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autoCompressPictures="0"/>
  <mc:AlternateContent xmlns:mc="http://schemas.openxmlformats.org/markup-compatibility/2006">
    <mc:Choice Requires="x15">
      <x15ac:absPath xmlns:x15ac="http://schemas.microsoft.com/office/spreadsheetml/2010/11/ac" url="C:\Users\njohn070\"/>
    </mc:Choice>
  </mc:AlternateContent>
  <bookViews>
    <workbookView xWindow="0" yWindow="0" windowWidth="28800" windowHeight="12300" firstSheet="10" activeTab="10"/>
    <workbookView xWindow="0" yWindow="0" windowWidth="28785" windowHeight="16605" firstSheet="8" activeTab="10"/>
  </bookViews>
  <sheets>
    <sheet name="BC" sheetId="1" r:id="rId1"/>
    <sheet name="AB" sheetId="2" r:id="rId2"/>
    <sheet name="SK" sheetId="3" r:id="rId3"/>
    <sheet name="MB" sheetId="4" r:id="rId4"/>
    <sheet name="ON" sheetId="23" r:id="rId5"/>
    <sheet name="QC" sheetId="6" r:id="rId6"/>
    <sheet name="NL" sheetId="7" r:id="rId7"/>
    <sheet name="YK" sheetId="8" r:id="rId8"/>
    <sheet name="NWT" sheetId="9" r:id="rId9"/>
    <sheet name="NU" sheetId="10" r:id="rId10"/>
    <sheet name="Canada" sheetId="11" r:id="rId11"/>
    <sheet name="aggregated prov. community data" sheetId="12" r:id="rId12"/>
    <sheet name="First Nations Communities" sheetId="13" r:id="rId13"/>
    <sheet name="Métis Communities" sheetId="14" r:id="rId14"/>
    <sheet name="Inuk Communities" sheetId="15" r:id="rId15"/>
    <sheet name="National Averages by Heritage G" sheetId="16" r:id="rId16"/>
    <sheet name="CMAs" sheetId="18" r:id="rId17"/>
    <sheet name="Indicators and Values" sheetId="17" r:id="rId18"/>
    <sheet name="Communities under 1000" sheetId="20" r:id="rId19"/>
    <sheet name="All Non-Indigenous Communities" sheetId="24" r:id="rId20"/>
    <sheet name="All Indigenous Communities" sheetId="22" r:id="rId21"/>
    <sheet name="All Communities" sheetId="25" r:id="rId22"/>
  </sheets>
  <calcPr calcId="162913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X18" i="25" l="1"/>
  <c r="W18" i="25"/>
  <c r="X22" i="13"/>
  <c r="W22" i="13"/>
  <c r="X26" i="13"/>
  <c r="W26" i="13"/>
  <c r="V82" i="11"/>
  <c r="C35" i="6"/>
  <c r="C34" i="6"/>
  <c r="C33" i="6"/>
  <c r="C32" i="6"/>
  <c r="C31" i="6"/>
  <c r="C30" i="6"/>
  <c r="I15" i="1"/>
  <c r="G15" i="1"/>
  <c r="P15" i="1"/>
  <c r="S15" i="1"/>
  <c r="W15" i="1"/>
  <c r="N15" i="1"/>
  <c r="F15" i="1"/>
  <c r="E7" i="24"/>
  <c r="I16" i="1"/>
  <c r="G16" i="1"/>
  <c r="P16" i="1"/>
  <c r="S16" i="1"/>
  <c r="W16" i="1"/>
  <c r="N16" i="1"/>
  <c r="F16" i="1"/>
  <c r="E8" i="24"/>
  <c r="I17" i="1"/>
  <c r="G17" i="1"/>
  <c r="P17" i="1"/>
  <c r="S17" i="1"/>
  <c r="W17" i="1"/>
  <c r="N17" i="1"/>
  <c r="F17" i="1"/>
  <c r="E9" i="24"/>
  <c r="I36" i="2"/>
  <c r="G36" i="2"/>
  <c r="P36" i="2"/>
  <c r="S36" i="2"/>
  <c r="W36" i="2"/>
  <c r="N36" i="2"/>
  <c r="F36" i="2"/>
  <c r="E10" i="24"/>
  <c r="I37" i="2"/>
  <c r="G37" i="2"/>
  <c r="P37" i="2"/>
  <c r="S37" i="2"/>
  <c r="W37" i="2"/>
  <c r="N37" i="2"/>
  <c r="F37" i="2"/>
  <c r="E11" i="24"/>
  <c r="I38" i="2"/>
  <c r="G38" i="2"/>
  <c r="P38" i="2"/>
  <c r="S38" i="2"/>
  <c r="W38" i="2"/>
  <c r="N38" i="2"/>
  <c r="F38" i="2"/>
  <c r="E12" i="24"/>
  <c r="I39" i="2"/>
  <c r="G39" i="2"/>
  <c r="P39" i="2"/>
  <c r="S39" i="2"/>
  <c r="W39" i="2"/>
  <c r="N39" i="2"/>
  <c r="F39" i="2"/>
  <c r="E13" i="24"/>
  <c r="I40" i="2"/>
  <c r="G40" i="2"/>
  <c r="P40" i="2"/>
  <c r="S40" i="2"/>
  <c r="W40" i="2"/>
  <c r="N40" i="2"/>
  <c r="F40" i="2"/>
  <c r="E14" i="24"/>
  <c r="I41" i="2"/>
  <c r="G41" i="2"/>
  <c r="P41" i="2"/>
  <c r="S41" i="2"/>
  <c r="W41" i="2"/>
  <c r="N41" i="2"/>
  <c r="F41" i="2"/>
  <c r="E15" i="24"/>
  <c r="I42" i="2"/>
  <c r="G42" i="2"/>
  <c r="P42" i="2"/>
  <c r="S42" i="2"/>
  <c r="W42" i="2"/>
  <c r="N42" i="2"/>
  <c r="F42" i="2"/>
  <c r="E16" i="24"/>
  <c r="I43" i="2"/>
  <c r="G43" i="2"/>
  <c r="P43" i="2"/>
  <c r="S43" i="2"/>
  <c r="W43" i="2"/>
  <c r="N43" i="2"/>
  <c r="F43" i="2"/>
  <c r="E17" i="24"/>
  <c r="I44" i="2"/>
  <c r="G44" i="2"/>
  <c r="P44" i="2"/>
  <c r="S44" i="2"/>
  <c r="W44" i="2"/>
  <c r="N44" i="2"/>
  <c r="F44" i="2"/>
  <c r="E18" i="24"/>
  <c r="I45" i="2"/>
  <c r="G45" i="2"/>
  <c r="P45" i="2"/>
  <c r="S45" i="2"/>
  <c r="W45" i="2"/>
  <c r="N45" i="2"/>
  <c r="F45" i="2"/>
  <c r="E19" i="24"/>
  <c r="I46" i="2"/>
  <c r="G46" i="2"/>
  <c r="P46" i="2"/>
  <c r="S46" i="2"/>
  <c r="W46" i="2"/>
  <c r="N46" i="2"/>
  <c r="F46" i="2"/>
  <c r="E20" i="24"/>
  <c r="I47" i="2"/>
  <c r="G47" i="2"/>
  <c r="F47" i="2"/>
  <c r="E21" i="24"/>
  <c r="I34" i="3"/>
  <c r="G34" i="3"/>
  <c r="P34" i="3"/>
  <c r="S34" i="3"/>
  <c r="W34" i="3"/>
  <c r="N34" i="3"/>
  <c r="F34" i="3"/>
  <c r="E22" i="24"/>
  <c r="I31" i="4"/>
  <c r="G31" i="4"/>
  <c r="P31" i="4"/>
  <c r="S31" i="4"/>
  <c r="W31" i="4"/>
  <c r="N31" i="4"/>
  <c r="F31" i="4"/>
  <c r="E23" i="24"/>
  <c r="I32" i="4"/>
  <c r="G32" i="4"/>
  <c r="P32" i="4"/>
  <c r="S32" i="4"/>
  <c r="W32" i="4"/>
  <c r="N32" i="4"/>
  <c r="F32" i="4"/>
  <c r="E24" i="24"/>
  <c r="I33" i="4"/>
  <c r="G33" i="4"/>
  <c r="P33" i="4"/>
  <c r="S33" i="4"/>
  <c r="W33" i="4"/>
  <c r="N33" i="4"/>
  <c r="F33" i="4"/>
  <c r="E25" i="24"/>
  <c r="I34" i="4"/>
  <c r="G34" i="4"/>
  <c r="P34" i="4"/>
  <c r="S34" i="4"/>
  <c r="W34" i="4"/>
  <c r="N34" i="4"/>
  <c r="F34" i="4"/>
  <c r="E26" i="24"/>
  <c r="I34" i="23"/>
  <c r="G34" i="23"/>
  <c r="P34" i="23"/>
  <c r="S34" i="23"/>
  <c r="W34" i="23"/>
  <c r="N34" i="23"/>
  <c r="F34" i="23"/>
  <c r="E27" i="24"/>
  <c r="I35" i="23"/>
  <c r="G35" i="23"/>
  <c r="P35" i="23"/>
  <c r="S35" i="23"/>
  <c r="W35" i="23"/>
  <c r="N35" i="23"/>
  <c r="F35" i="23"/>
  <c r="E28" i="24"/>
  <c r="I36" i="23"/>
  <c r="G36" i="23"/>
  <c r="P36" i="23"/>
  <c r="S36" i="23"/>
  <c r="W36" i="23"/>
  <c r="N36" i="23"/>
  <c r="F36" i="23"/>
  <c r="E29" i="24"/>
  <c r="I37" i="23"/>
  <c r="G37" i="23"/>
  <c r="P37" i="23"/>
  <c r="S37" i="23"/>
  <c r="W37" i="23"/>
  <c r="N37" i="23"/>
  <c r="F37" i="23"/>
  <c r="E30" i="24"/>
  <c r="I13" i="8"/>
  <c r="G13" i="8"/>
  <c r="P13" i="8"/>
  <c r="S13" i="8"/>
  <c r="W13" i="8"/>
  <c r="N13" i="8"/>
  <c r="F13" i="8"/>
  <c r="E31" i="24"/>
  <c r="I14" i="8"/>
  <c r="G14" i="8"/>
  <c r="P14" i="8"/>
  <c r="S14" i="8"/>
  <c r="W14" i="8"/>
  <c r="N14" i="8"/>
  <c r="F14" i="8"/>
  <c r="E32" i="24"/>
  <c r="I15" i="8"/>
  <c r="G15" i="8"/>
  <c r="P15" i="8"/>
  <c r="S15" i="8"/>
  <c r="W15" i="8"/>
  <c r="N15" i="8"/>
  <c r="F15" i="8"/>
  <c r="E33" i="24"/>
  <c r="I16" i="8"/>
  <c r="G16" i="8"/>
  <c r="P16" i="8"/>
  <c r="S16" i="8"/>
  <c r="W16" i="8"/>
  <c r="N16" i="8"/>
  <c r="F16" i="8"/>
  <c r="E34" i="24"/>
  <c r="I17" i="8"/>
  <c r="G17" i="8"/>
  <c r="P17" i="8"/>
  <c r="S17" i="8"/>
  <c r="W17" i="8"/>
  <c r="N17" i="8"/>
  <c r="F17" i="8"/>
  <c r="E35" i="24"/>
  <c r="I18" i="8"/>
  <c r="G18" i="8"/>
  <c r="P18" i="8"/>
  <c r="S18" i="8"/>
  <c r="W18" i="8"/>
  <c r="N18" i="8"/>
  <c r="F18" i="8"/>
  <c r="E36" i="24"/>
  <c r="I19" i="8"/>
  <c r="G19" i="8"/>
  <c r="P19" i="8"/>
  <c r="S19" i="8"/>
  <c r="W19" i="8"/>
  <c r="N19" i="8"/>
  <c r="F19" i="8"/>
  <c r="E37" i="24"/>
  <c r="I20" i="8"/>
  <c r="G20" i="8"/>
  <c r="P20" i="8"/>
  <c r="S20" i="8"/>
  <c r="W20" i="8"/>
  <c r="N20" i="8"/>
  <c r="F20" i="8"/>
  <c r="E38" i="24"/>
  <c r="I21" i="8"/>
  <c r="G21" i="8"/>
  <c r="P21" i="8"/>
  <c r="S21" i="8"/>
  <c r="W21" i="8"/>
  <c r="N21" i="8"/>
  <c r="F21" i="8"/>
  <c r="E39" i="24"/>
  <c r="I34" i="9"/>
  <c r="G34" i="9"/>
  <c r="P34" i="9"/>
  <c r="S34" i="9"/>
  <c r="W34" i="9"/>
  <c r="N34" i="9"/>
  <c r="F34" i="9"/>
  <c r="E40" i="24"/>
  <c r="I35" i="9"/>
  <c r="G35" i="9"/>
  <c r="P35" i="9"/>
  <c r="S35" i="9"/>
  <c r="W35" i="9"/>
  <c r="N35" i="9"/>
  <c r="F35" i="9"/>
  <c r="E41" i="24"/>
  <c r="I36" i="9"/>
  <c r="G36" i="9"/>
  <c r="P36" i="9"/>
  <c r="S36" i="9"/>
  <c r="W36" i="9"/>
  <c r="N36" i="9"/>
  <c r="F36" i="9"/>
  <c r="E42" i="24"/>
  <c r="E43" i="24"/>
  <c r="D43" i="15"/>
  <c r="D42" i="22"/>
  <c r="D44" i="15"/>
  <c r="D43" i="22"/>
  <c r="D45" i="15"/>
  <c r="D44" i="22"/>
  <c r="D46" i="15"/>
  <c r="D45" i="22"/>
  <c r="D47" i="15"/>
  <c r="D46" i="22"/>
  <c r="D48" i="15"/>
  <c r="D47" i="22"/>
  <c r="D49" i="15"/>
  <c r="D48" i="22"/>
  <c r="D50" i="15"/>
  <c r="D49" i="22"/>
  <c r="D51" i="15"/>
  <c r="D50" i="22"/>
  <c r="D52" i="15"/>
  <c r="D51" i="22"/>
  <c r="D53" i="15"/>
  <c r="D52" i="22"/>
  <c r="D54" i="15"/>
  <c r="D53" i="22"/>
  <c r="D55" i="15"/>
  <c r="D54" i="22"/>
  <c r="D112" i="13"/>
  <c r="D178" i="22"/>
  <c r="D113" i="13"/>
  <c r="D179" i="22"/>
  <c r="D114" i="13"/>
  <c r="D180" i="22"/>
  <c r="D115" i="13"/>
  <c r="D181" i="22"/>
  <c r="D116" i="13"/>
  <c r="D182" i="22"/>
  <c r="D117" i="13"/>
  <c r="D183" i="22"/>
  <c r="D118" i="13"/>
  <c r="D184" i="22"/>
  <c r="D119" i="13"/>
  <c r="D185" i="22"/>
  <c r="D120" i="13"/>
  <c r="D186" i="22"/>
  <c r="C43" i="15"/>
  <c r="C42" i="22"/>
  <c r="C44" i="15"/>
  <c r="C43" i="22"/>
  <c r="C45" i="15"/>
  <c r="C44" i="22"/>
  <c r="C46" i="15"/>
  <c r="C45" i="22"/>
  <c r="C47" i="15"/>
  <c r="C46" i="22"/>
  <c r="C48" i="15"/>
  <c r="C47" i="22"/>
  <c r="C49" i="15"/>
  <c r="C48" i="22"/>
  <c r="C50" i="15"/>
  <c r="C49" i="22"/>
  <c r="C51" i="15"/>
  <c r="C50" i="22"/>
  <c r="C52" i="15"/>
  <c r="C51" i="22"/>
  <c r="C53" i="15"/>
  <c r="C52" i="22"/>
  <c r="C54" i="15"/>
  <c r="C53" i="22"/>
  <c r="C55" i="15"/>
  <c r="C54" i="22"/>
  <c r="C112" i="13"/>
  <c r="C178" i="22"/>
  <c r="C113" i="13"/>
  <c r="C179" i="22"/>
  <c r="C114" i="13"/>
  <c r="C180" i="22"/>
  <c r="C115" i="13"/>
  <c r="C181" i="22"/>
  <c r="C116" i="13"/>
  <c r="C182" i="22"/>
  <c r="C117" i="13"/>
  <c r="C183" i="22"/>
  <c r="C118" i="13"/>
  <c r="C184" i="22"/>
  <c r="C119" i="13"/>
  <c r="C185" i="22"/>
  <c r="C120" i="13"/>
  <c r="C186" i="22"/>
  <c r="D8" i="15"/>
  <c r="D7" i="22"/>
  <c r="D9" i="15"/>
  <c r="D8" i="22"/>
  <c r="D10" i="15"/>
  <c r="D9" i="22"/>
  <c r="D11" i="15"/>
  <c r="D10" i="22"/>
  <c r="D12" i="15"/>
  <c r="D11" i="22"/>
  <c r="D13" i="15"/>
  <c r="D12" i="22"/>
  <c r="D14" i="15"/>
  <c r="D13" i="22"/>
  <c r="D15" i="15"/>
  <c r="D14" i="22"/>
  <c r="D16" i="15"/>
  <c r="D15" i="22"/>
  <c r="D17" i="15"/>
  <c r="D16" i="22"/>
  <c r="D18" i="15"/>
  <c r="D17" i="22"/>
  <c r="D19" i="15"/>
  <c r="D18" i="22"/>
  <c r="D20" i="15"/>
  <c r="D19" i="22"/>
  <c r="D21" i="15"/>
  <c r="D20" i="22"/>
  <c r="D22" i="15"/>
  <c r="D21" i="22"/>
  <c r="D23" i="15"/>
  <c r="D22" i="22"/>
  <c r="D24" i="15"/>
  <c r="D23" i="22"/>
  <c r="D25" i="15"/>
  <c r="D24" i="22"/>
  <c r="D26" i="15"/>
  <c r="D25" i="22"/>
  <c r="D27" i="15"/>
  <c r="D26" i="22"/>
  <c r="D28" i="15"/>
  <c r="D27" i="22"/>
  <c r="D29" i="15"/>
  <c r="D28" i="22"/>
  <c r="D30" i="15"/>
  <c r="D29" i="22"/>
  <c r="D31" i="15"/>
  <c r="D30" i="22"/>
  <c r="D32" i="15"/>
  <c r="D31" i="22"/>
  <c r="D33" i="15"/>
  <c r="D32" i="22"/>
  <c r="D34" i="15"/>
  <c r="D33" i="22"/>
  <c r="D35" i="15"/>
  <c r="D34" i="22"/>
  <c r="D36" i="15"/>
  <c r="D35" i="22"/>
  <c r="D37" i="15"/>
  <c r="D36" i="22"/>
  <c r="D38" i="15"/>
  <c r="D37" i="22"/>
  <c r="D39" i="15"/>
  <c r="D38" i="22"/>
  <c r="D40" i="15"/>
  <c r="D39" i="22"/>
  <c r="D41" i="15"/>
  <c r="D40" i="22"/>
  <c r="D42" i="15"/>
  <c r="D41" i="22"/>
  <c r="D7" i="14"/>
  <c r="D56" i="22"/>
  <c r="D8" i="14"/>
  <c r="D57" i="22"/>
  <c r="D9" i="14"/>
  <c r="D58" i="22"/>
  <c r="D10" i="14"/>
  <c r="D59" i="22"/>
  <c r="D11" i="14"/>
  <c r="D60" i="22"/>
  <c r="D12" i="14"/>
  <c r="D61" i="22"/>
  <c r="D13" i="14"/>
  <c r="D62" i="22"/>
  <c r="D14" i="14"/>
  <c r="D63" i="22"/>
  <c r="D15" i="14"/>
  <c r="D64" i="22"/>
  <c r="D16" i="14"/>
  <c r="D65" i="22"/>
  <c r="D17" i="14"/>
  <c r="D66" i="22"/>
  <c r="D18" i="14"/>
  <c r="D67" i="22"/>
  <c r="D19" i="14"/>
  <c r="D68" i="22"/>
  <c r="D20" i="14"/>
  <c r="D69" i="22"/>
  <c r="D21" i="14"/>
  <c r="D70" i="22"/>
  <c r="D22" i="14"/>
  <c r="D71" i="22"/>
  <c r="D23" i="14"/>
  <c r="D72" i="22"/>
  <c r="D7" i="13"/>
  <c r="D73" i="22"/>
  <c r="D8" i="13"/>
  <c r="D74" i="22"/>
  <c r="D9" i="13"/>
  <c r="D75" i="22"/>
  <c r="D10" i="13"/>
  <c r="D76" i="22"/>
  <c r="D11" i="13"/>
  <c r="D77" i="22"/>
  <c r="D12" i="13"/>
  <c r="D78" i="22"/>
  <c r="D13" i="13"/>
  <c r="D79" i="22"/>
  <c r="D14" i="13"/>
  <c r="D80" i="22"/>
  <c r="D15" i="13"/>
  <c r="D81" i="22"/>
  <c r="D16" i="13"/>
  <c r="D82" i="22"/>
  <c r="D17" i="13"/>
  <c r="D83" i="22"/>
  <c r="D18" i="13"/>
  <c r="D84" i="22"/>
  <c r="D19" i="13"/>
  <c r="D85" i="22"/>
  <c r="D20" i="13"/>
  <c r="D86" i="22"/>
  <c r="D21" i="13"/>
  <c r="D87" i="22"/>
  <c r="D22" i="13"/>
  <c r="D88" i="22"/>
  <c r="D23" i="13"/>
  <c r="D89" i="22"/>
  <c r="D24" i="13"/>
  <c r="D90" i="22"/>
  <c r="D25" i="13"/>
  <c r="D91" i="22"/>
  <c r="D26" i="13"/>
  <c r="D92" i="22"/>
  <c r="D27" i="13"/>
  <c r="D93" i="22"/>
  <c r="D28" i="13"/>
  <c r="D94" i="22"/>
  <c r="D29" i="13"/>
  <c r="D95" i="22"/>
  <c r="D30" i="13"/>
  <c r="D96" i="22"/>
  <c r="D31" i="13"/>
  <c r="D97" i="22"/>
  <c r="D32" i="13"/>
  <c r="D98" i="22"/>
  <c r="D33" i="13"/>
  <c r="D99" i="22"/>
  <c r="D34" i="13"/>
  <c r="D100" i="22"/>
  <c r="D35" i="13"/>
  <c r="D101" i="22"/>
  <c r="D36" i="13"/>
  <c r="D102" i="22"/>
  <c r="D37" i="13"/>
  <c r="D103" i="22"/>
  <c r="D38" i="13"/>
  <c r="D104" i="22"/>
  <c r="D39" i="13"/>
  <c r="D105" i="22"/>
  <c r="D40" i="13"/>
  <c r="D106" i="22"/>
  <c r="D41" i="13"/>
  <c r="D107" i="22"/>
  <c r="D42" i="13"/>
  <c r="D108" i="22"/>
  <c r="D43" i="13"/>
  <c r="D109" i="22"/>
  <c r="D44" i="13"/>
  <c r="D110" i="22"/>
  <c r="D45" i="13"/>
  <c r="D111" i="22"/>
  <c r="D46" i="13"/>
  <c r="D112" i="22"/>
  <c r="D47" i="13"/>
  <c r="D113" i="22"/>
  <c r="D48" i="13"/>
  <c r="D114" i="22"/>
  <c r="D49" i="13"/>
  <c r="D115" i="22"/>
  <c r="D50" i="13"/>
  <c r="D116" i="22"/>
  <c r="D51" i="13"/>
  <c r="D117" i="22"/>
  <c r="D52" i="13"/>
  <c r="D118" i="22"/>
  <c r="D53" i="13"/>
  <c r="D119" i="22"/>
  <c r="D54" i="13"/>
  <c r="D120" i="22"/>
  <c r="D55" i="13"/>
  <c r="D121" i="22"/>
  <c r="D56" i="13"/>
  <c r="D122" i="22"/>
  <c r="D57" i="13"/>
  <c r="D123" i="22"/>
  <c r="D58" i="13"/>
  <c r="D124" i="22"/>
  <c r="D59" i="13"/>
  <c r="D125" i="22"/>
  <c r="D60" i="13"/>
  <c r="D126" i="22"/>
  <c r="D61" i="13"/>
  <c r="D127" i="22"/>
  <c r="D62" i="13"/>
  <c r="D128" i="22"/>
  <c r="D63" i="13"/>
  <c r="D129" i="22"/>
  <c r="D64" i="13"/>
  <c r="D130" i="22"/>
  <c r="D65" i="13"/>
  <c r="D131" i="22"/>
  <c r="D66" i="13"/>
  <c r="D132" i="22"/>
  <c r="D67" i="13"/>
  <c r="D133" i="22"/>
  <c r="D68" i="13"/>
  <c r="D134" i="22"/>
  <c r="D69" i="13"/>
  <c r="D135" i="22"/>
  <c r="D70" i="13"/>
  <c r="D136" i="22"/>
  <c r="D71" i="13"/>
  <c r="D137" i="22"/>
  <c r="D72" i="13"/>
  <c r="D138" i="22"/>
  <c r="D73" i="13"/>
  <c r="D139" i="22"/>
  <c r="D74" i="13"/>
  <c r="D140" i="22"/>
  <c r="D75" i="13"/>
  <c r="D141" i="22"/>
  <c r="D76" i="13"/>
  <c r="D142" i="22"/>
  <c r="D77" i="13"/>
  <c r="D143" i="22"/>
  <c r="D78" i="13"/>
  <c r="D144" i="22"/>
  <c r="D79" i="13"/>
  <c r="D145" i="22"/>
  <c r="D80" i="13"/>
  <c r="D146" i="22"/>
  <c r="D81" i="13"/>
  <c r="D147" i="22"/>
  <c r="D82" i="13"/>
  <c r="D148" i="22"/>
  <c r="D83" i="13"/>
  <c r="D149" i="22"/>
  <c r="D84" i="13"/>
  <c r="D150" i="22"/>
  <c r="D85" i="13"/>
  <c r="D151" i="22"/>
  <c r="D86" i="13"/>
  <c r="D152" i="22"/>
  <c r="D87" i="13"/>
  <c r="D153" i="22"/>
  <c r="D88" i="13"/>
  <c r="D154" i="22"/>
  <c r="D89" i="13"/>
  <c r="D155" i="22"/>
  <c r="D90" i="13"/>
  <c r="D156" i="22"/>
  <c r="D91" i="13"/>
  <c r="D157" i="22"/>
  <c r="D92" i="13"/>
  <c r="D158" i="22"/>
  <c r="D93" i="13"/>
  <c r="D159" i="22"/>
  <c r="D94" i="13"/>
  <c r="D160" i="22"/>
  <c r="D95" i="13"/>
  <c r="D161" i="22"/>
  <c r="D96" i="13"/>
  <c r="D162" i="22"/>
  <c r="D97" i="13"/>
  <c r="D163" i="22"/>
  <c r="D98" i="13"/>
  <c r="D164" i="22"/>
  <c r="D99" i="13"/>
  <c r="D165" i="22"/>
  <c r="D100" i="13"/>
  <c r="D166" i="22"/>
  <c r="D101" i="13"/>
  <c r="D167" i="22"/>
  <c r="D102" i="13"/>
  <c r="D168" i="22"/>
  <c r="D103" i="13"/>
  <c r="D169" i="22"/>
  <c r="D104" i="13"/>
  <c r="D170" i="22"/>
  <c r="D105" i="13"/>
  <c r="D171" i="22"/>
  <c r="D106" i="13"/>
  <c r="D172" i="22"/>
  <c r="D107" i="13"/>
  <c r="D173" i="22"/>
  <c r="D108" i="13"/>
  <c r="D174" i="22"/>
  <c r="D109" i="13"/>
  <c r="D175" i="22"/>
  <c r="D110" i="13"/>
  <c r="D176" i="22"/>
  <c r="D111" i="13"/>
  <c r="D177" i="22"/>
  <c r="D121" i="13"/>
  <c r="D187" i="22"/>
  <c r="D122" i="13"/>
  <c r="D188" i="22"/>
  <c r="D123" i="13"/>
  <c r="D189" i="22"/>
  <c r="D124" i="13"/>
  <c r="D190" i="22"/>
  <c r="D125" i="13"/>
  <c r="D191" i="22"/>
  <c r="D126" i="13"/>
  <c r="D192" i="22"/>
  <c r="D127" i="13"/>
  <c r="D193" i="22"/>
  <c r="D128" i="13"/>
  <c r="D194" i="22"/>
  <c r="D129" i="13"/>
  <c r="D195" i="22"/>
  <c r="D130" i="13"/>
  <c r="D196" i="22"/>
  <c r="D131" i="13"/>
  <c r="D197" i="22"/>
  <c r="D132" i="13"/>
  <c r="D198" i="22"/>
  <c r="D133" i="13"/>
  <c r="D199" i="22"/>
  <c r="D134" i="13"/>
  <c r="D200" i="22"/>
  <c r="D135" i="13"/>
  <c r="D201" i="22"/>
  <c r="D136" i="13"/>
  <c r="D202" i="22"/>
  <c r="D137" i="13"/>
  <c r="D203" i="22"/>
  <c r="D138" i="13"/>
  <c r="D204" i="22"/>
  <c r="D139" i="13"/>
  <c r="D205" i="22"/>
  <c r="D140" i="13"/>
  <c r="D206" i="22"/>
  <c r="C8" i="15"/>
  <c r="C7" i="22"/>
  <c r="C9" i="15"/>
  <c r="C8" i="22"/>
  <c r="C10" i="15"/>
  <c r="C9" i="22"/>
  <c r="C11" i="15"/>
  <c r="C10" i="22"/>
  <c r="C12" i="15"/>
  <c r="C11" i="22"/>
  <c r="C13" i="15"/>
  <c r="C12" i="22"/>
  <c r="C14" i="15"/>
  <c r="C13" i="22"/>
  <c r="C15" i="15"/>
  <c r="C14" i="22"/>
  <c r="C16" i="15"/>
  <c r="C15" i="22"/>
  <c r="C17" i="15"/>
  <c r="C16" i="22"/>
  <c r="C18" i="15"/>
  <c r="C17" i="22"/>
  <c r="C19" i="15"/>
  <c r="C18" i="22"/>
  <c r="C20" i="15"/>
  <c r="C19" i="22"/>
  <c r="C21" i="15"/>
  <c r="C20" i="22"/>
  <c r="C22" i="15"/>
  <c r="C21" i="22"/>
  <c r="C23" i="15"/>
  <c r="C22" i="22"/>
  <c r="C24" i="15"/>
  <c r="C23" i="22"/>
  <c r="C25" i="15"/>
  <c r="C24" i="22"/>
  <c r="C26" i="15"/>
  <c r="C25" i="22"/>
  <c r="C27" i="15"/>
  <c r="C26" i="22"/>
  <c r="C28" i="15"/>
  <c r="C27" i="22"/>
  <c r="C29" i="15"/>
  <c r="C28" i="22"/>
  <c r="C30" i="15"/>
  <c r="C29" i="22"/>
  <c r="C31" i="15"/>
  <c r="C30" i="22"/>
  <c r="C32" i="15"/>
  <c r="C31" i="22"/>
  <c r="C33" i="15"/>
  <c r="C32" i="22"/>
  <c r="C34" i="15"/>
  <c r="C33" i="22"/>
  <c r="C35" i="15"/>
  <c r="C34" i="22"/>
  <c r="C36" i="15"/>
  <c r="C35" i="22"/>
  <c r="C37" i="15"/>
  <c r="C36" i="22"/>
  <c r="C38" i="15"/>
  <c r="C37" i="22"/>
  <c r="C39" i="15"/>
  <c r="C38" i="22"/>
  <c r="C40" i="15"/>
  <c r="C39" i="22"/>
  <c r="C41" i="15"/>
  <c r="C40" i="22"/>
  <c r="C42" i="15"/>
  <c r="C41" i="22"/>
  <c r="C7" i="14"/>
  <c r="C56" i="22"/>
  <c r="C8" i="14"/>
  <c r="C57" i="22"/>
  <c r="C9" i="14"/>
  <c r="C58" i="22"/>
  <c r="C10" i="14"/>
  <c r="C59" i="22"/>
  <c r="C11" i="14"/>
  <c r="C60" i="22"/>
  <c r="C12" i="14"/>
  <c r="C61" i="22"/>
  <c r="C13" i="14"/>
  <c r="C62" i="22"/>
  <c r="C14" i="14"/>
  <c r="C63" i="22"/>
  <c r="C15" i="14"/>
  <c r="C64" i="22"/>
  <c r="C16" i="14"/>
  <c r="C65" i="22"/>
  <c r="C17" i="14"/>
  <c r="C66" i="22"/>
  <c r="C18" i="14"/>
  <c r="C67" i="22"/>
  <c r="C19" i="14"/>
  <c r="C68" i="22"/>
  <c r="C20" i="14"/>
  <c r="C69" i="22"/>
  <c r="C21" i="14"/>
  <c r="C70" i="22"/>
  <c r="C22" i="14"/>
  <c r="C71" i="22"/>
  <c r="C23" i="14"/>
  <c r="C72" i="22"/>
  <c r="C7" i="13"/>
  <c r="C73" i="22"/>
  <c r="C8" i="13"/>
  <c r="C74" i="22"/>
  <c r="C9" i="13"/>
  <c r="C75" i="22"/>
  <c r="C10" i="13"/>
  <c r="C76" i="22"/>
  <c r="C11" i="13"/>
  <c r="C77" i="22"/>
  <c r="C12" i="13"/>
  <c r="C78" i="22"/>
  <c r="C13" i="13"/>
  <c r="C79" i="22"/>
  <c r="C14" i="13"/>
  <c r="C80" i="22"/>
  <c r="C15" i="13"/>
  <c r="C81" i="22"/>
  <c r="C16" i="13"/>
  <c r="C82" i="22"/>
  <c r="C17" i="13"/>
  <c r="C83" i="22"/>
  <c r="C18" i="13"/>
  <c r="C84" i="22"/>
  <c r="C19" i="13"/>
  <c r="C85" i="22"/>
  <c r="C20" i="13"/>
  <c r="C86" i="22"/>
  <c r="C21" i="13"/>
  <c r="C87" i="22"/>
  <c r="C22" i="13"/>
  <c r="C88" i="22"/>
  <c r="C23" i="13"/>
  <c r="C89" i="22"/>
  <c r="C24" i="13"/>
  <c r="C90" i="22"/>
  <c r="C25" i="13"/>
  <c r="C91" i="22"/>
  <c r="C26" i="13"/>
  <c r="C92" i="22"/>
  <c r="C27" i="13"/>
  <c r="C93" i="22"/>
  <c r="C28" i="13"/>
  <c r="C94" i="22"/>
  <c r="C29" i="13"/>
  <c r="C95" i="22"/>
  <c r="C30" i="13"/>
  <c r="C96" i="22"/>
  <c r="C31" i="13"/>
  <c r="C97" i="22"/>
  <c r="C32" i="13"/>
  <c r="C98" i="22"/>
  <c r="C33" i="13"/>
  <c r="C99" i="22"/>
  <c r="C34" i="13"/>
  <c r="C100" i="22"/>
  <c r="C35" i="13"/>
  <c r="C101" i="22"/>
  <c r="C36" i="13"/>
  <c r="C102" i="22"/>
  <c r="C37" i="13"/>
  <c r="C103" i="22"/>
  <c r="C38" i="13"/>
  <c r="C104" i="22"/>
  <c r="C39" i="13"/>
  <c r="C105" i="22"/>
  <c r="C40" i="13"/>
  <c r="C106" i="22"/>
  <c r="C41" i="13"/>
  <c r="C107" i="22"/>
  <c r="C42" i="13"/>
  <c r="C108" i="22"/>
  <c r="C43" i="13"/>
  <c r="C109" i="22"/>
  <c r="C44" i="13"/>
  <c r="C110" i="22"/>
  <c r="C45" i="13"/>
  <c r="C111" i="22"/>
  <c r="C46" i="13"/>
  <c r="C112" i="22"/>
  <c r="C47" i="13"/>
  <c r="C113" i="22"/>
  <c r="C48" i="13"/>
  <c r="C114" i="22"/>
  <c r="C49" i="13"/>
  <c r="C115" i="22"/>
  <c r="C50" i="13"/>
  <c r="C116" i="22"/>
  <c r="C51" i="13"/>
  <c r="C117" i="22"/>
  <c r="C52" i="13"/>
  <c r="C118" i="22"/>
  <c r="C53" i="13"/>
  <c r="C119" i="22"/>
  <c r="C54" i="13"/>
  <c r="C120" i="22"/>
  <c r="C55" i="13"/>
  <c r="C121" i="22"/>
  <c r="C56" i="13"/>
  <c r="C122" i="22"/>
  <c r="C57" i="13"/>
  <c r="C123" i="22"/>
  <c r="C58" i="13"/>
  <c r="C124" i="22"/>
  <c r="C59" i="13"/>
  <c r="C125" i="22"/>
  <c r="C60" i="13"/>
  <c r="C126" i="22"/>
  <c r="C61" i="13"/>
  <c r="C127" i="22"/>
  <c r="C62" i="13"/>
  <c r="C128" i="22"/>
  <c r="C63" i="13"/>
  <c r="C129" i="22"/>
  <c r="C64" i="13"/>
  <c r="C130" i="22"/>
  <c r="C65" i="13"/>
  <c r="C131" i="22"/>
  <c r="C66" i="13"/>
  <c r="C132" i="22"/>
  <c r="C67" i="13"/>
  <c r="C133" i="22"/>
  <c r="C68" i="13"/>
  <c r="C134" i="22"/>
  <c r="C69" i="13"/>
  <c r="C135" i="22"/>
  <c r="C70" i="13"/>
  <c r="C136" i="22"/>
  <c r="C71" i="13"/>
  <c r="C137" i="22"/>
  <c r="C72" i="13"/>
  <c r="C138" i="22"/>
  <c r="C73" i="13"/>
  <c r="C139" i="22"/>
  <c r="C74" i="13"/>
  <c r="C140" i="22"/>
  <c r="C75" i="13"/>
  <c r="C141" i="22"/>
  <c r="C76" i="13"/>
  <c r="C142" i="22"/>
  <c r="C77" i="13"/>
  <c r="C143" i="22"/>
  <c r="C78" i="13"/>
  <c r="C144" i="22"/>
  <c r="C79" i="13"/>
  <c r="C145" i="22"/>
  <c r="C80" i="13"/>
  <c r="C146" i="22"/>
  <c r="C81" i="13"/>
  <c r="C147" i="22"/>
  <c r="C82" i="13"/>
  <c r="C148" i="22"/>
  <c r="C83" i="13"/>
  <c r="C149" i="22"/>
  <c r="C84" i="13"/>
  <c r="C150" i="22"/>
  <c r="C85" i="13"/>
  <c r="C151" i="22"/>
  <c r="C86" i="13"/>
  <c r="C152" i="22"/>
  <c r="C87" i="13"/>
  <c r="C153" i="22"/>
  <c r="C88" i="13"/>
  <c r="C154" i="22"/>
  <c r="C89" i="13"/>
  <c r="C155" i="22"/>
  <c r="C90" i="13"/>
  <c r="C156" i="22"/>
  <c r="C91" i="13"/>
  <c r="C157" i="22"/>
  <c r="C92" i="13"/>
  <c r="C158" i="22"/>
  <c r="C93" i="13"/>
  <c r="C159" i="22"/>
  <c r="C94" i="13"/>
  <c r="C160" i="22"/>
  <c r="C95" i="13"/>
  <c r="C161" i="22"/>
  <c r="C96" i="13"/>
  <c r="C162" i="22"/>
  <c r="C97" i="13"/>
  <c r="C163" i="22"/>
  <c r="C98" i="13"/>
  <c r="C164" i="22"/>
  <c r="C99" i="13"/>
  <c r="C165" i="22"/>
  <c r="C100" i="13"/>
  <c r="C166" i="22"/>
  <c r="C101" i="13"/>
  <c r="C167" i="22"/>
  <c r="C102" i="13"/>
  <c r="C168" i="22"/>
  <c r="C103" i="13"/>
  <c r="C169" i="22"/>
  <c r="C104" i="13"/>
  <c r="C170" i="22"/>
  <c r="C105" i="13"/>
  <c r="C171" i="22"/>
  <c r="C106" i="13"/>
  <c r="C172" i="22"/>
  <c r="C107" i="13"/>
  <c r="C173" i="22"/>
  <c r="C108" i="13"/>
  <c r="C174" i="22"/>
  <c r="C109" i="13"/>
  <c r="C175" i="22"/>
  <c r="C110" i="13"/>
  <c r="C176" i="22"/>
  <c r="C111" i="13"/>
  <c r="C177" i="22"/>
  <c r="C121" i="13"/>
  <c r="C187" i="22"/>
  <c r="C122" i="13"/>
  <c r="C188" i="22"/>
  <c r="C123" i="13"/>
  <c r="C189" i="22"/>
  <c r="C124" i="13"/>
  <c r="C190" i="22"/>
  <c r="C125" i="13"/>
  <c r="C191" i="22"/>
  <c r="C126" i="13"/>
  <c r="C192" i="22"/>
  <c r="C127" i="13"/>
  <c r="C193" i="22"/>
  <c r="C128" i="13"/>
  <c r="C194" i="22"/>
  <c r="C129" i="13"/>
  <c r="C195" i="22"/>
  <c r="C130" i="13"/>
  <c r="C196" i="22"/>
  <c r="C131" i="13"/>
  <c r="C197" i="22"/>
  <c r="C132" i="13"/>
  <c r="C198" i="22"/>
  <c r="C133" i="13"/>
  <c r="C199" i="22"/>
  <c r="C134" i="13"/>
  <c r="C200" i="22"/>
  <c r="C135" i="13"/>
  <c r="C201" i="22"/>
  <c r="C136" i="13"/>
  <c r="C202" i="22"/>
  <c r="C137" i="13"/>
  <c r="C203" i="22"/>
  <c r="C138" i="13"/>
  <c r="C204" i="22"/>
  <c r="C139" i="13"/>
  <c r="C205" i="22"/>
  <c r="C140" i="13"/>
  <c r="C206" i="22"/>
  <c r="D208" i="22"/>
  <c r="C10" i="24"/>
  <c r="I7" i="8"/>
  <c r="G7" i="8"/>
  <c r="F210" i="20"/>
  <c r="I8" i="8"/>
  <c r="G8" i="8"/>
  <c r="F211" i="20"/>
  <c r="I9" i="8"/>
  <c r="G9" i="8"/>
  <c r="F212" i="20"/>
  <c r="I10" i="8"/>
  <c r="G10" i="8"/>
  <c r="F213" i="20"/>
  <c r="I11" i="8"/>
  <c r="G11" i="8"/>
  <c r="F214" i="20"/>
  <c r="I12" i="8"/>
  <c r="G12" i="8"/>
  <c r="F215" i="20"/>
  <c r="F226" i="20"/>
  <c r="F227" i="20"/>
  <c r="F228" i="20"/>
  <c r="F229" i="20"/>
  <c r="F230" i="20"/>
  <c r="F231" i="20"/>
  <c r="F232" i="20"/>
  <c r="E351" i="20"/>
  <c r="T7" i="6"/>
  <c r="Q7" i="6"/>
  <c r="X7" i="6"/>
  <c r="O7" i="6"/>
  <c r="J7" i="6"/>
  <c r="H7" i="6"/>
  <c r="G7" i="6"/>
  <c r="E170" i="20"/>
  <c r="T8" i="6"/>
  <c r="Q8" i="6"/>
  <c r="X8" i="6"/>
  <c r="O8" i="6"/>
  <c r="J8" i="6"/>
  <c r="H8" i="6"/>
  <c r="G8" i="6"/>
  <c r="E171" i="20"/>
  <c r="T10" i="6"/>
  <c r="Q10" i="6"/>
  <c r="X10" i="6"/>
  <c r="O10" i="6"/>
  <c r="J10" i="6"/>
  <c r="H10" i="6"/>
  <c r="G10" i="6"/>
  <c r="E172" i="20"/>
  <c r="T11" i="6"/>
  <c r="Q11" i="6"/>
  <c r="X11" i="6"/>
  <c r="O11" i="6"/>
  <c r="J11" i="6"/>
  <c r="H11" i="6"/>
  <c r="G11" i="6"/>
  <c r="E173" i="20"/>
  <c r="T12" i="6"/>
  <c r="Q12" i="6"/>
  <c r="X12" i="6"/>
  <c r="O12" i="6"/>
  <c r="J12" i="6"/>
  <c r="H12" i="6"/>
  <c r="G12" i="6"/>
  <c r="E174" i="20"/>
  <c r="T13" i="6"/>
  <c r="Q13" i="6"/>
  <c r="X13" i="6"/>
  <c r="O13" i="6"/>
  <c r="J13" i="6"/>
  <c r="H13" i="6"/>
  <c r="G13" i="6"/>
  <c r="E175" i="20"/>
  <c r="J15" i="6"/>
  <c r="H15" i="6"/>
  <c r="Q15" i="6"/>
  <c r="T15" i="6"/>
  <c r="X15" i="6"/>
  <c r="O15" i="6"/>
  <c r="G15" i="6"/>
  <c r="E176" i="20"/>
  <c r="T17" i="6"/>
  <c r="Q17" i="6"/>
  <c r="X17" i="6"/>
  <c r="O17" i="6"/>
  <c r="J17" i="6"/>
  <c r="H17" i="6"/>
  <c r="G17" i="6"/>
  <c r="E177" i="20"/>
  <c r="T19" i="6"/>
  <c r="Q19" i="6"/>
  <c r="X19" i="6"/>
  <c r="O19" i="6"/>
  <c r="J19" i="6"/>
  <c r="H19" i="6"/>
  <c r="G19" i="6"/>
  <c r="E178" i="20"/>
  <c r="T20" i="6"/>
  <c r="Q20" i="6"/>
  <c r="X20" i="6"/>
  <c r="O20" i="6"/>
  <c r="J20" i="6"/>
  <c r="H20" i="6"/>
  <c r="G20" i="6"/>
  <c r="E179" i="20"/>
  <c r="T22" i="6"/>
  <c r="Q22" i="6"/>
  <c r="X22" i="6"/>
  <c r="O22" i="6"/>
  <c r="J22" i="6"/>
  <c r="H22" i="6"/>
  <c r="G22" i="6"/>
  <c r="E180" i="20"/>
  <c r="T24" i="6"/>
  <c r="Q24" i="6"/>
  <c r="X24" i="6"/>
  <c r="O24" i="6"/>
  <c r="J24" i="6"/>
  <c r="H24" i="6"/>
  <c r="G24" i="6"/>
  <c r="E181" i="20"/>
  <c r="T25" i="6"/>
  <c r="Q25" i="6"/>
  <c r="X25" i="6"/>
  <c r="O25" i="6"/>
  <c r="J25" i="6"/>
  <c r="H25" i="6"/>
  <c r="G25" i="6"/>
  <c r="E182" i="20"/>
  <c r="T28" i="6"/>
  <c r="Q28" i="6"/>
  <c r="X28" i="6"/>
  <c r="O28" i="6"/>
  <c r="J28" i="6"/>
  <c r="H28" i="6"/>
  <c r="G28" i="6"/>
  <c r="E183" i="20"/>
  <c r="S9" i="1"/>
  <c r="P9" i="1"/>
  <c r="W9" i="1"/>
  <c r="N9" i="1"/>
  <c r="I9" i="1"/>
  <c r="G9" i="1"/>
  <c r="F9" i="1"/>
  <c r="E9" i="20"/>
  <c r="S9" i="2"/>
  <c r="P9" i="2"/>
  <c r="W9" i="2"/>
  <c r="N9" i="2"/>
  <c r="I9" i="2"/>
  <c r="G9" i="2"/>
  <c r="F9" i="2"/>
  <c r="E28" i="20"/>
  <c r="S10" i="2"/>
  <c r="P10" i="2"/>
  <c r="W10" i="2"/>
  <c r="N10" i="2"/>
  <c r="I10" i="2"/>
  <c r="G10" i="2"/>
  <c r="F10" i="2"/>
  <c r="E29" i="20"/>
  <c r="S19" i="2"/>
  <c r="P19" i="2"/>
  <c r="W19" i="2"/>
  <c r="N19" i="2"/>
  <c r="I19" i="2"/>
  <c r="G19" i="2"/>
  <c r="F19" i="2"/>
  <c r="E36" i="20"/>
  <c r="S22" i="2"/>
  <c r="P22" i="2"/>
  <c r="W22" i="2"/>
  <c r="N22" i="2"/>
  <c r="I22" i="2"/>
  <c r="G22" i="2"/>
  <c r="F22" i="2"/>
  <c r="E38" i="20"/>
  <c r="S29" i="2"/>
  <c r="P29" i="2"/>
  <c r="W29" i="2"/>
  <c r="N29" i="2"/>
  <c r="I29" i="2"/>
  <c r="G29" i="2"/>
  <c r="F29" i="2"/>
  <c r="E45" i="20"/>
  <c r="S32" i="2"/>
  <c r="P32" i="2"/>
  <c r="W32" i="2"/>
  <c r="N32" i="2"/>
  <c r="I32" i="2"/>
  <c r="G32" i="2"/>
  <c r="F32" i="2"/>
  <c r="E48" i="20"/>
  <c r="S34" i="2"/>
  <c r="P34" i="2"/>
  <c r="W34" i="2"/>
  <c r="N34" i="2"/>
  <c r="I34" i="2"/>
  <c r="G34" i="2"/>
  <c r="F34" i="2"/>
  <c r="E50" i="20"/>
  <c r="S11" i="4"/>
  <c r="P11" i="4"/>
  <c r="W11" i="4"/>
  <c r="N11" i="4"/>
  <c r="I11" i="4"/>
  <c r="G11" i="4"/>
  <c r="F11" i="4"/>
  <c r="E106" i="20"/>
  <c r="S26" i="4"/>
  <c r="P26" i="4"/>
  <c r="W26" i="4"/>
  <c r="N26" i="4"/>
  <c r="I26" i="4"/>
  <c r="G26" i="4"/>
  <c r="F26" i="4"/>
  <c r="E115" i="20"/>
  <c r="S21" i="23"/>
  <c r="P21" i="23"/>
  <c r="W21" i="23"/>
  <c r="N21" i="23"/>
  <c r="I21" i="23"/>
  <c r="G21" i="23"/>
  <c r="F21" i="23"/>
  <c r="E137" i="20"/>
  <c r="S7" i="9"/>
  <c r="P7" i="9"/>
  <c r="W7" i="9"/>
  <c r="N7" i="9"/>
  <c r="I7" i="9"/>
  <c r="G7" i="9"/>
  <c r="F7" i="9"/>
  <c r="E243" i="20"/>
  <c r="S9" i="9"/>
  <c r="P9" i="9"/>
  <c r="W9" i="9"/>
  <c r="N9" i="9"/>
  <c r="I9" i="9"/>
  <c r="G9" i="9"/>
  <c r="F9" i="9"/>
  <c r="E244" i="20"/>
  <c r="S10" i="9"/>
  <c r="P10" i="9"/>
  <c r="W10" i="9"/>
  <c r="N10" i="9"/>
  <c r="I10" i="9"/>
  <c r="G10" i="9"/>
  <c r="F10" i="9"/>
  <c r="E245" i="20"/>
  <c r="S11" i="9"/>
  <c r="P11" i="9"/>
  <c r="W11" i="9"/>
  <c r="N11" i="9"/>
  <c r="I11" i="9"/>
  <c r="G11" i="9"/>
  <c r="F11" i="9"/>
  <c r="E246" i="20"/>
  <c r="S12" i="9"/>
  <c r="P12" i="9"/>
  <c r="W12" i="9"/>
  <c r="N12" i="9"/>
  <c r="I12" i="9"/>
  <c r="G12" i="9"/>
  <c r="F12" i="9"/>
  <c r="E247" i="20"/>
  <c r="S13" i="9"/>
  <c r="P13" i="9"/>
  <c r="W13" i="9"/>
  <c r="N13" i="9"/>
  <c r="I13" i="9"/>
  <c r="G13" i="9"/>
  <c r="F13" i="9"/>
  <c r="E248" i="20"/>
  <c r="S14" i="9"/>
  <c r="P14" i="9"/>
  <c r="W14" i="9"/>
  <c r="N14" i="9"/>
  <c r="I14" i="9"/>
  <c r="G14" i="9"/>
  <c r="F14" i="9"/>
  <c r="E249" i="20"/>
  <c r="S15" i="9"/>
  <c r="P15" i="9"/>
  <c r="W15" i="9"/>
  <c r="N15" i="9"/>
  <c r="I15" i="9"/>
  <c r="G15" i="9"/>
  <c r="F15" i="9"/>
  <c r="E250" i="20"/>
  <c r="S16" i="9"/>
  <c r="P16" i="9"/>
  <c r="W16" i="9"/>
  <c r="N16" i="9"/>
  <c r="I16" i="9"/>
  <c r="G16" i="9"/>
  <c r="F16" i="9"/>
  <c r="E251" i="20"/>
  <c r="S19" i="9"/>
  <c r="P19" i="9"/>
  <c r="W19" i="9"/>
  <c r="N19" i="9"/>
  <c r="I19" i="9"/>
  <c r="G19" i="9"/>
  <c r="F19" i="9"/>
  <c r="E252" i="20"/>
  <c r="S20" i="9"/>
  <c r="P20" i="9"/>
  <c r="W20" i="9"/>
  <c r="N20" i="9"/>
  <c r="I20" i="9"/>
  <c r="G20" i="9"/>
  <c r="F20" i="9"/>
  <c r="E253" i="20"/>
  <c r="S22" i="9"/>
  <c r="P22" i="9"/>
  <c r="W22" i="9"/>
  <c r="N22" i="9"/>
  <c r="I22" i="9"/>
  <c r="G22" i="9"/>
  <c r="F22" i="9"/>
  <c r="E254" i="20"/>
  <c r="S23" i="9"/>
  <c r="P23" i="9"/>
  <c r="W23" i="9"/>
  <c r="N23" i="9"/>
  <c r="I23" i="9"/>
  <c r="G23" i="9"/>
  <c r="F23" i="9"/>
  <c r="E255" i="20"/>
  <c r="S24" i="9"/>
  <c r="P24" i="9"/>
  <c r="W24" i="9"/>
  <c r="N24" i="9"/>
  <c r="I24" i="9"/>
  <c r="G24" i="9"/>
  <c r="F24" i="9"/>
  <c r="E256" i="20"/>
  <c r="S25" i="9"/>
  <c r="P25" i="9"/>
  <c r="W25" i="9"/>
  <c r="N25" i="9"/>
  <c r="I25" i="9"/>
  <c r="G25" i="9"/>
  <c r="F25" i="9"/>
  <c r="E257" i="20"/>
  <c r="S26" i="9"/>
  <c r="P26" i="9"/>
  <c r="W26" i="9"/>
  <c r="N26" i="9"/>
  <c r="I26" i="9"/>
  <c r="G26" i="9"/>
  <c r="F26" i="9"/>
  <c r="E258" i="20"/>
  <c r="S27" i="9"/>
  <c r="P27" i="9"/>
  <c r="W27" i="9"/>
  <c r="N27" i="9"/>
  <c r="I27" i="9"/>
  <c r="G27" i="9"/>
  <c r="F27" i="9"/>
  <c r="E259" i="20"/>
  <c r="S28" i="9"/>
  <c r="P28" i="9"/>
  <c r="W28" i="9"/>
  <c r="N28" i="9"/>
  <c r="I28" i="9"/>
  <c r="G28" i="9"/>
  <c r="F28" i="9"/>
  <c r="E260" i="20"/>
  <c r="S29" i="9"/>
  <c r="P29" i="9"/>
  <c r="W29" i="9"/>
  <c r="N29" i="9"/>
  <c r="I29" i="9"/>
  <c r="G29" i="9"/>
  <c r="F29" i="9"/>
  <c r="E261" i="20"/>
  <c r="S30" i="9"/>
  <c r="P30" i="9"/>
  <c r="W30" i="9"/>
  <c r="N30" i="9"/>
  <c r="I30" i="9"/>
  <c r="G30" i="9"/>
  <c r="F30" i="9"/>
  <c r="E262" i="20"/>
  <c r="S31" i="9"/>
  <c r="P31" i="9"/>
  <c r="W31" i="9"/>
  <c r="N31" i="9"/>
  <c r="I31" i="9"/>
  <c r="G31" i="9"/>
  <c r="F31" i="9"/>
  <c r="E263" i="20"/>
  <c r="S32" i="9"/>
  <c r="P32" i="9"/>
  <c r="W32" i="9"/>
  <c r="N32" i="9"/>
  <c r="I32" i="9"/>
  <c r="G32" i="9"/>
  <c r="F32" i="9"/>
  <c r="E264" i="20"/>
  <c r="S33" i="9"/>
  <c r="P33" i="9"/>
  <c r="W33" i="9"/>
  <c r="N33" i="9"/>
  <c r="I33" i="9"/>
  <c r="G33" i="9"/>
  <c r="F33" i="9"/>
  <c r="E265" i="20"/>
  <c r="S7" i="10"/>
  <c r="P7" i="10"/>
  <c r="W7" i="10"/>
  <c r="N7" i="10"/>
  <c r="I7" i="10"/>
  <c r="G7" i="10"/>
  <c r="F7" i="10"/>
  <c r="E287" i="20"/>
  <c r="S12" i="10"/>
  <c r="P12" i="10"/>
  <c r="W12" i="10"/>
  <c r="N12" i="10"/>
  <c r="I12" i="10"/>
  <c r="G12" i="10"/>
  <c r="F12" i="10"/>
  <c r="E288" i="20"/>
  <c r="S14" i="10"/>
  <c r="P14" i="10"/>
  <c r="W14" i="10"/>
  <c r="N14" i="10"/>
  <c r="I14" i="10"/>
  <c r="G14" i="10"/>
  <c r="F14" i="10"/>
  <c r="E289" i="20"/>
  <c r="S16" i="10"/>
  <c r="P16" i="10"/>
  <c r="W16" i="10"/>
  <c r="N16" i="10"/>
  <c r="I16" i="10"/>
  <c r="G16" i="10"/>
  <c r="F16" i="10"/>
  <c r="E290" i="20"/>
  <c r="S17" i="10"/>
  <c r="P17" i="10"/>
  <c r="W17" i="10"/>
  <c r="N17" i="10"/>
  <c r="I17" i="10"/>
  <c r="G17" i="10"/>
  <c r="F17" i="10"/>
  <c r="E291" i="20"/>
  <c r="S20" i="10"/>
  <c r="P20" i="10"/>
  <c r="W20" i="10"/>
  <c r="N20" i="10"/>
  <c r="I20" i="10"/>
  <c r="G20" i="10"/>
  <c r="F20" i="10"/>
  <c r="E292" i="20"/>
  <c r="S21" i="10"/>
  <c r="P21" i="10"/>
  <c r="W21" i="10"/>
  <c r="N21" i="10"/>
  <c r="I21" i="10"/>
  <c r="G21" i="10"/>
  <c r="F21" i="10"/>
  <c r="E293" i="20"/>
  <c r="S25" i="10"/>
  <c r="P25" i="10"/>
  <c r="W25" i="10"/>
  <c r="N25" i="10"/>
  <c r="I25" i="10"/>
  <c r="G25" i="10"/>
  <c r="F25" i="10"/>
  <c r="E294" i="20"/>
  <c r="S28" i="10"/>
  <c r="P28" i="10"/>
  <c r="W28" i="10"/>
  <c r="N28" i="10"/>
  <c r="I28" i="10"/>
  <c r="G28" i="10"/>
  <c r="F28" i="10"/>
  <c r="E296" i="20"/>
  <c r="S30" i="10"/>
  <c r="P30" i="10"/>
  <c r="W30" i="10"/>
  <c r="N30" i="10"/>
  <c r="I30" i="10"/>
  <c r="G30" i="10"/>
  <c r="F30" i="10"/>
  <c r="E297" i="20"/>
  <c r="I7" i="1"/>
  <c r="G7" i="1"/>
  <c r="P7" i="1"/>
  <c r="S7" i="1"/>
  <c r="W7" i="1"/>
  <c r="N7" i="1"/>
  <c r="F7" i="1"/>
  <c r="E7" i="20"/>
  <c r="I8" i="1"/>
  <c r="G8" i="1"/>
  <c r="P8" i="1"/>
  <c r="S8" i="1"/>
  <c r="W8" i="1"/>
  <c r="N8" i="1"/>
  <c r="F8" i="1"/>
  <c r="E8" i="20"/>
  <c r="I10" i="1"/>
  <c r="G10" i="1"/>
  <c r="P10" i="1"/>
  <c r="S10" i="1"/>
  <c r="W10" i="1"/>
  <c r="N10" i="1"/>
  <c r="F10" i="1"/>
  <c r="E10" i="20"/>
  <c r="I11" i="1"/>
  <c r="G11" i="1"/>
  <c r="P11" i="1"/>
  <c r="S11" i="1"/>
  <c r="W11" i="1"/>
  <c r="N11" i="1"/>
  <c r="F11" i="1"/>
  <c r="E11" i="20"/>
  <c r="I12" i="1"/>
  <c r="G12" i="1"/>
  <c r="P12" i="1"/>
  <c r="S12" i="1"/>
  <c r="W12" i="1"/>
  <c r="N12" i="1"/>
  <c r="F12" i="1"/>
  <c r="E12" i="20"/>
  <c r="I13" i="1"/>
  <c r="G13" i="1"/>
  <c r="P13" i="1"/>
  <c r="S13" i="1"/>
  <c r="W13" i="1"/>
  <c r="N13" i="1"/>
  <c r="F13" i="1"/>
  <c r="E13" i="20"/>
  <c r="I14" i="1"/>
  <c r="G14" i="1"/>
  <c r="P14" i="1"/>
  <c r="S14" i="1"/>
  <c r="W14" i="1"/>
  <c r="N14" i="1"/>
  <c r="F14" i="1"/>
  <c r="E14" i="20"/>
  <c r="I7" i="2"/>
  <c r="G7" i="2"/>
  <c r="P7" i="2"/>
  <c r="S7" i="2"/>
  <c r="W7" i="2"/>
  <c r="N7" i="2"/>
  <c r="F7" i="2"/>
  <c r="E26" i="20"/>
  <c r="I8" i="2"/>
  <c r="G8" i="2"/>
  <c r="P8" i="2"/>
  <c r="S8" i="2"/>
  <c r="W8" i="2"/>
  <c r="N8" i="2"/>
  <c r="F8" i="2"/>
  <c r="E27" i="20"/>
  <c r="I11" i="2"/>
  <c r="G11" i="2"/>
  <c r="P11" i="2"/>
  <c r="S11" i="2"/>
  <c r="W11" i="2"/>
  <c r="N11" i="2"/>
  <c r="F11" i="2"/>
  <c r="E30" i="20"/>
  <c r="I12" i="2"/>
  <c r="G12" i="2"/>
  <c r="P12" i="2"/>
  <c r="S12" i="2"/>
  <c r="W12" i="2"/>
  <c r="N12" i="2"/>
  <c r="F12" i="2"/>
  <c r="E31" i="20"/>
  <c r="I14" i="2"/>
  <c r="G14" i="2"/>
  <c r="P14" i="2"/>
  <c r="S14" i="2"/>
  <c r="W14" i="2"/>
  <c r="N14" i="2"/>
  <c r="F14" i="2"/>
  <c r="E32" i="20"/>
  <c r="I15" i="2"/>
  <c r="G15" i="2"/>
  <c r="P15" i="2"/>
  <c r="S15" i="2"/>
  <c r="W15" i="2"/>
  <c r="N15" i="2"/>
  <c r="F15" i="2"/>
  <c r="E33" i="20"/>
  <c r="I16" i="2"/>
  <c r="G16" i="2"/>
  <c r="P16" i="2"/>
  <c r="S16" i="2"/>
  <c r="W16" i="2"/>
  <c r="N16" i="2"/>
  <c r="F16" i="2"/>
  <c r="E34" i="20"/>
  <c r="I18" i="2"/>
  <c r="G18" i="2"/>
  <c r="P18" i="2"/>
  <c r="S18" i="2"/>
  <c r="W18" i="2"/>
  <c r="N18" i="2"/>
  <c r="F18" i="2"/>
  <c r="E35" i="20"/>
  <c r="I20" i="2"/>
  <c r="G20" i="2"/>
  <c r="P20" i="2"/>
  <c r="S20" i="2"/>
  <c r="W20" i="2"/>
  <c r="N20" i="2"/>
  <c r="F20" i="2"/>
  <c r="E37" i="20"/>
  <c r="I23" i="2"/>
  <c r="G23" i="2"/>
  <c r="P23" i="2"/>
  <c r="S23" i="2"/>
  <c r="W23" i="2"/>
  <c r="N23" i="2"/>
  <c r="F23" i="2"/>
  <c r="E39" i="20"/>
  <c r="I24" i="2"/>
  <c r="G24" i="2"/>
  <c r="P24" i="2"/>
  <c r="S24" i="2"/>
  <c r="W24" i="2"/>
  <c r="N24" i="2"/>
  <c r="F24" i="2"/>
  <c r="E40" i="20"/>
  <c r="I25" i="2"/>
  <c r="G25" i="2"/>
  <c r="P25" i="2"/>
  <c r="S25" i="2"/>
  <c r="W25" i="2"/>
  <c r="N25" i="2"/>
  <c r="F25" i="2"/>
  <c r="E41" i="20"/>
  <c r="I26" i="2"/>
  <c r="G26" i="2"/>
  <c r="P26" i="2"/>
  <c r="S26" i="2"/>
  <c r="W26" i="2"/>
  <c r="N26" i="2"/>
  <c r="F26" i="2"/>
  <c r="E42" i="20"/>
  <c r="I27" i="2"/>
  <c r="G27" i="2"/>
  <c r="P27" i="2"/>
  <c r="S27" i="2"/>
  <c r="W27" i="2"/>
  <c r="N27" i="2"/>
  <c r="F27" i="2"/>
  <c r="E43" i="20"/>
  <c r="I28" i="2"/>
  <c r="G28" i="2"/>
  <c r="P28" i="2"/>
  <c r="S28" i="2"/>
  <c r="W28" i="2"/>
  <c r="N28" i="2"/>
  <c r="F28" i="2"/>
  <c r="E44" i="20"/>
  <c r="I30" i="2"/>
  <c r="G30" i="2"/>
  <c r="P30" i="2"/>
  <c r="S30" i="2"/>
  <c r="W30" i="2"/>
  <c r="N30" i="2"/>
  <c r="F30" i="2"/>
  <c r="E46" i="20"/>
  <c r="I31" i="2"/>
  <c r="G31" i="2"/>
  <c r="P31" i="2"/>
  <c r="S31" i="2"/>
  <c r="W31" i="2"/>
  <c r="N31" i="2"/>
  <c r="F31" i="2"/>
  <c r="E47" i="20"/>
  <c r="I33" i="2"/>
  <c r="G33" i="2"/>
  <c r="P33" i="2"/>
  <c r="S33" i="2"/>
  <c r="W33" i="2"/>
  <c r="N33" i="2"/>
  <c r="F33" i="2"/>
  <c r="E49" i="20"/>
  <c r="I35" i="2"/>
  <c r="G35" i="2"/>
  <c r="P35" i="2"/>
  <c r="S35" i="2"/>
  <c r="W35" i="2"/>
  <c r="N35" i="2"/>
  <c r="F35" i="2"/>
  <c r="E51" i="20"/>
  <c r="E62" i="20"/>
  <c r="E63" i="20"/>
  <c r="E64" i="20"/>
  <c r="I8" i="3"/>
  <c r="G8" i="3"/>
  <c r="P8" i="3"/>
  <c r="S8" i="3"/>
  <c r="W8" i="3"/>
  <c r="N8" i="3"/>
  <c r="F8" i="3"/>
  <c r="E75" i="20"/>
  <c r="I10" i="3"/>
  <c r="G10" i="3"/>
  <c r="P10" i="3"/>
  <c r="S10" i="3"/>
  <c r="W10" i="3"/>
  <c r="N10" i="3"/>
  <c r="F10" i="3"/>
  <c r="E76" i="20"/>
  <c r="I11" i="3"/>
  <c r="G11" i="3"/>
  <c r="P11" i="3"/>
  <c r="S11" i="3"/>
  <c r="W11" i="3"/>
  <c r="N11" i="3"/>
  <c r="F11" i="3"/>
  <c r="E77" i="20"/>
  <c r="I12" i="3"/>
  <c r="G12" i="3"/>
  <c r="P12" i="3"/>
  <c r="S12" i="3"/>
  <c r="W12" i="3"/>
  <c r="N12" i="3"/>
  <c r="F12" i="3"/>
  <c r="E78" i="20"/>
  <c r="I13" i="3"/>
  <c r="G13" i="3"/>
  <c r="P13" i="3"/>
  <c r="S13" i="3"/>
  <c r="W13" i="3"/>
  <c r="N13" i="3"/>
  <c r="F13" i="3"/>
  <c r="E79" i="20"/>
  <c r="I14" i="3"/>
  <c r="G14" i="3"/>
  <c r="P14" i="3"/>
  <c r="S14" i="3"/>
  <c r="W14" i="3"/>
  <c r="N14" i="3"/>
  <c r="F14" i="3"/>
  <c r="E80" i="20"/>
  <c r="I15" i="3"/>
  <c r="G15" i="3"/>
  <c r="P15" i="3"/>
  <c r="S15" i="3"/>
  <c r="W15" i="3"/>
  <c r="N15" i="3"/>
  <c r="F15" i="3"/>
  <c r="E81" i="20"/>
  <c r="I16" i="3"/>
  <c r="G16" i="3"/>
  <c r="P16" i="3"/>
  <c r="S16" i="3"/>
  <c r="W16" i="3"/>
  <c r="N16" i="3"/>
  <c r="F16" i="3"/>
  <c r="E82" i="20"/>
  <c r="I18" i="3"/>
  <c r="G18" i="3"/>
  <c r="P18" i="3"/>
  <c r="S18" i="3"/>
  <c r="W18" i="3"/>
  <c r="N18" i="3"/>
  <c r="F18" i="3"/>
  <c r="E83" i="20"/>
  <c r="I23" i="3"/>
  <c r="G23" i="3"/>
  <c r="P23" i="3"/>
  <c r="S23" i="3"/>
  <c r="W23" i="3"/>
  <c r="N23" i="3"/>
  <c r="F23" i="3"/>
  <c r="E84" i="20"/>
  <c r="I24" i="3"/>
  <c r="G24" i="3"/>
  <c r="P24" i="3"/>
  <c r="S24" i="3"/>
  <c r="W24" i="3"/>
  <c r="N24" i="3"/>
  <c r="F24" i="3"/>
  <c r="E85" i="20"/>
  <c r="I25" i="3"/>
  <c r="G25" i="3"/>
  <c r="P25" i="3"/>
  <c r="S25" i="3"/>
  <c r="W25" i="3"/>
  <c r="N25" i="3"/>
  <c r="F25" i="3"/>
  <c r="E86" i="20"/>
  <c r="I28" i="3"/>
  <c r="G28" i="3"/>
  <c r="P28" i="3"/>
  <c r="S28" i="3"/>
  <c r="W28" i="3"/>
  <c r="N28" i="3"/>
  <c r="F28" i="3"/>
  <c r="E87" i="20"/>
  <c r="I29" i="3"/>
  <c r="G29" i="3"/>
  <c r="P29" i="3"/>
  <c r="S29" i="3"/>
  <c r="W29" i="3"/>
  <c r="N29" i="3"/>
  <c r="F29" i="3"/>
  <c r="E88" i="20"/>
  <c r="I30" i="3"/>
  <c r="G30" i="3"/>
  <c r="P30" i="3"/>
  <c r="S30" i="3"/>
  <c r="W30" i="3"/>
  <c r="N30" i="3"/>
  <c r="F30" i="3"/>
  <c r="E89" i="20"/>
  <c r="I31" i="3"/>
  <c r="G31" i="3"/>
  <c r="P31" i="3"/>
  <c r="S31" i="3"/>
  <c r="W31" i="3"/>
  <c r="N31" i="3"/>
  <c r="F31" i="3"/>
  <c r="E90" i="20"/>
  <c r="I32" i="3"/>
  <c r="G32" i="3"/>
  <c r="P32" i="3"/>
  <c r="S32" i="3"/>
  <c r="W32" i="3"/>
  <c r="N32" i="3"/>
  <c r="F32" i="3"/>
  <c r="E91" i="20"/>
  <c r="I33" i="3"/>
  <c r="G33" i="3"/>
  <c r="P33" i="3"/>
  <c r="S33" i="3"/>
  <c r="W33" i="3"/>
  <c r="N33" i="3"/>
  <c r="F33" i="3"/>
  <c r="E92" i="20"/>
  <c r="I7" i="4"/>
  <c r="G7" i="4"/>
  <c r="P7" i="4"/>
  <c r="S7" i="4"/>
  <c r="W7" i="4"/>
  <c r="N7" i="4"/>
  <c r="F7" i="4"/>
  <c r="E104" i="20"/>
  <c r="I8" i="4"/>
  <c r="G8" i="4"/>
  <c r="P8" i="4"/>
  <c r="S8" i="4"/>
  <c r="W8" i="4"/>
  <c r="N8" i="4"/>
  <c r="F8" i="4"/>
  <c r="E105" i="20"/>
  <c r="I12" i="4"/>
  <c r="G12" i="4"/>
  <c r="P12" i="4"/>
  <c r="S12" i="4"/>
  <c r="W12" i="4"/>
  <c r="N12" i="4"/>
  <c r="F12" i="4"/>
  <c r="E107" i="20"/>
  <c r="I14" i="4"/>
  <c r="G14" i="4"/>
  <c r="P14" i="4"/>
  <c r="S14" i="4"/>
  <c r="W14" i="4"/>
  <c r="N14" i="4"/>
  <c r="F14" i="4"/>
  <c r="E108" i="20"/>
  <c r="I15" i="4"/>
  <c r="G15" i="4"/>
  <c r="P15" i="4"/>
  <c r="S15" i="4"/>
  <c r="W15" i="4"/>
  <c r="N15" i="4"/>
  <c r="F15" i="4"/>
  <c r="E109" i="20"/>
  <c r="I16" i="4"/>
  <c r="G16" i="4"/>
  <c r="P16" i="4"/>
  <c r="S16" i="4"/>
  <c r="W16" i="4"/>
  <c r="N16" i="4"/>
  <c r="F16" i="4"/>
  <c r="E110" i="20"/>
  <c r="I17" i="4"/>
  <c r="G17" i="4"/>
  <c r="P17" i="4"/>
  <c r="S17" i="4"/>
  <c r="W17" i="4"/>
  <c r="N17" i="4"/>
  <c r="F17" i="4"/>
  <c r="E111" i="20"/>
  <c r="I18" i="4"/>
  <c r="G18" i="4"/>
  <c r="P18" i="4"/>
  <c r="S18" i="4"/>
  <c r="W18" i="4"/>
  <c r="N18" i="4"/>
  <c r="F18" i="4"/>
  <c r="E112" i="20"/>
  <c r="I21" i="4"/>
  <c r="G21" i="4"/>
  <c r="P21" i="4"/>
  <c r="S21" i="4"/>
  <c r="W21" i="4"/>
  <c r="N21" i="4"/>
  <c r="F21" i="4"/>
  <c r="E113" i="20"/>
  <c r="I23" i="4"/>
  <c r="G23" i="4"/>
  <c r="P23" i="4"/>
  <c r="S23" i="4"/>
  <c r="W23" i="4"/>
  <c r="N23" i="4"/>
  <c r="F23" i="4"/>
  <c r="E114" i="20"/>
  <c r="I8" i="23"/>
  <c r="G8" i="23"/>
  <c r="P8" i="23"/>
  <c r="S8" i="23"/>
  <c r="W8" i="23"/>
  <c r="N8" i="23"/>
  <c r="F8" i="23"/>
  <c r="E127" i="20"/>
  <c r="I9" i="23"/>
  <c r="G9" i="23"/>
  <c r="P9" i="23"/>
  <c r="S9" i="23"/>
  <c r="W9" i="23"/>
  <c r="N9" i="23"/>
  <c r="F9" i="23"/>
  <c r="E128" i="20"/>
  <c r="I11" i="23"/>
  <c r="G11" i="23"/>
  <c r="P11" i="23"/>
  <c r="S11" i="23"/>
  <c r="W11" i="23"/>
  <c r="N11" i="23"/>
  <c r="F11" i="23"/>
  <c r="E129" i="20"/>
  <c r="I12" i="23"/>
  <c r="G12" i="23"/>
  <c r="P12" i="23"/>
  <c r="S12" i="23"/>
  <c r="W12" i="23"/>
  <c r="N12" i="23"/>
  <c r="F12" i="23"/>
  <c r="E130" i="20"/>
  <c r="I13" i="23"/>
  <c r="G13" i="23"/>
  <c r="P13" i="23"/>
  <c r="S13" i="23"/>
  <c r="W13" i="23"/>
  <c r="N13" i="23"/>
  <c r="F13" i="23"/>
  <c r="E131" i="20"/>
  <c r="I14" i="23"/>
  <c r="G14" i="23"/>
  <c r="P14" i="23"/>
  <c r="S14" i="23"/>
  <c r="W14" i="23"/>
  <c r="N14" i="23"/>
  <c r="F14" i="23"/>
  <c r="E132" i="20"/>
  <c r="I16" i="23"/>
  <c r="G16" i="23"/>
  <c r="P16" i="23"/>
  <c r="S16" i="23"/>
  <c r="W16" i="23"/>
  <c r="N16" i="23"/>
  <c r="F16" i="23"/>
  <c r="E133" i="20"/>
  <c r="I18" i="23"/>
  <c r="G18" i="23"/>
  <c r="P18" i="23"/>
  <c r="S18" i="23"/>
  <c r="W18" i="23"/>
  <c r="N18" i="23"/>
  <c r="F18" i="23"/>
  <c r="E134" i="20"/>
  <c r="I19" i="23"/>
  <c r="G19" i="23"/>
  <c r="P19" i="23"/>
  <c r="S19" i="23"/>
  <c r="W19" i="23"/>
  <c r="N19" i="23"/>
  <c r="F19" i="23"/>
  <c r="E135" i="20"/>
  <c r="I20" i="23"/>
  <c r="G20" i="23"/>
  <c r="P20" i="23"/>
  <c r="S20" i="23"/>
  <c r="W20" i="23"/>
  <c r="N20" i="23"/>
  <c r="F20" i="23"/>
  <c r="E136" i="20"/>
  <c r="I22" i="23"/>
  <c r="G22" i="23"/>
  <c r="P22" i="23"/>
  <c r="S22" i="23"/>
  <c r="W22" i="23"/>
  <c r="N22" i="23"/>
  <c r="F22" i="23"/>
  <c r="E138" i="20"/>
  <c r="I23" i="23"/>
  <c r="G23" i="23"/>
  <c r="P23" i="23"/>
  <c r="S23" i="23"/>
  <c r="W23" i="23"/>
  <c r="N23" i="23"/>
  <c r="F23" i="23"/>
  <c r="E139" i="20"/>
  <c r="I24" i="23"/>
  <c r="G24" i="23"/>
  <c r="P24" i="23"/>
  <c r="S24" i="23"/>
  <c r="W24" i="23"/>
  <c r="N24" i="23"/>
  <c r="F24" i="23"/>
  <c r="E140" i="20"/>
  <c r="I25" i="23"/>
  <c r="G25" i="23"/>
  <c r="P25" i="23"/>
  <c r="S25" i="23"/>
  <c r="W25" i="23"/>
  <c r="N25" i="23"/>
  <c r="F25" i="23"/>
  <c r="E141" i="20"/>
  <c r="I26" i="23"/>
  <c r="G26" i="23"/>
  <c r="P26" i="23"/>
  <c r="S26" i="23"/>
  <c r="W26" i="23"/>
  <c r="N26" i="23"/>
  <c r="F26" i="23"/>
  <c r="E142" i="20"/>
  <c r="I28" i="23"/>
  <c r="G28" i="23"/>
  <c r="P28" i="23"/>
  <c r="S28" i="23"/>
  <c r="W28" i="23"/>
  <c r="N28" i="23"/>
  <c r="F28" i="23"/>
  <c r="E143" i="20"/>
  <c r="I29" i="23"/>
  <c r="G29" i="23"/>
  <c r="P29" i="23"/>
  <c r="S29" i="23"/>
  <c r="W29" i="23"/>
  <c r="N29" i="23"/>
  <c r="F29" i="23"/>
  <c r="E144" i="20"/>
  <c r="I30" i="23"/>
  <c r="G30" i="23"/>
  <c r="P30" i="23"/>
  <c r="S30" i="23"/>
  <c r="W30" i="23"/>
  <c r="N30" i="23"/>
  <c r="F30" i="23"/>
  <c r="E145" i="20"/>
  <c r="I31" i="23"/>
  <c r="G31" i="23"/>
  <c r="P31" i="23"/>
  <c r="S31" i="23"/>
  <c r="W31" i="23"/>
  <c r="N31" i="23"/>
  <c r="F31" i="23"/>
  <c r="E146" i="20"/>
  <c r="I32" i="23"/>
  <c r="G32" i="23"/>
  <c r="P32" i="23"/>
  <c r="S32" i="23"/>
  <c r="W32" i="23"/>
  <c r="N32" i="23"/>
  <c r="F32" i="23"/>
  <c r="E147" i="20"/>
  <c r="I33" i="23"/>
  <c r="G33" i="23"/>
  <c r="P33" i="23"/>
  <c r="S33" i="23"/>
  <c r="W33" i="23"/>
  <c r="N33" i="23"/>
  <c r="F33" i="23"/>
  <c r="E148" i="20"/>
  <c r="E159" i="20"/>
  <c r="I8" i="7"/>
  <c r="G8" i="7"/>
  <c r="P8" i="7"/>
  <c r="S8" i="7"/>
  <c r="W8" i="7"/>
  <c r="N8" i="7"/>
  <c r="F8" i="7"/>
  <c r="E195" i="20"/>
  <c r="I9" i="7"/>
  <c r="G9" i="7"/>
  <c r="P9" i="7"/>
  <c r="S9" i="7"/>
  <c r="W9" i="7"/>
  <c r="N9" i="7"/>
  <c r="F9" i="7"/>
  <c r="E196" i="20"/>
  <c r="I10" i="7"/>
  <c r="G10" i="7"/>
  <c r="P10" i="7"/>
  <c r="S10" i="7"/>
  <c r="W10" i="7"/>
  <c r="N10" i="7"/>
  <c r="F10" i="7"/>
  <c r="E197" i="20"/>
  <c r="I11" i="7"/>
  <c r="G11" i="7"/>
  <c r="P11" i="7"/>
  <c r="S11" i="7"/>
  <c r="W11" i="7"/>
  <c r="N11" i="7"/>
  <c r="F11" i="7"/>
  <c r="E198" i="20"/>
  <c r="P7" i="8"/>
  <c r="S7" i="8"/>
  <c r="W7" i="8"/>
  <c r="N7" i="8"/>
  <c r="F7" i="8"/>
  <c r="E210" i="20"/>
  <c r="P8" i="8"/>
  <c r="S8" i="8"/>
  <c r="W8" i="8"/>
  <c r="N8" i="8"/>
  <c r="F8" i="8"/>
  <c r="E211" i="20"/>
  <c r="P9" i="8"/>
  <c r="S9" i="8"/>
  <c r="W9" i="8"/>
  <c r="N9" i="8"/>
  <c r="F9" i="8"/>
  <c r="E212" i="20"/>
  <c r="P10" i="8"/>
  <c r="S10" i="8"/>
  <c r="W10" i="8"/>
  <c r="N10" i="8"/>
  <c r="F10" i="8"/>
  <c r="E213" i="20"/>
  <c r="P11" i="8"/>
  <c r="S11" i="8"/>
  <c r="W11" i="8"/>
  <c r="N11" i="8"/>
  <c r="F11" i="8"/>
  <c r="E214" i="20"/>
  <c r="P12" i="8"/>
  <c r="S12" i="8"/>
  <c r="W12" i="8"/>
  <c r="N12" i="8"/>
  <c r="F12" i="8"/>
  <c r="E215" i="20"/>
  <c r="E226" i="20"/>
  <c r="E227" i="20"/>
  <c r="E228" i="20"/>
  <c r="E229" i="20"/>
  <c r="E230" i="20"/>
  <c r="E231" i="20"/>
  <c r="E232" i="20"/>
  <c r="E276" i="20"/>
  <c r="I27" i="10"/>
  <c r="G27" i="10"/>
  <c r="P27" i="10"/>
  <c r="S27" i="10"/>
  <c r="W27" i="10"/>
  <c r="N27" i="10"/>
  <c r="F27" i="10"/>
  <c r="E295" i="20"/>
  <c r="D354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7" i="20"/>
  <c r="D8" i="20"/>
  <c r="D9" i="20"/>
  <c r="D10" i="20"/>
  <c r="D11" i="20"/>
  <c r="D12" i="20"/>
  <c r="D13" i="20"/>
  <c r="D14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62" i="20"/>
  <c r="D63" i="20"/>
  <c r="D6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D142" i="20"/>
  <c r="D143" i="20"/>
  <c r="D144" i="20"/>
  <c r="D145" i="20"/>
  <c r="D146" i="20"/>
  <c r="D147" i="20"/>
  <c r="D148" i="20"/>
  <c r="D159" i="20"/>
  <c r="D195" i="20"/>
  <c r="D196" i="20"/>
  <c r="D197" i="20"/>
  <c r="D198" i="20"/>
  <c r="D210" i="20"/>
  <c r="D211" i="20"/>
  <c r="D212" i="20"/>
  <c r="D213" i="20"/>
  <c r="D214" i="20"/>
  <c r="D215" i="20"/>
  <c r="D226" i="20"/>
  <c r="D227" i="20"/>
  <c r="D228" i="20"/>
  <c r="D229" i="20"/>
  <c r="D230" i="20"/>
  <c r="D231" i="20"/>
  <c r="D23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76" i="20"/>
  <c r="D287" i="20"/>
  <c r="D288" i="20"/>
  <c r="D289" i="20"/>
  <c r="D290" i="20"/>
  <c r="D291" i="20"/>
  <c r="D292" i="20"/>
  <c r="D293" i="20"/>
  <c r="D294" i="20"/>
  <c r="D295" i="20"/>
  <c r="D296" i="20"/>
  <c r="D297" i="20"/>
  <c r="C354" i="20"/>
  <c r="J39" i="18"/>
  <c r="C207" i="22"/>
  <c r="C10" i="16"/>
  <c r="C141" i="13"/>
  <c r="C7" i="16"/>
  <c r="E43" i="15"/>
  <c r="E44" i="15"/>
  <c r="T9" i="6"/>
  <c r="Q9" i="6"/>
  <c r="X9" i="6"/>
  <c r="O9" i="6"/>
  <c r="J9" i="6"/>
  <c r="H9" i="6"/>
  <c r="G9" i="6"/>
  <c r="E45" i="15"/>
  <c r="E46" i="15"/>
  <c r="E47" i="15"/>
  <c r="E48" i="15"/>
  <c r="E49" i="15"/>
  <c r="T14" i="6"/>
  <c r="Q14" i="6"/>
  <c r="X14" i="6"/>
  <c r="O14" i="6"/>
  <c r="J14" i="6"/>
  <c r="H14" i="6"/>
  <c r="G14" i="6"/>
  <c r="E50" i="15"/>
  <c r="E51" i="15"/>
  <c r="T16" i="6"/>
  <c r="Q16" i="6"/>
  <c r="X16" i="6"/>
  <c r="O16" i="6"/>
  <c r="J16" i="6"/>
  <c r="H16" i="6"/>
  <c r="G16" i="6"/>
  <c r="E52" i="15"/>
  <c r="E53" i="15"/>
  <c r="T18" i="6"/>
  <c r="Q18" i="6"/>
  <c r="X18" i="6"/>
  <c r="O18" i="6"/>
  <c r="J18" i="6"/>
  <c r="H18" i="6"/>
  <c r="G18" i="6"/>
  <c r="E54" i="15"/>
  <c r="E55" i="15"/>
  <c r="E56" i="15"/>
  <c r="C56" i="15"/>
  <c r="E8" i="15"/>
  <c r="E10" i="15"/>
  <c r="E11" i="15"/>
  <c r="E12" i="15"/>
  <c r="E13" i="15"/>
  <c r="E14" i="15"/>
  <c r="S8" i="10"/>
  <c r="P8" i="10"/>
  <c r="W8" i="10"/>
  <c r="N8" i="10"/>
  <c r="I8" i="10"/>
  <c r="G8" i="10"/>
  <c r="F8" i="10"/>
  <c r="E15" i="15"/>
  <c r="S9" i="10"/>
  <c r="P9" i="10"/>
  <c r="W9" i="10"/>
  <c r="N9" i="10"/>
  <c r="I9" i="10"/>
  <c r="G9" i="10"/>
  <c r="F9" i="10"/>
  <c r="E16" i="15"/>
  <c r="S10" i="10"/>
  <c r="P10" i="10"/>
  <c r="W10" i="10"/>
  <c r="N10" i="10"/>
  <c r="I10" i="10"/>
  <c r="G10" i="10"/>
  <c r="F10" i="10"/>
  <c r="E17" i="15"/>
  <c r="S11" i="10"/>
  <c r="P11" i="10"/>
  <c r="W11" i="10"/>
  <c r="N11" i="10"/>
  <c r="I11" i="10"/>
  <c r="G11" i="10"/>
  <c r="F11" i="10"/>
  <c r="E18" i="15"/>
  <c r="E19" i="15"/>
  <c r="S13" i="10"/>
  <c r="P13" i="10"/>
  <c r="W13" i="10"/>
  <c r="N13" i="10"/>
  <c r="I13" i="10"/>
  <c r="G13" i="10"/>
  <c r="F13" i="10"/>
  <c r="E20" i="15"/>
  <c r="E21" i="15"/>
  <c r="S15" i="10"/>
  <c r="P15" i="10"/>
  <c r="W15" i="10"/>
  <c r="N15" i="10"/>
  <c r="I15" i="10"/>
  <c r="G15" i="10"/>
  <c r="F15" i="10"/>
  <c r="E22" i="15"/>
  <c r="E23" i="15"/>
  <c r="E24" i="15"/>
  <c r="S18" i="10"/>
  <c r="P18" i="10"/>
  <c r="W18" i="10"/>
  <c r="N18" i="10"/>
  <c r="I18" i="10"/>
  <c r="G18" i="10"/>
  <c r="F18" i="10"/>
  <c r="E25" i="15"/>
  <c r="E27" i="15"/>
  <c r="E28" i="15"/>
  <c r="S22" i="10"/>
  <c r="P22" i="10"/>
  <c r="W22" i="10"/>
  <c r="N22" i="10"/>
  <c r="I22" i="10"/>
  <c r="G22" i="10"/>
  <c r="F22" i="10"/>
  <c r="E29" i="15"/>
  <c r="S23" i="10"/>
  <c r="P23" i="10"/>
  <c r="W23" i="10"/>
  <c r="N23" i="10"/>
  <c r="I23" i="10"/>
  <c r="G23" i="10"/>
  <c r="F23" i="10"/>
  <c r="E30" i="15"/>
  <c r="S24" i="10"/>
  <c r="P24" i="10"/>
  <c r="W24" i="10"/>
  <c r="N24" i="10"/>
  <c r="I24" i="10"/>
  <c r="G24" i="10"/>
  <c r="F24" i="10"/>
  <c r="E31" i="15"/>
  <c r="E32" i="15"/>
  <c r="E35" i="15"/>
  <c r="S29" i="10"/>
  <c r="P29" i="10"/>
  <c r="W29" i="10"/>
  <c r="N29" i="10"/>
  <c r="I29" i="10"/>
  <c r="G29" i="10"/>
  <c r="F29" i="10"/>
  <c r="E36" i="15"/>
  <c r="E37" i="15"/>
  <c r="H7" i="15"/>
  <c r="F7" i="15"/>
  <c r="O7" i="15"/>
  <c r="R7" i="15"/>
  <c r="V7" i="15"/>
  <c r="M7" i="15"/>
  <c r="E7" i="15"/>
  <c r="I21" i="9"/>
  <c r="G21" i="9"/>
  <c r="P21" i="9"/>
  <c r="S21" i="9"/>
  <c r="W21" i="9"/>
  <c r="N21" i="9"/>
  <c r="F21" i="9"/>
  <c r="E9" i="15"/>
  <c r="I19" i="10"/>
  <c r="G19" i="10"/>
  <c r="P19" i="10"/>
  <c r="S19" i="10"/>
  <c r="W19" i="10"/>
  <c r="N19" i="10"/>
  <c r="F19" i="10"/>
  <c r="E26" i="15"/>
  <c r="I26" i="10"/>
  <c r="G26" i="10"/>
  <c r="P26" i="10"/>
  <c r="S26" i="10"/>
  <c r="W26" i="10"/>
  <c r="N26" i="10"/>
  <c r="F26" i="10"/>
  <c r="E33" i="15"/>
  <c r="E34" i="15"/>
  <c r="I7" i="7"/>
  <c r="G7" i="7"/>
  <c r="P7" i="7"/>
  <c r="S7" i="7"/>
  <c r="W7" i="7"/>
  <c r="N7" i="7"/>
  <c r="F7" i="7"/>
  <c r="E38" i="15"/>
  <c r="E39" i="15"/>
  <c r="E40" i="15"/>
  <c r="E41" i="15"/>
  <c r="E42" i="15"/>
  <c r="E58" i="15"/>
  <c r="F43" i="15"/>
  <c r="F44" i="15"/>
  <c r="F45" i="15"/>
  <c r="F46" i="15"/>
  <c r="F47" i="15"/>
  <c r="F48" i="15"/>
  <c r="F49" i="15"/>
  <c r="F50" i="15"/>
  <c r="F51" i="15"/>
  <c r="F52" i="15"/>
  <c r="F53" i="15"/>
  <c r="F54" i="15"/>
  <c r="F55" i="15"/>
  <c r="F56" i="15"/>
  <c r="F8" i="15"/>
  <c r="F9" i="15"/>
  <c r="F10" i="15"/>
  <c r="F11" i="15"/>
  <c r="F12" i="15"/>
  <c r="F13" i="15"/>
  <c r="F14" i="15"/>
  <c r="F15" i="15"/>
  <c r="F16" i="15"/>
  <c r="F17" i="15"/>
  <c r="F18" i="15"/>
  <c r="F19" i="15"/>
  <c r="F20" i="15"/>
  <c r="F21" i="15"/>
  <c r="F22" i="15"/>
  <c r="F23" i="15"/>
  <c r="F24" i="15"/>
  <c r="F25" i="15"/>
  <c r="F26" i="15"/>
  <c r="F27" i="15"/>
  <c r="F28" i="15"/>
  <c r="F29" i="15"/>
  <c r="F30" i="15"/>
  <c r="F31" i="15"/>
  <c r="F32" i="15"/>
  <c r="F33" i="15"/>
  <c r="F34" i="15"/>
  <c r="F35" i="15"/>
  <c r="F36" i="15"/>
  <c r="F37" i="15"/>
  <c r="F38" i="15"/>
  <c r="F39" i="15"/>
  <c r="F40" i="15"/>
  <c r="F41" i="15"/>
  <c r="F42" i="15"/>
  <c r="F58" i="15"/>
  <c r="F57" i="15"/>
  <c r="E34" i="6"/>
  <c r="D39" i="3"/>
  <c r="C51" i="11"/>
  <c r="I31" i="10"/>
  <c r="G32" i="10"/>
  <c r="J42" i="9"/>
  <c r="I8" i="9"/>
  <c r="I17" i="9"/>
  <c r="I18" i="9"/>
  <c r="I40" i="9"/>
  <c r="D12" i="7"/>
  <c r="W31" i="10"/>
  <c r="W32" i="10"/>
  <c r="T32" i="10"/>
  <c r="P32" i="10"/>
  <c r="K31" i="10"/>
  <c r="G18" i="9"/>
  <c r="S8" i="9"/>
  <c r="P8" i="9"/>
  <c r="W8" i="9"/>
  <c r="N8" i="9"/>
  <c r="G8" i="9"/>
  <c r="F8" i="9"/>
  <c r="W41" i="9"/>
  <c r="U42" i="9"/>
  <c r="Q42" i="9"/>
  <c r="L42" i="9"/>
  <c r="J41" i="9"/>
  <c r="G17" i="9"/>
  <c r="G38" i="9"/>
  <c r="E37" i="9"/>
  <c r="P17" i="9"/>
  <c r="S17" i="9"/>
  <c r="W17" i="9"/>
  <c r="N17" i="9"/>
  <c r="X27" i="8"/>
  <c r="Y27" i="8"/>
  <c r="Y26" i="8"/>
  <c r="H26" i="8"/>
  <c r="G26" i="8"/>
  <c r="U26" i="8"/>
  <c r="Q26" i="8"/>
  <c r="P27" i="8"/>
  <c r="O25" i="8"/>
  <c r="L25" i="8"/>
  <c r="G25" i="8"/>
  <c r="F23" i="8"/>
  <c r="F22" i="8"/>
  <c r="L13" i="7"/>
  <c r="Q13" i="7"/>
  <c r="R13" i="7"/>
  <c r="V13" i="7"/>
  <c r="N13" i="7"/>
  <c r="J13" i="7"/>
  <c r="G13" i="7"/>
  <c r="G31" i="6"/>
  <c r="T21" i="6"/>
  <c r="Q21" i="6"/>
  <c r="X21" i="6"/>
  <c r="O21" i="6"/>
  <c r="J21" i="6"/>
  <c r="H21" i="6"/>
  <c r="G21" i="6"/>
  <c r="T23" i="6"/>
  <c r="Q23" i="6"/>
  <c r="X23" i="6"/>
  <c r="O23" i="6"/>
  <c r="J23" i="6"/>
  <c r="H23" i="6"/>
  <c r="G23" i="6"/>
  <c r="T26" i="6"/>
  <c r="Q26" i="6"/>
  <c r="X26" i="6"/>
  <c r="O26" i="6"/>
  <c r="J26" i="6"/>
  <c r="H26" i="6"/>
  <c r="G26" i="6"/>
  <c r="T27" i="6"/>
  <c r="Q27" i="6"/>
  <c r="X27" i="6"/>
  <c r="O27" i="6"/>
  <c r="J27" i="6"/>
  <c r="H27" i="6"/>
  <c r="G27" i="6"/>
  <c r="T29" i="6"/>
  <c r="Q29" i="6"/>
  <c r="X29" i="6"/>
  <c r="O29" i="6"/>
  <c r="J29" i="6"/>
  <c r="H29" i="6"/>
  <c r="G29" i="6"/>
  <c r="G35" i="6"/>
  <c r="O33" i="6"/>
  <c r="K33" i="6"/>
  <c r="N33" i="6"/>
  <c r="P33" i="6"/>
  <c r="R33" i="6"/>
  <c r="U33" i="6"/>
  <c r="W33" i="6"/>
  <c r="Y31" i="6"/>
  <c r="W31" i="6"/>
  <c r="V31" i="6"/>
  <c r="U31" i="6"/>
  <c r="S31" i="6"/>
  <c r="M31" i="6"/>
  <c r="I35" i="6"/>
  <c r="F31" i="6"/>
  <c r="I27" i="23"/>
  <c r="G43" i="23"/>
  <c r="I42" i="23"/>
  <c r="N43" i="23"/>
  <c r="P42" i="23"/>
  <c r="Y43" i="23"/>
  <c r="Y42" i="23"/>
  <c r="Y41" i="23"/>
  <c r="Y40" i="23"/>
  <c r="X41" i="23"/>
  <c r="V40" i="23"/>
  <c r="T40" i="23"/>
  <c r="R40" i="23"/>
  <c r="O40" i="23"/>
  <c r="L40" i="23"/>
  <c r="M38" i="23"/>
  <c r="I7" i="23"/>
  <c r="G7" i="23"/>
  <c r="P7" i="23"/>
  <c r="S7" i="23"/>
  <c r="W7" i="23"/>
  <c r="N7" i="23"/>
  <c r="F7" i="23"/>
  <c r="I10" i="23"/>
  <c r="G10" i="23"/>
  <c r="P10" i="23"/>
  <c r="S10" i="23"/>
  <c r="W10" i="23"/>
  <c r="N10" i="23"/>
  <c r="F10" i="23"/>
  <c r="I15" i="23"/>
  <c r="G15" i="23"/>
  <c r="P15" i="23"/>
  <c r="S15" i="23"/>
  <c r="W15" i="23"/>
  <c r="N15" i="23"/>
  <c r="F15" i="23"/>
  <c r="I17" i="23"/>
  <c r="G17" i="23"/>
  <c r="P17" i="23"/>
  <c r="S17" i="23"/>
  <c r="W17" i="23"/>
  <c r="N17" i="23"/>
  <c r="F17" i="23"/>
  <c r="G27" i="23"/>
  <c r="P27" i="23"/>
  <c r="S27" i="23"/>
  <c r="W27" i="23"/>
  <c r="N27" i="23"/>
  <c r="F27" i="23"/>
  <c r="F38" i="23"/>
  <c r="G38" i="23"/>
  <c r="H38" i="23"/>
  <c r="I38" i="23"/>
  <c r="J38" i="23"/>
  <c r="I39" i="23"/>
  <c r="H39" i="23"/>
  <c r="G39" i="23"/>
  <c r="F39" i="23"/>
  <c r="E39" i="23"/>
  <c r="E38" i="23"/>
  <c r="L38" i="23"/>
  <c r="N38" i="23"/>
  <c r="O38" i="23"/>
  <c r="P38" i="23"/>
  <c r="Q38" i="23"/>
  <c r="R38" i="23"/>
  <c r="S38" i="23"/>
  <c r="T38" i="23"/>
  <c r="U38" i="23"/>
  <c r="V38" i="23"/>
  <c r="W38" i="23"/>
  <c r="X38" i="23"/>
  <c r="Y38" i="23"/>
  <c r="D38" i="23"/>
  <c r="S24" i="4"/>
  <c r="P24" i="4"/>
  <c r="W24" i="4"/>
  <c r="N24" i="4"/>
  <c r="I24" i="4"/>
  <c r="G24" i="4"/>
  <c r="F24" i="4"/>
  <c r="I27" i="4"/>
  <c r="G27" i="4"/>
  <c r="P27" i="4"/>
  <c r="S27" i="4"/>
  <c r="W27" i="4"/>
  <c r="N27" i="4"/>
  <c r="W28" i="4"/>
  <c r="S28" i="4"/>
  <c r="X40" i="4"/>
  <c r="Y40" i="4"/>
  <c r="S40" i="4"/>
  <c r="T40" i="4"/>
  <c r="U40" i="4"/>
  <c r="V40" i="4"/>
  <c r="W40" i="4"/>
  <c r="H40" i="4"/>
  <c r="J40" i="4"/>
  <c r="N40" i="4"/>
  <c r="O38" i="4"/>
  <c r="Y36" i="4"/>
  <c r="U36" i="4"/>
  <c r="R36" i="4"/>
  <c r="E36" i="4"/>
  <c r="S30" i="4"/>
  <c r="I9" i="4"/>
  <c r="O40" i="4"/>
  <c r="M38" i="4"/>
  <c r="J36" i="4"/>
  <c r="S9" i="4"/>
  <c r="P9" i="4"/>
  <c r="W9" i="4"/>
  <c r="N9" i="4"/>
  <c r="G9" i="4"/>
  <c r="F9" i="4"/>
  <c r="S10" i="4"/>
  <c r="P10" i="4"/>
  <c r="W10" i="4"/>
  <c r="N10" i="4"/>
  <c r="I10" i="4"/>
  <c r="G10" i="4"/>
  <c r="F10" i="4"/>
  <c r="I13" i="4"/>
  <c r="G13" i="4"/>
  <c r="P13" i="4"/>
  <c r="S13" i="4"/>
  <c r="W13" i="4"/>
  <c r="N13" i="4"/>
  <c r="F13" i="4"/>
  <c r="I19" i="4"/>
  <c r="G19" i="4"/>
  <c r="P19" i="4"/>
  <c r="S19" i="4"/>
  <c r="W19" i="4"/>
  <c r="N19" i="4"/>
  <c r="F19" i="4"/>
  <c r="I20" i="4"/>
  <c r="G20" i="4"/>
  <c r="P20" i="4"/>
  <c r="S20" i="4"/>
  <c r="W20" i="4"/>
  <c r="N20" i="4"/>
  <c r="F20" i="4"/>
  <c r="I22" i="4"/>
  <c r="G22" i="4"/>
  <c r="P22" i="4"/>
  <c r="S22" i="4"/>
  <c r="W22" i="4"/>
  <c r="N22" i="4"/>
  <c r="F22" i="4"/>
  <c r="I25" i="4"/>
  <c r="G25" i="4"/>
  <c r="P25" i="4"/>
  <c r="S25" i="4"/>
  <c r="W25" i="4"/>
  <c r="N25" i="4"/>
  <c r="F25" i="4"/>
  <c r="F27" i="4"/>
  <c r="I28" i="4"/>
  <c r="G28" i="4"/>
  <c r="P28" i="4"/>
  <c r="N28" i="4"/>
  <c r="F28" i="4"/>
  <c r="I29" i="4"/>
  <c r="G29" i="4"/>
  <c r="P29" i="4"/>
  <c r="S29" i="4"/>
  <c r="W29" i="4"/>
  <c r="N29" i="4"/>
  <c r="F29" i="4"/>
  <c r="I30" i="4"/>
  <c r="G30" i="4"/>
  <c r="P30" i="4"/>
  <c r="W30" i="4"/>
  <c r="N30" i="4"/>
  <c r="F30" i="4"/>
  <c r="F36" i="4"/>
  <c r="T39" i="3"/>
  <c r="S7" i="3"/>
  <c r="S9" i="3"/>
  <c r="S17" i="3"/>
  <c r="S19" i="3"/>
  <c r="S20" i="3"/>
  <c r="S21" i="3"/>
  <c r="S22" i="3"/>
  <c r="S26" i="3"/>
  <c r="S27" i="3"/>
  <c r="S36" i="3"/>
  <c r="P7" i="3"/>
  <c r="W7" i="3"/>
  <c r="N7" i="3"/>
  <c r="P9" i="3"/>
  <c r="W9" i="3"/>
  <c r="N9" i="3"/>
  <c r="P17" i="3"/>
  <c r="W17" i="3"/>
  <c r="N17" i="3"/>
  <c r="P19" i="3"/>
  <c r="W19" i="3"/>
  <c r="N19" i="3"/>
  <c r="P20" i="3"/>
  <c r="W20" i="3"/>
  <c r="N20" i="3"/>
  <c r="P21" i="3"/>
  <c r="W21" i="3"/>
  <c r="N21" i="3"/>
  <c r="P22" i="3"/>
  <c r="W22" i="3"/>
  <c r="N22" i="3"/>
  <c r="P26" i="3"/>
  <c r="W26" i="3"/>
  <c r="N26" i="3"/>
  <c r="P27" i="3"/>
  <c r="W27" i="3"/>
  <c r="N27" i="3"/>
  <c r="N36" i="3"/>
  <c r="F40" i="3"/>
  <c r="E40" i="3"/>
  <c r="E38" i="3"/>
  <c r="I7" i="3"/>
  <c r="G7" i="3"/>
  <c r="F7" i="3"/>
  <c r="I9" i="3"/>
  <c r="G9" i="3"/>
  <c r="F9" i="3"/>
  <c r="I17" i="3"/>
  <c r="G17" i="3"/>
  <c r="F17" i="3"/>
  <c r="I19" i="3"/>
  <c r="G19" i="3"/>
  <c r="F19" i="3"/>
  <c r="I20" i="3"/>
  <c r="G20" i="3"/>
  <c r="F20" i="3"/>
  <c r="I21" i="3"/>
  <c r="G21" i="3"/>
  <c r="F21" i="3"/>
  <c r="I22" i="3"/>
  <c r="G22" i="3"/>
  <c r="F22" i="3"/>
  <c r="I26" i="3"/>
  <c r="G26" i="3"/>
  <c r="F26" i="3"/>
  <c r="I27" i="3"/>
  <c r="G27" i="3"/>
  <c r="F27" i="3"/>
  <c r="F38" i="3"/>
  <c r="G38" i="3"/>
  <c r="H38" i="3"/>
  <c r="I38" i="3"/>
  <c r="J38" i="3"/>
  <c r="L38" i="3"/>
  <c r="M38" i="3"/>
  <c r="N38" i="3"/>
  <c r="O38" i="3"/>
  <c r="P38" i="3"/>
  <c r="Q38" i="3"/>
  <c r="R38" i="3"/>
  <c r="S38" i="3"/>
  <c r="T38" i="3"/>
  <c r="U38" i="3"/>
  <c r="V38" i="3"/>
  <c r="W38" i="3"/>
  <c r="X38" i="3"/>
  <c r="Y38" i="3"/>
  <c r="N37" i="3"/>
  <c r="U36" i="3"/>
  <c r="V36" i="3"/>
  <c r="W36" i="3"/>
  <c r="X36" i="3"/>
  <c r="Y36" i="3"/>
  <c r="Y37" i="3"/>
  <c r="T36" i="3"/>
  <c r="R36" i="3"/>
  <c r="Q36" i="3"/>
  <c r="P36" i="3"/>
  <c r="O36" i="3"/>
  <c r="M36" i="3"/>
  <c r="L36" i="3"/>
  <c r="J36" i="3"/>
  <c r="I36" i="3"/>
  <c r="H36" i="3"/>
  <c r="G36" i="3"/>
  <c r="F36" i="3"/>
  <c r="E36" i="3"/>
  <c r="E49" i="2"/>
  <c r="F35" i="3"/>
  <c r="E35" i="3"/>
  <c r="O53" i="2"/>
  <c r="N53" i="2"/>
  <c r="M53" i="2"/>
  <c r="L53" i="2"/>
  <c r="J53" i="2"/>
  <c r="G53" i="2"/>
  <c r="E53" i="2"/>
  <c r="L51" i="2"/>
  <c r="H51" i="2"/>
  <c r="I13" i="2"/>
  <c r="G13" i="2"/>
  <c r="I17" i="2"/>
  <c r="G17" i="2"/>
  <c r="I21" i="2"/>
  <c r="G21" i="2"/>
  <c r="G51" i="2"/>
  <c r="S21" i="2"/>
  <c r="P21" i="2"/>
  <c r="W21" i="2"/>
  <c r="N21" i="2"/>
  <c r="F21" i="2"/>
  <c r="P13" i="2"/>
  <c r="S13" i="2"/>
  <c r="W13" i="2"/>
  <c r="N13" i="2"/>
  <c r="F13" i="2"/>
  <c r="P17" i="2"/>
  <c r="S17" i="2"/>
  <c r="W17" i="2"/>
  <c r="N17" i="2"/>
  <c r="F17" i="2"/>
  <c r="F50" i="2"/>
  <c r="E50" i="2"/>
  <c r="D50" i="2"/>
  <c r="N49" i="2"/>
  <c r="L49" i="2"/>
  <c r="H49" i="2"/>
  <c r="F49" i="2"/>
  <c r="F48" i="2"/>
  <c r="E48" i="2"/>
  <c r="Y23" i="1"/>
  <c r="T23" i="1"/>
  <c r="N23" i="1"/>
  <c r="L22" i="1"/>
  <c r="H23" i="1"/>
  <c r="E19" i="1"/>
  <c r="L23" i="1"/>
  <c r="J23" i="1"/>
  <c r="W23" i="1"/>
  <c r="S23" i="1"/>
  <c r="I23" i="1"/>
  <c r="G23" i="1"/>
  <c r="F23" i="1"/>
  <c r="E23" i="1"/>
  <c r="E22" i="1"/>
  <c r="G21" i="1"/>
  <c r="F21" i="1"/>
  <c r="U21" i="1"/>
  <c r="V21" i="1"/>
  <c r="R21" i="1"/>
  <c r="J20" i="1"/>
  <c r="H20" i="1"/>
  <c r="H19" i="1"/>
  <c r="L19" i="1"/>
  <c r="L18" i="1"/>
  <c r="J18" i="1"/>
  <c r="I18" i="1"/>
  <c r="H18" i="1"/>
  <c r="G18" i="1"/>
  <c r="F18" i="1"/>
  <c r="E18" i="1"/>
  <c r="J21" i="1"/>
  <c r="J22" i="1"/>
  <c r="E42" i="22"/>
  <c r="E43" i="22"/>
  <c r="E44" i="22"/>
  <c r="E45" i="22"/>
  <c r="E46" i="22"/>
  <c r="E47" i="22"/>
  <c r="E48" i="22"/>
  <c r="E49" i="22"/>
  <c r="E50" i="22"/>
  <c r="E51" i="22"/>
  <c r="E52" i="22"/>
  <c r="E53" i="22"/>
  <c r="E54" i="22"/>
  <c r="E112" i="13"/>
  <c r="E178" i="22"/>
  <c r="E113" i="13"/>
  <c r="E179" i="22"/>
  <c r="E114" i="13"/>
  <c r="E180" i="22"/>
  <c r="E115" i="13"/>
  <c r="E181" i="22"/>
  <c r="E116" i="13"/>
  <c r="E182" i="22"/>
  <c r="E117" i="13"/>
  <c r="E183" i="22"/>
  <c r="E118" i="13"/>
  <c r="E184" i="22"/>
  <c r="E119" i="13"/>
  <c r="E185" i="22"/>
  <c r="E120" i="13"/>
  <c r="E186" i="22"/>
  <c r="E60" i="13"/>
  <c r="E126" i="22"/>
  <c r="E17" i="14"/>
  <c r="E66" i="22"/>
  <c r="E18" i="14"/>
  <c r="E67" i="22"/>
  <c r="E21" i="14"/>
  <c r="E70" i="22"/>
  <c r="E97" i="13"/>
  <c r="E163" i="22"/>
  <c r="E98" i="13"/>
  <c r="E164" i="22"/>
  <c r="E105" i="13"/>
  <c r="E171" i="22"/>
  <c r="E108" i="13"/>
  <c r="E174" i="22"/>
  <c r="E110" i="13"/>
  <c r="E176" i="22"/>
  <c r="E36" i="13"/>
  <c r="E102" i="22"/>
  <c r="E37" i="13"/>
  <c r="E103" i="22"/>
  <c r="E38" i="13"/>
  <c r="E104" i="22"/>
  <c r="E51" i="13"/>
  <c r="E117" i="22"/>
  <c r="E53" i="13"/>
  <c r="E119" i="22"/>
  <c r="E21" i="13"/>
  <c r="E87" i="22"/>
  <c r="E7" i="22"/>
  <c r="E121" i="13"/>
  <c r="E187" i="22"/>
  <c r="E122" i="13"/>
  <c r="E188" i="22"/>
  <c r="E123" i="13"/>
  <c r="E189" i="22"/>
  <c r="E124" i="13"/>
  <c r="E190" i="22"/>
  <c r="E125" i="13"/>
  <c r="E191" i="22"/>
  <c r="E126" i="13"/>
  <c r="E192" i="22"/>
  <c r="E127" i="13"/>
  <c r="E193" i="22"/>
  <c r="E128" i="13"/>
  <c r="E194" i="22"/>
  <c r="E129" i="13"/>
  <c r="E195" i="22"/>
  <c r="E132" i="13"/>
  <c r="E198" i="22"/>
  <c r="E23" i="14"/>
  <c r="E72" i="22"/>
  <c r="E133" i="13"/>
  <c r="E199" i="22"/>
  <c r="E134" i="13"/>
  <c r="E200" i="22"/>
  <c r="E135" i="13"/>
  <c r="E201" i="22"/>
  <c r="E9" i="22"/>
  <c r="E10" i="22"/>
  <c r="E136" i="13"/>
  <c r="E202" i="22"/>
  <c r="E11" i="22"/>
  <c r="E137" i="13"/>
  <c r="E203" i="22"/>
  <c r="E12" i="22"/>
  <c r="E138" i="13"/>
  <c r="E204" i="22"/>
  <c r="E139" i="13"/>
  <c r="E205" i="22"/>
  <c r="E140" i="13"/>
  <c r="E206" i="22"/>
  <c r="E13" i="22"/>
  <c r="E14" i="22"/>
  <c r="E15" i="22"/>
  <c r="E16" i="22"/>
  <c r="E17" i="22"/>
  <c r="E18" i="22"/>
  <c r="E19" i="22"/>
  <c r="E20" i="22"/>
  <c r="E21" i="22"/>
  <c r="E22" i="22"/>
  <c r="E23" i="22"/>
  <c r="E24" i="22"/>
  <c r="E26" i="22"/>
  <c r="E27" i="22"/>
  <c r="E28" i="22"/>
  <c r="E29" i="22"/>
  <c r="E30" i="22"/>
  <c r="E31" i="22"/>
  <c r="E34" i="22"/>
  <c r="E35" i="22"/>
  <c r="E36" i="22"/>
  <c r="E8" i="22"/>
  <c r="E25" i="22"/>
  <c r="E32" i="22"/>
  <c r="E33" i="22"/>
  <c r="E37" i="22"/>
  <c r="E38" i="22"/>
  <c r="E39" i="22"/>
  <c r="E40" i="22"/>
  <c r="E41" i="22"/>
  <c r="H55" i="22"/>
  <c r="F55" i="22"/>
  <c r="O55" i="22"/>
  <c r="R55" i="22"/>
  <c r="V55" i="22"/>
  <c r="M55" i="22"/>
  <c r="E55" i="22"/>
  <c r="E7" i="14"/>
  <c r="E56" i="22"/>
  <c r="E8" i="14"/>
  <c r="E57" i="22"/>
  <c r="E9" i="14"/>
  <c r="E58" i="22"/>
  <c r="E10" i="14"/>
  <c r="E59" i="22"/>
  <c r="E11" i="14"/>
  <c r="E60" i="22"/>
  <c r="E12" i="14"/>
  <c r="E61" i="22"/>
  <c r="E13" i="14"/>
  <c r="E62" i="22"/>
  <c r="E14" i="14"/>
  <c r="E63" i="22"/>
  <c r="E15" i="14"/>
  <c r="E64" i="22"/>
  <c r="E16" i="14"/>
  <c r="E65" i="22"/>
  <c r="E19" i="14"/>
  <c r="E68" i="22"/>
  <c r="E20" i="14"/>
  <c r="E69" i="22"/>
  <c r="E22" i="14"/>
  <c r="E71" i="22"/>
  <c r="E7" i="13"/>
  <c r="E73" i="22"/>
  <c r="E8" i="13"/>
  <c r="E74" i="22"/>
  <c r="E9" i="13"/>
  <c r="E75" i="22"/>
  <c r="E10" i="13"/>
  <c r="E76" i="22"/>
  <c r="E11" i="13"/>
  <c r="E77" i="22"/>
  <c r="E12" i="13"/>
  <c r="E78" i="22"/>
  <c r="E13" i="13"/>
  <c r="E79" i="22"/>
  <c r="E14" i="13"/>
  <c r="E80" i="22"/>
  <c r="E15" i="13"/>
  <c r="E81" i="22"/>
  <c r="E16" i="13"/>
  <c r="E82" i="22"/>
  <c r="E17" i="13"/>
  <c r="E83" i="22"/>
  <c r="E18" i="13"/>
  <c r="E84" i="22"/>
  <c r="E19" i="13"/>
  <c r="E85" i="22"/>
  <c r="E20" i="13"/>
  <c r="E86" i="22"/>
  <c r="E22" i="13"/>
  <c r="E88" i="22"/>
  <c r="E23" i="13"/>
  <c r="E89" i="22"/>
  <c r="E24" i="13"/>
  <c r="E90" i="22"/>
  <c r="E25" i="13"/>
  <c r="E91" i="22"/>
  <c r="E26" i="13"/>
  <c r="E92" i="22"/>
  <c r="E27" i="13"/>
  <c r="E93" i="22"/>
  <c r="E28" i="13"/>
  <c r="E94" i="22"/>
  <c r="E29" i="13"/>
  <c r="E95" i="22"/>
  <c r="E30" i="13"/>
  <c r="E96" i="22"/>
  <c r="E31" i="13"/>
  <c r="E97" i="22"/>
  <c r="E32" i="13"/>
  <c r="E98" i="22"/>
  <c r="E33" i="13"/>
  <c r="E99" i="22"/>
  <c r="E34" i="13"/>
  <c r="E100" i="22"/>
  <c r="E35" i="13"/>
  <c r="E101" i="22"/>
  <c r="E39" i="13"/>
  <c r="E105" i="22"/>
  <c r="E40" i="13"/>
  <c r="E106" i="22"/>
  <c r="E41" i="13"/>
  <c r="E107" i="22"/>
  <c r="E42" i="13"/>
  <c r="E108" i="22"/>
  <c r="E43" i="13"/>
  <c r="E109" i="22"/>
  <c r="E44" i="13"/>
  <c r="E110" i="22"/>
  <c r="E45" i="13"/>
  <c r="E111" i="22"/>
  <c r="E46" i="13"/>
  <c r="E112" i="22"/>
  <c r="E47" i="13"/>
  <c r="E113" i="22"/>
  <c r="E48" i="13"/>
  <c r="E114" i="22"/>
  <c r="E49" i="13"/>
  <c r="E115" i="22"/>
  <c r="E50" i="13"/>
  <c r="E116" i="22"/>
  <c r="E52" i="13"/>
  <c r="E118" i="22"/>
  <c r="E54" i="13"/>
  <c r="E120" i="22"/>
  <c r="E55" i="13"/>
  <c r="E121" i="22"/>
  <c r="E56" i="13"/>
  <c r="E122" i="22"/>
  <c r="E57" i="13"/>
  <c r="E123" i="22"/>
  <c r="E58" i="13"/>
  <c r="E124" i="22"/>
  <c r="E59" i="13"/>
  <c r="E125" i="22"/>
  <c r="E61" i="13"/>
  <c r="E127" i="22"/>
  <c r="E62" i="13"/>
  <c r="E128" i="22"/>
  <c r="E63" i="13"/>
  <c r="E129" i="22"/>
  <c r="E64" i="13"/>
  <c r="E130" i="22"/>
  <c r="E65" i="13"/>
  <c r="E131" i="22"/>
  <c r="E66" i="13"/>
  <c r="E132" i="22"/>
  <c r="E67" i="13"/>
  <c r="E133" i="22"/>
  <c r="E68" i="13"/>
  <c r="E134" i="22"/>
  <c r="E69" i="13"/>
  <c r="E135" i="22"/>
  <c r="E70" i="13"/>
  <c r="E136" i="22"/>
  <c r="E71" i="13"/>
  <c r="E137" i="22"/>
  <c r="E72" i="13"/>
  <c r="E138" i="22"/>
  <c r="E73" i="13"/>
  <c r="E139" i="22"/>
  <c r="E74" i="13"/>
  <c r="E140" i="22"/>
  <c r="E75" i="13"/>
  <c r="E141" i="22"/>
  <c r="E76" i="13"/>
  <c r="E142" i="22"/>
  <c r="E77" i="13"/>
  <c r="E143" i="22"/>
  <c r="E78" i="13"/>
  <c r="E144" i="22"/>
  <c r="E79" i="13"/>
  <c r="E145" i="22"/>
  <c r="E80" i="13"/>
  <c r="E146" i="22"/>
  <c r="E81" i="13"/>
  <c r="E147" i="22"/>
  <c r="E82" i="13"/>
  <c r="E148" i="22"/>
  <c r="E83" i="13"/>
  <c r="E149" i="22"/>
  <c r="E84" i="13"/>
  <c r="E150" i="22"/>
  <c r="E85" i="13"/>
  <c r="E151" i="22"/>
  <c r="E86" i="13"/>
  <c r="E152" i="22"/>
  <c r="E87" i="13"/>
  <c r="E153" i="22"/>
  <c r="E88" i="13"/>
  <c r="E154" i="22"/>
  <c r="E89" i="13"/>
  <c r="E155" i="22"/>
  <c r="E90" i="13"/>
  <c r="E156" i="22"/>
  <c r="E91" i="13"/>
  <c r="E157" i="22"/>
  <c r="E92" i="13"/>
  <c r="E158" i="22"/>
  <c r="E93" i="13"/>
  <c r="E159" i="22"/>
  <c r="E94" i="13"/>
  <c r="E160" i="22"/>
  <c r="E95" i="13"/>
  <c r="E161" i="22"/>
  <c r="E96" i="13"/>
  <c r="E162" i="22"/>
  <c r="E99" i="13"/>
  <c r="E165" i="22"/>
  <c r="E100" i="13"/>
  <c r="E166" i="22"/>
  <c r="E101" i="13"/>
  <c r="E167" i="22"/>
  <c r="E102" i="13"/>
  <c r="E168" i="22"/>
  <c r="E103" i="13"/>
  <c r="E169" i="22"/>
  <c r="E104" i="13"/>
  <c r="E170" i="22"/>
  <c r="E106" i="13"/>
  <c r="E172" i="22"/>
  <c r="E107" i="13"/>
  <c r="E173" i="22"/>
  <c r="E109" i="13"/>
  <c r="E175" i="22"/>
  <c r="E111" i="13"/>
  <c r="E177" i="22"/>
  <c r="F17" i="9"/>
  <c r="E130" i="13"/>
  <c r="E196" i="22"/>
  <c r="P18" i="9"/>
  <c r="S18" i="9"/>
  <c r="W18" i="9"/>
  <c r="N18" i="9"/>
  <c r="F18" i="9"/>
  <c r="E131" i="13"/>
  <c r="E197" i="22"/>
  <c r="E208" i="22"/>
  <c r="D24" i="16"/>
  <c r="F42" i="22"/>
  <c r="F43" i="22"/>
  <c r="F44" i="22"/>
  <c r="F45" i="22"/>
  <c r="F46" i="22"/>
  <c r="F47" i="22"/>
  <c r="F48" i="22"/>
  <c r="F49" i="22"/>
  <c r="F50" i="22"/>
  <c r="F51" i="22"/>
  <c r="F52" i="22"/>
  <c r="F53" i="22"/>
  <c r="F54" i="22"/>
  <c r="F112" i="13"/>
  <c r="F178" i="22"/>
  <c r="F113" i="13"/>
  <c r="F179" i="22"/>
  <c r="F114" i="13"/>
  <c r="F180" i="22"/>
  <c r="F115" i="13"/>
  <c r="F181" i="22"/>
  <c r="F116" i="13"/>
  <c r="F182" i="22"/>
  <c r="F117" i="13"/>
  <c r="F183" i="22"/>
  <c r="F118" i="13"/>
  <c r="F184" i="22"/>
  <c r="F119" i="13"/>
  <c r="F185" i="22"/>
  <c r="F120" i="13"/>
  <c r="F186" i="22"/>
  <c r="F7" i="22"/>
  <c r="F8" i="22"/>
  <c r="F9" i="22"/>
  <c r="F10" i="22"/>
  <c r="F11" i="22"/>
  <c r="F12" i="22"/>
  <c r="F13" i="22"/>
  <c r="F14" i="22"/>
  <c r="F15" i="22"/>
  <c r="F16" i="22"/>
  <c r="F17" i="22"/>
  <c r="F18" i="22"/>
  <c r="F19" i="22"/>
  <c r="F20" i="22"/>
  <c r="F21" i="22"/>
  <c r="F22" i="22"/>
  <c r="F23" i="22"/>
  <c r="F24" i="22"/>
  <c r="F25" i="22"/>
  <c r="F26" i="22"/>
  <c r="F27" i="22"/>
  <c r="F28" i="22"/>
  <c r="F29" i="22"/>
  <c r="F30" i="22"/>
  <c r="F31" i="22"/>
  <c r="F32" i="22"/>
  <c r="F33" i="22"/>
  <c r="F34" i="22"/>
  <c r="F35" i="22"/>
  <c r="F36" i="22"/>
  <c r="F37" i="22"/>
  <c r="F38" i="22"/>
  <c r="F39" i="22"/>
  <c r="F40" i="22"/>
  <c r="F41" i="22"/>
  <c r="F7" i="14"/>
  <c r="F56" i="22"/>
  <c r="F8" i="14"/>
  <c r="F57" i="22"/>
  <c r="F9" i="14"/>
  <c r="F58" i="22"/>
  <c r="F10" i="14"/>
  <c r="F59" i="22"/>
  <c r="F11" i="14"/>
  <c r="F60" i="22"/>
  <c r="F12" i="14"/>
  <c r="F61" i="22"/>
  <c r="F13" i="14"/>
  <c r="F62" i="22"/>
  <c r="F14" i="14"/>
  <c r="F63" i="22"/>
  <c r="F15" i="14"/>
  <c r="F64" i="22"/>
  <c r="F16" i="14"/>
  <c r="F65" i="22"/>
  <c r="F17" i="14"/>
  <c r="F66" i="22"/>
  <c r="F18" i="14"/>
  <c r="F67" i="22"/>
  <c r="F19" i="14"/>
  <c r="F68" i="22"/>
  <c r="F20" i="14"/>
  <c r="F69" i="22"/>
  <c r="F21" i="14"/>
  <c r="F70" i="22"/>
  <c r="F22" i="14"/>
  <c r="F71" i="22"/>
  <c r="F23" i="14"/>
  <c r="F72" i="22"/>
  <c r="F7" i="13"/>
  <c r="F73" i="22"/>
  <c r="F8" i="13"/>
  <c r="F74" i="22"/>
  <c r="F9" i="13"/>
  <c r="F75" i="22"/>
  <c r="F10" i="13"/>
  <c r="F76" i="22"/>
  <c r="F11" i="13"/>
  <c r="F77" i="22"/>
  <c r="F12" i="13"/>
  <c r="F78" i="22"/>
  <c r="F13" i="13"/>
  <c r="F79" i="22"/>
  <c r="F14" i="13"/>
  <c r="F80" i="22"/>
  <c r="F15" i="13"/>
  <c r="F81" i="22"/>
  <c r="F16" i="13"/>
  <c r="F82" i="22"/>
  <c r="F17" i="13"/>
  <c r="F83" i="22"/>
  <c r="F18" i="13"/>
  <c r="F84" i="22"/>
  <c r="F19" i="13"/>
  <c r="F85" i="22"/>
  <c r="F20" i="13"/>
  <c r="F86" i="22"/>
  <c r="F21" i="13"/>
  <c r="F87" i="22"/>
  <c r="F22" i="13"/>
  <c r="F88" i="22"/>
  <c r="F23" i="13"/>
  <c r="F89" i="22"/>
  <c r="F24" i="13"/>
  <c r="F90" i="22"/>
  <c r="F25" i="13"/>
  <c r="F91" i="22"/>
  <c r="F26" i="13"/>
  <c r="F92" i="22"/>
  <c r="F27" i="13"/>
  <c r="F93" i="22"/>
  <c r="F28" i="13"/>
  <c r="F94" i="22"/>
  <c r="F29" i="13"/>
  <c r="F95" i="22"/>
  <c r="F30" i="13"/>
  <c r="F96" i="22"/>
  <c r="F31" i="13"/>
  <c r="F97" i="22"/>
  <c r="F32" i="13"/>
  <c r="F98" i="22"/>
  <c r="F33" i="13"/>
  <c r="F99" i="22"/>
  <c r="F34" i="13"/>
  <c r="F100" i="22"/>
  <c r="F35" i="13"/>
  <c r="F101" i="22"/>
  <c r="F36" i="13"/>
  <c r="F102" i="22"/>
  <c r="F37" i="13"/>
  <c r="F103" i="22"/>
  <c r="F38" i="13"/>
  <c r="F104" i="22"/>
  <c r="F39" i="13"/>
  <c r="F105" i="22"/>
  <c r="F40" i="13"/>
  <c r="F106" i="22"/>
  <c r="F41" i="13"/>
  <c r="F107" i="22"/>
  <c r="F42" i="13"/>
  <c r="F108" i="22"/>
  <c r="F43" i="13"/>
  <c r="F109" i="22"/>
  <c r="F44" i="13"/>
  <c r="F110" i="22"/>
  <c r="F45" i="13"/>
  <c r="F111" i="22"/>
  <c r="F46" i="13"/>
  <c r="F112" i="22"/>
  <c r="F47" i="13"/>
  <c r="F113" i="22"/>
  <c r="F48" i="13"/>
  <c r="F114" i="22"/>
  <c r="F49" i="13"/>
  <c r="F115" i="22"/>
  <c r="F50" i="13"/>
  <c r="F116" i="22"/>
  <c r="F51" i="13"/>
  <c r="F117" i="22"/>
  <c r="F52" i="13"/>
  <c r="F118" i="22"/>
  <c r="F53" i="13"/>
  <c r="F119" i="22"/>
  <c r="F54" i="13"/>
  <c r="F120" i="22"/>
  <c r="F55" i="13"/>
  <c r="F121" i="22"/>
  <c r="F56" i="13"/>
  <c r="F122" i="22"/>
  <c r="F57" i="13"/>
  <c r="F123" i="22"/>
  <c r="F58" i="13"/>
  <c r="F124" i="22"/>
  <c r="F59" i="13"/>
  <c r="F125" i="22"/>
  <c r="F60" i="13"/>
  <c r="F126" i="22"/>
  <c r="F61" i="13"/>
  <c r="F127" i="22"/>
  <c r="F62" i="13"/>
  <c r="F128" i="22"/>
  <c r="F63" i="13"/>
  <c r="F129" i="22"/>
  <c r="F64" i="13"/>
  <c r="F130" i="22"/>
  <c r="F65" i="13"/>
  <c r="F131" i="22"/>
  <c r="F66" i="13"/>
  <c r="F132" i="22"/>
  <c r="F67" i="13"/>
  <c r="F133" i="22"/>
  <c r="F68" i="13"/>
  <c r="F134" i="22"/>
  <c r="F69" i="13"/>
  <c r="F135" i="22"/>
  <c r="F70" i="13"/>
  <c r="F136" i="22"/>
  <c r="F71" i="13"/>
  <c r="F137" i="22"/>
  <c r="F72" i="13"/>
  <c r="F138" i="22"/>
  <c r="F73" i="13"/>
  <c r="F139" i="22"/>
  <c r="F74" i="13"/>
  <c r="F140" i="22"/>
  <c r="F75" i="13"/>
  <c r="F141" i="22"/>
  <c r="F76" i="13"/>
  <c r="F142" i="22"/>
  <c r="F77" i="13"/>
  <c r="F143" i="22"/>
  <c r="F78" i="13"/>
  <c r="F144" i="22"/>
  <c r="F79" i="13"/>
  <c r="F145" i="22"/>
  <c r="F80" i="13"/>
  <c r="F146" i="22"/>
  <c r="F81" i="13"/>
  <c r="F147" i="22"/>
  <c r="F82" i="13"/>
  <c r="F148" i="22"/>
  <c r="F83" i="13"/>
  <c r="F149" i="22"/>
  <c r="F84" i="13"/>
  <c r="F150" i="22"/>
  <c r="F85" i="13"/>
  <c r="F151" i="22"/>
  <c r="F86" i="13"/>
  <c r="F152" i="22"/>
  <c r="F87" i="13"/>
  <c r="F153" i="22"/>
  <c r="F88" i="13"/>
  <c r="F154" i="22"/>
  <c r="F89" i="13"/>
  <c r="F155" i="22"/>
  <c r="F90" i="13"/>
  <c r="F156" i="22"/>
  <c r="F91" i="13"/>
  <c r="F157" i="22"/>
  <c r="F92" i="13"/>
  <c r="F158" i="22"/>
  <c r="F93" i="13"/>
  <c r="F159" i="22"/>
  <c r="F94" i="13"/>
  <c r="F160" i="22"/>
  <c r="F95" i="13"/>
  <c r="F161" i="22"/>
  <c r="F96" i="13"/>
  <c r="F162" i="22"/>
  <c r="F97" i="13"/>
  <c r="F163" i="22"/>
  <c r="F98" i="13"/>
  <c r="F164" i="22"/>
  <c r="F99" i="13"/>
  <c r="F165" i="22"/>
  <c r="F100" i="13"/>
  <c r="F166" i="22"/>
  <c r="F101" i="13"/>
  <c r="F167" i="22"/>
  <c r="F102" i="13"/>
  <c r="F168" i="22"/>
  <c r="F103" i="13"/>
  <c r="F169" i="22"/>
  <c r="F104" i="13"/>
  <c r="F170" i="22"/>
  <c r="F105" i="13"/>
  <c r="F171" i="22"/>
  <c r="F106" i="13"/>
  <c r="F172" i="22"/>
  <c r="F107" i="13"/>
  <c r="F173" i="22"/>
  <c r="F108" i="13"/>
  <c r="F174" i="22"/>
  <c r="F109" i="13"/>
  <c r="F175" i="22"/>
  <c r="F110" i="13"/>
  <c r="F176" i="22"/>
  <c r="F111" i="13"/>
  <c r="F177" i="22"/>
  <c r="F121" i="13"/>
  <c r="F187" i="22"/>
  <c r="F122" i="13"/>
  <c r="F188" i="22"/>
  <c r="F123" i="13"/>
  <c r="F189" i="22"/>
  <c r="F124" i="13"/>
  <c r="F190" i="22"/>
  <c r="F125" i="13"/>
  <c r="F191" i="22"/>
  <c r="F126" i="13"/>
  <c r="F192" i="22"/>
  <c r="F127" i="13"/>
  <c r="F193" i="22"/>
  <c r="F128" i="13"/>
  <c r="F194" i="22"/>
  <c r="F129" i="13"/>
  <c r="F195" i="22"/>
  <c r="F130" i="13"/>
  <c r="F196" i="22"/>
  <c r="F131" i="13"/>
  <c r="F197" i="22"/>
  <c r="F132" i="13"/>
  <c r="F198" i="22"/>
  <c r="F133" i="13"/>
  <c r="F199" i="22"/>
  <c r="F134" i="13"/>
  <c r="F200" i="22"/>
  <c r="F135" i="13"/>
  <c r="F201" i="22"/>
  <c r="F136" i="13"/>
  <c r="F202" i="22"/>
  <c r="F137" i="13"/>
  <c r="F203" i="22"/>
  <c r="F138" i="13"/>
  <c r="F204" i="22"/>
  <c r="F139" i="13"/>
  <c r="F205" i="22"/>
  <c r="F140" i="13"/>
  <c r="F206" i="22"/>
  <c r="F208" i="22"/>
  <c r="E24" i="16"/>
  <c r="G43" i="15"/>
  <c r="G42" i="22"/>
  <c r="G44" i="15"/>
  <c r="G43" i="22"/>
  <c r="G45" i="15"/>
  <c r="G44" i="22"/>
  <c r="G46" i="15"/>
  <c r="G45" i="22"/>
  <c r="G47" i="15"/>
  <c r="G46" i="22"/>
  <c r="G48" i="15"/>
  <c r="G47" i="22"/>
  <c r="G49" i="15"/>
  <c r="G48" i="22"/>
  <c r="G50" i="15"/>
  <c r="G49" i="22"/>
  <c r="G51" i="15"/>
  <c r="G50" i="22"/>
  <c r="G52" i="15"/>
  <c r="G51" i="22"/>
  <c r="G53" i="15"/>
  <c r="G52" i="22"/>
  <c r="G54" i="15"/>
  <c r="G53" i="22"/>
  <c r="G55" i="15"/>
  <c r="G54" i="22"/>
  <c r="G112" i="13"/>
  <c r="G178" i="22"/>
  <c r="G113" i="13"/>
  <c r="G179" i="22"/>
  <c r="G114" i="13"/>
  <c r="G180" i="22"/>
  <c r="G115" i="13"/>
  <c r="G181" i="22"/>
  <c r="G116" i="13"/>
  <c r="G182" i="22"/>
  <c r="G117" i="13"/>
  <c r="G183" i="22"/>
  <c r="G118" i="13"/>
  <c r="G184" i="22"/>
  <c r="G119" i="13"/>
  <c r="G185" i="22"/>
  <c r="G120" i="13"/>
  <c r="G186" i="22"/>
  <c r="G8" i="15"/>
  <c r="G7" i="22"/>
  <c r="G9" i="15"/>
  <c r="G8" i="22"/>
  <c r="G10" i="15"/>
  <c r="G9" i="22"/>
  <c r="G11" i="15"/>
  <c r="G10" i="22"/>
  <c r="G12" i="15"/>
  <c r="G11" i="22"/>
  <c r="G13" i="15"/>
  <c r="G12" i="22"/>
  <c r="G14" i="15"/>
  <c r="G13" i="22"/>
  <c r="G15" i="15"/>
  <c r="G14" i="22"/>
  <c r="G16" i="15"/>
  <c r="G15" i="22"/>
  <c r="G17" i="15"/>
  <c r="G16" i="22"/>
  <c r="G18" i="15"/>
  <c r="G17" i="22"/>
  <c r="G19" i="15"/>
  <c r="G18" i="22"/>
  <c r="G20" i="15"/>
  <c r="G19" i="22"/>
  <c r="G21" i="15"/>
  <c r="G20" i="22"/>
  <c r="G22" i="15"/>
  <c r="G21" i="22"/>
  <c r="G23" i="15"/>
  <c r="G22" i="22"/>
  <c r="G24" i="15"/>
  <c r="G23" i="22"/>
  <c r="G25" i="15"/>
  <c r="G24" i="22"/>
  <c r="G26" i="15"/>
  <c r="G25" i="22"/>
  <c r="G27" i="15"/>
  <c r="G26" i="22"/>
  <c r="G28" i="15"/>
  <c r="G27" i="22"/>
  <c r="G29" i="15"/>
  <c r="G28" i="22"/>
  <c r="G30" i="15"/>
  <c r="G29" i="22"/>
  <c r="G31" i="15"/>
  <c r="G30" i="22"/>
  <c r="G32" i="15"/>
  <c r="G31" i="22"/>
  <c r="G33" i="15"/>
  <c r="G32" i="22"/>
  <c r="G34" i="15"/>
  <c r="G33" i="22"/>
  <c r="G35" i="15"/>
  <c r="G34" i="22"/>
  <c r="G36" i="15"/>
  <c r="G35" i="22"/>
  <c r="G37" i="15"/>
  <c r="G36" i="22"/>
  <c r="G38" i="15"/>
  <c r="G37" i="22"/>
  <c r="G39" i="15"/>
  <c r="G38" i="22"/>
  <c r="G40" i="15"/>
  <c r="G39" i="22"/>
  <c r="G41" i="15"/>
  <c r="G40" i="22"/>
  <c r="G42" i="15"/>
  <c r="G41" i="22"/>
  <c r="G7" i="14"/>
  <c r="G56" i="22"/>
  <c r="G8" i="14"/>
  <c r="G57" i="22"/>
  <c r="G9" i="14"/>
  <c r="G58" i="22"/>
  <c r="G10" i="14"/>
  <c r="G59" i="22"/>
  <c r="G11" i="14"/>
  <c r="G60" i="22"/>
  <c r="G12" i="14"/>
  <c r="G61" i="22"/>
  <c r="G13" i="14"/>
  <c r="G62" i="22"/>
  <c r="G14" i="14"/>
  <c r="G63" i="22"/>
  <c r="G15" i="14"/>
  <c r="G64" i="22"/>
  <c r="G16" i="14"/>
  <c r="G65" i="22"/>
  <c r="G17" i="14"/>
  <c r="G66" i="22"/>
  <c r="G18" i="14"/>
  <c r="G67" i="22"/>
  <c r="G19" i="14"/>
  <c r="G68" i="22"/>
  <c r="G20" i="14"/>
  <c r="G69" i="22"/>
  <c r="G21" i="14"/>
  <c r="G70" i="22"/>
  <c r="G22" i="14"/>
  <c r="G71" i="22"/>
  <c r="G23" i="14"/>
  <c r="G72" i="22"/>
  <c r="G7" i="13"/>
  <c r="G73" i="22"/>
  <c r="G8" i="13"/>
  <c r="G74" i="22"/>
  <c r="G9" i="13"/>
  <c r="G75" i="22"/>
  <c r="G10" i="13"/>
  <c r="G76" i="22"/>
  <c r="G11" i="13"/>
  <c r="G77" i="22"/>
  <c r="G12" i="13"/>
  <c r="G78" i="22"/>
  <c r="G13" i="13"/>
  <c r="G79" i="22"/>
  <c r="G14" i="13"/>
  <c r="G80" i="22"/>
  <c r="G15" i="13"/>
  <c r="G81" i="22"/>
  <c r="G16" i="13"/>
  <c r="G82" i="22"/>
  <c r="G17" i="13"/>
  <c r="G83" i="22"/>
  <c r="G18" i="13"/>
  <c r="G84" i="22"/>
  <c r="G19" i="13"/>
  <c r="G85" i="22"/>
  <c r="G20" i="13"/>
  <c r="G86" i="22"/>
  <c r="G21" i="13"/>
  <c r="G87" i="22"/>
  <c r="G22" i="13"/>
  <c r="G88" i="22"/>
  <c r="G23" i="13"/>
  <c r="G89" i="22"/>
  <c r="G24" i="13"/>
  <c r="G90" i="22"/>
  <c r="G25" i="13"/>
  <c r="G91" i="22"/>
  <c r="G26" i="13"/>
  <c r="G92" i="22"/>
  <c r="G27" i="13"/>
  <c r="G93" i="22"/>
  <c r="G28" i="13"/>
  <c r="G94" i="22"/>
  <c r="G29" i="13"/>
  <c r="G95" i="22"/>
  <c r="G30" i="13"/>
  <c r="G96" i="22"/>
  <c r="G31" i="13"/>
  <c r="G97" i="22"/>
  <c r="G32" i="13"/>
  <c r="G98" i="22"/>
  <c r="G33" i="13"/>
  <c r="G99" i="22"/>
  <c r="G34" i="13"/>
  <c r="G100" i="22"/>
  <c r="G35" i="13"/>
  <c r="G101" i="22"/>
  <c r="G36" i="13"/>
  <c r="G102" i="22"/>
  <c r="G37" i="13"/>
  <c r="G103" i="22"/>
  <c r="G38" i="13"/>
  <c r="G104" i="22"/>
  <c r="G39" i="13"/>
  <c r="G105" i="22"/>
  <c r="G40" i="13"/>
  <c r="G106" i="22"/>
  <c r="G41" i="13"/>
  <c r="G107" i="22"/>
  <c r="G42" i="13"/>
  <c r="G108" i="22"/>
  <c r="G43" i="13"/>
  <c r="G109" i="22"/>
  <c r="G44" i="13"/>
  <c r="G110" i="22"/>
  <c r="G45" i="13"/>
  <c r="G111" i="22"/>
  <c r="G46" i="13"/>
  <c r="G112" i="22"/>
  <c r="G47" i="13"/>
  <c r="G113" i="22"/>
  <c r="G48" i="13"/>
  <c r="G114" i="22"/>
  <c r="G49" i="13"/>
  <c r="G115" i="22"/>
  <c r="G50" i="13"/>
  <c r="G116" i="22"/>
  <c r="G51" i="13"/>
  <c r="G117" i="22"/>
  <c r="G52" i="13"/>
  <c r="G118" i="22"/>
  <c r="G53" i="13"/>
  <c r="G119" i="22"/>
  <c r="G54" i="13"/>
  <c r="G120" i="22"/>
  <c r="G55" i="13"/>
  <c r="G121" i="22"/>
  <c r="G56" i="13"/>
  <c r="G122" i="22"/>
  <c r="G57" i="13"/>
  <c r="G123" i="22"/>
  <c r="G58" i="13"/>
  <c r="G124" i="22"/>
  <c r="G59" i="13"/>
  <c r="G125" i="22"/>
  <c r="G60" i="13"/>
  <c r="G126" i="22"/>
  <c r="G61" i="13"/>
  <c r="G127" i="22"/>
  <c r="G62" i="13"/>
  <c r="G128" i="22"/>
  <c r="G63" i="13"/>
  <c r="G129" i="22"/>
  <c r="G64" i="13"/>
  <c r="G130" i="22"/>
  <c r="G65" i="13"/>
  <c r="G131" i="22"/>
  <c r="G66" i="13"/>
  <c r="G132" i="22"/>
  <c r="G67" i="13"/>
  <c r="G133" i="22"/>
  <c r="G68" i="13"/>
  <c r="G134" i="22"/>
  <c r="G69" i="13"/>
  <c r="G135" i="22"/>
  <c r="G70" i="13"/>
  <c r="G136" i="22"/>
  <c r="G71" i="13"/>
  <c r="G137" i="22"/>
  <c r="G72" i="13"/>
  <c r="G138" i="22"/>
  <c r="G73" i="13"/>
  <c r="G139" i="22"/>
  <c r="G74" i="13"/>
  <c r="G140" i="22"/>
  <c r="G75" i="13"/>
  <c r="G141" i="22"/>
  <c r="G76" i="13"/>
  <c r="G142" i="22"/>
  <c r="G77" i="13"/>
  <c r="G143" i="22"/>
  <c r="G78" i="13"/>
  <c r="G144" i="22"/>
  <c r="G79" i="13"/>
  <c r="G145" i="22"/>
  <c r="G80" i="13"/>
  <c r="G146" i="22"/>
  <c r="G81" i="13"/>
  <c r="G147" i="22"/>
  <c r="G82" i="13"/>
  <c r="G148" i="22"/>
  <c r="G83" i="13"/>
  <c r="G149" i="22"/>
  <c r="G84" i="13"/>
  <c r="G150" i="22"/>
  <c r="G85" i="13"/>
  <c r="G151" i="22"/>
  <c r="G86" i="13"/>
  <c r="G152" i="22"/>
  <c r="G87" i="13"/>
  <c r="G153" i="22"/>
  <c r="G88" i="13"/>
  <c r="G154" i="22"/>
  <c r="G89" i="13"/>
  <c r="G155" i="22"/>
  <c r="G90" i="13"/>
  <c r="G156" i="22"/>
  <c r="G91" i="13"/>
  <c r="G157" i="22"/>
  <c r="G92" i="13"/>
  <c r="G158" i="22"/>
  <c r="G93" i="13"/>
  <c r="G159" i="22"/>
  <c r="G94" i="13"/>
  <c r="G160" i="22"/>
  <c r="G95" i="13"/>
  <c r="G161" i="22"/>
  <c r="G96" i="13"/>
  <c r="G162" i="22"/>
  <c r="G97" i="13"/>
  <c r="G163" i="22"/>
  <c r="G98" i="13"/>
  <c r="G164" i="22"/>
  <c r="G99" i="13"/>
  <c r="G165" i="22"/>
  <c r="G100" i="13"/>
  <c r="G166" i="22"/>
  <c r="G101" i="13"/>
  <c r="G167" i="22"/>
  <c r="G102" i="13"/>
  <c r="G168" i="22"/>
  <c r="G103" i="13"/>
  <c r="G169" i="22"/>
  <c r="G104" i="13"/>
  <c r="G170" i="22"/>
  <c r="G105" i="13"/>
  <c r="G171" i="22"/>
  <c r="G106" i="13"/>
  <c r="G172" i="22"/>
  <c r="G107" i="13"/>
  <c r="G173" i="22"/>
  <c r="G108" i="13"/>
  <c r="G174" i="22"/>
  <c r="G109" i="13"/>
  <c r="G175" i="22"/>
  <c r="G110" i="13"/>
  <c r="G176" i="22"/>
  <c r="G111" i="13"/>
  <c r="G177" i="22"/>
  <c r="G121" i="13"/>
  <c r="G187" i="22"/>
  <c r="G122" i="13"/>
  <c r="G188" i="22"/>
  <c r="G123" i="13"/>
  <c r="G189" i="22"/>
  <c r="G124" i="13"/>
  <c r="G190" i="22"/>
  <c r="G125" i="13"/>
  <c r="G191" i="22"/>
  <c r="G126" i="13"/>
  <c r="G192" i="22"/>
  <c r="G127" i="13"/>
  <c r="G193" i="22"/>
  <c r="G128" i="13"/>
  <c r="G194" i="22"/>
  <c r="G129" i="13"/>
  <c r="G195" i="22"/>
  <c r="G130" i="13"/>
  <c r="G196" i="22"/>
  <c r="G131" i="13"/>
  <c r="G197" i="22"/>
  <c r="G132" i="13"/>
  <c r="G198" i="22"/>
  <c r="G133" i="13"/>
  <c r="G199" i="22"/>
  <c r="G134" i="13"/>
  <c r="G200" i="22"/>
  <c r="G135" i="13"/>
  <c r="G201" i="22"/>
  <c r="G136" i="13"/>
  <c r="G202" i="22"/>
  <c r="G137" i="13"/>
  <c r="G203" i="22"/>
  <c r="G138" i="13"/>
  <c r="G204" i="22"/>
  <c r="G139" i="13"/>
  <c r="G205" i="22"/>
  <c r="G140" i="13"/>
  <c r="G206" i="22"/>
  <c r="G208" i="22"/>
  <c r="F24" i="16"/>
  <c r="H43" i="15"/>
  <c r="H42" i="22"/>
  <c r="H44" i="15"/>
  <c r="H43" i="22"/>
  <c r="H45" i="15"/>
  <c r="H44" i="22"/>
  <c r="H46" i="15"/>
  <c r="H45" i="22"/>
  <c r="H47" i="15"/>
  <c r="H46" i="22"/>
  <c r="H48" i="15"/>
  <c r="H47" i="22"/>
  <c r="H49" i="15"/>
  <c r="H48" i="22"/>
  <c r="H50" i="15"/>
  <c r="H49" i="22"/>
  <c r="H51" i="15"/>
  <c r="H50" i="22"/>
  <c r="H52" i="15"/>
  <c r="H51" i="22"/>
  <c r="H53" i="15"/>
  <c r="H52" i="22"/>
  <c r="H54" i="15"/>
  <c r="H53" i="22"/>
  <c r="H55" i="15"/>
  <c r="H54" i="22"/>
  <c r="H112" i="13"/>
  <c r="H178" i="22"/>
  <c r="H113" i="13"/>
  <c r="H179" i="22"/>
  <c r="H114" i="13"/>
  <c r="H180" i="22"/>
  <c r="H115" i="13"/>
  <c r="H181" i="22"/>
  <c r="H116" i="13"/>
  <c r="H182" i="22"/>
  <c r="H117" i="13"/>
  <c r="H183" i="22"/>
  <c r="H118" i="13"/>
  <c r="H184" i="22"/>
  <c r="H119" i="13"/>
  <c r="H185" i="22"/>
  <c r="H120" i="13"/>
  <c r="H186" i="22"/>
  <c r="H8" i="15"/>
  <c r="H7" i="22"/>
  <c r="H9" i="15"/>
  <c r="H8" i="22"/>
  <c r="H10" i="15"/>
  <c r="H9" i="22"/>
  <c r="H11" i="15"/>
  <c r="H10" i="22"/>
  <c r="H12" i="15"/>
  <c r="H11" i="22"/>
  <c r="H13" i="15"/>
  <c r="H12" i="22"/>
  <c r="H14" i="15"/>
  <c r="H13" i="22"/>
  <c r="H15" i="15"/>
  <c r="H14" i="22"/>
  <c r="H16" i="15"/>
  <c r="H15" i="22"/>
  <c r="H17" i="15"/>
  <c r="H16" i="22"/>
  <c r="H18" i="15"/>
  <c r="H17" i="22"/>
  <c r="H19" i="15"/>
  <c r="H18" i="22"/>
  <c r="H20" i="15"/>
  <c r="H19" i="22"/>
  <c r="H21" i="15"/>
  <c r="H20" i="22"/>
  <c r="H22" i="15"/>
  <c r="H21" i="22"/>
  <c r="H23" i="15"/>
  <c r="H22" i="22"/>
  <c r="H24" i="15"/>
  <c r="H23" i="22"/>
  <c r="H25" i="15"/>
  <c r="H24" i="22"/>
  <c r="H26" i="15"/>
  <c r="H25" i="22"/>
  <c r="H27" i="15"/>
  <c r="H26" i="22"/>
  <c r="H28" i="15"/>
  <c r="H27" i="22"/>
  <c r="H29" i="15"/>
  <c r="H28" i="22"/>
  <c r="H30" i="15"/>
  <c r="H29" i="22"/>
  <c r="H31" i="15"/>
  <c r="H30" i="22"/>
  <c r="H32" i="15"/>
  <c r="H31" i="22"/>
  <c r="H33" i="15"/>
  <c r="H32" i="22"/>
  <c r="H34" i="15"/>
  <c r="H33" i="22"/>
  <c r="H35" i="15"/>
  <c r="H34" i="22"/>
  <c r="H36" i="15"/>
  <c r="H35" i="22"/>
  <c r="H37" i="15"/>
  <c r="H36" i="22"/>
  <c r="H38" i="15"/>
  <c r="H37" i="22"/>
  <c r="H39" i="15"/>
  <c r="H38" i="22"/>
  <c r="H40" i="15"/>
  <c r="H39" i="22"/>
  <c r="H41" i="15"/>
  <c r="H40" i="22"/>
  <c r="H42" i="15"/>
  <c r="H41" i="22"/>
  <c r="H7" i="14"/>
  <c r="H56" i="22"/>
  <c r="H8" i="14"/>
  <c r="H57" i="22"/>
  <c r="H9" i="14"/>
  <c r="H58" i="22"/>
  <c r="H10" i="14"/>
  <c r="H59" i="22"/>
  <c r="H11" i="14"/>
  <c r="H60" i="22"/>
  <c r="H12" i="14"/>
  <c r="H61" i="22"/>
  <c r="H13" i="14"/>
  <c r="H62" i="22"/>
  <c r="H14" i="14"/>
  <c r="H63" i="22"/>
  <c r="H15" i="14"/>
  <c r="H64" i="22"/>
  <c r="H16" i="14"/>
  <c r="H65" i="22"/>
  <c r="H17" i="14"/>
  <c r="H66" i="22"/>
  <c r="H18" i="14"/>
  <c r="H67" i="22"/>
  <c r="H19" i="14"/>
  <c r="H68" i="22"/>
  <c r="H20" i="14"/>
  <c r="H69" i="22"/>
  <c r="H21" i="14"/>
  <c r="H70" i="22"/>
  <c r="H22" i="14"/>
  <c r="H71" i="22"/>
  <c r="H23" i="14"/>
  <c r="H72" i="22"/>
  <c r="H7" i="13"/>
  <c r="H73" i="22"/>
  <c r="H8" i="13"/>
  <c r="H74" i="22"/>
  <c r="H9" i="13"/>
  <c r="H75" i="22"/>
  <c r="H10" i="13"/>
  <c r="H76" i="22"/>
  <c r="H11" i="13"/>
  <c r="H77" i="22"/>
  <c r="H12" i="13"/>
  <c r="H78" i="22"/>
  <c r="H13" i="13"/>
  <c r="H79" i="22"/>
  <c r="H14" i="13"/>
  <c r="H80" i="22"/>
  <c r="H15" i="13"/>
  <c r="H81" i="22"/>
  <c r="H16" i="13"/>
  <c r="H82" i="22"/>
  <c r="H17" i="13"/>
  <c r="H83" i="22"/>
  <c r="H18" i="13"/>
  <c r="H84" i="22"/>
  <c r="H19" i="13"/>
  <c r="H85" i="22"/>
  <c r="H20" i="13"/>
  <c r="H86" i="22"/>
  <c r="H21" i="13"/>
  <c r="H87" i="22"/>
  <c r="H22" i="13"/>
  <c r="H88" i="22"/>
  <c r="H23" i="13"/>
  <c r="H89" i="22"/>
  <c r="H24" i="13"/>
  <c r="H90" i="22"/>
  <c r="H25" i="13"/>
  <c r="H91" i="22"/>
  <c r="H26" i="13"/>
  <c r="H92" i="22"/>
  <c r="H27" i="13"/>
  <c r="H93" i="22"/>
  <c r="H28" i="13"/>
  <c r="H94" i="22"/>
  <c r="H29" i="13"/>
  <c r="H95" i="22"/>
  <c r="H30" i="13"/>
  <c r="H96" i="22"/>
  <c r="H31" i="13"/>
  <c r="H97" i="22"/>
  <c r="H32" i="13"/>
  <c r="H98" i="22"/>
  <c r="H33" i="13"/>
  <c r="H99" i="22"/>
  <c r="H34" i="13"/>
  <c r="H100" i="22"/>
  <c r="H35" i="13"/>
  <c r="H101" i="22"/>
  <c r="H36" i="13"/>
  <c r="H102" i="22"/>
  <c r="H37" i="13"/>
  <c r="H103" i="22"/>
  <c r="H38" i="13"/>
  <c r="H104" i="22"/>
  <c r="H39" i="13"/>
  <c r="H105" i="22"/>
  <c r="H40" i="13"/>
  <c r="H106" i="22"/>
  <c r="H41" i="13"/>
  <c r="H107" i="22"/>
  <c r="H42" i="13"/>
  <c r="H108" i="22"/>
  <c r="H43" i="13"/>
  <c r="H109" i="22"/>
  <c r="H44" i="13"/>
  <c r="H110" i="22"/>
  <c r="H45" i="13"/>
  <c r="H111" i="22"/>
  <c r="H46" i="13"/>
  <c r="H112" i="22"/>
  <c r="H47" i="13"/>
  <c r="H113" i="22"/>
  <c r="H48" i="13"/>
  <c r="H114" i="22"/>
  <c r="H49" i="13"/>
  <c r="H115" i="22"/>
  <c r="H50" i="13"/>
  <c r="H116" i="22"/>
  <c r="H51" i="13"/>
  <c r="H117" i="22"/>
  <c r="H52" i="13"/>
  <c r="H118" i="22"/>
  <c r="H53" i="13"/>
  <c r="H119" i="22"/>
  <c r="H54" i="13"/>
  <c r="H120" i="22"/>
  <c r="H55" i="13"/>
  <c r="H121" i="22"/>
  <c r="H56" i="13"/>
  <c r="H122" i="22"/>
  <c r="H57" i="13"/>
  <c r="H123" i="22"/>
  <c r="H58" i="13"/>
  <c r="H124" i="22"/>
  <c r="H59" i="13"/>
  <c r="H125" i="22"/>
  <c r="H60" i="13"/>
  <c r="H126" i="22"/>
  <c r="H61" i="13"/>
  <c r="H127" i="22"/>
  <c r="H62" i="13"/>
  <c r="H128" i="22"/>
  <c r="H63" i="13"/>
  <c r="H129" i="22"/>
  <c r="H64" i="13"/>
  <c r="H130" i="22"/>
  <c r="H65" i="13"/>
  <c r="H131" i="22"/>
  <c r="H66" i="13"/>
  <c r="H132" i="22"/>
  <c r="H67" i="13"/>
  <c r="H133" i="22"/>
  <c r="H68" i="13"/>
  <c r="H134" i="22"/>
  <c r="H69" i="13"/>
  <c r="H135" i="22"/>
  <c r="H70" i="13"/>
  <c r="H136" i="22"/>
  <c r="H71" i="13"/>
  <c r="H137" i="22"/>
  <c r="H72" i="13"/>
  <c r="H138" i="22"/>
  <c r="H73" i="13"/>
  <c r="H139" i="22"/>
  <c r="H74" i="13"/>
  <c r="H140" i="22"/>
  <c r="H75" i="13"/>
  <c r="H141" i="22"/>
  <c r="H76" i="13"/>
  <c r="H142" i="22"/>
  <c r="H77" i="13"/>
  <c r="H143" i="22"/>
  <c r="H78" i="13"/>
  <c r="H144" i="22"/>
  <c r="H79" i="13"/>
  <c r="H145" i="22"/>
  <c r="H80" i="13"/>
  <c r="H146" i="22"/>
  <c r="H81" i="13"/>
  <c r="H147" i="22"/>
  <c r="H82" i="13"/>
  <c r="H148" i="22"/>
  <c r="H83" i="13"/>
  <c r="H149" i="22"/>
  <c r="H84" i="13"/>
  <c r="H150" i="22"/>
  <c r="H85" i="13"/>
  <c r="H151" i="22"/>
  <c r="H86" i="13"/>
  <c r="H152" i="22"/>
  <c r="H87" i="13"/>
  <c r="H153" i="22"/>
  <c r="H88" i="13"/>
  <c r="H154" i="22"/>
  <c r="H89" i="13"/>
  <c r="H155" i="22"/>
  <c r="H90" i="13"/>
  <c r="H156" i="22"/>
  <c r="H91" i="13"/>
  <c r="H157" i="22"/>
  <c r="H92" i="13"/>
  <c r="H158" i="22"/>
  <c r="H93" i="13"/>
  <c r="H159" i="22"/>
  <c r="H94" i="13"/>
  <c r="H160" i="22"/>
  <c r="H95" i="13"/>
  <c r="H161" i="22"/>
  <c r="H96" i="13"/>
  <c r="H162" i="22"/>
  <c r="H97" i="13"/>
  <c r="H163" i="22"/>
  <c r="H98" i="13"/>
  <c r="H164" i="22"/>
  <c r="H99" i="13"/>
  <c r="H165" i="22"/>
  <c r="H100" i="13"/>
  <c r="H166" i="22"/>
  <c r="H101" i="13"/>
  <c r="H167" i="22"/>
  <c r="H102" i="13"/>
  <c r="H168" i="22"/>
  <c r="H103" i="13"/>
  <c r="H169" i="22"/>
  <c r="H104" i="13"/>
  <c r="H170" i="22"/>
  <c r="H105" i="13"/>
  <c r="H171" i="22"/>
  <c r="H106" i="13"/>
  <c r="H172" i="22"/>
  <c r="H107" i="13"/>
  <c r="H173" i="22"/>
  <c r="H108" i="13"/>
  <c r="H174" i="22"/>
  <c r="H109" i="13"/>
  <c r="H175" i="22"/>
  <c r="H110" i="13"/>
  <c r="H176" i="22"/>
  <c r="H111" i="13"/>
  <c r="H177" i="22"/>
  <c r="H121" i="13"/>
  <c r="H187" i="22"/>
  <c r="H122" i="13"/>
  <c r="H188" i="22"/>
  <c r="H123" i="13"/>
  <c r="H189" i="22"/>
  <c r="H124" i="13"/>
  <c r="H190" i="22"/>
  <c r="H125" i="13"/>
  <c r="H191" i="22"/>
  <c r="H126" i="13"/>
  <c r="H192" i="22"/>
  <c r="H127" i="13"/>
  <c r="H193" i="22"/>
  <c r="H128" i="13"/>
  <c r="H194" i="22"/>
  <c r="H129" i="13"/>
  <c r="H195" i="22"/>
  <c r="H130" i="13"/>
  <c r="H196" i="22"/>
  <c r="H131" i="13"/>
  <c r="H197" i="22"/>
  <c r="H132" i="13"/>
  <c r="H198" i="22"/>
  <c r="H133" i="13"/>
  <c r="H199" i="22"/>
  <c r="H134" i="13"/>
  <c r="H200" i="22"/>
  <c r="H135" i="13"/>
  <c r="H201" i="22"/>
  <c r="H136" i="13"/>
  <c r="H202" i="22"/>
  <c r="H137" i="13"/>
  <c r="H203" i="22"/>
  <c r="H138" i="13"/>
  <c r="H204" i="22"/>
  <c r="H139" i="13"/>
  <c r="H205" i="22"/>
  <c r="H140" i="13"/>
  <c r="H206" i="22"/>
  <c r="H208" i="22"/>
  <c r="G24" i="16"/>
  <c r="I43" i="15"/>
  <c r="I42" i="22"/>
  <c r="I44" i="15"/>
  <c r="I43" i="22"/>
  <c r="I45" i="15"/>
  <c r="I44" i="22"/>
  <c r="I46" i="15"/>
  <c r="I45" i="22"/>
  <c r="I47" i="15"/>
  <c r="I46" i="22"/>
  <c r="I48" i="15"/>
  <c r="I47" i="22"/>
  <c r="I49" i="15"/>
  <c r="I48" i="22"/>
  <c r="I50" i="15"/>
  <c r="I49" i="22"/>
  <c r="I51" i="15"/>
  <c r="I50" i="22"/>
  <c r="I52" i="15"/>
  <c r="I51" i="22"/>
  <c r="I53" i="15"/>
  <c r="I52" i="22"/>
  <c r="I54" i="15"/>
  <c r="I53" i="22"/>
  <c r="I55" i="15"/>
  <c r="I54" i="22"/>
  <c r="I112" i="13"/>
  <c r="I178" i="22"/>
  <c r="I113" i="13"/>
  <c r="I179" i="22"/>
  <c r="I114" i="13"/>
  <c r="I180" i="22"/>
  <c r="I115" i="13"/>
  <c r="I181" i="22"/>
  <c r="I116" i="13"/>
  <c r="I182" i="22"/>
  <c r="I117" i="13"/>
  <c r="I183" i="22"/>
  <c r="I118" i="13"/>
  <c r="I184" i="22"/>
  <c r="I119" i="13"/>
  <c r="I185" i="22"/>
  <c r="I120" i="13"/>
  <c r="I186" i="22"/>
  <c r="I8" i="15"/>
  <c r="I7" i="22"/>
  <c r="I9" i="15"/>
  <c r="I8" i="22"/>
  <c r="I10" i="15"/>
  <c r="I9" i="22"/>
  <c r="I11" i="15"/>
  <c r="I10" i="22"/>
  <c r="I12" i="15"/>
  <c r="I11" i="22"/>
  <c r="I13" i="15"/>
  <c r="I12" i="22"/>
  <c r="I14" i="15"/>
  <c r="I13" i="22"/>
  <c r="I15" i="15"/>
  <c r="I14" i="22"/>
  <c r="I16" i="15"/>
  <c r="I15" i="22"/>
  <c r="I17" i="15"/>
  <c r="I16" i="22"/>
  <c r="I18" i="15"/>
  <c r="I17" i="22"/>
  <c r="I19" i="15"/>
  <c r="I18" i="22"/>
  <c r="I20" i="15"/>
  <c r="I19" i="22"/>
  <c r="I21" i="15"/>
  <c r="I20" i="22"/>
  <c r="I22" i="15"/>
  <c r="I21" i="22"/>
  <c r="I23" i="15"/>
  <c r="I22" i="22"/>
  <c r="I24" i="15"/>
  <c r="I23" i="22"/>
  <c r="I25" i="15"/>
  <c r="I24" i="22"/>
  <c r="I26" i="15"/>
  <c r="I25" i="22"/>
  <c r="I27" i="15"/>
  <c r="I26" i="22"/>
  <c r="I28" i="15"/>
  <c r="I27" i="22"/>
  <c r="I29" i="15"/>
  <c r="I28" i="22"/>
  <c r="I30" i="15"/>
  <c r="I29" i="22"/>
  <c r="I31" i="15"/>
  <c r="I30" i="22"/>
  <c r="I32" i="15"/>
  <c r="I31" i="22"/>
  <c r="I33" i="15"/>
  <c r="I32" i="22"/>
  <c r="I34" i="15"/>
  <c r="I33" i="22"/>
  <c r="I35" i="15"/>
  <c r="I34" i="22"/>
  <c r="I36" i="15"/>
  <c r="I35" i="22"/>
  <c r="I37" i="15"/>
  <c r="I36" i="22"/>
  <c r="I38" i="15"/>
  <c r="I37" i="22"/>
  <c r="I39" i="15"/>
  <c r="I38" i="22"/>
  <c r="I40" i="15"/>
  <c r="I39" i="22"/>
  <c r="I41" i="15"/>
  <c r="I40" i="22"/>
  <c r="I42" i="15"/>
  <c r="I41" i="22"/>
  <c r="I7" i="14"/>
  <c r="I56" i="22"/>
  <c r="I8" i="14"/>
  <c r="I57" i="22"/>
  <c r="I9" i="14"/>
  <c r="I58" i="22"/>
  <c r="I10" i="14"/>
  <c r="I59" i="22"/>
  <c r="I11" i="14"/>
  <c r="I60" i="22"/>
  <c r="I12" i="14"/>
  <c r="I61" i="22"/>
  <c r="I13" i="14"/>
  <c r="I62" i="22"/>
  <c r="I14" i="14"/>
  <c r="I63" i="22"/>
  <c r="I15" i="14"/>
  <c r="I64" i="22"/>
  <c r="I16" i="14"/>
  <c r="I65" i="22"/>
  <c r="I17" i="14"/>
  <c r="I66" i="22"/>
  <c r="I18" i="14"/>
  <c r="I67" i="22"/>
  <c r="I19" i="14"/>
  <c r="I68" i="22"/>
  <c r="I20" i="14"/>
  <c r="I69" i="22"/>
  <c r="I21" i="14"/>
  <c r="I70" i="22"/>
  <c r="I22" i="14"/>
  <c r="I71" i="22"/>
  <c r="I23" i="14"/>
  <c r="I72" i="22"/>
  <c r="I7" i="13"/>
  <c r="I73" i="22"/>
  <c r="I8" i="13"/>
  <c r="I74" i="22"/>
  <c r="I9" i="13"/>
  <c r="I75" i="22"/>
  <c r="I10" i="13"/>
  <c r="I76" i="22"/>
  <c r="I11" i="13"/>
  <c r="I77" i="22"/>
  <c r="I12" i="13"/>
  <c r="I78" i="22"/>
  <c r="I13" i="13"/>
  <c r="I79" i="22"/>
  <c r="I14" i="13"/>
  <c r="I80" i="22"/>
  <c r="I15" i="13"/>
  <c r="I81" i="22"/>
  <c r="I16" i="13"/>
  <c r="I82" i="22"/>
  <c r="I17" i="13"/>
  <c r="I83" i="22"/>
  <c r="I18" i="13"/>
  <c r="I84" i="22"/>
  <c r="I19" i="13"/>
  <c r="I85" i="22"/>
  <c r="I20" i="13"/>
  <c r="I86" i="22"/>
  <c r="I21" i="13"/>
  <c r="I87" i="22"/>
  <c r="I22" i="13"/>
  <c r="I88" i="22"/>
  <c r="I23" i="13"/>
  <c r="I89" i="22"/>
  <c r="I24" i="13"/>
  <c r="I90" i="22"/>
  <c r="I25" i="13"/>
  <c r="I91" i="22"/>
  <c r="I26" i="13"/>
  <c r="I92" i="22"/>
  <c r="I27" i="13"/>
  <c r="I93" i="22"/>
  <c r="I28" i="13"/>
  <c r="I94" i="22"/>
  <c r="I29" i="13"/>
  <c r="I95" i="22"/>
  <c r="I30" i="13"/>
  <c r="I96" i="22"/>
  <c r="I31" i="13"/>
  <c r="I97" i="22"/>
  <c r="I32" i="13"/>
  <c r="I98" i="22"/>
  <c r="I33" i="13"/>
  <c r="I99" i="22"/>
  <c r="I34" i="13"/>
  <c r="I100" i="22"/>
  <c r="I35" i="13"/>
  <c r="I101" i="22"/>
  <c r="I36" i="13"/>
  <c r="I102" i="22"/>
  <c r="I37" i="13"/>
  <c r="I103" i="22"/>
  <c r="I38" i="13"/>
  <c r="I104" i="22"/>
  <c r="I39" i="13"/>
  <c r="I105" i="22"/>
  <c r="I40" i="13"/>
  <c r="I106" i="22"/>
  <c r="I41" i="13"/>
  <c r="I107" i="22"/>
  <c r="I42" i="13"/>
  <c r="I108" i="22"/>
  <c r="I43" i="13"/>
  <c r="I109" i="22"/>
  <c r="I44" i="13"/>
  <c r="I110" i="22"/>
  <c r="I45" i="13"/>
  <c r="I111" i="22"/>
  <c r="I46" i="13"/>
  <c r="I112" i="22"/>
  <c r="I47" i="13"/>
  <c r="I113" i="22"/>
  <c r="I48" i="13"/>
  <c r="I114" i="22"/>
  <c r="I49" i="13"/>
  <c r="I115" i="22"/>
  <c r="I50" i="13"/>
  <c r="I116" i="22"/>
  <c r="I51" i="13"/>
  <c r="I117" i="22"/>
  <c r="I52" i="13"/>
  <c r="I118" i="22"/>
  <c r="I53" i="13"/>
  <c r="I119" i="22"/>
  <c r="I54" i="13"/>
  <c r="I120" i="22"/>
  <c r="I55" i="13"/>
  <c r="I121" i="22"/>
  <c r="I56" i="13"/>
  <c r="I122" i="22"/>
  <c r="I57" i="13"/>
  <c r="I123" i="22"/>
  <c r="I58" i="13"/>
  <c r="I124" i="22"/>
  <c r="I59" i="13"/>
  <c r="I125" i="22"/>
  <c r="I60" i="13"/>
  <c r="I126" i="22"/>
  <c r="I61" i="13"/>
  <c r="I127" i="22"/>
  <c r="I62" i="13"/>
  <c r="I128" i="22"/>
  <c r="I63" i="13"/>
  <c r="I129" i="22"/>
  <c r="I64" i="13"/>
  <c r="I130" i="22"/>
  <c r="I65" i="13"/>
  <c r="I131" i="22"/>
  <c r="I66" i="13"/>
  <c r="I132" i="22"/>
  <c r="I67" i="13"/>
  <c r="I133" i="22"/>
  <c r="I68" i="13"/>
  <c r="I134" i="22"/>
  <c r="I69" i="13"/>
  <c r="I135" i="22"/>
  <c r="I70" i="13"/>
  <c r="I136" i="22"/>
  <c r="I71" i="13"/>
  <c r="I137" i="22"/>
  <c r="I72" i="13"/>
  <c r="I138" i="22"/>
  <c r="I73" i="13"/>
  <c r="I139" i="22"/>
  <c r="I74" i="13"/>
  <c r="I140" i="22"/>
  <c r="I75" i="13"/>
  <c r="I141" i="22"/>
  <c r="I76" i="13"/>
  <c r="I142" i="22"/>
  <c r="I77" i="13"/>
  <c r="I143" i="22"/>
  <c r="I78" i="13"/>
  <c r="I144" i="22"/>
  <c r="I79" i="13"/>
  <c r="I145" i="22"/>
  <c r="I80" i="13"/>
  <c r="I146" i="22"/>
  <c r="I81" i="13"/>
  <c r="I147" i="22"/>
  <c r="I82" i="13"/>
  <c r="I148" i="22"/>
  <c r="I83" i="13"/>
  <c r="I149" i="22"/>
  <c r="I84" i="13"/>
  <c r="I150" i="22"/>
  <c r="I85" i="13"/>
  <c r="I151" i="22"/>
  <c r="I86" i="13"/>
  <c r="I152" i="22"/>
  <c r="I87" i="13"/>
  <c r="I153" i="22"/>
  <c r="I88" i="13"/>
  <c r="I154" i="22"/>
  <c r="I89" i="13"/>
  <c r="I155" i="22"/>
  <c r="I90" i="13"/>
  <c r="I156" i="22"/>
  <c r="I91" i="13"/>
  <c r="I157" i="22"/>
  <c r="I92" i="13"/>
  <c r="I158" i="22"/>
  <c r="I93" i="13"/>
  <c r="I159" i="22"/>
  <c r="I94" i="13"/>
  <c r="I160" i="22"/>
  <c r="I95" i="13"/>
  <c r="I161" i="22"/>
  <c r="I96" i="13"/>
  <c r="I162" i="22"/>
  <c r="I97" i="13"/>
  <c r="I163" i="22"/>
  <c r="I98" i="13"/>
  <c r="I164" i="22"/>
  <c r="I99" i="13"/>
  <c r="I165" i="22"/>
  <c r="I100" i="13"/>
  <c r="I166" i="22"/>
  <c r="I101" i="13"/>
  <c r="I167" i="22"/>
  <c r="I102" i="13"/>
  <c r="I168" i="22"/>
  <c r="I103" i="13"/>
  <c r="I169" i="22"/>
  <c r="I104" i="13"/>
  <c r="I170" i="22"/>
  <c r="I105" i="13"/>
  <c r="I171" i="22"/>
  <c r="I106" i="13"/>
  <c r="I172" i="22"/>
  <c r="I107" i="13"/>
  <c r="I173" i="22"/>
  <c r="I108" i="13"/>
  <c r="I174" i="22"/>
  <c r="I109" i="13"/>
  <c r="I175" i="22"/>
  <c r="I110" i="13"/>
  <c r="I176" i="22"/>
  <c r="I111" i="13"/>
  <c r="I177" i="22"/>
  <c r="I121" i="13"/>
  <c r="I187" i="22"/>
  <c r="I122" i="13"/>
  <c r="I188" i="22"/>
  <c r="I123" i="13"/>
  <c r="I189" i="22"/>
  <c r="I124" i="13"/>
  <c r="I190" i="22"/>
  <c r="I125" i="13"/>
  <c r="I191" i="22"/>
  <c r="I126" i="13"/>
  <c r="I192" i="22"/>
  <c r="I127" i="13"/>
  <c r="I193" i="22"/>
  <c r="I128" i="13"/>
  <c r="I194" i="22"/>
  <c r="I129" i="13"/>
  <c r="I195" i="22"/>
  <c r="I130" i="13"/>
  <c r="I196" i="22"/>
  <c r="I131" i="13"/>
  <c r="I197" i="22"/>
  <c r="I132" i="13"/>
  <c r="I198" i="22"/>
  <c r="I133" i="13"/>
  <c r="I199" i="22"/>
  <c r="I134" i="13"/>
  <c r="I200" i="22"/>
  <c r="I135" i="13"/>
  <c r="I201" i="22"/>
  <c r="I136" i="13"/>
  <c r="I202" i="22"/>
  <c r="I137" i="13"/>
  <c r="I203" i="22"/>
  <c r="I138" i="13"/>
  <c r="I204" i="22"/>
  <c r="I139" i="13"/>
  <c r="I205" i="22"/>
  <c r="I140" i="13"/>
  <c r="I206" i="22"/>
  <c r="I208" i="22"/>
  <c r="H24" i="16"/>
  <c r="J43" i="15"/>
  <c r="J42" i="22"/>
  <c r="J44" i="15"/>
  <c r="J43" i="22"/>
  <c r="J45" i="15"/>
  <c r="J44" i="22"/>
  <c r="J46" i="15"/>
  <c r="J45" i="22"/>
  <c r="J47" i="15"/>
  <c r="J46" i="22"/>
  <c r="J48" i="15"/>
  <c r="J47" i="22"/>
  <c r="J49" i="15"/>
  <c r="J48" i="22"/>
  <c r="J50" i="15"/>
  <c r="J49" i="22"/>
  <c r="J51" i="15"/>
  <c r="J50" i="22"/>
  <c r="J52" i="15"/>
  <c r="J51" i="22"/>
  <c r="J53" i="15"/>
  <c r="J52" i="22"/>
  <c r="J54" i="15"/>
  <c r="J53" i="22"/>
  <c r="J55" i="15"/>
  <c r="J54" i="22"/>
  <c r="J112" i="13"/>
  <c r="J178" i="22"/>
  <c r="J113" i="13"/>
  <c r="J179" i="22"/>
  <c r="J114" i="13"/>
  <c r="J180" i="22"/>
  <c r="J115" i="13"/>
  <c r="J181" i="22"/>
  <c r="J116" i="13"/>
  <c r="J182" i="22"/>
  <c r="J117" i="13"/>
  <c r="J183" i="22"/>
  <c r="J118" i="13"/>
  <c r="J184" i="22"/>
  <c r="J119" i="13"/>
  <c r="J185" i="22"/>
  <c r="J120" i="13"/>
  <c r="J186" i="22"/>
  <c r="J8" i="15"/>
  <c r="J7" i="22"/>
  <c r="J9" i="15"/>
  <c r="J8" i="22"/>
  <c r="J10" i="15"/>
  <c r="J9" i="22"/>
  <c r="J11" i="15"/>
  <c r="J10" i="22"/>
  <c r="J12" i="15"/>
  <c r="J11" i="22"/>
  <c r="J13" i="15"/>
  <c r="J12" i="22"/>
  <c r="J14" i="15"/>
  <c r="J13" i="22"/>
  <c r="J15" i="15"/>
  <c r="J14" i="22"/>
  <c r="J16" i="15"/>
  <c r="J15" i="22"/>
  <c r="J17" i="15"/>
  <c r="J16" i="22"/>
  <c r="J18" i="15"/>
  <c r="J17" i="22"/>
  <c r="J19" i="15"/>
  <c r="J18" i="22"/>
  <c r="J20" i="15"/>
  <c r="J19" i="22"/>
  <c r="J21" i="15"/>
  <c r="J20" i="22"/>
  <c r="J22" i="15"/>
  <c r="J21" i="22"/>
  <c r="J23" i="15"/>
  <c r="J22" i="22"/>
  <c r="J24" i="15"/>
  <c r="J23" i="22"/>
  <c r="J25" i="15"/>
  <c r="J24" i="22"/>
  <c r="J26" i="15"/>
  <c r="J25" i="22"/>
  <c r="J27" i="15"/>
  <c r="J26" i="22"/>
  <c r="J28" i="15"/>
  <c r="J27" i="22"/>
  <c r="J29" i="15"/>
  <c r="J28" i="22"/>
  <c r="J30" i="15"/>
  <c r="J29" i="22"/>
  <c r="J31" i="15"/>
  <c r="J30" i="22"/>
  <c r="J32" i="15"/>
  <c r="J31" i="22"/>
  <c r="J33" i="15"/>
  <c r="J32" i="22"/>
  <c r="J34" i="15"/>
  <c r="J33" i="22"/>
  <c r="J35" i="15"/>
  <c r="J34" i="22"/>
  <c r="J36" i="15"/>
  <c r="J35" i="22"/>
  <c r="J37" i="15"/>
  <c r="J36" i="22"/>
  <c r="J38" i="15"/>
  <c r="J37" i="22"/>
  <c r="J39" i="15"/>
  <c r="J38" i="22"/>
  <c r="J40" i="15"/>
  <c r="J39" i="22"/>
  <c r="J41" i="15"/>
  <c r="J40" i="22"/>
  <c r="J42" i="15"/>
  <c r="J41" i="22"/>
  <c r="J7" i="14"/>
  <c r="J56" i="22"/>
  <c r="J8" i="14"/>
  <c r="J57" i="22"/>
  <c r="J9" i="14"/>
  <c r="J58" i="22"/>
  <c r="J10" i="14"/>
  <c r="J59" i="22"/>
  <c r="J11" i="14"/>
  <c r="J60" i="22"/>
  <c r="J12" i="14"/>
  <c r="J61" i="22"/>
  <c r="J13" i="14"/>
  <c r="J62" i="22"/>
  <c r="J14" i="14"/>
  <c r="J63" i="22"/>
  <c r="J15" i="14"/>
  <c r="J64" i="22"/>
  <c r="J16" i="14"/>
  <c r="J65" i="22"/>
  <c r="J17" i="14"/>
  <c r="J66" i="22"/>
  <c r="J18" i="14"/>
  <c r="J67" i="22"/>
  <c r="J19" i="14"/>
  <c r="J68" i="22"/>
  <c r="J20" i="14"/>
  <c r="J69" i="22"/>
  <c r="J21" i="14"/>
  <c r="J70" i="22"/>
  <c r="J22" i="14"/>
  <c r="J71" i="22"/>
  <c r="J23" i="14"/>
  <c r="J72" i="22"/>
  <c r="J7" i="13"/>
  <c r="J73" i="22"/>
  <c r="J8" i="13"/>
  <c r="J74" i="22"/>
  <c r="J9" i="13"/>
  <c r="J75" i="22"/>
  <c r="J10" i="13"/>
  <c r="J76" i="22"/>
  <c r="J11" i="13"/>
  <c r="J77" i="22"/>
  <c r="J12" i="13"/>
  <c r="J78" i="22"/>
  <c r="J13" i="13"/>
  <c r="J79" i="22"/>
  <c r="J14" i="13"/>
  <c r="J80" i="22"/>
  <c r="J15" i="13"/>
  <c r="J81" i="22"/>
  <c r="J16" i="13"/>
  <c r="J82" i="22"/>
  <c r="J17" i="13"/>
  <c r="J83" i="22"/>
  <c r="J18" i="13"/>
  <c r="J84" i="22"/>
  <c r="J19" i="13"/>
  <c r="J85" i="22"/>
  <c r="J20" i="13"/>
  <c r="J86" i="22"/>
  <c r="J21" i="13"/>
  <c r="J87" i="22"/>
  <c r="J22" i="13"/>
  <c r="J88" i="22"/>
  <c r="J23" i="13"/>
  <c r="J89" i="22"/>
  <c r="J24" i="13"/>
  <c r="J90" i="22"/>
  <c r="J25" i="13"/>
  <c r="J91" i="22"/>
  <c r="J26" i="13"/>
  <c r="J92" i="22"/>
  <c r="J27" i="13"/>
  <c r="J93" i="22"/>
  <c r="J28" i="13"/>
  <c r="J94" i="22"/>
  <c r="J29" i="13"/>
  <c r="J95" i="22"/>
  <c r="J30" i="13"/>
  <c r="J96" i="22"/>
  <c r="J31" i="13"/>
  <c r="J97" i="22"/>
  <c r="J32" i="13"/>
  <c r="J98" i="22"/>
  <c r="J33" i="13"/>
  <c r="J99" i="22"/>
  <c r="J34" i="13"/>
  <c r="J100" i="22"/>
  <c r="J35" i="13"/>
  <c r="J101" i="22"/>
  <c r="J36" i="13"/>
  <c r="J102" i="22"/>
  <c r="J37" i="13"/>
  <c r="J103" i="22"/>
  <c r="J38" i="13"/>
  <c r="J104" i="22"/>
  <c r="J39" i="13"/>
  <c r="J105" i="22"/>
  <c r="J40" i="13"/>
  <c r="J106" i="22"/>
  <c r="J41" i="13"/>
  <c r="J107" i="22"/>
  <c r="J42" i="13"/>
  <c r="J108" i="22"/>
  <c r="J43" i="13"/>
  <c r="J109" i="22"/>
  <c r="J44" i="13"/>
  <c r="J110" i="22"/>
  <c r="J45" i="13"/>
  <c r="J111" i="22"/>
  <c r="J46" i="13"/>
  <c r="J112" i="22"/>
  <c r="J47" i="13"/>
  <c r="J113" i="22"/>
  <c r="J48" i="13"/>
  <c r="J114" i="22"/>
  <c r="J49" i="13"/>
  <c r="J115" i="22"/>
  <c r="J50" i="13"/>
  <c r="J116" i="22"/>
  <c r="J51" i="13"/>
  <c r="J117" i="22"/>
  <c r="J52" i="13"/>
  <c r="J118" i="22"/>
  <c r="J53" i="13"/>
  <c r="J119" i="22"/>
  <c r="J54" i="13"/>
  <c r="J120" i="22"/>
  <c r="J55" i="13"/>
  <c r="J121" i="22"/>
  <c r="J56" i="13"/>
  <c r="J122" i="22"/>
  <c r="J57" i="13"/>
  <c r="J123" i="22"/>
  <c r="J58" i="13"/>
  <c r="J124" i="22"/>
  <c r="J59" i="13"/>
  <c r="J125" i="22"/>
  <c r="J60" i="13"/>
  <c r="J126" i="22"/>
  <c r="J61" i="13"/>
  <c r="J127" i="22"/>
  <c r="J62" i="13"/>
  <c r="J128" i="22"/>
  <c r="J63" i="13"/>
  <c r="J129" i="22"/>
  <c r="J64" i="13"/>
  <c r="J130" i="22"/>
  <c r="J65" i="13"/>
  <c r="J131" i="22"/>
  <c r="J66" i="13"/>
  <c r="J132" i="22"/>
  <c r="J67" i="13"/>
  <c r="J133" i="22"/>
  <c r="J68" i="13"/>
  <c r="J134" i="22"/>
  <c r="J69" i="13"/>
  <c r="J135" i="22"/>
  <c r="J70" i="13"/>
  <c r="J136" i="22"/>
  <c r="J71" i="13"/>
  <c r="J137" i="22"/>
  <c r="J72" i="13"/>
  <c r="J138" i="22"/>
  <c r="J73" i="13"/>
  <c r="J139" i="22"/>
  <c r="J74" i="13"/>
  <c r="J140" i="22"/>
  <c r="J75" i="13"/>
  <c r="J141" i="22"/>
  <c r="J76" i="13"/>
  <c r="J142" i="22"/>
  <c r="J77" i="13"/>
  <c r="J143" i="22"/>
  <c r="J78" i="13"/>
  <c r="J144" i="22"/>
  <c r="J79" i="13"/>
  <c r="J145" i="22"/>
  <c r="J80" i="13"/>
  <c r="J146" i="22"/>
  <c r="J81" i="13"/>
  <c r="J147" i="22"/>
  <c r="J82" i="13"/>
  <c r="J148" i="22"/>
  <c r="J83" i="13"/>
  <c r="J149" i="22"/>
  <c r="J84" i="13"/>
  <c r="J150" i="22"/>
  <c r="J85" i="13"/>
  <c r="J151" i="22"/>
  <c r="J86" i="13"/>
  <c r="J152" i="22"/>
  <c r="J87" i="13"/>
  <c r="J153" i="22"/>
  <c r="J88" i="13"/>
  <c r="J154" i="22"/>
  <c r="J89" i="13"/>
  <c r="J155" i="22"/>
  <c r="J90" i="13"/>
  <c r="J156" i="22"/>
  <c r="J91" i="13"/>
  <c r="J157" i="22"/>
  <c r="J92" i="13"/>
  <c r="J158" i="22"/>
  <c r="J93" i="13"/>
  <c r="J159" i="22"/>
  <c r="J94" i="13"/>
  <c r="J160" i="22"/>
  <c r="J95" i="13"/>
  <c r="J161" i="22"/>
  <c r="J96" i="13"/>
  <c r="J162" i="22"/>
  <c r="J97" i="13"/>
  <c r="J163" i="22"/>
  <c r="J98" i="13"/>
  <c r="J164" i="22"/>
  <c r="J99" i="13"/>
  <c r="J165" i="22"/>
  <c r="J100" i="13"/>
  <c r="J166" i="22"/>
  <c r="J101" i="13"/>
  <c r="J167" i="22"/>
  <c r="J102" i="13"/>
  <c r="J168" i="22"/>
  <c r="J103" i="13"/>
  <c r="J169" i="22"/>
  <c r="J104" i="13"/>
  <c r="J170" i="22"/>
  <c r="J105" i="13"/>
  <c r="J171" i="22"/>
  <c r="J106" i="13"/>
  <c r="J172" i="22"/>
  <c r="J107" i="13"/>
  <c r="J173" i="22"/>
  <c r="J108" i="13"/>
  <c r="J174" i="22"/>
  <c r="J109" i="13"/>
  <c r="J175" i="22"/>
  <c r="J110" i="13"/>
  <c r="J176" i="22"/>
  <c r="J111" i="13"/>
  <c r="J177" i="22"/>
  <c r="J121" i="13"/>
  <c r="J187" i="22"/>
  <c r="J122" i="13"/>
  <c r="J188" i="22"/>
  <c r="J123" i="13"/>
  <c r="J189" i="22"/>
  <c r="J124" i="13"/>
  <c r="J190" i="22"/>
  <c r="J125" i="13"/>
  <c r="J191" i="22"/>
  <c r="J126" i="13"/>
  <c r="J192" i="22"/>
  <c r="J127" i="13"/>
  <c r="J193" i="22"/>
  <c r="J128" i="13"/>
  <c r="J194" i="22"/>
  <c r="J129" i="13"/>
  <c r="J195" i="22"/>
  <c r="J130" i="13"/>
  <c r="J196" i="22"/>
  <c r="J131" i="13"/>
  <c r="J197" i="22"/>
  <c r="J132" i="13"/>
  <c r="J198" i="22"/>
  <c r="J133" i="13"/>
  <c r="J199" i="22"/>
  <c r="J134" i="13"/>
  <c r="J200" i="22"/>
  <c r="J135" i="13"/>
  <c r="J201" i="22"/>
  <c r="J136" i="13"/>
  <c r="J202" i="22"/>
  <c r="J137" i="13"/>
  <c r="J203" i="22"/>
  <c r="J138" i="13"/>
  <c r="J204" i="22"/>
  <c r="J139" i="13"/>
  <c r="J205" i="22"/>
  <c r="J140" i="13"/>
  <c r="J206" i="22"/>
  <c r="J208" i="22"/>
  <c r="I24" i="16"/>
  <c r="K43" i="15"/>
  <c r="K42" i="22"/>
  <c r="K44" i="15"/>
  <c r="K43" i="22"/>
  <c r="K45" i="15"/>
  <c r="K44" i="22"/>
  <c r="K46" i="15"/>
  <c r="K45" i="22"/>
  <c r="K47" i="15"/>
  <c r="K46" i="22"/>
  <c r="K48" i="15"/>
  <c r="K47" i="22"/>
  <c r="K49" i="15"/>
  <c r="K48" i="22"/>
  <c r="K50" i="15"/>
  <c r="K49" i="22"/>
  <c r="K51" i="15"/>
  <c r="K50" i="22"/>
  <c r="K52" i="15"/>
  <c r="K51" i="22"/>
  <c r="K53" i="15"/>
  <c r="K52" i="22"/>
  <c r="K54" i="15"/>
  <c r="K53" i="22"/>
  <c r="K55" i="15"/>
  <c r="K54" i="22"/>
  <c r="K112" i="13"/>
  <c r="K178" i="22"/>
  <c r="K113" i="13"/>
  <c r="K179" i="22"/>
  <c r="K114" i="13"/>
  <c r="K180" i="22"/>
  <c r="K115" i="13"/>
  <c r="K181" i="22"/>
  <c r="K116" i="13"/>
  <c r="K182" i="22"/>
  <c r="K117" i="13"/>
  <c r="K183" i="22"/>
  <c r="K118" i="13"/>
  <c r="K184" i="22"/>
  <c r="K119" i="13"/>
  <c r="K185" i="22"/>
  <c r="K120" i="13"/>
  <c r="K186" i="22"/>
  <c r="K8" i="15"/>
  <c r="K7" i="22"/>
  <c r="K9" i="15"/>
  <c r="K8" i="22"/>
  <c r="K10" i="15"/>
  <c r="K9" i="22"/>
  <c r="K11" i="15"/>
  <c r="K10" i="22"/>
  <c r="K12" i="15"/>
  <c r="K11" i="22"/>
  <c r="K13" i="15"/>
  <c r="K12" i="22"/>
  <c r="K14" i="15"/>
  <c r="K13" i="22"/>
  <c r="K15" i="15"/>
  <c r="K14" i="22"/>
  <c r="K16" i="15"/>
  <c r="K15" i="22"/>
  <c r="K17" i="15"/>
  <c r="K16" i="22"/>
  <c r="K18" i="15"/>
  <c r="K17" i="22"/>
  <c r="K19" i="15"/>
  <c r="K18" i="22"/>
  <c r="K20" i="15"/>
  <c r="K19" i="22"/>
  <c r="K21" i="15"/>
  <c r="K20" i="22"/>
  <c r="K22" i="15"/>
  <c r="K21" i="22"/>
  <c r="K23" i="15"/>
  <c r="K22" i="22"/>
  <c r="K24" i="15"/>
  <c r="K23" i="22"/>
  <c r="K25" i="15"/>
  <c r="K24" i="22"/>
  <c r="K26" i="15"/>
  <c r="K25" i="22"/>
  <c r="K27" i="15"/>
  <c r="K26" i="22"/>
  <c r="K28" i="15"/>
  <c r="K27" i="22"/>
  <c r="K29" i="15"/>
  <c r="K28" i="22"/>
  <c r="K30" i="15"/>
  <c r="K29" i="22"/>
  <c r="K31" i="15"/>
  <c r="K30" i="22"/>
  <c r="K32" i="15"/>
  <c r="K31" i="22"/>
  <c r="K33" i="15"/>
  <c r="K32" i="22"/>
  <c r="K34" i="15"/>
  <c r="K33" i="22"/>
  <c r="K35" i="15"/>
  <c r="K34" i="22"/>
  <c r="K36" i="15"/>
  <c r="K35" i="22"/>
  <c r="K37" i="15"/>
  <c r="K36" i="22"/>
  <c r="K38" i="15"/>
  <c r="K37" i="22"/>
  <c r="K39" i="15"/>
  <c r="K38" i="22"/>
  <c r="K40" i="15"/>
  <c r="K39" i="22"/>
  <c r="K41" i="15"/>
  <c r="K40" i="22"/>
  <c r="K42" i="15"/>
  <c r="K41" i="22"/>
  <c r="K7" i="14"/>
  <c r="K56" i="22"/>
  <c r="K8" i="14"/>
  <c r="K57" i="22"/>
  <c r="K9" i="14"/>
  <c r="K58" i="22"/>
  <c r="K10" i="14"/>
  <c r="K59" i="22"/>
  <c r="K11" i="14"/>
  <c r="K60" i="22"/>
  <c r="K12" i="14"/>
  <c r="K61" i="22"/>
  <c r="K13" i="14"/>
  <c r="K62" i="22"/>
  <c r="K14" i="14"/>
  <c r="K63" i="22"/>
  <c r="K15" i="14"/>
  <c r="K64" i="22"/>
  <c r="K16" i="14"/>
  <c r="K65" i="22"/>
  <c r="K17" i="14"/>
  <c r="K66" i="22"/>
  <c r="K18" i="14"/>
  <c r="K67" i="22"/>
  <c r="K19" i="14"/>
  <c r="K68" i="22"/>
  <c r="K20" i="14"/>
  <c r="K69" i="22"/>
  <c r="K21" i="14"/>
  <c r="K70" i="22"/>
  <c r="K22" i="14"/>
  <c r="K71" i="22"/>
  <c r="K23" i="14"/>
  <c r="K72" i="22"/>
  <c r="K7" i="13"/>
  <c r="K73" i="22"/>
  <c r="K8" i="13"/>
  <c r="K74" i="22"/>
  <c r="K9" i="13"/>
  <c r="K75" i="22"/>
  <c r="K10" i="13"/>
  <c r="K76" i="22"/>
  <c r="K11" i="13"/>
  <c r="K77" i="22"/>
  <c r="K12" i="13"/>
  <c r="K78" i="22"/>
  <c r="K13" i="13"/>
  <c r="K79" i="22"/>
  <c r="K14" i="13"/>
  <c r="K80" i="22"/>
  <c r="K15" i="13"/>
  <c r="K81" i="22"/>
  <c r="K16" i="13"/>
  <c r="K82" i="22"/>
  <c r="K17" i="13"/>
  <c r="K83" i="22"/>
  <c r="K18" i="13"/>
  <c r="K84" i="22"/>
  <c r="K19" i="13"/>
  <c r="K85" i="22"/>
  <c r="K20" i="13"/>
  <c r="K86" i="22"/>
  <c r="K21" i="13"/>
  <c r="K87" i="22"/>
  <c r="K22" i="13"/>
  <c r="K88" i="22"/>
  <c r="K23" i="13"/>
  <c r="K89" i="22"/>
  <c r="K24" i="13"/>
  <c r="K90" i="22"/>
  <c r="K25" i="13"/>
  <c r="K91" i="22"/>
  <c r="K26" i="13"/>
  <c r="K92" i="22"/>
  <c r="K27" i="13"/>
  <c r="K93" i="22"/>
  <c r="K28" i="13"/>
  <c r="K94" i="22"/>
  <c r="K29" i="13"/>
  <c r="K95" i="22"/>
  <c r="K30" i="13"/>
  <c r="K96" i="22"/>
  <c r="K31" i="13"/>
  <c r="K97" i="22"/>
  <c r="K32" i="13"/>
  <c r="K98" i="22"/>
  <c r="K33" i="13"/>
  <c r="K99" i="22"/>
  <c r="K34" i="13"/>
  <c r="K100" i="22"/>
  <c r="K35" i="13"/>
  <c r="K101" i="22"/>
  <c r="K36" i="13"/>
  <c r="K102" i="22"/>
  <c r="K37" i="13"/>
  <c r="K103" i="22"/>
  <c r="K38" i="13"/>
  <c r="K104" i="22"/>
  <c r="K39" i="13"/>
  <c r="K105" i="22"/>
  <c r="K40" i="13"/>
  <c r="K106" i="22"/>
  <c r="K41" i="13"/>
  <c r="K107" i="22"/>
  <c r="K42" i="13"/>
  <c r="K108" i="22"/>
  <c r="K43" i="13"/>
  <c r="K109" i="22"/>
  <c r="K44" i="13"/>
  <c r="K110" i="22"/>
  <c r="K45" i="13"/>
  <c r="K111" i="22"/>
  <c r="K46" i="13"/>
  <c r="K112" i="22"/>
  <c r="K47" i="13"/>
  <c r="K113" i="22"/>
  <c r="K48" i="13"/>
  <c r="K114" i="22"/>
  <c r="K49" i="13"/>
  <c r="K115" i="22"/>
  <c r="K50" i="13"/>
  <c r="K116" i="22"/>
  <c r="K51" i="13"/>
  <c r="K117" i="22"/>
  <c r="K52" i="13"/>
  <c r="K118" i="22"/>
  <c r="K53" i="13"/>
  <c r="K119" i="22"/>
  <c r="K54" i="13"/>
  <c r="K120" i="22"/>
  <c r="K55" i="13"/>
  <c r="K121" i="22"/>
  <c r="K56" i="13"/>
  <c r="K122" i="22"/>
  <c r="K57" i="13"/>
  <c r="K123" i="22"/>
  <c r="K58" i="13"/>
  <c r="K124" i="22"/>
  <c r="K59" i="13"/>
  <c r="K125" i="22"/>
  <c r="K60" i="13"/>
  <c r="K126" i="22"/>
  <c r="K61" i="13"/>
  <c r="K127" i="22"/>
  <c r="K62" i="13"/>
  <c r="K128" i="22"/>
  <c r="K63" i="13"/>
  <c r="K129" i="22"/>
  <c r="K64" i="13"/>
  <c r="K130" i="22"/>
  <c r="K65" i="13"/>
  <c r="K131" i="22"/>
  <c r="K66" i="13"/>
  <c r="K132" i="22"/>
  <c r="K67" i="13"/>
  <c r="K133" i="22"/>
  <c r="K68" i="13"/>
  <c r="K134" i="22"/>
  <c r="K69" i="13"/>
  <c r="K135" i="22"/>
  <c r="K70" i="13"/>
  <c r="K136" i="22"/>
  <c r="K71" i="13"/>
  <c r="K137" i="22"/>
  <c r="K72" i="13"/>
  <c r="K138" i="22"/>
  <c r="K73" i="13"/>
  <c r="K139" i="22"/>
  <c r="K74" i="13"/>
  <c r="K140" i="22"/>
  <c r="K75" i="13"/>
  <c r="K141" i="22"/>
  <c r="K76" i="13"/>
  <c r="K142" i="22"/>
  <c r="K77" i="13"/>
  <c r="K143" i="22"/>
  <c r="K78" i="13"/>
  <c r="K144" i="22"/>
  <c r="K79" i="13"/>
  <c r="K145" i="22"/>
  <c r="K80" i="13"/>
  <c r="K146" i="22"/>
  <c r="K81" i="13"/>
  <c r="K147" i="22"/>
  <c r="K82" i="13"/>
  <c r="K148" i="22"/>
  <c r="K83" i="13"/>
  <c r="K149" i="22"/>
  <c r="K84" i="13"/>
  <c r="K150" i="22"/>
  <c r="K85" i="13"/>
  <c r="K151" i="22"/>
  <c r="K86" i="13"/>
  <c r="K152" i="22"/>
  <c r="K87" i="13"/>
  <c r="K153" i="22"/>
  <c r="K88" i="13"/>
  <c r="K154" i="22"/>
  <c r="K89" i="13"/>
  <c r="K155" i="22"/>
  <c r="K90" i="13"/>
  <c r="K156" i="22"/>
  <c r="K91" i="13"/>
  <c r="K157" i="22"/>
  <c r="K92" i="13"/>
  <c r="K158" i="22"/>
  <c r="K93" i="13"/>
  <c r="K159" i="22"/>
  <c r="K94" i="13"/>
  <c r="K160" i="22"/>
  <c r="K95" i="13"/>
  <c r="K161" i="22"/>
  <c r="K96" i="13"/>
  <c r="K162" i="22"/>
  <c r="K97" i="13"/>
  <c r="K163" i="22"/>
  <c r="K98" i="13"/>
  <c r="K164" i="22"/>
  <c r="K99" i="13"/>
  <c r="K165" i="22"/>
  <c r="K100" i="13"/>
  <c r="K166" i="22"/>
  <c r="K101" i="13"/>
  <c r="K167" i="22"/>
  <c r="K102" i="13"/>
  <c r="K168" i="22"/>
  <c r="K103" i="13"/>
  <c r="K169" i="22"/>
  <c r="K104" i="13"/>
  <c r="K170" i="22"/>
  <c r="K105" i="13"/>
  <c r="K171" i="22"/>
  <c r="K106" i="13"/>
  <c r="K172" i="22"/>
  <c r="K107" i="13"/>
  <c r="K173" i="22"/>
  <c r="K108" i="13"/>
  <c r="K174" i="22"/>
  <c r="K109" i="13"/>
  <c r="K175" i="22"/>
  <c r="K110" i="13"/>
  <c r="K176" i="22"/>
  <c r="K111" i="13"/>
  <c r="K177" i="22"/>
  <c r="K121" i="13"/>
  <c r="K187" i="22"/>
  <c r="K122" i="13"/>
  <c r="K188" i="22"/>
  <c r="K123" i="13"/>
  <c r="K189" i="22"/>
  <c r="K124" i="13"/>
  <c r="K190" i="22"/>
  <c r="K125" i="13"/>
  <c r="K191" i="22"/>
  <c r="K126" i="13"/>
  <c r="K192" i="22"/>
  <c r="K127" i="13"/>
  <c r="K193" i="22"/>
  <c r="K128" i="13"/>
  <c r="K194" i="22"/>
  <c r="K129" i="13"/>
  <c r="K195" i="22"/>
  <c r="K130" i="13"/>
  <c r="K196" i="22"/>
  <c r="K131" i="13"/>
  <c r="K197" i="22"/>
  <c r="K132" i="13"/>
  <c r="K198" i="22"/>
  <c r="K133" i="13"/>
  <c r="K199" i="22"/>
  <c r="K134" i="13"/>
  <c r="K200" i="22"/>
  <c r="K135" i="13"/>
  <c r="K201" i="22"/>
  <c r="K136" i="13"/>
  <c r="K202" i="22"/>
  <c r="K137" i="13"/>
  <c r="K203" i="22"/>
  <c r="K138" i="13"/>
  <c r="K204" i="22"/>
  <c r="K139" i="13"/>
  <c r="K205" i="22"/>
  <c r="K140" i="13"/>
  <c r="K206" i="22"/>
  <c r="K208" i="22"/>
  <c r="J24" i="16"/>
  <c r="L43" i="15"/>
  <c r="L42" i="22"/>
  <c r="L44" i="15"/>
  <c r="L43" i="22"/>
  <c r="L45" i="15"/>
  <c r="L44" i="22"/>
  <c r="L46" i="15"/>
  <c r="L45" i="22"/>
  <c r="L47" i="15"/>
  <c r="L46" i="22"/>
  <c r="L48" i="15"/>
  <c r="L47" i="22"/>
  <c r="L49" i="15"/>
  <c r="L48" i="22"/>
  <c r="L50" i="15"/>
  <c r="L49" i="22"/>
  <c r="L51" i="15"/>
  <c r="L50" i="22"/>
  <c r="L52" i="15"/>
  <c r="L51" i="22"/>
  <c r="L53" i="15"/>
  <c r="L52" i="22"/>
  <c r="L54" i="15"/>
  <c r="L53" i="22"/>
  <c r="L55" i="15"/>
  <c r="L54" i="22"/>
  <c r="L112" i="13"/>
  <c r="L178" i="22"/>
  <c r="L113" i="13"/>
  <c r="L179" i="22"/>
  <c r="L114" i="13"/>
  <c r="L180" i="22"/>
  <c r="L115" i="13"/>
  <c r="L181" i="22"/>
  <c r="L116" i="13"/>
  <c r="L182" i="22"/>
  <c r="L117" i="13"/>
  <c r="L183" i="22"/>
  <c r="L118" i="13"/>
  <c r="L184" i="22"/>
  <c r="L119" i="13"/>
  <c r="L185" i="22"/>
  <c r="L120" i="13"/>
  <c r="L186" i="22"/>
  <c r="L8" i="15"/>
  <c r="L7" i="22"/>
  <c r="L9" i="15"/>
  <c r="L8" i="22"/>
  <c r="L10" i="15"/>
  <c r="L9" i="22"/>
  <c r="L11" i="15"/>
  <c r="L10" i="22"/>
  <c r="L12" i="15"/>
  <c r="L11" i="22"/>
  <c r="L13" i="15"/>
  <c r="L12" i="22"/>
  <c r="L14" i="15"/>
  <c r="L13" i="22"/>
  <c r="L15" i="15"/>
  <c r="L14" i="22"/>
  <c r="L16" i="15"/>
  <c r="L15" i="22"/>
  <c r="L17" i="15"/>
  <c r="L16" i="22"/>
  <c r="L18" i="15"/>
  <c r="L17" i="22"/>
  <c r="L19" i="15"/>
  <c r="L18" i="22"/>
  <c r="L20" i="15"/>
  <c r="L19" i="22"/>
  <c r="L21" i="15"/>
  <c r="L20" i="22"/>
  <c r="L22" i="15"/>
  <c r="L21" i="22"/>
  <c r="L23" i="15"/>
  <c r="L22" i="22"/>
  <c r="L24" i="15"/>
  <c r="L23" i="22"/>
  <c r="L25" i="15"/>
  <c r="L24" i="22"/>
  <c r="L26" i="15"/>
  <c r="L25" i="22"/>
  <c r="L27" i="15"/>
  <c r="L26" i="22"/>
  <c r="L28" i="15"/>
  <c r="L27" i="22"/>
  <c r="L29" i="15"/>
  <c r="L28" i="22"/>
  <c r="L30" i="15"/>
  <c r="L29" i="22"/>
  <c r="L31" i="15"/>
  <c r="L30" i="22"/>
  <c r="L32" i="15"/>
  <c r="L31" i="22"/>
  <c r="L33" i="15"/>
  <c r="L32" i="22"/>
  <c r="L34" i="15"/>
  <c r="L33" i="22"/>
  <c r="L35" i="15"/>
  <c r="L34" i="22"/>
  <c r="L36" i="15"/>
  <c r="L35" i="22"/>
  <c r="L37" i="15"/>
  <c r="L36" i="22"/>
  <c r="L38" i="15"/>
  <c r="L37" i="22"/>
  <c r="L39" i="15"/>
  <c r="L38" i="22"/>
  <c r="L40" i="15"/>
  <c r="L39" i="22"/>
  <c r="L41" i="15"/>
  <c r="L40" i="22"/>
  <c r="L42" i="15"/>
  <c r="L41" i="22"/>
  <c r="L7" i="14"/>
  <c r="L56" i="22"/>
  <c r="L8" i="14"/>
  <c r="L57" i="22"/>
  <c r="L9" i="14"/>
  <c r="L58" i="22"/>
  <c r="L10" i="14"/>
  <c r="L59" i="22"/>
  <c r="L11" i="14"/>
  <c r="L60" i="22"/>
  <c r="L12" i="14"/>
  <c r="L61" i="22"/>
  <c r="L13" i="14"/>
  <c r="L62" i="22"/>
  <c r="L14" i="14"/>
  <c r="L63" i="22"/>
  <c r="L15" i="14"/>
  <c r="L64" i="22"/>
  <c r="L16" i="14"/>
  <c r="L65" i="22"/>
  <c r="L17" i="14"/>
  <c r="L66" i="22"/>
  <c r="L18" i="14"/>
  <c r="L67" i="22"/>
  <c r="L19" i="14"/>
  <c r="L68" i="22"/>
  <c r="L20" i="14"/>
  <c r="L69" i="22"/>
  <c r="L21" i="14"/>
  <c r="L70" i="22"/>
  <c r="L22" i="14"/>
  <c r="L71" i="22"/>
  <c r="L23" i="14"/>
  <c r="L72" i="22"/>
  <c r="L7" i="13"/>
  <c r="L73" i="22"/>
  <c r="L8" i="13"/>
  <c r="L74" i="22"/>
  <c r="L9" i="13"/>
  <c r="L75" i="22"/>
  <c r="L10" i="13"/>
  <c r="L76" i="22"/>
  <c r="L11" i="13"/>
  <c r="L77" i="22"/>
  <c r="L12" i="13"/>
  <c r="L78" i="22"/>
  <c r="L13" i="13"/>
  <c r="L79" i="22"/>
  <c r="L14" i="13"/>
  <c r="L80" i="22"/>
  <c r="L15" i="13"/>
  <c r="L81" i="22"/>
  <c r="L16" i="13"/>
  <c r="L82" i="22"/>
  <c r="L17" i="13"/>
  <c r="L83" i="22"/>
  <c r="L18" i="13"/>
  <c r="L84" i="22"/>
  <c r="L19" i="13"/>
  <c r="L85" i="22"/>
  <c r="L20" i="13"/>
  <c r="L86" i="22"/>
  <c r="L21" i="13"/>
  <c r="L87" i="22"/>
  <c r="L22" i="13"/>
  <c r="L88" i="22"/>
  <c r="L23" i="13"/>
  <c r="L89" i="22"/>
  <c r="L24" i="13"/>
  <c r="L90" i="22"/>
  <c r="L25" i="13"/>
  <c r="L91" i="22"/>
  <c r="L26" i="13"/>
  <c r="L92" i="22"/>
  <c r="L27" i="13"/>
  <c r="L93" i="22"/>
  <c r="L28" i="13"/>
  <c r="L94" i="22"/>
  <c r="L29" i="13"/>
  <c r="L95" i="22"/>
  <c r="L30" i="13"/>
  <c r="L96" i="22"/>
  <c r="L31" i="13"/>
  <c r="L97" i="22"/>
  <c r="L32" i="13"/>
  <c r="L98" i="22"/>
  <c r="L33" i="13"/>
  <c r="L99" i="22"/>
  <c r="L34" i="13"/>
  <c r="L100" i="22"/>
  <c r="L35" i="13"/>
  <c r="L101" i="22"/>
  <c r="L36" i="13"/>
  <c r="L102" i="22"/>
  <c r="L37" i="13"/>
  <c r="L103" i="22"/>
  <c r="L38" i="13"/>
  <c r="L104" i="22"/>
  <c r="L39" i="13"/>
  <c r="L105" i="22"/>
  <c r="L40" i="13"/>
  <c r="L106" i="22"/>
  <c r="L41" i="13"/>
  <c r="L107" i="22"/>
  <c r="L42" i="13"/>
  <c r="L108" i="22"/>
  <c r="L43" i="13"/>
  <c r="L109" i="22"/>
  <c r="L44" i="13"/>
  <c r="L110" i="22"/>
  <c r="L45" i="13"/>
  <c r="L111" i="22"/>
  <c r="L46" i="13"/>
  <c r="L112" i="22"/>
  <c r="L47" i="13"/>
  <c r="L113" i="22"/>
  <c r="L48" i="13"/>
  <c r="L114" i="22"/>
  <c r="L49" i="13"/>
  <c r="L115" i="22"/>
  <c r="L50" i="13"/>
  <c r="L116" i="22"/>
  <c r="L51" i="13"/>
  <c r="L117" i="22"/>
  <c r="L52" i="13"/>
  <c r="L118" i="22"/>
  <c r="L53" i="13"/>
  <c r="L119" i="22"/>
  <c r="L54" i="13"/>
  <c r="L120" i="22"/>
  <c r="L55" i="13"/>
  <c r="L121" i="22"/>
  <c r="L56" i="13"/>
  <c r="L122" i="22"/>
  <c r="L57" i="13"/>
  <c r="L123" i="22"/>
  <c r="L58" i="13"/>
  <c r="L124" i="22"/>
  <c r="L59" i="13"/>
  <c r="L125" i="22"/>
  <c r="L60" i="13"/>
  <c r="L126" i="22"/>
  <c r="L61" i="13"/>
  <c r="L127" i="22"/>
  <c r="L62" i="13"/>
  <c r="L128" i="22"/>
  <c r="L63" i="13"/>
  <c r="L129" i="22"/>
  <c r="L64" i="13"/>
  <c r="L130" i="22"/>
  <c r="L65" i="13"/>
  <c r="L131" i="22"/>
  <c r="L66" i="13"/>
  <c r="L132" i="22"/>
  <c r="L67" i="13"/>
  <c r="L133" i="22"/>
  <c r="L68" i="13"/>
  <c r="L134" i="22"/>
  <c r="L69" i="13"/>
  <c r="L135" i="22"/>
  <c r="L70" i="13"/>
  <c r="L136" i="22"/>
  <c r="L71" i="13"/>
  <c r="L137" i="22"/>
  <c r="L72" i="13"/>
  <c r="L138" i="22"/>
  <c r="L73" i="13"/>
  <c r="L139" i="22"/>
  <c r="L74" i="13"/>
  <c r="L140" i="22"/>
  <c r="L75" i="13"/>
  <c r="L141" i="22"/>
  <c r="L76" i="13"/>
  <c r="L142" i="22"/>
  <c r="L77" i="13"/>
  <c r="L143" i="22"/>
  <c r="L78" i="13"/>
  <c r="L144" i="22"/>
  <c r="L79" i="13"/>
  <c r="L145" i="22"/>
  <c r="L80" i="13"/>
  <c r="L146" i="22"/>
  <c r="L81" i="13"/>
  <c r="L147" i="22"/>
  <c r="L82" i="13"/>
  <c r="L148" i="22"/>
  <c r="L83" i="13"/>
  <c r="L149" i="22"/>
  <c r="L84" i="13"/>
  <c r="L150" i="22"/>
  <c r="L85" i="13"/>
  <c r="L151" i="22"/>
  <c r="L86" i="13"/>
  <c r="L152" i="22"/>
  <c r="L87" i="13"/>
  <c r="L153" i="22"/>
  <c r="L88" i="13"/>
  <c r="L154" i="22"/>
  <c r="L89" i="13"/>
  <c r="L155" i="22"/>
  <c r="L90" i="13"/>
  <c r="L156" i="22"/>
  <c r="L91" i="13"/>
  <c r="L157" i="22"/>
  <c r="L92" i="13"/>
  <c r="L158" i="22"/>
  <c r="L93" i="13"/>
  <c r="L159" i="22"/>
  <c r="L94" i="13"/>
  <c r="L160" i="22"/>
  <c r="L95" i="13"/>
  <c r="L161" i="22"/>
  <c r="L96" i="13"/>
  <c r="L162" i="22"/>
  <c r="L97" i="13"/>
  <c r="L163" i="22"/>
  <c r="L98" i="13"/>
  <c r="L164" i="22"/>
  <c r="L99" i="13"/>
  <c r="L165" i="22"/>
  <c r="L100" i="13"/>
  <c r="L166" i="22"/>
  <c r="L101" i="13"/>
  <c r="L167" i="22"/>
  <c r="L102" i="13"/>
  <c r="L168" i="22"/>
  <c r="L103" i="13"/>
  <c r="L169" i="22"/>
  <c r="L104" i="13"/>
  <c r="L170" i="22"/>
  <c r="L105" i="13"/>
  <c r="L171" i="22"/>
  <c r="L106" i="13"/>
  <c r="L172" i="22"/>
  <c r="L107" i="13"/>
  <c r="L173" i="22"/>
  <c r="L108" i="13"/>
  <c r="L174" i="22"/>
  <c r="L109" i="13"/>
  <c r="L175" i="22"/>
  <c r="L110" i="13"/>
  <c r="L176" i="22"/>
  <c r="L111" i="13"/>
  <c r="L177" i="22"/>
  <c r="L121" i="13"/>
  <c r="L187" i="22"/>
  <c r="L122" i="13"/>
  <c r="L188" i="22"/>
  <c r="L123" i="13"/>
  <c r="L189" i="22"/>
  <c r="L124" i="13"/>
  <c r="L190" i="22"/>
  <c r="L125" i="13"/>
  <c r="L191" i="22"/>
  <c r="L126" i="13"/>
  <c r="L192" i="22"/>
  <c r="L127" i="13"/>
  <c r="L193" i="22"/>
  <c r="L128" i="13"/>
  <c r="L194" i="22"/>
  <c r="L129" i="13"/>
  <c r="L195" i="22"/>
  <c r="L130" i="13"/>
  <c r="L196" i="22"/>
  <c r="L131" i="13"/>
  <c r="L197" i="22"/>
  <c r="L132" i="13"/>
  <c r="L198" i="22"/>
  <c r="L133" i="13"/>
  <c r="L199" i="22"/>
  <c r="L134" i="13"/>
  <c r="L200" i="22"/>
  <c r="L135" i="13"/>
  <c r="L201" i="22"/>
  <c r="L136" i="13"/>
  <c r="L202" i="22"/>
  <c r="L137" i="13"/>
  <c r="L203" i="22"/>
  <c r="L138" i="13"/>
  <c r="L204" i="22"/>
  <c r="L139" i="13"/>
  <c r="L205" i="22"/>
  <c r="L140" i="13"/>
  <c r="L206" i="22"/>
  <c r="L208" i="22"/>
  <c r="K24" i="16"/>
  <c r="M43" i="15"/>
  <c r="M42" i="22"/>
  <c r="M44" i="15"/>
  <c r="M43" i="22"/>
  <c r="M45" i="15"/>
  <c r="M44" i="22"/>
  <c r="M46" i="15"/>
  <c r="M45" i="22"/>
  <c r="M47" i="15"/>
  <c r="M46" i="22"/>
  <c r="M48" i="15"/>
  <c r="M47" i="22"/>
  <c r="M49" i="15"/>
  <c r="M48" i="22"/>
  <c r="M50" i="15"/>
  <c r="M49" i="22"/>
  <c r="M51" i="15"/>
  <c r="M50" i="22"/>
  <c r="M52" i="15"/>
  <c r="M51" i="22"/>
  <c r="M53" i="15"/>
  <c r="M52" i="22"/>
  <c r="M54" i="15"/>
  <c r="M53" i="22"/>
  <c r="M55" i="15"/>
  <c r="M54" i="22"/>
  <c r="M112" i="13"/>
  <c r="M178" i="22"/>
  <c r="M113" i="13"/>
  <c r="M179" i="22"/>
  <c r="M114" i="13"/>
  <c r="M180" i="22"/>
  <c r="M115" i="13"/>
  <c r="M181" i="22"/>
  <c r="M116" i="13"/>
  <c r="M182" i="22"/>
  <c r="M117" i="13"/>
  <c r="M183" i="22"/>
  <c r="M118" i="13"/>
  <c r="M184" i="22"/>
  <c r="M119" i="13"/>
  <c r="M185" i="22"/>
  <c r="M120" i="13"/>
  <c r="M186" i="22"/>
  <c r="M60" i="13"/>
  <c r="M126" i="22"/>
  <c r="M17" i="14"/>
  <c r="M66" i="22"/>
  <c r="M18" i="14"/>
  <c r="M67" i="22"/>
  <c r="M21" i="14"/>
  <c r="M70" i="22"/>
  <c r="M97" i="13"/>
  <c r="M163" i="22"/>
  <c r="M98" i="13"/>
  <c r="M164" i="22"/>
  <c r="M105" i="13"/>
  <c r="M171" i="22"/>
  <c r="M108" i="13"/>
  <c r="M174" i="22"/>
  <c r="M110" i="13"/>
  <c r="M176" i="22"/>
  <c r="M36" i="13"/>
  <c r="M102" i="22"/>
  <c r="M37" i="13"/>
  <c r="M103" i="22"/>
  <c r="M38" i="13"/>
  <c r="M104" i="22"/>
  <c r="M51" i="13"/>
  <c r="M117" i="22"/>
  <c r="M53" i="13"/>
  <c r="M119" i="22"/>
  <c r="M21" i="13"/>
  <c r="M87" i="22"/>
  <c r="M8" i="15"/>
  <c r="M7" i="22"/>
  <c r="M121" i="13"/>
  <c r="M187" i="22"/>
  <c r="M122" i="13"/>
  <c r="M188" i="22"/>
  <c r="M123" i="13"/>
  <c r="M189" i="22"/>
  <c r="M124" i="13"/>
  <c r="M190" i="22"/>
  <c r="M125" i="13"/>
  <c r="M191" i="22"/>
  <c r="M126" i="13"/>
  <c r="M192" i="22"/>
  <c r="M127" i="13"/>
  <c r="M193" i="22"/>
  <c r="M128" i="13"/>
  <c r="M194" i="22"/>
  <c r="M129" i="13"/>
  <c r="M195" i="22"/>
  <c r="M132" i="13"/>
  <c r="M198" i="22"/>
  <c r="M23" i="14"/>
  <c r="M72" i="22"/>
  <c r="M133" i="13"/>
  <c r="M199" i="22"/>
  <c r="M134" i="13"/>
  <c r="M200" i="22"/>
  <c r="M135" i="13"/>
  <c r="M201" i="22"/>
  <c r="M10" i="15"/>
  <c r="M9" i="22"/>
  <c r="M11" i="15"/>
  <c r="M10" i="22"/>
  <c r="M136" i="13"/>
  <c r="M202" i="22"/>
  <c r="M12" i="15"/>
  <c r="M11" i="22"/>
  <c r="M137" i="13"/>
  <c r="M203" i="22"/>
  <c r="M13" i="15"/>
  <c r="M12" i="22"/>
  <c r="M138" i="13"/>
  <c r="M204" i="22"/>
  <c r="M139" i="13"/>
  <c r="M205" i="22"/>
  <c r="M140" i="13"/>
  <c r="M206" i="22"/>
  <c r="M14" i="15"/>
  <c r="M13" i="22"/>
  <c r="M15" i="15"/>
  <c r="M14" i="22"/>
  <c r="M16" i="15"/>
  <c r="M15" i="22"/>
  <c r="M17" i="15"/>
  <c r="M16" i="22"/>
  <c r="M18" i="15"/>
  <c r="M17" i="22"/>
  <c r="M19" i="15"/>
  <c r="M18" i="22"/>
  <c r="M20" i="15"/>
  <c r="M19" i="22"/>
  <c r="M21" i="15"/>
  <c r="M20" i="22"/>
  <c r="M22" i="15"/>
  <c r="M21" i="22"/>
  <c r="M23" i="15"/>
  <c r="M22" i="22"/>
  <c r="M24" i="15"/>
  <c r="M23" i="22"/>
  <c r="M25" i="15"/>
  <c r="M24" i="22"/>
  <c r="M27" i="15"/>
  <c r="M26" i="22"/>
  <c r="M28" i="15"/>
  <c r="M27" i="22"/>
  <c r="M29" i="15"/>
  <c r="M28" i="22"/>
  <c r="M30" i="15"/>
  <c r="M29" i="22"/>
  <c r="M31" i="15"/>
  <c r="M30" i="22"/>
  <c r="M32" i="15"/>
  <c r="M31" i="22"/>
  <c r="M35" i="15"/>
  <c r="M34" i="22"/>
  <c r="M36" i="15"/>
  <c r="M35" i="22"/>
  <c r="M37" i="15"/>
  <c r="M36" i="22"/>
  <c r="M9" i="15"/>
  <c r="M8" i="22"/>
  <c r="M26" i="15"/>
  <c r="M25" i="22"/>
  <c r="M33" i="15"/>
  <c r="M32" i="22"/>
  <c r="M34" i="15"/>
  <c r="M33" i="22"/>
  <c r="M38" i="15"/>
  <c r="M37" i="22"/>
  <c r="M39" i="15"/>
  <c r="M38" i="22"/>
  <c r="M40" i="15"/>
  <c r="M39" i="22"/>
  <c r="M41" i="15"/>
  <c r="M40" i="22"/>
  <c r="M42" i="15"/>
  <c r="M41" i="22"/>
  <c r="M7" i="14"/>
  <c r="M56" i="22"/>
  <c r="M8" i="14"/>
  <c r="M57" i="22"/>
  <c r="M9" i="14"/>
  <c r="M58" i="22"/>
  <c r="M10" i="14"/>
  <c r="M59" i="22"/>
  <c r="M11" i="14"/>
  <c r="M60" i="22"/>
  <c r="M12" i="14"/>
  <c r="M61" i="22"/>
  <c r="M13" i="14"/>
  <c r="M62" i="22"/>
  <c r="M14" i="14"/>
  <c r="M63" i="22"/>
  <c r="M15" i="14"/>
  <c r="M64" i="22"/>
  <c r="M16" i="14"/>
  <c r="M65" i="22"/>
  <c r="M19" i="14"/>
  <c r="M68" i="22"/>
  <c r="M20" i="14"/>
  <c r="M69" i="22"/>
  <c r="M22" i="14"/>
  <c r="M71" i="22"/>
  <c r="M7" i="13"/>
  <c r="M73" i="22"/>
  <c r="M8" i="13"/>
  <c r="M74" i="22"/>
  <c r="M9" i="13"/>
  <c r="M75" i="22"/>
  <c r="M10" i="13"/>
  <c r="M76" i="22"/>
  <c r="M11" i="13"/>
  <c r="M77" i="22"/>
  <c r="M12" i="13"/>
  <c r="M78" i="22"/>
  <c r="M13" i="13"/>
  <c r="M79" i="22"/>
  <c r="M14" i="13"/>
  <c r="M80" i="22"/>
  <c r="M15" i="13"/>
  <c r="M81" i="22"/>
  <c r="M16" i="13"/>
  <c r="M82" i="22"/>
  <c r="M17" i="13"/>
  <c r="M83" i="22"/>
  <c r="M18" i="13"/>
  <c r="M84" i="22"/>
  <c r="M19" i="13"/>
  <c r="M85" i="22"/>
  <c r="M20" i="13"/>
  <c r="M86" i="22"/>
  <c r="M22" i="13"/>
  <c r="M88" i="22"/>
  <c r="M23" i="13"/>
  <c r="M89" i="22"/>
  <c r="M24" i="13"/>
  <c r="M90" i="22"/>
  <c r="M25" i="13"/>
  <c r="M91" i="22"/>
  <c r="M26" i="13"/>
  <c r="M92" i="22"/>
  <c r="M27" i="13"/>
  <c r="M93" i="22"/>
  <c r="M28" i="13"/>
  <c r="M94" i="22"/>
  <c r="M29" i="13"/>
  <c r="M95" i="22"/>
  <c r="M30" i="13"/>
  <c r="M96" i="22"/>
  <c r="M31" i="13"/>
  <c r="M97" i="22"/>
  <c r="M32" i="13"/>
  <c r="M98" i="22"/>
  <c r="M33" i="13"/>
  <c r="M99" i="22"/>
  <c r="M34" i="13"/>
  <c r="M100" i="22"/>
  <c r="M35" i="13"/>
  <c r="M101" i="22"/>
  <c r="M39" i="13"/>
  <c r="M105" i="22"/>
  <c r="M40" i="13"/>
  <c r="M106" i="22"/>
  <c r="M41" i="13"/>
  <c r="M107" i="22"/>
  <c r="M42" i="13"/>
  <c r="M108" i="22"/>
  <c r="M43" i="13"/>
  <c r="M109" i="22"/>
  <c r="M44" i="13"/>
  <c r="M110" i="22"/>
  <c r="M45" i="13"/>
  <c r="M111" i="22"/>
  <c r="M46" i="13"/>
  <c r="M112" i="22"/>
  <c r="M47" i="13"/>
  <c r="M113" i="22"/>
  <c r="M48" i="13"/>
  <c r="M114" i="22"/>
  <c r="M49" i="13"/>
  <c r="M115" i="22"/>
  <c r="M50" i="13"/>
  <c r="M116" i="22"/>
  <c r="M52" i="13"/>
  <c r="M118" i="22"/>
  <c r="M54" i="13"/>
  <c r="M120" i="22"/>
  <c r="M55" i="13"/>
  <c r="M121" i="22"/>
  <c r="M56" i="13"/>
  <c r="M122" i="22"/>
  <c r="M57" i="13"/>
  <c r="M123" i="22"/>
  <c r="M58" i="13"/>
  <c r="M124" i="22"/>
  <c r="M59" i="13"/>
  <c r="M125" i="22"/>
  <c r="M61" i="13"/>
  <c r="M127" i="22"/>
  <c r="M62" i="13"/>
  <c r="M128" i="22"/>
  <c r="M63" i="13"/>
  <c r="M129" i="22"/>
  <c r="M64" i="13"/>
  <c r="M130" i="22"/>
  <c r="M65" i="13"/>
  <c r="M131" i="22"/>
  <c r="M66" i="13"/>
  <c r="M132" i="22"/>
  <c r="M67" i="13"/>
  <c r="M133" i="22"/>
  <c r="M68" i="13"/>
  <c r="M134" i="22"/>
  <c r="M69" i="13"/>
  <c r="M135" i="22"/>
  <c r="M70" i="13"/>
  <c r="M136" i="22"/>
  <c r="M71" i="13"/>
  <c r="M137" i="22"/>
  <c r="M72" i="13"/>
  <c r="M138" i="22"/>
  <c r="M73" i="13"/>
  <c r="M139" i="22"/>
  <c r="M74" i="13"/>
  <c r="M140" i="22"/>
  <c r="M75" i="13"/>
  <c r="M141" i="22"/>
  <c r="M76" i="13"/>
  <c r="M142" i="22"/>
  <c r="M77" i="13"/>
  <c r="M143" i="22"/>
  <c r="M78" i="13"/>
  <c r="M144" i="22"/>
  <c r="M79" i="13"/>
  <c r="M145" i="22"/>
  <c r="M80" i="13"/>
  <c r="M146" i="22"/>
  <c r="M81" i="13"/>
  <c r="M147" i="22"/>
  <c r="M82" i="13"/>
  <c r="M148" i="22"/>
  <c r="M83" i="13"/>
  <c r="M149" i="22"/>
  <c r="M84" i="13"/>
  <c r="M150" i="22"/>
  <c r="M85" i="13"/>
  <c r="M151" i="22"/>
  <c r="M86" i="13"/>
  <c r="M152" i="22"/>
  <c r="M87" i="13"/>
  <c r="M153" i="22"/>
  <c r="M88" i="13"/>
  <c r="M154" i="22"/>
  <c r="M89" i="13"/>
  <c r="M155" i="22"/>
  <c r="M90" i="13"/>
  <c r="M156" i="22"/>
  <c r="M91" i="13"/>
  <c r="M157" i="22"/>
  <c r="M92" i="13"/>
  <c r="M158" i="22"/>
  <c r="M93" i="13"/>
  <c r="M159" i="22"/>
  <c r="M94" i="13"/>
  <c r="M160" i="22"/>
  <c r="M95" i="13"/>
  <c r="M161" i="22"/>
  <c r="M96" i="13"/>
  <c r="M162" i="22"/>
  <c r="M99" i="13"/>
  <c r="M165" i="22"/>
  <c r="M100" i="13"/>
  <c r="M166" i="22"/>
  <c r="M101" i="13"/>
  <c r="M167" i="22"/>
  <c r="M102" i="13"/>
  <c r="M168" i="22"/>
  <c r="M103" i="13"/>
  <c r="M169" i="22"/>
  <c r="M104" i="13"/>
  <c r="M170" i="22"/>
  <c r="M106" i="13"/>
  <c r="M172" i="22"/>
  <c r="M107" i="13"/>
  <c r="M173" i="22"/>
  <c r="M109" i="13"/>
  <c r="M175" i="22"/>
  <c r="M111" i="13"/>
  <c r="M177" i="22"/>
  <c r="M130" i="13"/>
  <c r="M196" i="22"/>
  <c r="M131" i="13"/>
  <c r="M197" i="22"/>
  <c r="M208" i="22"/>
  <c r="L24" i="16"/>
  <c r="N43" i="15"/>
  <c r="N42" i="22"/>
  <c r="N44" i="15"/>
  <c r="N43" i="22"/>
  <c r="N45" i="15"/>
  <c r="N44" i="22"/>
  <c r="N46" i="15"/>
  <c r="N45" i="22"/>
  <c r="N47" i="15"/>
  <c r="N46" i="22"/>
  <c r="N48" i="15"/>
  <c r="N47" i="22"/>
  <c r="N49" i="15"/>
  <c r="N48" i="22"/>
  <c r="N50" i="15"/>
  <c r="N49" i="22"/>
  <c r="N51" i="15"/>
  <c r="N50" i="22"/>
  <c r="N52" i="15"/>
  <c r="N51" i="22"/>
  <c r="N53" i="15"/>
  <c r="N52" i="22"/>
  <c r="N54" i="15"/>
  <c r="N53" i="22"/>
  <c r="N55" i="15"/>
  <c r="N54" i="22"/>
  <c r="N112" i="13"/>
  <c r="N178" i="22"/>
  <c r="N113" i="13"/>
  <c r="N179" i="22"/>
  <c r="N114" i="13"/>
  <c r="N180" i="22"/>
  <c r="N115" i="13"/>
  <c r="N181" i="22"/>
  <c r="N116" i="13"/>
  <c r="N182" i="22"/>
  <c r="N117" i="13"/>
  <c r="N183" i="22"/>
  <c r="N118" i="13"/>
  <c r="N184" i="22"/>
  <c r="N119" i="13"/>
  <c r="N185" i="22"/>
  <c r="N120" i="13"/>
  <c r="N186" i="22"/>
  <c r="N8" i="15"/>
  <c r="N7" i="22"/>
  <c r="N9" i="15"/>
  <c r="N8" i="22"/>
  <c r="N10" i="15"/>
  <c r="N9" i="22"/>
  <c r="N11" i="15"/>
  <c r="N10" i="22"/>
  <c r="N12" i="15"/>
  <c r="N11" i="22"/>
  <c r="N13" i="15"/>
  <c r="N12" i="22"/>
  <c r="N14" i="15"/>
  <c r="N13" i="22"/>
  <c r="N15" i="15"/>
  <c r="N14" i="22"/>
  <c r="N16" i="15"/>
  <c r="N15" i="22"/>
  <c r="N17" i="15"/>
  <c r="N16" i="22"/>
  <c r="N18" i="15"/>
  <c r="N17" i="22"/>
  <c r="N19" i="15"/>
  <c r="N18" i="22"/>
  <c r="N20" i="15"/>
  <c r="N19" i="22"/>
  <c r="N21" i="15"/>
  <c r="N20" i="22"/>
  <c r="N22" i="15"/>
  <c r="N21" i="22"/>
  <c r="N23" i="15"/>
  <c r="N22" i="22"/>
  <c r="N24" i="15"/>
  <c r="N23" i="22"/>
  <c r="N25" i="15"/>
  <c r="N24" i="22"/>
  <c r="N26" i="15"/>
  <c r="N25" i="22"/>
  <c r="N27" i="15"/>
  <c r="N26" i="22"/>
  <c r="N28" i="15"/>
  <c r="N27" i="22"/>
  <c r="N29" i="15"/>
  <c r="N28" i="22"/>
  <c r="N30" i="15"/>
  <c r="N29" i="22"/>
  <c r="N31" i="15"/>
  <c r="N30" i="22"/>
  <c r="N32" i="15"/>
  <c r="N31" i="22"/>
  <c r="N33" i="15"/>
  <c r="N32" i="22"/>
  <c r="N34" i="15"/>
  <c r="N33" i="22"/>
  <c r="N35" i="15"/>
  <c r="N34" i="22"/>
  <c r="N36" i="15"/>
  <c r="N35" i="22"/>
  <c r="N37" i="15"/>
  <c r="N36" i="22"/>
  <c r="N38" i="15"/>
  <c r="N37" i="22"/>
  <c r="N39" i="15"/>
  <c r="N38" i="22"/>
  <c r="N40" i="15"/>
  <c r="N39" i="22"/>
  <c r="N41" i="15"/>
  <c r="N40" i="22"/>
  <c r="N42" i="15"/>
  <c r="N41" i="22"/>
  <c r="N7" i="14"/>
  <c r="N56" i="22"/>
  <c r="N8" i="14"/>
  <c r="N57" i="22"/>
  <c r="N9" i="14"/>
  <c r="N58" i="22"/>
  <c r="N10" i="14"/>
  <c r="N59" i="22"/>
  <c r="N11" i="14"/>
  <c r="N60" i="22"/>
  <c r="N12" i="14"/>
  <c r="N61" i="22"/>
  <c r="N13" i="14"/>
  <c r="N62" i="22"/>
  <c r="N14" i="14"/>
  <c r="N63" i="22"/>
  <c r="N15" i="14"/>
  <c r="N64" i="22"/>
  <c r="N16" i="14"/>
  <c r="N65" i="22"/>
  <c r="N17" i="14"/>
  <c r="N66" i="22"/>
  <c r="N18" i="14"/>
  <c r="N67" i="22"/>
  <c r="N19" i="14"/>
  <c r="N68" i="22"/>
  <c r="N20" i="14"/>
  <c r="N69" i="22"/>
  <c r="N21" i="14"/>
  <c r="N70" i="22"/>
  <c r="N22" i="14"/>
  <c r="N71" i="22"/>
  <c r="N23" i="14"/>
  <c r="N72" i="22"/>
  <c r="N7" i="13"/>
  <c r="N73" i="22"/>
  <c r="N8" i="13"/>
  <c r="N74" i="22"/>
  <c r="N9" i="13"/>
  <c r="N75" i="22"/>
  <c r="N10" i="13"/>
  <c r="N76" i="22"/>
  <c r="N11" i="13"/>
  <c r="N77" i="22"/>
  <c r="N12" i="13"/>
  <c r="N78" i="22"/>
  <c r="N13" i="13"/>
  <c r="N79" i="22"/>
  <c r="N14" i="13"/>
  <c r="N80" i="22"/>
  <c r="N15" i="13"/>
  <c r="N81" i="22"/>
  <c r="N16" i="13"/>
  <c r="N82" i="22"/>
  <c r="N17" i="13"/>
  <c r="N83" i="22"/>
  <c r="N18" i="13"/>
  <c r="N84" i="22"/>
  <c r="N19" i="13"/>
  <c r="N85" i="22"/>
  <c r="N20" i="13"/>
  <c r="N86" i="22"/>
  <c r="N21" i="13"/>
  <c r="N87" i="22"/>
  <c r="N22" i="13"/>
  <c r="N88" i="22"/>
  <c r="N23" i="13"/>
  <c r="N89" i="22"/>
  <c r="N24" i="13"/>
  <c r="N90" i="22"/>
  <c r="N25" i="13"/>
  <c r="N91" i="22"/>
  <c r="N26" i="13"/>
  <c r="N92" i="22"/>
  <c r="N27" i="13"/>
  <c r="N93" i="22"/>
  <c r="N28" i="13"/>
  <c r="N94" i="22"/>
  <c r="N29" i="13"/>
  <c r="N95" i="22"/>
  <c r="N30" i="13"/>
  <c r="N96" i="22"/>
  <c r="N31" i="13"/>
  <c r="N97" i="22"/>
  <c r="N32" i="13"/>
  <c r="N98" i="22"/>
  <c r="N33" i="13"/>
  <c r="N99" i="22"/>
  <c r="N34" i="13"/>
  <c r="N100" i="22"/>
  <c r="N35" i="13"/>
  <c r="N101" i="22"/>
  <c r="N36" i="13"/>
  <c r="N102" i="22"/>
  <c r="N37" i="13"/>
  <c r="N103" i="22"/>
  <c r="N38" i="13"/>
  <c r="N104" i="22"/>
  <c r="N39" i="13"/>
  <c r="N105" i="22"/>
  <c r="N40" i="13"/>
  <c r="N106" i="22"/>
  <c r="N41" i="13"/>
  <c r="N107" i="22"/>
  <c r="N42" i="13"/>
  <c r="N108" i="22"/>
  <c r="N43" i="13"/>
  <c r="N109" i="22"/>
  <c r="N44" i="13"/>
  <c r="N110" i="22"/>
  <c r="N45" i="13"/>
  <c r="N111" i="22"/>
  <c r="N46" i="13"/>
  <c r="N112" i="22"/>
  <c r="N47" i="13"/>
  <c r="N113" i="22"/>
  <c r="N48" i="13"/>
  <c r="N114" i="22"/>
  <c r="N49" i="13"/>
  <c r="N115" i="22"/>
  <c r="N50" i="13"/>
  <c r="N116" i="22"/>
  <c r="N51" i="13"/>
  <c r="N117" i="22"/>
  <c r="N52" i="13"/>
  <c r="N118" i="22"/>
  <c r="N53" i="13"/>
  <c r="N119" i="22"/>
  <c r="N54" i="13"/>
  <c r="N120" i="22"/>
  <c r="N55" i="13"/>
  <c r="N121" i="22"/>
  <c r="N56" i="13"/>
  <c r="N122" i="22"/>
  <c r="N57" i="13"/>
  <c r="N123" i="22"/>
  <c r="N58" i="13"/>
  <c r="N124" i="22"/>
  <c r="N59" i="13"/>
  <c r="N125" i="22"/>
  <c r="N60" i="13"/>
  <c r="N126" i="22"/>
  <c r="N61" i="13"/>
  <c r="N127" i="22"/>
  <c r="N62" i="13"/>
  <c r="N128" i="22"/>
  <c r="N63" i="13"/>
  <c r="N129" i="22"/>
  <c r="N64" i="13"/>
  <c r="N130" i="22"/>
  <c r="N65" i="13"/>
  <c r="N131" i="22"/>
  <c r="N66" i="13"/>
  <c r="N132" i="22"/>
  <c r="N67" i="13"/>
  <c r="N133" i="22"/>
  <c r="N68" i="13"/>
  <c r="N134" i="22"/>
  <c r="N69" i="13"/>
  <c r="N135" i="22"/>
  <c r="N70" i="13"/>
  <c r="N136" i="22"/>
  <c r="N71" i="13"/>
  <c r="N137" i="22"/>
  <c r="N72" i="13"/>
  <c r="N138" i="22"/>
  <c r="N73" i="13"/>
  <c r="N139" i="22"/>
  <c r="N74" i="13"/>
  <c r="N140" i="22"/>
  <c r="N75" i="13"/>
  <c r="N141" i="22"/>
  <c r="N76" i="13"/>
  <c r="N142" i="22"/>
  <c r="N77" i="13"/>
  <c r="N143" i="22"/>
  <c r="N78" i="13"/>
  <c r="N144" i="22"/>
  <c r="N79" i="13"/>
  <c r="N145" i="22"/>
  <c r="N80" i="13"/>
  <c r="N146" i="22"/>
  <c r="N81" i="13"/>
  <c r="N147" i="22"/>
  <c r="N82" i="13"/>
  <c r="N148" i="22"/>
  <c r="N83" i="13"/>
  <c r="N149" i="22"/>
  <c r="N84" i="13"/>
  <c r="N150" i="22"/>
  <c r="N85" i="13"/>
  <c r="N151" i="22"/>
  <c r="N86" i="13"/>
  <c r="N152" i="22"/>
  <c r="N87" i="13"/>
  <c r="N153" i="22"/>
  <c r="N88" i="13"/>
  <c r="N154" i="22"/>
  <c r="N89" i="13"/>
  <c r="N155" i="22"/>
  <c r="N90" i="13"/>
  <c r="N156" i="22"/>
  <c r="N91" i="13"/>
  <c r="N157" i="22"/>
  <c r="N92" i="13"/>
  <c r="N158" i="22"/>
  <c r="N93" i="13"/>
  <c r="N159" i="22"/>
  <c r="N94" i="13"/>
  <c r="N160" i="22"/>
  <c r="N95" i="13"/>
  <c r="N161" i="22"/>
  <c r="N96" i="13"/>
  <c r="N162" i="22"/>
  <c r="N97" i="13"/>
  <c r="N163" i="22"/>
  <c r="N98" i="13"/>
  <c r="N164" i="22"/>
  <c r="N99" i="13"/>
  <c r="N165" i="22"/>
  <c r="N100" i="13"/>
  <c r="N166" i="22"/>
  <c r="N101" i="13"/>
  <c r="N167" i="22"/>
  <c r="N102" i="13"/>
  <c r="N168" i="22"/>
  <c r="N103" i="13"/>
  <c r="N169" i="22"/>
  <c r="N104" i="13"/>
  <c r="N170" i="22"/>
  <c r="N105" i="13"/>
  <c r="N171" i="22"/>
  <c r="N106" i="13"/>
  <c r="N172" i="22"/>
  <c r="N107" i="13"/>
  <c r="N173" i="22"/>
  <c r="N108" i="13"/>
  <c r="N174" i="22"/>
  <c r="N109" i="13"/>
  <c r="N175" i="22"/>
  <c r="N110" i="13"/>
  <c r="N176" i="22"/>
  <c r="N111" i="13"/>
  <c r="N177" i="22"/>
  <c r="N121" i="13"/>
  <c r="N187" i="22"/>
  <c r="N122" i="13"/>
  <c r="N188" i="22"/>
  <c r="N123" i="13"/>
  <c r="N189" i="22"/>
  <c r="N124" i="13"/>
  <c r="N190" i="22"/>
  <c r="N125" i="13"/>
  <c r="N191" i="22"/>
  <c r="N126" i="13"/>
  <c r="N192" i="22"/>
  <c r="N127" i="13"/>
  <c r="N193" i="22"/>
  <c r="N128" i="13"/>
  <c r="N194" i="22"/>
  <c r="N129" i="13"/>
  <c r="N195" i="22"/>
  <c r="N130" i="13"/>
  <c r="N196" i="22"/>
  <c r="N131" i="13"/>
  <c r="N197" i="22"/>
  <c r="N132" i="13"/>
  <c r="N198" i="22"/>
  <c r="N133" i="13"/>
  <c r="N199" i="22"/>
  <c r="N134" i="13"/>
  <c r="N200" i="22"/>
  <c r="N135" i="13"/>
  <c r="N201" i="22"/>
  <c r="N136" i="13"/>
  <c r="N202" i="22"/>
  <c r="N137" i="13"/>
  <c r="N203" i="22"/>
  <c r="N138" i="13"/>
  <c r="N204" i="22"/>
  <c r="N139" i="13"/>
  <c r="N205" i="22"/>
  <c r="N140" i="13"/>
  <c r="N206" i="22"/>
  <c r="N208" i="22"/>
  <c r="M24" i="16"/>
  <c r="O43" i="15"/>
  <c r="O42" i="22"/>
  <c r="O44" i="15"/>
  <c r="O43" i="22"/>
  <c r="O45" i="15"/>
  <c r="O44" i="22"/>
  <c r="O46" i="15"/>
  <c r="O45" i="22"/>
  <c r="O47" i="15"/>
  <c r="O46" i="22"/>
  <c r="O48" i="15"/>
  <c r="O47" i="22"/>
  <c r="O49" i="15"/>
  <c r="O48" i="22"/>
  <c r="O50" i="15"/>
  <c r="O49" i="22"/>
  <c r="O51" i="15"/>
  <c r="O50" i="22"/>
  <c r="O52" i="15"/>
  <c r="O51" i="22"/>
  <c r="O53" i="15"/>
  <c r="O52" i="22"/>
  <c r="O54" i="15"/>
  <c r="O53" i="22"/>
  <c r="O55" i="15"/>
  <c r="O54" i="22"/>
  <c r="O112" i="13"/>
  <c r="O178" i="22"/>
  <c r="O113" i="13"/>
  <c r="O179" i="22"/>
  <c r="O114" i="13"/>
  <c r="O180" i="22"/>
  <c r="O115" i="13"/>
  <c r="O181" i="22"/>
  <c r="O116" i="13"/>
  <c r="O182" i="22"/>
  <c r="O117" i="13"/>
  <c r="O183" i="22"/>
  <c r="O118" i="13"/>
  <c r="O184" i="22"/>
  <c r="O119" i="13"/>
  <c r="O185" i="22"/>
  <c r="O120" i="13"/>
  <c r="O186" i="22"/>
  <c r="O8" i="15"/>
  <c r="O7" i="22"/>
  <c r="O9" i="15"/>
  <c r="O8" i="22"/>
  <c r="O10" i="15"/>
  <c r="O9" i="22"/>
  <c r="O11" i="15"/>
  <c r="O10" i="22"/>
  <c r="O12" i="15"/>
  <c r="O11" i="22"/>
  <c r="O13" i="15"/>
  <c r="O12" i="22"/>
  <c r="O14" i="15"/>
  <c r="O13" i="22"/>
  <c r="O15" i="15"/>
  <c r="O14" i="22"/>
  <c r="O16" i="15"/>
  <c r="O15" i="22"/>
  <c r="O17" i="15"/>
  <c r="O16" i="22"/>
  <c r="O18" i="15"/>
  <c r="O17" i="22"/>
  <c r="O19" i="15"/>
  <c r="O18" i="22"/>
  <c r="O20" i="15"/>
  <c r="O19" i="22"/>
  <c r="O21" i="15"/>
  <c r="O20" i="22"/>
  <c r="O22" i="15"/>
  <c r="O21" i="22"/>
  <c r="O23" i="15"/>
  <c r="O22" i="22"/>
  <c r="O24" i="15"/>
  <c r="O23" i="22"/>
  <c r="O25" i="15"/>
  <c r="O24" i="22"/>
  <c r="O26" i="15"/>
  <c r="O25" i="22"/>
  <c r="O27" i="15"/>
  <c r="O26" i="22"/>
  <c r="O28" i="15"/>
  <c r="O27" i="22"/>
  <c r="O29" i="15"/>
  <c r="O28" i="22"/>
  <c r="O30" i="15"/>
  <c r="O29" i="22"/>
  <c r="O31" i="15"/>
  <c r="O30" i="22"/>
  <c r="O32" i="15"/>
  <c r="O31" i="22"/>
  <c r="O33" i="15"/>
  <c r="O32" i="22"/>
  <c r="O34" i="15"/>
  <c r="O33" i="22"/>
  <c r="O35" i="15"/>
  <c r="O34" i="22"/>
  <c r="O36" i="15"/>
  <c r="O35" i="22"/>
  <c r="O37" i="15"/>
  <c r="O36" i="22"/>
  <c r="O38" i="15"/>
  <c r="O37" i="22"/>
  <c r="O39" i="15"/>
  <c r="O38" i="22"/>
  <c r="O40" i="15"/>
  <c r="O39" i="22"/>
  <c r="O41" i="15"/>
  <c r="O40" i="22"/>
  <c r="O42" i="15"/>
  <c r="O41" i="22"/>
  <c r="O7" i="14"/>
  <c r="O56" i="22"/>
  <c r="O8" i="14"/>
  <c r="O57" i="22"/>
  <c r="O9" i="14"/>
  <c r="O58" i="22"/>
  <c r="O10" i="14"/>
  <c r="O59" i="22"/>
  <c r="O11" i="14"/>
  <c r="O60" i="22"/>
  <c r="O12" i="14"/>
  <c r="O61" i="22"/>
  <c r="O13" i="14"/>
  <c r="O62" i="22"/>
  <c r="O14" i="14"/>
  <c r="O63" i="22"/>
  <c r="O15" i="14"/>
  <c r="O64" i="22"/>
  <c r="O16" i="14"/>
  <c r="O65" i="22"/>
  <c r="O17" i="14"/>
  <c r="O66" i="22"/>
  <c r="O18" i="14"/>
  <c r="O67" i="22"/>
  <c r="O19" i="14"/>
  <c r="O68" i="22"/>
  <c r="O20" i="14"/>
  <c r="O69" i="22"/>
  <c r="O21" i="14"/>
  <c r="O70" i="22"/>
  <c r="O22" i="14"/>
  <c r="O71" i="22"/>
  <c r="O23" i="14"/>
  <c r="O72" i="22"/>
  <c r="O7" i="13"/>
  <c r="O73" i="22"/>
  <c r="O8" i="13"/>
  <c r="O74" i="22"/>
  <c r="O9" i="13"/>
  <c r="O75" i="22"/>
  <c r="O10" i="13"/>
  <c r="O76" i="22"/>
  <c r="O11" i="13"/>
  <c r="O77" i="22"/>
  <c r="O12" i="13"/>
  <c r="O78" i="22"/>
  <c r="O13" i="13"/>
  <c r="O79" i="22"/>
  <c r="O14" i="13"/>
  <c r="O80" i="22"/>
  <c r="O15" i="13"/>
  <c r="O81" i="22"/>
  <c r="O16" i="13"/>
  <c r="O82" i="22"/>
  <c r="O17" i="13"/>
  <c r="O83" i="22"/>
  <c r="O18" i="13"/>
  <c r="O84" i="22"/>
  <c r="O19" i="13"/>
  <c r="O85" i="22"/>
  <c r="O20" i="13"/>
  <c r="O86" i="22"/>
  <c r="O21" i="13"/>
  <c r="O87" i="22"/>
  <c r="O22" i="13"/>
  <c r="O88" i="22"/>
  <c r="O23" i="13"/>
  <c r="O89" i="22"/>
  <c r="O24" i="13"/>
  <c r="O90" i="22"/>
  <c r="O25" i="13"/>
  <c r="O91" i="22"/>
  <c r="O26" i="13"/>
  <c r="O92" i="22"/>
  <c r="O27" i="13"/>
  <c r="O93" i="22"/>
  <c r="O28" i="13"/>
  <c r="O94" i="22"/>
  <c r="O29" i="13"/>
  <c r="O95" i="22"/>
  <c r="O30" i="13"/>
  <c r="O96" i="22"/>
  <c r="O31" i="13"/>
  <c r="O97" i="22"/>
  <c r="O32" i="13"/>
  <c r="O98" i="22"/>
  <c r="O33" i="13"/>
  <c r="O99" i="22"/>
  <c r="O34" i="13"/>
  <c r="O100" i="22"/>
  <c r="O35" i="13"/>
  <c r="O101" i="22"/>
  <c r="O36" i="13"/>
  <c r="O102" i="22"/>
  <c r="O37" i="13"/>
  <c r="O103" i="22"/>
  <c r="O38" i="13"/>
  <c r="O104" i="22"/>
  <c r="O39" i="13"/>
  <c r="O105" i="22"/>
  <c r="O40" i="13"/>
  <c r="O106" i="22"/>
  <c r="O41" i="13"/>
  <c r="O107" i="22"/>
  <c r="O42" i="13"/>
  <c r="O108" i="22"/>
  <c r="O43" i="13"/>
  <c r="O109" i="22"/>
  <c r="O44" i="13"/>
  <c r="O110" i="22"/>
  <c r="O45" i="13"/>
  <c r="O111" i="22"/>
  <c r="O46" i="13"/>
  <c r="O112" i="22"/>
  <c r="O47" i="13"/>
  <c r="O113" i="22"/>
  <c r="O48" i="13"/>
  <c r="O114" i="22"/>
  <c r="O49" i="13"/>
  <c r="O115" i="22"/>
  <c r="O50" i="13"/>
  <c r="O116" i="22"/>
  <c r="O51" i="13"/>
  <c r="O117" i="22"/>
  <c r="O52" i="13"/>
  <c r="O118" i="22"/>
  <c r="O53" i="13"/>
  <c r="O119" i="22"/>
  <c r="O54" i="13"/>
  <c r="O120" i="22"/>
  <c r="O55" i="13"/>
  <c r="O121" i="22"/>
  <c r="O56" i="13"/>
  <c r="O122" i="22"/>
  <c r="O57" i="13"/>
  <c r="O123" i="22"/>
  <c r="O58" i="13"/>
  <c r="O124" i="22"/>
  <c r="O59" i="13"/>
  <c r="O125" i="22"/>
  <c r="O60" i="13"/>
  <c r="O126" i="22"/>
  <c r="O61" i="13"/>
  <c r="O127" i="22"/>
  <c r="O62" i="13"/>
  <c r="O128" i="22"/>
  <c r="O63" i="13"/>
  <c r="O129" i="22"/>
  <c r="O64" i="13"/>
  <c r="O130" i="22"/>
  <c r="O65" i="13"/>
  <c r="O131" i="22"/>
  <c r="O66" i="13"/>
  <c r="O132" i="22"/>
  <c r="O67" i="13"/>
  <c r="O133" i="22"/>
  <c r="O68" i="13"/>
  <c r="O134" i="22"/>
  <c r="O69" i="13"/>
  <c r="O135" i="22"/>
  <c r="O70" i="13"/>
  <c r="O136" i="22"/>
  <c r="O71" i="13"/>
  <c r="O137" i="22"/>
  <c r="O72" i="13"/>
  <c r="O138" i="22"/>
  <c r="O73" i="13"/>
  <c r="O139" i="22"/>
  <c r="O74" i="13"/>
  <c r="O140" i="22"/>
  <c r="O75" i="13"/>
  <c r="O141" i="22"/>
  <c r="O76" i="13"/>
  <c r="O142" i="22"/>
  <c r="O77" i="13"/>
  <c r="O143" i="22"/>
  <c r="O78" i="13"/>
  <c r="O144" i="22"/>
  <c r="O79" i="13"/>
  <c r="O145" i="22"/>
  <c r="O80" i="13"/>
  <c r="O146" i="22"/>
  <c r="O81" i="13"/>
  <c r="O147" i="22"/>
  <c r="O82" i="13"/>
  <c r="O148" i="22"/>
  <c r="O83" i="13"/>
  <c r="O149" i="22"/>
  <c r="O84" i="13"/>
  <c r="O150" i="22"/>
  <c r="O85" i="13"/>
  <c r="O151" i="22"/>
  <c r="O86" i="13"/>
  <c r="O152" i="22"/>
  <c r="O87" i="13"/>
  <c r="O153" i="22"/>
  <c r="O88" i="13"/>
  <c r="O154" i="22"/>
  <c r="O89" i="13"/>
  <c r="O155" i="22"/>
  <c r="O90" i="13"/>
  <c r="O156" i="22"/>
  <c r="O91" i="13"/>
  <c r="O157" i="22"/>
  <c r="O92" i="13"/>
  <c r="O158" i="22"/>
  <c r="O93" i="13"/>
  <c r="O159" i="22"/>
  <c r="O94" i="13"/>
  <c r="O160" i="22"/>
  <c r="O95" i="13"/>
  <c r="O161" i="22"/>
  <c r="O96" i="13"/>
  <c r="O162" i="22"/>
  <c r="O97" i="13"/>
  <c r="O163" i="22"/>
  <c r="O98" i="13"/>
  <c r="O164" i="22"/>
  <c r="O99" i="13"/>
  <c r="O165" i="22"/>
  <c r="O100" i="13"/>
  <c r="O166" i="22"/>
  <c r="O101" i="13"/>
  <c r="O167" i="22"/>
  <c r="O102" i="13"/>
  <c r="O168" i="22"/>
  <c r="O103" i="13"/>
  <c r="O169" i="22"/>
  <c r="O104" i="13"/>
  <c r="O170" i="22"/>
  <c r="O105" i="13"/>
  <c r="O171" i="22"/>
  <c r="O106" i="13"/>
  <c r="O172" i="22"/>
  <c r="O107" i="13"/>
  <c r="O173" i="22"/>
  <c r="O108" i="13"/>
  <c r="O174" i="22"/>
  <c r="O109" i="13"/>
  <c r="O175" i="22"/>
  <c r="O110" i="13"/>
  <c r="O176" i="22"/>
  <c r="O111" i="13"/>
  <c r="O177" i="22"/>
  <c r="O121" i="13"/>
  <c r="O187" i="22"/>
  <c r="O122" i="13"/>
  <c r="O188" i="22"/>
  <c r="O123" i="13"/>
  <c r="O189" i="22"/>
  <c r="O124" i="13"/>
  <c r="O190" i="22"/>
  <c r="O125" i="13"/>
  <c r="O191" i="22"/>
  <c r="O126" i="13"/>
  <c r="O192" i="22"/>
  <c r="O127" i="13"/>
  <c r="O193" i="22"/>
  <c r="O128" i="13"/>
  <c r="O194" i="22"/>
  <c r="O129" i="13"/>
  <c r="O195" i="22"/>
  <c r="O130" i="13"/>
  <c r="O196" i="22"/>
  <c r="O131" i="13"/>
  <c r="O197" i="22"/>
  <c r="O132" i="13"/>
  <c r="O198" i="22"/>
  <c r="O133" i="13"/>
  <c r="O199" i="22"/>
  <c r="O134" i="13"/>
  <c r="O200" i="22"/>
  <c r="O135" i="13"/>
  <c r="O201" i="22"/>
  <c r="O136" i="13"/>
  <c r="O202" i="22"/>
  <c r="O137" i="13"/>
  <c r="O203" i="22"/>
  <c r="O138" i="13"/>
  <c r="O204" i="22"/>
  <c r="O139" i="13"/>
  <c r="O205" i="22"/>
  <c r="O140" i="13"/>
  <c r="O206" i="22"/>
  <c r="O208" i="22"/>
  <c r="N24" i="16"/>
  <c r="P43" i="15"/>
  <c r="P42" i="22"/>
  <c r="P44" i="15"/>
  <c r="P43" i="22"/>
  <c r="P45" i="15"/>
  <c r="P44" i="22"/>
  <c r="P46" i="15"/>
  <c r="P45" i="22"/>
  <c r="P47" i="15"/>
  <c r="P46" i="22"/>
  <c r="P48" i="15"/>
  <c r="P47" i="22"/>
  <c r="P49" i="15"/>
  <c r="P48" i="22"/>
  <c r="P50" i="15"/>
  <c r="P49" i="22"/>
  <c r="P51" i="15"/>
  <c r="P50" i="22"/>
  <c r="P52" i="15"/>
  <c r="P51" i="22"/>
  <c r="P53" i="15"/>
  <c r="P52" i="22"/>
  <c r="P54" i="15"/>
  <c r="P53" i="22"/>
  <c r="P55" i="15"/>
  <c r="P54" i="22"/>
  <c r="P112" i="13"/>
  <c r="P178" i="22"/>
  <c r="P113" i="13"/>
  <c r="P179" i="22"/>
  <c r="P114" i="13"/>
  <c r="P180" i="22"/>
  <c r="P115" i="13"/>
  <c r="P181" i="22"/>
  <c r="P116" i="13"/>
  <c r="P182" i="22"/>
  <c r="P117" i="13"/>
  <c r="P183" i="22"/>
  <c r="P118" i="13"/>
  <c r="P184" i="22"/>
  <c r="P119" i="13"/>
  <c r="P185" i="22"/>
  <c r="P120" i="13"/>
  <c r="P186" i="22"/>
  <c r="P8" i="15"/>
  <c r="P7" i="22"/>
  <c r="P9" i="15"/>
  <c r="P8" i="22"/>
  <c r="P10" i="15"/>
  <c r="P9" i="22"/>
  <c r="P11" i="15"/>
  <c r="P10" i="22"/>
  <c r="P12" i="15"/>
  <c r="P11" i="22"/>
  <c r="P13" i="15"/>
  <c r="P12" i="22"/>
  <c r="P14" i="15"/>
  <c r="P13" i="22"/>
  <c r="P15" i="15"/>
  <c r="P14" i="22"/>
  <c r="P16" i="15"/>
  <c r="P15" i="22"/>
  <c r="P17" i="15"/>
  <c r="P16" i="22"/>
  <c r="P18" i="15"/>
  <c r="P17" i="22"/>
  <c r="P19" i="15"/>
  <c r="P18" i="22"/>
  <c r="P20" i="15"/>
  <c r="P19" i="22"/>
  <c r="P21" i="15"/>
  <c r="P20" i="22"/>
  <c r="P22" i="15"/>
  <c r="P21" i="22"/>
  <c r="P23" i="15"/>
  <c r="P22" i="22"/>
  <c r="P24" i="15"/>
  <c r="P23" i="22"/>
  <c r="P25" i="15"/>
  <c r="P24" i="22"/>
  <c r="P26" i="15"/>
  <c r="P25" i="22"/>
  <c r="P27" i="15"/>
  <c r="P26" i="22"/>
  <c r="P28" i="15"/>
  <c r="P27" i="22"/>
  <c r="P29" i="15"/>
  <c r="P28" i="22"/>
  <c r="P30" i="15"/>
  <c r="P29" i="22"/>
  <c r="P31" i="15"/>
  <c r="P30" i="22"/>
  <c r="P32" i="15"/>
  <c r="P31" i="22"/>
  <c r="P33" i="15"/>
  <c r="P32" i="22"/>
  <c r="P34" i="15"/>
  <c r="P33" i="22"/>
  <c r="P35" i="15"/>
  <c r="P34" i="22"/>
  <c r="P36" i="15"/>
  <c r="P35" i="22"/>
  <c r="P37" i="15"/>
  <c r="P36" i="22"/>
  <c r="P38" i="15"/>
  <c r="P37" i="22"/>
  <c r="P39" i="15"/>
  <c r="P38" i="22"/>
  <c r="P40" i="15"/>
  <c r="P39" i="22"/>
  <c r="P41" i="15"/>
  <c r="P40" i="22"/>
  <c r="P42" i="15"/>
  <c r="P41" i="22"/>
  <c r="P7" i="14"/>
  <c r="P56" i="22"/>
  <c r="P8" i="14"/>
  <c r="P57" i="22"/>
  <c r="P9" i="14"/>
  <c r="P58" i="22"/>
  <c r="P10" i="14"/>
  <c r="P59" i="22"/>
  <c r="P11" i="14"/>
  <c r="P60" i="22"/>
  <c r="P12" i="14"/>
  <c r="P61" i="22"/>
  <c r="P13" i="14"/>
  <c r="P62" i="22"/>
  <c r="P14" i="14"/>
  <c r="P63" i="22"/>
  <c r="P15" i="14"/>
  <c r="P64" i="22"/>
  <c r="P16" i="14"/>
  <c r="P65" i="22"/>
  <c r="P17" i="14"/>
  <c r="P66" i="22"/>
  <c r="P18" i="14"/>
  <c r="P67" i="22"/>
  <c r="P19" i="14"/>
  <c r="P68" i="22"/>
  <c r="P20" i="14"/>
  <c r="P69" i="22"/>
  <c r="P21" i="14"/>
  <c r="P70" i="22"/>
  <c r="P22" i="14"/>
  <c r="P71" i="22"/>
  <c r="P23" i="14"/>
  <c r="P72" i="22"/>
  <c r="P7" i="13"/>
  <c r="P73" i="22"/>
  <c r="P8" i="13"/>
  <c r="P74" i="22"/>
  <c r="P9" i="13"/>
  <c r="P75" i="22"/>
  <c r="P10" i="13"/>
  <c r="P76" i="22"/>
  <c r="P11" i="13"/>
  <c r="P77" i="22"/>
  <c r="P12" i="13"/>
  <c r="P78" i="22"/>
  <c r="P13" i="13"/>
  <c r="P79" i="22"/>
  <c r="P14" i="13"/>
  <c r="P80" i="22"/>
  <c r="P15" i="13"/>
  <c r="P81" i="22"/>
  <c r="P16" i="13"/>
  <c r="P82" i="22"/>
  <c r="P17" i="13"/>
  <c r="P83" i="22"/>
  <c r="P18" i="13"/>
  <c r="P84" i="22"/>
  <c r="P19" i="13"/>
  <c r="P85" i="22"/>
  <c r="P20" i="13"/>
  <c r="P86" i="22"/>
  <c r="P21" i="13"/>
  <c r="P87" i="22"/>
  <c r="P22" i="13"/>
  <c r="P88" i="22"/>
  <c r="P23" i="13"/>
  <c r="P89" i="22"/>
  <c r="P24" i="13"/>
  <c r="P90" i="22"/>
  <c r="P25" i="13"/>
  <c r="P91" i="22"/>
  <c r="P26" i="13"/>
  <c r="P92" i="22"/>
  <c r="P27" i="13"/>
  <c r="P93" i="22"/>
  <c r="P28" i="13"/>
  <c r="P94" i="22"/>
  <c r="P29" i="13"/>
  <c r="P95" i="22"/>
  <c r="P30" i="13"/>
  <c r="P96" i="22"/>
  <c r="P31" i="13"/>
  <c r="P97" i="22"/>
  <c r="P32" i="13"/>
  <c r="P98" i="22"/>
  <c r="P33" i="13"/>
  <c r="P99" i="22"/>
  <c r="P34" i="13"/>
  <c r="P100" i="22"/>
  <c r="P35" i="13"/>
  <c r="P101" i="22"/>
  <c r="P36" i="13"/>
  <c r="P102" i="22"/>
  <c r="P37" i="13"/>
  <c r="P103" i="22"/>
  <c r="P38" i="13"/>
  <c r="P104" i="22"/>
  <c r="P39" i="13"/>
  <c r="P105" i="22"/>
  <c r="P40" i="13"/>
  <c r="P106" i="22"/>
  <c r="P41" i="13"/>
  <c r="P107" i="22"/>
  <c r="P42" i="13"/>
  <c r="P108" i="22"/>
  <c r="P43" i="13"/>
  <c r="P109" i="22"/>
  <c r="P44" i="13"/>
  <c r="P110" i="22"/>
  <c r="P45" i="13"/>
  <c r="P111" i="22"/>
  <c r="P46" i="13"/>
  <c r="P112" i="22"/>
  <c r="P47" i="13"/>
  <c r="P113" i="22"/>
  <c r="P48" i="13"/>
  <c r="P114" i="22"/>
  <c r="P49" i="13"/>
  <c r="P115" i="22"/>
  <c r="P50" i="13"/>
  <c r="P116" i="22"/>
  <c r="P51" i="13"/>
  <c r="P117" i="22"/>
  <c r="P52" i="13"/>
  <c r="P118" i="22"/>
  <c r="P53" i="13"/>
  <c r="P119" i="22"/>
  <c r="P54" i="13"/>
  <c r="P120" i="22"/>
  <c r="P55" i="13"/>
  <c r="P121" i="22"/>
  <c r="P56" i="13"/>
  <c r="P122" i="22"/>
  <c r="P57" i="13"/>
  <c r="P123" i="22"/>
  <c r="P58" i="13"/>
  <c r="P124" i="22"/>
  <c r="P59" i="13"/>
  <c r="P125" i="22"/>
  <c r="P60" i="13"/>
  <c r="P126" i="22"/>
  <c r="P61" i="13"/>
  <c r="P127" i="22"/>
  <c r="P62" i="13"/>
  <c r="P128" i="22"/>
  <c r="P63" i="13"/>
  <c r="P129" i="22"/>
  <c r="P64" i="13"/>
  <c r="P130" i="22"/>
  <c r="P65" i="13"/>
  <c r="P131" i="22"/>
  <c r="P66" i="13"/>
  <c r="P132" i="22"/>
  <c r="P67" i="13"/>
  <c r="P133" i="22"/>
  <c r="P68" i="13"/>
  <c r="P134" i="22"/>
  <c r="P69" i="13"/>
  <c r="P135" i="22"/>
  <c r="P70" i="13"/>
  <c r="P136" i="22"/>
  <c r="P71" i="13"/>
  <c r="P137" i="22"/>
  <c r="P72" i="13"/>
  <c r="P138" i="22"/>
  <c r="P73" i="13"/>
  <c r="P139" i="22"/>
  <c r="P74" i="13"/>
  <c r="P140" i="22"/>
  <c r="P75" i="13"/>
  <c r="P141" i="22"/>
  <c r="P76" i="13"/>
  <c r="P142" i="22"/>
  <c r="P77" i="13"/>
  <c r="P143" i="22"/>
  <c r="P78" i="13"/>
  <c r="P144" i="22"/>
  <c r="P79" i="13"/>
  <c r="P145" i="22"/>
  <c r="P80" i="13"/>
  <c r="P146" i="22"/>
  <c r="P81" i="13"/>
  <c r="P147" i="22"/>
  <c r="P82" i="13"/>
  <c r="P148" i="22"/>
  <c r="P83" i="13"/>
  <c r="P149" i="22"/>
  <c r="P84" i="13"/>
  <c r="P150" i="22"/>
  <c r="P85" i="13"/>
  <c r="P151" i="22"/>
  <c r="P86" i="13"/>
  <c r="P152" i="22"/>
  <c r="P87" i="13"/>
  <c r="P153" i="22"/>
  <c r="P88" i="13"/>
  <c r="P154" i="22"/>
  <c r="P89" i="13"/>
  <c r="P155" i="22"/>
  <c r="P90" i="13"/>
  <c r="P156" i="22"/>
  <c r="P91" i="13"/>
  <c r="P157" i="22"/>
  <c r="P92" i="13"/>
  <c r="P158" i="22"/>
  <c r="P93" i="13"/>
  <c r="P159" i="22"/>
  <c r="P94" i="13"/>
  <c r="P160" i="22"/>
  <c r="P95" i="13"/>
  <c r="P161" i="22"/>
  <c r="P96" i="13"/>
  <c r="P162" i="22"/>
  <c r="P97" i="13"/>
  <c r="P163" i="22"/>
  <c r="P98" i="13"/>
  <c r="P164" i="22"/>
  <c r="P99" i="13"/>
  <c r="P165" i="22"/>
  <c r="P100" i="13"/>
  <c r="P166" i="22"/>
  <c r="P101" i="13"/>
  <c r="P167" i="22"/>
  <c r="P102" i="13"/>
  <c r="P168" i="22"/>
  <c r="P103" i="13"/>
  <c r="P169" i="22"/>
  <c r="P104" i="13"/>
  <c r="P170" i="22"/>
  <c r="P105" i="13"/>
  <c r="P171" i="22"/>
  <c r="P106" i="13"/>
  <c r="P172" i="22"/>
  <c r="P107" i="13"/>
  <c r="P173" i="22"/>
  <c r="P108" i="13"/>
  <c r="P174" i="22"/>
  <c r="P109" i="13"/>
  <c r="P175" i="22"/>
  <c r="P110" i="13"/>
  <c r="P176" i="22"/>
  <c r="P111" i="13"/>
  <c r="P177" i="22"/>
  <c r="P121" i="13"/>
  <c r="P187" i="22"/>
  <c r="P122" i="13"/>
  <c r="P188" i="22"/>
  <c r="P123" i="13"/>
  <c r="P189" i="22"/>
  <c r="P124" i="13"/>
  <c r="P190" i="22"/>
  <c r="P125" i="13"/>
  <c r="P191" i="22"/>
  <c r="P126" i="13"/>
  <c r="P192" i="22"/>
  <c r="P127" i="13"/>
  <c r="P193" i="22"/>
  <c r="P128" i="13"/>
  <c r="P194" i="22"/>
  <c r="P129" i="13"/>
  <c r="P195" i="22"/>
  <c r="P130" i="13"/>
  <c r="P196" i="22"/>
  <c r="P131" i="13"/>
  <c r="P197" i="22"/>
  <c r="P132" i="13"/>
  <c r="P198" i="22"/>
  <c r="P133" i="13"/>
  <c r="P199" i="22"/>
  <c r="P134" i="13"/>
  <c r="P200" i="22"/>
  <c r="P135" i="13"/>
  <c r="P201" i="22"/>
  <c r="P136" i="13"/>
  <c r="P202" i="22"/>
  <c r="P137" i="13"/>
  <c r="P203" i="22"/>
  <c r="P138" i="13"/>
  <c r="P204" i="22"/>
  <c r="P139" i="13"/>
  <c r="P205" i="22"/>
  <c r="P140" i="13"/>
  <c r="P206" i="22"/>
  <c r="P208" i="22"/>
  <c r="O24" i="16"/>
  <c r="Q43" i="15"/>
  <c r="Q42" i="22"/>
  <c r="Q44" i="15"/>
  <c r="Q43" i="22"/>
  <c r="Q45" i="15"/>
  <c r="Q44" i="22"/>
  <c r="Q46" i="15"/>
  <c r="Q45" i="22"/>
  <c r="Q47" i="15"/>
  <c r="Q46" i="22"/>
  <c r="Q48" i="15"/>
  <c r="Q47" i="22"/>
  <c r="Q49" i="15"/>
  <c r="Q48" i="22"/>
  <c r="Q50" i="15"/>
  <c r="Q49" i="22"/>
  <c r="Q51" i="15"/>
  <c r="Q50" i="22"/>
  <c r="Q52" i="15"/>
  <c r="Q51" i="22"/>
  <c r="Q53" i="15"/>
  <c r="Q52" i="22"/>
  <c r="Q54" i="15"/>
  <c r="Q53" i="22"/>
  <c r="Q55" i="15"/>
  <c r="Q54" i="22"/>
  <c r="Q112" i="13"/>
  <c r="Q178" i="22"/>
  <c r="Q113" i="13"/>
  <c r="Q179" i="22"/>
  <c r="Q114" i="13"/>
  <c r="Q180" i="22"/>
  <c r="Q115" i="13"/>
  <c r="Q181" i="22"/>
  <c r="Q116" i="13"/>
  <c r="Q182" i="22"/>
  <c r="Q117" i="13"/>
  <c r="Q183" i="22"/>
  <c r="Q118" i="13"/>
  <c r="Q184" i="22"/>
  <c r="Q119" i="13"/>
  <c r="Q185" i="22"/>
  <c r="Q120" i="13"/>
  <c r="Q186" i="22"/>
  <c r="Q8" i="15"/>
  <c r="Q7" i="22"/>
  <c r="Q9" i="15"/>
  <c r="Q8" i="22"/>
  <c r="Q10" i="15"/>
  <c r="Q9" i="22"/>
  <c r="Q11" i="15"/>
  <c r="Q10" i="22"/>
  <c r="Q12" i="15"/>
  <c r="Q11" i="22"/>
  <c r="Q13" i="15"/>
  <c r="Q12" i="22"/>
  <c r="Q14" i="15"/>
  <c r="Q13" i="22"/>
  <c r="Q15" i="15"/>
  <c r="Q14" i="22"/>
  <c r="Q16" i="15"/>
  <c r="Q15" i="22"/>
  <c r="Q17" i="15"/>
  <c r="Q16" i="22"/>
  <c r="Q18" i="15"/>
  <c r="Q17" i="22"/>
  <c r="Q19" i="15"/>
  <c r="Q18" i="22"/>
  <c r="Q20" i="15"/>
  <c r="Q19" i="22"/>
  <c r="Q21" i="15"/>
  <c r="Q20" i="22"/>
  <c r="Q22" i="15"/>
  <c r="Q21" i="22"/>
  <c r="Q23" i="15"/>
  <c r="Q22" i="22"/>
  <c r="Q24" i="15"/>
  <c r="Q23" i="22"/>
  <c r="Q25" i="15"/>
  <c r="Q24" i="22"/>
  <c r="Q26" i="15"/>
  <c r="Q25" i="22"/>
  <c r="Q27" i="15"/>
  <c r="Q26" i="22"/>
  <c r="Q28" i="15"/>
  <c r="Q27" i="22"/>
  <c r="Q29" i="15"/>
  <c r="Q28" i="22"/>
  <c r="Q30" i="15"/>
  <c r="Q29" i="22"/>
  <c r="Q31" i="15"/>
  <c r="Q30" i="22"/>
  <c r="Q32" i="15"/>
  <c r="Q31" i="22"/>
  <c r="Q33" i="15"/>
  <c r="Q32" i="22"/>
  <c r="Q34" i="15"/>
  <c r="Q33" i="22"/>
  <c r="Q35" i="15"/>
  <c r="Q34" i="22"/>
  <c r="Q36" i="15"/>
  <c r="Q35" i="22"/>
  <c r="Q37" i="15"/>
  <c r="Q36" i="22"/>
  <c r="Q38" i="15"/>
  <c r="Q37" i="22"/>
  <c r="Q39" i="15"/>
  <c r="Q38" i="22"/>
  <c r="Q40" i="15"/>
  <c r="Q39" i="22"/>
  <c r="Q41" i="15"/>
  <c r="Q40" i="22"/>
  <c r="Q42" i="15"/>
  <c r="Q41" i="22"/>
  <c r="Q7" i="14"/>
  <c r="Q56" i="22"/>
  <c r="Q8" i="14"/>
  <c r="Q57" i="22"/>
  <c r="Q9" i="14"/>
  <c r="Q58" i="22"/>
  <c r="Q10" i="14"/>
  <c r="Q59" i="22"/>
  <c r="Q11" i="14"/>
  <c r="Q60" i="22"/>
  <c r="Q12" i="14"/>
  <c r="Q61" i="22"/>
  <c r="Q13" i="14"/>
  <c r="Q62" i="22"/>
  <c r="Q14" i="14"/>
  <c r="Q63" i="22"/>
  <c r="Q15" i="14"/>
  <c r="Q64" i="22"/>
  <c r="Q16" i="14"/>
  <c r="Q65" i="22"/>
  <c r="Q17" i="14"/>
  <c r="Q66" i="22"/>
  <c r="Q18" i="14"/>
  <c r="Q67" i="22"/>
  <c r="Q19" i="14"/>
  <c r="Q68" i="22"/>
  <c r="Q20" i="14"/>
  <c r="Q69" i="22"/>
  <c r="Q21" i="14"/>
  <c r="Q70" i="22"/>
  <c r="Q22" i="14"/>
  <c r="Q71" i="22"/>
  <c r="Q23" i="14"/>
  <c r="Q72" i="22"/>
  <c r="Q7" i="13"/>
  <c r="Q73" i="22"/>
  <c r="Q8" i="13"/>
  <c r="Q74" i="22"/>
  <c r="Q9" i="13"/>
  <c r="Q75" i="22"/>
  <c r="Q10" i="13"/>
  <c r="Q76" i="22"/>
  <c r="Q11" i="13"/>
  <c r="Q77" i="22"/>
  <c r="Q12" i="13"/>
  <c r="Q78" i="22"/>
  <c r="Q13" i="13"/>
  <c r="Q79" i="22"/>
  <c r="Q14" i="13"/>
  <c r="Q80" i="22"/>
  <c r="Q15" i="13"/>
  <c r="Q81" i="22"/>
  <c r="Q16" i="13"/>
  <c r="Q82" i="22"/>
  <c r="Q17" i="13"/>
  <c r="Q83" i="22"/>
  <c r="Q18" i="13"/>
  <c r="Q84" i="22"/>
  <c r="Q19" i="13"/>
  <c r="Q85" i="22"/>
  <c r="Q20" i="13"/>
  <c r="Q86" i="22"/>
  <c r="Q21" i="13"/>
  <c r="Q87" i="22"/>
  <c r="Q22" i="13"/>
  <c r="Q88" i="22"/>
  <c r="Q23" i="13"/>
  <c r="Q89" i="22"/>
  <c r="Q24" i="13"/>
  <c r="Q90" i="22"/>
  <c r="Q25" i="13"/>
  <c r="Q91" i="22"/>
  <c r="Q26" i="13"/>
  <c r="Q92" i="22"/>
  <c r="Q27" i="13"/>
  <c r="Q93" i="22"/>
  <c r="Q28" i="13"/>
  <c r="Q94" i="22"/>
  <c r="Q29" i="13"/>
  <c r="Q95" i="22"/>
  <c r="Q30" i="13"/>
  <c r="Q96" i="22"/>
  <c r="Q31" i="13"/>
  <c r="Q97" i="22"/>
  <c r="Q32" i="13"/>
  <c r="Q98" i="22"/>
  <c r="Q33" i="13"/>
  <c r="Q99" i="22"/>
  <c r="Q34" i="13"/>
  <c r="Q100" i="22"/>
  <c r="Q35" i="13"/>
  <c r="Q101" i="22"/>
  <c r="Q36" i="13"/>
  <c r="Q102" i="22"/>
  <c r="Q37" i="13"/>
  <c r="Q103" i="22"/>
  <c r="Q38" i="13"/>
  <c r="Q104" i="22"/>
  <c r="Q39" i="13"/>
  <c r="Q105" i="22"/>
  <c r="Q40" i="13"/>
  <c r="Q106" i="22"/>
  <c r="Q41" i="13"/>
  <c r="Q107" i="22"/>
  <c r="Q42" i="13"/>
  <c r="Q108" i="22"/>
  <c r="Q43" i="13"/>
  <c r="Q109" i="22"/>
  <c r="Q44" i="13"/>
  <c r="Q110" i="22"/>
  <c r="Q45" i="13"/>
  <c r="Q111" i="22"/>
  <c r="Q46" i="13"/>
  <c r="Q112" i="22"/>
  <c r="Q47" i="13"/>
  <c r="Q113" i="22"/>
  <c r="Q48" i="13"/>
  <c r="Q114" i="22"/>
  <c r="Q49" i="13"/>
  <c r="Q115" i="22"/>
  <c r="Q50" i="13"/>
  <c r="Q116" i="22"/>
  <c r="Q51" i="13"/>
  <c r="Q117" i="22"/>
  <c r="Q52" i="13"/>
  <c r="Q118" i="22"/>
  <c r="Q53" i="13"/>
  <c r="Q119" i="22"/>
  <c r="Q54" i="13"/>
  <c r="Q120" i="22"/>
  <c r="Q55" i="13"/>
  <c r="Q121" i="22"/>
  <c r="Q56" i="13"/>
  <c r="Q122" i="22"/>
  <c r="Q57" i="13"/>
  <c r="Q123" i="22"/>
  <c r="Q58" i="13"/>
  <c r="Q124" i="22"/>
  <c r="Q59" i="13"/>
  <c r="Q125" i="22"/>
  <c r="Q60" i="13"/>
  <c r="Q126" i="22"/>
  <c r="Q61" i="13"/>
  <c r="Q127" i="22"/>
  <c r="Q62" i="13"/>
  <c r="Q128" i="22"/>
  <c r="Q63" i="13"/>
  <c r="Q129" i="22"/>
  <c r="Q64" i="13"/>
  <c r="Q130" i="22"/>
  <c r="Q65" i="13"/>
  <c r="Q131" i="22"/>
  <c r="Q66" i="13"/>
  <c r="Q132" i="22"/>
  <c r="Q67" i="13"/>
  <c r="Q133" i="22"/>
  <c r="Q68" i="13"/>
  <c r="Q134" i="22"/>
  <c r="Q69" i="13"/>
  <c r="Q135" i="22"/>
  <c r="Q70" i="13"/>
  <c r="Q136" i="22"/>
  <c r="Q71" i="13"/>
  <c r="Q137" i="22"/>
  <c r="Q72" i="13"/>
  <c r="Q138" i="22"/>
  <c r="Q73" i="13"/>
  <c r="Q139" i="22"/>
  <c r="Q74" i="13"/>
  <c r="Q140" i="22"/>
  <c r="Q75" i="13"/>
  <c r="Q141" i="22"/>
  <c r="Q76" i="13"/>
  <c r="Q142" i="22"/>
  <c r="Q77" i="13"/>
  <c r="Q143" i="22"/>
  <c r="Q78" i="13"/>
  <c r="Q144" i="22"/>
  <c r="Q79" i="13"/>
  <c r="Q145" i="22"/>
  <c r="Q80" i="13"/>
  <c r="Q146" i="22"/>
  <c r="Q81" i="13"/>
  <c r="Q147" i="22"/>
  <c r="Q82" i="13"/>
  <c r="Q148" i="22"/>
  <c r="Q83" i="13"/>
  <c r="Q149" i="22"/>
  <c r="Q84" i="13"/>
  <c r="Q150" i="22"/>
  <c r="Q85" i="13"/>
  <c r="Q151" i="22"/>
  <c r="Q86" i="13"/>
  <c r="Q152" i="22"/>
  <c r="Q87" i="13"/>
  <c r="Q153" i="22"/>
  <c r="Q88" i="13"/>
  <c r="Q154" i="22"/>
  <c r="Q89" i="13"/>
  <c r="Q155" i="22"/>
  <c r="Q90" i="13"/>
  <c r="Q156" i="22"/>
  <c r="Q91" i="13"/>
  <c r="Q157" i="22"/>
  <c r="Q92" i="13"/>
  <c r="Q158" i="22"/>
  <c r="Q93" i="13"/>
  <c r="Q159" i="22"/>
  <c r="Q94" i="13"/>
  <c r="Q160" i="22"/>
  <c r="Q95" i="13"/>
  <c r="Q161" i="22"/>
  <c r="Q96" i="13"/>
  <c r="Q162" i="22"/>
  <c r="Q97" i="13"/>
  <c r="Q163" i="22"/>
  <c r="Q98" i="13"/>
  <c r="Q164" i="22"/>
  <c r="Q99" i="13"/>
  <c r="Q165" i="22"/>
  <c r="Q100" i="13"/>
  <c r="Q166" i="22"/>
  <c r="Q101" i="13"/>
  <c r="Q167" i="22"/>
  <c r="Q102" i="13"/>
  <c r="Q168" i="22"/>
  <c r="Q103" i="13"/>
  <c r="Q169" i="22"/>
  <c r="Q104" i="13"/>
  <c r="Q170" i="22"/>
  <c r="Q105" i="13"/>
  <c r="Q171" i="22"/>
  <c r="Q106" i="13"/>
  <c r="Q172" i="22"/>
  <c r="Q107" i="13"/>
  <c r="Q173" i="22"/>
  <c r="Q108" i="13"/>
  <c r="Q174" i="22"/>
  <c r="Q109" i="13"/>
  <c r="Q175" i="22"/>
  <c r="Q110" i="13"/>
  <c r="Q176" i="22"/>
  <c r="Q111" i="13"/>
  <c r="Q177" i="22"/>
  <c r="Q121" i="13"/>
  <c r="Q187" i="22"/>
  <c r="Q122" i="13"/>
  <c r="Q188" i="22"/>
  <c r="Q123" i="13"/>
  <c r="Q189" i="22"/>
  <c r="Q124" i="13"/>
  <c r="Q190" i="22"/>
  <c r="Q125" i="13"/>
  <c r="Q191" i="22"/>
  <c r="Q126" i="13"/>
  <c r="Q192" i="22"/>
  <c r="Q127" i="13"/>
  <c r="Q193" i="22"/>
  <c r="Q128" i="13"/>
  <c r="Q194" i="22"/>
  <c r="Q129" i="13"/>
  <c r="Q195" i="22"/>
  <c r="Q130" i="13"/>
  <c r="Q196" i="22"/>
  <c r="Q131" i="13"/>
  <c r="Q197" i="22"/>
  <c r="Q132" i="13"/>
  <c r="Q198" i="22"/>
  <c r="Q133" i="13"/>
  <c r="Q199" i="22"/>
  <c r="Q134" i="13"/>
  <c r="Q200" i="22"/>
  <c r="Q135" i="13"/>
  <c r="Q201" i="22"/>
  <c r="Q136" i="13"/>
  <c r="Q202" i="22"/>
  <c r="Q137" i="13"/>
  <c r="Q203" i="22"/>
  <c r="Q138" i="13"/>
  <c r="Q204" i="22"/>
  <c r="Q139" i="13"/>
  <c r="Q205" i="22"/>
  <c r="Q140" i="13"/>
  <c r="Q206" i="22"/>
  <c r="Q208" i="22"/>
  <c r="P24" i="16"/>
  <c r="R43" i="15"/>
  <c r="R42" i="22"/>
  <c r="R44" i="15"/>
  <c r="R43" i="22"/>
  <c r="R45" i="15"/>
  <c r="R44" i="22"/>
  <c r="R46" i="15"/>
  <c r="R45" i="22"/>
  <c r="R47" i="15"/>
  <c r="R46" i="22"/>
  <c r="R48" i="15"/>
  <c r="R47" i="22"/>
  <c r="R49" i="15"/>
  <c r="R48" i="22"/>
  <c r="R50" i="15"/>
  <c r="R49" i="22"/>
  <c r="R51" i="15"/>
  <c r="R50" i="22"/>
  <c r="R52" i="15"/>
  <c r="R51" i="22"/>
  <c r="R53" i="15"/>
  <c r="R52" i="22"/>
  <c r="R54" i="15"/>
  <c r="R53" i="22"/>
  <c r="R55" i="15"/>
  <c r="R54" i="22"/>
  <c r="R112" i="13"/>
  <c r="R178" i="22"/>
  <c r="R113" i="13"/>
  <c r="R179" i="22"/>
  <c r="R114" i="13"/>
  <c r="R180" i="22"/>
  <c r="R115" i="13"/>
  <c r="R181" i="22"/>
  <c r="R116" i="13"/>
  <c r="R182" i="22"/>
  <c r="R117" i="13"/>
  <c r="R183" i="22"/>
  <c r="R118" i="13"/>
  <c r="R184" i="22"/>
  <c r="R119" i="13"/>
  <c r="R185" i="22"/>
  <c r="R120" i="13"/>
  <c r="R186" i="22"/>
  <c r="R60" i="13"/>
  <c r="R126" i="22"/>
  <c r="R17" i="14"/>
  <c r="R66" i="22"/>
  <c r="R18" i="14"/>
  <c r="R67" i="22"/>
  <c r="R21" i="14"/>
  <c r="R70" i="22"/>
  <c r="R97" i="13"/>
  <c r="R163" i="22"/>
  <c r="R98" i="13"/>
  <c r="R164" i="22"/>
  <c r="R105" i="13"/>
  <c r="R171" i="22"/>
  <c r="R108" i="13"/>
  <c r="R174" i="22"/>
  <c r="R110" i="13"/>
  <c r="R176" i="22"/>
  <c r="R36" i="13"/>
  <c r="R102" i="22"/>
  <c r="R37" i="13"/>
  <c r="R103" i="22"/>
  <c r="R38" i="13"/>
  <c r="R104" i="22"/>
  <c r="R51" i="13"/>
  <c r="R117" i="22"/>
  <c r="R53" i="13"/>
  <c r="R119" i="22"/>
  <c r="R21" i="13"/>
  <c r="R87" i="22"/>
  <c r="R8" i="15"/>
  <c r="R7" i="22"/>
  <c r="R121" i="13"/>
  <c r="R187" i="22"/>
  <c r="R122" i="13"/>
  <c r="R188" i="22"/>
  <c r="R123" i="13"/>
  <c r="R189" i="22"/>
  <c r="R124" i="13"/>
  <c r="R190" i="22"/>
  <c r="R125" i="13"/>
  <c r="R191" i="22"/>
  <c r="R126" i="13"/>
  <c r="R192" i="22"/>
  <c r="R127" i="13"/>
  <c r="R193" i="22"/>
  <c r="R128" i="13"/>
  <c r="R194" i="22"/>
  <c r="R129" i="13"/>
  <c r="R195" i="22"/>
  <c r="R132" i="13"/>
  <c r="R198" i="22"/>
  <c r="R23" i="14"/>
  <c r="R72" i="22"/>
  <c r="R133" i="13"/>
  <c r="R199" i="22"/>
  <c r="R134" i="13"/>
  <c r="R200" i="22"/>
  <c r="R135" i="13"/>
  <c r="R201" i="22"/>
  <c r="R10" i="15"/>
  <c r="R9" i="22"/>
  <c r="R11" i="15"/>
  <c r="R10" i="22"/>
  <c r="R136" i="13"/>
  <c r="R202" i="22"/>
  <c r="R12" i="15"/>
  <c r="R11" i="22"/>
  <c r="R137" i="13"/>
  <c r="R203" i="22"/>
  <c r="R13" i="15"/>
  <c r="R12" i="22"/>
  <c r="R138" i="13"/>
  <c r="R204" i="22"/>
  <c r="R139" i="13"/>
  <c r="R205" i="22"/>
  <c r="R140" i="13"/>
  <c r="R206" i="22"/>
  <c r="R14" i="15"/>
  <c r="R13" i="22"/>
  <c r="R15" i="15"/>
  <c r="R14" i="22"/>
  <c r="R16" i="15"/>
  <c r="R15" i="22"/>
  <c r="R17" i="15"/>
  <c r="R16" i="22"/>
  <c r="R18" i="15"/>
  <c r="R17" i="22"/>
  <c r="R19" i="15"/>
  <c r="R18" i="22"/>
  <c r="R20" i="15"/>
  <c r="R19" i="22"/>
  <c r="R21" i="15"/>
  <c r="R20" i="22"/>
  <c r="R22" i="15"/>
  <c r="R21" i="22"/>
  <c r="R23" i="15"/>
  <c r="R22" i="22"/>
  <c r="R24" i="15"/>
  <c r="R23" i="22"/>
  <c r="R25" i="15"/>
  <c r="R24" i="22"/>
  <c r="R27" i="15"/>
  <c r="R26" i="22"/>
  <c r="R28" i="15"/>
  <c r="R27" i="22"/>
  <c r="R29" i="15"/>
  <c r="R28" i="22"/>
  <c r="R30" i="15"/>
  <c r="R29" i="22"/>
  <c r="R31" i="15"/>
  <c r="R30" i="22"/>
  <c r="R32" i="15"/>
  <c r="R31" i="22"/>
  <c r="R35" i="15"/>
  <c r="R34" i="22"/>
  <c r="R36" i="15"/>
  <c r="R35" i="22"/>
  <c r="R37" i="15"/>
  <c r="R36" i="22"/>
  <c r="R9" i="15"/>
  <c r="R8" i="22"/>
  <c r="R26" i="15"/>
  <c r="R25" i="22"/>
  <c r="R33" i="15"/>
  <c r="R32" i="22"/>
  <c r="R34" i="15"/>
  <c r="R33" i="22"/>
  <c r="R38" i="15"/>
  <c r="R37" i="22"/>
  <c r="R39" i="15"/>
  <c r="R38" i="22"/>
  <c r="R40" i="15"/>
  <c r="R39" i="22"/>
  <c r="R41" i="15"/>
  <c r="R40" i="22"/>
  <c r="R42" i="15"/>
  <c r="R41" i="22"/>
  <c r="R7" i="14"/>
  <c r="R56" i="22"/>
  <c r="R8" i="14"/>
  <c r="R57" i="22"/>
  <c r="R9" i="14"/>
  <c r="R58" i="22"/>
  <c r="R10" i="14"/>
  <c r="R59" i="22"/>
  <c r="R11" i="14"/>
  <c r="R60" i="22"/>
  <c r="R12" i="14"/>
  <c r="R61" i="22"/>
  <c r="R13" i="14"/>
  <c r="R62" i="22"/>
  <c r="R14" i="14"/>
  <c r="R63" i="22"/>
  <c r="R15" i="14"/>
  <c r="R64" i="22"/>
  <c r="R16" i="14"/>
  <c r="R65" i="22"/>
  <c r="R19" i="14"/>
  <c r="R68" i="22"/>
  <c r="R20" i="14"/>
  <c r="R69" i="22"/>
  <c r="R22" i="14"/>
  <c r="R71" i="22"/>
  <c r="R7" i="13"/>
  <c r="R73" i="22"/>
  <c r="R8" i="13"/>
  <c r="R74" i="22"/>
  <c r="R9" i="13"/>
  <c r="R75" i="22"/>
  <c r="R10" i="13"/>
  <c r="R76" i="22"/>
  <c r="R11" i="13"/>
  <c r="R77" i="22"/>
  <c r="R12" i="13"/>
  <c r="R78" i="22"/>
  <c r="R13" i="13"/>
  <c r="R79" i="22"/>
  <c r="R14" i="13"/>
  <c r="R80" i="22"/>
  <c r="R15" i="13"/>
  <c r="R81" i="22"/>
  <c r="R16" i="13"/>
  <c r="R82" i="22"/>
  <c r="R17" i="13"/>
  <c r="R83" i="22"/>
  <c r="R18" i="13"/>
  <c r="R84" i="22"/>
  <c r="R19" i="13"/>
  <c r="R85" i="22"/>
  <c r="R20" i="13"/>
  <c r="R86" i="22"/>
  <c r="R22" i="13"/>
  <c r="R88" i="22"/>
  <c r="R23" i="13"/>
  <c r="R89" i="22"/>
  <c r="R24" i="13"/>
  <c r="R90" i="22"/>
  <c r="R25" i="13"/>
  <c r="R91" i="22"/>
  <c r="R26" i="13"/>
  <c r="R92" i="22"/>
  <c r="R27" i="13"/>
  <c r="R93" i="22"/>
  <c r="R28" i="13"/>
  <c r="R94" i="22"/>
  <c r="R29" i="13"/>
  <c r="R95" i="22"/>
  <c r="R30" i="13"/>
  <c r="R96" i="22"/>
  <c r="R31" i="13"/>
  <c r="R97" i="22"/>
  <c r="R32" i="13"/>
  <c r="R98" i="22"/>
  <c r="R33" i="13"/>
  <c r="R99" i="22"/>
  <c r="R34" i="13"/>
  <c r="R100" i="22"/>
  <c r="R35" i="13"/>
  <c r="R101" i="22"/>
  <c r="R39" i="13"/>
  <c r="R105" i="22"/>
  <c r="R40" i="13"/>
  <c r="R106" i="22"/>
  <c r="R41" i="13"/>
  <c r="R107" i="22"/>
  <c r="R42" i="13"/>
  <c r="R108" i="22"/>
  <c r="R43" i="13"/>
  <c r="R109" i="22"/>
  <c r="R44" i="13"/>
  <c r="R110" i="22"/>
  <c r="R45" i="13"/>
  <c r="R111" i="22"/>
  <c r="R46" i="13"/>
  <c r="R112" i="22"/>
  <c r="R47" i="13"/>
  <c r="R113" i="22"/>
  <c r="R48" i="13"/>
  <c r="R114" i="22"/>
  <c r="R49" i="13"/>
  <c r="R115" i="22"/>
  <c r="R50" i="13"/>
  <c r="R116" i="22"/>
  <c r="R52" i="13"/>
  <c r="R118" i="22"/>
  <c r="R54" i="13"/>
  <c r="R120" i="22"/>
  <c r="R55" i="13"/>
  <c r="R121" i="22"/>
  <c r="R56" i="13"/>
  <c r="R122" i="22"/>
  <c r="R57" i="13"/>
  <c r="R123" i="22"/>
  <c r="R58" i="13"/>
  <c r="R124" i="22"/>
  <c r="R59" i="13"/>
  <c r="R125" i="22"/>
  <c r="R61" i="13"/>
  <c r="R127" i="22"/>
  <c r="R62" i="13"/>
  <c r="R128" i="22"/>
  <c r="R63" i="13"/>
  <c r="R129" i="22"/>
  <c r="R64" i="13"/>
  <c r="R130" i="22"/>
  <c r="R65" i="13"/>
  <c r="R131" i="22"/>
  <c r="R66" i="13"/>
  <c r="R132" i="22"/>
  <c r="R67" i="13"/>
  <c r="R133" i="22"/>
  <c r="R68" i="13"/>
  <c r="R134" i="22"/>
  <c r="R69" i="13"/>
  <c r="R135" i="22"/>
  <c r="R70" i="13"/>
  <c r="R136" i="22"/>
  <c r="R71" i="13"/>
  <c r="R137" i="22"/>
  <c r="R72" i="13"/>
  <c r="R138" i="22"/>
  <c r="R73" i="13"/>
  <c r="R139" i="22"/>
  <c r="R74" i="13"/>
  <c r="R140" i="22"/>
  <c r="R75" i="13"/>
  <c r="R141" i="22"/>
  <c r="R76" i="13"/>
  <c r="R142" i="22"/>
  <c r="R77" i="13"/>
  <c r="R143" i="22"/>
  <c r="R78" i="13"/>
  <c r="R144" i="22"/>
  <c r="R79" i="13"/>
  <c r="R145" i="22"/>
  <c r="R80" i="13"/>
  <c r="R146" i="22"/>
  <c r="R81" i="13"/>
  <c r="R147" i="22"/>
  <c r="R82" i="13"/>
  <c r="R148" i="22"/>
  <c r="R83" i="13"/>
  <c r="R149" i="22"/>
  <c r="R84" i="13"/>
  <c r="R150" i="22"/>
  <c r="R85" i="13"/>
  <c r="R151" i="22"/>
  <c r="R86" i="13"/>
  <c r="R152" i="22"/>
  <c r="R87" i="13"/>
  <c r="R153" i="22"/>
  <c r="R88" i="13"/>
  <c r="R154" i="22"/>
  <c r="R89" i="13"/>
  <c r="R155" i="22"/>
  <c r="R90" i="13"/>
  <c r="R156" i="22"/>
  <c r="R91" i="13"/>
  <c r="R157" i="22"/>
  <c r="R92" i="13"/>
  <c r="R158" i="22"/>
  <c r="R93" i="13"/>
  <c r="R159" i="22"/>
  <c r="R94" i="13"/>
  <c r="R160" i="22"/>
  <c r="R95" i="13"/>
  <c r="R161" i="22"/>
  <c r="R96" i="13"/>
  <c r="R162" i="22"/>
  <c r="R99" i="13"/>
  <c r="R165" i="22"/>
  <c r="R100" i="13"/>
  <c r="R166" i="22"/>
  <c r="R101" i="13"/>
  <c r="R167" i="22"/>
  <c r="R102" i="13"/>
  <c r="R168" i="22"/>
  <c r="R103" i="13"/>
  <c r="R169" i="22"/>
  <c r="R104" i="13"/>
  <c r="R170" i="22"/>
  <c r="R106" i="13"/>
  <c r="R172" i="22"/>
  <c r="R107" i="13"/>
  <c r="R173" i="22"/>
  <c r="R109" i="13"/>
  <c r="R175" i="22"/>
  <c r="R111" i="13"/>
  <c r="R177" i="22"/>
  <c r="R130" i="13"/>
  <c r="R196" i="22"/>
  <c r="R131" i="13"/>
  <c r="R197" i="22"/>
  <c r="R208" i="22"/>
  <c r="Q24" i="16"/>
  <c r="S43" i="15"/>
  <c r="S42" i="22"/>
  <c r="S44" i="15"/>
  <c r="S43" i="22"/>
  <c r="S45" i="15"/>
  <c r="S44" i="22"/>
  <c r="S46" i="15"/>
  <c r="S45" i="22"/>
  <c r="S47" i="15"/>
  <c r="S46" i="22"/>
  <c r="S48" i="15"/>
  <c r="S47" i="22"/>
  <c r="S49" i="15"/>
  <c r="S48" i="22"/>
  <c r="S50" i="15"/>
  <c r="S49" i="22"/>
  <c r="S51" i="15"/>
  <c r="S50" i="22"/>
  <c r="S52" i="15"/>
  <c r="S51" i="22"/>
  <c r="S53" i="15"/>
  <c r="S52" i="22"/>
  <c r="S54" i="15"/>
  <c r="S53" i="22"/>
  <c r="S55" i="15"/>
  <c r="S54" i="22"/>
  <c r="S112" i="13"/>
  <c r="S178" i="22"/>
  <c r="S113" i="13"/>
  <c r="S179" i="22"/>
  <c r="S114" i="13"/>
  <c r="S180" i="22"/>
  <c r="S115" i="13"/>
  <c r="S181" i="22"/>
  <c r="S116" i="13"/>
  <c r="S182" i="22"/>
  <c r="S117" i="13"/>
  <c r="S183" i="22"/>
  <c r="S118" i="13"/>
  <c r="S184" i="22"/>
  <c r="S119" i="13"/>
  <c r="S185" i="22"/>
  <c r="S120" i="13"/>
  <c r="S186" i="22"/>
  <c r="S8" i="15"/>
  <c r="S7" i="22"/>
  <c r="S9" i="15"/>
  <c r="S8" i="22"/>
  <c r="S10" i="15"/>
  <c r="S9" i="22"/>
  <c r="S11" i="15"/>
  <c r="S10" i="22"/>
  <c r="S12" i="15"/>
  <c r="S11" i="22"/>
  <c r="S13" i="15"/>
  <c r="S12" i="22"/>
  <c r="S14" i="15"/>
  <c r="S13" i="22"/>
  <c r="S15" i="15"/>
  <c r="S14" i="22"/>
  <c r="S16" i="15"/>
  <c r="S15" i="22"/>
  <c r="S17" i="15"/>
  <c r="S16" i="22"/>
  <c r="S18" i="15"/>
  <c r="S17" i="22"/>
  <c r="S19" i="15"/>
  <c r="S18" i="22"/>
  <c r="S20" i="15"/>
  <c r="S19" i="22"/>
  <c r="S21" i="15"/>
  <c r="S20" i="22"/>
  <c r="S22" i="15"/>
  <c r="S21" i="22"/>
  <c r="S23" i="15"/>
  <c r="S22" i="22"/>
  <c r="S24" i="15"/>
  <c r="S23" i="22"/>
  <c r="S25" i="15"/>
  <c r="S24" i="22"/>
  <c r="S26" i="15"/>
  <c r="S25" i="22"/>
  <c r="S27" i="15"/>
  <c r="S26" i="22"/>
  <c r="S28" i="15"/>
  <c r="S27" i="22"/>
  <c r="S29" i="15"/>
  <c r="S28" i="22"/>
  <c r="S30" i="15"/>
  <c r="S29" i="22"/>
  <c r="S31" i="15"/>
  <c r="S30" i="22"/>
  <c r="S32" i="15"/>
  <c r="S31" i="22"/>
  <c r="S33" i="15"/>
  <c r="S32" i="22"/>
  <c r="S34" i="15"/>
  <c r="S33" i="22"/>
  <c r="S35" i="15"/>
  <c r="S34" i="22"/>
  <c r="S36" i="15"/>
  <c r="S35" i="22"/>
  <c r="S37" i="15"/>
  <c r="S36" i="22"/>
  <c r="S38" i="15"/>
  <c r="S37" i="22"/>
  <c r="S39" i="15"/>
  <c r="S38" i="22"/>
  <c r="S40" i="15"/>
  <c r="S39" i="22"/>
  <c r="S41" i="15"/>
  <c r="S40" i="22"/>
  <c r="S42" i="15"/>
  <c r="S41" i="22"/>
  <c r="S7" i="14"/>
  <c r="S56" i="22"/>
  <c r="S8" i="14"/>
  <c r="S57" i="22"/>
  <c r="S9" i="14"/>
  <c r="S58" i="22"/>
  <c r="S10" i="14"/>
  <c r="S59" i="22"/>
  <c r="S11" i="14"/>
  <c r="S60" i="22"/>
  <c r="S12" i="14"/>
  <c r="S61" i="22"/>
  <c r="S13" i="14"/>
  <c r="S62" i="22"/>
  <c r="S14" i="14"/>
  <c r="S63" i="22"/>
  <c r="S15" i="14"/>
  <c r="S64" i="22"/>
  <c r="S16" i="14"/>
  <c r="S65" i="22"/>
  <c r="S17" i="14"/>
  <c r="S66" i="22"/>
  <c r="S18" i="14"/>
  <c r="S67" i="22"/>
  <c r="S19" i="14"/>
  <c r="S68" i="22"/>
  <c r="S20" i="14"/>
  <c r="S69" i="22"/>
  <c r="S21" i="14"/>
  <c r="S70" i="22"/>
  <c r="S22" i="14"/>
  <c r="S71" i="22"/>
  <c r="S23" i="14"/>
  <c r="S72" i="22"/>
  <c r="S7" i="13"/>
  <c r="S73" i="22"/>
  <c r="S8" i="13"/>
  <c r="S74" i="22"/>
  <c r="S9" i="13"/>
  <c r="S75" i="22"/>
  <c r="S10" i="13"/>
  <c r="S76" i="22"/>
  <c r="S11" i="13"/>
  <c r="S77" i="22"/>
  <c r="S12" i="13"/>
  <c r="S78" i="22"/>
  <c r="S13" i="13"/>
  <c r="S79" i="22"/>
  <c r="S14" i="13"/>
  <c r="S80" i="22"/>
  <c r="S15" i="13"/>
  <c r="S81" i="22"/>
  <c r="S16" i="13"/>
  <c r="S82" i="22"/>
  <c r="S17" i="13"/>
  <c r="S83" i="22"/>
  <c r="S18" i="13"/>
  <c r="S84" i="22"/>
  <c r="S19" i="13"/>
  <c r="S85" i="22"/>
  <c r="S20" i="13"/>
  <c r="S86" i="22"/>
  <c r="S21" i="13"/>
  <c r="S87" i="22"/>
  <c r="S22" i="13"/>
  <c r="S88" i="22"/>
  <c r="S23" i="13"/>
  <c r="S89" i="22"/>
  <c r="S24" i="13"/>
  <c r="S90" i="22"/>
  <c r="S25" i="13"/>
  <c r="S91" i="22"/>
  <c r="S26" i="13"/>
  <c r="S92" i="22"/>
  <c r="S27" i="13"/>
  <c r="S93" i="22"/>
  <c r="S28" i="13"/>
  <c r="S94" i="22"/>
  <c r="S29" i="13"/>
  <c r="S95" i="22"/>
  <c r="S30" i="13"/>
  <c r="S96" i="22"/>
  <c r="S31" i="13"/>
  <c r="S97" i="22"/>
  <c r="S32" i="13"/>
  <c r="S98" i="22"/>
  <c r="S33" i="13"/>
  <c r="S99" i="22"/>
  <c r="S34" i="13"/>
  <c r="S100" i="22"/>
  <c r="S35" i="13"/>
  <c r="S101" i="22"/>
  <c r="S36" i="13"/>
  <c r="S102" i="22"/>
  <c r="S37" i="13"/>
  <c r="S103" i="22"/>
  <c r="S38" i="13"/>
  <c r="S104" i="22"/>
  <c r="S39" i="13"/>
  <c r="S105" i="22"/>
  <c r="S40" i="13"/>
  <c r="S106" i="22"/>
  <c r="S41" i="13"/>
  <c r="S107" i="22"/>
  <c r="S42" i="13"/>
  <c r="S108" i="22"/>
  <c r="S43" i="13"/>
  <c r="S109" i="22"/>
  <c r="S44" i="13"/>
  <c r="S110" i="22"/>
  <c r="S45" i="13"/>
  <c r="S111" i="22"/>
  <c r="S46" i="13"/>
  <c r="S112" i="22"/>
  <c r="S47" i="13"/>
  <c r="S113" i="22"/>
  <c r="S48" i="13"/>
  <c r="S114" i="22"/>
  <c r="S49" i="13"/>
  <c r="S115" i="22"/>
  <c r="S50" i="13"/>
  <c r="S116" i="22"/>
  <c r="S51" i="13"/>
  <c r="S117" i="22"/>
  <c r="S52" i="13"/>
  <c r="S118" i="22"/>
  <c r="S53" i="13"/>
  <c r="S119" i="22"/>
  <c r="S54" i="13"/>
  <c r="S120" i="22"/>
  <c r="S55" i="13"/>
  <c r="S121" i="22"/>
  <c r="S56" i="13"/>
  <c r="S122" i="22"/>
  <c r="S57" i="13"/>
  <c r="S123" i="22"/>
  <c r="S58" i="13"/>
  <c r="S124" i="22"/>
  <c r="S59" i="13"/>
  <c r="S125" i="22"/>
  <c r="S60" i="13"/>
  <c r="S126" i="22"/>
  <c r="S61" i="13"/>
  <c r="S127" i="22"/>
  <c r="S62" i="13"/>
  <c r="S128" i="22"/>
  <c r="S63" i="13"/>
  <c r="S129" i="22"/>
  <c r="S64" i="13"/>
  <c r="S130" i="22"/>
  <c r="S65" i="13"/>
  <c r="S131" i="22"/>
  <c r="S66" i="13"/>
  <c r="S132" i="22"/>
  <c r="S67" i="13"/>
  <c r="S133" i="22"/>
  <c r="S68" i="13"/>
  <c r="S134" i="22"/>
  <c r="S69" i="13"/>
  <c r="S135" i="22"/>
  <c r="S70" i="13"/>
  <c r="S136" i="22"/>
  <c r="S71" i="13"/>
  <c r="S137" i="22"/>
  <c r="S72" i="13"/>
  <c r="S138" i="22"/>
  <c r="S73" i="13"/>
  <c r="S139" i="22"/>
  <c r="S74" i="13"/>
  <c r="S140" i="22"/>
  <c r="S75" i="13"/>
  <c r="S141" i="22"/>
  <c r="S76" i="13"/>
  <c r="S142" i="22"/>
  <c r="S77" i="13"/>
  <c r="S143" i="22"/>
  <c r="S78" i="13"/>
  <c r="S144" i="22"/>
  <c r="S79" i="13"/>
  <c r="S145" i="22"/>
  <c r="S80" i="13"/>
  <c r="S146" i="22"/>
  <c r="S81" i="13"/>
  <c r="S147" i="22"/>
  <c r="S82" i="13"/>
  <c r="S148" i="22"/>
  <c r="S83" i="13"/>
  <c r="S149" i="22"/>
  <c r="S84" i="13"/>
  <c r="S150" i="22"/>
  <c r="S85" i="13"/>
  <c r="S151" i="22"/>
  <c r="S86" i="13"/>
  <c r="S152" i="22"/>
  <c r="S87" i="13"/>
  <c r="S153" i="22"/>
  <c r="S88" i="13"/>
  <c r="S154" i="22"/>
  <c r="S89" i="13"/>
  <c r="S155" i="22"/>
  <c r="S90" i="13"/>
  <c r="S156" i="22"/>
  <c r="S91" i="13"/>
  <c r="S157" i="22"/>
  <c r="S92" i="13"/>
  <c r="S158" i="22"/>
  <c r="S93" i="13"/>
  <c r="S159" i="22"/>
  <c r="S94" i="13"/>
  <c r="S160" i="22"/>
  <c r="S95" i="13"/>
  <c r="S161" i="22"/>
  <c r="S96" i="13"/>
  <c r="S162" i="22"/>
  <c r="S97" i="13"/>
  <c r="S163" i="22"/>
  <c r="S98" i="13"/>
  <c r="S164" i="22"/>
  <c r="S99" i="13"/>
  <c r="S165" i="22"/>
  <c r="S100" i="13"/>
  <c r="S166" i="22"/>
  <c r="S101" i="13"/>
  <c r="S167" i="22"/>
  <c r="S102" i="13"/>
  <c r="S168" i="22"/>
  <c r="S103" i="13"/>
  <c r="S169" i="22"/>
  <c r="S104" i="13"/>
  <c r="S170" i="22"/>
  <c r="S105" i="13"/>
  <c r="S171" i="22"/>
  <c r="S106" i="13"/>
  <c r="S172" i="22"/>
  <c r="S107" i="13"/>
  <c r="S173" i="22"/>
  <c r="S108" i="13"/>
  <c r="S174" i="22"/>
  <c r="S109" i="13"/>
  <c r="S175" i="22"/>
  <c r="S110" i="13"/>
  <c r="S176" i="22"/>
  <c r="S111" i="13"/>
  <c r="S177" i="22"/>
  <c r="S121" i="13"/>
  <c r="S187" i="22"/>
  <c r="S122" i="13"/>
  <c r="S188" i="22"/>
  <c r="S123" i="13"/>
  <c r="S189" i="22"/>
  <c r="S124" i="13"/>
  <c r="S190" i="22"/>
  <c r="S125" i="13"/>
  <c r="S191" i="22"/>
  <c r="S126" i="13"/>
  <c r="S192" i="22"/>
  <c r="S127" i="13"/>
  <c r="S193" i="22"/>
  <c r="S128" i="13"/>
  <c r="S194" i="22"/>
  <c r="S129" i="13"/>
  <c r="S195" i="22"/>
  <c r="S130" i="13"/>
  <c r="S196" i="22"/>
  <c r="S131" i="13"/>
  <c r="S197" i="22"/>
  <c r="S132" i="13"/>
  <c r="S198" i="22"/>
  <c r="S133" i="13"/>
  <c r="S199" i="22"/>
  <c r="S134" i="13"/>
  <c r="S200" i="22"/>
  <c r="S135" i="13"/>
  <c r="S201" i="22"/>
  <c r="S136" i="13"/>
  <c r="S202" i="22"/>
  <c r="S137" i="13"/>
  <c r="S203" i="22"/>
  <c r="S138" i="13"/>
  <c r="S204" i="22"/>
  <c r="S139" i="13"/>
  <c r="S205" i="22"/>
  <c r="S140" i="13"/>
  <c r="S206" i="22"/>
  <c r="S208" i="22"/>
  <c r="R24" i="16"/>
  <c r="T43" i="15"/>
  <c r="T42" i="22"/>
  <c r="T44" i="15"/>
  <c r="T43" i="22"/>
  <c r="T45" i="15"/>
  <c r="T44" i="22"/>
  <c r="T46" i="15"/>
  <c r="T45" i="22"/>
  <c r="T47" i="15"/>
  <c r="T46" i="22"/>
  <c r="T48" i="15"/>
  <c r="T47" i="22"/>
  <c r="T49" i="15"/>
  <c r="T48" i="22"/>
  <c r="T50" i="15"/>
  <c r="T49" i="22"/>
  <c r="T51" i="15"/>
  <c r="T50" i="22"/>
  <c r="T52" i="15"/>
  <c r="T51" i="22"/>
  <c r="T53" i="15"/>
  <c r="T52" i="22"/>
  <c r="T54" i="15"/>
  <c r="T53" i="22"/>
  <c r="T55" i="15"/>
  <c r="T54" i="22"/>
  <c r="T112" i="13"/>
  <c r="T178" i="22"/>
  <c r="T113" i="13"/>
  <c r="T179" i="22"/>
  <c r="T114" i="13"/>
  <c r="T180" i="22"/>
  <c r="T115" i="13"/>
  <c r="T181" i="22"/>
  <c r="T116" i="13"/>
  <c r="T182" i="22"/>
  <c r="T117" i="13"/>
  <c r="T183" i="22"/>
  <c r="T118" i="13"/>
  <c r="T184" i="22"/>
  <c r="T119" i="13"/>
  <c r="T185" i="22"/>
  <c r="T120" i="13"/>
  <c r="T186" i="22"/>
  <c r="T60" i="13"/>
  <c r="T126" i="22"/>
  <c r="T17" i="14"/>
  <c r="T66" i="22"/>
  <c r="T18" i="14"/>
  <c r="T67" i="22"/>
  <c r="T21" i="14"/>
  <c r="T70" i="22"/>
  <c r="T97" i="13"/>
  <c r="T163" i="22"/>
  <c r="T98" i="13"/>
  <c r="T164" i="22"/>
  <c r="T105" i="13"/>
  <c r="T171" i="22"/>
  <c r="T108" i="13"/>
  <c r="T174" i="22"/>
  <c r="T110" i="13"/>
  <c r="T176" i="22"/>
  <c r="T36" i="13"/>
  <c r="T102" i="22"/>
  <c r="T37" i="13"/>
  <c r="T103" i="22"/>
  <c r="T38" i="13"/>
  <c r="T104" i="22"/>
  <c r="T51" i="13"/>
  <c r="T117" i="22"/>
  <c r="T53" i="13"/>
  <c r="T119" i="22"/>
  <c r="T21" i="13"/>
  <c r="T87" i="22"/>
  <c r="T8" i="15"/>
  <c r="T7" i="22"/>
  <c r="T121" i="13"/>
  <c r="T187" i="22"/>
  <c r="T122" i="13"/>
  <c r="T188" i="22"/>
  <c r="T123" i="13"/>
  <c r="T189" i="22"/>
  <c r="T124" i="13"/>
  <c r="T190" i="22"/>
  <c r="T125" i="13"/>
  <c r="T191" i="22"/>
  <c r="T126" i="13"/>
  <c r="T192" i="22"/>
  <c r="T127" i="13"/>
  <c r="T193" i="22"/>
  <c r="T128" i="13"/>
  <c r="T194" i="22"/>
  <c r="T129" i="13"/>
  <c r="T195" i="22"/>
  <c r="T132" i="13"/>
  <c r="T198" i="22"/>
  <c r="T23" i="14"/>
  <c r="T72" i="22"/>
  <c r="T133" i="13"/>
  <c r="T199" i="22"/>
  <c r="T134" i="13"/>
  <c r="T200" i="22"/>
  <c r="T135" i="13"/>
  <c r="T201" i="22"/>
  <c r="T10" i="15"/>
  <c r="T9" i="22"/>
  <c r="T11" i="15"/>
  <c r="T10" i="22"/>
  <c r="T136" i="13"/>
  <c r="T202" i="22"/>
  <c r="T12" i="15"/>
  <c r="T11" i="22"/>
  <c r="T137" i="13"/>
  <c r="T203" i="22"/>
  <c r="T13" i="15"/>
  <c r="T12" i="22"/>
  <c r="T138" i="13"/>
  <c r="T204" i="22"/>
  <c r="T139" i="13"/>
  <c r="T205" i="22"/>
  <c r="T140" i="13"/>
  <c r="T206" i="22"/>
  <c r="T14" i="15"/>
  <c r="T13" i="22"/>
  <c r="T15" i="15"/>
  <c r="T14" i="22"/>
  <c r="T16" i="15"/>
  <c r="T15" i="22"/>
  <c r="T17" i="15"/>
  <c r="T16" i="22"/>
  <c r="T18" i="15"/>
  <c r="T17" i="22"/>
  <c r="T19" i="15"/>
  <c r="T18" i="22"/>
  <c r="T20" i="15"/>
  <c r="T19" i="22"/>
  <c r="T21" i="15"/>
  <c r="T20" i="22"/>
  <c r="T22" i="15"/>
  <c r="T21" i="22"/>
  <c r="T23" i="15"/>
  <c r="T22" i="22"/>
  <c r="T24" i="15"/>
  <c r="T23" i="22"/>
  <c r="T25" i="15"/>
  <c r="T24" i="22"/>
  <c r="T27" i="15"/>
  <c r="T26" i="22"/>
  <c r="T28" i="15"/>
  <c r="T27" i="22"/>
  <c r="T29" i="15"/>
  <c r="T28" i="22"/>
  <c r="T30" i="15"/>
  <c r="T29" i="22"/>
  <c r="T31" i="15"/>
  <c r="T30" i="22"/>
  <c r="T32" i="15"/>
  <c r="T31" i="22"/>
  <c r="T35" i="15"/>
  <c r="T34" i="22"/>
  <c r="T36" i="15"/>
  <c r="T35" i="22"/>
  <c r="T37" i="15"/>
  <c r="T36" i="22"/>
  <c r="T9" i="15"/>
  <c r="T8" i="22"/>
  <c r="T26" i="15"/>
  <c r="T25" i="22"/>
  <c r="T33" i="15"/>
  <c r="T32" i="22"/>
  <c r="T34" i="15"/>
  <c r="T33" i="22"/>
  <c r="T38" i="15"/>
  <c r="T37" i="22"/>
  <c r="T39" i="15"/>
  <c r="T38" i="22"/>
  <c r="T40" i="15"/>
  <c r="T39" i="22"/>
  <c r="T41" i="15"/>
  <c r="T40" i="22"/>
  <c r="T42" i="15"/>
  <c r="T41" i="22"/>
  <c r="T7" i="14"/>
  <c r="T56" i="22"/>
  <c r="T8" i="14"/>
  <c r="T57" i="22"/>
  <c r="T9" i="14"/>
  <c r="T58" i="22"/>
  <c r="T10" i="14"/>
  <c r="T59" i="22"/>
  <c r="T11" i="14"/>
  <c r="T60" i="22"/>
  <c r="T12" i="14"/>
  <c r="T61" i="22"/>
  <c r="T13" i="14"/>
  <c r="T62" i="22"/>
  <c r="T14" i="14"/>
  <c r="T63" i="22"/>
  <c r="T15" i="14"/>
  <c r="T64" i="22"/>
  <c r="T16" i="14"/>
  <c r="T65" i="22"/>
  <c r="T19" i="14"/>
  <c r="T68" i="22"/>
  <c r="T20" i="14"/>
  <c r="T69" i="22"/>
  <c r="T22" i="14"/>
  <c r="T71" i="22"/>
  <c r="T7" i="13"/>
  <c r="T73" i="22"/>
  <c r="T8" i="13"/>
  <c r="T74" i="22"/>
  <c r="T9" i="13"/>
  <c r="T75" i="22"/>
  <c r="T10" i="13"/>
  <c r="T76" i="22"/>
  <c r="T11" i="13"/>
  <c r="T77" i="22"/>
  <c r="T12" i="13"/>
  <c r="T78" i="22"/>
  <c r="T13" i="13"/>
  <c r="T79" i="22"/>
  <c r="T14" i="13"/>
  <c r="T80" i="22"/>
  <c r="T15" i="13"/>
  <c r="T81" i="22"/>
  <c r="T16" i="13"/>
  <c r="T82" i="22"/>
  <c r="T17" i="13"/>
  <c r="T83" i="22"/>
  <c r="T18" i="13"/>
  <c r="T84" i="22"/>
  <c r="T19" i="13"/>
  <c r="T85" i="22"/>
  <c r="T20" i="13"/>
  <c r="T86" i="22"/>
  <c r="T22" i="13"/>
  <c r="T88" i="22"/>
  <c r="T23" i="13"/>
  <c r="T89" i="22"/>
  <c r="T24" i="13"/>
  <c r="T90" i="22"/>
  <c r="T25" i="13"/>
  <c r="T91" i="22"/>
  <c r="T26" i="13"/>
  <c r="T92" i="22"/>
  <c r="T27" i="13"/>
  <c r="T93" i="22"/>
  <c r="T28" i="13"/>
  <c r="T94" i="22"/>
  <c r="T29" i="13"/>
  <c r="T95" i="22"/>
  <c r="T30" i="13"/>
  <c r="T96" i="22"/>
  <c r="T31" i="13"/>
  <c r="T97" i="22"/>
  <c r="T32" i="13"/>
  <c r="T98" i="22"/>
  <c r="T33" i="13"/>
  <c r="T99" i="22"/>
  <c r="T34" i="13"/>
  <c r="T100" i="22"/>
  <c r="T35" i="13"/>
  <c r="T101" i="22"/>
  <c r="T39" i="13"/>
  <c r="T105" i="22"/>
  <c r="T40" i="13"/>
  <c r="T106" i="22"/>
  <c r="T41" i="13"/>
  <c r="T107" i="22"/>
  <c r="T42" i="13"/>
  <c r="T108" i="22"/>
  <c r="T43" i="13"/>
  <c r="T109" i="22"/>
  <c r="T44" i="13"/>
  <c r="T110" i="22"/>
  <c r="T45" i="13"/>
  <c r="T111" i="22"/>
  <c r="T46" i="13"/>
  <c r="T112" i="22"/>
  <c r="T47" i="13"/>
  <c r="T113" i="22"/>
  <c r="T48" i="13"/>
  <c r="T114" i="22"/>
  <c r="T49" i="13"/>
  <c r="T115" i="22"/>
  <c r="T50" i="13"/>
  <c r="T116" i="22"/>
  <c r="T52" i="13"/>
  <c r="T118" i="22"/>
  <c r="T54" i="13"/>
  <c r="T120" i="22"/>
  <c r="T55" i="13"/>
  <c r="T121" i="22"/>
  <c r="T56" i="13"/>
  <c r="T122" i="22"/>
  <c r="T57" i="13"/>
  <c r="T123" i="22"/>
  <c r="T58" i="13"/>
  <c r="T124" i="22"/>
  <c r="T59" i="13"/>
  <c r="T125" i="22"/>
  <c r="T61" i="13"/>
  <c r="T127" i="22"/>
  <c r="T62" i="13"/>
  <c r="T128" i="22"/>
  <c r="T63" i="13"/>
  <c r="T129" i="22"/>
  <c r="T64" i="13"/>
  <c r="T130" i="22"/>
  <c r="T65" i="13"/>
  <c r="T131" i="22"/>
  <c r="T66" i="13"/>
  <c r="T132" i="22"/>
  <c r="T67" i="13"/>
  <c r="T133" i="22"/>
  <c r="T68" i="13"/>
  <c r="T134" i="22"/>
  <c r="T69" i="13"/>
  <c r="T135" i="22"/>
  <c r="T70" i="13"/>
  <c r="T136" i="22"/>
  <c r="T71" i="13"/>
  <c r="T137" i="22"/>
  <c r="T72" i="13"/>
  <c r="T138" i="22"/>
  <c r="T73" i="13"/>
  <c r="T139" i="22"/>
  <c r="T74" i="13"/>
  <c r="T140" i="22"/>
  <c r="T75" i="13"/>
  <c r="T141" i="22"/>
  <c r="T76" i="13"/>
  <c r="T142" i="22"/>
  <c r="T77" i="13"/>
  <c r="T143" i="22"/>
  <c r="T78" i="13"/>
  <c r="T144" i="22"/>
  <c r="T79" i="13"/>
  <c r="T145" i="22"/>
  <c r="T80" i="13"/>
  <c r="T146" i="22"/>
  <c r="T81" i="13"/>
  <c r="T147" i="22"/>
  <c r="T82" i="13"/>
  <c r="T148" i="22"/>
  <c r="T83" i="13"/>
  <c r="T149" i="22"/>
  <c r="T84" i="13"/>
  <c r="T150" i="22"/>
  <c r="T85" i="13"/>
  <c r="T151" i="22"/>
  <c r="T86" i="13"/>
  <c r="T152" i="22"/>
  <c r="T87" i="13"/>
  <c r="T153" i="22"/>
  <c r="T88" i="13"/>
  <c r="T154" i="22"/>
  <c r="T89" i="13"/>
  <c r="T155" i="22"/>
  <c r="T90" i="13"/>
  <c r="T156" i="22"/>
  <c r="T91" i="13"/>
  <c r="T157" i="22"/>
  <c r="T92" i="13"/>
  <c r="T158" i="22"/>
  <c r="T93" i="13"/>
  <c r="T159" i="22"/>
  <c r="T94" i="13"/>
  <c r="T160" i="22"/>
  <c r="T95" i="13"/>
  <c r="T161" i="22"/>
  <c r="T96" i="13"/>
  <c r="T162" i="22"/>
  <c r="T99" i="13"/>
  <c r="T165" i="22"/>
  <c r="T100" i="13"/>
  <c r="T166" i="22"/>
  <c r="T101" i="13"/>
  <c r="T167" i="22"/>
  <c r="T102" i="13"/>
  <c r="T168" i="22"/>
  <c r="T103" i="13"/>
  <c r="T169" i="22"/>
  <c r="T104" i="13"/>
  <c r="T170" i="22"/>
  <c r="T106" i="13"/>
  <c r="T172" i="22"/>
  <c r="T107" i="13"/>
  <c r="T173" i="22"/>
  <c r="T109" i="13"/>
  <c r="T175" i="22"/>
  <c r="T111" i="13"/>
  <c r="T177" i="22"/>
  <c r="T130" i="13"/>
  <c r="T196" i="22"/>
  <c r="T131" i="13"/>
  <c r="T197" i="22"/>
  <c r="T208" i="22"/>
  <c r="S24" i="16"/>
  <c r="U43" i="15"/>
  <c r="U42" i="22"/>
  <c r="U44" i="15"/>
  <c r="U43" i="22"/>
  <c r="U45" i="15"/>
  <c r="U44" i="22"/>
  <c r="U46" i="15"/>
  <c r="U45" i="22"/>
  <c r="U47" i="15"/>
  <c r="U46" i="22"/>
  <c r="U48" i="15"/>
  <c r="U47" i="22"/>
  <c r="U49" i="15"/>
  <c r="U48" i="22"/>
  <c r="U50" i="15"/>
  <c r="U49" i="22"/>
  <c r="U51" i="15"/>
  <c r="U50" i="22"/>
  <c r="U52" i="15"/>
  <c r="U51" i="22"/>
  <c r="U53" i="15"/>
  <c r="U52" i="22"/>
  <c r="U54" i="15"/>
  <c r="U53" i="22"/>
  <c r="U55" i="15"/>
  <c r="U54" i="22"/>
  <c r="U112" i="13"/>
  <c r="U178" i="22"/>
  <c r="U113" i="13"/>
  <c r="U179" i="22"/>
  <c r="U114" i="13"/>
  <c r="U180" i="22"/>
  <c r="U115" i="13"/>
  <c r="U181" i="22"/>
  <c r="U116" i="13"/>
  <c r="U182" i="22"/>
  <c r="U117" i="13"/>
  <c r="U183" i="22"/>
  <c r="U118" i="13"/>
  <c r="U184" i="22"/>
  <c r="U119" i="13"/>
  <c r="U185" i="22"/>
  <c r="U120" i="13"/>
  <c r="U186" i="22"/>
  <c r="U8" i="15"/>
  <c r="U7" i="22"/>
  <c r="U9" i="15"/>
  <c r="U8" i="22"/>
  <c r="U10" i="15"/>
  <c r="U9" i="22"/>
  <c r="U11" i="15"/>
  <c r="U10" i="22"/>
  <c r="U12" i="15"/>
  <c r="U11" i="22"/>
  <c r="U13" i="15"/>
  <c r="U12" i="22"/>
  <c r="U14" i="15"/>
  <c r="U13" i="22"/>
  <c r="U15" i="15"/>
  <c r="U14" i="22"/>
  <c r="U16" i="15"/>
  <c r="U15" i="22"/>
  <c r="U17" i="15"/>
  <c r="U16" i="22"/>
  <c r="U18" i="15"/>
  <c r="U17" i="22"/>
  <c r="U19" i="15"/>
  <c r="U18" i="22"/>
  <c r="U20" i="15"/>
  <c r="U19" i="22"/>
  <c r="U21" i="15"/>
  <c r="U20" i="22"/>
  <c r="U22" i="15"/>
  <c r="U21" i="22"/>
  <c r="U23" i="15"/>
  <c r="U22" i="22"/>
  <c r="U24" i="15"/>
  <c r="U23" i="22"/>
  <c r="U25" i="15"/>
  <c r="U24" i="22"/>
  <c r="U26" i="15"/>
  <c r="U25" i="22"/>
  <c r="U27" i="15"/>
  <c r="U26" i="22"/>
  <c r="U28" i="15"/>
  <c r="U27" i="22"/>
  <c r="U29" i="15"/>
  <c r="U28" i="22"/>
  <c r="U30" i="15"/>
  <c r="U29" i="22"/>
  <c r="U31" i="15"/>
  <c r="U30" i="22"/>
  <c r="U32" i="15"/>
  <c r="U31" i="22"/>
  <c r="U33" i="15"/>
  <c r="U32" i="22"/>
  <c r="U34" i="15"/>
  <c r="U33" i="22"/>
  <c r="U35" i="15"/>
  <c r="U34" i="22"/>
  <c r="U36" i="15"/>
  <c r="U35" i="22"/>
  <c r="U37" i="15"/>
  <c r="U36" i="22"/>
  <c r="U38" i="15"/>
  <c r="U37" i="22"/>
  <c r="U39" i="15"/>
  <c r="U38" i="22"/>
  <c r="U40" i="15"/>
  <c r="U39" i="22"/>
  <c r="U41" i="15"/>
  <c r="U40" i="22"/>
  <c r="U42" i="15"/>
  <c r="U41" i="22"/>
  <c r="U7" i="14"/>
  <c r="U56" i="22"/>
  <c r="U8" i="14"/>
  <c r="U57" i="22"/>
  <c r="U9" i="14"/>
  <c r="U58" i="22"/>
  <c r="U10" i="14"/>
  <c r="U59" i="22"/>
  <c r="U11" i="14"/>
  <c r="U60" i="22"/>
  <c r="U12" i="14"/>
  <c r="U61" i="22"/>
  <c r="U13" i="14"/>
  <c r="U62" i="22"/>
  <c r="U14" i="14"/>
  <c r="U63" i="22"/>
  <c r="U15" i="14"/>
  <c r="U64" i="22"/>
  <c r="U16" i="14"/>
  <c r="U65" i="22"/>
  <c r="U17" i="14"/>
  <c r="U66" i="22"/>
  <c r="U18" i="14"/>
  <c r="U67" i="22"/>
  <c r="U19" i="14"/>
  <c r="U68" i="22"/>
  <c r="U20" i="14"/>
  <c r="U69" i="22"/>
  <c r="U21" i="14"/>
  <c r="U70" i="22"/>
  <c r="U22" i="14"/>
  <c r="U71" i="22"/>
  <c r="U23" i="14"/>
  <c r="U72" i="22"/>
  <c r="U7" i="13"/>
  <c r="U73" i="22"/>
  <c r="U8" i="13"/>
  <c r="U74" i="22"/>
  <c r="U9" i="13"/>
  <c r="U75" i="22"/>
  <c r="U10" i="13"/>
  <c r="U76" i="22"/>
  <c r="U11" i="13"/>
  <c r="U77" i="22"/>
  <c r="U12" i="13"/>
  <c r="U78" i="22"/>
  <c r="U13" i="13"/>
  <c r="U79" i="22"/>
  <c r="U14" i="13"/>
  <c r="U80" i="22"/>
  <c r="U15" i="13"/>
  <c r="U81" i="22"/>
  <c r="U16" i="13"/>
  <c r="U82" i="22"/>
  <c r="U17" i="13"/>
  <c r="U83" i="22"/>
  <c r="U18" i="13"/>
  <c r="U84" i="22"/>
  <c r="U19" i="13"/>
  <c r="U85" i="22"/>
  <c r="U20" i="13"/>
  <c r="U86" i="22"/>
  <c r="U21" i="13"/>
  <c r="U87" i="22"/>
  <c r="U22" i="13"/>
  <c r="U88" i="22"/>
  <c r="U23" i="13"/>
  <c r="U89" i="22"/>
  <c r="U24" i="13"/>
  <c r="U90" i="22"/>
  <c r="U25" i="13"/>
  <c r="U91" i="22"/>
  <c r="U26" i="13"/>
  <c r="U92" i="22"/>
  <c r="U27" i="13"/>
  <c r="U93" i="22"/>
  <c r="U28" i="13"/>
  <c r="U94" i="22"/>
  <c r="U29" i="13"/>
  <c r="U95" i="22"/>
  <c r="U30" i="13"/>
  <c r="U96" i="22"/>
  <c r="U31" i="13"/>
  <c r="U97" i="22"/>
  <c r="U32" i="13"/>
  <c r="U98" i="22"/>
  <c r="U33" i="13"/>
  <c r="U99" i="22"/>
  <c r="U34" i="13"/>
  <c r="U100" i="22"/>
  <c r="U35" i="13"/>
  <c r="U101" i="22"/>
  <c r="U36" i="13"/>
  <c r="U102" i="22"/>
  <c r="U37" i="13"/>
  <c r="U103" i="22"/>
  <c r="U38" i="13"/>
  <c r="U104" i="22"/>
  <c r="U39" i="13"/>
  <c r="U105" i="22"/>
  <c r="U40" i="13"/>
  <c r="U106" i="22"/>
  <c r="U41" i="13"/>
  <c r="U107" i="22"/>
  <c r="U42" i="13"/>
  <c r="U108" i="22"/>
  <c r="U43" i="13"/>
  <c r="U109" i="22"/>
  <c r="U44" i="13"/>
  <c r="U110" i="22"/>
  <c r="U45" i="13"/>
  <c r="U111" i="22"/>
  <c r="U46" i="13"/>
  <c r="U112" i="22"/>
  <c r="U47" i="13"/>
  <c r="U113" i="22"/>
  <c r="U48" i="13"/>
  <c r="U114" i="22"/>
  <c r="U49" i="13"/>
  <c r="U115" i="22"/>
  <c r="U50" i="13"/>
  <c r="U116" i="22"/>
  <c r="U51" i="13"/>
  <c r="U117" i="22"/>
  <c r="U52" i="13"/>
  <c r="U118" i="22"/>
  <c r="U53" i="13"/>
  <c r="U119" i="22"/>
  <c r="U54" i="13"/>
  <c r="U120" i="22"/>
  <c r="U55" i="13"/>
  <c r="U121" i="22"/>
  <c r="U56" i="13"/>
  <c r="U122" i="22"/>
  <c r="U57" i="13"/>
  <c r="U123" i="22"/>
  <c r="U58" i="13"/>
  <c r="U124" i="22"/>
  <c r="U59" i="13"/>
  <c r="U125" i="22"/>
  <c r="U60" i="13"/>
  <c r="U126" i="22"/>
  <c r="U61" i="13"/>
  <c r="U127" i="22"/>
  <c r="U62" i="13"/>
  <c r="U128" i="22"/>
  <c r="U63" i="13"/>
  <c r="U129" i="22"/>
  <c r="U64" i="13"/>
  <c r="U130" i="22"/>
  <c r="U65" i="13"/>
  <c r="U131" i="22"/>
  <c r="U66" i="13"/>
  <c r="U132" i="22"/>
  <c r="U67" i="13"/>
  <c r="U133" i="22"/>
  <c r="U68" i="13"/>
  <c r="U134" i="22"/>
  <c r="U69" i="13"/>
  <c r="U135" i="22"/>
  <c r="U70" i="13"/>
  <c r="U136" i="22"/>
  <c r="U71" i="13"/>
  <c r="U137" i="22"/>
  <c r="U72" i="13"/>
  <c r="U138" i="22"/>
  <c r="U73" i="13"/>
  <c r="U139" i="22"/>
  <c r="U74" i="13"/>
  <c r="U140" i="22"/>
  <c r="U75" i="13"/>
  <c r="U141" i="22"/>
  <c r="U76" i="13"/>
  <c r="U142" i="22"/>
  <c r="U77" i="13"/>
  <c r="U143" i="22"/>
  <c r="U78" i="13"/>
  <c r="U144" i="22"/>
  <c r="U79" i="13"/>
  <c r="U145" i="22"/>
  <c r="U80" i="13"/>
  <c r="U146" i="22"/>
  <c r="U81" i="13"/>
  <c r="U147" i="22"/>
  <c r="U82" i="13"/>
  <c r="U148" i="22"/>
  <c r="U83" i="13"/>
  <c r="U149" i="22"/>
  <c r="U84" i="13"/>
  <c r="U150" i="22"/>
  <c r="U85" i="13"/>
  <c r="U151" i="22"/>
  <c r="U86" i="13"/>
  <c r="U152" i="22"/>
  <c r="U87" i="13"/>
  <c r="U153" i="22"/>
  <c r="U88" i="13"/>
  <c r="U154" i="22"/>
  <c r="U89" i="13"/>
  <c r="U155" i="22"/>
  <c r="U90" i="13"/>
  <c r="U156" i="22"/>
  <c r="U91" i="13"/>
  <c r="U157" i="22"/>
  <c r="U92" i="13"/>
  <c r="U158" i="22"/>
  <c r="U93" i="13"/>
  <c r="U159" i="22"/>
  <c r="U94" i="13"/>
  <c r="U160" i="22"/>
  <c r="U95" i="13"/>
  <c r="U161" i="22"/>
  <c r="U96" i="13"/>
  <c r="U162" i="22"/>
  <c r="U97" i="13"/>
  <c r="U163" i="22"/>
  <c r="U98" i="13"/>
  <c r="U164" i="22"/>
  <c r="U99" i="13"/>
  <c r="U165" i="22"/>
  <c r="U100" i="13"/>
  <c r="U166" i="22"/>
  <c r="U101" i="13"/>
  <c r="U167" i="22"/>
  <c r="U102" i="13"/>
  <c r="U168" i="22"/>
  <c r="U103" i="13"/>
  <c r="U169" i="22"/>
  <c r="U104" i="13"/>
  <c r="U170" i="22"/>
  <c r="U105" i="13"/>
  <c r="U171" i="22"/>
  <c r="U106" i="13"/>
  <c r="U172" i="22"/>
  <c r="U107" i="13"/>
  <c r="U173" i="22"/>
  <c r="U108" i="13"/>
  <c r="U174" i="22"/>
  <c r="U109" i="13"/>
  <c r="U175" i="22"/>
  <c r="U110" i="13"/>
  <c r="U176" i="22"/>
  <c r="U111" i="13"/>
  <c r="U177" i="22"/>
  <c r="U121" i="13"/>
  <c r="U187" i="22"/>
  <c r="U122" i="13"/>
  <c r="U188" i="22"/>
  <c r="U123" i="13"/>
  <c r="U189" i="22"/>
  <c r="U124" i="13"/>
  <c r="U190" i="22"/>
  <c r="U125" i="13"/>
  <c r="U191" i="22"/>
  <c r="U126" i="13"/>
  <c r="U192" i="22"/>
  <c r="U127" i="13"/>
  <c r="U193" i="22"/>
  <c r="U128" i="13"/>
  <c r="U194" i="22"/>
  <c r="U129" i="13"/>
  <c r="U195" i="22"/>
  <c r="U130" i="13"/>
  <c r="U196" i="22"/>
  <c r="U131" i="13"/>
  <c r="U197" i="22"/>
  <c r="U132" i="13"/>
  <c r="U198" i="22"/>
  <c r="U133" i="13"/>
  <c r="U199" i="22"/>
  <c r="U134" i="13"/>
  <c r="U200" i="22"/>
  <c r="U135" i="13"/>
  <c r="U201" i="22"/>
  <c r="U136" i="13"/>
  <c r="U202" i="22"/>
  <c r="U137" i="13"/>
  <c r="U203" i="22"/>
  <c r="U138" i="13"/>
  <c r="U204" i="22"/>
  <c r="U139" i="13"/>
  <c r="U205" i="22"/>
  <c r="U140" i="13"/>
  <c r="U206" i="22"/>
  <c r="U208" i="22"/>
  <c r="T24" i="16"/>
  <c r="V43" i="15"/>
  <c r="V42" i="22"/>
  <c r="V44" i="15"/>
  <c r="V43" i="22"/>
  <c r="V45" i="15"/>
  <c r="V44" i="22"/>
  <c r="V46" i="15"/>
  <c r="V45" i="22"/>
  <c r="V47" i="15"/>
  <c r="V46" i="22"/>
  <c r="V48" i="15"/>
  <c r="V47" i="22"/>
  <c r="V49" i="15"/>
  <c r="V48" i="22"/>
  <c r="V50" i="15"/>
  <c r="V49" i="22"/>
  <c r="V51" i="15"/>
  <c r="V50" i="22"/>
  <c r="V52" i="15"/>
  <c r="V51" i="22"/>
  <c r="V53" i="15"/>
  <c r="V52" i="22"/>
  <c r="V54" i="15"/>
  <c r="V53" i="22"/>
  <c r="V55" i="15"/>
  <c r="V54" i="22"/>
  <c r="V112" i="13"/>
  <c r="V178" i="22"/>
  <c r="V113" i="13"/>
  <c r="V179" i="22"/>
  <c r="V114" i="13"/>
  <c r="V180" i="22"/>
  <c r="V115" i="13"/>
  <c r="V181" i="22"/>
  <c r="V116" i="13"/>
  <c r="V182" i="22"/>
  <c r="V117" i="13"/>
  <c r="V183" i="22"/>
  <c r="V118" i="13"/>
  <c r="V184" i="22"/>
  <c r="V119" i="13"/>
  <c r="V185" i="22"/>
  <c r="V120" i="13"/>
  <c r="V186" i="22"/>
  <c r="V8" i="15"/>
  <c r="V7" i="22"/>
  <c r="V9" i="15"/>
  <c r="V8" i="22"/>
  <c r="V10" i="15"/>
  <c r="V9" i="22"/>
  <c r="V11" i="15"/>
  <c r="V10" i="22"/>
  <c r="V12" i="15"/>
  <c r="V11" i="22"/>
  <c r="V13" i="15"/>
  <c r="V12" i="22"/>
  <c r="V14" i="15"/>
  <c r="V13" i="22"/>
  <c r="V15" i="15"/>
  <c r="V14" i="22"/>
  <c r="V16" i="15"/>
  <c r="V15" i="22"/>
  <c r="V17" i="15"/>
  <c r="V16" i="22"/>
  <c r="V18" i="15"/>
  <c r="V17" i="22"/>
  <c r="V19" i="15"/>
  <c r="V18" i="22"/>
  <c r="V20" i="15"/>
  <c r="V19" i="22"/>
  <c r="V21" i="15"/>
  <c r="V20" i="22"/>
  <c r="V22" i="15"/>
  <c r="V21" i="22"/>
  <c r="V23" i="15"/>
  <c r="V22" i="22"/>
  <c r="V24" i="15"/>
  <c r="V23" i="22"/>
  <c r="V25" i="15"/>
  <c r="V24" i="22"/>
  <c r="V26" i="15"/>
  <c r="V25" i="22"/>
  <c r="V27" i="15"/>
  <c r="V26" i="22"/>
  <c r="V28" i="15"/>
  <c r="V27" i="22"/>
  <c r="V29" i="15"/>
  <c r="V28" i="22"/>
  <c r="V30" i="15"/>
  <c r="V29" i="22"/>
  <c r="V31" i="15"/>
  <c r="V30" i="22"/>
  <c r="V32" i="15"/>
  <c r="V31" i="22"/>
  <c r="V33" i="15"/>
  <c r="V32" i="22"/>
  <c r="V34" i="15"/>
  <c r="V33" i="22"/>
  <c r="V35" i="15"/>
  <c r="V34" i="22"/>
  <c r="V36" i="15"/>
  <c r="V35" i="22"/>
  <c r="V37" i="15"/>
  <c r="V36" i="22"/>
  <c r="V38" i="15"/>
  <c r="V37" i="22"/>
  <c r="V39" i="15"/>
  <c r="V38" i="22"/>
  <c r="V40" i="15"/>
  <c r="V39" i="22"/>
  <c r="V41" i="15"/>
  <c r="V40" i="22"/>
  <c r="V42" i="15"/>
  <c r="V41" i="22"/>
  <c r="V7" i="14"/>
  <c r="V56" i="22"/>
  <c r="V8" i="14"/>
  <c r="V57" i="22"/>
  <c r="V9" i="14"/>
  <c r="V58" i="22"/>
  <c r="V10" i="14"/>
  <c r="V59" i="22"/>
  <c r="V11" i="14"/>
  <c r="V60" i="22"/>
  <c r="V12" i="14"/>
  <c r="V61" i="22"/>
  <c r="V13" i="14"/>
  <c r="V62" i="22"/>
  <c r="V14" i="14"/>
  <c r="V63" i="22"/>
  <c r="V15" i="14"/>
  <c r="V64" i="22"/>
  <c r="V16" i="14"/>
  <c r="V65" i="22"/>
  <c r="V17" i="14"/>
  <c r="V66" i="22"/>
  <c r="V18" i="14"/>
  <c r="V67" i="22"/>
  <c r="V19" i="14"/>
  <c r="V68" i="22"/>
  <c r="V20" i="14"/>
  <c r="V69" i="22"/>
  <c r="V21" i="14"/>
  <c r="V70" i="22"/>
  <c r="V22" i="14"/>
  <c r="V71" i="22"/>
  <c r="V23" i="14"/>
  <c r="V72" i="22"/>
  <c r="V7" i="13"/>
  <c r="V73" i="22"/>
  <c r="V8" i="13"/>
  <c r="V74" i="22"/>
  <c r="V9" i="13"/>
  <c r="V75" i="22"/>
  <c r="V10" i="13"/>
  <c r="V76" i="22"/>
  <c r="V11" i="13"/>
  <c r="V77" i="22"/>
  <c r="V12" i="13"/>
  <c r="V78" i="22"/>
  <c r="V13" i="13"/>
  <c r="V79" i="22"/>
  <c r="V14" i="13"/>
  <c r="V80" i="22"/>
  <c r="V15" i="13"/>
  <c r="V81" i="22"/>
  <c r="V16" i="13"/>
  <c r="V82" i="22"/>
  <c r="V17" i="13"/>
  <c r="V83" i="22"/>
  <c r="V18" i="13"/>
  <c r="V84" i="22"/>
  <c r="V19" i="13"/>
  <c r="V85" i="22"/>
  <c r="V20" i="13"/>
  <c r="V86" i="22"/>
  <c r="V21" i="13"/>
  <c r="V87" i="22"/>
  <c r="V22" i="13"/>
  <c r="V88" i="22"/>
  <c r="V23" i="13"/>
  <c r="V89" i="22"/>
  <c r="V24" i="13"/>
  <c r="V90" i="22"/>
  <c r="V25" i="13"/>
  <c r="V91" i="22"/>
  <c r="V26" i="13"/>
  <c r="V92" i="22"/>
  <c r="V27" i="13"/>
  <c r="V93" i="22"/>
  <c r="V28" i="13"/>
  <c r="V94" i="22"/>
  <c r="V29" i="13"/>
  <c r="V95" i="22"/>
  <c r="V30" i="13"/>
  <c r="V96" i="22"/>
  <c r="V31" i="13"/>
  <c r="V97" i="22"/>
  <c r="V32" i="13"/>
  <c r="V98" i="22"/>
  <c r="V33" i="13"/>
  <c r="V99" i="22"/>
  <c r="V34" i="13"/>
  <c r="V100" i="22"/>
  <c r="V35" i="13"/>
  <c r="V101" i="22"/>
  <c r="V36" i="13"/>
  <c r="V102" i="22"/>
  <c r="V37" i="13"/>
  <c r="V103" i="22"/>
  <c r="V38" i="13"/>
  <c r="V104" i="22"/>
  <c r="V39" i="13"/>
  <c r="V105" i="22"/>
  <c r="V40" i="13"/>
  <c r="V106" i="22"/>
  <c r="V41" i="13"/>
  <c r="V107" i="22"/>
  <c r="V42" i="13"/>
  <c r="V108" i="22"/>
  <c r="V43" i="13"/>
  <c r="V109" i="22"/>
  <c r="V44" i="13"/>
  <c r="V110" i="22"/>
  <c r="V45" i="13"/>
  <c r="V111" i="22"/>
  <c r="V46" i="13"/>
  <c r="V112" i="22"/>
  <c r="V47" i="13"/>
  <c r="V113" i="22"/>
  <c r="V48" i="13"/>
  <c r="V114" i="22"/>
  <c r="V49" i="13"/>
  <c r="V115" i="22"/>
  <c r="V50" i="13"/>
  <c r="V116" i="22"/>
  <c r="V51" i="13"/>
  <c r="V117" i="22"/>
  <c r="V52" i="13"/>
  <c r="V118" i="22"/>
  <c r="V53" i="13"/>
  <c r="V119" i="22"/>
  <c r="V54" i="13"/>
  <c r="V120" i="22"/>
  <c r="V55" i="13"/>
  <c r="V121" i="22"/>
  <c r="V56" i="13"/>
  <c r="V122" i="22"/>
  <c r="V57" i="13"/>
  <c r="V123" i="22"/>
  <c r="V58" i="13"/>
  <c r="V124" i="22"/>
  <c r="V59" i="13"/>
  <c r="V125" i="22"/>
  <c r="V60" i="13"/>
  <c r="V126" i="22"/>
  <c r="V61" i="13"/>
  <c r="V127" i="22"/>
  <c r="V62" i="13"/>
  <c r="V128" i="22"/>
  <c r="V63" i="13"/>
  <c r="V129" i="22"/>
  <c r="V64" i="13"/>
  <c r="V130" i="22"/>
  <c r="V65" i="13"/>
  <c r="V131" i="22"/>
  <c r="V66" i="13"/>
  <c r="V132" i="22"/>
  <c r="V67" i="13"/>
  <c r="V133" i="22"/>
  <c r="V68" i="13"/>
  <c r="V134" i="22"/>
  <c r="V69" i="13"/>
  <c r="V135" i="22"/>
  <c r="V70" i="13"/>
  <c r="V136" i="22"/>
  <c r="V71" i="13"/>
  <c r="V137" i="22"/>
  <c r="V72" i="13"/>
  <c r="V138" i="22"/>
  <c r="V73" i="13"/>
  <c r="V139" i="22"/>
  <c r="V74" i="13"/>
  <c r="V140" i="22"/>
  <c r="V75" i="13"/>
  <c r="V141" i="22"/>
  <c r="V76" i="13"/>
  <c r="V142" i="22"/>
  <c r="V77" i="13"/>
  <c r="V143" i="22"/>
  <c r="V78" i="13"/>
  <c r="V144" i="22"/>
  <c r="V79" i="13"/>
  <c r="V145" i="22"/>
  <c r="V80" i="13"/>
  <c r="V146" i="22"/>
  <c r="V81" i="13"/>
  <c r="V147" i="22"/>
  <c r="V82" i="13"/>
  <c r="V148" i="22"/>
  <c r="V83" i="13"/>
  <c r="V149" i="22"/>
  <c r="V84" i="13"/>
  <c r="V150" i="22"/>
  <c r="V85" i="13"/>
  <c r="V151" i="22"/>
  <c r="V86" i="13"/>
  <c r="V152" i="22"/>
  <c r="V87" i="13"/>
  <c r="V153" i="22"/>
  <c r="V88" i="13"/>
  <c r="V154" i="22"/>
  <c r="V89" i="13"/>
  <c r="V155" i="22"/>
  <c r="V90" i="13"/>
  <c r="V156" i="22"/>
  <c r="V91" i="13"/>
  <c r="V157" i="22"/>
  <c r="V92" i="13"/>
  <c r="V158" i="22"/>
  <c r="V93" i="13"/>
  <c r="V159" i="22"/>
  <c r="V94" i="13"/>
  <c r="V160" i="22"/>
  <c r="V95" i="13"/>
  <c r="V161" i="22"/>
  <c r="V96" i="13"/>
  <c r="V162" i="22"/>
  <c r="V97" i="13"/>
  <c r="V163" i="22"/>
  <c r="V98" i="13"/>
  <c r="V164" i="22"/>
  <c r="V99" i="13"/>
  <c r="V165" i="22"/>
  <c r="V100" i="13"/>
  <c r="V166" i="22"/>
  <c r="V101" i="13"/>
  <c r="V167" i="22"/>
  <c r="V102" i="13"/>
  <c r="V168" i="22"/>
  <c r="V103" i="13"/>
  <c r="V169" i="22"/>
  <c r="V104" i="13"/>
  <c r="V170" i="22"/>
  <c r="V105" i="13"/>
  <c r="V171" i="22"/>
  <c r="V106" i="13"/>
  <c r="V172" i="22"/>
  <c r="V107" i="13"/>
  <c r="V173" i="22"/>
  <c r="V108" i="13"/>
  <c r="V174" i="22"/>
  <c r="V109" i="13"/>
  <c r="V175" i="22"/>
  <c r="V110" i="13"/>
  <c r="V176" i="22"/>
  <c r="V111" i="13"/>
  <c r="V177" i="22"/>
  <c r="V121" i="13"/>
  <c r="V187" i="22"/>
  <c r="V122" i="13"/>
  <c r="V188" i="22"/>
  <c r="V123" i="13"/>
  <c r="V189" i="22"/>
  <c r="V124" i="13"/>
  <c r="V190" i="22"/>
  <c r="V125" i="13"/>
  <c r="V191" i="22"/>
  <c r="V126" i="13"/>
  <c r="V192" i="22"/>
  <c r="V127" i="13"/>
  <c r="V193" i="22"/>
  <c r="V128" i="13"/>
  <c r="V194" i="22"/>
  <c r="V129" i="13"/>
  <c r="V195" i="22"/>
  <c r="V130" i="13"/>
  <c r="V196" i="22"/>
  <c r="V131" i="13"/>
  <c r="V197" i="22"/>
  <c r="V132" i="13"/>
  <c r="V198" i="22"/>
  <c r="V133" i="13"/>
  <c r="V199" i="22"/>
  <c r="V134" i="13"/>
  <c r="V200" i="22"/>
  <c r="V135" i="13"/>
  <c r="V201" i="22"/>
  <c r="V136" i="13"/>
  <c r="V202" i="22"/>
  <c r="V137" i="13"/>
  <c r="V203" i="22"/>
  <c r="V138" i="13"/>
  <c r="V204" i="22"/>
  <c r="V139" i="13"/>
  <c r="V205" i="22"/>
  <c r="V140" i="13"/>
  <c r="V206" i="22"/>
  <c r="V208" i="22"/>
  <c r="U24" i="16"/>
  <c r="W43" i="15"/>
  <c r="W42" i="22"/>
  <c r="W44" i="15"/>
  <c r="W43" i="22"/>
  <c r="W45" i="15"/>
  <c r="W44" i="22"/>
  <c r="W46" i="15"/>
  <c r="W45" i="22"/>
  <c r="W47" i="15"/>
  <c r="W46" i="22"/>
  <c r="W48" i="15"/>
  <c r="W47" i="22"/>
  <c r="W49" i="15"/>
  <c r="W48" i="22"/>
  <c r="W50" i="15"/>
  <c r="W49" i="22"/>
  <c r="W51" i="15"/>
  <c r="W50" i="22"/>
  <c r="W52" i="15"/>
  <c r="W51" i="22"/>
  <c r="W53" i="15"/>
  <c r="W52" i="22"/>
  <c r="W54" i="15"/>
  <c r="W53" i="22"/>
  <c r="W55" i="15"/>
  <c r="W54" i="22"/>
  <c r="W112" i="13"/>
  <c r="W178" i="22"/>
  <c r="W113" i="13"/>
  <c r="W179" i="22"/>
  <c r="W114" i="13"/>
  <c r="W180" i="22"/>
  <c r="W115" i="13"/>
  <c r="W181" i="22"/>
  <c r="W116" i="13"/>
  <c r="W182" i="22"/>
  <c r="W117" i="13"/>
  <c r="W183" i="22"/>
  <c r="W118" i="13"/>
  <c r="W184" i="22"/>
  <c r="W119" i="13"/>
  <c r="W185" i="22"/>
  <c r="W120" i="13"/>
  <c r="W186" i="22"/>
  <c r="W8" i="15"/>
  <c r="W7" i="22"/>
  <c r="W9" i="15"/>
  <c r="W8" i="22"/>
  <c r="W10" i="15"/>
  <c r="W9" i="22"/>
  <c r="W11" i="15"/>
  <c r="W10" i="22"/>
  <c r="W12" i="15"/>
  <c r="W11" i="22"/>
  <c r="W13" i="15"/>
  <c r="W12" i="22"/>
  <c r="W14" i="15"/>
  <c r="W13" i="22"/>
  <c r="W15" i="15"/>
  <c r="W14" i="22"/>
  <c r="W16" i="15"/>
  <c r="W15" i="22"/>
  <c r="W17" i="15"/>
  <c r="W16" i="22"/>
  <c r="W18" i="15"/>
  <c r="W17" i="22"/>
  <c r="W19" i="15"/>
  <c r="W18" i="22"/>
  <c r="W20" i="15"/>
  <c r="W19" i="22"/>
  <c r="W21" i="15"/>
  <c r="W20" i="22"/>
  <c r="W22" i="15"/>
  <c r="W21" i="22"/>
  <c r="W23" i="15"/>
  <c r="W22" i="22"/>
  <c r="W24" i="15"/>
  <c r="W23" i="22"/>
  <c r="W25" i="15"/>
  <c r="W24" i="22"/>
  <c r="W26" i="15"/>
  <c r="W25" i="22"/>
  <c r="W27" i="15"/>
  <c r="W26" i="22"/>
  <c r="W28" i="15"/>
  <c r="W27" i="22"/>
  <c r="W29" i="15"/>
  <c r="W28" i="22"/>
  <c r="W30" i="15"/>
  <c r="W29" i="22"/>
  <c r="W31" i="15"/>
  <c r="W30" i="22"/>
  <c r="W32" i="15"/>
  <c r="W31" i="22"/>
  <c r="W33" i="15"/>
  <c r="W32" i="22"/>
  <c r="W34" i="15"/>
  <c r="W33" i="22"/>
  <c r="W35" i="15"/>
  <c r="W34" i="22"/>
  <c r="W36" i="15"/>
  <c r="W35" i="22"/>
  <c r="W37" i="15"/>
  <c r="W36" i="22"/>
  <c r="W38" i="15"/>
  <c r="W37" i="22"/>
  <c r="W39" i="15"/>
  <c r="W38" i="22"/>
  <c r="W40" i="15"/>
  <c r="W39" i="22"/>
  <c r="W41" i="15"/>
  <c r="W40" i="22"/>
  <c r="W42" i="15"/>
  <c r="W41" i="22"/>
  <c r="W7" i="14"/>
  <c r="W56" i="22"/>
  <c r="W8" i="14"/>
  <c r="W57" i="22"/>
  <c r="W9" i="14"/>
  <c r="W58" i="22"/>
  <c r="W10" i="14"/>
  <c r="W59" i="22"/>
  <c r="W11" i="14"/>
  <c r="W60" i="22"/>
  <c r="W12" i="14"/>
  <c r="W61" i="22"/>
  <c r="W13" i="14"/>
  <c r="W62" i="22"/>
  <c r="W14" i="14"/>
  <c r="W63" i="22"/>
  <c r="W15" i="14"/>
  <c r="W64" i="22"/>
  <c r="W16" i="14"/>
  <c r="W65" i="22"/>
  <c r="W17" i="14"/>
  <c r="W66" i="22"/>
  <c r="W18" i="14"/>
  <c r="W67" i="22"/>
  <c r="W19" i="14"/>
  <c r="W68" i="22"/>
  <c r="W20" i="14"/>
  <c r="W69" i="22"/>
  <c r="W21" i="14"/>
  <c r="W70" i="22"/>
  <c r="W22" i="14"/>
  <c r="W71" i="22"/>
  <c r="W23" i="14"/>
  <c r="W72" i="22"/>
  <c r="W7" i="13"/>
  <c r="W73" i="22"/>
  <c r="W8" i="13"/>
  <c r="W74" i="22"/>
  <c r="W9" i="13"/>
  <c r="W75" i="22"/>
  <c r="W10" i="13"/>
  <c r="W76" i="22"/>
  <c r="W11" i="13"/>
  <c r="W77" i="22"/>
  <c r="W12" i="13"/>
  <c r="W78" i="22"/>
  <c r="W13" i="13"/>
  <c r="W79" i="22"/>
  <c r="W14" i="13"/>
  <c r="W80" i="22"/>
  <c r="W15" i="13"/>
  <c r="W81" i="22"/>
  <c r="W16" i="13"/>
  <c r="W82" i="22"/>
  <c r="W17" i="13"/>
  <c r="W83" i="22"/>
  <c r="W18" i="13"/>
  <c r="W84" i="22"/>
  <c r="W19" i="13"/>
  <c r="W85" i="22"/>
  <c r="W20" i="13"/>
  <c r="W86" i="22"/>
  <c r="W21" i="13"/>
  <c r="W87" i="22"/>
  <c r="W88" i="22"/>
  <c r="W23" i="13"/>
  <c r="W89" i="22"/>
  <c r="W24" i="13"/>
  <c r="W90" i="22"/>
  <c r="W25" i="13"/>
  <c r="W91" i="22"/>
  <c r="W92" i="22"/>
  <c r="W27" i="13"/>
  <c r="W93" i="22"/>
  <c r="W28" i="13"/>
  <c r="W94" i="22"/>
  <c r="W29" i="13"/>
  <c r="W95" i="22"/>
  <c r="W30" i="13"/>
  <c r="W96" i="22"/>
  <c r="W31" i="13"/>
  <c r="W97" i="22"/>
  <c r="W32" i="13"/>
  <c r="W98" i="22"/>
  <c r="W33" i="13"/>
  <c r="W99" i="22"/>
  <c r="W34" i="13"/>
  <c r="W100" i="22"/>
  <c r="W35" i="13"/>
  <c r="W101" i="22"/>
  <c r="W36" i="13"/>
  <c r="W102" i="22"/>
  <c r="W37" i="13"/>
  <c r="W103" i="22"/>
  <c r="W38" i="13"/>
  <c r="W104" i="22"/>
  <c r="W39" i="13"/>
  <c r="W105" i="22"/>
  <c r="W40" i="13"/>
  <c r="W106" i="22"/>
  <c r="W41" i="13"/>
  <c r="W107" i="22"/>
  <c r="W42" i="13"/>
  <c r="W108" i="22"/>
  <c r="W43" i="13"/>
  <c r="W109" i="22"/>
  <c r="W44" i="13"/>
  <c r="W110" i="22"/>
  <c r="W45" i="13"/>
  <c r="W111" i="22"/>
  <c r="W46" i="13"/>
  <c r="W112" i="22"/>
  <c r="W47" i="13"/>
  <c r="W113" i="22"/>
  <c r="W48" i="13"/>
  <c r="W114" i="22"/>
  <c r="W49" i="13"/>
  <c r="W115" i="22"/>
  <c r="W50" i="13"/>
  <c r="W116" i="22"/>
  <c r="W51" i="13"/>
  <c r="W117" i="22"/>
  <c r="W52" i="13"/>
  <c r="W118" i="22"/>
  <c r="W53" i="13"/>
  <c r="W119" i="22"/>
  <c r="W54" i="13"/>
  <c r="W120" i="22"/>
  <c r="W55" i="13"/>
  <c r="W121" i="22"/>
  <c r="W56" i="13"/>
  <c r="W122" i="22"/>
  <c r="W57" i="13"/>
  <c r="W123" i="22"/>
  <c r="W58" i="13"/>
  <c r="W124" i="22"/>
  <c r="W59" i="13"/>
  <c r="W125" i="22"/>
  <c r="W60" i="13"/>
  <c r="W126" i="22"/>
  <c r="W61" i="13"/>
  <c r="W127" i="22"/>
  <c r="W62" i="13"/>
  <c r="W128" i="22"/>
  <c r="W63" i="13"/>
  <c r="W129" i="22"/>
  <c r="W64" i="13"/>
  <c r="W130" i="22"/>
  <c r="W65" i="13"/>
  <c r="W131" i="22"/>
  <c r="W66" i="13"/>
  <c r="W132" i="22"/>
  <c r="W67" i="13"/>
  <c r="W133" i="22"/>
  <c r="W68" i="13"/>
  <c r="W134" i="22"/>
  <c r="W69" i="13"/>
  <c r="W135" i="22"/>
  <c r="W70" i="13"/>
  <c r="W136" i="22"/>
  <c r="W71" i="13"/>
  <c r="W137" i="22"/>
  <c r="W72" i="13"/>
  <c r="W138" i="22"/>
  <c r="W73" i="13"/>
  <c r="W139" i="22"/>
  <c r="W74" i="13"/>
  <c r="W140" i="22"/>
  <c r="W75" i="13"/>
  <c r="W141" i="22"/>
  <c r="W76" i="13"/>
  <c r="W142" i="22"/>
  <c r="W77" i="13"/>
  <c r="W143" i="22"/>
  <c r="W78" i="13"/>
  <c r="W144" i="22"/>
  <c r="W79" i="13"/>
  <c r="W145" i="22"/>
  <c r="W80" i="13"/>
  <c r="W146" i="22"/>
  <c r="W81" i="13"/>
  <c r="W147" i="22"/>
  <c r="W82" i="13"/>
  <c r="W148" i="22"/>
  <c r="W83" i="13"/>
  <c r="W149" i="22"/>
  <c r="W84" i="13"/>
  <c r="W150" i="22"/>
  <c r="W85" i="13"/>
  <c r="W151" i="22"/>
  <c r="W86" i="13"/>
  <c r="W152" i="22"/>
  <c r="W87" i="13"/>
  <c r="W153" i="22"/>
  <c r="W88" i="13"/>
  <c r="W154" i="22"/>
  <c r="W89" i="13"/>
  <c r="W155" i="22"/>
  <c r="W90" i="13"/>
  <c r="W156" i="22"/>
  <c r="W91" i="13"/>
  <c r="W157" i="22"/>
  <c r="W92" i="13"/>
  <c r="W158" i="22"/>
  <c r="W93" i="13"/>
  <c r="W159" i="22"/>
  <c r="W94" i="13"/>
  <c r="W160" i="22"/>
  <c r="W95" i="13"/>
  <c r="W161" i="22"/>
  <c r="W96" i="13"/>
  <c r="W162" i="22"/>
  <c r="W97" i="13"/>
  <c r="W163" i="22"/>
  <c r="W98" i="13"/>
  <c r="W164" i="22"/>
  <c r="W99" i="13"/>
  <c r="W165" i="22"/>
  <c r="W100" i="13"/>
  <c r="W166" i="22"/>
  <c r="W101" i="13"/>
  <c r="W167" i="22"/>
  <c r="W102" i="13"/>
  <c r="W168" i="22"/>
  <c r="W103" i="13"/>
  <c r="W169" i="22"/>
  <c r="W104" i="13"/>
  <c r="W170" i="22"/>
  <c r="W105" i="13"/>
  <c r="W171" i="22"/>
  <c r="W106" i="13"/>
  <c r="W172" i="22"/>
  <c r="W107" i="13"/>
  <c r="W173" i="22"/>
  <c r="W108" i="13"/>
  <c r="W174" i="22"/>
  <c r="W109" i="13"/>
  <c r="W175" i="22"/>
  <c r="W110" i="13"/>
  <c r="W176" i="22"/>
  <c r="W111" i="13"/>
  <c r="W177" i="22"/>
  <c r="W121" i="13"/>
  <c r="W187" i="22"/>
  <c r="W122" i="13"/>
  <c r="W188" i="22"/>
  <c r="W123" i="13"/>
  <c r="W189" i="22"/>
  <c r="W124" i="13"/>
  <c r="W190" i="22"/>
  <c r="W125" i="13"/>
  <c r="W191" i="22"/>
  <c r="W126" i="13"/>
  <c r="W192" i="22"/>
  <c r="W127" i="13"/>
  <c r="W193" i="22"/>
  <c r="W128" i="13"/>
  <c r="W194" i="22"/>
  <c r="W129" i="13"/>
  <c r="W195" i="22"/>
  <c r="W130" i="13"/>
  <c r="W196" i="22"/>
  <c r="W131" i="13"/>
  <c r="W197" i="22"/>
  <c r="W132" i="13"/>
  <c r="W198" i="22"/>
  <c r="W133" i="13"/>
  <c r="W199" i="22"/>
  <c r="W134" i="13"/>
  <c r="W200" i="22"/>
  <c r="W135" i="13"/>
  <c r="W201" i="22"/>
  <c r="W136" i="13"/>
  <c r="W202" i="22"/>
  <c r="W137" i="13"/>
  <c r="W203" i="22"/>
  <c r="W138" i="13"/>
  <c r="W204" i="22"/>
  <c r="W139" i="13"/>
  <c r="W205" i="22"/>
  <c r="W140" i="13"/>
  <c r="W206" i="22"/>
  <c r="W208" i="22"/>
  <c r="V24" i="16"/>
  <c r="X43" i="15"/>
  <c r="X42" i="22"/>
  <c r="X44" i="15"/>
  <c r="X43" i="22"/>
  <c r="X45" i="15"/>
  <c r="X44" i="22"/>
  <c r="X46" i="15"/>
  <c r="X45" i="22"/>
  <c r="X47" i="15"/>
  <c r="X46" i="22"/>
  <c r="X48" i="15"/>
  <c r="X47" i="22"/>
  <c r="X49" i="15"/>
  <c r="X48" i="22"/>
  <c r="X50" i="15"/>
  <c r="X49" i="22"/>
  <c r="X51" i="15"/>
  <c r="X50" i="22"/>
  <c r="X52" i="15"/>
  <c r="X51" i="22"/>
  <c r="X53" i="15"/>
  <c r="X52" i="22"/>
  <c r="X54" i="15"/>
  <c r="X53" i="22"/>
  <c r="X55" i="15"/>
  <c r="X54" i="22"/>
  <c r="X112" i="13"/>
  <c r="X178" i="22"/>
  <c r="X113" i="13"/>
  <c r="X179" i="22"/>
  <c r="X114" i="13"/>
  <c r="X180" i="22"/>
  <c r="X115" i="13"/>
  <c r="X181" i="22"/>
  <c r="X116" i="13"/>
  <c r="X182" i="22"/>
  <c r="X117" i="13"/>
  <c r="X183" i="22"/>
  <c r="X118" i="13"/>
  <c r="X184" i="22"/>
  <c r="X119" i="13"/>
  <c r="X185" i="22"/>
  <c r="X120" i="13"/>
  <c r="X186" i="22"/>
  <c r="X8" i="15"/>
  <c r="X7" i="22"/>
  <c r="X9" i="15"/>
  <c r="X8" i="22"/>
  <c r="X10" i="15"/>
  <c r="X9" i="22"/>
  <c r="X11" i="15"/>
  <c r="X10" i="22"/>
  <c r="X12" i="15"/>
  <c r="X11" i="22"/>
  <c r="X13" i="15"/>
  <c r="X12" i="22"/>
  <c r="X14" i="15"/>
  <c r="X13" i="22"/>
  <c r="X15" i="15"/>
  <c r="X14" i="22"/>
  <c r="X16" i="15"/>
  <c r="X15" i="22"/>
  <c r="X17" i="15"/>
  <c r="X16" i="22"/>
  <c r="X18" i="15"/>
  <c r="X17" i="22"/>
  <c r="X19" i="15"/>
  <c r="X18" i="22"/>
  <c r="X20" i="15"/>
  <c r="X19" i="22"/>
  <c r="X21" i="15"/>
  <c r="X20" i="22"/>
  <c r="X22" i="15"/>
  <c r="X21" i="22"/>
  <c r="X23" i="15"/>
  <c r="X22" i="22"/>
  <c r="X24" i="15"/>
  <c r="X23" i="22"/>
  <c r="X25" i="15"/>
  <c r="X24" i="22"/>
  <c r="X26" i="15"/>
  <c r="X25" i="22"/>
  <c r="X27" i="15"/>
  <c r="X26" i="22"/>
  <c r="X28" i="15"/>
  <c r="X27" i="22"/>
  <c r="X29" i="15"/>
  <c r="X28" i="22"/>
  <c r="X30" i="15"/>
  <c r="X29" i="22"/>
  <c r="X31" i="15"/>
  <c r="X30" i="22"/>
  <c r="X32" i="15"/>
  <c r="X31" i="22"/>
  <c r="X33" i="15"/>
  <c r="X32" i="22"/>
  <c r="X34" i="15"/>
  <c r="X33" i="22"/>
  <c r="X35" i="15"/>
  <c r="X34" i="22"/>
  <c r="X36" i="15"/>
  <c r="X35" i="22"/>
  <c r="X37" i="15"/>
  <c r="X36" i="22"/>
  <c r="X38" i="15"/>
  <c r="X37" i="22"/>
  <c r="X39" i="15"/>
  <c r="X38" i="22"/>
  <c r="X40" i="15"/>
  <c r="X39" i="22"/>
  <c r="X41" i="15"/>
  <c r="X40" i="22"/>
  <c r="X42" i="15"/>
  <c r="X41" i="22"/>
  <c r="X7" i="14"/>
  <c r="X56" i="22"/>
  <c r="X8" i="14"/>
  <c r="X57" i="22"/>
  <c r="X9" i="14"/>
  <c r="X58" i="22"/>
  <c r="X10" i="14"/>
  <c r="X59" i="22"/>
  <c r="X11" i="14"/>
  <c r="X60" i="22"/>
  <c r="X12" i="14"/>
  <c r="X61" i="22"/>
  <c r="X13" i="14"/>
  <c r="X62" i="22"/>
  <c r="X14" i="14"/>
  <c r="X63" i="22"/>
  <c r="X15" i="14"/>
  <c r="X64" i="22"/>
  <c r="X16" i="14"/>
  <c r="X65" i="22"/>
  <c r="X17" i="14"/>
  <c r="X66" i="22"/>
  <c r="X18" i="14"/>
  <c r="X67" i="22"/>
  <c r="X19" i="14"/>
  <c r="X68" i="22"/>
  <c r="X20" i="14"/>
  <c r="X69" i="22"/>
  <c r="X21" i="14"/>
  <c r="X70" i="22"/>
  <c r="X22" i="14"/>
  <c r="X71" i="22"/>
  <c r="X23" i="14"/>
  <c r="X72" i="22"/>
  <c r="X7" i="13"/>
  <c r="X73" i="22"/>
  <c r="X8" i="13"/>
  <c r="X74" i="22"/>
  <c r="X9" i="13"/>
  <c r="X75" i="22"/>
  <c r="X10" i="13"/>
  <c r="X76" i="22"/>
  <c r="X11" i="13"/>
  <c r="X77" i="22"/>
  <c r="X12" i="13"/>
  <c r="X78" i="22"/>
  <c r="X13" i="13"/>
  <c r="X79" i="22"/>
  <c r="X14" i="13"/>
  <c r="X80" i="22"/>
  <c r="X15" i="13"/>
  <c r="X81" i="22"/>
  <c r="X16" i="13"/>
  <c r="X82" i="22"/>
  <c r="X17" i="13"/>
  <c r="X83" i="22"/>
  <c r="X18" i="13"/>
  <c r="X84" i="22"/>
  <c r="X19" i="13"/>
  <c r="X85" i="22"/>
  <c r="X20" i="13"/>
  <c r="X86" i="22"/>
  <c r="X21" i="13"/>
  <c r="X87" i="22"/>
  <c r="X88" i="22"/>
  <c r="X23" i="13"/>
  <c r="X89" i="22"/>
  <c r="X24" i="13"/>
  <c r="X90" i="22"/>
  <c r="X25" i="13"/>
  <c r="X91" i="22"/>
  <c r="X92" i="22"/>
  <c r="X27" i="13"/>
  <c r="X93" i="22"/>
  <c r="X28" i="13"/>
  <c r="X94" i="22"/>
  <c r="X29" i="13"/>
  <c r="X95" i="22"/>
  <c r="X30" i="13"/>
  <c r="X96" i="22"/>
  <c r="X31" i="13"/>
  <c r="X97" i="22"/>
  <c r="X32" i="13"/>
  <c r="X98" i="22"/>
  <c r="X33" i="13"/>
  <c r="X99" i="22"/>
  <c r="X34" i="13"/>
  <c r="X100" i="22"/>
  <c r="X35" i="13"/>
  <c r="X101" i="22"/>
  <c r="X36" i="13"/>
  <c r="X102" i="22"/>
  <c r="X37" i="13"/>
  <c r="X103" i="22"/>
  <c r="X38" i="13"/>
  <c r="X104" i="22"/>
  <c r="X39" i="13"/>
  <c r="X105" i="22"/>
  <c r="X40" i="13"/>
  <c r="X106" i="22"/>
  <c r="X41" i="13"/>
  <c r="X107" i="22"/>
  <c r="X42" i="13"/>
  <c r="X108" i="22"/>
  <c r="X43" i="13"/>
  <c r="X109" i="22"/>
  <c r="X44" i="13"/>
  <c r="X110" i="22"/>
  <c r="X45" i="13"/>
  <c r="X111" i="22"/>
  <c r="X46" i="13"/>
  <c r="X112" i="22"/>
  <c r="X47" i="13"/>
  <c r="X113" i="22"/>
  <c r="X48" i="13"/>
  <c r="X114" i="22"/>
  <c r="X49" i="13"/>
  <c r="X115" i="22"/>
  <c r="X50" i="13"/>
  <c r="X116" i="22"/>
  <c r="X51" i="13"/>
  <c r="X117" i="22"/>
  <c r="X52" i="13"/>
  <c r="X118" i="22"/>
  <c r="X53" i="13"/>
  <c r="X119" i="22"/>
  <c r="X54" i="13"/>
  <c r="X120" i="22"/>
  <c r="X55" i="13"/>
  <c r="X121" i="22"/>
  <c r="X56" i="13"/>
  <c r="X122" i="22"/>
  <c r="X57" i="13"/>
  <c r="X123" i="22"/>
  <c r="X58" i="13"/>
  <c r="X124" i="22"/>
  <c r="X59" i="13"/>
  <c r="X125" i="22"/>
  <c r="X60" i="13"/>
  <c r="X126" i="22"/>
  <c r="X61" i="13"/>
  <c r="X127" i="22"/>
  <c r="X62" i="13"/>
  <c r="X128" i="22"/>
  <c r="X63" i="13"/>
  <c r="X129" i="22"/>
  <c r="X64" i="13"/>
  <c r="X130" i="22"/>
  <c r="X65" i="13"/>
  <c r="X131" i="22"/>
  <c r="X66" i="13"/>
  <c r="X132" i="22"/>
  <c r="X67" i="13"/>
  <c r="X133" i="22"/>
  <c r="X68" i="13"/>
  <c r="X134" i="22"/>
  <c r="X69" i="13"/>
  <c r="X135" i="22"/>
  <c r="X70" i="13"/>
  <c r="X136" i="22"/>
  <c r="X71" i="13"/>
  <c r="X137" i="22"/>
  <c r="X72" i="13"/>
  <c r="X138" i="22"/>
  <c r="X73" i="13"/>
  <c r="X139" i="22"/>
  <c r="X74" i="13"/>
  <c r="X140" i="22"/>
  <c r="X75" i="13"/>
  <c r="X141" i="22"/>
  <c r="X76" i="13"/>
  <c r="X142" i="22"/>
  <c r="X77" i="13"/>
  <c r="X143" i="22"/>
  <c r="X78" i="13"/>
  <c r="X144" i="22"/>
  <c r="X79" i="13"/>
  <c r="X145" i="22"/>
  <c r="X80" i="13"/>
  <c r="X146" i="22"/>
  <c r="X81" i="13"/>
  <c r="X147" i="22"/>
  <c r="X82" i="13"/>
  <c r="X148" i="22"/>
  <c r="X83" i="13"/>
  <c r="X149" i="22"/>
  <c r="X84" i="13"/>
  <c r="X150" i="22"/>
  <c r="X85" i="13"/>
  <c r="X151" i="22"/>
  <c r="X86" i="13"/>
  <c r="X152" i="22"/>
  <c r="X87" i="13"/>
  <c r="X153" i="22"/>
  <c r="X88" i="13"/>
  <c r="X154" i="22"/>
  <c r="X89" i="13"/>
  <c r="X155" i="22"/>
  <c r="X90" i="13"/>
  <c r="X156" i="22"/>
  <c r="X91" i="13"/>
  <c r="X157" i="22"/>
  <c r="X92" i="13"/>
  <c r="X158" i="22"/>
  <c r="X93" i="13"/>
  <c r="X159" i="22"/>
  <c r="X94" i="13"/>
  <c r="X160" i="22"/>
  <c r="X95" i="13"/>
  <c r="X161" i="22"/>
  <c r="X96" i="13"/>
  <c r="X162" i="22"/>
  <c r="X97" i="13"/>
  <c r="X163" i="22"/>
  <c r="X98" i="13"/>
  <c r="X164" i="22"/>
  <c r="X99" i="13"/>
  <c r="X165" i="22"/>
  <c r="X100" i="13"/>
  <c r="X166" i="22"/>
  <c r="X101" i="13"/>
  <c r="X167" i="22"/>
  <c r="X102" i="13"/>
  <c r="X168" i="22"/>
  <c r="X103" i="13"/>
  <c r="X169" i="22"/>
  <c r="X104" i="13"/>
  <c r="X170" i="22"/>
  <c r="X105" i="13"/>
  <c r="X171" i="22"/>
  <c r="X106" i="13"/>
  <c r="X172" i="22"/>
  <c r="X107" i="13"/>
  <c r="X173" i="22"/>
  <c r="X108" i="13"/>
  <c r="X174" i="22"/>
  <c r="X109" i="13"/>
  <c r="X175" i="22"/>
  <c r="X110" i="13"/>
  <c r="X176" i="22"/>
  <c r="X111" i="13"/>
  <c r="X177" i="22"/>
  <c r="X121" i="13"/>
  <c r="X187" i="22"/>
  <c r="X122" i="13"/>
  <c r="X188" i="22"/>
  <c r="X123" i="13"/>
  <c r="X189" i="22"/>
  <c r="X124" i="13"/>
  <c r="X190" i="22"/>
  <c r="X125" i="13"/>
  <c r="X191" i="22"/>
  <c r="X126" i="13"/>
  <c r="X192" i="22"/>
  <c r="X127" i="13"/>
  <c r="X193" i="22"/>
  <c r="X128" i="13"/>
  <c r="X194" i="22"/>
  <c r="X129" i="13"/>
  <c r="X195" i="22"/>
  <c r="X130" i="13"/>
  <c r="X196" i="22"/>
  <c r="X131" i="13"/>
  <c r="X197" i="22"/>
  <c r="X132" i="13"/>
  <c r="X198" i="22"/>
  <c r="X133" i="13"/>
  <c r="X199" i="22"/>
  <c r="X134" i="13"/>
  <c r="X200" i="22"/>
  <c r="X135" i="13"/>
  <c r="X201" i="22"/>
  <c r="X136" i="13"/>
  <c r="X202" i="22"/>
  <c r="X137" i="13"/>
  <c r="X203" i="22"/>
  <c r="X138" i="13"/>
  <c r="X204" i="22"/>
  <c r="X139" i="13"/>
  <c r="X205" i="22"/>
  <c r="X140" i="13"/>
  <c r="X206" i="22"/>
  <c r="X208" i="22"/>
  <c r="W24" i="16"/>
  <c r="C24" i="16"/>
  <c r="D23" i="16"/>
  <c r="E23" i="16"/>
  <c r="G56" i="15"/>
  <c r="G58" i="15"/>
  <c r="F23" i="16"/>
  <c r="H56" i="15"/>
  <c r="H58" i="15"/>
  <c r="G23" i="16"/>
  <c r="I56" i="15"/>
  <c r="I58" i="15"/>
  <c r="H23" i="16"/>
  <c r="I23" i="16"/>
  <c r="K56" i="15"/>
  <c r="K58" i="15"/>
  <c r="J23" i="16"/>
  <c r="L56" i="15"/>
  <c r="L58" i="15"/>
  <c r="K23" i="16"/>
  <c r="M56" i="15"/>
  <c r="M58" i="15"/>
  <c r="L23" i="16"/>
  <c r="N56" i="15"/>
  <c r="N58" i="15"/>
  <c r="M23" i="16"/>
  <c r="O56" i="15"/>
  <c r="O58" i="15"/>
  <c r="N23" i="16"/>
  <c r="P56" i="15"/>
  <c r="P58" i="15"/>
  <c r="O23" i="16"/>
  <c r="Q56" i="15"/>
  <c r="Q58" i="15"/>
  <c r="P23" i="16"/>
  <c r="R56" i="15"/>
  <c r="R58" i="15"/>
  <c r="Q23" i="16"/>
  <c r="S56" i="15"/>
  <c r="S58" i="15"/>
  <c r="R23" i="16"/>
  <c r="T56" i="15"/>
  <c r="T58" i="15"/>
  <c r="S23" i="16"/>
  <c r="U56" i="15"/>
  <c r="U58" i="15"/>
  <c r="T23" i="16"/>
  <c r="V56" i="15"/>
  <c r="V58" i="15"/>
  <c r="U23" i="16"/>
  <c r="W56" i="15"/>
  <c r="W58" i="15"/>
  <c r="V23" i="16"/>
  <c r="X56" i="15"/>
  <c r="X58" i="15"/>
  <c r="W23" i="16"/>
  <c r="D56" i="15"/>
  <c r="D58" i="15"/>
  <c r="C23" i="16"/>
  <c r="E25" i="14"/>
  <c r="D22" i="16"/>
  <c r="F25" i="14"/>
  <c r="E22" i="16"/>
  <c r="G25" i="14"/>
  <c r="F22" i="16"/>
  <c r="H25" i="14"/>
  <c r="G22" i="16"/>
  <c r="I25" i="14"/>
  <c r="H22" i="16"/>
  <c r="I22" i="16"/>
  <c r="K25" i="14"/>
  <c r="J22" i="16"/>
  <c r="L25" i="14"/>
  <c r="K22" i="16"/>
  <c r="M25" i="14"/>
  <c r="L22" i="16"/>
  <c r="N25" i="14"/>
  <c r="M22" i="16"/>
  <c r="O25" i="14"/>
  <c r="N22" i="16"/>
  <c r="P25" i="14"/>
  <c r="O22" i="16"/>
  <c r="Q25" i="14"/>
  <c r="P22" i="16"/>
  <c r="R25" i="14"/>
  <c r="Q22" i="16"/>
  <c r="S25" i="14"/>
  <c r="R22" i="16"/>
  <c r="T25" i="14"/>
  <c r="S22" i="16"/>
  <c r="U25" i="14"/>
  <c r="T22" i="16"/>
  <c r="V25" i="14"/>
  <c r="U22" i="16"/>
  <c r="W25" i="14"/>
  <c r="V22" i="16"/>
  <c r="X25" i="14"/>
  <c r="W22" i="16"/>
  <c r="D25" i="14"/>
  <c r="C22" i="16"/>
  <c r="E142" i="13"/>
  <c r="D21" i="16"/>
  <c r="F142" i="13"/>
  <c r="E21" i="16"/>
  <c r="G142" i="13"/>
  <c r="F21" i="16"/>
  <c r="H142" i="13"/>
  <c r="G21" i="16"/>
  <c r="I142" i="13"/>
  <c r="H21" i="16"/>
  <c r="I21" i="16"/>
  <c r="K142" i="13"/>
  <c r="J21" i="16"/>
  <c r="L142" i="13"/>
  <c r="K21" i="16"/>
  <c r="M142" i="13"/>
  <c r="L21" i="16"/>
  <c r="N142" i="13"/>
  <c r="M21" i="16"/>
  <c r="O142" i="13"/>
  <c r="N21" i="16"/>
  <c r="P142" i="13"/>
  <c r="O21" i="16"/>
  <c r="Q142" i="13"/>
  <c r="P21" i="16"/>
  <c r="R142" i="13"/>
  <c r="Q21" i="16"/>
  <c r="S142" i="13"/>
  <c r="R21" i="16"/>
  <c r="T142" i="13"/>
  <c r="S21" i="16"/>
  <c r="U142" i="13"/>
  <c r="T21" i="16"/>
  <c r="V142" i="13"/>
  <c r="U21" i="16"/>
  <c r="W142" i="13"/>
  <c r="V21" i="16"/>
  <c r="X142" i="13"/>
  <c r="W21" i="16"/>
  <c r="D142" i="13"/>
  <c r="C21" i="16"/>
  <c r="D207" i="22"/>
  <c r="D10" i="16"/>
  <c r="E207" i="22"/>
  <c r="E10" i="16"/>
  <c r="F207" i="22"/>
  <c r="F10" i="16"/>
  <c r="G207" i="22"/>
  <c r="G10" i="16"/>
  <c r="H207" i="22"/>
  <c r="H10" i="16"/>
  <c r="I207" i="22"/>
  <c r="I10" i="16"/>
  <c r="J207" i="22"/>
  <c r="J10" i="16"/>
  <c r="K207" i="22"/>
  <c r="K10" i="16"/>
  <c r="L207" i="22"/>
  <c r="L10" i="16"/>
  <c r="M207" i="22"/>
  <c r="M10" i="16"/>
  <c r="N207" i="22"/>
  <c r="N10" i="16"/>
  <c r="O207" i="22"/>
  <c r="O10" i="16"/>
  <c r="P207" i="22"/>
  <c r="P10" i="16"/>
  <c r="Q207" i="22"/>
  <c r="Q10" i="16"/>
  <c r="R207" i="22"/>
  <c r="R10" i="16"/>
  <c r="S207" i="22"/>
  <c r="S10" i="16"/>
  <c r="T207" i="22"/>
  <c r="T10" i="16"/>
  <c r="U207" i="22"/>
  <c r="U10" i="16"/>
  <c r="V207" i="22"/>
  <c r="V10" i="16"/>
  <c r="W207" i="22"/>
  <c r="W10" i="16"/>
  <c r="X207" i="22"/>
  <c r="X10" i="16"/>
  <c r="D57" i="15"/>
  <c r="D9" i="16"/>
  <c r="E57" i="15"/>
  <c r="E9" i="16"/>
  <c r="F9" i="16"/>
  <c r="G57" i="15"/>
  <c r="G9" i="16"/>
  <c r="H57" i="15"/>
  <c r="H9" i="16"/>
  <c r="I57" i="15"/>
  <c r="I9" i="16"/>
  <c r="J56" i="15"/>
  <c r="J57" i="15"/>
  <c r="J9" i="16"/>
  <c r="K57" i="15"/>
  <c r="K9" i="16"/>
  <c r="L57" i="15"/>
  <c r="L9" i="16"/>
  <c r="M57" i="15"/>
  <c r="M9" i="16"/>
  <c r="N57" i="15"/>
  <c r="N9" i="16"/>
  <c r="O57" i="15"/>
  <c r="O9" i="16"/>
  <c r="P57" i="15"/>
  <c r="P9" i="16"/>
  <c r="Q57" i="15"/>
  <c r="Q9" i="16"/>
  <c r="R57" i="15"/>
  <c r="R9" i="16"/>
  <c r="S57" i="15"/>
  <c r="S9" i="16"/>
  <c r="T57" i="15"/>
  <c r="T9" i="16"/>
  <c r="U57" i="15"/>
  <c r="U9" i="16"/>
  <c r="V57" i="15"/>
  <c r="V9" i="16"/>
  <c r="W57" i="15"/>
  <c r="W9" i="16"/>
  <c r="X57" i="15"/>
  <c r="X9" i="16"/>
  <c r="C57" i="15"/>
  <c r="C9" i="16"/>
  <c r="D24" i="14"/>
  <c r="D8" i="16"/>
  <c r="E24" i="14"/>
  <c r="E8" i="16"/>
  <c r="F24" i="14"/>
  <c r="F8" i="16"/>
  <c r="G24" i="14"/>
  <c r="G8" i="16"/>
  <c r="H24" i="14"/>
  <c r="H8" i="16"/>
  <c r="I24" i="14"/>
  <c r="I8" i="16"/>
  <c r="J8" i="16"/>
  <c r="K24" i="14"/>
  <c r="K8" i="16"/>
  <c r="L24" i="14"/>
  <c r="L8" i="16"/>
  <c r="M24" i="14"/>
  <c r="M8" i="16"/>
  <c r="N24" i="14"/>
  <c r="N8" i="16"/>
  <c r="O24" i="14"/>
  <c r="O8" i="16"/>
  <c r="P24" i="14"/>
  <c r="P8" i="16"/>
  <c r="Q24" i="14"/>
  <c r="Q8" i="16"/>
  <c r="R24" i="14"/>
  <c r="R8" i="16"/>
  <c r="S24" i="14"/>
  <c r="S8" i="16"/>
  <c r="T24" i="14"/>
  <c r="T8" i="16"/>
  <c r="U24" i="14"/>
  <c r="U8" i="16"/>
  <c r="V24" i="14"/>
  <c r="V8" i="16"/>
  <c r="W24" i="14"/>
  <c r="W8" i="16"/>
  <c r="X24" i="14"/>
  <c r="X8" i="16"/>
  <c r="C24" i="14"/>
  <c r="C8" i="16"/>
  <c r="D141" i="13"/>
  <c r="D7" i="16"/>
  <c r="E141" i="13"/>
  <c r="E7" i="16"/>
  <c r="F141" i="13"/>
  <c r="F7" i="16"/>
  <c r="G141" i="13"/>
  <c r="G7" i="16"/>
  <c r="H141" i="13"/>
  <c r="H7" i="16"/>
  <c r="I141" i="13"/>
  <c r="I7" i="16"/>
  <c r="J141" i="13"/>
  <c r="J7" i="16"/>
  <c r="K141" i="13"/>
  <c r="K7" i="16"/>
  <c r="L141" i="13"/>
  <c r="L7" i="16"/>
  <c r="M141" i="13"/>
  <c r="M7" i="16"/>
  <c r="N141" i="13"/>
  <c r="N7" i="16"/>
  <c r="O141" i="13"/>
  <c r="O7" i="16"/>
  <c r="P141" i="13"/>
  <c r="P7" i="16"/>
  <c r="Q141" i="13"/>
  <c r="Q7" i="16"/>
  <c r="R141" i="13"/>
  <c r="R7" i="16"/>
  <c r="S141" i="13"/>
  <c r="S7" i="16"/>
  <c r="T141" i="13"/>
  <c r="T7" i="16"/>
  <c r="U141" i="13"/>
  <c r="U7" i="16"/>
  <c r="V141" i="13"/>
  <c r="V7" i="16"/>
  <c r="W141" i="13"/>
  <c r="W7" i="16"/>
  <c r="X141" i="13"/>
  <c r="X7" i="16"/>
  <c r="C7" i="24"/>
  <c r="C8" i="24"/>
  <c r="C9" i="24"/>
  <c r="C11" i="24"/>
  <c r="C12" i="24"/>
  <c r="C13" i="24"/>
  <c r="C14" i="24"/>
  <c r="C15" i="24"/>
  <c r="C16" i="24"/>
  <c r="C17" i="24"/>
  <c r="C18" i="24"/>
  <c r="C19" i="24"/>
  <c r="C20" i="24"/>
  <c r="C21" i="24"/>
  <c r="C22" i="24"/>
  <c r="C23" i="24"/>
  <c r="C24" i="24"/>
  <c r="C25" i="24"/>
  <c r="C26" i="24"/>
  <c r="C27" i="24"/>
  <c r="C28" i="24"/>
  <c r="C29" i="24"/>
  <c r="C30" i="24"/>
  <c r="C31" i="24"/>
  <c r="C32" i="24"/>
  <c r="C33" i="24"/>
  <c r="C34" i="24"/>
  <c r="C35" i="24"/>
  <c r="C36" i="24"/>
  <c r="C37" i="24"/>
  <c r="C38" i="24"/>
  <c r="C39" i="24"/>
  <c r="C40" i="24"/>
  <c r="C41" i="24"/>
  <c r="C42" i="24"/>
  <c r="E44" i="24"/>
  <c r="D107" i="11"/>
  <c r="I107" i="11"/>
  <c r="D89" i="11"/>
  <c r="E89" i="11"/>
  <c r="F89" i="11"/>
  <c r="G89" i="11"/>
  <c r="H89" i="11"/>
  <c r="I89" i="11"/>
  <c r="J89" i="11"/>
  <c r="K89" i="11"/>
  <c r="L89" i="11"/>
  <c r="M89" i="11"/>
  <c r="N89" i="11"/>
  <c r="O89" i="11"/>
  <c r="P89" i="11"/>
  <c r="Q89" i="11"/>
  <c r="R89" i="11"/>
  <c r="S89" i="11"/>
  <c r="T89" i="11"/>
  <c r="U89" i="11"/>
  <c r="V89" i="11"/>
  <c r="W89" i="11"/>
  <c r="C89" i="11"/>
  <c r="D78" i="25"/>
  <c r="D79" i="25"/>
  <c r="D80" i="25"/>
  <c r="D81" i="25"/>
  <c r="D82" i="25"/>
  <c r="D83" i="25"/>
  <c r="D84" i="25"/>
  <c r="D85" i="25"/>
  <c r="D86" i="25"/>
  <c r="D87" i="25"/>
  <c r="D88" i="25"/>
  <c r="D89" i="25"/>
  <c r="D90" i="25"/>
  <c r="D214" i="25"/>
  <c r="D215" i="25"/>
  <c r="D216" i="25"/>
  <c r="D217" i="25"/>
  <c r="D218" i="25"/>
  <c r="D219" i="25"/>
  <c r="D220" i="25"/>
  <c r="D221" i="25"/>
  <c r="D222" i="25"/>
  <c r="C78" i="25"/>
  <c r="C79" i="25"/>
  <c r="C80" i="25"/>
  <c r="C81" i="25"/>
  <c r="C82" i="25"/>
  <c r="C83" i="25"/>
  <c r="C84" i="25"/>
  <c r="C85" i="25"/>
  <c r="C86" i="25"/>
  <c r="C87" i="25"/>
  <c r="C88" i="25"/>
  <c r="C89" i="25"/>
  <c r="C90" i="25"/>
  <c r="C214" i="25"/>
  <c r="C215" i="25"/>
  <c r="C216" i="25"/>
  <c r="C217" i="25"/>
  <c r="C218" i="25"/>
  <c r="C219" i="25"/>
  <c r="C220" i="25"/>
  <c r="C221" i="25"/>
  <c r="C222" i="25"/>
  <c r="C204" i="25"/>
  <c r="C10" i="25"/>
  <c r="D7" i="24"/>
  <c r="D7" i="25"/>
  <c r="D8" i="24"/>
  <c r="D8" i="25"/>
  <c r="D9" i="24"/>
  <c r="D9" i="25"/>
  <c r="D10" i="24"/>
  <c r="D10" i="25"/>
  <c r="D11" i="24"/>
  <c r="D11" i="25"/>
  <c r="D12" i="24"/>
  <c r="D12" i="25"/>
  <c r="D13" i="24"/>
  <c r="D13" i="25"/>
  <c r="D14" i="24"/>
  <c r="D14" i="25"/>
  <c r="D15" i="24"/>
  <c r="D15" i="25"/>
  <c r="D16" i="24"/>
  <c r="D16" i="25"/>
  <c r="D17" i="24"/>
  <c r="D17" i="25"/>
  <c r="D18" i="24"/>
  <c r="D18" i="25"/>
  <c r="D19" i="24"/>
  <c r="D19" i="25"/>
  <c r="D20" i="24"/>
  <c r="D20" i="25"/>
  <c r="D21" i="24"/>
  <c r="D21" i="25"/>
  <c r="D22" i="24"/>
  <c r="D22" i="25"/>
  <c r="D23" i="24"/>
  <c r="D23" i="25"/>
  <c r="D24" i="24"/>
  <c r="D24" i="25"/>
  <c r="D25" i="24"/>
  <c r="D25" i="25"/>
  <c r="D26" i="24"/>
  <c r="D26" i="25"/>
  <c r="D27" i="24"/>
  <c r="D27" i="25"/>
  <c r="D28" i="24"/>
  <c r="D28" i="25"/>
  <c r="D29" i="24"/>
  <c r="D29" i="25"/>
  <c r="D30" i="24"/>
  <c r="D30" i="25"/>
  <c r="D31" i="24"/>
  <c r="D31" i="25"/>
  <c r="D32" i="24"/>
  <c r="D32" i="25"/>
  <c r="D33" i="24"/>
  <c r="D33" i="25"/>
  <c r="D34" i="24"/>
  <c r="D34" i="25"/>
  <c r="D35" i="24"/>
  <c r="D35" i="25"/>
  <c r="D36" i="24"/>
  <c r="D36" i="25"/>
  <c r="D37" i="24"/>
  <c r="D37" i="25"/>
  <c r="D38" i="24"/>
  <c r="D38" i="25"/>
  <c r="D39" i="24"/>
  <c r="D39" i="25"/>
  <c r="D40" i="24"/>
  <c r="D40" i="25"/>
  <c r="D41" i="24"/>
  <c r="D41" i="25"/>
  <c r="D42" i="24"/>
  <c r="D42" i="25"/>
  <c r="D43" i="25"/>
  <c r="D44" i="25"/>
  <c r="D45" i="25"/>
  <c r="D46" i="25"/>
  <c r="D47" i="25"/>
  <c r="D48" i="25"/>
  <c r="D49" i="25"/>
  <c r="D50" i="25"/>
  <c r="D51" i="25"/>
  <c r="D52" i="25"/>
  <c r="D53" i="25"/>
  <c r="D54" i="25"/>
  <c r="D55" i="25"/>
  <c r="D56" i="25"/>
  <c r="D57" i="25"/>
  <c r="D58" i="25"/>
  <c r="D59" i="25"/>
  <c r="D60" i="25"/>
  <c r="D61" i="25"/>
  <c r="D62" i="25"/>
  <c r="D63" i="25"/>
  <c r="D64" i="25"/>
  <c r="D65" i="25"/>
  <c r="D66" i="25"/>
  <c r="D67" i="25"/>
  <c r="D68" i="25"/>
  <c r="D69" i="25"/>
  <c r="D70" i="25"/>
  <c r="D71" i="25"/>
  <c r="D72" i="25"/>
  <c r="D73" i="25"/>
  <c r="D74" i="25"/>
  <c r="D75" i="25"/>
  <c r="D76" i="25"/>
  <c r="D77" i="25"/>
  <c r="D91" i="25"/>
  <c r="D92" i="25"/>
  <c r="D93" i="25"/>
  <c r="D94" i="25"/>
  <c r="D95" i="25"/>
  <c r="D96" i="25"/>
  <c r="D97" i="25"/>
  <c r="D98" i="25"/>
  <c r="D99" i="25"/>
  <c r="D100" i="25"/>
  <c r="D101" i="25"/>
  <c r="D102" i="25"/>
  <c r="D103" i="25"/>
  <c r="D104" i="25"/>
  <c r="D105" i="25"/>
  <c r="D106" i="25"/>
  <c r="D107" i="25"/>
  <c r="D108" i="25"/>
  <c r="D109" i="25"/>
  <c r="D110" i="25"/>
  <c r="D111" i="25"/>
  <c r="D112" i="25"/>
  <c r="D113" i="25"/>
  <c r="D114" i="25"/>
  <c r="D115" i="25"/>
  <c r="D116" i="25"/>
  <c r="D117" i="25"/>
  <c r="D118" i="25"/>
  <c r="D119" i="25"/>
  <c r="D120" i="25"/>
  <c r="D121" i="25"/>
  <c r="D122" i="25"/>
  <c r="D123" i="25"/>
  <c r="D124" i="25"/>
  <c r="D125" i="25"/>
  <c r="D126" i="25"/>
  <c r="D127" i="25"/>
  <c r="D128" i="25"/>
  <c r="D129" i="25"/>
  <c r="D130" i="25"/>
  <c r="D131" i="25"/>
  <c r="D132" i="25"/>
  <c r="D133" i="25"/>
  <c r="D134" i="25"/>
  <c r="D135" i="25"/>
  <c r="D136" i="25"/>
  <c r="D137" i="25"/>
  <c r="D138" i="25"/>
  <c r="D139" i="25"/>
  <c r="D140" i="25"/>
  <c r="D141" i="25"/>
  <c r="D142" i="25"/>
  <c r="D143" i="25"/>
  <c r="D144" i="25"/>
  <c r="D145" i="25"/>
  <c r="D146" i="25"/>
  <c r="D147" i="25"/>
  <c r="D148" i="25"/>
  <c r="D149" i="25"/>
  <c r="D150" i="25"/>
  <c r="D151" i="25"/>
  <c r="D152" i="25"/>
  <c r="D153" i="25"/>
  <c r="D154" i="25"/>
  <c r="D155" i="25"/>
  <c r="D156" i="25"/>
  <c r="D157" i="25"/>
  <c r="D158" i="25"/>
  <c r="D159" i="25"/>
  <c r="D160" i="25"/>
  <c r="D161" i="25"/>
  <c r="D162" i="25"/>
  <c r="D163" i="25"/>
  <c r="D164" i="25"/>
  <c r="D165" i="25"/>
  <c r="D166" i="25"/>
  <c r="D167" i="25"/>
  <c r="D168" i="25"/>
  <c r="D169" i="25"/>
  <c r="D170" i="25"/>
  <c r="D171" i="25"/>
  <c r="D172" i="25"/>
  <c r="D173" i="25"/>
  <c r="D174" i="25"/>
  <c r="D175" i="25"/>
  <c r="D176" i="25"/>
  <c r="D177" i="25"/>
  <c r="D178" i="25"/>
  <c r="D179" i="25"/>
  <c r="D180" i="25"/>
  <c r="D181" i="25"/>
  <c r="D182" i="25"/>
  <c r="D183" i="25"/>
  <c r="D184" i="25"/>
  <c r="D185" i="25"/>
  <c r="D186" i="25"/>
  <c r="D187" i="25"/>
  <c r="D188" i="25"/>
  <c r="D189" i="25"/>
  <c r="D190" i="25"/>
  <c r="D191" i="25"/>
  <c r="D192" i="25"/>
  <c r="D193" i="25"/>
  <c r="D194" i="25"/>
  <c r="D195" i="25"/>
  <c r="D196" i="25"/>
  <c r="D197" i="25"/>
  <c r="D198" i="25"/>
  <c r="D199" i="25"/>
  <c r="D200" i="25"/>
  <c r="D201" i="25"/>
  <c r="D202" i="25"/>
  <c r="D203" i="25"/>
  <c r="D204" i="25"/>
  <c r="D205" i="25"/>
  <c r="D206" i="25"/>
  <c r="D207" i="25"/>
  <c r="D208" i="25"/>
  <c r="D209" i="25"/>
  <c r="D210" i="25"/>
  <c r="D211" i="25"/>
  <c r="D212" i="25"/>
  <c r="D213" i="25"/>
  <c r="D223" i="25"/>
  <c r="D224" i="25"/>
  <c r="D225" i="25"/>
  <c r="D226" i="25"/>
  <c r="D227" i="25"/>
  <c r="D228" i="25"/>
  <c r="D229" i="25"/>
  <c r="D230" i="25"/>
  <c r="D231" i="25"/>
  <c r="D232" i="25"/>
  <c r="D233" i="25"/>
  <c r="D234" i="25"/>
  <c r="D235" i="25"/>
  <c r="D236" i="25"/>
  <c r="D237" i="25"/>
  <c r="D238" i="25"/>
  <c r="D239" i="25"/>
  <c r="D240" i="25"/>
  <c r="D241" i="25"/>
  <c r="D242" i="25"/>
  <c r="C7" i="25"/>
  <c r="C8" i="25"/>
  <c r="C9" i="25"/>
  <c r="C11" i="25"/>
  <c r="C12" i="25"/>
  <c r="C13" i="25"/>
  <c r="C14" i="25"/>
  <c r="C15" i="25"/>
  <c r="C16" i="25"/>
  <c r="C17" i="25"/>
  <c r="C18" i="25"/>
  <c r="C19" i="25"/>
  <c r="C20" i="25"/>
  <c r="C21" i="25"/>
  <c r="C22" i="25"/>
  <c r="C23" i="25"/>
  <c r="C24" i="25"/>
  <c r="C25" i="25"/>
  <c r="C26" i="25"/>
  <c r="C27" i="25"/>
  <c r="C28" i="25"/>
  <c r="C29" i="25"/>
  <c r="C30" i="25"/>
  <c r="C31" i="25"/>
  <c r="C32" i="25"/>
  <c r="C33" i="25"/>
  <c r="C34" i="25"/>
  <c r="C35" i="25"/>
  <c r="C36" i="25"/>
  <c r="C37" i="25"/>
  <c r="C38" i="25"/>
  <c r="C39" i="25"/>
  <c r="C40" i="25"/>
  <c r="C41" i="25"/>
  <c r="C42" i="25"/>
  <c r="C43" i="25"/>
  <c r="C44" i="25"/>
  <c r="C45" i="25"/>
  <c r="C46" i="25"/>
  <c r="C47" i="25"/>
  <c r="C48" i="25"/>
  <c r="C49" i="25"/>
  <c r="C50" i="25"/>
  <c r="C51" i="25"/>
  <c r="C52" i="25"/>
  <c r="C53" i="25"/>
  <c r="C54" i="25"/>
  <c r="C55" i="25"/>
  <c r="C56" i="25"/>
  <c r="C57" i="25"/>
  <c r="C58" i="25"/>
  <c r="C59" i="25"/>
  <c r="C60" i="25"/>
  <c r="C61" i="25"/>
  <c r="C62" i="25"/>
  <c r="C63" i="25"/>
  <c r="C64" i="25"/>
  <c r="C65" i="25"/>
  <c r="C66" i="25"/>
  <c r="C67" i="25"/>
  <c r="C68" i="25"/>
  <c r="C69" i="25"/>
  <c r="C70" i="25"/>
  <c r="C71" i="25"/>
  <c r="C72" i="25"/>
  <c r="C73" i="25"/>
  <c r="C74" i="25"/>
  <c r="C75" i="25"/>
  <c r="C76" i="25"/>
  <c r="C77" i="25"/>
  <c r="C91" i="25"/>
  <c r="C92" i="25"/>
  <c r="C93" i="25"/>
  <c r="C94" i="25"/>
  <c r="C95" i="25"/>
  <c r="C96" i="25"/>
  <c r="C97" i="25"/>
  <c r="C98" i="25"/>
  <c r="C99" i="25"/>
  <c r="C100" i="25"/>
  <c r="C101" i="25"/>
  <c r="C102" i="25"/>
  <c r="C103" i="25"/>
  <c r="C104" i="25"/>
  <c r="C105" i="25"/>
  <c r="C106" i="25"/>
  <c r="C107" i="25"/>
  <c r="C108" i="25"/>
  <c r="C109" i="25"/>
  <c r="C110" i="25"/>
  <c r="C111" i="25"/>
  <c r="C112" i="25"/>
  <c r="C113" i="25"/>
  <c r="C114" i="25"/>
  <c r="C115" i="25"/>
  <c r="C116" i="25"/>
  <c r="C117" i="25"/>
  <c r="C118" i="25"/>
  <c r="C119" i="25"/>
  <c r="C120" i="25"/>
  <c r="C121" i="25"/>
  <c r="C122" i="25"/>
  <c r="C123" i="25"/>
  <c r="C124" i="25"/>
  <c r="C125" i="25"/>
  <c r="C126" i="25"/>
  <c r="C127" i="25"/>
  <c r="C128" i="25"/>
  <c r="C129" i="25"/>
  <c r="C130" i="25"/>
  <c r="C131" i="25"/>
  <c r="C132" i="25"/>
  <c r="C133" i="25"/>
  <c r="C134" i="25"/>
  <c r="C135" i="25"/>
  <c r="C136" i="25"/>
  <c r="C137" i="25"/>
  <c r="C138" i="25"/>
  <c r="C139" i="25"/>
  <c r="C140" i="25"/>
  <c r="C141" i="25"/>
  <c r="C142" i="25"/>
  <c r="C143" i="25"/>
  <c r="C144" i="25"/>
  <c r="C145" i="25"/>
  <c r="C146" i="25"/>
  <c r="C147" i="25"/>
  <c r="C148" i="25"/>
  <c r="C149" i="25"/>
  <c r="C150" i="25"/>
  <c r="C151" i="25"/>
  <c r="C152" i="25"/>
  <c r="C153" i="25"/>
  <c r="C154" i="25"/>
  <c r="C155" i="25"/>
  <c r="C156" i="25"/>
  <c r="C157" i="25"/>
  <c r="C158" i="25"/>
  <c r="C159" i="25"/>
  <c r="C160" i="25"/>
  <c r="C161" i="25"/>
  <c r="C162" i="25"/>
  <c r="C163" i="25"/>
  <c r="C164" i="25"/>
  <c r="C165" i="25"/>
  <c r="C166" i="25"/>
  <c r="C167" i="25"/>
  <c r="C168" i="25"/>
  <c r="C169" i="25"/>
  <c r="C170" i="25"/>
  <c r="C171" i="25"/>
  <c r="C172" i="25"/>
  <c r="C173" i="25"/>
  <c r="C174" i="25"/>
  <c r="C175" i="25"/>
  <c r="C176" i="25"/>
  <c r="C177" i="25"/>
  <c r="C178" i="25"/>
  <c r="C179" i="25"/>
  <c r="C180" i="25"/>
  <c r="C181" i="25"/>
  <c r="C182" i="25"/>
  <c r="C183" i="25"/>
  <c r="C184" i="25"/>
  <c r="C185" i="25"/>
  <c r="C186" i="25"/>
  <c r="C187" i="25"/>
  <c r="C188" i="25"/>
  <c r="C189" i="25"/>
  <c r="C190" i="25"/>
  <c r="C191" i="25"/>
  <c r="C192" i="25"/>
  <c r="C193" i="25"/>
  <c r="C194" i="25"/>
  <c r="C195" i="25"/>
  <c r="C196" i="25"/>
  <c r="C197" i="25"/>
  <c r="C198" i="25"/>
  <c r="C199" i="25"/>
  <c r="C200" i="25"/>
  <c r="C201" i="25"/>
  <c r="C202" i="25"/>
  <c r="C203" i="25"/>
  <c r="C205" i="25"/>
  <c r="C206" i="25"/>
  <c r="C207" i="25"/>
  <c r="C208" i="25"/>
  <c r="C209" i="25"/>
  <c r="C210" i="25"/>
  <c r="C211" i="25"/>
  <c r="C212" i="25"/>
  <c r="C213" i="25"/>
  <c r="C223" i="25"/>
  <c r="C224" i="25"/>
  <c r="C225" i="25"/>
  <c r="C226" i="25"/>
  <c r="C227" i="25"/>
  <c r="C228" i="25"/>
  <c r="C229" i="25"/>
  <c r="C230" i="25"/>
  <c r="C231" i="25"/>
  <c r="C232" i="25"/>
  <c r="C233" i="25"/>
  <c r="C234" i="25"/>
  <c r="C235" i="25"/>
  <c r="C236" i="25"/>
  <c r="C237" i="25"/>
  <c r="C238" i="25"/>
  <c r="C239" i="25"/>
  <c r="C240" i="25"/>
  <c r="C241" i="25"/>
  <c r="C242" i="25"/>
  <c r="D244" i="25"/>
  <c r="C71" i="11"/>
  <c r="D43" i="24"/>
  <c r="D53" i="11"/>
  <c r="E53" i="11"/>
  <c r="F7" i="24"/>
  <c r="F8" i="24"/>
  <c r="F9" i="24"/>
  <c r="F10" i="24"/>
  <c r="F11" i="24"/>
  <c r="F12" i="24"/>
  <c r="F13" i="24"/>
  <c r="F14" i="24"/>
  <c r="F15" i="24"/>
  <c r="F16" i="24"/>
  <c r="F17" i="24"/>
  <c r="F18" i="24"/>
  <c r="F19" i="24"/>
  <c r="F20" i="24"/>
  <c r="F21" i="24"/>
  <c r="F22" i="24"/>
  <c r="F23" i="24"/>
  <c r="F24" i="24"/>
  <c r="F25" i="24"/>
  <c r="F26" i="24"/>
  <c r="F27" i="24"/>
  <c r="F28" i="24"/>
  <c r="F29" i="24"/>
  <c r="F30" i="24"/>
  <c r="F31" i="24"/>
  <c r="F32" i="24"/>
  <c r="F33" i="24"/>
  <c r="F34" i="24"/>
  <c r="F35" i="24"/>
  <c r="F36" i="24"/>
  <c r="F37" i="24"/>
  <c r="F38" i="24"/>
  <c r="F39" i="24"/>
  <c r="F40" i="24"/>
  <c r="F41" i="24"/>
  <c r="F42" i="24"/>
  <c r="F43" i="24"/>
  <c r="F53" i="11"/>
  <c r="G7" i="24"/>
  <c r="G8" i="24"/>
  <c r="G9" i="24"/>
  <c r="G10" i="24"/>
  <c r="G11" i="24"/>
  <c r="G12" i="24"/>
  <c r="G13" i="24"/>
  <c r="G14" i="24"/>
  <c r="G15" i="24"/>
  <c r="G16" i="24"/>
  <c r="G17" i="24"/>
  <c r="G18" i="24"/>
  <c r="G19" i="24"/>
  <c r="G20" i="24"/>
  <c r="G21" i="24"/>
  <c r="G22" i="24"/>
  <c r="G23" i="24"/>
  <c r="G24" i="24"/>
  <c r="G25" i="24"/>
  <c r="G26" i="24"/>
  <c r="G27" i="24"/>
  <c r="G28" i="24"/>
  <c r="G29" i="24"/>
  <c r="G30" i="24"/>
  <c r="G31" i="24"/>
  <c r="G32" i="24"/>
  <c r="G33" i="24"/>
  <c r="G34" i="24"/>
  <c r="G35" i="24"/>
  <c r="G36" i="24"/>
  <c r="G37" i="24"/>
  <c r="G38" i="24"/>
  <c r="G39" i="24"/>
  <c r="G40" i="24"/>
  <c r="G41" i="24"/>
  <c r="G42" i="24"/>
  <c r="G43" i="24"/>
  <c r="G53" i="11"/>
  <c r="H7" i="24"/>
  <c r="H8" i="24"/>
  <c r="H9" i="24"/>
  <c r="H10" i="24"/>
  <c r="H11" i="24"/>
  <c r="H12" i="24"/>
  <c r="H13" i="24"/>
  <c r="H14" i="24"/>
  <c r="H15" i="24"/>
  <c r="H16" i="24"/>
  <c r="H17" i="24"/>
  <c r="H18" i="24"/>
  <c r="H19" i="24"/>
  <c r="H20" i="24"/>
  <c r="H21" i="24"/>
  <c r="H22" i="24"/>
  <c r="H23" i="24"/>
  <c r="H24" i="24"/>
  <c r="H25" i="24"/>
  <c r="H26" i="24"/>
  <c r="H27" i="24"/>
  <c r="H28" i="24"/>
  <c r="H29" i="24"/>
  <c r="H30" i="24"/>
  <c r="H31" i="24"/>
  <c r="H32" i="24"/>
  <c r="H33" i="24"/>
  <c r="H34" i="24"/>
  <c r="H35" i="24"/>
  <c r="H36" i="24"/>
  <c r="H37" i="24"/>
  <c r="H38" i="24"/>
  <c r="H39" i="24"/>
  <c r="H40" i="24"/>
  <c r="H41" i="24"/>
  <c r="H42" i="24"/>
  <c r="H43" i="24"/>
  <c r="H53" i="11"/>
  <c r="I7" i="24"/>
  <c r="I8" i="24"/>
  <c r="I9" i="24"/>
  <c r="I10" i="24"/>
  <c r="I11" i="24"/>
  <c r="I12" i="24"/>
  <c r="I13" i="24"/>
  <c r="I14" i="24"/>
  <c r="I15" i="24"/>
  <c r="I16" i="24"/>
  <c r="I17" i="24"/>
  <c r="I18" i="24"/>
  <c r="I19" i="24"/>
  <c r="I20" i="24"/>
  <c r="I21" i="24"/>
  <c r="I22" i="24"/>
  <c r="I23" i="24"/>
  <c r="I24" i="24"/>
  <c r="I25" i="24"/>
  <c r="I26" i="24"/>
  <c r="I27" i="24"/>
  <c r="I28" i="24"/>
  <c r="I29" i="24"/>
  <c r="I30" i="24"/>
  <c r="I31" i="24"/>
  <c r="I32" i="24"/>
  <c r="I33" i="24"/>
  <c r="I34" i="24"/>
  <c r="I35" i="24"/>
  <c r="I36" i="24"/>
  <c r="I37" i="24"/>
  <c r="I38" i="24"/>
  <c r="I39" i="24"/>
  <c r="I40" i="24"/>
  <c r="I41" i="24"/>
  <c r="I42" i="24"/>
  <c r="I43" i="24"/>
  <c r="I53" i="11"/>
  <c r="J53" i="11"/>
  <c r="K7" i="24"/>
  <c r="K8" i="24"/>
  <c r="K9" i="24"/>
  <c r="K10" i="24"/>
  <c r="K11" i="24"/>
  <c r="K12" i="24"/>
  <c r="K13" i="24"/>
  <c r="K14" i="24"/>
  <c r="K15" i="24"/>
  <c r="K16" i="24"/>
  <c r="K17" i="24"/>
  <c r="K18" i="24"/>
  <c r="K19" i="24"/>
  <c r="K20" i="24"/>
  <c r="K21" i="24"/>
  <c r="K22" i="24"/>
  <c r="K23" i="24"/>
  <c r="K24" i="24"/>
  <c r="K25" i="24"/>
  <c r="K26" i="24"/>
  <c r="K27" i="24"/>
  <c r="K28" i="24"/>
  <c r="K29" i="24"/>
  <c r="K30" i="24"/>
  <c r="K31" i="24"/>
  <c r="K32" i="24"/>
  <c r="K33" i="24"/>
  <c r="K34" i="24"/>
  <c r="K35" i="24"/>
  <c r="K36" i="24"/>
  <c r="K37" i="24"/>
  <c r="K38" i="24"/>
  <c r="K39" i="24"/>
  <c r="K40" i="24"/>
  <c r="K41" i="24"/>
  <c r="K42" i="24"/>
  <c r="K43" i="24"/>
  <c r="K53" i="11"/>
  <c r="L7" i="24"/>
  <c r="L8" i="24"/>
  <c r="L9" i="24"/>
  <c r="L10" i="24"/>
  <c r="L11" i="24"/>
  <c r="L12" i="24"/>
  <c r="L13" i="24"/>
  <c r="L14" i="24"/>
  <c r="L15" i="24"/>
  <c r="L16" i="24"/>
  <c r="L17" i="24"/>
  <c r="L18" i="24"/>
  <c r="L19" i="24"/>
  <c r="L20" i="24"/>
  <c r="L21" i="24"/>
  <c r="L22" i="24"/>
  <c r="L23" i="24"/>
  <c r="L24" i="24"/>
  <c r="L25" i="24"/>
  <c r="L26" i="24"/>
  <c r="L27" i="24"/>
  <c r="L28" i="24"/>
  <c r="L29" i="24"/>
  <c r="L30" i="24"/>
  <c r="L31" i="24"/>
  <c r="L32" i="24"/>
  <c r="L33" i="24"/>
  <c r="L34" i="24"/>
  <c r="L35" i="24"/>
  <c r="L36" i="24"/>
  <c r="L37" i="24"/>
  <c r="L38" i="24"/>
  <c r="L39" i="24"/>
  <c r="L40" i="24"/>
  <c r="L41" i="24"/>
  <c r="L42" i="24"/>
  <c r="L43" i="24"/>
  <c r="L53" i="11"/>
  <c r="M7" i="24"/>
  <c r="M8" i="24"/>
  <c r="M9" i="24"/>
  <c r="M10" i="24"/>
  <c r="M11" i="24"/>
  <c r="M12" i="24"/>
  <c r="M13" i="24"/>
  <c r="M14" i="24"/>
  <c r="M15" i="24"/>
  <c r="M16" i="24"/>
  <c r="M17" i="24"/>
  <c r="M18" i="24"/>
  <c r="M19" i="24"/>
  <c r="M20" i="24"/>
  <c r="M21" i="24"/>
  <c r="M22" i="24"/>
  <c r="M23" i="24"/>
  <c r="M24" i="24"/>
  <c r="M25" i="24"/>
  <c r="M26" i="24"/>
  <c r="M27" i="24"/>
  <c r="M28" i="24"/>
  <c r="M29" i="24"/>
  <c r="M30" i="24"/>
  <c r="M31" i="24"/>
  <c r="M32" i="24"/>
  <c r="M33" i="24"/>
  <c r="M34" i="24"/>
  <c r="M35" i="24"/>
  <c r="M36" i="24"/>
  <c r="M37" i="24"/>
  <c r="M38" i="24"/>
  <c r="M39" i="24"/>
  <c r="M40" i="24"/>
  <c r="M41" i="24"/>
  <c r="M42" i="24"/>
  <c r="M43" i="24"/>
  <c r="M53" i="11"/>
  <c r="N7" i="24"/>
  <c r="N8" i="24"/>
  <c r="N9" i="24"/>
  <c r="N10" i="24"/>
  <c r="N11" i="24"/>
  <c r="N12" i="24"/>
  <c r="N13" i="24"/>
  <c r="N14" i="24"/>
  <c r="N15" i="24"/>
  <c r="N16" i="24"/>
  <c r="N17" i="24"/>
  <c r="N18" i="24"/>
  <c r="N19" i="24"/>
  <c r="N20" i="24"/>
  <c r="N21" i="24"/>
  <c r="N22" i="24"/>
  <c r="N23" i="24"/>
  <c r="N24" i="24"/>
  <c r="N25" i="24"/>
  <c r="N26" i="24"/>
  <c r="N27" i="24"/>
  <c r="N28" i="24"/>
  <c r="N29" i="24"/>
  <c r="N30" i="24"/>
  <c r="N31" i="24"/>
  <c r="N32" i="24"/>
  <c r="N33" i="24"/>
  <c r="N34" i="24"/>
  <c r="N35" i="24"/>
  <c r="N36" i="24"/>
  <c r="N37" i="24"/>
  <c r="N38" i="24"/>
  <c r="N39" i="24"/>
  <c r="N40" i="24"/>
  <c r="N41" i="24"/>
  <c r="N42" i="24"/>
  <c r="N43" i="24"/>
  <c r="N53" i="11"/>
  <c r="O7" i="24"/>
  <c r="O8" i="24"/>
  <c r="O9" i="24"/>
  <c r="O10" i="24"/>
  <c r="O11" i="24"/>
  <c r="O12" i="24"/>
  <c r="O13" i="24"/>
  <c r="O14" i="24"/>
  <c r="O15" i="24"/>
  <c r="O16" i="24"/>
  <c r="O17" i="24"/>
  <c r="O18" i="24"/>
  <c r="O19" i="24"/>
  <c r="O20" i="24"/>
  <c r="P47" i="2"/>
  <c r="O21" i="24"/>
  <c r="O22" i="24"/>
  <c r="O23" i="24"/>
  <c r="O24" i="24"/>
  <c r="O25" i="24"/>
  <c r="O26" i="24"/>
  <c r="O27" i="24"/>
  <c r="O28" i="24"/>
  <c r="O29" i="24"/>
  <c r="O30" i="24"/>
  <c r="O31" i="24"/>
  <c r="O32" i="24"/>
  <c r="O33" i="24"/>
  <c r="O34" i="24"/>
  <c r="O35" i="24"/>
  <c r="O36" i="24"/>
  <c r="O37" i="24"/>
  <c r="O38" i="24"/>
  <c r="O39" i="24"/>
  <c r="O40" i="24"/>
  <c r="O41" i="24"/>
  <c r="O42" i="24"/>
  <c r="O43" i="24"/>
  <c r="O53" i="11"/>
  <c r="P7" i="24"/>
  <c r="P8" i="24"/>
  <c r="P9" i="24"/>
  <c r="P10" i="24"/>
  <c r="P11" i="24"/>
  <c r="P12" i="24"/>
  <c r="P13" i="24"/>
  <c r="P14" i="24"/>
  <c r="P15" i="24"/>
  <c r="P16" i="24"/>
  <c r="P17" i="24"/>
  <c r="P18" i="24"/>
  <c r="P19" i="24"/>
  <c r="P20" i="24"/>
  <c r="P21" i="24"/>
  <c r="P22" i="24"/>
  <c r="P23" i="24"/>
  <c r="P24" i="24"/>
  <c r="P25" i="24"/>
  <c r="P26" i="24"/>
  <c r="P27" i="24"/>
  <c r="P28" i="24"/>
  <c r="P29" i="24"/>
  <c r="P30" i="24"/>
  <c r="P31" i="24"/>
  <c r="P32" i="24"/>
  <c r="P33" i="24"/>
  <c r="P34" i="24"/>
  <c r="P35" i="24"/>
  <c r="P36" i="24"/>
  <c r="P37" i="24"/>
  <c r="P38" i="24"/>
  <c r="P39" i="24"/>
  <c r="P40" i="24"/>
  <c r="P41" i="24"/>
  <c r="P42" i="24"/>
  <c r="P43" i="24"/>
  <c r="P53" i="11"/>
  <c r="Q7" i="24"/>
  <c r="Q8" i="24"/>
  <c r="Q9" i="24"/>
  <c r="Q10" i="24"/>
  <c r="Q11" i="24"/>
  <c r="Q12" i="24"/>
  <c r="Q13" i="24"/>
  <c r="Q14" i="24"/>
  <c r="Q15" i="24"/>
  <c r="Q16" i="24"/>
  <c r="Q17" i="24"/>
  <c r="Q18" i="24"/>
  <c r="Q19" i="24"/>
  <c r="Q20" i="24"/>
  <c r="Q21" i="24"/>
  <c r="Q22" i="24"/>
  <c r="Q23" i="24"/>
  <c r="Q24" i="24"/>
  <c r="Q25" i="24"/>
  <c r="Q26" i="24"/>
  <c r="Q27" i="24"/>
  <c r="Q28" i="24"/>
  <c r="Q29" i="24"/>
  <c r="Q30" i="24"/>
  <c r="Q31" i="24"/>
  <c r="Q32" i="24"/>
  <c r="Q33" i="24"/>
  <c r="Q34" i="24"/>
  <c r="Q35" i="24"/>
  <c r="Q36" i="24"/>
  <c r="Q37" i="24"/>
  <c r="Q38" i="24"/>
  <c r="Q39" i="24"/>
  <c r="Q40" i="24"/>
  <c r="Q41" i="24"/>
  <c r="Q42" i="24"/>
  <c r="Q43" i="24"/>
  <c r="Q53" i="11"/>
  <c r="R7" i="24"/>
  <c r="R8" i="24"/>
  <c r="R9" i="24"/>
  <c r="R10" i="24"/>
  <c r="R11" i="24"/>
  <c r="R12" i="24"/>
  <c r="R13" i="24"/>
  <c r="R14" i="24"/>
  <c r="R15" i="24"/>
  <c r="R16" i="24"/>
  <c r="R17" i="24"/>
  <c r="R18" i="24"/>
  <c r="R19" i="24"/>
  <c r="R20" i="24"/>
  <c r="S47" i="2"/>
  <c r="R21" i="24"/>
  <c r="R22" i="24"/>
  <c r="R23" i="24"/>
  <c r="R24" i="24"/>
  <c r="R25" i="24"/>
  <c r="R26" i="24"/>
  <c r="R27" i="24"/>
  <c r="R28" i="24"/>
  <c r="R29" i="24"/>
  <c r="R30" i="24"/>
  <c r="R31" i="24"/>
  <c r="R32" i="24"/>
  <c r="R33" i="24"/>
  <c r="R34" i="24"/>
  <c r="R35" i="24"/>
  <c r="R36" i="24"/>
  <c r="R37" i="24"/>
  <c r="R38" i="24"/>
  <c r="R39" i="24"/>
  <c r="R40" i="24"/>
  <c r="R41" i="24"/>
  <c r="R42" i="24"/>
  <c r="R43" i="24"/>
  <c r="R53" i="11"/>
  <c r="S7" i="24"/>
  <c r="S8" i="24"/>
  <c r="S9" i="24"/>
  <c r="S10" i="24"/>
  <c r="S11" i="24"/>
  <c r="S12" i="24"/>
  <c r="S13" i="24"/>
  <c r="S14" i="24"/>
  <c r="S15" i="24"/>
  <c r="S16" i="24"/>
  <c r="S17" i="24"/>
  <c r="S18" i="24"/>
  <c r="S19" i="24"/>
  <c r="S20" i="24"/>
  <c r="S21" i="24"/>
  <c r="S22" i="24"/>
  <c r="S23" i="24"/>
  <c r="S24" i="24"/>
  <c r="S25" i="24"/>
  <c r="S26" i="24"/>
  <c r="S27" i="24"/>
  <c r="S28" i="24"/>
  <c r="S29" i="24"/>
  <c r="S30" i="24"/>
  <c r="S31" i="24"/>
  <c r="S32" i="24"/>
  <c r="S33" i="24"/>
  <c r="S34" i="24"/>
  <c r="S35" i="24"/>
  <c r="S36" i="24"/>
  <c r="S37" i="24"/>
  <c r="S38" i="24"/>
  <c r="S39" i="24"/>
  <c r="S40" i="24"/>
  <c r="S41" i="24"/>
  <c r="S42" i="24"/>
  <c r="S43" i="24"/>
  <c r="S53" i="11"/>
  <c r="T7" i="24"/>
  <c r="T8" i="24"/>
  <c r="T9" i="24"/>
  <c r="T10" i="24"/>
  <c r="T11" i="24"/>
  <c r="T12" i="24"/>
  <c r="T13" i="24"/>
  <c r="T14" i="24"/>
  <c r="T15" i="24"/>
  <c r="T16" i="24"/>
  <c r="T17" i="24"/>
  <c r="T18" i="24"/>
  <c r="T19" i="24"/>
  <c r="T20" i="24"/>
  <c r="T21" i="24"/>
  <c r="T22" i="24"/>
  <c r="T23" i="24"/>
  <c r="T24" i="24"/>
  <c r="T25" i="24"/>
  <c r="T26" i="24"/>
  <c r="T27" i="24"/>
  <c r="T28" i="24"/>
  <c r="T29" i="24"/>
  <c r="T30" i="24"/>
  <c r="T31" i="24"/>
  <c r="T32" i="24"/>
  <c r="T33" i="24"/>
  <c r="T34" i="24"/>
  <c r="T35" i="24"/>
  <c r="T36" i="24"/>
  <c r="T37" i="24"/>
  <c r="T38" i="24"/>
  <c r="T39" i="24"/>
  <c r="T40" i="24"/>
  <c r="T41" i="24"/>
  <c r="T42" i="24"/>
  <c r="T43" i="24"/>
  <c r="T53" i="11"/>
  <c r="U7" i="24"/>
  <c r="U8" i="24"/>
  <c r="U9" i="24"/>
  <c r="U10" i="24"/>
  <c r="U11" i="24"/>
  <c r="U12" i="24"/>
  <c r="U13" i="24"/>
  <c r="U14" i="24"/>
  <c r="U15" i="24"/>
  <c r="U16" i="24"/>
  <c r="U17" i="24"/>
  <c r="U18" i="24"/>
  <c r="U19" i="24"/>
  <c r="U20" i="24"/>
  <c r="U21" i="24"/>
  <c r="U22" i="24"/>
  <c r="U23" i="24"/>
  <c r="U24" i="24"/>
  <c r="U25" i="24"/>
  <c r="U26" i="24"/>
  <c r="U27" i="24"/>
  <c r="U28" i="24"/>
  <c r="U29" i="24"/>
  <c r="U30" i="24"/>
  <c r="U31" i="24"/>
  <c r="U32" i="24"/>
  <c r="U33" i="24"/>
  <c r="U34" i="24"/>
  <c r="U35" i="24"/>
  <c r="U36" i="24"/>
  <c r="U37" i="24"/>
  <c r="U38" i="24"/>
  <c r="U39" i="24"/>
  <c r="U40" i="24"/>
  <c r="U41" i="24"/>
  <c r="U42" i="24"/>
  <c r="U43" i="24"/>
  <c r="U53" i="11"/>
  <c r="V7" i="24"/>
  <c r="V8" i="24"/>
  <c r="V9" i="24"/>
  <c r="V10" i="24"/>
  <c r="V11" i="24"/>
  <c r="V12" i="24"/>
  <c r="V13" i="24"/>
  <c r="V14" i="24"/>
  <c r="V15" i="24"/>
  <c r="V16" i="24"/>
  <c r="V17" i="24"/>
  <c r="V18" i="24"/>
  <c r="V19" i="24"/>
  <c r="V20" i="24"/>
  <c r="W47" i="2"/>
  <c r="V21" i="24"/>
  <c r="V22" i="24"/>
  <c r="V23" i="24"/>
  <c r="V24" i="24"/>
  <c r="V25" i="24"/>
  <c r="V26" i="24"/>
  <c r="V27" i="24"/>
  <c r="V28" i="24"/>
  <c r="V29" i="24"/>
  <c r="V30" i="24"/>
  <c r="V31" i="24"/>
  <c r="V32" i="24"/>
  <c r="V33" i="24"/>
  <c r="V34" i="24"/>
  <c r="V35" i="24"/>
  <c r="V36" i="24"/>
  <c r="V37" i="24"/>
  <c r="V38" i="24"/>
  <c r="V39" i="24"/>
  <c r="V40" i="24"/>
  <c r="V41" i="24"/>
  <c r="V42" i="24"/>
  <c r="V43" i="24"/>
  <c r="V53" i="11"/>
  <c r="W7" i="24"/>
  <c r="W8" i="24"/>
  <c r="W9" i="24"/>
  <c r="W10" i="24"/>
  <c r="W11" i="24"/>
  <c r="W12" i="24"/>
  <c r="W13" i="24"/>
  <c r="W14" i="24"/>
  <c r="W15" i="24"/>
  <c r="W16" i="24"/>
  <c r="W17" i="24"/>
  <c r="W18" i="24"/>
  <c r="W19" i="24"/>
  <c r="W20" i="24"/>
  <c r="W21" i="24"/>
  <c r="W22" i="24"/>
  <c r="W23" i="24"/>
  <c r="W24" i="24"/>
  <c r="W25" i="24"/>
  <c r="W26" i="24"/>
  <c r="W27" i="24"/>
  <c r="W28" i="24"/>
  <c r="W29" i="24"/>
  <c r="W30" i="24"/>
  <c r="W31" i="24"/>
  <c r="W32" i="24"/>
  <c r="W33" i="24"/>
  <c r="W34" i="24"/>
  <c r="W35" i="24"/>
  <c r="W36" i="24"/>
  <c r="W37" i="24"/>
  <c r="W38" i="24"/>
  <c r="W39" i="24"/>
  <c r="W40" i="24"/>
  <c r="W41" i="24"/>
  <c r="W42" i="24"/>
  <c r="W43" i="24"/>
  <c r="W53" i="11"/>
  <c r="X7" i="24"/>
  <c r="X8" i="24"/>
  <c r="X9" i="24"/>
  <c r="X10" i="24"/>
  <c r="X11" i="24"/>
  <c r="X12" i="24"/>
  <c r="X13" i="24"/>
  <c r="X14" i="24"/>
  <c r="X15" i="24"/>
  <c r="X16" i="24"/>
  <c r="X17" i="24"/>
  <c r="X18" i="24"/>
  <c r="X19" i="24"/>
  <c r="X20" i="24"/>
  <c r="X21" i="24"/>
  <c r="X22" i="24"/>
  <c r="X23" i="24"/>
  <c r="X24" i="24"/>
  <c r="X25" i="24"/>
  <c r="X26" i="24"/>
  <c r="X27" i="24"/>
  <c r="X28" i="24"/>
  <c r="X29" i="24"/>
  <c r="X30" i="24"/>
  <c r="X31" i="24"/>
  <c r="X32" i="24"/>
  <c r="X33" i="24"/>
  <c r="X34" i="24"/>
  <c r="X35" i="24"/>
  <c r="X36" i="24"/>
  <c r="X37" i="24"/>
  <c r="X38" i="24"/>
  <c r="X39" i="24"/>
  <c r="X40" i="24"/>
  <c r="X41" i="24"/>
  <c r="X42" i="24"/>
  <c r="X43" i="24"/>
  <c r="X53" i="11"/>
  <c r="C43" i="24"/>
  <c r="C53" i="11"/>
  <c r="O13" i="7"/>
  <c r="M13" i="7"/>
  <c r="H13" i="7"/>
  <c r="E13" i="7"/>
  <c r="V35" i="6"/>
  <c r="U35" i="6"/>
  <c r="S35" i="6"/>
  <c r="R35" i="6"/>
  <c r="P35" i="6"/>
  <c r="N35" i="6"/>
  <c r="M35" i="6"/>
  <c r="K35" i="6"/>
  <c r="F35" i="6"/>
  <c r="Z33" i="6"/>
  <c r="Y33" i="6"/>
  <c r="V33" i="6"/>
  <c r="S33" i="6"/>
  <c r="M33" i="6"/>
  <c r="I33" i="6"/>
  <c r="F33" i="6"/>
  <c r="Z31" i="6"/>
  <c r="R31" i="6"/>
  <c r="P31" i="6"/>
  <c r="N31" i="6"/>
  <c r="K31" i="6"/>
  <c r="I31" i="6"/>
  <c r="V43" i="23"/>
  <c r="U43" i="23"/>
  <c r="T43" i="23"/>
  <c r="R43" i="23"/>
  <c r="Q43" i="23"/>
  <c r="O43" i="23"/>
  <c r="M43" i="23"/>
  <c r="L43" i="23"/>
  <c r="J43" i="23"/>
  <c r="H43" i="23"/>
  <c r="E43" i="23"/>
  <c r="V41" i="23"/>
  <c r="U41" i="23"/>
  <c r="T41" i="23"/>
  <c r="R41" i="23"/>
  <c r="Q41" i="23"/>
  <c r="O41" i="23"/>
  <c r="M41" i="23"/>
  <c r="L41" i="23"/>
  <c r="J41" i="23"/>
  <c r="H41" i="23"/>
  <c r="E41" i="23"/>
  <c r="Y39" i="23"/>
  <c r="X39" i="23"/>
  <c r="V39" i="23"/>
  <c r="U39" i="23"/>
  <c r="T39" i="23"/>
  <c r="R39" i="23"/>
  <c r="Q39" i="23"/>
  <c r="O39" i="23"/>
  <c r="M39" i="23"/>
  <c r="L39" i="23"/>
  <c r="J39" i="23"/>
  <c r="M40" i="4"/>
  <c r="L40" i="4"/>
  <c r="E40" i="4"/>
  <c r="Y38" i="4"/>
  <c r="X38" i="4"/>
  <c r="V38" i="4"/>
  <c r="U38" i="4"/>
  <c r="T38" i="4"/>
  <c r="R38" i="4"/>
  <c r="Q38" i="4"/>
  <c r="L38" i="4"/>
  <c r="J38" i="4"/>
  <c r="H38" i="4"/>
  <c r="E38" i="4"/>
  <c r="X36" i="4"/>
  <c r="V36" i="4"/>
  <c r="T36" i="4"/>
  <c r="Q36" i="4"/>
  <c r="O36" i="4"/>
  <c r="M36" i="4"/>
  <c r="L36" i="4"/>
  <c r="H36" i="4"/>
  <c r="V53" i="2"/>
  <c r="U53" i="2"/>
  <c r="T53" i="2"/>
  <c r="R53" i="2"/>
  <c r="Q53" i="2"/>
  <c r="H53" i="2"/>
  <c r="Y51" i="2"/>
  <c r="X51" i="2"/>
  <c r="V51" i="2"/>
  <c r="U51" i="2"/>
  <c r="T51" i="2"/>
  <c r="R51" i="2"/>
  <c r="Q51" i="2"/>
  <c r="O51" i="2"/>
  <c r="M51" i="2"/>
  <c r="J51" i="2"/>
  <c r="E51" i="2"/>
  <c r="Y49" i="2"/>
  <c r="X49" i="2"/>
  <c r="W49" i="2"/>
  <c r="V49" i="2"/>
  <c r="U49" i="2"/>
  <c r="T49" i="2"/>
  <c r="S49" i="2"/>
  <c r="R49" i="2"/>
  <c r="Q49" i="2"/>
  <c r="P49" i="2"/>
  <c r="O49" i="2"/>
  <c r="M49" i="2"/>
  <c r="J49" i="2"/>
  <c r="Q23" i="1"/>
  <c r="O23" i="1"/>
  <c r="M23" i="1"/>
  <c r="Y21" i="1"/>
  <c r="X21" i="1"/>
  <c r="T21" i="1"/>
  <c r="Q21" i="1"/>
  <c r="O21" i="1"/>
  <c r="M21" i="1"/>
  <c r="L21" i="1"/>
  <c r="H21" i="1"/>
  <c r="E21" i="1"/>
  <c r="Y19" i="1"/>
  <c r="X19" i="1"/>
  <c r="V19" i="1"/>
  <c r="U19" i="1"/>
  <c r="T19" i="1"/>
  <c r="R19" i="1"/>
  <c r="Q19" i="1"/>
  <c r="O19" i="1"/>
  <c r="M19" i="1"/>
  <c r="J19" i="1"/>
  <c r="X23" i="1"/>
  <c r="V23" i="1"/>
  <c r="U23" i="1"/>
  <c r="R23" i="1"/>
  <c r="Y53" i="2"/>
  <c r="X53" i="2"/>
  <c r="R40" i="4"/>
  <c r="Q40" i="4"/>
  <c r="X43" i="23"/>
  <c r="Z35" i="6"/>
  <c r="Y35" i="6"/>
  <c r="W35" i="6"/>
  <c r="Y13" i="7"/>
  <c r="X13" i="7"/>
  <c r="U13" i="7"/>
  <c r="T13" i="7"/>
  <c r="K114" i="11"/>
  <c r="L114" i="11"/>
  <c r="J7" i="24"/>
  <c r="J7" i="25"/>
  <c r="J8" i="24"/>
  <c r="J8" i="25"/>
  <c r="J9" i="24"/>
  <c r="J9" i="25"/>
  <c r="J10" i="24"/>
  <c r="J10" i="25"/>
  <c r="J11" i="24"/>
  <c r="J11" i="25"/>
  <c r="J12" i="24"/>
  <c r="J12" i="25"/>
  <c r="J13" i="24"/>
  <c r="J13" i="25"/>
  <c r="J14" i="24"/>
  <c r="J14" i="25"/>
  <c r="J15" i="24"/>
  <c r="J15" i="25"/>
  <c r="J16" i="24"/>
  <c r="J16" i="25"/>
  <c r="J17" i="24"/>
  <c r="J17" i="25"/>
  <c r="J18" i="24"/>
  <c r="J18" i="25"/>
  <c r="J19" i="24"/>
  <c r="J19" i="25"/>
  <c r="J20" i="24"/>
  <c r="J20" i="25"/>
  <c r="J21" i="24"/>
  <c r="J21" i="25"/>
  <c r="J22" i="24"/>
  <c r="J22" i="25"/>
  <c r="J23" i="24"/>
  <c r="J23" i="25"/>
  <c r="J24" i="24"/>
  <c r="J24" i="25"/>
  <c r="J25" i="24"/>
  <c r="J25" i="25"/>
  <c r="J26" i="24"/>
  <c r="J26" i="25"/>
  <c r="J27" i="24"/>
  <c r="J27" i="25"/>
  <c r="J28" i="24"/>
  <c r="J28" i="25"/>
  <c r="J29" i="24"/>
  <c r="J29" i="25"/>
  <c r="J30" i="24"/>
  <c r="J30" i="25"/>
  <c r="J31" i="24"/>
  <c r="J31" i="25"/>
  <c r="J32" i="24"/>
  <c r="J32" i="25"/>
  <c r="J33" i="24"/>
  <c r="J33" i="25"/>
  <c r="J34" i="24"/>
  <c r="J34" i="25"/>
  <c r="J35" i="24"/>
  <c r="J35" i="25"/>
  <c r="J36" i="24"/>
  <c r="J36" i="25"/>
  <c r="J37" i="24"/>
  <c r="J37" i="25"/>
  <c r="J38" i="24"/>
  <c r="J38" i="25"/>
  <c r="J39" i="24"/>
  <c r="J39" i="25"/>
  <c r="J40" i="24"/>
  <c r="J40" i="25"/>
  <c r="J41" i="24"/>
  <c r="J41" i="25"/>
  <c r="J42" i="24"/>
  <c r="J42" i="25"/>
  <c r="J43" i="25"/>
  <c r="J44" i="25"/>
  <c r="J45" i="25"/>
  <c r="J46" i="25"/>
  <c r="J47" i="25"/>
  <c r="J48" i="25"/>
  <c r="J49" i="25"/>
  <c r="J50" i="25"/>
  <c r="J51" i="25"/>
  <c r="J52" i="25"/>
  <c r="J53" i="25"/>
  <c r="J54" i="25"/>
  <c r="J55" i="25"/>
  <c r="J56" i="25"/>
  <c r="J57" i="25"/>
  <c r="J58" i="25"/>
  <c r="J59" i="25"/>
  <c r="J60" i="25"/>
  <c r="J61" i="25"/>
  <c r="J62" i="25"/>
  <c r="J63" i="25"/>
  <c r="J64" i="25"/>
  <c r="J65" i="25"/>
  <c r="J66" i="25"/>
  <c r="J67" i="25"/>
  <c r="J68" i="25"/>
  <c r="J69" i="25"/>
  <c r="J70" i="25"/>
  <c r="J71" i="25"/>
  <c r="J72" i="25"/>
  <c r="J73" i="25"/>
  <c r="J74" i="25"/>
  <c r="J75" i="25"/>
  <c r="J76" i="25"/>
  <c r="J77" i="25"/>
  <c r="J78" i="25"/>
  <c r="J79" i="25"/>
  <c r="J80" i="25"/>
  <c r="J81" i="25"/>
  <c r="J82" i="25"/>
  <c r="J83" i="25"/>
  <c r="J84" i="25"/>
  <c r="J85" i="25"/>
  <c r="J86" i="25"/>
  <c r="J87" i="25"/>
  <c r="J88" i="25"/>
  <c r="J89" i="25"/>
  <c r="J90" i="25"/>
  <c r="J91" i="25"/>
  <c r="J92" i="25"/>
  <c r="J93" i="25"/>
  <c r="J94" i="25"/>
  <c r="J95" i="25"/>
  <c r="J96" i="25"/>
  <c r="J97" i="25"/>
  <c r="J98" i="25"/>
  <c r="J99" i="25"/>
  <c r="J100" i="25"/>
  <c r="J101" i="25"/>
  <c r="J102" i="25"/>
  <c r="J103" i="25"/>
  <c r="J104" i="25"/>
  <c r="J105" i="25"/>
  <c r="J106" i="25"/>
  <c r="J107" i="25"/>
  <c r="J108" i="25"/>
  <c r="J109" i="25"/>
  <c r="J110" i="25"/>
  <c r="J111" i="25"/>
  <c r="J112" i="25"/>
  <c r="J113" i="25"/>
  <c r="J114" i="25"/>
  <c r="J115" i="25"/>
  <c r="J116" i="25"/>
  <c r="J117" i="25"/>
  <c r="J118" i="25"/>
  <c r="J119" i="25"/>
  <c r="J120" i="25"/>
  <c r="J121" i="25"/>
  <c r="J122" i="25"/>
  <c r="J123" i="25"/>
  <c r="J124" i="25"/>
  <c r="J125" i="25"/>
  <c r="J126" i="25"/>
  <c r="J127" i="25"/>
  <c r="J128" i="25"/>
  <c r="J129" i="25"/>
  <c r="J130" i="25"/>
  <c r="J131" i="25"/>
  <c r="J132" i="25"/>
  <c r="J133" i="25"/>
  <c r="J134" i="25"/>
  <c r="J135" i="25"/>
  <c r="J136" i="25"/>
  <c r="J137" i="25"/>
  <c r="J138" i="25"/>
  <c r="J139" i="25"/>
  <c r="J140" i="25"/>
  <c r="J141" i="25"/>
  <c r="J142" i="25"/>
  <c r="J143" i="25"/>
  <c r="J144" i="25"/>
  <c r="J145" i="25"/>
  <c r="J146" i="25"/>
  <c r="J147" i="25"/>
  <c r="J148" i="25"/>
  <c r="J149" i="25"/>
  <c r="J150" i="25"/>
  <c r="J151" i="25"/>
  <c r="J152" i="25"/>
  <c r="J153" i="25"/>
  <c r="J154" i="25"/>
  <c r="J155" i="25"/>
  <c r="J156" i="25"/>
  <c r="J157" i="25"/>
  <c r="J158" i="25"/>
  <c r="J159" i="25"/>
  <c r="J160" i="25"/>
  <c r="J161" i="25"/>
  <c r="J162" i="25"/>
  <c r="J163" i="25"/>
  <c r="J164" i="25"/>
  <c r="J165" i="25"/>
  <c r="J166" i="25"/>
  <c r="J167" i="25"/>
  <c r="J168" i="25"/>
  <c r="J169" i="25"/>
  <c r="J170" i="25"/>
  <c r="J171" i="25"/>
  <c r="J172" i="25"/>
  <c r="J173" i="25"/>
  <c r="J174" i="25"/>
  <c r="J175" i="25"/>
  <c r="J176" i="25"/>
  <c r="J177" i="25"/>
  <c r="J178" i="25"/>
  <c r="J179" i="25"/>
  <c r="J180" i="25"/>
  <c r="J181" i="25"/>
  <c r="J182" i="25"/>
  <c r="J183" i="25"/>
  <c r="J184" i="25"/>
  <c r="J185" i="25"/>
  <c r="J186" i="25"/>
  <c r="J187" i="25"/>
  <c r="J188" i="25"/>
  <c r="J189" i="25"/>
  <c r="J190" i="25"/>
  <c r="J191" i="25"/>
  <c r="J192" i="25"/>
  <c r="J193" i="25"/>
  <c r="J194" i="25"/>
  <c r="J195" i="25"/>
  <c r="J196" i="25"/>
  <c r="J197" i="25"/>
  <c r="J198" i="25"/>
  <c r="J199" i="25"/>
  <c r="J200" i="25"/>
  <c r="J201" i="25"/>
  <c r="J202" i="25"/>
  <c r="J203" i="25"/>
  <c r="J204" i="25"/>
  <c r="J205" i="25"/>
  <c r="J206" i="25"/>
  <c r="J207" i="25"/>
  <c r="J208" i="25"/>
  <c r="J209" i="25"/>
  <c r="J210" i="25"/>
  <c r="J211" i="25"/>
  <c r="J212" i="25"/>
  <c r="J213" i="25"/>
  <c r="J214" i="25"/>
  <c r="J215" i="25"/>
  <c r="J216" i="25"/>
  <c r="J217" i="25"/>
  <c r="J218" i="25"/>
  <c r="J219" i="25"/>
  <c r="J220" i="25"/>
  <c r="J221" i="25"/>
  <c r="J222" i="25"/>
  <c r="J223" i="25"/>
  <c r="J224" i="25"/>
  <c r="J225" i="25"/>
  <c r="J226" i="25"/>
  <c r="J227" i="25"/>
  <c r="J228" i="25"/>
  <c r="J229" i="25"/>
  <c r="J230" i="25"/>
  <c r="J231" i="25"/>
  <c r="J232" i="25"/>
  <c r="J233" i="25"/>
  <c r="J234" i="25"/>
  <c r="J235" i="25"/>
  <c r="J236" i="25"/>
  <c r="J237" i="25"/>
  <c r="J238" i="25"/>
  <c r="J239" i="25"/>
  <c r="J240" i="25"/>
  <c r="J241" i="25"/>
  <c r="J242" i="25"/>
  <c r="J243" i="25"/>
  <c r="J17" i="11"/>
  <c r="W97" i="11"/>
  <c r="W98" i="11"/>
  <c r="W99" i="11"/>
  <c r="W103" i="11"/>
  <c r="Y42" i="9"/>
  <c r="W101" i="11"/>
  <c r="Y40" i="3"/>
  <c r="W105" i="11"/>
  <c r="W106" i="11"/>
  <c r="V97" i="11"/>
  <c r="V98" i="11"/>
  <c r="V99" i="11"/>
  <c r="V103" i="11"/>
  <c r="X42" i="9"/>
  <c r="V101" i="11"/>
  <c r="X40" i="3"/>
  <c r="V105" i="11"/>
  <c r="V106" i="11"/>
  <c r="T97" i="11"/>
  <c r="T98" i="11"/>
  <c r="T99" i="11"/>
  <c r="T103" i="11"/>
  <c r="V42" i="9"/>
  <c r="T101" i="11"/>
  <c r="V40" i="3"/>
  <c r="T105" i="11"/>
  <c r="V27" i="8"/>
  <c r="T106" i="11"/>
  <c r="S97" i="11"/>
  <c r="S98" i="11"/>
  <c r="S99" i="11"/>
  <c r="S103" i="11"/>
  <c r="S101" i="11"/>
  <c r="U40" i="3"/>
  <c r="S105" i="11"/>
  <c r="U27" i="8"/>
  <c r="S106" i="11"/>
  <c r="R97" i="11"/>
  <c r="R98" i="11"/>
  <c r="R99" i="11"/>
  <c r="R103" i="11"/>
  <c r="T42" i="9"/>
  <c r="R101" i="11"/>
  <c r="T40" i="3"/>
  <c r="R105" i="11"/>
  <c r="T27" i="8"/>
  <c r="R106" i="11"/>
  <c r="P97" i="11"/>
  <c r="P98" i="11"/>
  <c r="P99" i="11"/>
  <c r="P103" i="11"/>
  <c r="R42" i="9"/>
  <c r="P101" i="11"/>
  <c r="R40" i="3"/>
  <c r="P105" i="11"/>
  <c r="R27" i="8"/>
  <c r="P106" i="11"/>
  <c r="O97" i="11"/>
  <c r="O98" i="11"/>
  <c r="O99" i="11"/>
  <c r="O103" i="11"/>
  <c r="O101" i="11"/>
  <c r="Q40" i="3"/>
  <c r="O105" i="11"/>
  <c r="Q27" i="8"/>
  <c r="O106" i="11"/>
  <c r="M97" i="11"/>
  <c r="M98" i="11"/>
  <c r="M99" i="11"/>
  <c r="M103" i="11"/>
  <c r="O42" i="9"/>
  <c r="M101" i="11"/>
  <c r="O40" i="3"/>
  <c r="M105" i="11"/>
  <c r="O27" i="8"/>
  <c r="M106" i="11"/>
  <c r="L97" i="11"/>
  <c r="K97" i="11"/>
  <c r="K98" i="11"/>
  <c r="K99" i="11"/>
  <c r="K103" i="11"/>
  <c r="M42" i="9"/>
  <c r="K101" i="11"/>
  <c r="M40" i="3"/>
  <c r="K105" i="11"/>
  <c r="M27" i="8"/>
  <c r="K106" i="11"/>
  <c r="J97" i="11"/>
  <c r="J98" i="11"/>
  <c r="J99" i="11"/>
  <c r="J103" i="11"/>
  <c r="J101" i="11"/>
  <c r="L40" i="3"/>
  <c r="J105" i="11"/>
  <c r="L27" i="8"/>
  <c r="J106" i="11"/>
  <c r="H97" i="11"/>
  <c r="H98" i="11"/>
  <c r="H99" i="11"/>
  <c r="H103" i="11"/>
  <c r="H101" i="11"/>
  <c r="J40" i="3"/>
  <c r="H105" i="11"/>
  <c r="J27" i="8"/>
  <c r="H106" i="11"/>
  <c r="F97" i="11"/>
  <c r="F98" i="11"/>
  <c r="F99" i="11"/>
  <c r="F103" i="11"/>
  <c r="H42" i="9"/>
  <c r="F101" i="11"/>
  <c r="H40" i="3"/>
  <c r="F105" i="11"/>
  <c r="H27" i="8"/>
  <c r="F106" i="11"/>
  <c r="W79" i="11"/>
  <c r="W80" i="11"/>
  <c r="W81" i="11"/>
  <c r="W82" i="11"/>
  <c r="W85" i="11"/>
  <c r="W86" i="11"/>
  <c r="Y40" i="9"/>
  <c r="W83" i="11"/>
  <c r="Y32" i="10"/>
  <c r="W84" i="11"/>
  <c r="W87" i="11"/>
  <c r="Y25" i="8"/>
  <c r="W88" i="11"/>
  <c r="V79" i="11"/>
  <c r="V80" i="11"/>
  <c r="V81" i="11"/>
  <c r="V85" i="11"/>
  <c r="V86" i="11"/>
  <c r="X40" i="9"/>
  <c r="V83" i="11"/>
  <c r="X32" i="10"/>
  <c r="V84" i="11"/>
  <c r="V87" i="11"/>
  <c r="X25" i="8"/>
  <c r="V88" i="11"/>
  <c r="T79" i="11"/>
  <c r="T80" i="11"/>
  <c r="T81" i="11"/>
  <c r="T82" i="11"/>
  <c r="T85" i="11"/>
  <c r="T86" i="11"/>
  <c r="V40" i="9"/>
  <c r="T83" i="11"/>
  <c r="V32" i="10"/>
  <c r="T84" i="11"/>
  <c r="T87" i="11"/>
  <c r="V25" i="8"/>
  <c r="T88" i="11"/>
  <c r="S79" i="11"/>
  <c r="S80" i="11"/>
  <c r="S81" i="11"/>
  <c r="S82" i="11"/>
  <c r="S85" i="11"/>
  <c r="S86" i="11"/>
  <c r="U40" i="9"/>
  <c r="S83" i="11"/>
  <c r="U32" i="10"/>
  <c r="S84" i="11"/>
  <c r="S87" i="11"/>
  <c r="U25" i="8"/>
  <c r="S88" i="11"/>
  <c r="R79" i="11"/>
  <c r="R80" i="11"/>
  <c r="R81" i="11"/>
  <c r="R82" i="11"/>
  <c r="R85" i="11"/>
  <c r="R86" i="11"/>
  <c r="T40" i="9"/>
  <c r="R83" i="11"/>
  <c r="R84" i="11"/>
  <c r="R87" i="11"/>
  <c r="T25" i="8"/>
  <c r="R88" i="11"/>
  <c r="P79" i="11"/>
  <c r="P80" i="11"/>
  <c r="P81" i="11"/>
  <c r="P82" i="11"/>
  <c r="P85" i="11"/>
  <c r="P86" i="11"/>
  <c r="R40" i="9"/>
  <c r="P83" i="11"/>
  <c r="R32" i="10"/>
  <c r="P84" i="11"/>
  <c r="P87" i="11"/>
  <c r="R25" i="8"/>
  <c r="P88" i="11"/>
  <c r="O79" i="11"/>
  <c r="O80" i="11"/>
  <c r="O81" i="11"/>
  <c r="O82" i="11"/>
  <c r="O85" i="11"/>
  <c r="O86" i="11"/>
  <c r="Q40" i="9"/>
  <c r="O83" i="11"/>
  <c r="Q32" i="10"/>
  <c r="O84" i="11"/>
  <c r="O87" i="11"/>
  <c r="Q25" i="8"/>
  <c r="O88" i="11"/>
  <c r="M79" i="11"/>
  <c r="M80" i="11"/>
  <c r="M81" i="11"/>
  <c r="M82" i="11"/>
  <c r="M85" i="11"/>
  <c r="M86" i="11"/>
  <c r="O40" i="9"/>
  <c r="M83" i="11"/>
  <c r="O32" i="10"/>
  <c r="M84" i="11"/>
  <c r="M87" i="11"/>
  <c r="M88" i="11"/>
  <c r="K79" i="11"/>
  <c r="K80" i="11"/>
  <c r="K81" i="11"/>
  <c r="K82" i="11"/>
  <c r="K85" i="11"/>
  <c r="K86" i="11"/>
  <c r="M40" i="9"/>
  <c r="K83" i="11"/>
  <c r="M32" i="10"/>
  <c r="K84" i="11"/>
  <c r="K87" i="11"/>
  <c r="M25" i="8"/>
  <c r="K88" i="11"/>
  <c r="J79" i="11"/>
  <c r="J80" i="11"/>
  <c r="J81" i="11"/>
  <c r="J82" i="11"/>
  <c r="J85" i="11"/>
  <c r="J86" i="11"/>
  <c r="L40" i="9"/>
  <c r="J83" i="11"/>
  <c r="L32" i="10"/>
  <c r="J84" i="11"/>
  <c r="J87" i="11"/>
  <c r="J88" i="11"/>
  <c r="H79" i="11"/>
  <c r="H80" i="11"/>
  <c r="H81" i="11"/>
  <c r="H82" i="11"/>
  <c r="H85" i="11"/>
  <c r="H86" i="11"/>
  <c r="J40" i="9"/>
  <c r="H83" i="11"/>
  <c r="J32" i="10"/>
  <c r="H84" i="11"/>
  <c r="H87" i="11"/>
  <c r="J25" i="8"/>
  <c r="H88" i="11"/>
  <c r="F79" i="11"/>
  <c r="F80" i="11"/>
  <c r="F81" i="11"/>
  <c r="F82" i="11"/>
  <c r="F85" i="11"/>
  <c r="F86" i="11"/>
  <c r="H40" i="9"/>
  <c r="F83" i="11"/>
  <c r="H32" i="10"/>
  <c r="F84" i="11"/>
  <c r="F87" i="11"/>
  <c r="H25" i="8"/>
  <c r="F88" i="11"/>
  <c r="C79" i="11"/>
  <c r="C80" i="11"/>
  <c r="C81" i="11"/>
  <c r="C82" i="11"/>
  <c r="C85" i="11"/>
  <c r="C86" i="11"/>
  <c r="E40" i="9"/>
  <c r="C83" i="11"/>
  <c r="E32" i="10"/>
  <c r="C84" i="11"/>
  <c r="C87" i="11"/>
  <c r="E25" i="8"/>
  <c r="C88" i="11"/>
  <c r="W61" i="11"/>
  <c r="W62" i="11"/>
  <c r="W63" i="11"/>
  <c r="W64" i="11"/>
  <c r="W67" i="11"/>
  <c r="W68" i="11"/>
  <c r="V61" i="11"/>
  <c r="V62" i="11"/>
  <c r="V63" i="11"/>
  <c r="V64" i="11"/>
  <c r="V67" i="11"/>
  <c r="V68" i="11"/>
  <c r="U61" i="11"/>
  <c r="T61" i="11"/>
  <c r="T62" i="11"/>
  <c r="T63" i="11"/>
  <c r="T64" i="11"/>
  <c r="T67" i="11"/>
  <c r="T68" i="11"/>
  <c r="S61" i="11"/>
  <c r="S62" i="11"/>
  <c r="S63" i="11"/>
  <c r="S64" i="11"/>
  <c r="S67" i="11"/>
  <c r="S68" i="11"/>
  <c r="R61" i="11"/>
  <c r="R62" i="11"/>
  <c r="R63" i="11"/>
  <c r="R64" i="11"/>
  <c r="R67" i="11"/>
  <c r="R68" i="11"/>
  <c r="Q61" i="11"/>
  <c r="P61" i="11"/>
  <c r="P62" i="11"/>
  <c r="P63" i="11"/>
  <c r="P64" i="11"/>
  <c r="P67" i="11"/>
  <c r="P68" i="11"/>
  <c r="O61" i="11"/>
  <c r="O62" i="11"/>
  <c r="O63" i="11"/>
  <c r="O64" i="11"/>
  <c r="O67" i="11"/>
  <c r="O68" i="11"/>
  <c r="N61" i="11"/>
  <c r="M61" i="11"/>
  <c r="M62" i="11"/>
  <c r="M63" i="11"/>
  <c r="M64" i="11"/>
  <c r="M67" i="11"/>
  <c r="M68" i="11"/>
  <c r="L61" i="11"/>
  <c r="K61" i="11"/>
  <c r="K62" i="11"/>
  <c r="K63" i="11"/>
  <c r="K64" i="11"/>
  <c r="K67" i="11"/>
  <c r="K68" i="11"/>
  <c r="I106" i="11"/>
  <c r="E27" i="8"/>
  <c r="C106" i="11"/>
  <c r="D105" i="11"/>
  <c r="G40" i="3"/>
  <c r="E105" i="11"/>
  <c r="I40" i="3"/>
  <c r="G105" i="11"/>
  <c r="K40" i="3"/>
  <c r="I105" i="11"/>
  <c r="N40" i="3"/>
  <c r="L105" i="11"/>
  <c r="P40" i="3"/>
  <c r="N105" i="11"/>
  <c r="S40" i="3"/>
  <c r="Q105" i="11"/>
  <c r="W40" i="3"/>
  <c r="U105" i="11"/>
  <c r="C105" i="11"/>
  <c r="I103" i="11"/>
  <c r="C103" i="11"/>
  <c r="I101" i="11"/>
  <c r="E42" i="9"/>
  <c r="C101" i="11"/>
  <c r="I99" i="11"/>
  <c r="C99" i="11"/>
  <c r="I98" i="11"/>
  <c r="C98" i="11"/>
  <c r="I97" i="11"/>
  <c r="C97" i="11"/>
  <c r="I88" i="11"/>
  <c r="D87" i="11"/>
  <c r="E87" i="11"/>
  <c r="G87" i="11"/>
  <c r="I87" i="11"/>
  <c r="L87" i="11"/>
  <c r="N87" i="11"/>
  <c r="Q87" i="11"/>
  <c r="U87" i="11"/>
  <c r="F68" i="11"/>
  <c r="H68" i="11"/>
  <c r="I68" i="11"/>
  <c r="J68" i="11"/>
  <c r="C68" i="11"/>
  <c r="I86" i="11"/>
  <c r="I85" i="11"/>
  <c r="I84" i="11"/>
  <c r="I83" i="11"/>
  <c r="I82" i="11"/>
  <c r="I81" i="11"/>
  <c r="I80" i="11"/>
  <c r="C61" i="11"/>
  <c r="I79" i="11"/>
  <c r="H23" i="8"/>
  <c r="F70" i="11"/>
  <c r="J23" i="8"/>
  <c r="H70" i="11"/>
  <c r="I70" i="11"/>
  <c r="L23" i="8"/>
  <c r="J70" i="11"/>
  <c r="M23" i="8"/>
  <c r="K70" i="11"/>
  <c r="O23" i="8"/>
  <c r="M70" i="11"/>
  <c r="Q23" i="8"/>
  <c r="O70" i="11"/>
  <c r="R23" i="8"/>
  <c r="P70" i="11"/>
  <c r="T23" i="8"/>
  <c r="R70" i="11"/>
  <c r="U23" i="8"/>
  <c r="S70" i="11"/>
  <c r="V23" i="8"/>
  <c r="T70" i="11"/>
  <c r="X23" i="8"/>
  <c r="V70" i="11"/>
  <c r="Y23" i="8"/>
  <c r="W70" i="11"/>
  <c r="E23" i="8"/>
  <c r="C70" i="11"/>
  <c r="W69" i="11"/>
  <c r="V69" i="11"/>
  <c r="U69" i="11"/>
  <c r="T69" i="11"/>
  <c r="S69" i="11"/>
  <c r="R69" i="11"/>
  <c r="Q69" i="11"/>
  <c r="P69" i="11"/>
  <c r="O69" i="11"/>
  <c r="N69" i="11"/>
  <c r="M69" i="11"/>
  <c r="L69" i="11"/>
  <c r="K69" i="11"/>
  <c r="J69" i="11"/>
  <c r="I69" i="11"/>
  <c r="H69" i="11"/>
  <c r="G69" i="11"/>
  <c r="F69" i="11"/>
  <c r="E69" i="11"/>
  <c r="D69" i="11"/>
  <c r="F67" i="11"/>
  <c r="H67" i="11"/>
  <c r="I67" i="11"/>
  <c r="J67" i="11"/>
  <c r="C67" i="11"/>
  <c r="F66" i="11"/>
  <c r="H66" i="11"/>
  <c r="I66" i="11"/>
  <c r="J66" i="11"/>
  <c r="K66" i="11"/>
  <c r="M66" i="11"/>
  <c r="O66" i="11"/>
  <c r="P66" i="11"/>
  <c r="R66" i="11"/>
  <c r="S66" i="11"/>
  <c r="T66" i="11"/>
  <c r="V66" i="11"/>
  <c r="W66" i="11"/>
  <c r="C66" i="11"/>
  <c r="H38" i="9"/>
  <c r="F65" i="11"/>
  <c r="J38" i="9"/>
  <c r="H65" i="11"/>
  <c r="I65" i="11"/>
  <c r="L38" i="9"/>
  <c r="J65" i="11"/>
  <c r="M38" i="9"/>
  <c r="K65" i="11"/>
  <c r="O38" i="9"/>
  <c r="M65" i="11"/>
  <c r="Q38" i="9"/>
  <c r="O65" i="11"/>
  <c r="R38" i="9"/>
  <c r="P65" i="11"/>
  <c r="T38" i="9"/>
  <c r="R65" i="11"/>
  <c r="U38" i="9"/>
  <c r="S65" i="11"/>
  <c r="V38" i="9"/>
  <c r="T65" i="11"/>
  <c r="X38" i="9"/>
  <c r="V65" i="11"/>
  <c r="Y38" i="9"/>
  <c r="W65" i="11"/>
  <c r="E38" i="9"/>
  <c r="C65" i="11"/>
  <c r="F64" i="11"/>
  <c r="H64" i="11"/>
  <c r="I64" i="11"/>
  <c r="J64" i="11"/>
  <c r="C64" i="11"/>
  <c r="F63" i="11"/>
  <c r="H63" i="11"/>
  <c r="I63" i="11"/>
  <c r="J63" i="11"/>
  <c r="C63" i="11"/>
  <c r="F62" i="11"/>
  <c r="H62" i="11"/>
  <c r="I62" i="11"/>
  <c r="J62" i="11"/>
  <c r="C62" i="11"/>
  <c r="F61" i="11"/>
  <c r="H61" i="11"/>
  <c r="I61" i="11"/>
  <c r="J61" i="11"/>
  <c r="Y52" i="2"/>
  <c r="X43" i="11"/>
  <c r="Y22" i="1"/>
  <c r="X44" i="11"/>
  <c r="Y39" i="4"/>
  <c r="X45" i="11"/>
  <c r="Y41" i="9"/>
  <c r="X47" i="11"/>
  <c r="X49" i="11"/>
  <c r="Y39" i="3"/>
  <c r="X51" i="11"/>
  <c r="X52" i="11"/>
  <c r="P52" i="2"/>
  <c r="O43" i="11"/>
  <c r="P22" i="1"/>
  <c r="O44" i="11"/>
  <c r="P39" i="4"/>
  <c r="O45" i="11"/>
  <c r="P41" i="9"/>
  <c r="O47" i="11"/>
  <c r="O49" i="11"/>
  <c r="P39" i="3"/>
  <c r="O51" i="11"/>
  <c r="P26" i="8"/>
  <c r="O52" i="11"/>
  <c r="E52" i="2"/>
  <c r="D43" i="11"/>
  <c r="D44" i="11"/>
  <c r="E39" i="4"/>
  <c r="D45" i="11"/>
  <c r="E41" i="9"/>
  <c r="D47" i="11"/>
  <c r="E42" i="23"/>
  <c r="D49" i="11"/>
  <c r="E39" i="3"/>
  <c r="D51" i="11"/>
  <c r="E26" i="8"/>
  <c r="D52" i="11"/>
  <c r="F52" i="2"/>
  <c r="E43" i="11"/>
  <c r="F22" i="1"/>
  <c r="E44" i="11"/>
  <c r="F39" i="4"/>
  <c r="E45" i="11"/>
  <c r="F41" i="9"/>
  <c r="E47" i="11"/>
  <c r="F42" i="23"/>
  <c r="E49" i="11"/>
  <c r="F39" i="3"/>
  <c r="E51" i="11"/>
  <c r="F26" i="8"/>
  <c r="E52" i="11"/>
  <c r="G52" i="2"/>
  <c r="F43" i="11"/>
  <c r="G22" i="1"/>
  <c r="F44" i="11"/>
  <c r="G39" i="4"/>
  <c r="F45" i="11"/>
  <c r="G41" i="9"/>
  <c r="F47" i="11"/>
  <c r="G42" i="23"/>
  <c r="F49" i="11"/>
  <c r="G39" i="3"/>
  <c r="F51" i="11"/>
  <c r="F52" i="11"/>
  <c r="H52" i="2"/>
  <c r="G43" i="11"/>
  <c r="H22" i="1"/>
  <c r="G44" i="11"/>
  <c r="H39" i="4"/>
  <c r="G45" i="11"/>
  <c r="H41" i="9"/>
  <c r="G47" i="11"/>
  <c r="H42" i="23"/>
  <c r="G49" i="11"/>
  <c r="H39" i="3"/>
  <c r="G51" i="11"/>
  <c r="G52" i="11"/>
  <c r="I52" i="2"/>
  <c r="H43" i="11"/>
  <c r="I22" i="1"/>
  <c r="H44" i="11"/>
  <c r="I39" i="4"/>
  <c r="H45" i="11"/>
  <c r="I41" i="9"/>
  <c r="H47" i="11"/>
  <c r="H49" i="11"/>
  <c r="I39" i="3"/>
  <c r="H51" i="11"/>
  <c r="I26" i="8"/>
  <c r="H52" i="11"/>
  <c r="J52" i="2"/>
  <c r="I43" i="11"/>
  <c r="I44" i="11"/>
  <c r="J39" i="4"/>
  <c r="I45" i="11"/>
  <c r="I47" i="11"/>
  <c r="J42" i="23"/>
  <c r="I49" i="11"/>
  <c r="J39" i="3"/>
  <c r="I51" i="11"/>
  <c r="J26" i="8"/>
  <c r="I52" i="11"/>
  <c r="L52" i="2"/>
  <c r="K43" i="11"/>
  <c r="K44" i="11"/>
  <c r="L39" i="4"/>
  <c r="K45" i="11"/>
  <c r="L41" i="9"/>
  <c r="K47" i="11"/>
  <c r="L42" i="23"/>
  <c r="K49" i="11"/>
  <c r="L39" i="3"/>
  <c r="K51" i="11"/>
  <c r="L26" i="8"/>
  <c r="K52" i="11"/>
  <c r="M52" i="2"/>
  <c r="L43" i="11"/>
  <c r="M22" i="1"/>
  <c r="L44" i="11"/>
  <c r="M39" i="4"/>
  <c r="L45" i="11"/>
  <c r="M41" i="9"/>
  <c r="L47" i="11"/>
  <c r="M42" i="23"/>
  <c r="L49" i="11"/>
  <c r="M39" i="3"/>
  <c r="L51" i="11"/>
  <c r="M26" i="8"/>
  <c r="L52" i="11"/>
  <c r="N52" i="2"/>
  <c r="M43" i="11"/>
  <c r="N22" i="1"/>
  <c r="M44" i="11"/>
  <c r="N39" i="4"/>
  <c r="M45" i="11"/>
  <c r="N41" i="9"/>
  <c r="M47" i="11"/>
  <c r="N42" i="23"/>
  <c r="M49" i="11"/>
  <c r="N39" i="3"/>
  <c r="M51" i="11"/>
  <c r="N26" i="8"/>
  <c r="M52" i="11"/>
  <c r="O52" i="2"/>
  <c r="N43" i="11"/>
  <c r="O22" i="1"/>
  <c r="N44" i="11"/>
  <c r="O39" i="4"/>
  <c r="N45" i="11"/>
  <c r="O41" i="9"/>
  <c r="N47" i="11"/>
  <c r="O42" i="23"/>
  <c r="N49" i="11"/>
  <c r="O39" i="3"/>
  <c r="N51" i="11"/>
  <c r="O26" i="8"/>
  <c r="N52" i="11"/>
  <c r="Q52" i="2"/>
  <c r="P43" i="11"/>
  <c r="Q22" i="1"/>
  <c r="P44" i="11"/>
  <c r="Q39" i="4"/>
  <c r="P45" i="11"/>
  <c r="Q41" i="9"/>
  <c r="P47" i="11"/>
  <c r="Q42" i="23"/>
  <c r="P49" i="11"/>
  <c r="Q39" i="3"/>
  <c r="P51" i="11"/>
  <c r="P52" i="11"/>
  <c r="R52" i="2"/>
  <c r="Q43" i="11"/>
  <c r="R22" i="1"/>
  <c r="Q44" i="11"/>
  <c r="R39" i="4"/>
  <c r="Q45" i="11"/>
  <c r="R41" i="9"/>
  <c r="Q47" i="11"/>
  <c r="R42" i="23"/>
  <c r="Q49" i="11"/>
  <c r="R39" i="3"/>
  <c r="Q51" i="11"/>
  <c r="R26" i="8"/>
  <c r="Q52" i="11"/>
  <c r="S52" i="2"/>
  <c r="R43" i="11"/>
  <c r="S22" i="1"/>
  <c r="R44" i="11"/>
  <c r="S39" i="4"/>
  <c r="R45" i="11"/>
  <c r="S41" i="9"/>
  <c r="R47" i="11"/>
  <c r="S42" i="23"/>
  <c r="R49" i="11"/>
  <c r="S39" i="3"/>
  <c r="R51" i="11"/>
  <c r="S26" i="8"/>
  <c r="R52" i="11"/>
  <c r="T52" i="2"/>
  <c r="S43" i="11"/>
  <c r="T22" i="1"/>
  <c r="S44" i="11"/>
  <c r="T39" i="4"/>
  <c r="S45" i="11"/>
  <c r="T41" i="9"/>
  <c r="S47" i="11"/>
  <c r="T42" i="23"/>
  <c r="S49" i="11"/>
  <c r="S51" i="11"/>
  <c r="T26" i="8"/>
  <c r="S52" i="11"/>
  <c r="U52" i="2"/>
  <c r="T43" i="11"/>
  <c r="U22" i="1"/>
  <c r="T44" i="11"/>
  <c r="U39" i="4"/>
  <c r="T45" i="11"/>
  <c r="U41" i="9"/>
  <c r="T47" i="11"/>
  <c r="U42" i="23"/>
  <c r="T49" i="11"/>
  <c r="U39" i="3"/>
  <c r="T51" i="11"/>
  <c r="T52" i="11"/>
  <c r="V52" i="2"/>
  <c r="U43" i="11"/>
  <c r="V22" i="1"/>
  <c r="U44" i="11"/>
  <c r="V39" i="4"/>
  <c r="U45" i="11"/>
  <c r="V41" i="9"/>
  <c r="U47" i="11"/>
  <c r="V42" i="23"/>
  <c r="U49" i="11"/>
  <c r="V39" i="3"/>
  <c r="U51" i="11"/>
  <c r="V26" i="8"/>
  <c r="U52" i="11"/>
  <c r="W52" i="2"/>
  <c r="V43" i="11"/>
  <c r="W22" i="1"/>
  <c r="V44" i="11"/>
  <c r="W39" i="4"/>
  <c r="V45" i="11"/>
  <c r="V47" i="11"/>
  <c r="W42" i="23"/>
  <c r="V49" i="11"/>
  <c r="W39" i="3"/>
  <c r="V51" i="11"/>
  <c r="W26" i="8"/>
  <c r="V52" i="11"/>
  <c r="X52" i="2"/>
  <c r="W43" i="11"/>
  <c r="X22" i="1"/>
  <c r="W44" i="11"/>
  <c r="X39" i="4"/>
  <c r="W45" i="11"/>
  <c r="X41" i="9"/>
  <c r="W47" i="11"/>
  <c r="X42" i="23"/>
  <c r="W49" i="11"/>
  <c r="X39" i="3"/>
  <c r="W51" i="11"/>
  <c r="X26" i="8"/>
  <c r="W52" i="11"/>
  <c r="D52" i="2"/>
  <c r="C43" i="11"/>
  <c r="D22" i="1"/>
  <c r="C44" i="11"/>
  <c r="D39" i="4"/>
  <c r="C45" i="11"/>
  <c r="D41" i="9"/>
  <c r="C47" i="11"/>
  <c r="D42" i="23"/>
  <c r="C49" i="11"/>
  <c r="D26" i="8"/>
  <c r="C52" i="11"/>
  <c r="J52" i="11"/>
  <c r="K39" i="3"/>
  <c r="J51" i="11"/>
  <c r="J49" i="11"/>
  <c r="J47" i="11"/>
  <c r="J45" i="11"/>
  <c r="J44" i="11"/>
  <c r="J43" i="11"/>
  <c r="D35" i="11"/>
  <c r="E35" i="11"/>
  <c r="F35" i="11"/>
  <c r="G35" i="11"/>
  <c r="H35" i="11"/>
  <c r="I35" i="11"/>
  <c r="J35" i="11"/>
  <c r="K35" i="11"/>
  <c r="L35" i="11"/>
  <c r="M35" i="11"/>
  <c r="N35" i="11"/>
  <c r="O35" i="11"/>
  <c r="P35" i="11"/>
  <c r="Q35" i="11"/>
  <c r="R35" i="11"/>
  <c r="S35" i="11"/>
  <c r="T35" i="11"/>
  <c r="U35" i="11"/>
  <c r="V35" i="11"/>
  <c r="W35" i="11"/>
  <c r="X35" i="11"/>
  <c r="C35" i="11"/>
  <c r="E24" i="8"/>
  <c r="D34" i="11"/>
  <c r="F24" i="8"/>
  <c r="E34" i="11"/>
  <c r="G24" i="8"/>
  <c r="F34" i="11"/>
  <c r="H24" i="8"/>
  <c r="G34" i="11"/>
  <c r="I24" i="8"/>
  <c r="H34" i="11"/>
  <c r="J24" i="8"/>
  <c r="I34" i="11"/>
  <c r="J34" i="11"/>
  <c r="L24" i="8"/>
  <c r="K34" i="11"/>
  <c r="M24" i="8"/>
  <c r="L34" i="11"/>
  <c r="N24" i="8"/>
  <c r="M34" i="11"/>
  <c r="O24" i="8"/>
  <c r="N34" i="11"/>
  <c r="P24" i="8"/>
  <c r="O34" i="11"/>
  <c r="Q24" i="8"/>
  <c r="P34" i="11"/>
  <c r="R24" i="8"/>
  <c r="Q34" i="11"/>
  <c r="S24" i="8"/>
  <c r="R34" i="11"/>
  <c r="T24" i="8"/>
  <c r="S34" i="11"/>
  <c r="U24" i="8"/>
  <c r="T34" i="11"/>
  <c r="V24" i="8"/>
  <c r="U34" i="11"/>
  <c r="W24" i="8"/>
  <c r="V34" i="11"/>
  <c r="X24" i="8"/>
  <c r="W34" i="11"/>
  <c r="Y24" i="8"/>
  <c r="X34" i="11"/>
  <c r="D24" i="8"/>
  <c r="C34" i="11"/>
  <c r="E37" i="3"/>
  <c r="D33" i="11"/>
  <c r="F37" i="3"/>
  <c r="E33" i="11"/>
  <c r="G37" i="3"/>
  <c r="F33" i="11"/>
  <c r="H37" i="3"/>
  <c r="G33" i="11"/>
  <c r="I37" i="3"/>
  <c r="H33" i="11"/>
  <c r="J37" i="3"/>
  <c r="I33" i="11"/>
  <c r="J33" i="11"/>
  <c r="L37" i="3"/>
  <c r="K33" i="11"/>
  <c r="M37" i="3"/>
  <c r="L33" i="11"/>
  <c r="M33" i="11"/>
  <c r="O37" i="3"/>
  <c r="N33" i="11"/>
  <c r="P37" i="3"/>
  <c r="O33" i="11"/>
  <c r="Q37" i="3"/>
  <c r="P33" i="11"/>
  <c r="R37" i="3"/>
  <c r="Q33" i="11"/>
  <c r="S37" i="3"/>
  <c r="R33" i="11"/>
  <c r="T37" i="3"/>
  <c r="S33" i="11"/>
  <c r="U37" i="3"/>
  <c r="T33" i="11"/>
  <c r="V37" i="3"/>
  <c r="U33" i="11"/>
  <c r="W37" i="3"/>
  <c r="V33" i="11"/>
  <c r="X37" i="3"/>
  <c r="W33" i="11"/>
  <c r="X33" i="11"/>
  <c r="D37" i="3"/>
  <c r="C33" i="11"/>
  <c r="F34" i="6"/>
  <c r="D32" i="11"/>
  <c r="G34" i="6"/>
  <c r="E32" i="11"/>
  <c r="H34" i="6"/>
  <c r="F32" i="11"/>
  <c r="I34" i="6"/>
  <c r="G32" i="11"/>
  <c r="J34" i="6"/>
  <c r="H32" i="11"/>
  <c r="K34" i="6"/>
  <c r="I32" i="11"/>
  <c r="J32" i="11"/>
  <c r="M34" i="6"/>
  <c r="K32" i="11"/>
  <c r="N34" i="6"/>
  <c r="L32" i="11"/>
  <c r="O34" i="6"/>
  <c r="M32" i="11"/>
  <c r="P34" i="6"/>
  <c r="N32" i="11"/>
  <c r="Q34" i="6"/>
  <c r="O32" i="11"/>
  <c r="R34" i="6"/>
  <c r="P32" i="11"/>
  <c r="S34" i="6"/>
  <c r="Q32" i="11"/>
  <c r="T34" i="6"/>
  <c r="R32" i="11"/>
  <c r="U34" i="6"/>
  <c r="S32" i="11"/>
  <c r="V34" i="6"/>
  <c r="T32" i="11"/>
  <c r="W34" i="6"/>
  <c r="U32" i="11"/>
  <c r="X34" i="6"/>
  <c r="V32" i="11"/>
  <c r="Y34" i="6"/>
  <c r="W32" i="11"/>
  <c r="Z34" i="6"/>
  <c r="X32" i="11"/>
  <c r="C32" i="11"/>
  <c r="F32" i="6"/>
  <c r="E40" i="23"/>
  <c r="D31" i="11"/>
  <c r="F40" i="23"/>
  <c r="E31" i="11"/>
  <c r="G40" i="23"/>
  <c r="F31" i="11"/>
  <c r="H40" i="23"/>
  <c r="G31" i="11"/>
  <c r="I40" i="23"/>
  <c r="H31" i="11"/>
  <c r="J40" i="23"/>
  <c r="I31" i="11"/>
  <c r="J31" i="11"/>
  <c r="K31" i="11"/>
  <c r="M40" i="23"/>
  <c r="L31" i="11"/>
  <c r="N40" i="23"/>
  <c r="M31" i="11"/>
  <c r="N31" i="11"/>
  <c r="P40" i="23"/>
  <c r="O31" i="11"/>
  <c r="Q40" i="23"/>
  <c r="P31" i="11"/>
  <c r="Q31" i="11"/>
  <c r="S40" i="23"/>
  <c r="R31" i="11"/>
  <c r="S31" i="11"/>
  <c r="U40" i="23"/>
  <c r="T31" i="11"/>
  <c r="U31" i="11"/>
  <c r="W40" i="23"/>
  <c r="V31" i="11"/>
  <c r="X40" i="23"/>
  <c r="W31" i="11"/>
  <c r="X31" i="11"/>
  <c r="D40" i="23"/>
  <c r="C31" i="11"/>
  <c r="E31" i="10"/>
  <c r="D30" i="11"/>
  <c r="F31" i="10"/>
  <c r="E30" i="11"/>
  <c r="G31" i="10"/>
  <c r="F30" i="11"/>
  <c r="H31" i="10"/>
  <c r="G30" i="11"/>
  <c r="H30" i="11"/>
  <c r="J31" i="10"/>
  <c r="I30" i="11"/>
  <c r="J30" i="11"/>
  <c r="L31" i="10"/>
  <c r="K30" i="11"/>
  <c r="M31" i="10"/>
  <c r="L30" i="11"/>
  <c r="N31" i="10"/>
  <c r="M30" i="11"/>
  <c r="O31" i="10"/>
  <c r="N30" i="11"/>
  <c r="P31" i="10"/>
  <c r="O30" i="11"/>
  <c r="Q31" i="10"/>
  <c r="P30" i="11"/>
  <c r="R31" i="10"/>
  <c r="Q30" i="11"/>
  <c r="S31" i="10"/>
  <c r="R30" i="11"/>
  <c r="T31" i="10"/>
  <c r="S30" i="11"/>
  <c r="U31" i="10"/>
  <c r="T30" i="11"/>
  <c r="V31" i="10"/>
  <c r="U30" i="11"/>
  <c r="V30" i="11"/>
  <c r="X31" i="10"/>
  <c r="W30" i="11"/>
  <c r="Y31" i="10"/>
  <c r="X30" i="11"/>
  <c r="D31" i="10"/>
  <c r="C30" i="11"/>
  <c r="E39" i="9"/>
  <c r="D29" i="11"/>
  <c r="F39" i="9"/>
  <c r="E29" i="11"/>
  <c r="G39" i="9"/>
  <c r="F29" i="11"/>
  <c r="H39" i="9"/>
  <c r="G29" i="11"/>
  <c r="I39" i="9"/>
  <c r="H29" i="11"/>
  <c r="J39" i="9"/>
  <c r="I29" i="11"/>
  <c r="J29" i="11"/>
  <c r="L39" i="9"/>
  <c r="K29" i="11"/>
  <c r="M39" i="9"/>
  <c r="L29" i="11"/>
  <c r="N39" i="9"/>
  <c r="M29" i="11"/>
  <c r="O39" i="9"/>
  <c r="N29" i="11"/>
  <c r="P39" i="9"/>
  <c r="O29" i="11"/>
  <c r="Q39" i="9"/>
  <c r="P29" i="11"/>
  <c r="R39" i="9"/>
  <c r="Q29" i="11"/>
  <c r="S39" i="9"/>
  <c r="R29" i="11"/>
  <c r="T39" i="9"/>
  <c r="S29" i="11"/>
  <c r="U39" i="9"/>
  <c r="T29" i="11"/>
  <c r="V39" i="9"/>
  <c r="U29" i="11"/>
  <c r="W39" i="9"/>
  <c r="V29" i="11"/>
  <c r="X39" i="9"/>
  <c r="W29" i="11"/>
  <c r="Y39" i="9"/>
  <c r="X29" i="11"/>
  <c r="D39" i="9"/>
  <c r="C29" i="11"/>
  <c r="E12" i="7"/>
  <c r="D28" i="11"/>
  <c r="F12" i="7"/>
  <c r="E28" i="11"/>
  <c r="G12" i="7"/>
  <c r="F28" i="11"/>
  <c r="H12" i="7"/>
  <c r="G28" i="11"/>
  <c r="I12" i="7"/>
  <c r="H28" i="11"/>
  <c r="J12" i="7"/>
  <c r="I28" i="11"/>
  <c r="K12" i="7"/>
  <c r="J28" i="11"/>
  <c r="L12" i="7"/>
  <c r="K28" i="11"/>
  <c r="M12" i="7"/>
  <c r="L28" i="11"/>
  <c r="N12" i="7"/>
  <c r="M28" i="11"/>
  <c r="O12" i="7"/>
  <c r="N28" i="11"/>
  <c r="P12" i="7"/>
  <c r="O28" i="11"/>
  <c r="Q12" i="7"/>
  <c r="P28" i="11"/>
  <c r="R12" i="7"/>
  <c r="Q28" i="11"/>
  <c r="S12" i="7"/>
  <c r="R28" i="11"/>
  <c r="T12" i="7"/>
  <c r="S28" i="11"/>
  <c r="U12" i="7"/>
  <c r="T28" i="11"/>
  <c r="V12" i="7"/>
  <c r="U28" i="11"/>
  <c r="W12" i="7"/>
  <c r="V28" i="11"/>
  <c r="X12" i="7"/>
  <c r="W28" i="11"/>
  <c r="Y12" i="7"/>
  <c r="X28" i="11"/>
  <c r="C28" i="11"/>
  <c r="E37" i="4"/>
  <c r="D27" i="11"/>
  <c r="F37" i="4"/>
  <c r="E27" i="11"/>
  <c r="G37" i="4"/>
  <c r="F27" i="11"/>
  <c r="H37" i="4"/>
  <c r="G27" i="11"/>
  <c r="I37" i="4"/>
  <c r="H27" i="11"/>
  <c r="J37" i="4"/>
  <c r="I27" i="11"/>
  <c r="J27" i="11"/>
  <c r="L37" i="4"/>
  <c r="K27" i="11"/>
  <c r="M37" i="4"/>
  <c r="L27" i="11"/>
  <c r="N37" i="4"/>
  <c r="M27" i="11"/>
  <c r="O37" i="4"/>
  <c r="N27" i="11"/>
  <c r="P37" i="4"/>
  <c r="O27" i="11"/>
  <c r="Q37" i="4"/>
  <c r="P27" i="11"/>
  <c r="R37" i="4"/>
  <c r="Q27" i="11"/>
  <c r="S37" i="4"/>
  <c r="R27" i="11"/>
  <c r="T37" i="4"/>
  <c r="S27" i="11"/>
  <c r="U37" i="4"/>
  <c r="T27" i="11"/>
  <c r="V37" i="4"/>
  <c r="U27" i="11"/>
  <c r="W37" i="4"/>
  <c r="V27" i="11"/>
  <c r="X37" i="4"/>
  <c r="W27" i="11"/>
  <c r="Y37" i="4"/>
  <c r="X27" i="11"/>
  <c r="D37" i="4"/>
  <c r="C27" i="11"/>
  <c r="E20" i="1"/>
  <c r="D26" i="11"/>
  <c r="F20" i="1"/>
  <c r="E26" i="11"/>
  <c r="G20" i="1"/>
  <c r="F26" i="11"/>
  <c r="G26" i="11"/>
  <c r="I20" i="1"/>
  <c r="H26" i="11"/>
  <c r="I26" i="11"/>
  <c r="J26" i="11"/>
  <c r="L20" i="1"/>
  <c r="K26" i="11"/>
  <c r="M20" i="1"/>
  <c r="L26" i="11"/>
  <c r="N20" i="1"/>
  <c r="M26" i="11"/>
  <c r="O20" i="1"/>
  <c r="N26" i="11"/>
  <c r="P20" i="1"/>
  <c r="O26" i="11"/>
  <c r="Q20" i="1"/>
  <c r="P26" i="11"/>
  <c r="R20" i="1"/>
  <c r="Q26" i="11"/>
  <c r="S20" i="1"/>
  <c r="R26" i="11"/>
  <c r="T20" i="1"/>
  <c r="S26" i="11"/>
  <c r="U20" i="1"/>
  <c r="T26" i="11"/>
  <c r="V20" i="1"/>
  <c r="U26" i="11"/>
  <c r="W20" i="1"/>
  <c r="V26" i="11"/>
  <c r="X20" i="1"/>
  <c r="W26" i="11"/>
  <c r="Y20" i="1"/>
  <c r="X26" i="11"/>
  <c r="D20" i="1"/>
  <c r="C26" i="11"/>
  <c r="D25" i="11"/>
  <c r="E25" i="11"/>
  <c r="G50" i="2"/>
  <c r="F25" i="11"/>
  <c r="H50" i="2"/>
  <c r="G25" i="11"/>
  <c r="I50" i="2"/>
  <c r="H25" i="11"/>
  <c r="J50" i="2"/>
  <c r="I25" i="11"/>
  <c r="J25" i="11"/>
  <c r="L50" i="2"/>
  <c r="K25" i="11"/>
  <c r="M50" i="2"/>
  <c r="L25" i="11"/>
  <c r="N50" i="2"/>
  <c r="M25" i="11"/>
  <c r="O50" i="2"/>
  <c r="N25" i="11"/>
  <c r="P50" i="2"/>
  <c r="O25" i="11"/>
  <c r="Q50" i="2"/>
  <c r="P25" i="11"/>
  <c r="R50" i="2"/>
  <c r="Q25" i="11"/>
  <c r="S50" i="2"/>
  <c r="R25" i="11"/>
  <c r="T50" i="2"/>
  <c r="S25" i="11"/>
  <c r="U50" i="2"/>
  <c r="T25" i="11"/>
  <c r="V50" i="2"/>
  <c r="U25" i="11"/>
  <c r="W50" i="2"/>
  <c r="V25" i="11"/>
  <c r="X50" i="2"/>
  <c r="W25" i="11"/>
  <c r="Y50" i="2"/>
  <c r="X25" i="11"/>
  <c r="C25" i="11"/>
  <c r="D243" i="25"/>
  <c r="D17" i="11"/>
  <c r="E7" i="25"/>
  <c r="E8" i="25"/>
  <c r="E9" i="25"/>
  <c r="E10" i="25"/>
  <c r="E11" i="25"/>
  <c r="E12" i="25"/>
  <c r="E13" i="25"/>
  <c r="E14" i="25"/>
  <c r="E15" i="25"/>
  <c r="E16" i="25"/>
  <c r="E17" i="25"/>
  <c r="E18" i="25"/>
  <c r="E19" i="25"/>
  <c r="E20" i="25"/>
  <c r="E21" i="25"/>
  <c r="E22" i="25"/>
  <c r="E23" i="25"/>
  <c r="E24" i="25"/>
  <c r="E25" i="25"/>
  <c r="E26" i="25"/>
  <c r="E27" i="25"/>
  <c r="E28" i="25"/>
  <c r="E29" i="25"/>
  <c r="E30" i="25"/>
  <c r="E31" i="25"/>
  <c r="E32" i="25"/>
  <c r="E33" i="25"/>
  <c r="E34" i="25"/>
  <c r="E35" i="25"/>
  <c r="E36" i="25"/>
  <c r="E37" i="25"/>
  <c r="E38" i="25"/>
  <c r="E39" i="25"/>
  <c r="E40" i="25"/>
  <c r="E41" i="25"/>
  <c r="E42" i="25"/>
  <c r="E43" i="25"/>
  <c r="E44" i="25"/>
  <c r="E45" i="25"/>
  <c r="E46" i="25"/>
  <c r="E47" i="25"/>
  <c r="E48" i="25"/>
  <c r="E49" i="25"/>
  <c r="E50" i="25"/>
  <c r="E51" i="25"/>
  <c r="E52" i="25"/>
  <c r="E53" i="25"/>
  <c r="E54" i="25"/>
  <c r="E55" i="25"/>
  <c r="E56" i="25"/>
  <c r="E57" i="25"/>
  <c r="E58" i="25"/>
  <c r="E59" i="25"/>
  <c r="E60" i="25"/>
  <c r="E61" i="25"/>
  <c r="E62" i="25"/>
  <c r="E63" i="25"/>
  <c r="E64" i="25"/>
  <c r="E65" i="25"/>
  <c r="E66" i="25"/>
  <c r="E67" i="25"/>
  <c r="E68" i="25"/>
  <c r="E69" i="25"/>
  <c r="E70" i="25"/>
  <c r="E71" i="25"/>
  <c r="E72" i="25"/>
  <c r="E73" i="25"/>
  <c r="E74" i="25"/>
  <c r="E75" i="25"/>
  <c r="E76" i="25"/>
  <c r="E77" i="25"/>
  <c r="E78" i="25"/>
  <c r="E79" i="25"/>
  <c r="E80" i="25"/>
  <c r="E81" i="25"/>
  <c r="E82" i="25"/>
  <c r="E83" i="25"/>
  <c r="E84" i="25"/>
  <c r="E85" i="25"/>
  <c r="E86" i="25"/>
  <c r="E87" i="25"/>
  <c r="E88" i="25"/>
  <c r="E89" i="25"/>
  <c r="E90" i="25"/>
  <c r="E91" i="25"/>
  <c r="E92" i="25"/>
  <c r="E93" i="25"/>
  <c r="E94" i="25"/>
  <c r="E95" i="25"/>
  <c r="E96" i="25"/>
  <c r="E97" i="25"/>
  <c r="E98" i="25"/>
  <c r="E99" i="25"/>
  <c r="E100" i="25"/>
  <c r="E101" i="25"/>
  <c r="E102" i="25"/>
  <c r="E103" i="25"/>
  <c r="E104" i="25"/>
  <c r="E105" i="25"/>
  <c r="E106" i="25"/>
  <c r="E107" i="25"/>
  <c r="E108" i="25"/>
  <c r="E109" i="25"/>
  <c r="E110" i="25"/>
  <c r="E111" i="25"/>
  <c r="E112" i="25"/>
  <c r="E113" i="25"/>
  <c r="E114" i="25"/>
  <c r="E115" i="25"/>
  <c r="E116" i="25"/>
  <c r="E117" i="25"/>
  <c r="E118" i="25"/>
  <c r="E119" i="25"/>
  <c r="E120" i="25"/>
  <c r="E121" i="25"/>
  <c r="E122" i="25"/>
  <c r="E123" i="25"/>
  <c r="E124" i="25"/>
  <c r="E125" i="25"/>
  <c r="E126" i="25"/>
  <c r="E127" i="25"/>
  <c r="E128" i="25"/>
  <c r="E129" i="25"/>
  <c r="E130" i="25"/>
  <c r="E131" i="25"/>
  <c r="E132" i="25"/>
  <c r="E133" i="25"/>
  <c r="E134" i="25"/>
  <c r="E135" i="25"/>
  <c r="E136" i="25"/>
  <c r="E137" i="25"/>
  <c r="E138" i="25"/>
  <c r="E139" i="25"/>
  <c r="E140" i="25"/>
  <c r="E141" i="25"/>
  <c r="E142" i="25"/>
  <c r="E143" i="25"/>
  <c r="E144" i="25"/>
  <c r="E145" i="25"/>
  <c r="E146" i="25"/>
  <c r="E147" i="25"/>
  <c r="E148" i="25"/>
  <c r="E149" i="25"/>
  <c r="E150" i="25"/>
  <c r="E151" i="25"/>
  <c r="E152" i="25"/>
  <c r="E153" i="25"/>
  <c r="E154" i="25"/>
  <c r="E155" i="25"/>
  <c r="E156" i="25"/>
  <c r="E157" i="25"/>
  <c r="E158" i="25"/>
  <c r="E159" i="25"/>
  <c r="E160" i="25"/>
  <c r="E161" i="25"/>
  <c r="E162" i="25"/>
  <c r="E163" i="25"/>
  <c r="E164" i="25"/>
  <c r="E165" i="25"/>
  <c r="E166" i="25"/>
  <c r="E167" i="25"/>
  <c r="E168" i="25"/>
  <c r="E169" i="25"/>
  <c r="E170" i="25"/>
  <c r="E171" i="25"/>
  <c r="E172" i="25"/>
  <c r="E173" i="25"/>
  <c r="E174" i="25"/>
  <c r="E175" i="25"/>
  <c r="E176" i="25"/>
  <c r="E177" i="25"/>
  <c r="E178" i="25"/>
  <c r="E179" i="25"/>
  <c r="E180" i="25"/>
  <c r="E181" i="25"/>
  <c r="E182" i="25"/>
  <c r="E183" i="25"/>
  <c r="E184" i="25"/>
  <c r="E185" i="25"/>
  <c r="E186" i="25"/>
  <c r="E187" i="25"/>
  <c r="E188" i="25"/>
  <c r="E189" i="25"/>
  <c r="E190" i="25"/>
  <c r="E191" i="25"/>
  <c r="E192" i="25"/>
  <c r="E193" i="25"/>
  <c r="E194" i="25"/>
  <c r="E195" i="25"/>
  <c r="E196" i="25"/>
  <c r="E197" i="25"/>
  <c r="E198" i="25"/>
  <c r="E199" i="25"/>
  <c r="E200" i="25"/>
  <c r="E201" i="25"/>
  <c r="E202" i="25"/>
  <c r="E203" i="25"/>
  <c r="E204" i="25"/>
  <c r="E205" i="25"/>
  <c r="E206" i="25"/>
  <c r="E207" i="25"/>
  <c r="E208" i="25"/>
  <c r="E209" i="25"/>
  <c r="E210" i="25"/>
  <c r="E211" i="25"/>
  <c r="E212" i="25"/>
  <c r="E213" i="25"/>
  <c r="E214" i="25"/>
  <c r="E215" i="25"/>
  <c r="E216" i="25"/>
  <c r="E217" i="25"/>
  <c r="E218" i="25"/>
  <c r="E219" i="25"/>
  <c r="E220" i="25"/>
  <c r="E221" i="25"/>
  <c r="E222" i="25"/>
  <c r="E223" i="25"/>
  <c r="E224" i="25"/>
  <c r="E225" i="25"/>
  <c r="E226" i="25"/>
  <c r="E227" i="25"/>
  <c r="E228" i="25"/>
  <c r="E229" i="25"/>
  <c r="E230" i="25"/>
  <c r="E231" i="25"/>
  <c r="E232" i="25"/>
  <c r="E233" i="25"/>
  <c r="E234" i="25"/>
  <c r="E235" i="25"/>
  <c r="E236" i="25"/>
  <c r="E237" i="25"/>
  <c r="E238" i="25"/>
  <c r="E239" i="25"/>
  <c r="E240" i="25"/>
  <c r="E241" i="25"/>
  <c r="E242" i="25"/>
  <c r="E243" i="25"/>
  <c r="E17" i="11"/>
  <c r="F7" i="25"/>
  <c r="F8" i="25"/>
  <c r="F9" i="25"/>
  <c r="F10" i="25"/>
  <c r="F11" i="25"/>
  <c r="F12" i="25"/>
  <c r="F13" i="25"/>
  <c r="F14" i="25"/>
  <c r="F15" i="25"/>
  <c r="F16" i="25"/>
  <c r="F17" i="25"/>
  <c r="F18" i="25"/>
  <c r="F19" i="25"/>
  <c r="F20" i="25"/>
  <c r="F21" i="25"/>
  <c r="F22" i="25"/>
  <c r="F23" i="25"/>
  <c r="F24" i="25"/>
  <c r="F25" i="25"/>
  <c r="F26" i="25"/>
  <c r="F27" i="25"/>
  <c r="F28" i="25"/>
  <c r="F29" i="25"/>
  <c r="F30" i="25"/>
  <c r="F31" i="25"/>
  <c r="F32" i="25"/>
  <c r="F33" i="25"/>
  <c r="F34" i="25"/>
  <c r="F35" i="25"/>
  <c r="F36" i="25"/>
  <c r="F37" i="25"/>
  <c r="F38" i="25"/>
  <c r="F39" i="25"/>
  <c r="F40" i="25"/>
  <c r="F41" i="25"/>
  <c r="F42" i="25"/>
  <c r="F43" i="25"/>
  <c r="F44" i="25"/>
  <c r="F45" i="25"/>
  <c r="F46" i="25"/>
  <c r="F47" i="25"/>
  <c r="F48" i="25"/>
  <c r="F49" i="25"/>
  <c r="F50" i="25"/>
  <c r="F51" i="25"/>
  <c r="F52" i="25"/>
  <c r="F53" i="25"/>
  <c r="F54" i="25"/>
  <c r="F55" i="25"/>
  <c r="F56" i="25"/>
  <c r="F57" i="25"/>
  <c r="F58" i="25"/>
  <c r="F59" i="25"/>
  <c r="F60" i="25"/>
  <c r="F61" i="25"/>
  <c r="F62" i="25"/>
  <c r="F63" i="25"/>
  <c r="F64" i="25"/>
  <c r="F65" i="25"/>
  <c r="F66" i="25"/>
  <c r="F67" i="25"/>
  <c r="F68" i="25"/>
  <c r="F69" i="25"/>
  <c r="F70" i="25"/>
  <c r="F71" i="25"/>
  <c r="F72" i="25"/>
  <c r="F73" i="25"/>
  <c r="F74" i="25"/>
  <c r="F75" i="25"/>
  <c r="F76" i="25"/>
  <c r="F77" i="25"/>
  <c r="F78" i="25"/>
  <c r="F79" i="25"/>
  <c r="F80" i="25"/>
  <c r="F81" i="25"/>
  <c r="F82" i="25"/>
  <c r="F83" i="25"/>
  <c r="F84" i="25"/>
  <c r="F85" i="25"/>
  <c r="F86" i="25"/>
  <c r="F87" i="25"/>
  <c r="F88" i="25"/>
  <c r="F89" i="25"/>
  <c r="F90" i="25"/>
  <c r="F91" i="25"/>
  <c r="F92" i="25"/>
  <c r="F93" i="25"/>
  <c r="F94" i="25"/>
  <c r="F95" i="25"/>
  <c r="F96" i="25"/>
  <c r="F97" i="25"/>
  <c r="F98" i="25"/>
  <c r="F99" i="25"/>
  <c r="F100" i="25"/>
  <c r="F101" i="25"/>
  <c r="F102" i="25"/>
  <c r="F103" i="25"/>
  <c r="F104" i="25"/>
  <c r="F105" i="25"/>
  <c r="F106" i="25"/>
  <c r="F107" i="25"/>
  <c r="F108" i="25"/>
  <c r="F109" i="25"/>
  <c r="F110" i="25"/>
  <c r="F111" i="25"/>
  <c r="F112" i="25"/>
  <c r="F113" i="25"/>
  <c r="F114" i="25"/>
  <c r="F115" i="25"/>
  <c r="F116" i="25"/>
  <c r="F117" i="25"/>
  <c r="F118" i="25"/>
  <c r="F119" i="25"/>
  <c r="F120" i="25"/>
  <c r="F121" i="25"/>
  <c r="F122" i="25"/>
  <c r="F123" i="25"/>
  <c r="F124" i="25"/>
  <c r="F125" i="25"/>
  <c r="F126" i="25"/>
  <c r="F127" i="25"/>
  <c r="F128" i="25"/>
  <c r="F129" i="25"/>
  <c r="F130" i="25"/>
  <c r="F131" i="25"/>
  <c r="F132" i="25"/>
  <c r="F133" i="25"/>
  <c r="F134" i="25"/>
  <c r="F135" i="25"/>
  <c r="F136" i="25"/>
  <c r="F137" i="25"/>
  <c r="F138" i="25"/>
  <c r="F139" i="25"/>
  <c r="F140" i="25"/>
  <c r="F141" i="25"/>
  <c r="F142" i="25"/>
  <c r="F143" i="25"/>
  <c r="F144" i="25"/>
  <c r="F145" i="25"/>
  <c r="F146" i="25"/>
  <c r="F147" i="25"/>
  <c r="F148" i="25"/>
  <c r="F149" i="25"/>
  <c r="F150" i="25"/>
  <c r="F151" i="25"/>
  <c r="F152" i="25"/>
  <c r="F153" i="25"/>
  <c r="F154" i="25"/>
  <c r="F155" i="25"/>
  <c r="F156" i="25"/>
  <c r="F157" i="25"/>
  <c r="F158" i="25"/>
  <c r="F159" i="25"/>
  <c r="F160" i="25"/>
  <c r="F161" i="25"/>
  <c r="F162" i="25"/>
  <c r="F163" i="25"/>
  <c r="F164" i="25"/>
  <c r="F165" i="25"/>
  <c r="F166" i="25"/>
  <c r="F167" i="25"/>
  <c r="F168" i="25"/>
  <c r="F169" i="25"/>
  <c r="F170" i="25"/>
  <c r="F171" i="25"/>
  <c r="F172" i="25"/>
  <c r="F173" i="25"/>
  <c r="F174" i="25"/>
  <c r="F175" i="25"/>
  <c r="F176" i="25"/>
  <c r="F177" i="25"/>
  <c r="F178" i="25"/>
  <c r="F179" i="25"/>
  <c r="F180" i="25"/>
  <c r="F181" i="25"/>
  <c r="F182" i="25"/>
  <c r="F183" i="25"/>
  <c r="F184" i="25"/>
  <c r="F185" i="25"/>
  <c r="F186" i="25"/>
  <c r="F187" i="25"/>
  <c r="F188" i="25"/>
  <c r="F189" i="25"/>
  <c r="F190" i="25"/>
  <c r="F191" i="25"/>
  <c r="F192" i="25"/>
  <c r="F193" i="25"/>
  <c r="F194" i="25"/>
  <c r="F195" i="25"/>
  <c r="F196" i="25"/>
  <c r="F197" i="25"/>
  <c r="F198" i="25"/>
  <c r="F199" i="25"/>
  <c r="F200" i="25"/>
  <c r="F201" i="25"/>
  <c r="F202" i="25"/>
  <c r="F203" i="25"/>
  <c r="F204" i="25"/>
  <c r="F205" i="25"/>
  <c r="F206" i="25"/>
  <c r="F207" i="25"/>
  <c r="F208" i="25"/>
  <c r="F209" i="25"/>
  <c r="F210" i="25"/>
  <c r="F211" i="25"/>
  <c r="F212" i="25"/>
  <c r="F213" i="25"/>
  <c r="F214" i="25"/>
  <c r="F215" i="25"/>
  <c r="F216" i="25"/>
  <c r="F217" i="25"/>
  <c r="F218" i="25"/>
  <c r="F219" i="25"/>
  <c r="F220" i="25"/>
  <c r="F221" i="25"/>
  <c r="F222" i="25"/>
  <c r="F223" i="25"/>
  <c r="F224" i="25"/>
  <c r="F225" i="25"/>
  <c r="F226" i="25"/>
  <c r="F227" i="25"/>
  <c r="F228" i="25"/>
  <c r="F229" i="25"/>
  <c r="F230" i="25"/>
  <c r="F231" i="25"/>
  <c r="F232" i="25"/>
  <c r="F233" i="25"/>
  <c r="F234" i="25"/>
  <c r="F235" i="25"/>
  <c r="F236" i="25"/>
  <c r="F237" i="25"/>
  <c r="F238" i="25"/>
  <c r="F239" i="25"/>
  <c r="F240" i="25"/>
  <c r="F241" i="25"/>
  <c r="F242" i="25"/>
  <c r="F243" i="25"/>
  <c r="F17" i="11"/>
  <c r="G7" i="25"/>
  <c r="G8" i="25"/>
  <c r="G9" i="25"/>
  <c r="G10" i="25"/>
  <c r="G11" i="25"/>
  <c r="G12" i="25"/>
  <c r="G13" i="25"/>
  <c r="G14" i="25"/>
  <c r="G15" i="25"/>
  <c r="G16" i="25"/>
  <c r="G17" i="25"/>
  <c r="G18" i="25"/>
  <c r="G19" i="25"/>
  <c r="G20" i="25"/>
  <c r="G21" i="25"/>
  <c r="G22" i="25"/>
  <c r="G23" i="25"/>
  <c r="G24" i="25"/>
  <c r="G25" i="25"/>
  <c r="G26" i="25"/>
  <c r="G27" i="25"/>
  <c r="G28" i="25"/>
  <c r="G29" i="25"/>
  <c r="G30" i="25"/>
  <c r="G31" i="25"/>
  <c r="G32" i="25"/>
  <c r="G33" i="25"/>
  <c r="G34" i="25"/>
  <c r="G35" i="25"/>
  <c r="G36" i="25"/>
  <c r="G37" i="25"/>
  <c r="G38" i="25"/>
  <c r="G39" i="25"/>
  <c r="G40" i="25"/>
  <c r="G41" i="25"/>
  <c r="G42" i="25"/>
  <c r="G43" i="25"/>
  <c r="G44" i="25"/>
  <c r="G45" i="25"/>
  <c r="G46" i="25"/>
  <c r="G47" i="25"/>
  <c r="G48" i="25"/>
  <c r="G49" i="25"/>
  <c r="G50" i="25"/>
  <c r="G51" i="25"/>
  <c r="G52" i="25"/>
  <c r="G53" i="25"/>
  <c r="G54" i="25"/>
  <c r="G55" i="25"/>
  <c r="G56" i="25"/>
  <c r="G57" i="25"/>
  <c r="G58" i="25"/>
  <c r="G59" i="25"/>
  <c r="G60" i="25"/>
  <c r="G61" i="25"/>
  <c r="G62" i="25"/>
  <c r="G63" i="25"/>
  <c r="G64" i="25"/>
  <c r="G65" i="25"/>
  <c r="G66" i="25"/>
  <c r="G67" i="25"/>
  <c r="G68" i="25"/>
  <c r="G69" i="25"/>
  <c r="G70" i="25"/>
  <c r="G71" i="25"/>
  <c r="G72" i="25"/>
  <c r="G73" i="25"/>
  <c r="G74" i="25"/>
  <c r="G75" i="25"/>
  <c r="G76" i="25"/>
  <c r="G77" i="25"/>
  <c r="G78" i="25"/>
  <c r="G79" i="25"/>
  <c r="G80" i="25"/>
  <c r="G81" i="25"/>
  <c r="G82" i="25"/>
  <c r="G83" i="25"/>
  <c r="G84" i="25"/>
  <c r="G85" i="25"/>
  <c r="G86" i="25"/>
  <c r="G87" i="25"/>
  <c r="G88" i="25"/>
  <c r="G89" i="25"/>
  <c r="G90" i="25"/>
  <c r="G91" i="25"/>
  <c r="G92" i="25"/>
  <c r="G93" i="25"/>
  <c r="G94" i="25"/>
  <c r="G95" i="25"/>
  <c r="G96" i="25"/>
  <c r="G97" i="25"/>
  <c r="G98" i="25"/>
  <c r="G99" i="25"/>
  <c r="G100" i="25"/>
  <c r="G101" i="25"/>
  <c r="G102" i="25"/>
  <c r="G103" i="25"/>
  <c r="G104" i="25"/>
  <c r="G105" i="25"/>
  <c r="G106" i="25"/>
  <c r="G107" i="25"/>
  <c r="G108" i="25"/>
  <c r="G109" i="25"/>
  <c r="G110" i="25"/>
  <c r="G111" i="25"/>
  <c r="G112" i="25"/>
  <c r="G113" i="25"/>
  <c r="G114" i="25"/>
  <c r="G115" i="25"/>
  <c r="G116" i="25"/>
  <c r="G117" i="25"/>
  <c r="G118" i="25"/>
  <c r="G119" i="25"/>
  <c r="G120" i="25"/>
  <c r="G121" i="25"/>
  <c r="G122" i="25"/>
  <c r="G123" i="25"/>
  <c r="G124" i="25"/>
  <c r="G125" i="25"/>
  <c r="G126" i="25"/>
  <c r="G127" i="25"/>
  <c r="G128" i="25"/>
  <c r="G129" i="25"/>
  <c r="G130" i="25"/>
  <c r="G131" i="25"/>
  <c r="G132" i="25"/>
  <c r="G133" i="25"/>
  <c r="G134" i="25"/>
  <c r="G135" i="25"/>
  <c r="G136" i="25"/>
  <c r="G137" i="25"/>
  <c r="G138" i="25"/>
  <c r="G139" i="25"/>
  <c r="G140" i="25"/>
  <c r="G141" i="25"/>
  <c r="G142" i="25"/>
  <c r="G143" i="25"/>
  <c r="G144" i="25"/>
  <c r="G145" i="25"/>
  <c r="G146" i="25"/>
  <c r="G147" i="25"/>
  <c r="G148" i="25"/>
  <c r="G149" i="25"/>
  <c r="G150" i="25"/>
  <c r="G151" i="25"/>
  <c r="G152" i="25"/>
  <c r="G153" i="25"/>
  <c r="G154" i="25"/>
  <c r="G155" i="25"/>
  <c r="G156" i="25"/>
  <c r="G157" i="25"/>
  <c r="G158" i="25"/>
  <c r="G159" i="25"/>
  <c r="G160" i="25"/>
  <c r="G161" i="25"/>
  <c r="G162" i="25"/>
  <c r="G163" i="25"/>
  <c r="G164" i="25"/>
  <c r="G165" i="25"/>
  <c r="G166" i="25"/>
  <c r="G167" i="25"/>
  <c r="G168" i="25"/>
  <c r="G169" i="25"/>
  <c r="G170" i="25"/>
  <c r="G171" i="25"/>
  <c r="G172" i="25"/>
  <c r="G173" i="25"/>
  <c r="G174" i="25"/>
  <c r="G175" i="25"/>
  <c r="G176" i="25"/>
  <c r="G177" i="25"/>
  <c r="G178" i="25"/>
  <c r="G179" i="25"/>
  <c r="G180" i="25"/>
  <c r="G181" i="25"/>
  <c r="G182" i="25"/>
  <c r="G183" i="25"/>
  <c r="G184" i="25"/>
  <c r="G185" i="25"/>
  <c r="G186" i="25"/>
  <c r="G187" i="25"/>
  <c r="G188" i="25"/>
  <c r="G189" i="25"/>
  <c r="G190" i="25"/>
  <c r="G191" i="25"/>
  <c r="G192" i="25"/>
  <c r="G193" i="25"/>
  <c r="G194" i="25"/>
  <c r="G195" i="25"/>
  <c r="G196" i="25"/>
  <c r="G197" i="25"/>
  <c r="G198" i="25"/>
  <c r="G199" i="25"/>
  <c r="G200" i="25"/>
  <c r="G201" i="25"/>
  <c r="G202" i="25"/>
  <c r="G203" i="25"/>
  <c r="G204" i="25"/>
  <c r="G205" i="25"/>
  <c r="G206" i="25"/>
  <c r="G207" i="25"/>
  <c r="G208" i="25"/>
  <c r="G209" i="25"/>
  <c r="G210" i="25"/>
  <c r="G211" i="25"/>
  <c r="G212" i="25"/>
  <c r="G213" i="25"/>
  <c r="G214" i="25"/>
  <c r="G215" i="25"/>
  <c r="G216" i="25"/>
  <c r="G217" i="25"/>
  <c r="G218" i="25"/>
  <c r="G219" i="25"/>
  <c r="G220" i="25"/>
  <c r="G221" i="25"/>
  <c r="G222" i="25"/>
  <c r="G223" i="25"/>
  <c r="G224" i="25"/>
  <c r="G225" i="25"/>
  <c r="G226" i="25"/>
  <c r="G227" i="25"/>
  <c r="G228" i="25"/>
  <c r="G229" i="25"/>
  <c r="G230" i="25"/>
  <c r="G231" i="25"/>
  <c r="G232" i="25"/>
  <c r="G233" i="25"/>
  <c r="G234" i="25"/>
  <c r="G235" i="25"/>
  <c r="G236" i="25"/>
  <c r="G237" i="25"/>
  <c r="G238" i="25"/>
  <c r="G239" i="25"/>
  <c r="G240" i="25"/>
  <c r="G241" i="25"/>
  <c r="G242" i="25"/>
  <c r="G243" i="25"/>
  <c r="G17" i="11"/>
  <c r="H7" i="25"/>
  <c r="H8" i="25"/>
  <c r="H9" i="25"/>
  <c r="H10" i="25"/>
  <c r="H11" i="25"/>
  <c r="H12" i="25"/>
  <c r="H13" i="25"/>
  <c r="H14" i="25"/>
  <c r="H15" i="25"/>
  <c r="H16" i="25"/>
  <c r="H17" i="25"/>
  <c r="H18" i="25"/>
  <c r="H19" i="25"/>
  <c r="H20" i="25"/>
  <c r="H21" i="25"/>
  <c r="H22" i="25"/>
  <c r="H23" i="25"/>
  <c r="H24" i="25"/>
  <c r="H25" i="25"/>
  <c r="H26" i="25"/>
  <c r="H27" i="25"/>
  <c r="H28" i="25"/>
  <c r="H29" i="25"/>
  <c r="H30" i="25"/>
  <c r="H31" i="25"/>
  <c r="H32" i="25"/>
  <c r="H33" i="25"/>
  <c r="H34" i="25"/>
  <c r="H35" i="25"/>
  <c r="H36" i="25"/>
  <c r="H37" i="25"/>
  <c r="H38" i="25"/>
  <c r="H39" i="25"/>
  <c r="H40" i="25"/>
  <c r="H41" i="25"/>
  <c r="H42" i="25"/>
  <c r="H43" i="25"/>
  <c r="H44" i="25"/>
  <c r="H45" i="25"/>
  <c r="H46" i="25"/>
  <c r="H47" i="25"/>
  <c r="H48" i="25"/>
  <c r="H49" i="25"/>
  <c r="H50" i="25"/>
  <c r="H51" i="25"/>
  <c r="H52" i="25"/>
  <c r="H53" i="25"/>
  <c r="H54" i="25"/>
  <c r="H55" i="25"/>
  <c r="H56" i="25"/>
  <c r="H57" i="25"/>
  <c r="H58" i="25"/>
  <c r="H59" i="25"/>
  <c r="H60" i="25"/>
  <c r="H61" i="25"/>
  <c r="H62" i="25"/>
  <c r="H63" i="25"/>
  <c r="H64" i="25"/>
  <c r="H65" i="25"/>
  <c r="H66" i="25"/>
  <c r="H67" i="25"/>
  <c r="H68" i="25"/>
  <c r="H69" i="25"/>
  <c r="H70" i="25"/>
  <c r="H71" i="25"/>
  <c r="H72" i="25"/>
  <c r="H73" i="25"/>
  <c r="H74" i="25"/>
  <c r="H75" i="25"/>
  <c r="H76" i="25"/>
  <c r="H77" i="25"/>
  <c r="H78" i="25"/>
  <c r="H79" i="25"/>
  <c r="H80" i="25"/>
  <c r="H81" i="25"/>
  <c r="H82" i="25"/>
  <c r="H83" i="25"/>
  <c r="H84" i="25"/>
  <c r="H85" i="25"/>
  <c r="H86" i="25"/>
  <c r="H87" i="25"/>
  <c r="H88" i="25"/>
  <c r="H89" i="25"/>
  <c r="H90" i="25"/>
  <c r="H91" i="25"/>
  <c r="H92" i="25"/>
  <c r="H93" i="25"/>
  <c r="H94" i="25"/>
  <c r="H95" i="25"/>
  <c r="H96" i="25"/>
  <c r="H97" i="25"/>
  <c r="H98" i="25"/>
  <c r="H99" i="25"/>
  <c r="H100" i="25"/>
  <c r="H101" i="25"/>
  <c r="H102" i="25"/>
  <c r="H103" i="25"/>
  <c r="H104" i="25"/>
  <c r="H105" i="25"/>
  <c r="H106" i="25"/>
  <c r="H107" i="25"/>
  <c r="H108" i="25"/>
  <c r="H109" i="25"/>
  <c r="H110" i="25"/>
  <c r="H111" i="25"/>
  <c r="H112" i="25"/>
  <c r="H113" i="25"/>
  <c r="H114" i="25"/>
  <c r="H115" i="25"/>
  <c r="H116" i="25"/>
  <c r="H117" i="25"/>
  <c r="H118" i="25"/>
  <c r="H119" i="25"/>
  <c r="H120" i="25"/>
  <c r="H121" i="25"/>
  <c r="H122" i="25"/>
  <c r="H123" i="25"/>
  <c r="H124" i="25"/>
  <c r="H125" i="25"/>
  <c r="H126" i="25"/>
  <c r="H127" i="25"/>
  <c r="H128" i="25"/>
  <c r="H129" i="25"/>
  <c r="H130" i="25"/>
  <c r="H131" i="25"/>
  <c r="H132" i="25"/>
  <c r="H133" i="25"/>
  <c r="H134" i="25"/>
  <c r="H135" i="25"/>
  <c r="H136" i="25"/>
  <c r="H137" i="25"/>
  <c r="H138" i="25"/>
  <c r="H139" i="25"/>
  <c r="H140" i="25"/>
  <c r="H141" i="25"/>
  <c r="H142" i="25"/>
  <c r="H143" i="25"/>
  <c r="H144" i="25"/>
  <c r="H145" i="25"/>
  <c r="H146" i="25"/>
  <c r="H147" i="25"/>
  <c r="H148" i="25"/>
  <c r="H149" i="25"/>
  <c r="H150" i="25"/>
  <c r="H151" i="25"/>
  <c r="H152" i="25"/>
  <c r="H153" i="25"/>
  <c r="H154" i="25"/>
  <c r="H155" i="25"/>
  <c r="H156" i="25"/>
  <c r="H157" i="25"/>
  <c r="H158" i="25"/>
  <c r="H159" i="25"/>
  <c r="H160" i="25"/>
  <c r="H161" i="25"/>
  <c r="H162" i="25"/>
  <c r="H163" i="25"/>
  <c r="H164" i="25"/>
  <c r="H165" i="25"/>
  <c r="H166" i="25"/>
  <c r="H167" i="25"/>
  <c r="H168" i="25"/>
  <c r="H169" i="25"/>
  <c r="H170" i="25"/>
  <c r="H171" i="25"/>
  <c r="H172" i="25"/>
  <c r="H173" i="25"/>
  <c r="H174" i="25"/>
  <c r="H175" i="25"/>
  <c r="H176" i="25"/>
  <c r="H177" i="25"/>
  <c r="H178" i="25"/>
  <c r="H179" i="25"/>
  <c r="H180" i="25"/>
  <c r="H181" i="25"/>
  <c r="H182" i="25"/>
  <c r="H183" i="25"/>
  <c r="H184" i="25"/>
  <c r="H185" i="25"/>
  <c r="H186" i="25"/>
  <c r="H187" i="25"/>
  <c r="H188" i="25"/>
  <c r="H189" i="25"/>
  <c r="H190" i="25"/>
  <c r="H191" i="25"/>
  <c r="H192" i="25"/>
  <c r="H193" i="25"/>
  <c r="H194" i="25"/>
  <c r="H195" i="25"/>
  <c r="H196" i="25"/>
  <c r="H197" i="25"/>
  <c r="H198" i="25"/>
  <c r="H199" i="25"/>
  <c r="H200" i="25"/>
  <c r="H201" i="25"/>
  <c r="H202" i="25"/>
  <c r="H203" i="25"/>
  <c r="H204" i="25"/>
  <c r="H205" i="25"/>
  <c r="H206" i="25"/>
  <c r="H207" i="25"/>
  <c r="H208" i="25"/>
  <c r="H209" i="25"/>
  <c r="H210" i="25"/>
  <c r="H211" i="25"/>
  <c r="H212" i="25"/>
  <c r="H213" i="25"/>
  <c r="H214" i="25"/>
  <c r="H215" i="25"/>
  <c r="H216" i="25"/>
  <c r="H217" i="25"/>
  <c r="H218" i="25"/>
  <c r="H219" i="25"/>
  <c r="H220" i="25"/>
  <c r="H221" i="25"/>
  <c r="H222" i="25"/>
  <c r="H223" i="25"/>
  <c r="H224" i="25"/>
  <c r="H225" i="25"/>
  <c r="H226" i="25"/>
  <c r="H227" i="25"/>
  <c r="H228" i="25"/>
  <c r="H229" i="25"/>
  <c r="H230" i="25"/>
  <c r="H231" i="25"/>
  <c r="H232" i="25"/>
  <c r="H233" i="25"/>
  <c r="H234" i="25"/>
  <c r="H235" i="25"/>
  <c r="H236" i="25"/>
  <c r="H237" i="25"/>
  <c r="H238" i="25"/>
  <c r="H239" i="25"/>
  <c r="H240" i="25"/>
  <c r="H241" i="25"/>
  <c r="H242" i="25"/>
  <c r="H243" i="25"/>
  <c r="H17" i="11"/>
  <c r="I7" i="25"/>
  <c r="I8" i="25"/>
  <c r="I9" i="25"/>
  <c r="I10" i="25"/>
  <c r="I11" i="25"/>
  <c r="I12" i="25"/>
  <c r="I13" i="25"/>
  <c r="I14" i="25"/>
  <c r="I15" i="25"/>
  <c r="I16" i="25"/>
  <c r="I17" i="25"/>
  <c r="I18" i="25"/>
  <c r="I19" i="25"/>
  <c r="I20" i="25"/>
  <c r="I21" i="25"/>
  <c r="I22" i="25"/>
  <c r="I23" i="25"/>
  <c r="I24" i="25"/>
  <c r="I25" i="25"/>
  <c r="I26" i="25"/>
  <c r="I27" i="25"/>
  <c r="I28" i="25"/>
  <c r="I29" i="25"/>
  <c r="I30" i="25"/>
  <c r="I31" i="25"/>
  <c r="I32" i="25"/>
  <c r="I33" i="25"/>
  <c r="I34" i="25"/>
  <c r="I35" i="25"/>
  <c r="I36" i="25"/>
  <c r="I37" i="25"/>
  <c r="I38" i="25"/>
  <c r="I39" i="25"/>
  <c r="I40" i="25"/>
  <c r="I41" i="25"/>
  <c r="I42" i="25"/>
  <c r="I43" i="25"/>
  <c r="I44" i="25"/>
  <c r="I45" i="25"/>
  <c r="I46" i="25"/>
  <c r="I47" i="25"/>
  <c r="I48" i="25"/>
  <c r="I49" i="25"/>
  <c r="I50" i="25"/>
  <c r="I51" i="25"/>
  <c r="I52" i="25"/>
  <c r="I53" i="25"/>
  <c r="I54" i="25"/>
  <c r="I55" i="25"/>
  <c r="I56" i="25"/>
  <c r="I57" i="25"/>
  <c r="I58" i="25"/>
  <c r="I59" i="25"/>
  <c r="I60" i="25"/>
  <c r="I61" i="25"/>
  <c r="I62" i="25"/>
  <c r="I63" i="25"/>
  <c r="I64" i="25"/>
  <c r="I65" i="25"/>
  <c r="I66" i="25"/>
  <c r="I67" i="25"/>
  <c r="I68" i="25"/>
  <c r="I69" i="25"/>
  <c r="I70" i="25"/>
  <c r="I71" i="25"/>
  <c r="I72" i="25"/>
  <c r="I73" i="25"/>
  <c r="I74" i="25"/>
  <c r="I75" i="25"/>
  <c r="I76" i="25"/>
  <c r="I77" i="25"/>
  <c r="I78" i="25"/>
  <c r="I79" i="25"/>
  <c r="I80" i="25"/>
  <c r="I81" i="25"/>
  <c r="I82" i="25"/>
  <c r="I83" i="25"/>
  <c r="I84" i="25"/>
  <c r="I85" i="25"/>
  <c r="I86" i="25"/>
  <c r="I87" i="25"/>
  <c r="I88" i="25"/>
  <c r="I89" i="25"/>
  <c r="I90" i="25"/>
  <c r="I91" i="25"/>
  <c r="I92" i="25"/>
  <c r="I93" i="25"/>
  <c r="I94" i="25"/>
  <c r="I95" i="25"/>
  <c r="I96" i="25"/>
  <c r="I97" i="25"/>
  <c r="I98" i="25"/>
  <c r="I99" i="25"/>
  <c r="I100" i="25"/>
  <c r="I101" i="25"/>
  <c r="I102" i="25"/>
  <c r="I103" i="25"/>
  <c r="I104" i="25"/>
  <c r="I105" i="25"/>
  <c r="I106" i="25"/>
  <c r="I107" i="25"/>
  <c r="I108" i="25"/>
  <c r="I109" i="25"/>
  <c r="I110" i="25"/>
  <c r="I111" i="25"/>
  <c r="I112" i="25"/>
  <c r="I113" i="25"/>
  <c r="I114" i="25"/>
  <c r="I115" i="25"/>
  <c r="I116" i="25"/>
  <c r="I117" i="25"/>
  <c r="I118" i="25"/>
  <c r="I119" i="25"/>
  <c r="I120" i="25"/>
  <c r="I121" i="25"/>
  <c r="I122" i="25"/>
  <c r="I123" i="25"/>
  <c r="I124" i="25"/>
  <c r="I125" i="25"/>
  <c r="I126" i="25"/>
  <c r="I127" i="25"/>
  <c r="I128" i="25"/>
  <c r="I129" i="25"/>
  <c r="I130" i="25"/>
  <c r="I131" i="25"/>
  <c r="I132" i="25"/>
  <c r="I133" i="25"/>
  <c r="I134" i="25"/>
  <c r="I135" i="25"/>
  <c r="I136" i="25"/>
  <c r="I137" i="25"/>
  <c r="I138" i="25"/>
  <c r="I139" i="25"/>
  <c r="I140" i="25"/>
  <c r="I141" i="25"/>
  <c r="I142" i="25"/>
  <c r="I143" i="25"/>
  <c r="I144" i="25"/>
  <c r="I145" i="25"/>
  <c r="I146" i="25"/>
  <c r="I147" i="25"/>
  <c r="I148" i="25"/>
  <c r="I149" i="25"/>
  <c r="I150" i="25"/>
  <c r="I151" i="25"/>
  <c r="I152" i="25"/>
  <c r="I153" i="25"/>
  <c r="I154" i="25"/>
  <c r="I155" i="25"/>
  <c r="I156" i="25"/>
  <c r="I157" i="25"/>
  <c r="I158" i="25"/>
  <c r="I159" i="25"/>
  <c r="I160" i="25"/>
  <c r="I161" i="25"/>
  <c r="I162" i="25"/>
  <c r="I163" i="25"/>
  <c r="I164" i="25"/>
  <c r="I165" i="25"/>
  <c r="I166" i="25"/>
  <c r="I167" i="25"/>
  <c r="I168" i="25"/>
  <c r="I169" i="25"/>
  <c r="I170" i="25"/>
  <c r="I171" i="25"/>
  <c r="I172" i="25"/>
  <c r="I173" i="25"/>
  <c r="I174" i="25"/>
  <c r="I175" i="25"/>
  <c r="I176" i="25"/>
  <c r="I177" i="25"/>
  <c r="I178" i="25"/>
  <c r="I179" i="25"/>
  <c r="I180" i="25"/>
  <c r="I181" i="25"/>
  <c r="I182" i="25"/>
  <c r="I183" i="25"/>
  <c r="I184" i="25"/>
  <c r="I185" i="25"/>
  <c r="I186" i="25"/>
  <c r="I187" i="25"/>
  <c r="I188" i="25"/>
  <c r="I189" i="25"/>
  <c r="I190" i="25"/>
  <c r="I191" i="25"/>
  <c r="I192" i="25"/>
  <c r="I193" i="25"/>
  <c r="I194" i="25"/>
  <c r="I195" i="25"/>
  <c r="I196" i="25"/>
  <c r="I197" i="25"/>
  <c r="I198" i="25"/>
  <c r="I199" i="25"/>
  <c r="I200" i="25"/>
  <c r="I201" i="25"/>
  <c r="I202" i="25"/>
  <c r="I203" i="25"/>
  <c r="I204" i="25"/>
  <c r="I205" i="25"/>
  <c r="I206" i="25"/>
  <c r="I207" i="25"/>
  <c r="I208" i="25"/>
  <c r="I209" i="25"/>
  <c r="I210" i="25"/>
  <c r="I211" i="25"/>
  <c r="I212" i="25"/>
  <c r="I213" i="25"/>
  <c r="I214" i="25"/>
  <c r="I215" i="25"/>
  <c r="I216" i="25"/>
  <c r="I217" i="25"/>
  <c r="I218" i="25"/>
  <c r="I219" i="25"/>
  <c r="I220" i="25"/>
  <c r="I221" i="25"/>
  <c r="I222" i="25"/>
  <c r="I223" i="25"/>
  <c r="I224" i="25"/>
  <c r="I225" i="25"/>
  <c r="I226" i="25"/>
  <c r="I227" i="25"/>
  <c r="I228" i="25"/>
  <c r="I229" i="25"/>
  <c r="I230" i="25"/>
  <c r="I231" i="25"/>
  <c r="I232" i="25"/>
  <c r="I233" i="25"/>
  <c r="I234" i="25"/>
  <c r="I235" i="25"/>
  <c r="I236" i="25"/>
  <c r="I237" i="25"/>
  <c r="I238" i="25"/>
  <c r="I239" i="25"/>
  <c r="I240" i="25"/>
  <c r="I241" i="25"/>
  <c r="I242" i="25"/>
  <c r="I243" i="25"/>
  <c r="I17" i="11"/>
  <c r="K7" i="25"/>
  <c r="K8" i="25"/>
  <c r="K9" i="25"/>
  <c r="K10" i="25"/>
  <c r="K11" i="25"/>
  <c r="K12" i="25"/>
  <c r="K13" i="25"/>
  <c r="K14" i="25"/>
  <c r="K15" i="25"/>
  <c r="K16" i="25"/>
  <c r="K17" i="25"/>
  <c r="K18" i="25"/>
  <c r="K19" i="25"/>
  <c r="K20" i="25"/>
  <c r="K21" i="25"/>
  <c r="K22" i="25"/>
  <c r="K23" i="25"/>
  <c r="K24" i="25"/>
  <c r="K25" i="25"/>
  <c r="K26" i="25"/>
  <c r="K27" i="25"/>
  <c r="K28" i="25"/>
  <c r="K29" i="25"/>
  <c r="K30" i="25"/>
  <c r="K31" i="25"/>
  <c r="K32" i="25"/>
  <c r="K33" i="25"/>
  <c r="K34" i="25"/>
  <c r="K35" i="25"/>
  <c r="K36" i="25"/>
  <c r="K37" i="25"/>
  <c r="K38" i="25"/>
  <c r="K39" i="25"/>
  <c r="K40" i="25"/>
  <c r="K41" i="25"/>
  <c r="K42" i="25"/>
  <c r="K43" i="25"/>
  <c r="K44" i="25"/>
  <c r="K45" i="25"/>
  <c r="K46" i="25"/>
  <c r="K47" i="25"/>
  <c r="K48" i="25"/>
  <c r="K49" i="25"/>
  <c r="K50" i="25"/>
  <c r="K51" i="25"/>
  <c r="K52" i="25"/>
  <c r="K53" i="25"/>
  <c r="K54" i="25"/>
  <c r="K55" i="25"/>
  <c r="K56" i="25"/>
  <c r="K57" i="25"/>
  <c r="K58" i="25"/>
  <c r="K59" i="25"/>
  <c r="K60" i="25"/>
  <c r="K61" i="25"/>
  <c r="K62" i="25"/>
  <c r="K63" i="25"/>
  <c r="K64" i="25"/>
  <c r="K65" i="25"/>
  <c r="K66" i="25"/>
  <c r="K67" i="25"/>
  <c r="K68" i="25"/>
  <c r="K69" i="25"/>
  <c r="K70" i="25"/>
  <c r="K71" i="25"/>
  <c r="K72" i="25"/>
  <c r="K73" i="25"/>
  <c r="K74" i="25"/>
  <c r="K75" i="25"/>
  <c r="K76" i="25"/>
  <c r="K77" i="25"/>
  <c r="K78" i="25"/>
  <c r="K79" i="25"/>
  <c r="K80" i="25"/>
  <c r="K81" i="25"/>
  <c r="K82" i="25"/>
  <c r="K83" i="25"/>
  <c r="K84" i="25"/>
  <c r="K85" i="25"/>
  <c r="K86" i="25"/>
  <c r="K87" i="25"/>
  <c r="K88" i="25"/>
  <c r="K89" i="25"/>
  <c r="K90" i="25"/>
  <c r="K91" i="25"/>
  <c r="K92" i="25"/>
  <c r="K93" i="25"/>
  <c r="K94" i="25"/>
  <c r="K95" i="25"/>
  <c r="K96" i="25"/>
  <c r="K97" i="25"/>
  <c r="K98" i="25"/>
  <c r="K99" i="25"/>
  <c r="K100" i="25"/>
  <c r="K101" i="25"/>
  <c r="K102" i="25"/>
  <c r="K103" i="25"/>
  <c r="K104" i="25"/>
  <c r="K105" i="25"/>
  <c r="K106" i="25"/>
  <c r="K107" i="25"/>
  <c r="K108" i="25"/>
  <c r="K109" i="25"/>
  <c r="K110" i="25"/>
  <c r="K111" i="25"/>
  <c r="K112" i="25"/>
  <c r="K113" i="25"/>
  <c r="K114" i="25"/>
  <c r="K115" i="25"/>
  <c r="K116" i="25"/>
  <c r="K117" i="25"/>
  <c r="K118" i="25"/>
  <c r="K119" i="25"/>
  <c r="K120" i="25"/>
  <c r="K121" i="25"/>
  <c r="K122" i="25"/>
  <c r="K123" i="25"/>
  <c r="K124" i="25"/>
  <c r="K125" i="25"/>
  <c r="K126" i="25"/>
  <c r="K127" i="25"/>
  <c r="K128" i="25"/>
  <c r="K129" i="25"/>
  <c r="K130" i="25"/>
  <c r="K131" i="25"/>
  <c r="K132" i="25"/>
  <c r="K133" i="25"/>
  <c r="K134" i="25"/>
  <c r="K135" i="25"/>
  <c r="K136" i="25"/>
  <c r="K137" i="25"/>
  <c r="K138" i="25"/>
  <c r="K139" i="25"/>
  <c r="K140" i="25"/>
  <c r="K141" i="25"/>
  <c r="K142" i="25"/>
  <c r="K143" i="25"/>
  <c r="K144" i="25"/>
  <c r="K145" i="25"/>
  <c r="K146" i="25"/>
  <c r="K147" i="25"/>
  <c r="K148" i="25"/>
  <c r="K149" i="25"/>
  <c r="K150" i="25"/>
  <c r="K151" i="25"/>
  <c r="K152" i="25"/>
  <c r="K153" i="25"/>
  <c r="K154" i="25"/>
  <c r="K155" i="25"/>
  <c r="K156" i="25"/>
  <c r="K157" i="25"/>
  <c r="K158" i="25"/>
  <c r="K159" i="25"/>
  <c r="K160" i="25"/>
  <c r="K161" i="25"/>
  <c r="K162" i="25"/>
  <c r="K163" i="25"/>
  <c r="K164" i="25"/>
  <c r="K165" i="25"/>
  <c r="K166" i="25"/>
  <c r="K167" i="25"/>
  <c r="K168" i="25"/>
  <c r="K169" i="25"/>
  <c r="K170" i="25"/>
  <c r="K171" i="25"/>
  <c r="K172" i="25"/>
  <c r="K173" i="25"/>
  <c r="K174" i="25"/>
  <c r="K175" i="25"/>
  <c r="K176" i="25"/>
  <c r="K177" i="25"/>
  <c r="K178" i="25"/>
  <c r="K179" i="25"/>
  <c r="K180" i="25"/>
  <c r="K181" i="25"/>
  <c r="K182" i="25"/>
  <c r="K183" i="25"/>
  <c r="K184" i="25"/>
  <c r="K185" i="25"/>
  <c r="K186" i="25"/>
  <c r="K187" i="25"/>
  <c r="K188" i="25"/>
  <c r="K189" i="25"/>
  <c r="K190" i="25"/>
  <c r="K191" i="25"/>
  <c r="K192" i="25"/>
  <c r="K193" i="25"/>
  <c r="K194" i="25"/>
  <c r="K195" i="25"/>
  <c r="K196" i="25"/>
  <c r="K197" i="25"/>
  <c r="K198" i="25"/>
  <c r="K199" i="25"/>
  <c r="K200" i="25"/>
  <c r="K201" i="25"/>
  <c r="K202" i="25"/>
  <c r="K203" i="25"/>
  <c r="K204" i="25"/>
  <c r="K205" i="25"/>
  <c r="K206" i="25"/>
  <c r="K207" i="25"/>
  <c r="K208" i="25"/>
  <c r="K209" i="25"/>
  <c r="K210" i="25"/>
  <c r="K211" i="25"/>
  <c r="K212" i="25"/>
  <c r="K213" i="25"/>
  <c r="K214" i="25"/>
  <c r="K215" i="25"/>
  <c r="K216" i="25"/>
  <c r="K217" i="25"/>
  <c r="K218" i="25"/>
  <c r="K219" i="25"/>
  <c r="K220" i="25"/>
  <c r="K221" i="25"/>
  <c r="K222" i="25"/>
  <c r="K223" i="25"/>
  <c r="K224" i="25"/>
  <c r="K225" i="25"/>
  <c r="K226" i="25"/>
  <c r="K227" i="25"/>
  <c r="K228" i="25"/>
  <c r="K229" i="25"/>
  <c r="K230" i="25"/>
  <c r="K231" i="25"/>
  <c r="K232" i="25"/>
  <c r="K233" i="25"/>
  <c r="K234" i="25"/>
  <c r="K235" i="25"/>
  <c r="K236" i="25"/>
  <c r="K237" i="25"/>
  <c r="K238" i="25"/>
  <c r="K239" i="25"/>
  <c r="K240" i="25"/>
  <c r="K241" i="25"/>
  <c r="K242" i="25"/>
  <c r="K243" i="25"/>
  <c r="K17" i="11"/>
  <c r="L7" i="25"/>
  <c r="L8" i="25"/>
  <c r="L9" i="25"/>
  <c r="L10" i="25"/>
  <c r="L11" i="25"/>
  <c r="L12" i="25"/>
  <c r="L13" i="25"/>
  <c r="L14" i="25"/>
  <c r="L15" i="25"/>
  <c r="L16" i="25"/>
  <c r="L17" i="25"/>
  <c r="L18" i="25"/>
  <c r="L19" i="25"/>
  <c r="L20" i="25"/>
  <c r="L21" i="25"/>
  <c r="L22" i="25"/>
  <c r="L23" i="25"/>
  <c r="L24" i="25"/>
  <c r="L25" i="25"/>
  <c r="L26" i="25"/>
  <c r="L27" i="25"/>
  <c r="L28" i="25"/>
  <c r="L29" i="25"/>
  <c r="L30" i="25"/>
  <c r="L31" i="25"/>
  <c r="L32" i="25"/>
  <c r="L33" i="25"/>
  <c r="L34" i="25"/>
  <c r="L35" i="25"/>
  <c r="L36" i="25"/>
  <c r="L37" i="25"/>
  <c r="L38" i="25"/>
  <c r="L39" i="25"/>
  <c r="L40" i="25"/>
  <c r="L41" i="25"/>
  <c r="L42" i="25"/>
  <c r="L43" i="25"/>
  <c r="L44" i="25"/>
  <c r="L45" i="25"/>
  <c r="L46" i="25"/>
  <c r="L47" i="25"/>
  <c r="L48" i="25"/>
  <c r="L49" i="25"/>
  <c r="L50" i="25"/>
  <c r="L51" i="25"/>
  <c r="L52" i="25"/>
  <c r="L53" i="25"/>
  <c r="L54" i="25"/>
  <c r="L55" i="25"/>
  <c r="L56" i="25"/>
  <c r="L57" i="25"/>
  <c r="L58" i="25"/>
  <c r="L59" i="25"/>
  <c r="L60" i="25"/>
  <c r="L61" i="25"/>
  <c r="L62" i="25"/>
  <c r="L63" i="25"/>
  <c r="L64" i="25"/>
  <c r="L65" i="25"/>
  <c r="L66" i="25"/>
  <c r="L67" i="25"/>
  <c r="L68" i="25"/>
  <c r="L69" i="25"/>
  <c r="L70" i="25"/>
  <c r="L71" i="25"/>
  <c r="L72" i="25"/>
  <c r="L73" i="25"/>
  <c r="L74" i="25"/>
  <c r="L75" i="25"/>
  <c r="L76" i="25"/>
  <c r="L77" i="25"/>
  <c r="L78" i="25"/>
  <c r="L79" i="25"/>
  <c r="L80" i="25"/>
  <c r="L81" i="25"/>
  <c r="L82" i="25"/>
  <c r="L83" i="25"/>
  <c r="L84" i="25"/>
  <c r="L85" i="25"/>
  <c r="L86" i="25"/>
  <c r="L87" i="25"/>
  <c r="L88" i="25"/>
  <c r="L89" i="25"/>
  <c r="L90" i="25"/>
  <c r="L91" i="25"/>
  <c r="L92" i="25"/>
  <c r="L93" i="25"/>
  <c r="L94" i="25"/>
  <c r="L95" i="25"/>
  <c r="L96" i="25"/>
  <c r="L97" i="25"/>
  <c r="L98" i="25"/>
  <c r="L99" i="25"/>
  <c r="L100" i="25"/>
  <c r="L101" i="25"/>
  <c r="L102" i="25"/>
  <c r="L103" i="25"/>
  <c r="L104" i="25"/>
  <c r="L105" i="25"/>
  <c r="L106" i="25"/>
  <c r="L107" i="25"/>
  <c r="L108" i="25"/>
  <c r="L109" i="25"/>
  <c r="L110" i="25"/>
  <c r="L111" i="25"/>
  <c r="L112" i="25"/>
  <c r="L113" i="25"/>
  <c r="L114" i="25"/>
  <c r="L115" i="25"/>
  <c r="L116" i="25"/>
  <c r="L117" i="25"/>
  <c r="L118" i="25"/>
  <c r="L119" i="25"/>
  <c r="L120" i="25"/>
  <c r="L121" i="25"/>
  <c r="L122" i="25"/>
  <c r="L123" i="25"/>
  <c r="L124" i="25"/>
  <c r="L125" i="25"/>
  <c r="L126" i="25"/>
  <c r="L127" i="25"/>
  <c r="L128" i="25"/>
  <c r="L129" i="25"/>
  <c r="L130" i="25"/>
  <c r="L131" i="25"/>
  <c r="L132" i="25"/>
  <c r="L133" i="25"/>
  <c r="L134" i="25"/>
  <c r="L135" i="25"/>
  <c r="L136" i="25"/>
  <c r="L137" i="25"/>
  <c r="L138" i="25"/>
  <c r="L139" i="25"/>
  <c r="L140" i="25"/>
  <c r="L141" i="25"/>
  <c r="L142" i="25"/>
  <c r="L143" i="25"/>
  <c r="L144" i="25"/>
  <c r="L145" i="25"/>
  <c r="L146" i="25"/>
  <c r="L147" i="25"/>
  <c r="L148" i="25"/>
  <c r="L149" i="25"/>
  <c r="L150" i="25"/>
  <c r="L151" i="25"/>
  <c r="L152" i="25"/>
  <c r="L153" i="25"/>
  <c r="L154" i="25"/>
  <c r="L155" i="25"/>
  <c r="L156" i="25"/>
  <c r="L157" i="25"/>
  <c r="L158" i="25"/>
  <c r="L159" i="25"/>
  <c r="L160" i="25"/>
  <c r="L161" i="25"/>
  <c r="L162" i="25"/>
  <c r="L163" i="25"/>
  <c r="L164" i="25"/>
  <c r="L165" i="25"/>
  <c r="L166" i="25"/>
  <c r="L167" i="25"/>
  <c r="L168" i="25"/>
  <c r="L169" i="25"/>
  <c r="L170" i="25"/>
  <c r="L171" i="25"/>
  <c r="L172" i="25"/>
  <c r="L173" i="25"/>
  <c r="L174" i="25"/>
  <c r="L175" i="25"/>
  <c r="L176" i="25"/>
  <c r="L177" i="25"/>
  <c r="L178" i="25"/>
  <c r="L179" i="25"/>
  <c r="L180" i="25"/>
  <c r="L181" i="25"/>
  <c r="L182" i="25"/>
  <c r="L183" i="25"/>
  <c r="L184" i="25"/>
  <c r="L185" i="25"/>
  <c r="L186" i="25"/>
  <c r="L187" i="25"/>
  <c r="L188" i="25"/>
  <c r="L189" i="25"/>
  <c r="L190" i="25"/>
  <c r="L191" i="25"/>
  <c r="L192" i="25"/>
  <c r="L193" i="25"/>
  <c r="L194" i="25"/>
  <c r="L195" i="25"/>
  <c r="L196" i="25"/>
  <c r="L197" i="25"/>
  <c r="L198" i="25"/>
  <c r="L199" i="25"/>
  <c r="L200" i="25"/>
  <c r="L201" i="25"/>
  <c r="L202" i="25"/>
  <c r="L203" i="25"/>
  <c r="L204" i="25"/>
  <c r="L205" i="25"/>
  <c r="L206" i="25"/>
  <c r="L207" i="25"/>
  <c r="L208" i="25"/>
  <c r="L209" i="25"/>
  <c r="L210" i="25"/>
  <c r="L211" i="25"/>
  <c r="L212" i="25"/>
  <c r="L213" i="25"/>
  <c r="L214" i="25"/>
  <c r="L215" i="25"/>
  <c r="L216" i="25"/>
  <c r="L217" i="25"/>
  <c r="L218" i="25"/>
  <c r="L219" i="25"/>
  <c r="L220" i="25"/>
  <c r="L221" i="25"/>
  <c r="L222" i="25"/>
  <c r="L223" i="25"/>
  <c r="L224" i="25"/>
  <c r="L225" i="25"/>
  <c r="L226" i="25"/>
  <c r="L227" i="25"/>
  <c r="L228" i="25"/>
  <c r="L229" i="25"/>
  <c r="L230" i="25"/>
  <c r="L231" i="25"/>
  <c r="L232" i="25"/>
  <c r="L233" i="25"/>
  <c r="L234" i="25"/>
  <c r="L235" i="25"/>
  <c r="L236" i="25"/>
  <c r="L237" i="25"/>
  <c r="L238" i="25"/>
  <c r="L239" i="25"/>
  <c r="L240" i="25"/>
  <c r="L241" i="25"/>
  <c r="L242" i="25"/>
  <c r="L243" i="25"/>
  <c r="L17" i="11"/>
  <c r="M7" i="25"/>
  <c r="M8" i="25"/>
  <c r="M9" i="25"/>
  <c r="M10" i="25"/>
  <c r="M11" i="25"/>
  <c r="M12" i="25"/>
  <c r="M13" i="25"/>
  <c r="M14" i="25"/>
  <c r="M15" i="25"/>
  <c r="M16" i="25"/>
  <c r="M17" i="25"/>
  <c r="M18" i="25"/>
  <c r="M19" i="25"/>
  <c r="M20" i="25"/>
  <c r="M21" i="25"/>
  <c r="M22" i="25"/>
  <c r="M23" i="25"/>
  <c r="M24" i="25"/>
  <c r="M25" i="25"/>
  <c r="M26" i="25"/>
  <c r="M27" i="25"/>
  <c r="M28" i="25"/>
  <c r="M29" i="25"/>
  <c r="M30" i="25"/>
  <c r="M31" i="25"/>
  <c r="M32" i="25"/>
  <c r="M33" i="25"/>
  <c r="M34" i="25"/>
  <c r="M35" i="25"/>
  <c r="M36" i="25"/>
  <c r="M37" i="25"/>
  <c r="M38" i="25"/>
  <c r="M39" i="25"/>
  <c r="M40" i="25"/>
  <c r="M41" i="25"/>
  <c r="M42" i="25"/>
  <c r="M43" i="25"/>
  <c r="M44" i="25"/>
  <c r="M45" i="25"/>
  <c r="M46" i="25"/>
  <c r="M47" i="25"/>
  <c r="M48" i="25"/>
  <c r="M49" i="25"/>
  <c r="M50" i="25"/>
  <c r="M51" i="25"/>
  <c r="M52" i="25"/>
  <c r="M53" i="25"/>
  <c r="M54" i="25"/>
  <c r="M55" i="25"/>
  <c r="M56" i="25"/>
  <c r="M57" i="25"/>
  <c r="M58" i="25"/>
  <c r="M59" i="25"/>
  <c r="M60" i="25"/>
  <c r="M61" i="25"/>
  <c r="M62" i="25"/>
  <c r="M63" i="25"/>
  <c r="M64" i="25"/>
  <c r="M65" i="25"/>
  <c r="M66" i="25"/>
  <c r="M67" i="25"/>
  <c r="M68" i="25"/>
  <c r="M69" i="25"/>
  <c r="M70" i="25"/>
  <c r="M71" i="25"/>
  <c r="M72" i="25"/>
  <c r="M73" i="25"/>
  <c r="M74" i="25"/>
  <c r="M75" i="25"/>
  <c r="M76" i="25"/>
  <c r="M77" i="25"/>
  <c r="M78" i="25"/>
  <c r="M79" i="25"/>
  <c r="M80" i="25"/>
  <c r="M81" i="25"/>
  <c r="M82" i="25"/>
  <c r="M83" i="25"/>
  <c r="M84" i="25"/>
  <c r="M85" i="25"/>
  <c r="M86" i="25"/>
  <c r="M87" i="25"/>
  <c r="M88" i="25"/>
  <c r="M89" i="25"/>
  <c r="M90" i="25"/>
  <c r="M91" i="25"/>
  <c r="M92" i="25"/>
  <c r="M93" i="25"/>
  <c r="M94" i="25"/>
  <c r="M95" i="25"/>
  <c r="M96" i="25"/>
  <c r="M97" i="25"/>
  <c r="M98" i="25"/>
  <c r="M99" i="25"/>
  <c r="M100" i="25"/>
  <c r="M101" i="25"/>
  <c r="M102" i="25"/>
  <c r="M103" i="25"/>
  <c r="M104" i="25"/>
  <c r="M105" i="25"/>
  <c r="M106" i="25"/>
  <c r="M107" i="25"/>
  <c r="M108" i="25"/>
  <c r="M109" i="25"/>
  <c r="M110" i="25"/>
  <c r="M111" i="25"/>
  <c r="M112" i="25"/>
  <c r="M113" i="25"/>
  <c r="M114" i="25"/>
  <c r="M115" i="25"/>
  <c r="M116" i="25"/>
  <c r="M117" i="25"/>
  <c r="M118" i="25"/>
  <c r="M119" i="25"/>
  <c r="M120" i="25"/>
  <c r="M121" i="25"/>
  <c r="M122" i="25"/>
  <c r="M123" i="25"/>
  <c r="M124" i="25"/>
  <c r="M125" i="25"/>
  <c r="M126" i="25"/>
  <c r="M127" i="25"/>
  <c r="M128" i="25"/>
  <c r="M129" i="25"/>
  <c r="M130" i="25"/>
  <c r="M131" i="25"/>
  <c r="M132" i="25"/>
  <c r="M133" i="25"/>
  <c r="M134" i="25"/>
  <c r="M135" i="25"/>
  <c r="M136" i="25"/>
  <c r="M137" i="25"/>
  <c r="M138" i="25"/>
  <c r="M139" i="25"/>
  <c r="M140" i="25"/>
  <c r="M141" i="25"/>
  <c r="M142" i="25"/>
  <c r="M143" i="25"/>
  <c r="M144" i="25"/>
  <c r="M145" i="25"/>
  <c r="M146" i="25"/>
  <c r="M147" i="25"/>
  <c r="M148" i="25"/>
  <c r="M149" i="25"/>
  <c r="M150" i="25"/>
  <c r="M151" i="25"/>
  <c r="M152" i="25"/>
  <c r="M153" i="25"/>
  <c r="M154" i="25"/>
  <c r="M155" i="25"/>
  <c r="M156" i="25"/>
  <c r="M157" i="25"/>
  <c r="M158" i="25"/>
  <c r="M159" i="25"/>
  <c r="M160" i="25"/>
  <c r="M161" i="25"/>
  <c r="M162" i="25"/>
  <c r="M163" i="25"/>
  <c r="M164" i="25"/>
  <c r="M165" i="25"/>
  <c r="M166" i="25"/>
  <c r="M167" i="25"/>
  <c r="M168" i="25"/>
  <c r="M169" i="25"/>
  <c r="M170" i="25"/>
  <c r="M171" i="25"/>
  <c r="M172" i="25"/>
  <c r="M173" i="25"/>
  <c r="M174" i="25"/>
  <c r="M175" i="25"/>
  <c r="M176" i="25"/>
  <c r="M177" i="25"/>
  <c r="M178" i="25"/>
  <c r="M179" i="25"/>
  <c r="M180" i="25"/>
  <c r="M181" i="25"/>
  <c r="M182" i="25"/>
  <c r="M183" i="25"/>
  <c r="M184" i="25"/>
  <c r="M185" i="25"/>
  <c r="M186" i="25"/>
  <c r="M187" i="25"/>
  <c r="M188" i="25"/>
  <c r="M189" i="25"/>
  <c r="M190" i="25"/>
  <c r="M191" i="25"/>
  <c r="M192" i="25"/>
  <c r="M193" i="25"/>
  <c r="M194" i="25"/>
  <c r="M195" i="25"/>
  <c r="M196" i="25"/>
  <c r="M197" i="25"/>
  <c r="M198" i="25"/>
  <c r="M199" i="25"/>
  <c r="M200" i="25"/>
  <c r="M201" i="25"/>
  <c r="M202" i="25"/>
  <c r="M203" i="25"/>
  <c r="M204" i="25"/>
  <c r="M205" i="25"/>
  <c r="M206" i="25"/>
  <c r="M207" i="25"/>
  <c r="M208" i="25"/>
  <c r="M209" i="25"/>
  <c r="M210" i="25"/>
  <c r="M211" i="25"/>
  <c r="M212" i="25"/>
  <c r="M213" i="25"/>
  <c r="M214" i="25"/>
  <c r="M215" i="25"/>
  <c r="M216" i="25"/>
  <c r="M217" i="25"/>
  <c r="M218" i="25"/>
  <c r="M219" i="25"/>
  <c r="M220" i="25"/>
  <c r="M221" i="25"/>
  <c r="M222" i="25"/>
  <c r="M223" i="25"/>
  <c r="M224" i="25"/>
  <c r="M225" i="25"/>
  <c r="M226" i="25"/>
  <c r="M227" i="25"/>
  <c r="M228" i="25"/>
  <c r="M229" i="25"/>
  <c r="M230" i="25"/>
  <c r="M231" i="25"/>
  <c r="M232" i="25"/>
  <c r="M233" i="25"/>
  <c r="M234" i="25"/>
  <c r="M235" i="25"/>
  <c r="M236" i="25"/>
  <c r="M237" i="25"/>
  <c r="M238" i="25"/>
  <c r="M239" i="25"/>
  <c r="M240" i="25"/>
  <c r="M241" i="25"/>
  <c r="M242" i="25"/>
  <c r="M243" i="25"/>
  <c r="M17" i="11"/>
  <c r="N7" i="25"/>
  <c r="N8" i="25"/>
  <c r="N9" i="25"/>
  <c r="N10" i="25"/>
  <c r="N11" i="25"/>
  <c r="N12" i="25"/>
  <c r="N13" i="25"/>
  <c r="N14" i="25"/>
  <c r="N15" i="25"/>
  <c r="N16" i="25"/>
  <c r="N17" i="25"/>
  <c r="N18" i="25"/>
  <c r="N19" i="25"/>
  <c r="N20" i="25"/>
  <c r="N21" i="25"/>
  <c r="N22" i="25"/>
  <c r="N23" i="25"/>
  <c r="N24" i="25"/>
  <c r="N25" i="25"/>
  <c r="N26" i="25"/>
  <c r="N27" i="25"/>
  <c r="N28" i="25"/>
  <c r="N29" i="25"/>
  <c r="N30" i="25"/>
  <c r="N31" i="25"/>
  <c r="N32" i="25"/>
  <c r="N33" i="25"/>
  <c r="N34" i="25"/>
  <c r="N35" i="25"/>
  <c r="N36" i="25"/>
  <c r="N37" i="25"/>
  <c r="N38" i="25"/>
  <c r="N39" i="25"/>
  <c r="N40" i="25"/>
  <c r="N41" i="25"/>
  <c r="N42" i="25"/>
  <c r="N43" i="25"/>
  <c r="N44" i="25"/>
  <c r="N45" i="25"/>
  <c r="N46" i="25"/>
  <c r="N47" i="25"/>
  <c r="N48" i="25"/>
  <c r="N49" i="25"/>
  <c r="N50" i="25"/>
  <c r="N51" i="25"/>
  <c r="N52" i="25"/>
  <c r="N53" i="25"/>
  <c r="N54" i="25"/>
  <c r="N55" i="25"/>
  <c r="N56" i="25"/>
  <c r="N57" i="25"/>
  <c r="N58" i="25"/>
  <c r="N59" i="25"/>
  <c r="N60" i="25"/>
  <c r="N61" i="25"/>
  <c r="N62" i="25"/>
  <c r="N63" i="25"/>
  <c r="N64" i="25"/>
  <c r="N65" i="25"/>
  <c r="N66" i="25"/>
  <c r="N67" i="25"/>
  <c r="N68" i="25"/>
  <c r="N69" i="25"/>
  <c r="N70" i="25"/>
  <c r="N71" i="25"/>
  <c r="N72" i="25"/>
  <c r="N73" i="25"/>
  <c r="N74" i="25"/>
  <c r="N75" i="25"/>
  <c r="N76" i="25"/>
  <c r="N77" i="25"/>
  <c r="N78" i="25"/>
  <c r="N79" i="25"/>
  <c r="N80" i="25"/>
  <c r="N81" i="25"/>
  <c r="N82" i="25"/>
  <c r="N83" i="25"/>
  <c r="N84" i="25"/>
  <c r="N85" i="25"/>
  <c r="N86" i="25"/>
  <c r="N87" i="25"/>
  <c r="N88" i="25"/>
  <c r="N89" i="25"/>
  <c r="N90" i="25"/>
  <c r="N91" i="25"/>
  <c r="N92" i="25"/>
  <c r="N93" i="25"/>
  <c r="N94" i="25"/>
  <c r="N95" i="25"/>
  <c r="N96" i="25"/>
  <c r="N97" i="25"/>
  <c r="N98" i="25"/>
  <c r="N99" i="25"/>
  <c r="N100" i="25"/>
  <c r="N101" i="25"/>
  <c r="N102" i="25"/>
  <c r="N103" i="25"/>
  <c r="N104" i="25"/>
  <c r="N105" i="25"/>
  <c r="N106" i="25"/>
  <c r="N107" i="25"/>
  <c r="N108" i="25"/>
  <c r="N109" i="25"/>
  <c r="N110" i="25"/>
  <c r="N111" i="25"/>
  <c r="N112" i="25"/>
  <c r="N113" i="25"/>
  <c r="N114" i="25"/>
  <c r="N115" i="25"/>
  <c r="N116" i="25"/>
  <c r="N117" i="25"/>
  <c r="N118" i="25"/>
  <c r="N119" i="25"/>
  <c r="N120" i="25"/>
  <c r="N121" i="25"/>
  <c r="N122" i="25"/>
  <c r="N123" i="25"/>
  <c r="N124" i="25"/>
  <c r="N125" i="25"/>
  <c r="N126" i="25"/>
  <c r="N127" i="25"/>
  <c r="N128" i="25"/>
  <c r="N129" i="25"/>
  <c r="N130" i="25"/>
  <c r="N131" i="25"/>
  <c r="N132" i="25"/>
  <c r="N133" i="25"/>
  <c r="N134" i="25"/>
  <c r="N135" i="25"/>
  <c r="N136" i="25"/>
  <c r="N137" i="25"/>
  <c r="N138" i="25"/>
  <c r="N139" i="25"/>
  <c r="N140" i="25"/>
  <c r="N141" i="25"/>
  <c r="N142" i="25"/>
  <c r="N143" i="25"/>
  <c r="N144" i="25"/>
  <c r="N145" i="25"/>
  <c r="N146" i="25"/>
  <c r="N147" i="25"/>
  <c r="N148" i="25"/>
  <c r="N149" i="25"/>
  <c r="N150" i="25"/>
  <c r="N151" i="25"/>
  <c r="N152" i="25"/>
  <c r="N153" i="25"/>
  <c r="N154" i="25"/>
  <c r="N155" i="25"/>
  <c r="N156" i="25"/>
  <c r="N157" i="25"/>
  <c r="N158" i="25"/>
  <c r="N159" i="25"/>
  <c r="N160" i="25"/>
  <c r="N161" i="25"/>
  <c r="N162" i="25"/>
  <c r="N163" i="25"/>
  <c r="N164" i="25"/>
  <c r="N165" i="25"/>
  <c r="N166" i="25"/>
  <c r="N167" i="25"/>
  <c r="N168" i="25"/>
  <c r="N169" i="25"/>
  <c r="N170" i="25"/>
  <c r="N171" i="25"/>
  <c r="N172" i="25"/>
  <c r="N173" i="25"/>
  <c r="N174" i="25"/>
  <c r="N175" i="25"/>
  <c r="N176" i="25"/>
  <c r="N177" i="25"/>
  <c r="N178" i="25"/>
  <c r="N179" i="25"/>
  <c r="N180" i="25"/>
  <c r="N181" i="25"/>
  <c r="N182" i="25"/>
  <c r="N183" i="25"/>
  <c r="N184" i="25"/>
  <c r="N185" i="25"/>
  <c r="N186" i="25"/>
  <c r="N187" i="25"/>
  <c r="N188" i="25"/>
  <c r="N189" i="25"/>
  <c r="N190" i="25"/>
  <c r="N191" i="25"/>
  <c r="N192" i="25"/>
  <c r="N193" i="25"/>
  <c r="N194" i="25"/>
  <c r="N195" i="25"/>
  <c r="N196" i="25"/>
  <c r="N197" i="25"/>
  <c r="N198" i="25"/>
  <c r="N199" i="25"/>
  <c r="N200" i="25"/>
  <c r="N201" i="25"/>
  <c r="N202" i="25"/>
  <c r="N203" i="25"/>
  <c r="N204" i="25"/>
  <c r="N205" i="25"/>
  <c r="N206" i="25"/>
  <c r="N207" i="25"/>
  <c r="N208" i="25"/>
  <c r="N209" i="25"/>
  <c r="N210" i="25"/>
  <c r="N211" i="25"/>
  <c r="N212" i="25"/>
  <c r="N213" i="25"/>
  <c r="N214" i="25"/>
  <c r="N215" i="25"/>
  <c r="N216" i="25"/>
  <c r="N217" i="25"/>
  <c r="N218" i="25"/>
  <c r="N219" i="25"/>
  <c r="N220" i="25"/>
  <c r="N221" i="25"/>
  <c r="N222" i="25"/>
  <c r="N223" i="25"/>
  <c r="N224" i="25"/>
  <c r="N225" i="25"/>
  <c r="N226" i="25"/>
  <c r="N227" i="25"/>
  <c r="N228" i="25"/>
  <c r="N229" i="25"/>
  <c r="N230" i="25"/>
  <c r="N231" i="25"/>
  <c r="N232" i="25"/>
  <c r="N233" i="25"/>
  <c r="N234" i="25"/>
  <c r="N235" i="25"/>
  <c r="N236" i="25"/>
  <c r="N237" i="25"/>
  <c r="N238" i="25"/>
  <c r="N239" i="25"/>
  <c r="N240" i="25"/>
  <c r="N241" i="25"/>
  <c r="N242" i="25"/>
  <c r="N243" i="25"/>
  <c r="N17" i="11"/>
  <c r="O7" i="25"/>
  <c r="O8" i="25"/>
  <c r="O9" i="25"/>
  <c r="O10" i="25"/>
  <c r="O11" i="25"/>
  <c r="O12" i="25"/>
  <c r="O13" i="25"/>
  <c r="O14" i="25"/>
  <c r="O15" i="25"/>
  <c r="O16" i="25"/>
  <c r="O17" i="25"/>
  <c r="O18" i="25"/>
  <c r="O19" i="25"/>
  <c r="O20" i="25"/>
  <c r="O21" i="25"/>
  <c r="O22" i="25"/>
  <c r="O23" i="25"/>
  <c r="O24" i="25"/>
  <c r="O25" i="25"/>
  <c r="O26" i="25"/>
  <c r="O27" i="25"/>
  <c r="O28" i="25"/>
  <c r="O29" i="25"/>
  <c r="O30" i="25"/>
  <c r="O31" i="25"/>
  <c r="O32" i="25"/>
  <c r="O33" i="25"/>
  <c r="O34" i="25"/>
  <c r="O35" i="25"/>
  <c r="O36" i="25"/>
  <c r="O37" i="25"/>
  <c r="O38" i="25"/>
  <c r="O39" i="25"/>
  <c r="O40" i="25"/>
  <c r="O41" i="25"/>
  <c r="O42" i="25"/>
  <c r="O43" i="25"/>
  <c r="O44" i="25"/>
  <c r="O45" i="25"/>
  <c r="O46" i="25"/>
  <c r="O47" i="25"/>
  <c r="O48" i="25"/>
  <c r="O49" i="25"/>
  <c r="O50" i="25"/>
  <c r="O51" i="25"/>
  <c r="O52" i="25"/>
  <c r="O53" i="25"/>
  <c r="O54" i="25"/>
  <c r="O55" i="25"/>
  <c r="O56" i="25"/>
  <c r="O57" i="25"/>
  <c r="O58" i="25"/>
  <c r="O59" i="25"/>
  <c r="O60" i="25"/>
  <c r="O61" i="25"/>
  <c r="O62" i="25"/>
  <c r="O63" i="25"/>
  <c r="O64" i="25"/>
  <c r="O65" i="25"/>
  <c r="O66" i="25"/>
  <c r="O67" i="25"/>
  <c r="O68" i="25"/>
  <c r="O69" i="25"/>
  <c r="O70" i="25"/>
  <c r="O71" i="25"/>
  <c r="O72" i="25"/>
  <c r="O73" i="25"/>
  <c r="O74" i="25"/>
  <c r="O75" i="25"/>
  <c r="O76" i="25"/>
  <c r="O77" i="25"/>
  <c r="O78" i="25"/>
  <c r="O79" i="25"/>
  <c r="O80" i="25"/>
  <c r="O81" i="25"/>
  <c r="O82" i="25"/>
  <c r="O83" i="25"/>
  <c r="O84" i="25"/>
  <c r="O85" i="25"/>
  <c r="O86" i="25"/>
  <c r="O87" i="25"/>
  <c r="O88" i="25"/>
  <c r="O89" i="25"/>
  <c r="O90" i="25"/>
  <c r="O91" i="25"/>
  <c r="O92" i="25"/>
  <c r="O93" i="25"/>
  <c r="O94" i="25"/>
  <c r="O95" i="25"/>
  <c r="O96" i="25"/>
  <c r="O97" i="25"/>
  <c r="O98" i="25"/>
  <c r="O99" i="25"/>
  <c r="O100" i="25"/>
  <c r="O101" i="25"/>
  <c r="O102" i="25"/>
  <c r="O103" i="25"/>
  <c r="O104" i="25"/>
  <c r="O105" i="25"/>
  <c r="O106" i="25"/>
  <c r="O107" i="25"/>
  <c r="O108" i="25"/>
  <c r="O109" i="25"/>
  <c r="O110" i="25"/>
  <c r="O111" i="25"/>
  <c r="O112" i="25"/>
  <c r="O113" i="25"/>
  <c r="O114" i="25"/>
  <c r="O115" i="25"/>
  <c r="O116" i="25"/>
  <c r="O117" i="25"/>
  <c r="O118" i="25"/>
  <c r="O119" i="25"/>
  <c r="O120" i="25"/>
  <c r="O121" i="25"/>
  <c r="O122" i="25"/>
  <c r="O123" i="25"/>
  <c r="O124" i="25"/>
  <c r="O125" i="25"/>
  <c r="O126" i="25"/>
  <c r="O127" i="25"/>
  <c r="O128" i="25"/>
  <c r="O129" i="25"/>
  <c r="O130" i="25"/>
  <c r="O131" i="25"/>
  <c r="O132" i="25"/>
  <c r="O133" i="25"/>
  <c r="O134" i="25"/>
  <c r="O135" i="25"/>
  <c r="O136" i="25"/>
  <c r="O137" i="25"/>
  <c r="O138" i="25"/>
  <c r="O139" i="25"/>
  <c r="O140" i="25"/>
  <c r="O141" i="25"/>
  <c r="O142" i="25"/>
  <c r="O143" i="25"/>
  <c r="O144" i="25"/>
  <c r="O145" i="25"/>
  <c r="O146" i="25"/>
  <c r="O147" i="25"/>
  <c r="O148" i="25"/>
  <c r="O149" i="25"/>
  <c r="O150" i="25"/>
  <c r="O151" i="25"/>
  <c r="O152" i="25"/>
  <c r="O153" i="25"/>
  <c r="O154" i="25"/>
  <c r="O155" i="25"/>
  <c r="O156" i="25"/>
  <c r="O157" i="25"/>
  <c r="O158" i="25"/>
  <c r="O159" i="25"/>
  <c r="O160" i="25"/>
  <c r="O161" i="25"/>
  <c r="O162" i="25"/>
  <c r="O163" i="25"/>
  <c r="O164" i="25"/>
  <c r="O165" i="25"/>
  <c r="O166" i="25"/>
  <c r="O167" i="25"/>
  <c r="O168" i="25"/>
  <c r="O169" i="25"/>
  <c r="O170" i="25"/>
  <c r="O171" i="25"/>
  <c r="O172" i="25"/>
  <c r="O173" i="25"/>
  <c r="O174" i="25"/>
  <c r="O175" i="25"/>
  <c r="O176" i="25"/>
  <c r="O177" i="25"/>
  <c r="O178" i="25"/>
  <c r="O179" i="25"/>
  <c r="O180" i="25"/>
  <c r="O181" i="25"/>
  <c r="O182" i="25"/>
  <c r="O183" i="25"/>
  <c r="O184" i="25"/>
  <c r="O185" i="25"/>
  <c r="O186" i="25"/>
  <c r="O187" i="25"/>
  <c r="O188" i="25"/>
  <c r="O189" i="25"/>
  <c r="O190" i="25"/>
  <c r="O191" i="25"/>
  <c r="O192" i="25"/>
  <c r="O193" i="25"/>
  <c r="O194" i="25"/>
  <c r="O195" i="25"/>
  <c r="O196" i="25"/>
  <c r="O197" i="25"/>
  <c r="O198" i="25"/>
  <c r="O199" i="25"/>
  <c r="O200" i="25"/>
  <c r="O201" i="25"/>
  <c r="O202" i="25"/>
  <c r="O203" i="25"/>
  <c r="O204" i="25"/>
  <c r="O205" i="25"/>
  <c r="O206" i="25"/>
  <c r="O207" i="25"/>
  <c r="O208" i="25"/>
  <c r="O209" i="25"/>
  <c r="O210" i="25"/>
  <c r="O211" i="25"/>
  <c r="O212" i="25"/>
  <c r="O213" i="25"/>
  <c r="O214" i="25"/>
  <c r="O215" i="25"/>
  <c r="O216" i="25"/>
  <c r="O217" i="25"/>
  <c r="O218" i="25"/>
  <c r="O219" i="25"/>
  <c r="O220" i="25"/>
  <c r="O221" i="25"/>
  <c r="O222" i="25"/>
  <c r="O223" i="25"/>
  <c r="O224" i="25"/>
  <c r="O225" i="25"/>
  <c r="O226" i="25"/>
  <c r="O227" i="25"/>
  <c r="O228" i="25"/>
  <c r="O229" i="25"/>
  <c r="O230" i="25"/>
  <c r="O231" i="25"/>
  <c r="O232" i="25"/>
  <c r="O233" i="25"/>
  <c r="O234" i="25"/>
  <c r="O235" i="25"/>
  <c r="O236" i="25"/>
  <c r="O237" i="25"/>
  <c r="O238" i="25"/>
  <c r="O239" i="25"/>
  <c r="O240" i="25"/>
  <c r="O241" i="25"/>
  <c r="O242" i="25"/>
  <c r="O243" i="25"/>
  <c r="O17" i="11"/>
  <c r="P7" i="25"/>
  <c r="P8" i="25"/>
  <c r="P9" i="25"/>
  <c r="P10" i="25"/>
  <c r="P11" i="25"/>
  <c r="P12" i="25"/>
  <c r="P13" i="25"/>
  <c r="P14" i="25"/>
  <c r="P15" i="25"/>
  <c r="P16" i="25"/>
  <c r="P17" i="25"/>
  <c r="P18" i="25"/>
  <c r="P19" i="25"/>
  <c r="P20" i="25"/>
  <c r="P21" i="25"/>
  <c r="P22" i="25"/>
  <c r="P23" i="25"/>
  <c r="P24" i="25"/>
  <c r="P25" i="25"/>
  <c r="P26" i="25"/>
  <c r="P27" i="25"/>
  <c r="P28" i="25"/>
  <c r="P29" i="25"/>
  <c r="P30" i="25"/>
  <c r="P31" i="25"/>
  <c r="P32" i="25"/>
  <c r="P33" i="25"/>
  <c r="P34" i="25"/>
  <c r="P35" i="25"/>
  <c r="P36" i="25"/>
  <c r="P37" i="25"/>
  <c r="P38" i="25"/>
  <c r="P39" i="25"/>
  <c r="P40" i="25"/>
  <c r="P41" i="25"/>
  <c r="P42" i="25"/>
  <c r="P43" i="25"/>
  <c r="P44" i="25"/>
  <c r="P45" i="25"/>
  <c r="P46" i="25"/>
  <c r="P47" i="25"/>
  <c r="P48" i="25"/>
  <c r="P49" i="25"/>
  <c r="P50" i="25"/>
  <c r="P51" i="25"/>
  <c r="P52" i="25"/>
  <c r="P53" i="25"/>
  <c r="P54" i="25"/>
  <c r="P55" i="25"/>
  <c r="P56" i="25"/>
  <c r="P57" i="25"/>
  <c r="P58" i="25"/>
  <c r="P59" i="25"/>
  <c r="P60" i="25"/>
  <c r="P61" i="25"/>
  <c r="P62" i="25"/>
  <c r="P63" i="25"/>
  <c r="P64" i="25"/>
  <c r="P65" i="25"/>
  <c r="P66" i="25"/>
  <c r="P67" i="25"/>
  <c r="P68" i="25"/>
  <c r="P69" i="25"/>
  <c r="P70" i="25"/>
  <c r="P71" i="25"/>
  <c r="P72" i="25"/>
  <c r="P73" i="25"/>
  <c r="P74" i="25"/>
  <c r="P75" i="25"/>
  <c r="P76" i="25"/>
  <c r="P77" i="25"/>
  <c r="P78" i="25"/>
  <c r="P79" i="25"/>
  <c r="P80" i="25"/>
  <c r="P81" i="25"/>
  <c r="P82" i="25"/>
  <c r="P83" i="25"/>
  <c r="P84" i="25"/>
  <c r="P85" i="25"/>
  <c r="P86" i="25"/>
  <c r="P87" i="25"/>
  <c r="P88" i="25"/>
  <c r="P89" i="25"/>
  <c r="P90" i="25"/>
  <c r="P91" i="25"/>
  <c r="P92" i="25"/>
  <c r="P93" i="25"/>
  <c r="P94" i="25"/>
  <c r="P95" i="25"/>
  <c r="P96" i="25"/>
  <c r="P97" i="25"/>
  <c r="P98" i="25"/>
  <c r="P99" i="25"/>
  <c r="P100" i="25"/>
  <c r="P101" i="25"/>
  <c r="P102" i="25"/>
  <c r="P103" i="25"/>
  <c r="P104" i="25"/>
  <c r="P105" i="25"/>
  <c r="P106" i="25"/>
  <c r="P107" i="25"/>
  <c r="P108" i="25"/>
  <c r="P109" i="25"/>
  <c r="P110" i="25"/>
  <c r="P111" i="25"/>
  <c r="P112" i="25"/>
  <c r="P113" i="25"/>
  <c r="P114" i="25"/>
  <c r="P115" i="25"/>
  <c r="P116" i="25"/>
  <c r="P117" i="25"/>
  <c r="P118" i="25"/>
  <c r="P119" i="25"/>
  <c r="P120" i="25"/>
  <c r="P121" i="25"/>
  <c r="P122" i="25"/>
  <c r="P123" i="25"/>
  <c r="P124" i="25"/>
  <c r="P125" i="25"/>
  <c r="P126" i="25"/>
  <c r="P127" i="25"/>
  <c r="P128" i="25"/>
  <c r="P129" i="25"/>
  <c r="P130" i="25"/>
  <c r="P131" i="25"/>
  <c r="P132" i="25"/>
  <c r="P133" i="25"/>
  <c r="P134" i="25"/>
  <c r="P135" i="25"/>
  <c r="P136" i="25"/>
  <c r="P137" i="25"/>
  <c r="P138" i="25"/>
  <c r="P139" i="25"/>
  <c r="P140" i="25"/>
  <c r="P141" i="25"/>
  <c r="P142" i="25"/>
  <c r="P143" i="25"/>
  <c r="P144" i="25"/>
  <c r="P145" i="25"/>
  <c r="P146" i="25"/>
  <c r="P147" i="25"/>
  <c r="P148" i="25"/>
  <c r="P149" i="25"/>
  <c r="P150" i="25"/>
  <c r="P151" i="25"/>
  <c r="P152" i="25"/>
  <c r="P153" i="25"/>
  <c r="P154" i="25"/>
  <c r="P155" i="25"/>
  <c r="P156" i="25"/>
  <c r="P157" i="25"/>
  <c r="P158" i="25"/>
  <c r="P159" i="25"/>
  <c r="P160" i="25"/>
  <c r="P161" i="25"/>
  <c r="P162" i="25"/>
  <c r="P163" i="25"/>
  <c r="P164" i="25"/>
  <c r="P165" i="25"/>
  <c r="P166" i="25"/>
  <c r="P167" i="25"/>
  <c r="P168" i="25"/>
  <c r="P169" i="25"/>
  <c r="P170" i="25"/>
  <c r="P171" i="25"/>
  <c r="P172" i="25"/>
  <c r="P173" i="25"/>
  <c r="P174" i="25"/>
  <c r="P175" i="25"/>
  <c r="P176" i="25"/>
  <c r="P177" i="25"/>
  <c r="P178" i="25"/>
  <c r="P179" i="25"/>
  <c r="P180" i="25"/>
  <c r="P181" i="25"/>
  <c r="P182" i="25"/>
  <c r="P183" i="25"/>
  <c r="P184" i="25"/>
  <c r="P185" i="25"/>
  <c r="P186" i="25"/>
  <c r="P187" i="25"/>
  <c r="P188" i="25"/>
  <c r="P189" i="25"/>
  <c r="P190" i="25"/>
  <c r="P191" i="25"/>
  <c r="P192" i="25"/>
  <c r="P193" i="25"/>
  <c r="P194" i="25"/>
  <c r="P195" i="25"/>
  <c r="P196" i="25"/>
  <c r="P197" i="25"/>
  <c r="P198" i="25"/>
  <c r="P199" i="25"/>
  <c r="P200" i="25"/>
  <c r="P201" i="25"/>
  <c r="P202" i="25"/>
  <c r="P203" i="25"/>
  <c r="P204" i="25"/>
  <c r="P205" i="25"/>
  <c r="P206" i="25"/>
  <c r="P207" i="25"/>
  <c r="P208" i="25"/>
  <c r="P209" i="25"/>
  <c r="P210" i="25"/>
  <c r="P211" i="25"/>
  <c r="P212" i="25"/>
  <c r="P213" i="25"/>
  <c r="P214" i="25"/>
  <c r="P215" i="25"/>
  <c r="P216" i="25"/>
  <c r="P217" i="25"/>
  <c r="P218" i="25"/>
  <c r="P219" i="25"/>
  <c r="P220" i="25"/>
  <c r="P221" i="25"/>
  <c r="P222" i="25"/>
  <c r="P223" i="25"/>
  <c r="P224" i="25"/>
  <c r="P225" i="25"/>
  <c r="P226" i="25"/>
  <c r="P227" i="25"/>
  <c r="P228" i="25"/>
  <c r="P229" i="25"/>
  <c r="P230" i="25"/>
  <c r="P231" i="25"/>
  <c r="P232" i="25"/>
  <c r="P233" i="25"/>
  <c r="P234" i="25"/>
  <c r="P235" i="25"/>
  <c r="P236" i="25"/>
  <c r="P237" i="25"/>
  <c r="P238" i="25"/>
  <c r="P239" i="25"/>
  <c r="P240" i="25"/>
  <c r="P241" i="25"/>
  <c r="P242" i="25"/>
  <c r="P243" i="25"/>
  <c r="P17" i="11"/>
  <c r="Q7" i="25"/>
  <c r="Q8" i="25"/>
  <c r="Q9" i="25"/>
  <c r="Q10" i="25"/>
  <c r="Q11" i="25"/>
  <c r="Q12" i="25"/>
  <c r="Q13" i="25"/>
  <c r="Q14" i="25"/>
  <c r="Q15" i="25"/>
  <c r="Q16" i="25"/>
  <c r="Q17" i="25"/>
  <c r="Q18" i="25"/>
  <c r="Q19" i="25"/>
  <c r="Q20" i="25"/>
  <c r="Q21" i="25"/>
  <c r="Q22" i="25"/>
  <c r="Q23" i="25"/>
  <c r="Q24" i="25"/>
  <c r="Q25" i="25"/>
  <c r="Q26" i="25"/>
  <c r="Q27" i="25"/>
  <c r="Q28" i="25"/>
  <c r="Q29" i="25"/>
  <c r="Q30" i="25"/>
  <c r="Q31" i="25"/>
  <c r="Q32" i="25"/>
  <c r="Q33" i="25"/>
  <c r="Q34" i="25"/>
  <c r="Q35" i="25"/>
  <c r="Q36" i="25"/>
  <c r="Q37" i="25"/>
  <c r="Q38" i="25"/>
  <c r="Q39" i="25"/>
  <c r="Q40" i="25"/>
  <c r="Q41" i="25"/>
  <c r="Q42" i="25"/>
  <c r="Q43" i="25"/>
  <c r="Q44" i="25"/>
  <c r="Q45" i="25"/>
  <c r="Q46" i="25"/>
  <c r="Q47" i="25"/>
  <c r="Q48" i="25"/>
  <c r="Q49" i="25"/>
  <c r="Q50" i="25"/>
  <c r="Q51" i="25"/>
  <c r="Q52" i="25"/>
  <c r="Q53" i="25"/>
  <c r="Q54" i="25"/>
  <c r="Q55" i="25"/>
  <c r="Q56" i="25"/>
  <c r="Q57" i="25"/>
  <c r="Q58" i="25"/>
  <c r="Q59" i="25"/>
  <c r="Q60" i="25"/>
  <c r="Q61" i="25"/>
  <c r="Q62" i="25"/>
  <c r="Q63" i="25"/>
  <c r="Q64" i="25"/>
  <c r="Q65" i="25"/>
  <c r="Q66" i="25"/>
  <c r="Q67" i="25"/>
  <c r="Q68" i="25"/>
  <c r="Q69" i="25"/>
  <c r="Q70" i="25"/>
  <c r="Q71" i="25"/>
  <c r="Q72" i="25"/>
  <c r="Q73" i="25"/>
  <c r="Q74" i="25"/>
  <c r="Q75" i="25"/>
  <c r="Q76" i="25"/>
  <c r="Q77" i="25"/>
  <c r="Q78" i="25"/>
  <c r="Q79" i="25"/>
  <c r="Q80" i="25"/>
  <c r="Q81" i="25"/>
  <c r="Q82" i="25"/>
  <c r="Q83" i="25"/>
  <c r="Q84" i="25"/>
  <c r="Q85" i="25"/>
  <c r="Q86" i="25"/>
  <c r="Q87" i="25"/>
  <c r="Q88" i="25"/>
  <c r="Q89" i="25"/>
  <c r="Q90" i="25"/>
  <c r="Q91" i="25"/>
  <c r="Q92" i="25"/>
  <c r="Q93" i="25"/>
  <c r="Q94" i="25"/>
  <c r="Q95" i="25"/>
  <c r="Q96" i="25"/>
  <c r="Q97" i="25"/>
  <c r="Q98" i="25"/>
  <c r="Q99" i="25"/>
  <c r="Q100" i="25"/>
  <c r="Q101" i="25"/>
  <c r="Q102" i="25"/>
  <c r="Q103" i="25"/>
  <c r="Q104" i="25"/>
  <c r="Q105" i="25"/>
  <c r="Q106" i="25"/>
  <c r="Q107" i="25"/>
  <c r="Q108" i="25"/>
  <c r="Q109" i="25"/>
  <c r="Q110" i="25"/>
  <c r="Q111" i="25"/>
  <c r="Q112" i="25"/>
  <c r="Q113" i="25"/>
  <c r="Q114" i="25"/>
  <c r="Q115" i="25"/>
  <c r="Q116" i="25"/>
  <c r="Q117" i="25"/>
  <c r="Q118" i="25"/>
  <c r="Q119" i="25"/>
  <c r="Q120" i="25"/>
  <c r="Q121" i="25"/>
  <c r="Q122" i="25"/>
  <c r="Q123" i="25"/>
  <c r="Q124" i="25"/>
  <c r="Q125" i="25"/>
  <c r="Q126" i="25"/>
  <c r="Q127" i="25"/>
  <c r="Q128" i="25"/>
  <c r="Q129" i="25"/>
  <c r="Q130" i="25"/>
  <c r="Q131" i="25"/>
  <c r="Q132" i="25"/>
  <c r="Q133" i="25"/>
  <c r="Q134" i="25"/>
  <c r="Q135" i="25"/>
  <c r="Q136" i="25"/>
  <c r="Q137" i="25"/>
  <c r="Q138" i="25"/>
  <c r="Q139" i="25"/>
  <c r="Q140" i="25"/>
  <c r="Q141" i="25"/>
  <c r="Q142" i="25"/>
  <c r="Q143" i="25"/>
  <c r="Q144" i="25"/>
  <c r="Q145" i="25"/>
  <c r="Q146" i="25"/>
  <c r="Q147" i="25"/>
  <c r="Q148" i="25"/>
  <c r="Q149" i="25"/>
  <c r="Q150" i="25"/>
  <c r="Q151" i="25"/>
  <c r="Q152" i="25"/>
  <c r="Q153" i="25"/>
  <c r="Q154" i="25"/>
  <c r="Q155" i="25"/>
  <c r="Q156" i="25"/>
  <c r="Q157" i="25"/>
  <c r="Q158" i="25"/>
  <c r="Q159" i="25"/>
  <c r="Q160" i="25"/>
  <c r="Q161" i="25"/>
  <c r="Q162" i="25"/>
  <c r="Q163" i="25"/>
  <c r="Q164" i="25"/>
  <c r="Q165" i="25"/>
  <c r="Q166" i="25"/>
  <c r="Q167" i="25"/>
  <c r="Q168" i="25"/>
  <c r="Q169" i="25"/>
  <c r="Q170" i="25"/>
  <c r="Q171" i="25"/>
  <c r="Q172" i="25"/>
  <c r="Q173" i="25"/>
  <c r="Q174" i="25"/>
  <c r="Q175" i="25"/>
  <c r="Q176" i="25"/>
  <c r="Q177" i="25"/>
  <c r="Q178" i="25"/>
  <c r="Q179" i="25"/>
  <c r="Q180" i="25"/>
  <c r="Q181" i="25"/>
  <c r="Q182" i="25"/>
  <c r="Q183" i="25"/>
  <c r="Q184" i="25"/>
  <c r="Q185" i="25"/>
  <c r="Q186" i="25"/>
  <c r="Q187" i="25"/>
  <c r="Q188" i="25"/>
  <c r="Q189" i="25"/>
  <c r="Q190" i="25"/>
  <c r="Q191" i="25"/>
  <c r="Q192" i="25"/>
  <c r="Q193" i="25"/>
  <c r="Q194" i="25"/>
  <c r="Q195" i="25"/>
  <c r="Q196" i="25"/>
  <c r="Q197" i="25"/>
  <c r="Q198" i="25"/>
  <c r="Q199" i="25"/>
  <c r="Q200" i="25"/>
  <c r="Q201" i="25"/>
  <c r="Q202" i="25"/>
  <c r="Q203" i="25"/>
  <c r="Q204" i="25"/>
  <c r="Q205" i="25"/>
  <c r="Q206" i="25"/>
  <c r="Q207" i="25"/>
  <c r="Q208" i="25"/>
  <c r="Q209" i="25"/>
  <c r="Q210" i="25"/>
  <c r="Q211" i="25"/>
  <c r="Q212" i="25"/>
  <c r="Q213" i="25"/>
  <c r="Q214" i="25"/>
  <c r="Q215" i="25"/>
  <c r="Q216" i="25"/>
  <c r="Q217" i="25"/>
  <c r="Q218" i="25"/>
  <c r="Q219" i="25"/>
  <c r="Q220" i="25"/>
  <c r="Q221" i="25"/>
  <c r="Q222" i="25"/>
  <c r="Q223" i="25"/>
  <c r="Q224" i="25"/>
  <c r="Q225" i="25"/>
  <c r="Q226" i="25"/>
  <c r="Q227" i="25"/>
  <c r="Q228" i="25"/>
  <c r="Q229" i="25"/>
  <c r="Q230" i="25"/>
  <c r="Q231" i="25"/>
  <c r="Q232" i="25"/>
  <c r="Q233" i="25"/>
  <c r="Q234" i="25"/>
  <c r="Q235" i="25"/>
  <c r="Q236" i="25"/>
  <c r="Q237" i="25"/>
  <c r="Q238" i="25"/>
  <c r="Q239" i="25"/>
  <c r="Q240" i="25"/>
  <c r="Q241" i="25"/>
  <c r="Q242" i="25"/>
  <c r="Q243" i="25"/>
  <c r="Q17" i="11"/>
  <c r="R7" i="25"/>
  <c r="R8" i="25"/>
  <c r="R9" i="25"/>
  <c r="R10" i="25"/>
  <c r="R11" i="25"/>
  <c r="R12" i="25"/>
  <c r="R13" i="25"/>
  <c r="R14" i="25"/>
  <c r="R15" i="25"/>
  <c r="R16" i="25"/>
  <c r="R17" i="25"/>
  <c r="R18" i="25"/>
  <c r="R19" i="25"/>
  <c r="R20" i="25"/>
  <c r="R21" i="25"/>
  <c r="R22" i="25"/>
  <c r="R23" i="25"/>
  <c r="R24" i="25"/>
  <c r="R25" i="25"/>
  <c r="R26" i="25"/>
  <c r="R27" i="25"/>
  <c r="R28" i="25"/>
  <c r="R29" i="25"/>
  <c r="R30" i="25"/>
  <c r="R31" i="25"/>
  <c r="R32" i="25"/>
  <c r="R33" i="25"/>
  <c r="R34" i="25"/>
  <c r="R35" i="25"/>
  <c r="R36" i="25"/>
  <c r="R37" i="25"/>
  <c r="R38" i="25"/>
  <c r="R39" i="25"/>
  <c r="R40" i="25"/>
  <c r="R41" i="25"/>
  <c r="R42" i="25"/>
  <c r="R43" i="25"/>
  <c r="R44" i="25"/>
  <c r="R45" i="25"/>
  <c r="R46" i="25"/>
  <c r="R47" i="25"/>
  <c r="R48" i="25"/>
  <c r="R49" i="25"/>
  <c r="R50" i="25"/>
  <c r="R51" i="25"/>
  <c r="R52" i="25"/>
  <c r="R53" i="25"/>
  <c r="R54" i="25"/>
  <c r="R55" i="25"/>
  <c r="R56" i="25"/>
  <c r="R57" i="25"/>
  <c r="R58" i="25"/>
  <c r="R59" i="25"/>
  <c r="R60" i="25"/>
  <c r="R61" i="25"/>
  <c r="R62" i="25"/>
  <c r="R63" i="25"/>
  <c r="R64" i="25"/>
  <c r="R65" i="25"/>
  <c r="R66" i="25"/>
  <c r="R67" i="25"/>
  <c r="R68" i="25"/>
  <c r="R69" i="25"/>
  <c r="R70" i="25"/>
  <c r="R71" i="25"/>
  <c r="R72" i="25"/>
  <c r="R73" i="25"/>
  <c r="R74" i="25"/>
  <c r="R75" i="25"/>
  <c r="R76" i="25"/>
  <c r="R77" i="25"/>
  <c r="R78" i="25"/>
  <c r="R79" i="25"/>
  <c r="R80" i="25"/>
  <c r="R81" i="25"/>
  <c r="R82" i="25"/>
  <c r="R83" i="25"/>
  <c r="R84" i="25"/>
  <c r="R85" i="25"/>
  <c r="R86" i="25"/>
  <c r="R87" i="25"/>
  <c r="R88" i="25"/>
  <c r="R89" i="25"/>
  <c r="R90" i="25"/>
  <c r="R91" i="25"/>
  <c r="R92" i="25"/>
  <c r="R93" i="25"/>
  <c r="R94" i="25"/>
  <c r="R95" i="25"/>
  <c r="R96" i="25"/>
  <c r="R97" i="25"/>
  <c r="R98" i="25"/>
  <c r="R99" i="25"/>
  <c r="R100" i="25"/>
  <c r="R101" i="25"/>
  <c r="R102" i="25"/>
  <c r="R103" i="25"/>
  <c r="R104" i="25"/>
  <c r="R105" i="25"/>
  <c r="R106" i="25"/>
  <c r="R107" i="25"/>
  <c r="R108" i="25"/>
  <c r="R109" i="25"/>
  <c r="R110" i="25"/>
  <c r="R111" i="25"/>
  <c r="R112" i="25"/>
  <c r="R113" i="25"/>
  <c r="R114" i="25"/>
  <c r="R115" i="25"/>
  <c r="R116" i="25"/>
  <c r="R117" i="25"/>
  <c r="R118" i="25"/>
  <c r="R119" i="25"/>
  <c r="R120" i="25"/>
  <c r="R121" i="25"/>
  <c r="R122" i="25"/>
  <c r="R123" i="25"/>
  <c r="R124" i="25"/>
  <c r="R125" i="25"/>
  <c r="R126" i="25"/>
  <c r="R127" i="25"/>
  <c r="R128" i="25"/>
  <c r="R129" i="25"/>
  <c r="R130" i="25"/>
  <c r="R131" i="25"/>
  <c r="R132" i="25"/>
  <c r="R133" i="25"/>
  <c r="R134" i="25"/>
  <c r="R135" i="25"/>
  <c r="R136" i="25"/>
  <c r="R137" i="25"/>
  <c r="R138" i="25"/>
  <c r="R139" i="25"/>
  <c r="R140" i="25"/>
  <c r="R141" i="25"/>
  <c r="R142" i="25"/>
  <c r="R143" i="25"/>
  <c r="R144" i="25"/>
  <c r="R145" i="25"/>
  <c r="R146" i="25"/>
  <c r="R147" i="25"/>
  <c r="R148" i="25"/>
  <c r="R149" i="25"/>
  <c r="R150" i="25"/>
  <c r="R151" i="25"/>
  <c r="R152" i="25"/>
  <c r="R153" i="25"/>
  <c r="R154" i="25"/>
  <c r="R155" i="25"/>
  <c r="R156" i="25"/>
  <c r="R157" i="25"/>
  <c r="R158" i="25"/>
  <c r="R159" i="25"/>
  <c r="R160" i="25"/>
  <c r="R161" i="25"/>
  <c r="R162" i="25"/>
  <c r="R163" i="25"/>
  <c r="R164" i="25"/>
  <c r="R165" i="25"/>
  <c r="R166" i="25"/>
  <c r="R167" i="25"/>
  <c r="R168" i="25"/>
  <c r="R169" i="25"/>
  <c r="R170" i="25"/>
  <c r="R171" i="25"/>
  <c r="R172" i="25"/>
  <c r="R173" i="25"/>
  <c r="R174" i="25"/>
  <c r="R175" i="25"/>
  <c r="R176" i="25"/>
  <c r="R177" i="25"/>
  <c r="R178" i="25"/>
  <c r="R179" i="25"/>
  <c r="R180" i="25"/>
  <c r="R181" i="25"/>
  <c r="R182" i="25"/>
  <c r="R183" i="25"/>
  <c r="R184" i="25"/>
  <c r="R185" i="25"/>
  <c r="R186" i="25"/>
  <c r="R187" i="25"/>
  <c r="R188" i="25"/>
  <c r="R189" i="25"/>
  <c r="R190" i="25"/>
  <c r="R191" i="25"/>
  <c r="R192" i="25"/>
  <c r="R193" i="25"/>
  <c r="R194" i="25"/>
  <c r="R195" i="25"/>
  <c r="R196" i="25"/>
  <c r="R197" i="25"/>
  <c r="R198" i="25"/>
  <c r="R199" i="25"/>
  <c r="R200" i="25"/>
  <c r="R201" i="25"/>
  <c r="R202" i="25"/>
  <c r="R203" i="25"/>
  <c r="R204" i="25"/>
  <c r="R205" i="25"/>
  <c r="R206" i="25"/>
  <c r="R207" i="25"/>
  <c r="R208" i="25"/>
  <c r="R209" i="25"/>
  <c r="R210" i="25"/>
  <c r="R211" i="25"/>
  <c r="R212" i="25"/>
  <c r="R213" i="25"/>
  <c r="R214" i="25"/>
  <c r="R215" i="25"/>
  <c r="R216" i="25"/>
  <c r="R217" i="25"/>
  <c r="R218" i="25"/>
  <c r="R219" i="25"/>
  <c r="R220" i="25"/>
  <c r="R221" i="25"/>
  <c r="R222" i="25"/>
  <c r="R223" i="25"/>
  <c r="R224" i="25"/>
  <c r="R225" i="25"/>
  <c r="R226" i="25"/>
  <c r="R227" i="25"/>
  <c r="R228" i="25"/>
  <c r="R229" i="25"/>
  <c r="R230" i="25"/>
  <c r="R231" i="25"/>
  <c r="R232" i="25"/>
  <c r="R233" i="25"/>
  <c r="R234" i="25"/>
  <c r="R235" i="25"/>
  <c r="R236" i="25"/>
  <c r="R237" i="25"/>
  <c r="R238" i="25"/>
  <c r="R239" i="25"/>
  <c r="R240" i="25"/>
  <c r="R241" i="25"/>
  <c r="R242" i="25"/>
  <c r="R243" i="25"/>
  <c r="R17" i="11"/>
  <c r="S7" i="25"/>
  <c r="S8" i="25"/>
  <c r="S9" i="25"/>
  <c r="S10" i="25"/>
  <c r="S11" i="25"/>
  <c r="S12" i="25"/>
  <c r="S13" i="25"/>
  <c r="S14" i="25"/>
  <c r="S15" i="25"/>
  <c r="S16" i="25"/>
  <c r="S17" i="25"/>
  <c r="S18" i="25"/>
  <c r="S19" i="25"/>
  <c r="S20" i="25"/>
  <c r="S21" i="25"/>
  <c r="S22" i="25"/>
  <c r="S23" i="25"/>
  <c r="S24" i="25"/>
  <c r="S25" i="25"/>
  <c r="S26" i="25"/>
  <c r="S27" i="25"/>
  <c r="S28" i="25"/>
  <c r="S29" i="25"/>
  <c r="S30" i="25"/>
  <c r="S31" i="25"/>
  <c r="S32" i="25"/>
  <c r="S33" i="25"/>
  <c r="S34" i="25"/>
  <c r="S35" i="25"/>
  <c r="S36" i="25"/>
  <c r="S37" i="25"/>
  <c r="S38" i="25"/>
  <c r="S39" i="25"/>
  <c r="S40" i="25"/>
  <c r="S41" i="25"/>
  <c r="S42" i="25"/>
  <c r="S43" i="25"/>
  <c r="S44" i="25"/>
  <c r="S45" i="25"/>
  <c r="S46" i="25"/>
  <c r="S47" i="25"/>
  <c r="S48" i="25"/>
  <c r="S49" i="25"/>
  <c r="S50" i="25"/>
  <c r="S51" i="25"/>
  <c r="S52" i="25"/>
  <c r="S53" i="25"/>
  <c r="S54" i="25"/>
  <c r="S55" i="25"/>
  <c r="S56" i="25"/>
  <c r="S57" i="25"/>
  <c r="S58" i="25"/>
  <c r="S59" i="25"/>
  <c r="S60" i="25"/>
  <c r="S61" i="25"/>
  <c r="S62" i="25"/>
  <c r="S63" i="25"/>
  <c r="S64" i="25"/>
  <c r="S65" i="25"/>
  <c r="S66" i="25"/>
  <c r="S67" i="25"/>
  <c r="S68" i="25"/>
  <c r="S69" i="25"/>
  <c r="S70" i="25"/>
  <c r="S71" i="25"/>
  <c r="S72" i="25"/>
  <c r="S73" i="25"/>
  <c r="S74" i="25"/>
  <c r="S75" i="25"/>
  <c r="S76" i="25"/>
  <c r="S77" i="25"/>
  <c r="S78" i="25"/>
  <c r="S79" i="25"/>
  <c r="S80" i="25"/>
  <c r="S81" i="25"/>
  <c r="S82" i="25"/>
  <c r="S83" i="25"/>
  <c r="S84" i="25"/>
  <c r="S85" i="25"/>
  <c r="S86" i="25"/>
  <c r="S87" i="25"/>
  <c r="S88" i="25"/>
  <c r="S89" i="25"/>
  <c r="S90" i="25"/>
  <c r="S91" i="25"/>
  <c r="S92" i="25"/>
  <c r="S93" i="25"/>
  <c r="S94" i="25"/>
  <c r="S95" i="25"/>
  <c r="S96" i="25"/>
  <c r="S97" i="25"/>
  <c r="S98" i="25"/>
  <c r="S99" i="25"/>
  <c r="S100" i="25"/>
  <c r="S101" i="25"/>
  <c r="S102" i="25"/>
  <c r="S103" i="25"/>
  <c r="S104" i="25"/>
  <c r="S105" i="25"/>
  <c r="S106" i="25"/>
  <c r="S107" i="25"/>
  <c r="S108" i="25"/>
  <c r="S109" i="25"/>
  <c r="S110" i="25"/>
  <c r="S111" i="25"/>
  <c r="S112" i="25"/>
  <c r="S113" i="25"/>
  <c r="S114" i="25"/>
  <c r="S115" i="25"/>
  <c r="S116" i="25"/>
  <c r="S117" i="25"/>
  <c r="S118" i="25"/>
  <c r="S119" i="25"/>
  <c r="S120" i="25"/>
  <c r="S121" i="25"/>
  <c r="S122" i="25"/>
  <c r="S123" i="25"/>
  <c r="S124" i="25"/>
  <c r="S125" i="25"/>
  <c r="S126" i="25"/>
  <c r="S127" i="25"/>
  <c r="S128" i="25"/>
  <c r="S129" i="25"/>
  <c r="S130" i="25"/>
  <c r="S131" i="25"/>
  <c r="S132" i="25"/>
  <c r="S133" i="25"/>
  <c r="S134" i="25"/>
  <c r="S135" i="25"/>
  <c r="S136" i="25"/>
  <c r="S137" i="25"/>
  <c r="S138" i="25"/>
  <c r="S139" i="25"/>
  <c r="S140" i="25"/>
  <c r="S141" i="25"/>
  <c r="S142" i="25"/>
  <c r="S143" i="25"/>
  <c r="S144" i="25"/>
  <c r="S145" i="25"/>
  <c r="S146" i="25"/>
  <c r="S147" i="25"/>
  <c r="S148" i="25"/>
  <c r="S149" i="25"/>
  <c r="S150" i="25"/>
  <c r="S151" i="25"/>
  <c r="S152" i="25"/>
  <c r="S153" i="25"/>
  <c r="S154" i="25"/>
  <c r="S155" i="25"/>
  <c r="S156" i="25"/>
  <c r="S157" i="25"/>
  <c r="S158" i="25"/>
  <c r="S159" i="25"/>
  <c r="S160" i="25"/>
  <c r="S161" i="25"/>
  <c r="S162" i="25"/>
  <c r="S163" i="25"/>
  <c r="S164" i="25"/>
  <c r="S165" i="25"/>
  <c r="S166" i="25"/>
  <c r="S167" i="25"/>
  <c r="S168" i="25"/>
  <c r="S169" i="25"/>
  <c r="S170" i="25"/>
  <c r="S171" i="25"/>
  <c r="S172" i="25"/>
  <c r="S173" i="25"/>
  <c r="S174" i="25"/>
  <c r="S175" i="25"/>
  <c r="S176" i="25"/>
  <c r="S177" i="25"/>
  <c r="S178" i="25"/>
  <c r="S179" i="25"/>
  <c r="S180" i="25"/>
  <c r="S181" i="25"/>
  <c r="S182" i="25"/>
  <c r="S183" i="25"/>
  <c r="S184" i="25"/>
  <c r="S185" i="25"/>
  <c r="S186" i="25"/>
  <c r="S187" i="25"/>
  <c r="S188" i="25"/>
  <c r="S189" i="25"/>
  <c r="S190" i="25"/>
  <c r="S191" i="25"/>
  <c r="S192" i="25"/>
  <c r="S193" i="25"/>
  <c r="S194" i="25"/>
  <c r="S195" i="25"/>
  <c r="S196" i="25"/>
  <c r="S197" i="25"/>
  <c r="S198" i="25"/>
  <c r="S199" i="25"/>
  <c r="S200" i="25"/>
  <c r="S201" i="25"/>
  <c r="S202" i="25"/>
  <c r="S203" i="25"/>
  <c r="S204" i="25"/>
  <c r="S205" i="25"/>
  <c r="S206" i="25"/>
  <c r="S207" i="25"/>
  <c r="S208" i="25"/>
  <c r="S209" i="25"/>
  <c r="S210" i="25"/>
  <c r="S211" i="25"/>
  <c r="S212" i="25"/>
  <c r="S213" i="25"/>
  <c r="S214" i="25"/>
  <c r="S215" i="25"/>
  <c r="S216" i="25"/>
  <c r="S217" i="25"/>
  <c r="S218" i="25"/>
  <c r="S219" i="25"/>
  <c r="S220" i="25"/>
  <c r="S221" i="25"/>
  <c r="S222" i="25"/>
  <c r="S223" i="25"/>
  <c r="S224" i="25"/>
  <c r="S225" i="25"/>
  <c r="S226" i="25"/>
  <c r="S227" i="25"/>
  <c r="S228" i="25"/>
  <c r="S229" i="25"/>
  <c r="S230" i="25"/>
  <c r="S231" i="25"/>
  <c r="S232" i="25"/>
  <c r="S233" i="25"/>
  <c r="S234" i="25"/>
  <c r="S235" i="25"/>
  <c r="S236" i="25"/>
  <c r="S237" i="25"/>
  <c r="S238" i="25"/>
  <c r="S239" i="25"/>
  <c r="S240" i="25"/>
  <c r="S241" i="25"/>
  <c r="S242" i="25"/>
  <c r="S243" i="25"/>
  <c r="S17" i="11"/>
  <c r="T7" i="25"/>
  <c r="T8" i="25"/>
  <c r="T9" i="25"/>
  <c r="T10" i="25"/>
  <c r="T11" i="25"/>
  <c r="T12" i="25"/>
  <c r="T13" i="25"/>
  <c r="T14" i="25"/>
  <c r="T15" i="25"/>
  <c r="T16" i="25"/>
  <c r="T17" i="25"/>
  <c r="T18" i="25"/>
  <c r="T19" i="25"/>
  <c r="T20" i="25"/>
  <c r="T21" i="25"/>
  <c r="T22" i="25"/>
  <c r="T23" i="25"/>
  <c r="T24" i="25"/>
  <c r="T25" i="25"/>
  <c r="T26" i="25"/>
  <c r="T27" i="25"/>
  <c r="T28" i="25"/>
  <c r="T29" i="25"/>
  <c r="T30" i="25"/>
  <c r="T31" i="25"/>
  <c r="T32" i="25"/>
  <c r="T33" i="25"/>
  <c r="T34" i="25"/>
  <c r="T35" i="25"/>
  <c r="T36" i="25"/>
  <c r="T37" i="25"/>
  <c r="T38" i="25"/>
  <c r="T39" i="25"/>
  <c r="T40" i="25"/>
  <c r="T41" i="25"/>
  <c r="T42" i="25"/>
  <c r="T43" i="25"/>
  <c r="T44" i="25"/>
  <c r="T45" i="25"/>
  <c r="T46" i="25"/>
  <c r="T47" i="25"/>
  <c r="T48" i="25"/>
  <c r="T49" i="25"/>
  <c r="T50" i="25"/>
  <c r="T51" i="25"/>
  <c r="T52" i="25"/>
  <c r="T53" i="25"/>
  <c r="T54" i="25"/>
  <c r="T55" i="25"/>
  <c r="T56" i="25"/>
  <c r="T57" i="25"/>
  <c r="T58" i="25"/>
  <c r="T59" i="25"/>
  <c r="T60" i="25"/>
  <c r="T61" i="25"/>
  <c r="T62" i="25"/>
  <c r="T63" i="25"/>
  <c r="T64" i="25"/>
  <c r="T65" i="25"/>
  <c r="T66" i="25"/>
  <c r="T67" i="25"/>
  <c r="T68" i="25"/>
  <c r="T69" i="25"/>
  <c r="T70" i="25"/>
  <c r="T71" i="25"/>
  <c r="T72" i="25"/>
  <c r="T73" i="25"/>
  <c r="T74" i="25"/>
  <c r="T75" i="25"/>
  <c r="T76" i="25"/>
  <c r="T77" i="25"/>
  <c r="T78" i="25"/>
  <c r="T79" i="25"/>
  <c r="T80" i="25"/>
  <c r="T81" i="25"/>
  <c r="T82" i="25"/>
  <c r="T83" i="25"/>
  <c r="T84" i="25"/>
  <c r="T85" i="25"/>
  <c r="T86" i="25"/>
  <c r="T87" i="25"/>
  <c r="T88" i="25"/>
  <c r="T89" i="25"/>
  <c r="T90" i="25"/>
  <c r="T91" i="25"/>
  <c r="T92" i="25"/>
  <c r="T93" i="25"/>
  <c r="T94" i="25"/>
  <c r="T95" i="25"/>
  <c r="T96" i="25"/>
  <c r="T97" i="25"/>
  <c r="T98" i="25"/>
  <c r="T99" i="25"/>
  <c r="T100" i="25"/>
  <c r="T101" i="25"/>
  <c r="T102" i="25"/>
  <c r="T103" i="25"/>
  <c r="T104" i="25"/>
  <c r="T105" i="25"/>
  <c r="T106" i="25"/>
  <c r="T107" i="25"/>
  <c r="T108" i="25"/>
  <c r="T109" i="25"/>
  <c r="T110" i="25"/>
  <c r="T111" i="25"/>
  <c r="T112" i="25"/>
  <c r="T113" i="25"/>
  <c r="T114" i="25"/>
  <c r="T115" i="25"/>
  <c r="T116" i="25"/>
  <c r="T117" i="25"/>
  <c r="T118" i="25"/>
  <c r="T119" i="25"/>
  <c r="T120" i="25"/>
  <c r="T121" i="25"/>
  <c r="T122" i="25"/>
  <c r="T123" i="25"/>
  <c r="T124" i="25"/>
  <c r="T125" i="25"/>
  <c r="T126" i="25"/>
  <c r="T127" i="25"/>
  <c r="T128" i="25"/>
  <c r="T129" i="25"/>
  <c r="T130" i="25"/>
  <c r="T131" i="25"/>
  <c r="T132" i="25"/>
  <c r="T133" i="25"/>
  <c r="T134" i="25"/>
  <c r="T135" i="25"/>
  <c r="T136" i="25"/>
  <c r="T137" i="25"/>
  <c r="T138" i="25"/>
  <c r="T139" i="25"/>
  <c r="T140" i="25"/>
  <c r="T141" i="25"/>
  <c r="T142" i="25"/>
  <c r="T143" i="25"/>
  <c r="T144" i="25"/>
  <c r="T145" i="25"/>
  <c r="T146" i="25"/>
  <c r="T147" i="25"/>
  <c r="T148" i="25"/>
  <c r="T149" i="25"/>
  <c r="T150" i="25"/>
  <c r="T151" i="25"/>
  <c r="T152" i="25"/>
  <c r="T153" i="25"/>
  <c r="T154" i="25"/>
  <c r="T155" i="25"/>
  <c r="T156" i="25"/>
  <c r="T157" i="25"/>
  <c r="T158" i="25"/>
  <c r="T159" i="25"/>
  <c r="T160" i="25"/>
  <c r="T161" i="25"/>
  <c r="T162" i="25"/>
  <c r="T163" i="25"/>
  <c r="T164" i="25"/>
  <c r="T165" i="25"/>
  <c r="T166" i="25"/>
  <c r="T167" i="25"/>
  <c r="T168" i="25"/>
  <c r="T169" i="25"/>
  <c r="T170" i="25"/>
  <c r="T171" i="25"/>
  <c r="T172" i="25"/>
  <c r="T173" i="25"/>
  <c r="T174" i="25"/>
  <c r="T175" i="25"/>
  <c r="T176" i="25"/>
  <c r="T177" i="25"/>
  <c r="T178" i="25"/>
  <c r="T179" i="25"/>
  <c r="T180" i="25"/>
  <c r="T181" i="25"/>
  <c r="T182" i="25"/>
  <c r="T183" i="25"/>
  <c r="T184" i="25"/>
  <c r="T185" i="25"/>
  <c r="T186" i="25"/>
  <c r="T187" i="25"/>
  <c r="T188" i="25"/>
  <c r="T189" i="25"/>
  <c r="T190" i="25"/>
  <c r="T191" i="25"/>
  <c r="T192" i="25"/>
  <c r="T193" i="25"/>
  <c r="T194" i="25"/>
  <c r="T195" i="25"/>
  <c r="T196" i="25"/>
  <c r="T197" i="25"/>
  <c r="T198" i="25"/>
  <c r="T199" i="25"/>
  <c r="T200" i="25"/>
  <c r="T201" i="25"/>
  <c r="T202" i="25"/>
  <c r="T203" i="25"/>
  <c r="T204" i="25"/>
  <c r="T205" i="25"/>
  <c r="T206" i="25"/>
  <c r="T207" i="25"/>
  <c r="T208" i="25"/>
  <c r="T209" i="25"/>
  <c r="T210" i="25"/>
  <c r="T211" i="25"/>
  <c r="T212" i="25"/>
  <c r="T213" i="25"/>
  <c r="T214" i="25"/>
  <c r="T215" i="25"/>
  <c r="T216" i="25"/>
  <c r="T217" i="25"/>
  <c r="T218" i="25"/>
  <c r="T219" i="25"/>
  <c r="T220" i="25"/>
  <c r="T221" i="25"/>
  <c r="T222" i="25"/>
  <c r="T223" i="25"/>
  <c r="T224" i="25"/>
  <c r="T225" i="25"/>
  <c r="T226" i="25"/>
  <c r="T227" i="25"/>
  <c r="T228" i="25"/>
  <c r="T229" i="25"/>
  <c r="T230" i="25"/>
  <c r="T231" i="25"/>
  <c r="T232" i="25"/>
  <c r="T233" i="25"/>
  <c r="T234" i="25"/>
  <c r="T235" i="25"/>
  <c r="T236" i="25"/>
  <c r="T237" i="25"/>
  <c r="T238" i="25"/>
  <c r="T239" i="25"/>
  <c r="T240" i="25"/>
  <c r="T241" i="25"/>
  <c r="T242" i="25"/>
  <c r="T243" i="25"/>
  <c r="T17" i="11"/>
  <c r="U7" i="25"/>
  <c r="U8" i="25"/>
  <c r="U9" i="25"/>
  <c r="U10" i="25"/>
  <c r="U11" i="25"/>
  <c r="U12" i="25"/>
  <c r="U13" i="25"/>
  <c r="U14" i="25"/>
  <c r="U15" i="25"/>
  <c r="U16" i="25"/>
  <c r="U17" i="25"/>
  <c r="U18" i="25"/>
  <c r="U19" i="25"/>
  <c r="U20" i="25"/>
  <c r="U21" i="25"/>
  <c r="U22" i="25"/>
  <c r="U23" i="25"/>
  <c r="U24" i="25"/>
  <c r="U25" i="25"/>
  <c r="U26" i="25"/>
  <c r="U27" i="25"/>
  <c r="U28" i="25"/>
  <c r="U29" i="25"/>
  <c r="U30" i="25"/>
  <c r="U31" i="25"/>
  <c r="U32" i="25"/>
  <c r="U33" i="25"/>
  <c r="U34" i="25"/>
  <c r="U35" i="25"/>
  <c r="U36" i="25"/>
  <c r="U37" i="25"/>
  <c r="U38" i="25"/>
  <c r="U39" i="25"/>
  <c r="U40" i="25"/>
  <c r="U41" i="25"/>
  <c r="U42" i="25"/>
  <c r="U43" i="25"/>
  <c r="U44" i="25"/>
  <c r="U45" i="25"/>
  <c r="U46" i="25"/>
  <c r="U47" i="25"/>
  <c r="U48" i="25"/>
  <c r="U49" i="25"/>
  <c r="U50" i="25"/>
  <c r="U51" i="25"/>
  <c r="U52" i="25"/>
  <c r="U53" i="25"/>
  <c r="U54" i="25"/>
  <c r="U55" i="25"/>
  <c r="U56" i="25"/>
  <c r="U57" i="25"/>
  <c r="U58" i="25"/>
  <c r="U59" i="25"/>
  <c r="U60" i="25"/>
  <c r="U61" i="25"/>
  <c r="U62" i="25"/>
  <c r="U63" i="25"/>
  <c r="U64" i="25"/>
  <c r="U65" i="25"/>
  <c r="U66" i="25"/>
  <c r="U67" i="25"/>
  <c r="U68" i="25"/>
  <c r="U69" i="25"/>
  <c r="U70" i="25"/>
  <c r="U71" i="25"/>
  <c r="U72" i="25"/>
  <c r="U73" i="25"/>
  <c r="U74" i="25"/>
  <c r="U75" i="25"/>
  <c r="U76" i="25"/>
  <c r="U77" i="25"/>
  <c r="U78" i="25"/>
  <c r="U79" i="25"/>
  <c r="U80" i="25"/>
  <c r="U81" i="25"/>
  <c r="U82" i="25"/>
  <c r="U83" i="25"/>
  <c r="U84" i="25"/>
  <c r="U85" i="25"/>
  <c r="U86" i="25"/>
  <c r="U87" i="25"/>
  <c r="U88" i="25"/>
  <c r="U89" i="25"/>
  <c r="U90" i="25"/>
  <c r="U91" i="25"/>
  <c r="U92" i="25"/>
  <c r="U93" i="25"/>
  <c r="U94" i="25"/>
  <c r="U95" i="25"/>
  <c r="U96" i="25"/>
  <c r="U97" i="25"/>
  <c r="U98" i="25"/>
  <c r="U99" i="25"/>
  <c r="U100" i="25"/>
  <c r="U101" i="25"/>
  <c r="U102" i="25"/>
  <c r="U103" i="25"/>
  <c r="U104" i="25"/>
  <c r="U105" i="25"/>
  <c r="U106" i="25"/>
  <c r="U107" i="25"/>
  <c r="U108" i="25"/>
  <c r="U109" i="25"/>
  <c r="U110" i="25"/>
  <c r="U111" i="25"/>
  <c r="U112" i="25"/>
  <c r="U113" i="25"/>
  <c r="U114" i="25"/>
  <c r="U115" i="25"/>
  <c r="U116" i="25"/>
  <c r="U117" i="25"/>
  <c r="U118" i="25"/>
  <c r="U119" i="25"/>
  <c r="U120" i="25"/>
  <c r="U121" i="25"/>
  <c r="U122" i="25"/>
  <c r="U123" i="25"/>
  <c r="U124" i="25"/>
  <c r="U125" i="25"/>
  <c r="U126" i="25"/>
  <c r="U127" i="25"/>
  <c r="U128" i="25"/>
  <c r="U129" i="25"/>
  <c r="U130" i="25"/>
  <c r="U131" i="25"/>
  <c r="U132" i="25"/>
  <c r="U133" i="25"/>
  <c r="U134" i="25"/>
  <c r="U135" i="25"/>
  <c r="U136" i="25"/>
  <c r="U137" i="25"/>
  <c r="U138" i="25"/>
  <c r="U139" i="25"/>
  <c r="U140" i="25"/>
  <c r="U141" i="25"/>
  <c r="U142" i="25"/>
  <c r="U143" i="25"/>
  <c r="U144" i="25"/>
  <c r="U145" i="25"/>
  <c r="U146" i="25"/>
  <c r="U147" i="25"/>
  <c r="U148" i="25"/>
  <c r="U149" i="25"/>
  <c r="U150" i="25"/>
  <c r="U151" i="25"/>
  <c r="U152" i="25"/>
  <c r="U153" i="25"/>
  <c r="U154" i="25"/>
  <c r="U155" i="25"/>
  <c r="U156" i="25"/>
  <c r="U157" i="25"/>
  <c r="U158" i="25"/>
  <c r="U159" i="25"/>
  <c r="U160" i="25"/>
  <c r="U161" i="25"/>
  <c r="U162" i="25"/>
  <c r="U163" i="25"/>
  <c r="U164" i="25"/>
  <c r="U165" i="25"/>
  <c r="U166" i="25"/>
  <c r="U167" i="25"/>
  <c r="U168" i="25"/>
  <c r="U169" i="25"/>
  <c r="U170" i="25"/>
  <c r="U171" i="25"/>
  <c r="U172" i="25"/>
  <c r="U173" i="25"/>
  <c r="U174" i="25"/>
  <c r="U175" i="25"/>
  <c r="U176" i="25"/>
  <c r="U177" i="25"/>
  <c r="U178" i="25"/>
  <c r="U179" i="25"/>
  <c r="U180" i="25"/>
  <c r="U181" i="25"/>
  <c r="U182" i="25"/>
  <c r="U183" i="25"/>
  <c r="U184" i="25"/>
  <c r="U185" i="25"/>
  <c r="U186" i="25"/>
  <c r="U187" i="25"/>
  <c r="U188" i="25"/>
  <c r="U189" i="25"/>
  <c r="U190" i="25"/>
  <c r="U191" i="25"/>
  <c r="U192" i="25"/>
  <c r="U193" i="25"/>
  <c r="U194" i="25"/>
  <c r="U195" i="25"/>
  <c r="U196" i="25"/>
  <c r="U197" i="25"/>
  <c r="U198" i="25"/>
  <c r="U199" i="25"/>
  <c r="U200" i="25"/>
  <c r="U201" i="25"/>
  <c r="U202" i="25"/>
  <c r="U203" i="25"/>
  <c r="U204" i="25"/>
  <c r="U205" i="25"/>
  <c r="U206" i="25"/>
  <c r="U207" i="25"/>
  <c r="U208" i="25"/>
  <c r="U209" i="25"/>
  <c r="U210" i="25"/>
  <c r="U211" i="25"/>
  <c r="U212" i="25"/>
  <c r="U213" i="25"/>
  <c r="U214" i="25"/>
  <c r="U215" i="25"/>
  <c r="U216" i="25"/>
  <c r="U217" i="25"/>
  <c r="U218" i="25"/>
  <c r="U219" i="25"/>
  <c r="U220" i="25"/>
  <c r="U221" i="25"/>
  <c r="U222" i="25"/>
  <c r="U223" i="25"/>
  <c r="U224" i="25"/>
  <c r="U225" i="25"/>
  <c r="U226" i="25"/>
  <c r="U227" i="25"/>
  <c r="U228" i="25"/>
  <c r="U229" i="25"/>
  <c r="U230" i="25"/>
  <c r="U231" i="25"/>
  <c r="U232" i="25"/>
  <c r="U233" i="25"/>
  <c r="U234" i="25"/>
  <c r="U235" i="25"/>
  <c r="U236" i="25"/>
  <c r="U237" i="25"/>
  <c r="U238" i="25"/>
  <c r="U239" i="25"/>
  <c r="U240" i="25"/>
  <c r="U241" i="25"/>
  <c r="U242" i="25"/>
  <c r="U243" i="25"/>
  <c r="U17" i="11"/>
  <c r="V7" i="25"/>
  <c r="V8" i="25"/>
  <c r="V9" i="25"/>
  <c r="V10" i="25"/>
  <c r="V11" i="25"/>
  <c r="V12" i="25"/>
  <c r="V13" i="25"/>
  <c r="V14" i="25"/>
  <c r="V15" i="25"/>
  <c r="V16" i="25"/>
  <c r="V17" i="25"/>
  <c r="V18" i="25"/>
  <c r="V19" i="25"/>
  <c r="V20" i="25"/>
  <c r="V21" i="25"/>
  <c r="V22" i="25"/>
  <c r="V23" i="25"/>
  <c r="V24" i="25"/>
  <c r="V25" i="25"/>
  <c r="V26" i="25"/>
  <c r="V27" i="25"/>
  <c r="V28" i="25"/>
  <c r="V29" i="25"/>
  <c r="V30" i="25"/>
  <c r="V31" i="25"/>
  <c r="V32" i="25"/>
  <c r="V33" i="25"/>
  <c r="V34" i="25"/>
  <c r="V35" i="25"/>
  <c r="V36" i="25"/>
  <c r="V37" i="25"/>
  <c r="V38" i="25"/>
  <c r="V39" i="25"/>
  <c r="V40" i="25"/>
  <c r="V41" i="25"/>
  <c r="V42" i="25"/>
  <c r="V43" i="25"/>
  <c r="V44" i="25"/>
  <c r="V45" i="25"/>
  <c r="V46" i="25"/>
  <c r="V47" i="25"/>
  <c r="V48" i="25"/>
  <c r="V49" i="25"/>
  <c r="V50" i="25"/>
  <c r="V51" i="25"/>
  <c r="V52" i="25"/>
  <c r="V53" i="25"/>
  <c r="V54" i="25"/>
  <c r="V55" i="25"/>
  <c r="V56" i="25"/>
  <c r="V57" i="25"/>
  <c r="V58" i="25"/>
  <c r="V59" i="25"/>
  <c r="V60" i="25"/>
  <c r="V61" i="25"/>
  <c r="V62" i="25"/>
  <c r="V63" i="25"/>
  <c r="V64" i="25"/>
  <c r="V65" i="25"/>
  <c r="V66" i="25"/>
  <c r="V67" i="25"/>
  <c r="V68" i="25"/>
  <c r="V69" i="25"/>
  <c r="V70" i="25"/>
  <c r="V71" i="25"/>
  <c r="V72" i="25"/>
  <c r="V73" i="25"/>
  <c r="V74" i="25"/>
  <c r="V75" i="25"/>
  <c r="V76" i="25"/>
  <c r="V77" i="25"/>
  <c r="V78" i="25"/>
  <c r="V79" i="25"/>
  <c r="V80" i="25"/>
  <c r="V81" i="25"/>
  <c r="V82" i="25"/>
  <c r="V83" i="25"/>
  <c r="V84" i="25"/>
  <c r="V85" i="25"/>
  <c r="V86" i="25"/>
  <c r="V87" i="25"/>
  <c r="V88" i="25"/>
  <c r="V89" i="25"/>
  <c r="V90" i="25"/>
  <c r="V91" i="25"/>
  <c r="V92" i="25"/>
  <c r="V93" i="25"/>
  <c r="V94" i="25"/>
  <c r="V95" i="25"/>
  <c r="V96" i="25"/>
  <c r="V97" i="25"/>
  <c r="V98" i="25"/>
  <c r="V99" i="25"/>
  <c r="V100" i="25"/>
  <c r="V101" i="25"/>
  <c r="V102" i="25"/>
  <c r="V103" i="25"/>
  <c r="V104" i="25"/>
  <c r="V105" i="25"/>
  <c r="V106" i="25"/>
  <c r="V107" i="25"/>
  <c r="V108" i="25"/>
  <c r="V109" i="25"/>
  <c r="V110" i="25"/>
  <c r="V111" i="25"/>
  <c r="V112" i="25"/>
  <c r="V113" i="25"/>
  <c r="V114" i="25"/>
  <c r="V115" i="25"/>
  <c r="V116" i="25"/>
  <c r="V117" i="25"/>
  <c r="V118" i="25"/>
  <c r="V119" i="25"/>
  <c r="V120" i="25"/>
  <c r="V121" i="25"/>
  <c r="V122" i="25"/>
  <c r="V123" i="25"/>
  <c r="V124" i="25"/>
  <c r="V125" i="25"/>
  <c r="V126" i="25"/>
  <c r="V127" i="25"/>
  <c r="V128" i="25"/>
  <c r="V129" i="25"/>
  <c r="V130" i="25"/>
  <c r="V131" i="25"/>
  <c r="V132" i="25"/>
  <c r="V133" i="25"/>
  <c r="V134" i="25"/>
  <c r="V135" i="25"/>
  <c r="V136" i="25"/>
  <c r="V137" i="25"/>
  <c r="V138" i="25"/>
  <c r="V139" i="25"/>
  <c r="V140" i="25"/>
  <c r="V141" i="25"/>
  <c r="V142" i="25"/>
  <c r="V143" i="25"/>
  <c r="V144" i="25"/>
  <c r="V145" i="25"/>
  <c r="V146" i="25"/>
  <c r="V147" i="25"/>
  <c r="V148" i="25"/>
  <c r="V149" i="25"/>
  <c r="V150" i="25"/>
  <c r="V151" i="25"/>
  <c r="V152" i="25"/>
  <c r="V153" i="25"/>
  <c r="V154" i="25"/>
  <c r="V155" i="25"/>
  <c r="V156" i="25"/>
  <c r="V157" i="25"/>
  <c r="V158" i="25"/>
  <c r="V159" i="25"/>
  <c r="V160" i="25"/>
  <c r="V161" i="25"/>
  <c r="V162" i="25"/>
  <c r="V163" i="25"/>
  <c r="V164" i="25"/>
  <c r="V165" i="25"/>
  <c r="V166" i="25"/>
  <c r="V167" i="25"/>
  <c r="V168" i="25"/>
  <c r="V169" i="25"/>
  <c r="V170" i="25"/>
  <c r="V171" i="25"/>
  <c r="V172" i="25"/>
  <c r="V173" i="25"/>
  <c r="V174" i="25"/>
  <c r="V175" i="25"/>
  <c r="V176" i="25"/>
  <c r="V177" i="25"/>
  <c r="V178" i="25"/>
  <c r="V179" i="25"/>
  <c r="V180" i="25"/>
  <c r="V181" i="25"/>
  <c r="V182" i="25"/>
  <c r="V183" i="25"/>
  <c r="V184" i="25"/>
  <c r="V185" i="25"/>
  <c r="V186" i="25"/>
  <c r="V187" i="25"/>
  <c r="V188" i="25"/>
  <c r="V189" i="25"/>
  <c r="V190" i="25"/>
  <c r="V191" i="25"/>
  <c r="V192" i="25"/>
  <c r="V193" i="25"/>
  <c r="V194" i="25"/>
  <c r="V195" i="25"/>
  <c r="V196" i="25"/>
  <c r="V197" i="25"/>
  <c r="V198" i="25"/>
  <c r="V199" i="25"/>
  <c r="V200" i="25"/>
  <c r="V201" i="25"/>
  <c r="V202" i="25"/>
  <c r="V203" i="25"/>
  <c r="V204" i="25"/>
  <c r="V205" i="25"/>
  <c r="V206" i="25"/>
  <c r="V207" i="25"/>
  <c r="V208" i="25"/>
  <c r="V209" i="25"/>
  <c r="V210" i="25"/>
  <c r="V211" i="25"/>
  <c r="V212" i="25"/>
  <c r="V213" i="25"/>
  <c r="V214" i="25"/>
  <c r="V215" i="25"/>
  <c r="V216" i="25"/>
  <c r="V217" i="25"/>
  <c r="V218" i="25"/>
  <c r="V219" i="25"/>
  <c r="V220" i="25"/>
  <c r="V221" i="25"/>
  <c r="V222" i="25"/>
  <c r="V223" i="25"/>
  <c r="V224" i="25"/>
  <c r="V225" i="25"/>
  <c r="V226" i="25"/>
  <c r="V227" i="25"/>
  <c r="V228" i="25"/>
  <c r="V229" i="25"/>
  <c r="V230" i="25"/>
  <c r="V231" i="25"/>
  <c r="V232" i="25"/>
  <c r="V233" i="25"/>
  <c r="V234" i="25"/>
  <c r="V235" i="25"/>
  <c r="V236" i="25"/>
  <c r="V237" i="25"/>
  <c r="V238" i="25"/>
  <c r="V239" i="25"/>
  <c r="V240" i="25"/>
  <c r="V241" i="25"/>
  <c r="V242" i="25"/>
  <c r="V243" i="25"/>
  <c r="V17" i="11"/>
  <c r="W7" i="25"/>
  <c r="W8" i="25"/>
  <c r="W9" i="25"/>
  <c r="W10" i="25"/>
  <c r="W11" i="25"/>
  <c r="W12" i="25"/>
  <c r="W13" i="25"/>
  <c r="W14" i="25"/>
  <c r="W15" i="25"/>
  <c r="W16" i="25"/>
  <c r="W17" i="25"/>
  <c r="W19" i="25"/>
  <c r="W20" i="25"/>
  <c r="W21" i="25"/>
  <c r="W22" i="25"/>
  <c r="W23" i="25"/>
  <c r="W24" i="25"/>
  <c r="W25" i="25"/>
  <c r="W26" i="25"/>
  <c r="W27" i="25"/>
  <c r="W28" i="25"/>
  <c r="W29" i="25"/>
  <c r="W30" i="25"/>
  <c r="W31" i="25"/>
  <c r="W32" i="25"/>
  <c r="W33" i="25"/>
  <c r="W34" i="25"/>
  <c r="W35" i="25"/>
  <c r="W36" i="25"/>
  <c r="W37" i="25"/>
  <c r="W38" i="25"/>
  <c r="W39" i="25"/>
  <c r="W40" i="25"/>
  <c r="W41" i="25"/>
  <c r="W42" i="25"/>
  <c r="W43" i="25"/>
  <c r="W44" i="25"/>
  <c r="W45" i="25"/>
  <c r="W46" i="25"/>
  <c r="W47" i="25"/>
  <c r="W48" i="25"/>
  <c r="W49" i="25"/>
  <c r="W50" i="25"/>
  <c r="W51" i="25"/>
  <c r="W52" i="25"/>
  <c r="W53" i="25"/>
  <c r="W54" i="25"/>
  <c r="W55" i="25"/>
  <c r="W56" i="25"/>
  <c r="W57" i="25"/>
  <c r="W58" i="25"/>
  <c r="W59" i="25"/>
  <c r="W60" i="25"/>
  <c r="W61" i="25"/>
  <c r="W62" i="25"/>
  <c r="W63" i="25"/>
  <c r="W64" i="25"/>
  <c r="W65" i="25"/>
  <c r="W66" i="25"/>
  <c r="W67" i="25"/>
  <c r="W68" i="25"/>
  <c r="W69" i="25"/>
  <c r="W70" i="25"/>
  <c r="W71" i="25"/>
  <c r="W72" i="25"/>
  <c r="W73" i="25"/>
  <c r="W74" i="25"/>
  <c r="W75" i="25"/>
  <c r="W76" i="25"/>
  <c r="W77" i="25"/>
  <c r="W78" i="25"/>
  <c r="W79" i="25"/>
  <c r="W80" i="25"/>
  <c r="W81" i="25"/>
  <c r="W82" i="25"/>
  <c r="W83" i="25"/>
  <c r="W84" i="25"/>
  <c r="W85" i="25"/>
  <c r="W86" i="25"/>
  <c r="W87" i="25"/>
  <c r="W88" i="25"/>
  <c r="W89" i="25"/>
  <c r="W90" i="25"/>
  <c r="W91" i="25"/>
  <c r="W92" i="25"/>
  <c r="W93" i="25"/>
  <c r="W94" i="25"/>
  <c r="W95" i="25"/>
  <c r="W96" i="25"/>
  <c r="W97" i="25"/>
  <c r="W98" i="25"/>
  <c r="W99" i="25"/>
  <c r="W100" i="25"/>
  <c r="W101" i="25"/>
  <c r="W102" i="25"/>
  <c r="W103" i="25"/>
  <c r="W104" i="25"/>
  <c r="W105" i="25"/>
  <c r="W106" i="25"/>
  <c r="W107" i="25"/>
  <c r="W108" i="25"/>
  <c r="W109" i="25"/>
  <c r="W110" i="25"/>
  <c r="W111" i="25"/>
  <c r="W112" i="25"/>
  <c r="W113" i="25"/>
  <c r="W114" i="25"/>
  <c r="W115" i="25"/>
  <c r="W116" i="25"/>
  <c r="W117" i="25"/>
  <c r="W118" i="25"/>
  <c r="W119" i="25"/>
  <c r="W120" i="25"/>
  <c r="W121" i="25"/>
  <c r="W122" i="25"/>
  <c r="W123" i="25"/>
  <c r="W124" i="25"/>
  <c r="W125" i="25"/>
  <c r="W126" i="25"/>
  <c r="W127" i="25"/>
  <c r="W128" i="25"/>
  <c r="W129" i="25"/>
  <c r="W130" i="25"/>
  <c r="W131" i="25"/>
  <c r="W132" i="25"/>
  <c r="W133" i="25"/>
  <c r="W134" i="25"/>
  <c r="W135" i="25"/>
  <c r="W136" i="25"/>
  <c r="W137" i="25"/>
  <c r="W138" i="25"/>
  <c r="W139" i="25"/>
  <c r="W140" i="25"/>
  <c r="W141" i="25"/>
  <c r="W142" i="25"/>
  <c r="W143" i="25"/>
  <c r="W144" i="25"/>
  <c r="W145" i="25"/>
  <c r="W146" i="25"/>
  <c r="W147" i="25"/>
  <c r="W148" i="25"/>
  <c r="W149" i="25"/>
  <c r="W150" i="25"/>
  <c r="W151" i="25"/>
  <c r="W152" i="25"/>
  <c r="W153" i="25"/>
  <c r="W154" i="25"/>
  <c r="W155" i="25"/>
  <c r="W156" i="25"/>
  <c r="W157" i="25"/>
  <c r="W158" i="25"/>
  <c r="W159" i="25"/>
  <c r="W160" i="25"/>
  <c r="W161" i="25"/>
  <c r="W162" i="25"/>
  <c r="W163" i="25"/>
  <c r="W164" i="25"/>
  <c r="W165" i="25"/>
  <c r="W166" i="25"/>
  <c r="W167" i="25"/>
  <c r="W168" i="25"/>
  <c r="W169" i="25"/>
  <c r="W170" i="25"/>
  <c r="W171" i="25"/>
  <c r="W172" i="25"/>
  <c r="W173" i="25"/>
  <c r="W174" i="25"/>
  <c r="W175" i="25"/>
  <c r="W176" i="25"/>
  <c r="W177" i="25"/>
  <c r="W178" i="25"/>
  <c r="W179" i="25"/>
  <c r="W180" i="25"/>
  <c r="W181" i="25"/>
  <c r="W182" i="25"/>
  <c r="W183" i="25"/>
  <c r="W184" i="25"/>
  <c r="W185" i="25"/>
  <c r="W186" i="25"/>
  <c r="W187" i="25"/>
  <c r="W188" i="25"/>
  <c r="W189" i="25"/>
  <c r="W190" i="25"/>
  <c r="W191" i="25"/>
  <c r="W192" i="25"/>
  <c r="W193" i="25"/>
  <c r="W194" i="25"/>
  <c r="W195" i="25"/>
  <c r="W196" i="25"/>
  <c r="W197" i="25"/>
  <c r="W198" i="25"/>
  <c r="W199" i="25"/>
  <c r="W200" i="25"/>
  <c r="W201" i="25"/>
  <c r="W202" i="25"/>
  <c r="W203" i="25"/>
  <c r="W204" i="25"/>
  <c r="W205" i="25"/>
  <c r="W206" i="25"/>
  <c r="W207" i="25"/>
  <c r="W208" i="25"/>
  <c r="W209" i="25"/>
  <c r="W210" i="25"/>
  <c r="W211" i="25"/>
  <c r="W212" i="25"/>
  <c r="W213" i="25"/>
  <c r="W214" i="25"/>
  <c r="W215" i="25"/>
  <c r="W216" i="25"/>
  <c r="W217" i="25"/>
  <c r="W218" i="25"/>
  <c r="W219" i="25"/>
  <c r="W220" i="25"/>
  <c r="W221" i="25"/>
  <c r="W222" i="25"/>
  <c r="W223" i="25"/>
  <c r="W224" i="25"/>
  <c r="W225" i="25"/>
  <c r="W226" i="25"/>
  <c r="W227" i="25"/>
  <c r="W228" i="25"/>
  <c r="W229" i="25"/>
  <c r="W230" i="25"/>
  <c r="W231" i="25"/>
  <c r="W232" i="25"/>
  <c r="W233" i="25"/>
  <c r="W234" i="25"/>
  <c r="W235" i="25"/>
  <c r="W236" i="25"/>
  <c r="W237" i="25"/>
  <c r="W238" i="25"/>
  <c r="W239" i="25"/>
  <c r="W240" i="25"/>
  <c r="W241" i="25"/>
  <c r="W242" i="25"/>
  <c r="W243" i="25"/>
  <c r="W17" i="11"/>
  <c r="X7" i="25"/>
  <c r="X8" i="25"/>
  <c r="X9" i="25"/>
  <c r="X10" i="25"/>
  <c r="X11" i="25"/>
  <c r="X12" i="25"/>
  <c r="X13" i="25"/>
  <c r="X14" i="25"/>
  <c r="X15" i="25"/>
  <c r="X16" i="25"/>
  <c r="X17" i="25"/>
  <c r="X19" i="25"/>
  <c r="X20" i="25"/>
  <c r="X21" i="25"/>
  <c r="X22" i="25"/>
  <c r="X23" i="25"/>
  <c r="X24" i="25"/>
  <c r="X25" i="25"/>
  <c r="X26" i="25"/>
  <c r="X27" i="25"/>
  <c r="X28" i="25"/>
  <c r="X29" i="25"/>
  <c r="X30" i="25"/>
  <c r="X31" i="25"/>
  <c r="X32" i="25"/>
  <c r="X33" i="25"/>
  <c r="X34" i="25"/>
  <c r="X35" i="25"/>
  <c r="X36" i="25"/>
  <c r="X37" i="25"/>
  <c r="X38" i="25"/>
  <c r="X39" i="25"/>
  <c r="X40" i="25"/>
  <c r="X41" i="25"/>
  <c r="X42" i="25"/>
  <c r="X43" i="25"/>
  <c r="X44" i="25"/>
  <c r="X45" i="25"/>
  <c r="X46" i="25"/>
  <c r="X47" i="25"/>
  <c r="X48" i="25"/>
  <c r="X49" i="25"/>
  <c r="X50" i="25"/>
  <c r="X51" i="25"/>
  <c r="X52" i="25"/>
  <c r="X53" i="25"/>
  <c r="X54" i="25"/>
  <c r="X55" i="25"/>
  <c r="X56" i="25"/>
  <c r="X57" i="25"/>
  <c r="X58" i="25"/>
  <c r="X59" i="25"/>
  <c r="X60" i="25"/>
  <c r="X61" i="25"/>
  <c r="X62" i="25"/>
  <c r="X63" i="25"/>
  <c r="X64" i="25"/>
  <c r="X65" i="25"/>
  <c r="X66" i="25"/>
  <c r="X67" i="25"/>
  <c r="X68" i="25"/>
  <c r="X69" i="25"/>
  <c r="X70" i="25"/>
  <c r="X71" i="25"/>
  <c r="X72" i="25"/>
  <c r="X73" i="25"/>
  <c r="X74" i="25"/>
  <c r="X75" i="25"/>
  <c r="X76" i="25"/>
  <c r="X77" i="25"/>
  <c r="X78" i="25"/>
  <c r="X79" i="25"/>
  <c r="X80" i="25"/>
  <c r="X81" i="25"/>
  <c r="X82" i="25"/>
  <c r="X83" i="25"/>
  <c r="X84" i="25"/>
  <c r="X85" i="25"/>
  <c r="X86" i="25"/>
  <c r="X87" i="25"/>
  <c r="X88" i="25"/>
  <c r="X89" i="25"/>
  <c r="X90" i="25"/>
  <c r="X91" i="25"/>
  <c r="X92" i="25"/>
  <c r="X93" i="25"/>
  <c r="X94" i="25"/>
  <c r="X95" i="25"/>
  <c r="X96" i="25"/>
  <c r="X97" i="25"/>
  <c r="X98" i="25"/>
  <c r="X99" i="25"/>
  <c r="X100" i="25"/>
  <c r="X101" i="25"/>
  <c r="X102" i="25"/>
  <c r="X103" i="25"/>
  <c r="X104" i="25"/>
  <c r="X105" i="25"/>
  <c r="X106" i="25"/>
  <c r="X107" i="25"/>
  <c r="X108" i="25"/>
  <c r="X109" i="25"/>
  <c r="X110" i="25"/>
  <c r="X111" i="25"/>
  <c r="X112" i="25"/>
  <c r="X113" i="25"/>
  <c r="X114" i="25"/>
  <c r="X115" i="25"/>
  <c r="X116" i="25"/>
  <c r="X117" i="25"/>
  <c r="X118" i="25"/>
  <c r="X119" i="25"/>
  <c r="X120" i="25"/>
  <c r="X121" i="25"/>
  <c r="X122" i="25"/>
  <c r="X123" i="25"/>
  <c r="X124" i="25"/>
  <c r="X125" i="25"/>
  <c r="X126" i="25"/>
  <c r="X127" i="25"/>
  <c r="X128" i="25"/>
  <c r="X129" i="25"/>
  <c r="X130" i="25"/>
  <c r="X131" i="25"/>
  <c r="X132" i="25"/>
  <c r="X133" i="25"/>
  <c r="X134" i="25"/>
  <c r="X135" i="25"/>
  <c r="X136" i="25"/>
  <c r="X137" i="25"/>
  <c r="X138" i="25"/>
  <c r="X139" i="25"/>
  <c r="X140" i="25"/>
  <c r="X141" i="25"/>
  <c r="X142" i="25"/>
  <c r="X143" i="25"/>
  <c r="X144" i="25"/>
  <c r="X145" i="25"/>
  <c r="X146" i="25"/>
  <c r="X147" i="25"/>
  <c r="X148" i="25"/>
  <c r="X149" i="25"/>
  <c r="X150" i="25"/>
  <c r="X151" i="25"/>
  <c r="X152" i="25"/>
  <c r="X153" i="25"/>
  <c r="X154" i="25"/>
  <c r="X155" i="25"/>
  <c r="X156" i="25"/>
  <c r="X157" i="25"/>
  <c r="X158" i="25"/>
  <c r="X159" i="25"/>
  <c r="X160" i="25"/>
  <c r="X161" i="25"/>
  <c r="X162" i="25"/>
  <c r="X163" i="25"/>
  <c r="X164" i="25"/>
  <c r="X165" i="25"/>
  <c r="X166" i="25"/>
  <c r="X167" i="25"/>
  <c r="X168" i="25"/>
  <c r="X169" i="25"/>
  <c r="X170" i="25"/>
  <c r="X171" i="25"/>
  <c r="X172" i="25"/>
  <c r="X173" i="25"/>
  <c r="X174" i="25"/>
  <c r="X175" i="25"/>
  <c r="X176" i="25"/>
  <c r="X177" i="25"/>
  <c r="X178" i="25"/>
  <c r="X179" i="25"/>
  <c r="X180" i="25"/>
  <c r="X181" i="25"/>
  <c r="X182" i="25"/>
  <c r="X183" i="25"/>
  <c r="X184" i="25"/>
  <c r="X185" i="25"/>
  <c r="X186" i="25"/>
  <c r="X187" i="25"/>
  <c r="X188" i="25"/>
  <c r="X189" i="25"/>
  <c r="X190" i="25"/>
  <c r="X191" i="25"/>
  <c r="X192" i="25"/>
  <c r="X193" i="25"/>
  <c r="X194" i="25"/>
  <c r="X195" i="25"/>
  <c r="X196" i="25"/>
  <c r="X197" i="25"/>
  <c r="X198" i="25"/>
  <c r="X199" i="25"/>
  <c r="X200" i="25"/>
  <c r="X201" i="25"/>
  <c r="X202" i="25"/>
  <c r="X203" i="25"/>
  <c r="X204" i="25"/>
  <c r="X205" i="25"/>
  <c r="X206" i="25"/>
  <c r="X207" i="25"/>
  <c r="X208" i="25"/>
  <c r="X209" i="25"/>
  <c r="X210" i="25"/>
  <c r="X211" i="25"/>
  <c r="X212" i="25"/>
  <c r="X213" i="25"/>
  <c r="X214" i="25"/>
  <c r="X215" i="25"/>
  <c r="X216" i="25"/>
  <c r="X217" i="25"/>
  <c r="X218" i="25"/>
  <c r="X219" i="25"/>
  <c r="X220" i="25"/>
  <c r="X221" i="25"/>
  <c r="X222" i="25"/>
  <c r="X223" i="25"/>
  <c r="X224" i="25"/>
  <c r="X225" i="25"/>
  <c r="X226" i="25"/>
  <c r="X227" i="25"/>
  <c r="X228" i="25"/>
  <c r="X229" i="25"/>
  <c r="X230" i="25"/>
  <c r="X231" i="25"/>
  <c r="X232" i="25"/>
  <c r="X233" i="25"/>
  <c r="X234" i="25"/>
  <c r="X235" i="25"/>
  <c r="X236" i="25"/>
  <c r="X237" i="25"/>
  <c r="X238" i="25"/>
  <c r="X239" i="25"/>
  <c r="X240" i="25"/>
  <c r="X241" i="25"/>
  <c r="X242" i="25"/>
  <c r="X243" i="25"/>
  <c r="X17" i="11"/>
  <c r="C243" i="25"/>
  <c r="C17" i="11"/>
  <c r="D48" i="2"/>
  <c r="C7" i="11"/>
  <c r="D7" i="11"/>
  <c r="E7" i="11"/>
  <c r="G48" i="2"/>
  <c r="F7" i="11"/>
  <c r="H48" i="2"/>
  <c r="G7" i="11"/>
  <c r="I48" i="2"/>
  <c r="H7" i="11"/>
  <c r="J48" i="2"/>
  <c r="I7" i="11"/>
  <c r="J7" i="11"/>
  <c r="L48" i="2"/>
  <c r="K7" i="11"/>
  <c r="M48" i="2"/>
  <c r="L7" i="11"/>
  <c r="N48" i="2"/>
  <c r="M7" i="11"/>
  <c r="O48" i="2"/>
  <c r="N7" i="11"/>
  <c r="P48" i="2"/>
  <c r="O7" i="11"/>
  <c r="Q48" i="2"/>
  <c r="P7" i="11"/>
  <c r="R48" i="2"/>
  <c r="Q7" i="11"/>
  <c r="S48" i="2"/>
  <c r="R7" i="11"/>
  <c r="T48" i="2"/>
  <c r="S7" i="11"/>
  <c r="U48" i="2"/>
  <c r="T7" i="11"/>
  <c r="V48" i="2"/>
  <c r="U7" i="11"/>
  <c r="W48" i="2"/>
  <c r="V7" i="11"/>
  <c r="X48" i="2"/>
  <c r="W7" i="11"/>
  <c r="Y48" i="2"/>
  <c r="X7" i="11"/>
  <c r="D18" i="1"/>
  <c r="C8" i="11"/>
  <c r="D298" i="20"/>
  <c r="C353" i="20"/>
  <c r="E298" i="20"/>
  <c r="D353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E353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F353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G353" i="20"/>
  <c r="I287" i="20"/>
  <c r="I288" i="20"/>
  <c r="I289" i="20"/>
  <c r="I290" i="20"/>
  <c r="I291" i="20"/>
  <c r="I292" i="20"/>
  <c r="I293" i="20"/>
  <c r="I294" i="20"/>
  <c r="I295" i="20"/>
  <c r="I296" i="20"/>
  <c r="I297" i="20"/>
  <c r="I298" i="20"/>
  <c r="H353" i="20"/>
  <c r="J287" i="20"/>
  <c r="J288" i="20"/>
  <c r="J289" i="20"/>
  <c r="J290" i="20"/>
  <c r="J291" i="20"/>
  <c r="J292" i="20"/>
  <c r="J293" i="20"/>
  <c r="J294" i="20"/>
  <c r="J295" i="20"/>
  <c r="J296" i="20"/>
  <c r="J297" i="20"/>
  <c r="J298" i="20"/>
  <c r="I353" i="20"/>
  <c r="K287" i="20"/>
  <c r="K288" i="20"/>
  <c r="K289" i="20"/>
  <c r="K290" i="20"/>
  <c r="K291" i="20"/>
  <c r="K292" i="20"/>
  <c r="K293" i="20"/>
  <c r="K294" i="20"/>
  <c r="K295" i="20"/>
  <c r="K296" i="20"/>
  <c r="K297" i="20"/>
  <c r="K298" i="20"/>
  <c r="J353" i="20"/>
  <c r="L287" i="20"/>
  <c r="L288" i="20"/>
  <c r="L289" i="20"/>
  <c r="L290" i="20"/>
  <c r="L291" i="20"/>
  <c r="L292" i="20"/>
  <c r="L293" i="20"/>
  <c r="L294" i="20"/>
  <c r="L295" i="20"/>
  <c r="L296" i="20"/>
  <c r="L297" i="20"/>
  <c r="L298" i="20"/>
  <c r="K353" i="20"/>
  <c r="M287" i="20"/>
  <c r="M288" i="20"/>
  <c r="M289" i="20"/>
  <c r="M290" i="20"/>
  <c r="M291" i="20"/>
  <c r="M292" i="20"/>
  <c r="M293" i="20"/>
  <c r="M294" i="20"/>
  <c r="M295" i="20"/>
  <c r="M296" i="20"/>
  <c r="M297" i="20"/>
  <c r="M298" i="20"/>
  <c r="L353" i="20"/>
  <c r="N287" i="20"/>
  <c r="N288" i="20"/>
  <c r="N289" i="20"/>
  <c r="N290" i="20"/>
  <c r="N291" i="20"/>
  <c r="N292" i="20"/>
  <c r="N293" i="20"/>
  <c r="N294" i="20"/>
  <c r="N295" i="20"/>
  <c r="N296" i="20"/>
  <c r="N297" i="20"/>
  <c r="N298" i="20"/>
  <c r="M353" i="20"/>
  <c r="O287" i="20"/>
  <c r="O288" i="20"/>
  <c r="O289" i="20"/>
  <c r="O290" i="20"/>
  <c r="O291" i="20"/>
  <c r="O292" i="20"/>
  <c r="O293" i="20"/>
  <c r="O294" i="20"/>
  <c r="O295" i="20"/>
  <c r="O296" i="20"/>
  <c r="O297" i="20"/>
  <c r="O298" i="20"/>
  <c r="N353" i="20"/>
  <c r="P287" i="20"/>
  <c r="P288" i="20"/>
  <c r="P289" i="20"/>
  <c r="P290" i="20"/>
  <c r="P291" i="20"/>
  <c r="P292" i="20"/>
  <c r="P293" i="20"/>
  <c r="P294" i="20"/>
  <c r="P295" i="20"/>
  <c r="P296" i="20"/>
  <c r="P297" i="20"/>
  <c r="P298" i="20"/>
  <c r="O353" i="20"/>
  <c r="Q287" i="20"/>
  <c r="Q288" i="20"/>
  <c r="Q289" i="20"/>
  <c r="Q290" i="20"/>
  <c r="Q291" i="20"/>
  <c r="Q292" i="20"/>
  <c r="Q293" i="20"/>
  <c r="Q294" i="20"/>
  <c r="Q295" i="20"/>
  <c r="Q296" i="20"/>
  <c r="Q297" i="20"/>
  <c r="Q298" i="20"/>
  <c r="P353" i="20"/>
  <c r="R287" i="20"/>
  <c r="R288" i="20"/>
  <c r="R289" i="20"/>
  <c r="R290" i="20"/>
  <c r="R291" i="20"/>
  <c r="R292" i="20"/>
  <c r="R293" i="20"/>
  <c r="R294" i="20"/>
  <c r="R295" i="20"/>
  <c r="R296" i="20"/>
  <c r="R297" i="20"/>
  <c r="R298" i="20"/>
  <c r="Q353" i="20"/>
  <c r="S287" i="20"/>
  <c r="S288" i="20"/>
  <c r="S289" i="20"/>
  <c r="S290" i="20"/>
  <c r="S291" i="20"/>
  <c r="S292" i="20"/>
  <c r="S293" i="20"/>
  <c r="S294" i="20"/>
  <c r="S295" i="20"/>
  <c r="S296" i="20"/>
  <c r="S297" i="20"/>
  <c r="S298" i="20"/>
  <c r="R353" i="20"/>
  <c r="T287" i="20"/>
  <c r="T288" i="20"/>
  <c r="T289" i="20"/>
  <c r="T290" i="20"/>
  <c r="T291" i="20"/>
  <c r="T292" i="20"/>
  <c r="T293" i="20"/>
  <c r="T294" i="20"/>
  <c r="T295" i="20"/>
  <c r="T296" i="20"/>
  <c r="T297" i="20"/>
  <c r="T298" i="20"/>
  <c r="S353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T353" i="20"/>
  <c r="V287" i="20"/>
  <c r="V288" i="20"/>
  <c r="V289" i="20"/>
  <c r="V290" i="20"/>
  <c r="V291" i="20"/>
  <c r="V292" i="20"/>
  <c r="V293" i="20"/>
  <c r="V294" i="20"/>
  <c r="V295" i="20"/>
  <c r="V296" i="20"/>
  <c r="V297" i="20"/>
  <c r="V298" i="20"/>
  <c r="U353" i="20"/>
  <c r="W287" i="20"/>
  <c r="W288" i="20"/>
  <c r="W289" i="20"/>
  <c r="W290" i="20"/>
  <c r="W291" i="20"/>
  <c r="W292" i="20"/>
  <c r="W293" i="20"/>
  <c r="W294" i="20"/>
  <c r="W295" i="20"/>
  <c r="W296" i="20"/>
  <c r="W297" i="20"/>
  <c r="W298" i="20"/>
  <c r="V353" i="20"/>
  <c r="X287" i="20"/>
  <c r="X288" i="20"/>
  <c r="X289" i="20"/>
  <c r="X290" i="20"/>
  <c r="X291" i="20"/>
  <c r="X292" i="20"/>
  <c r="X293" i="20"/>
  <c r="X294" i="20"/>
  <c r="X295" i="20"/>
  <c r="X296" i="20"/>
  <c r="X297" i="20"/>
  <c r="X298" i="20"/>
  <c r="W353" i="20"/>
  <c r="C287" i="20"/>
  <c r="C288" i="20"/>
  <c r="C289" i="20"/>
  <c r="C290" i="20"/>
  <c r="C291" i="20"/>
  <c r="C292" i="20"/>
  <c r="C293" i="20"/>
  <c r="C294" i="20"/>
  <c r="C295" i="20"/>
  <c r="C296" i="20"/>
  <c r="C297" i="20"/>
  <c r="C298" i="20"/>
  <c r="B353" i="20"/>
  <c r="D199" i="20"/>
  <c r="C350" i="20"/>
  <c r="E199" i="20"/>
  <c r="D350" i="20"/>
  <c r="F195" i="20"/>
  <c r="F196" i="20"/>
  <c r="F197" i="20"/>
  <c r="F198" i="20"/>
  <c r="F199" i="20"/>
  <c r="E350" i="20"/>
  <c r="G195" i="20"/>
  <c r="G196" i="20"/>
  <c r="G197" i="20"/>
  <c r="G198" i="20"/>
  <c r="G199" i="20"/>
  <c r="F350" i="20"/>
  <c r="H195" i="20"/>
  <c r="H196" i="20"/>
  <c r="H197" i="20"/>
  <c r="H198" i="20"/>
  <c r="H199" i="20"/>
  <c r="G350" i="20"/>
  <c r="I195" i="20"/>
  <c r="I196" i="20"/>
  <c r="I197" i="20"/>
  <c r="I198" i="20"/>
  <c r="I199" i="20"/>
  <c r="H350" i="20"/>
  <c r="J195" i="20"/>
  <c r="J196" i="20"/>
  <c r="J197" i="20"/>
  <c r="J198" i="20"/>
  <c r="J199" i="20"/>
  <c r="I350" i="20"/>
  <c r="K195" i="20"/>
  <c r="K196" i="20"/>
  <c r="K197" i="20"/>
  <c r="K198" i="20"/>
  <c r="K199" i="20"/>
  <c r="J350" i="20"/>
  <c r="L195" i="20"/>
  <c r="L196" i="20"/>
  <c r="L197" i="20"/>
  <c r="L198" i="20"/>
  <c r="L199" i="20"/>
  <c r="K350" i="20"/>
  <c r="M195" i="20"/>
  <c r="M196" i="20"/>
  <c r="M197" i="20"/>
  <c r="M198" i="20"/>
  <c r="M199" i="20"/>
  <c r="L350" i="20"/>
  <c r="N195" i="20"/>
  <c r="N196" i="20"/>
  <c r="N197" i="20"/>
  <c r="N198" i="20"/>
  <c r="N199" i="20"/>
  <c r="M350" i="20"/>
  <c r="O195" i="20"/>
  <c r="O196" i="20"/>
  <c r="O197" i="20"/>
  <c r="O198" i="20"/>
  <c r="O199" i="20"/>
  <c r="N350" i="20"/>
  <c r="P195" i="20"/>
  <c r="P196" i="20"/>
  <c r="P197" i="20"/>
  <c r="P198" i="20"/>
  <c r="P199" i="20"/>
  <c r="O350" i="20"/>
  <c r="Q195" i="20"/>
  <c r="Q196" i="20"/>
  <c r="Q197" i="20"/>
  <c r="Q198" i="20"/>
  <c r="Q199" i="20"/>
  <c r="P350" i="20"/>
  <c r="R195" i="20"/>
  <c r="R196" i="20"/>
  <c r="R197" i="20"/>
  <c r="R198" i="20"/>
  <c r="R199" i="20"/>
  <c r="Q350" i="20"/>
  <c r="S195" i="20"/>
  <c r="S196" i="20"/>
  <c r="S197" i="20"/>
  <c r="S198" i="20"/>
  <c r="S199" i="20"/>
  <c r="R350" i="20"/>
  <c r="T195" i="20"/>
  <c r="T196" i="20"/>
  <c r="T197" i="20"/>
  <c r="T198" i="20"/>
  <c r="T199" i="20"/>
  <c r="S350" i="20"/>
  <c r="U195" i="20"/>
  <c r="U196" i="20"/>
  <c r="U197" i="20"/>
  <c r="U198" i="20"/>
  <c r="U199" i="20"/>
  <c r="T350" i="20"/>
  <c r="V195" i="20"/>
  <c r="V196" i="20"/>
  <c r="V197" i="20"/>
  <c r="V198" i="20"/>
  <c r="V199" i="20"/>
  <c r="U350" i="20"/>
  <c r="W195" i="20"/>
  <c r="W196" i="20"/>
  <c r="W197" i="20"/>
  <c r="W198" i="20"/>
  <c r="W199" i="20"/>
  <c r="V350" i="20"/>
  <c r="X195" i="20"/>
  <c r="X196" i="20"/>
  <c r="X197" i="20"/>
  <c r="X198" i="20"/>
  <c r="X199" i="20"/>
  <c r="W350" i="20"/>
  <c r="C195" i="20"/>
  <c r="C196" i="20"/>
  <c r="C197" i="20"/>
  <c r="C198" i="20"/>
  <c r="C199" i="20"/>
  <c r="B350" i="20"/>
  <c r="D184" i="20"/>
  <c r="C349" i="20"/>
  <c r="E184" i="20"/>
  <c r="D349" i="20"/>
  <c r="F170" i="20"/>
  <c r="F171" i="20"/>
  <c r="F172" i="20"/>
  <c r="F173" i="20"/>
  <c r="F174" i="20"/>
  <c r="F175" i="20"/>
  <c r="F176" i="20"/>
  <c r="F177" i="20"/>
  <c r="F178" i="20"/>
  <c r="F179" i="20"/>
  <c r="F180" i="20"/>
  <c r="F181" i="20"/>
  <c r="F182" i="20"/>
  <c r="F183" i="20"/>
  <c r="F184" i="20"/>
  <c r="E34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F34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G349" i="20"/>
  <c r="I170" i="20"/>
  <c r="I171" i="20"/>
  <c r="I172" i="20"/>
  <c r="I173" i="20"/>
  <c r="I174" i="20"/>
  <c r="I175" i="20"/>
  <c r="I176" i="20"/>
  <c r="I177" i="20"/>
  <c r="I178" i="20"/>
  <c r="I179" i="20"/>
  <c r="I180" i="20"/>
  <c r="I181" i="20"/>
  <c r="I182" i="20"/>
  <c r="I183" i="20"/>
  <c r="I184" i="20"/>
  <c r="H349" i="20"/>
  <c r="J170" i="20"/>
  <c r="J171" i="20"/>
  <c r="J172" i="20"/>
  <c r="J173" i="20"/>
  <c r="J174" i="20"/>
  <c r="J175" i="20"/>
  <c r="J176" i="20"/>
  <c r="J177" i="20"/>
  <c r="J178" i="20"/>
  <c r="J179" i="20"/>
  <c r="J180" i="20"/>
  <c r="J181" i="20"/>
  <c r="J182" i="20"/>
  <c r="J183" i="20"/>
  <c r="J184" i="20"/>
  <c r="I349" i="20"/>
  <c r="K170" i="20"/>
  <c r="K171" i="20"/>
  <c r="K172" i="20"/>
  <c r="K173" i="20"/>
  <c r="K174" i="20"/>
  <c r="K175" i="20"/>
  <c r="K176" i="20"/>
  <c r="K177" i="20"/>
  <c r="K178" i="20"/>
  <c r="K179" i="20"/>
  <c r="K180" i="20"/>
  <c r="K181" i="20"/>
  <c r="K182" i="20"/>
  <c r="K183" i="20"/>
  <c r="K184" i="20"/>
  <c r="J349" i="20"/>
  <c r="L170" i="20"/>
  <c r="L171" i="20"/>
  <c r="L172" i="20"/>
  <c r="L173" i="20"/>
  <c r="L174" i="20"/>
  <c r="L175" i="20"/>
  <c r="L176" i="20"/>
  <c r="L177" i="20"/>
  <c r="L178" i="20"/>
  <c r="L179" i="20"/>
  <c r="L180" i="20"/>
  <c r="L181" i="20"/>
  <c r="L182" i="20"/>
  <c r="L183" i="20"/>
  <c r="L184" i="20"/>
  <c r="K349" i="20"/>
  <c r="M170" i="20"/>
  <c r="M171" i="20"/>
  <c r="M172" i="20"/>
  <c r="M173" i="20"/>
  <c r="M174" i="20"/>
  <c r="M175" i="20"/>
  <c r="M176" i="20"/>
  <c r="M177" i="20"/>
  <c r="M178" i="20"/>
  <c r="M179" i="20"/>
  <c r="M180" i="20"/>
  <c r="M181" i="20"/>
  <c r="M182" i="20"/>
  <c r="M183" i="20"/>
  <c r="M184" i="20"/>
  <c r="L349" i="20"/>
  <c r="N170" i="20"/>
  <c r="N171" i="20"/>
  <c r="N172" i="20"/>
  <c r="N173" i="20"/>
  <c r="N174" i="20"/>
  <c r="N175" i="20"/>
  <c r="N176" i="20"/>
  <c r="N177" i="20"/>
  <c r="N178" i="20"/>
  <c r="N179" i="20"/>
  <c r="N180" i="20"/>
  <c r="N181" i="20"/>
  <c r="N182" i="20"/>
  <c r="N183" i="20"/>
  <c r="N184" i="20"/>
  <c r="M349" i="20"/>
  <c r="O170" i="20"/>
  <c r="O171" i="20"/>
  <c r="O172" i="20"/>
  <c r="O173" i="20"/>
  <c r="O174" i="20"/>
  <c r="O175" i="20"/>
  <c r="O176" i="20"/>
  <c r="O177" i="20"/>
  <c r="O178" i="20"/>
  <c r="O179" i="20"/>
  <c r="O180" i="20"/>
  <c r="O181" i="20"/>
  <c r="O182" i="20"/>
  <c r="O183" i="20"/>
  <c r="O184" i="20"/>
  <c r="N349" i="20"/>
  <c r="P170" i="20"/>
  <c r="P171" i="20"/>
  <c r="P172" i="20"/>
  <c r="P173" i="20"/>
  <c r="P174" i="20"/>
  <c r="P175" i="20"/>
  <c r="P176" i="20"/>
  <c r="P177" i="20"/>
  <c r="P178" i="20"/>
  <c r="P179" i="20"/>
  <c r="P180" i="20"/>
  <c r="P181" i="20"/>
  <c r="P182" i="20"/>
  <c r="P183" i="20"/>
  <c r="P184" i="20"/>
  <c r="O349" i="20"/>
  <c r="Q170" i="20"/>
  <c r="Q171" i="20"/>
  <c r="Q172" i="20"/>
  <c r="Q173" i="20"/>
  <c r="Q174" i="20"/>
  <c r="Q175" i="20"/>
  <c r="Q176" i="20"/>
  <c r="Q177" i="20"/>
  <c r="Q178" i="20"/>
  <c r="Q179" i="20"/>
  <c r="Q180" i="20"/>
  <c r="Q181" i="20"/>
  <c r="Q182" i="20"/>
  <c r="Q183" i="20"/>
  <c r="Q184" i="20"/>
  <c r="P349" i="20"/>
  <c r="R170" i="20"/>
  <c r="R171" i="20"/>
  <c r="R172" i="20"/>
  <c r="R173" i="20"/>
  <c r="R174" i="20"/>
  <c r="R175" i="20"/>
  <c r="R176" i="20"/>
  <c r="R177" i="20"/>
  <c r="R178" i="20"/>
  <c r="R179" i="20"/>
  <c r="R180" i="20"/>
  <c r="R181" i="20"/>
  <c r="R182" i="20"/>
  <c r="R183" i="20"/>
  <c r="R184" i="20"/>
  <c r="Q349" i="20"/>
  <c r="S170" i="20"/>
  <c r="S171" i="20"/>
  <c r="S172" i="20"/>
  <c r="S173" i="20"/>
  <c r="S174" i="20"/>
  <c r="S175" i="20"/>
  <c r="S176" i="20"/>
  <c r="S177" i="20"/>
  <c r="S178" i="20"/>
  <c r="S179" i="20"/>
  <c r="S180" i="20"/>
  <c r="S181" i="20"/>
  <c r="S182" i="20"/>
  <c r="S183" i="20"/>
  <c r="S184" i="20"/>
  <c r="R349" i="20"/>
  <c r="T170" i="20"/>
  <c r="T171" i="20"/>
  <c r="T172" i="20"/>
  <c r="T173" i="20"/>
  <c r="T174" i="20"/>
  <c r="T175" i="20"/>
  <c r="T176" i="20"/>
  <c r="T177" i="20"/>
  <c r="T178" i="20"/>
  <c r="T179" i="20"/>
  <c r="T180" i="20"/>
  <c r="T181" i="20"/>
  <c r="T182" i="20"/>
  <c r="T183" i="20"/>
  <c r="T184" i="20"/>
  <c r="S34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T349" i="20"/>
  <c r="V170" i="20"/>
  <c r="V171" i="20"/>
  <c r="V172" i="20"/>
  <c r="V173" i="20"/>
  <c r="V174" i="20"/>
  <c r="V175" i="20"/>
  <c r="V176" i="20"/>
  <c r="V177" i="20"/>
  <c r="V178" i="20"/>
  <c r="V179" i="20"/>
  <c r="V180" i="20"/>
  <c r="V181" i="20"/>
  <c r="V182" i="20"/>
  <c r="V183" i="20"/>
  <c r="V184" i="20"/>
  <c r="U349" i="20"/>
  <c r="W170" i="20"/>
  <c r="W171" i="20"/>
  <c r="W172" i="20"/>
  <c r="W173" i="20"/>
  <c r="W174" i="20"/>
  <c r="W175" i="20"/>
  <c r="W176" i="20"/>
  <c r="W177" i="20"/>
  <c r="W178" i="20"/>
  <c r="W179" i="20"/>
  <c r="W180" i="20"/>
  <c r="W181" i="20"/>
  <c r="W182" i="20"/>
  <c r="W183" i="20"/>
  <c r="W184" i="20"/>
  <c r="V349" i="20"/>
  <c r="X170" i="20"/>
  <c r="X171" i="20"/>
  <c r="X172" i="20"/>
  <c r="X173" i="20"/>
  <c r="X174" i="20"/>
  <c r="X175" i="20"/>
  <c r="X176" i="20"/>
  <c r="X177" i="20"/>
  <c r="X178" i="20"/>
  <c r="X179" i="20"/>
  <c r="X180" i="20"/>
  <c r="X181" i="20"/>
  <c r="X182" i="20"/>
  <c r="X183" i="20"/>
  <c r="X184" i="20"/>
  <c r="W349" i="20"/>
  <c r="C170" i="20"/>
  <c r="C171" i="20"/>
  <c r="C172" i="20"/>
  <c r="C173" i="20"/>
  <c r="C174" i="20"/>
  <c r="C175" i="20"/>
  <c r="C176" i="20"/>
  <c r="C177" i="20"/>
  <c r="C178" i="20"/>
  <c r="C179" i="20"/>
  <c r="C180" i="20"/>
  <c r="C181" i="20"/>
  <c r="C182" i="20"/>
  <c r="C183" i="20"/>
  <c r="C184" i="20"/>
  <c r="B349" i="20"/>
  <c r="D116" i="20"/>
  <c r="C347" i="20"/>
  <c r="E116" i="20"/>
  <c r="D347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E347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F347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G347" i="20"/>
  <c r="I104" i="20"/>
  <c r="I105" i="20"/>
  <c r="I106" i="20"/>
  <c r="I107" i="20"/>
  <c r="I108" i="20"/>
  <c r="I109" i="20"/>
  <c r="I110" i="20"/>
  <c r="I111" i="20"/>
  <c r="I112" i="20"/>
  <c r="I113" i="20"/>
  <c r="I114" i="20"/>
  <c r="I115" i="20"/>
  <c r="I116" i="20"/>
  <c r="H347" i="20"/>
  <c r="I347" i="20"/>
  <c r="K104" i="20"/>
  <c r="K105" i="20"/>
  <c r="K106" i="20"/>
  <c r="K107" i="20"/>
  <c r="K108" i="20"/>
  <c r="K109" i="20"/>
  <c r="K110" i="20"/>
  <c r="K111" i="20"/>
  <c r="K112" i="20"/>
  <c r="K113" i="20"/>
  <c r="K114" i="20"/>
  <c r="K115" i="20"/>
  <c r="K116" i="20"/>
  <c r="J347" i="20"/>
  <c r="L104" i="20"/>
  <c r="L105" i="20"/>
  <c r="L106" i="20"/>
  <c r="L107" i="20"/>
  <c r="L108" i="20"/>
  <c r="L109" i="20"/>
  <c r="L110" i="20"/>
  <c r="L111" i="20"/>
  <c r="L112" i="20"/>
  <c r="L113" i="20"/>
  <c r="L114" i="20"/>
  <c r="L115" i="20"/>
  <c r="L116" i="20"/>
  <c r="K347" i="20"/>
  <c r="M104" i="20"/>
  <c r="M105" i="20"/>
  <c r="M106" i="20"/>
  <c r="M107" i="20"/>
  <c r="M108" i="20"/>
  <c r="M109" i="20"/>
  <c r="M110" i="20"/>
  <c r="M111" i="20"/>
  <c r="M112" i="20"/>
  <c r="M113" i="20"/>
  <c r="M114" i="20"/>
  <c r="M115" i="20"/>
  <c r="M116" i="20"/>
  <c r="L347" i="20"/>
  <c r="N104" i="20"/>
  <c r="N105" i="20"/>
  <c r="N106" i="20"/>
  <c r="N107" i="20"/>
  <c r="N108" i="20"/>
  <c r="N109" i="20"/>
  <c r="N110" i="20"/>
  <c r="N111" i="20"/>
  <c r="N112" i="20"/>
  <c r="N113" i="20"/>
  <c r="N114" i="20"/>
  <c r="N115" i="20"/>
  <c r="N116" i="20"/>
  <c r="M347" i="20"/>
  <c r="O104" i="20"/>
  <c r="O105" i="20"/>
  <c r="O106" i="20"/>
  <c r="O107" i="20"/>
  <c r="O108" i="20"/>
  <c r="O109" i="20"/>
  <c r="O110" i="20"/>
  <c r="O111" i="20"/>
  <c r="O112" i="20"/>
  <c r="O113" i="20"/>
  <c r="O114" i="20"/>
  <c r="O115" i="20"/>
  <c r="O116" i="20"/>
  <c r="N347" i="20"/>
  <c r="P104" i="20"/>
  <c r="P105" i="20"/>
  <c r="P106" i="20"/>
  <c r="P107" i="20"/>
  <c r="P108" i="20"/>
  <c r="P109" i="20"/>
  <c r="P110" i="20"/>
  <c r="P111" i="20"/>
  <c r="P112" i="20"/>
  <c r="P113" i="20"/>
  <c r="P114" i="20"/>
  <c r="P115" i="20"/>
  <c r="P116" i="20"/>
  <c r="O347" i="20"/>
  <c r="Q104" i="20"/>
  <c r="Q105" i="20"/>
  <c r="Q106" i="20"/>
  <c r="Q107" i="20"/>
  <c r="Q108" i="20"/>
  <c r="Q109" i="20"/>
  <c r="Q110" i="20"/>
  <c r="Q111" i="20"/>
  <c r="Q112" i="20"/>
  <c r="Q113" i="20"/>
  <c r="Q114" i="20"/>
  <c r="Q115" i="20"/>
  <c r="Q116" i="20"/>
  <c r="P347" i="20"/>
  <c r="R104" i="20"/>
  <c r="R105" i="20"/>
  <c r="R106" i="20"/>
  <c r="R107" i="20"/>
  <c r="R108" i="20"/>
  <c r="R109" i="20"/>
  <c r="R110" i="20"/>
  <c r="R111" i="20"/>
  <c r="R112" i="20"/>
  <c r="R113" i="20"/>
  <c r="R114" i="20"/>
  <c r="R115" i="20"/>
  <c r="R116" i="20"/>
  <c r="Q347" i="20"/>
  <c r="S104" i="20"/>
  <c r="S105" i="20"/>
  <c r="S106" i="20"/>
  <c r="S107" i="20"/>
  <c r="S108" i="20"/>
  <c r="S109" i="20"/>
  <c r="S110" i="20"/>
  <c r="S111" i="20"/>
  <c r="S112" i="20"/>
  <c r="S113" i="20"/>
  <c r="S114" i="20"/>
  <c r="S115" i="20"/>
  <c r="S116" i="20"/>
  <c r="R347" i="20"/>
  <c r="T104" i="20"/>
  <c r="T105" i="20"/>
  <c r="T106" i="20"/>
  <c r="T107" i="20"/>
  <c r="T108" i="20"/>
  <c r="T109" i="20"/>
  <c r="T110" i="20"/>
  <c r="T111" i="20"/>
  <c r="T112" i="20"/>
  <c r="T113" i="20"/>
  <c r="T114" i="20"/>
  <c r="T115" i="20"/>
  <c r="T116" i="20"/>
  <c r="S347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T347" i="20"/>
  <c r="V104" i="20"/>
  <c r="V105" i="20"/>
  <c r="V106" i="20"/>
  <c r="V107" i="20"/>
  <c r="V108" i="20"/>
  <c r="V109" i="20"/>
  <c r="V110" i="20"/>
  <c r="V111" i="20"/>
  <c r="V112" i="20"/>
  <c r="V113" i="20"/>
  <c r="V114" i="20"/>
  <c r="V115" i="20"/>
  <c r="V116" i="20"/>
  <c r="U347" i="20"/>
  <c r="W104" i="20"/>
  <c r="W105" i="20"/>
  <c r="W106" i="20"/>
  <c r="W107" i="20"/>
  <c r="W108" i="20"/>
  <c r="W109" i="20"/>
  <c r="W110" i="20"/>
  <c r="W111" i="20"/>
  <c r="W112" i="20"/>
  <c r="W113" i="20"/>
  <c r="W114" i="20"/>
  <c r="W115" i="20"/>
  <c r="W116" i="20"/>
  <c r="V347" i="20"/>
  <c r="X104" i="20"/>
  <c r="X105" i="20"/>
  <c r="X106" i="20"/>
  <c r="X107" i="20"/>
  <c r="X108" i="20"/>
  <c r="X109" i="20"/>
  <c r="X110" i="20"/>
  <c r="X111" i="20"/>
  <c r="X112" i="20"/>
  <c r="X113" i="20"/>
  <c r="X114" i="20"/>
  <c r="X115" i="20"/>
  <c r="X116" i="20"/>
  <c r="W347" i="20"/>
  <c r="C104" i="20"/>
  <c r="C105" i="20"/>
  <c r="C106" i="20"/>
  <c r="C107" i="20"/>
  <c r="C108" i="20"/>
  <c r="C109" i="20"/>
  <c r="C110" i="20"/>
  <c r="C111" i="20"/>
  <c r="C112" i="20"/>
  <c r="C113" i="20"/>
  <c r="C114" i="20"/>
  <c r="C115" i="20"/>
  <c r="C116" i="20"/>
  <c r="B347" i="20"/>
  <c r="D93" i="20"/>
  <c r="C346" i="20"/>
  <c r="E93" i="20"/>
  <c r="D346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E346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F346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G346" i="20"/>
  <c r="I75" i="20"/>
  <c r="I76" i="20"/>
  <c r="I77" i="20"/>
  <c r="I78" i="20"/>
  <c r="I79" i="20"/>
  <c r="I80" i="20"/>
  <c r="I81" i="20"/>
  <c r="I82" i="20"/>
  <c r="I83" i="20"/>
  <c r="I84" i="20"/>
  <c r="I85" i="20"/>
  <c r="I86" i="20"/>
  <c r="I87" i="20"/>
  <c r="I88" i="20"/>
  <c r="I89" i="20"/>
  <c r="I90" i="20"/>
  <c r="I91" i="20"/>
  <c r="I92" i="20"/>
  <c r="I93" i="20"/>
  <c r="H346" i="20"/>
  <c r="I346" i="20"/>
  <c r="K75" i="20"/>
  <c r="K76" i="20"/>
  <c r="K77" i="20"/>
  <c r="K78" i="20"/>
  <c r="K79" i="20"/>
  <c r="K80" i="20"/>
  <c r="K81" i="20"/>
  <c r="K82" i="20"/>
  <c r="K83" i="20"/>
  <c r="K84" i="20"/>
  <c r="K85" i="20"/>
  <c r="K86" i="20"/>
  <c r="K87" i="20"/>
  <c r="K88" i="20"/>
  <c r="K89" i="20"/>
  <c r="K90" i="20"/>
  <c r="K91" i="20"/>
  <c r="K92" i="20"/>
  <c r="K93" i="20"/>
  <c r="J346" i="20"/>
  <c r="L75" i="20"/>
  <c r="L76" i="20"/>
  <c r="L77" i="20"/>
  <c r="L78" i="20"/>
  <c r="L79" i="20"/>
  <c r="L80" i="20"/>
  <c r="L81" i="20"/>
  <c r="L82" i="20"/>
  <c r="L83" i="20"/>
  <c r="L84" i="20"/>
  <c r="L85" i="20"/>
  <c r="L86" i="20"/>
  <c r="L87" i="20"/>
  <c r="L88" i="20"/>
  <c r="L89" i="20"/>
  <c r="L90" i="20"/>
  <c r="L91" i="20"/>
  <c r="L92" i="20"/>
  <c r="L93" i="20"/>
  <c r="K346" i="20"/>
  <c r="M75" i="20"/>
  <c r="M76" i="20"/>
  <c r="M77" i="20"/>
  <c r="M78" i="20"/>
  <c r="M79" i="20"/>
  <c r="M80" i="20"/>
  <c r="M81" i="20"/>
  <c r="M82" i="20"/>
  <c r="M83" i="20"/>
  <c r="M84" i="20"/>
  <c r="M85" i="20"/>
  <c r="M86" i="20"/>
  <c r="M87" i="20"/>
  <c r="M88" i="20"/>
  <c r="M89" i="20"/>
  <c r="M90" i="20"/>
  <c r="M91" i="20"/>
  <c r="M92" i="20"/>
  <c r="M93" i="20"/>
  <c r="L346" i="20"/>
  <c r="N75" i="20"/>
  <c r="N76" i="20"/>
  <c r="N77" i="20"/>
  <c r="N78" i="20"/>
  <c r="N79" i="20"/>
  <c r="N80" i="20"/>
  <c r="N81" i="20"/>
  <c r="N82" i="20"/>
  <c r="N83" i="20"/>
  <c r="N84" i="20"/>
  <c r="N85" i="20"/>
  <c r="N86" i="20"/>
  <c r="N87" i="20"/>
  <c r="N88" i="20"/>
  <c r="N89" i="20"/>
  <c r="N90" i="20"/>
  <c r="N91" i="20"/>
  <c r="N92" i="20"/>
  <c r="N93" i="20"/>
  <c r="M346" i="20"/>
  <c r="O75" i="20"/>
  <c r="O76" i="20"/>
  <c r="O77" i="20"/>
  <c r="O78" i="20"/>
  <c r="O79" i="20"/>
  <c r="O80" i="20"/>
  <c r="O81" i="20"/>
  <c r="O82" i="20"/>
  <c r="O83" i="20"/>
  <c r="O84" i="20"/>
  <c r="O85" i="20"/>
  <c r="O86" i="20"/>
  <c r="O87" i="20"/>
  <c r="O88" i="20"/>
  <c r="O89" i="20"/>
  <c r="O90" i="20"/>
  <c r="O91" i="20"/>
  <c r="O92" i="20"/>
  <c r="O93" i="20"/>
  <c r="N346" i="20"/>
  <c r="P75" i="20"/>
  <c r="P76" i="20"/>
  <c r="P77" i="20"/>
  <c r="P78" i="20"/>
  <c r="P79" i="20"/>
  <c r="P80" i="20"/>
  <c r="P81" i="20"/>
  <c r="P82" i="20"/>
  <c r="P83" i="20"/>
  <c r="P84" i="20"/>
  <c r="P85" i="20"/>
  <c r="P86" i="20"/>
  <c r="P87" i="20"/>
  <c r="P88" i="20"/>
  <c r="P89" i="20"/>
  <c r="P90" i="20"/>
  <c r="P91" i="20"/>
  <c r="P92" i="20"/>
  <c r="P93" i="20"/>
  <c r="O346" i="20"/>
  <c r="Q75" i="20"/>
  <c r="Q76" i="20"/>
  <c r="Q77" i="20"/>
  <c r="Q78" i="20"/>
  <c r="Q79" i="20"/>
  <c r="Q80" i="20"/>
  <c r="Q81" i="20"/>
  <c r="Q82" i="20"/>
  <c r="Q83" i="20"/>
  <c r="Q84" i="20"/>
  <c r="Q85" i="20"/>
  <c r="Q86" i="20"/>
  <c r="Q87" i="20"/>
  <c r="Q88" i="20"/>
  <c r="Q89" i="20"/>
  <c r="Q90" i="20"/>
  <c r="Q91" i="20"/>
  <c r="Q92" i="20"/>
  <c r="Q93" i="20"/>
  <c r="P346" i="20"/>
  <c r="R75" i="20"/>
  <c r="R76" i="20"/>
  <c r="R77" i="20"/>
  <c r="R78" i="20"/>
  <c r="R79" i="20"/>
  <c r="R80" i="20"/>
  <c r="R81" i="20"/>
  <c r="R82" i="20"/>
  <c r="R83" i="20"/>
  <c r="R84" i="20"/>
  <c r="R85" i="20"/>
  <c r="R86" i="20"/>
  <c r="R87" i="20"/>
  <c r="R88" i="20"/>
  <c r="R89" i="20"/>
  <c r="R90" i="20"/>
  <c r="R91" i="20"/>
  <c r="R92" i="20"/>
  <c r="R93" i="20"/>
  <c r="Q346" i="20"/>
  <c r="S75" i="20"/>
  <c r="S76" i="20"/>
  <c r="S77" i="20"/>
  <c r="S78" i="20"/>
  <c r="S79" i="20"/>
  <c r="S80" i="20"/>
  <c r="S81" i="20"/>
  <c r="S82" i="20"/>
  <c r="S83" i="20"/>
  <c r="S84" i="20"/>
  <c r="S85" i="20"/>
  <c r="S86" i="20"/>
  <c r="S87" i="20"/>
  <c r="S88" i="20"/>
  <c r="S89" i="20"/>
  <c r="S90" i="20"/>
  <c r="S91" i="20"/>
  <c r="S92" i="20"/>
  <c r="S93" i="20"/>
  <c r="R346" i="20"/>
  <c r="T75" i="20"/>
  <c r="T76" i="20"/>
  <c r="T77" i="20"/>
  <c r="T78" i="20"/>
  <c r="T79" i="20"/>
  <c r="T80" i="20"/>
  <c r="T81" i="20"/>
  <c r="T82" i="20"/>
  <c r="T83" i="20"/>
  <c r="T84" i="20"/>
  <c r="T85" i="20"/>
  <c r="T86" i="20"/>
  <c r="T87" i="20"/>
  <c r="T88" i="20"/>
  <c r="T89" i="20"/>
  <c r="T90" i="20"/>
  <c r="T91" i="20"/>
  <c r="T92" i="20"/>
  <c r="T93" i="20"/>
  <c r="S346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T346" i="20"/>
  <c r="V75" i="20"/>
  <c r="V76" i="20"/>
  <c r="V77" i="20"/>
  <c r="V78" i="20"/>
  <c r="V79" i="20"/>
  <c r="V80" i="20"/>
  <c r="V81" i="20"/>
  <c r="V82" i="20"/>
  <c r="V83" i="20"/>
  <c r="V84" i="20"/>
  <c r="V85" i="20"/>
  <c r="V86" i="20"/>
  <c r="V87" i="20"/>
  <c r="V88" i="20"/>
  <c r="V89" i="20"/>
  <c r="V90" i="20"/>
  <c r="V91" i="20"/>
  <c r="V92" i="20"/>
  <c r="V93" i="20"/>
  <c r="U346" i="20"/>
  <c r="W75" i="20"/>
  <c r="W76" i="20"/>
  <c r="W77" i="20"/>
  <c r="W78" i="20"/>
  <c r="W79" i="20"/>
  <c r="W80" i="20"/>
  <c r="W81" i="20"/>
  <c r="W82" i="20"/>
  <c r="W83" i="20"/>
  <c r="W84" i="20"/>
  <c r="W85" i="20"/>
  <c r="W86" i="20"/>
  <c r="W87" i="20"/>
  <c r="W88" i="20"/>
  <c r="W89" i="20"/>
  <c r="W90" i="20"/>
  <c r="W91" i="20"/>
  <c r="W92" i="20"/>
  <c r="W93" i="20"/>
  <c r="V346" i="20"/>
  <c r="X75" i="20"/>
  <c r="X76" i="20"/>
  <c r="X77" i="20"/>
  <c r="X78" i="20"/>
  <c r="X79" i="20"/>
  <c r="X80" i="20"/>
  <c r="X81" i="20"/>
  <c r="X82" i="20"/>
  <c r="X83" i="20"/>
  <c r="X84" i="20"/>
  <c r="X85" i="20"/>
  <c r="X86" i="20"/>
  <c r="X87" i="20"/>
  <c r="X88" i="20"/>
  <c r="X89" i="20"/>
  <c r="X90" i="20"/>
  <c r="X91" i="20"/>
  <c r="X92" i="20"/>
  <c r="X93" i="20"/>
  <c r="W346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B346" i="20"/>
  <c r="D15" i="20"/>
  <c r="C344" i="20"/>
  <c r="E15" i="20"/>
  <c r="D344" i="20"/>
  <c r="F7" i="20"/>
  <c r="F8" i="20"/>
  <c r="F9" i="20"/>
  <c r="F10" i="20"/>
  <c r="F11" i="20"/>
  <c r="F12" i="20"/>
  <c r="F13" i="20"/>
  <c r="F14" i="20"/>
  <c r="F15" i="20"/>
  <c r="E344" i="20"/>
  <c r="G7" i="20"/>
  <c r="G8" i="20"/>
  <c r="G9" i="20"/>
  <c r="G10" i="20"/>
  <c r="G11" i="20"/>
  <c r="G12" i="20"/>
  <c r="G13" i="20"/>
  <c r="G14" i="20"/>
  <c r="G15" i="20"/>
  <c r="F344" i="20"/>
  <c r="H7" i="20"/>
  <c r="H8" i="20"/>
  <c r="H9" i="20"/>
  <c r="H10" i="20"/>
  <c r="H11" i="20"/>
  <c r="H12" i="20"/>
  <c r="H13" i="20"/>
  <c r="H14" i="20"/>
  <c r="H15" i="20"/>
  <c r="G344" i="20"/>
  <c r="I7" i="20"/>
  <c r="I8" i="20"/>
  <c r="I9" i="20"/>
  <c r="I10" i="20"/>
  <c r="I11" i="20"/>
  <c r="I12" i="20"/>
  <c r="I13" i="20"/>
  <c r="I14" i="20"/>
  <c r="I15" i="20"/>
  <c r="H344" i="20"/>
  <c r="I344" i="20"/>
  <c r="K7" i="20"/>
  <c r="K8" i="20"/>
  <c r="K9" i="20"/>
  <c r="K10" i="20"/>
  <c r="K11" i="20"/>
  <c r="K12" i="20"/>
  <c r="K13" i="20"/>
  <c r="K14" i="20"/>
  <c r="K15" i="20"/>
  <c r="J344" i="20"/>
  <c r="L7" i="20"/>
  <c r="L8" i="20"/>
  <c r="L9" i="20"/>
  <c r="L10" i="20"/>
  <c r="L11" i="20"/>
  <c r="L12" i="20"/>
  <c r="L13" i="20"/>
  <c r="L14" i="20"/>
  <c r="L15" i="20"/>
  <c r="K344" i="20"/>
  <c r="M7" i="20"/>
  <c r="M8" i="20"/>
  <c r="M9" i="20"/>
  <c r="M10" i="20"/>
  <c r="M11" i="20"/>
  <c r="M12" i="20"/>
  <c r="M13" i="20"/>
  <c r="M14" i="20"/>
  <c r="M15" i="20"/>
  <c r="L344" i="20"/>
  <c r="N7" i="20"/>
  <c r="N8" i="20"/>
  <c r="N9" i="20"/>
  <c r="N10" i="20"/>
  <c r="N11" i="20"/>
  <c r="N12" i="20"/>
  <c r="N13" i="20"/>
  <c r="N14" i="20"/>
  <c r="N15" i="20"/>
  <c r="M344" i="20"/>
  <c r="O7" i="20"/>
  <c r="O8" i="20"/>
  <c r="O9" i="20"/>
  <c r="O10" i="20"/>
  <c r="O11" i="20"/>
  <c r="O12" i="20"/>
  <c r="O13" i="20"/>
  <c r="O14" i="20"/>
  <c r="O15" i="20"/>
  <c r="N344" i="20"/>
  <c r="P7" i="20"/>
  <c r="P8" i="20"/>
  <c r="P9" i="20"/>
  <c r="P10" i="20"/>
  <c r="P11" i="20"/>
  <c r="P12" i="20"/>
  <c r="P13" i="20"/>
  <c r="P14" i="20"/>
  <c r="P15" i="20"/>
  <c r="O344" i="20"/>
  <c r="Q7" i="20"/>
  <c r="Q8" i="20"/>
  <c r="Q9" i="20"/>
  <c r="Q10" i="20"/>
  <c r="Q11" i="20"/>
  <c r="Q12" i="20"/>
  <c r="Q13" i="20"/>
  <c r="Q14" i="20"/>
  <c r="Q15" i="20"/>
  <c r="P344" i="20"/>
  <c r="R7" i="20"/>
  <c r="R8" i="20"/>
  <c r="R9" i="20"/>
  <c r="R10" i="20"/>
  <c r="R11" i="20"/>
  <c r="R12" i="20"/>
  <c r="R13" i="20"/>
  <c r="R14" i="20"/>
  <c r="R15" i="20"/>
  <c r="Q344" i="20"/>
  <c r="S7" i="20"/>
  <c r="S8" i="20"/>
  <c r="S9" i="20"/>
  <c r="S10" i="20"/>
  <c r="S11" i="20"/>
  <c r="S12" i="20"/>
  <c r="S13" i="20"/>
  <c r="S14" i="20"/>
  <c r="S15" i="20"/>
  <c r="R344" i="20"/>
  <c r="T7" i="20"/>
  <c r="T8" i="20"/>
  <c r="T9" i="20"/>
  <c r="T10" i="20"/>
  <c r="T11" i="20"/>
  <c r="T12" i="20"/>
  <c r="T13" i="20"/>
  <c r="T14" i="20"/>
  <c r="T15" i="20"/>
  <c r="S344" i="20"/>
  <c r="U7" i="20"/>
  <c r="U8" i="20"/>
  <c r="U9" i="20"/>
  <c r="U10" i="20"/>
  <c r="U11" i="20"/>
  <c r="U12" i="20"/>
  <c r="U13" i="20"/>
  <c r="U14" i="20"/>
  <c r="U15" i="20"/>
  <c r="T344" i="20"/>
  <c r="V7" i="20"/>
  <c r="V8" i="20"/>
  <c r="V9" i="20"/>
  <c r="V10" i="20"/>
  <c r="V11" i="20"/>
  <c r="V12" i="20"/>
  <c r="V13" i="20"/>
  <c r="V14" i="20"/>
  <c r="V15" i="20"/>
  <c r="U344" i="20"/>
  <c r="W7" i="20"/>
  <c r="W8" i="20"/>
  <c r="W9" i="20"/>
  <c r="W10" i="20"/>
  <c r="W11" i="20"/>
  <c r="W12" i="20"/>
  <c r="W13" i="20"/>
  <c r="W14" i="20"/>
  <c r="W15" i="20"/>
  <c r="V344" i="20"/>
  <c r="X7" i="20"/>
  <c r="X8" i="20"/>
  <c r="X9" i="20"/>
  <c r="X10" i="20"/>
  <c r="X11" i="20"/>
  <c r="X12" i="20"/>
  <c r="X13" i="20"/>
  <c r="X14" i="20"/>
  <c r="X15" i="20"/>
  <c r="W344" i="20"/>
  <c r="C7" i="20"/>
  <c r="C8" i="20"/>
  <c r="C9" i="20"/>
  <c r="C10" i="20"/>
  <c r="C11" i="20"/>
  <c r="C12" i="20"/>
  <c r="C13" i="20"/>
  <c r="C14" i="20"/>
  <c r="C15" i="20"/>
  <c r="B344" i="20"/>
  <c r="D277" i="20"/>
  <c r="C332" i="20"/>
  <c r="E277" i="20"/>
  <c r="D332" i="20"/>
  <c r="F276" i="20"/>
  <c r="F277" i="20"/>
  <c r="E332" i="20"/>
  <c r="G276" i="20"/>
  <c r="G277" i="20"/>
  <c r="F332" i="20"/>
  <c r="H276" i="20"/>
  <c r="H277" i="20"/>
  <c r="G332" i="20"/>
  <c r="I276" i="20"/>
  <c r="I277" i="20"/>
  <c r="H332" i="20"/>
  <c r="I332" i="20"/>
  <c r="K276" i="20"/>
  <c r="K277" i="20"/>
  <c r="J332" i="20"/>
  <c r="L276" i="20"/>
  <c r="L277" i="20"/>
  <c r="K332" i="20"/>
  <c r="M276" i="20"/>
  <c r="M277" i="20"/>
  <c r="L332" i="20"/>
  <c r="N276" i="20"/>
  <c r="N277" i="20"/>
  <c r="M332" i="20"/>
  <c r="O276" i="20"/>
  <c r="O277" i="20"/>
  <c r="N332" i="20"/>
  <c r="P276" i="20"/>
  <c r="P277" i="20"/>
  <c r="O332" i="20"/>
  <c r="Q276" i="20"/>
  <c r="Q277" i="20"/>
  <c r="P332" i="20"/>
  <c r="R276" i="20"/>
  <c r="R277" i="20"/>
  <c r="Q332" i="20"/>
  <c r="S276" i="20"/>
  <c r="S277" i="20"/>
  <c r="R332" i="20"/>
  <c r="T276" i="20"/>
  <c r="T277" i="20"/>
  <c r="S332" i="20"/>
  <c r="U276" i="20"/>
  <c r="U277" i="20"/>
  <c r="T332" i="20"/>
  <c r="V276" i="20"/>
  <c r="V277" i="20"/>
  <c r="U332" i="20"/>
  <c r="W276" i="20"/>
  <c r="W277" i="20"/>
  <c r="V332" i="20"/>
  <c r="X276" i="20"/>
  <c r="X277" i="20"/>
  <c r="W332" i="20"/>
  <c r="C276" i="20"/>
  <c r="C277" i="20"/>
  <c r="B332" i="20"/>
  <c r="D233" i="20"/>
  <c r="C331" i="20"/>
  <c r="E233" i="20"/>
  <c r="D331" i="20"/>
  <c r="F233" i="20"/>
  <c r="E331" i="20"/>
  <c r="G226" i="20"/>
  <c r="G227" i="20"/>
  <c r="G228" i="20"/>
  <c r="G229" i="20"/>
  <c r="G230" i="20"/>
  <c r="G231" i="20"/>
  <c r="G232" i="20"/>
  <c r="G233" i="20"/>
  <c r="F331" i="20"/>
  <c r="H226" i="20"/>
  <c r="H227" i="20"/>
  <c r="H228" i="20"/>
  <c r="H229" i="20"/>
  <c r="H230" i="20"/>
  <c r="H231" i="20"/>
  <c r="H232" i="20"/>
  <c r="H233" i="20"/>
  <c r="G331" i="20"/>
  <c r="I226" i="20"/>
  <c r="I227" i="20"/>
  <c r="I228" i="20"/>
  <c r="I229" i="20"/>
  <c r="I230" i="20"/>
  <c r="I231" i="20"/>
  <c r="I232" i="20"/>
  <c r="I233" i="20"/>
  <c r="H331" i="20"/>
  <c r="I331" i="20"/>
  <c r="K226" i="20"/>
  <c r="K227" i="20"/>
  <c r="K228" i="20"/>
  <c r="K229" i="20"/>
  <c r="K230" i="20"/>
  <c r="K231" i="20"/>
  <c r="K232" i="20"/>
  <c r="K233" i="20"/>
  <c r="J331" i="20"/>
  <c r="L226" i="20"/>
  <c r="L227" i="20"/>
  <c r="L228" i="20"/>
  <c r="L229" i="20"/>
  <c r="L230" i="20"/>
  <c r="L231" i="20"/>
  <c r="L232" i="20"/>
  <c r="L233" i="20"/>
  <c r="K331" i="20"/>
  <c r="M226" i="20"/>
  <c r="M227" i="20"/>
  <c r="M228" i="20"/>
  <c r="M229" i="20"/>
  <c r="M230" i="20"/>
  <c r="M231" i="20"/>
  <c r="M232" i="20"/>
  <c r="M233" i="20"/>
  <c r="L331" i="20"/>
  <c r="N226" i="20"/>
  <c r="N227" i="20"/>
  <c r="N228" i="20"/>
  <c r="N229" i="20"/>
  <c r="N230" i="20"/>
  <c r="N231" i="20"/>
  <c r="N232" i="20"/>
  <c r="N233" i="20"/>
  <c r="M331" i="20"/>
  <c r="O226" i="20"/>
  <c r="O227" i="20"/>
  <c r="O228" i="20"/>
  <c r="O229" i="20"/>
  <c r="O230" i="20"/>
  <c r="O231" i="20"/>
  <c r="O232" i="20"/>
  <c r="O233" i="20"/>
  <c r="N331" i="20"/>
  <c r="P226" i="20"/>
  <c r="P227" i="20"/>
  <c r="P228" i="20"/>
  <c r="P229" i="20"/>
  <c r="P230" i="20"/>
  <c r="P231" i="20"/>
  <c r="P232" i="20"/>
  <c r="P233" i="20"/>
  <c r="O331" i="20"/>
  <c r="Q226" i="20"/>
  <c r="Q227" i="20"/>
  <c r="Q228" i="20"/>
  <c r="Q229" i="20"/>
  <c r="Q230" i="20"/>
  <c r="Q231" i="20"/>
  <c r="Q232" i="20"/>
  <c r="Q233" i="20"/>
  <c r="P331" i="20"/>
  <c r="R226" i="20"/>
  <c r="R227" i="20"/>
  <c r="R228" i="20"/>
  <c r="R229" i="20"/>
  <c r="R230" i="20"/>
  <c r="R231" i="20"/>
  <c r="R232" i="20"/>
  <c r="R233" i="20"/>
  <c r="Q331" i="20"/>
  <c r="S226" i="20"/>
  <c r="S227" i="20"/>
  <c r="S228" i="20"/>
  <c r="S229" i="20"/>
  <c r="S230" i="20"/>
  <c r="S231" i="20"/>
  <c r="S232" i="20"/>
  <c r="S233" i="20"/>
  <c r="R331" i="20"/>
  <c r="T226" i="20"/>
  <c r="T227" i="20"/>
  <c r="T228" i="20"/>
  <c r="T229" i="20"/>
  <c r="T230" i="20"/>
  <c r="T231" i="20"/>
  <c r="T232" i="20"/>
  <c r="T233" i="20"/>
  <c r="S331" i="20"/>
  <c r="U226" i="20"/>
  <c r="U227" i="20"/>
  <c r="U228" i="20"/>
  <c r="U229" i="20"/>
  <c r="U230" i="20"/>
  <c r="U231" i="20"/>
  <c r="U232" i="20"/>
  <c r="U233" i="20"/>
  <c r="T331" i="20"/>
  <c r="V226" i="20"/>
  <c r="V227" i="20"/>
  <c r="V228" i="20"/>
  <c r="V229" i="20"/>
  <c r="V230" i="20"/>
  <c r="V231" i="20"/>
  <c r="V232" i="20"/>
  <c r="V233" i="20"/>
  <c r="U331" i="20"/>
  <c r="W226" i="20"/>
  <c r="W227" i="20"/>
  <c r="W228" i="20"/>
  <c r="W229" i="20"/>
  <c r="W230" i="20"/>
  <c r="W231" i="20"/>
  <c r="W232" i="20"/>
  <c r="W233" i="20"/>
  <c r="V331" i="20"/>
  <c r="X226" i="20"/>
  <c r="X227" i="20"/>
  <c r="X228" i="20"/>
  <c r="X229" i="20"/>
  <c r="X230" i="20"/>
  <c r="X231" i="20"/>
  <c r="X232" i="20"/>
  <c r="X233" i="20"/>
  <c r="W331" i="20"/>
  <c r="C226" i="20"/>
  <c r="C227" i="20"/>
  <c r="C228" i="20"/>
  <c r="C229" i="20"/>
  <c r="C230" i="20"/>
  <c r="C231" i="20"/>
  <c r="C232" i="20"/>
  <c r="C233" i="20"/>
  <c r="B331" i="20"/>
  <c r="X159" i="20"/>
  <c r="X160" i="20"/>
  <c r="W330" i="20"/>
  <c r="W159" i="20"/>
  <c r="W160" i="20"/>
  <c r="V330" i="20"/>
  <c r="V159" i="20"/>
  <c r="V160" i="20"/>
  <c r="U330" i="20"/>
  <c r="U159" i="20"/>
  <c r="U160" i="20"/>
  <c r="T330" i="20"/>
  <c r="T159" i="20"/>
  <c r="T160" i="20"/>
  <c r="S330" i="20"/>
  <c r="S159" i="20"/>
  <c r="S160" i="20"/>
  <c r="R330" i="20"/>
  <c r="R159" i="20"/>
  <c r="R160" i="20"/>
  <c r="Q330" i="20"/>
  <c r="Q159" i="20"/>
  <c r="Q160" i="20"/>
  <c r="P330" i="20"/>
  <c r="P159" i="20"/>
  <c r="P160" i="20"/>
  <c r="O330" i="20"/>
  <c r="O159" i="20"/>
  <c r="O160" i="20"/>
  <c r="N330" i="20"/>
  <c r="N159" i="20"/>
  <c r="N160" i="20"/>
  <c r="M330" i="20"/>
  <c r="M159" i="20"/>
  <c r="M160" i="20"/>
  <c r="L330" i="20"/>
  <c r="L159" i="20"/>
  <c r="L160" i="20"/>
  <c r="K330" i="20"/>
  <c r="K159" i="20"/>
  <c r="K160" i="20"/>
  <c r="J330" i="20"/>
  <c r="I330" i="20"/>
  <c r="I159" i="20"/>
  <c r="I160" i="20"/>
  <c r="H330" i="20"/>
  <c r="H159" i="20"/>
  <c r="H160" i="20"/>
  <c r="G330" i="20"/>
  <c r="G159" i="20"/>
  <c r="G160" i="20"/>
  <c r="F330" i="20"/>
  <c r="F159" i="20"/>
  <c r="F160" i="20"/>
  <c r="E330" i="20"/>
  <c r="E160" i="20"/>
  <c r="D330" i="20"/>
  <c r="D160" i="20"/>
  <c r="C330" i="20"/>
  <c r="C159" i="20"/>
  <c r="C160" i="20"/>
  <c r="B330" i="20"/>
  <c r="D65" i="20"/>
  <c r="C329" i="20"/>
  <c r="E65" i="20"/>
  <c r="D329" i="20"/>
  <c r="F62" i="20"/>
  <c r="F63" i="20"/>
  <c r="F64" i="20"/>
  <c r="F65" i="20"/>
  <c r="E329" i="20"/>
  <c r="G62" i="20"/>
  <c r="G63" i="20"/>
  <c r="G64" i="20"/>
  <c r="G65" i="20"/>
  <c r="F329" i="20"/>
  <c r="H62" i="20"/>
  <c r="H63" i="20"/>
  <c r="H64" i="20"/>
  <c r="H65" i="20"/>
  <c r="G329" i="20"/>
  <c r="I62" i="20"/>
  <c r="I63" i="20"/>
  <c r="I64" i="20"/>
  <c r="I65" i="20"/>
  <c r="H329" i="20"/>
  <c r="I329" i="20"/>
  <c r="K62" i="20"/>
  <c r="K63" i="20"/>
  <c r="K64" i="20"/>
  <c r="K65" i="20"/>
  <c r="J329" i="20"/>
  <c r="L62" i="20"/>
  <c r="L63" i="20"/>
  <c r="L64" i="20"/>
  <c r="L65" i="20"/>
  <c r="K329" i="20"/>
  <c r="M62" i="20"/>
  <c r="M63" i="20"/>
  <c r="M64" i="20"/>
  <c r="M65" i="20"/>
  <c r="L329" i="20"/>
  <c r="N62" i="20"/>
  <c r="N63" i="20"/>
  <c r="N64" i="20"/>
  <c r="N65" i="20"/>
  <c r="M329" i="20"/>
  <c r="O62" i="20"/>
  <c r="O63" i="20"/>
  <c r="O64" i="20"/>
  <c r="O65" i="20"/>
  <c r="N329" i="20"/>
  <c r="P62" i="20"/>
  <c r="P63" i="20"/>
  <c r="P64" i="20"/>
  <c r="P65" i="20"/>
  <c r="O329" i="20"/>
  <c r="Q62" i="20"/>
  <c r="Q63" i="20"/>
  <c r="Q64" i="20"/>
  <c r="Q65" i="20"/>
  <c r="P329" i="20"/>
  <c r="R62" i="20"/>
  <c r="R63" i="20"/>
  <c r="R64" i="20"/>
  <c r="R65" i="20"/>
  <c r="Q329" i="20"/>
  <c r="S62" i="20"/>
  <c r="S63" i="20"/>
  <c r="S64" i="20"/>
  <c r="S65" i="20"/>
  <c r="R329" i="20"/>
  <c r="T62" i="20"/>
  <c r="T63" i="20"/>
  <c r="T64" i="20"/>
  <c r="T65" i="20"/>
  <c r="S329" i="20"/>
  <c r="U62" i="20"/>
  <c r="U63" i="20"/>
  <c r="U64" i="20"/>
  <c r="U65" i="20"/>
  <c r="T329" i="20"/>
  <c r="V62" i="20"/>
  <c r="V63" i="20"/>
  <c r="V64" i="20"/>
  <c r="V65" i="20"/>
  <c r="U329" i="20"/>
  <c r="W62" i="20"/>
  <c r="W63" i="20"/>
  <c r="W64" i="20"/>
  <c r="W65" i="20"/>
  <c r="V329" i="20"/>
  <c r="X62" i="20"/>
  <c r="X63" i="20"/>
  <c r="X64" i="20"/>
  <c r="X65" i="20"/>
  <c r="W329" i="20"/>
  <c r="C62" i="20"/>
  <c r="C63" i="20"/>
  <c r="C64" i="20"/>
  <c r="C65" i="20"/>
  <c r="B329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127" i="20"/>
  <c r="C128" i="20"/>
  <c r="C129" i="20"/>
  <c r="C130" i="20"/>
  <c r="C131" i="20"/>
  <c r="C132" i="20"/>
  <c r="C133" i="20"/>
  <c r="C134" i="20"/>
  <c r="C135" i="20"/>
  <c r="C136" i="20"/>
  <c r="C137" i="20"/>
  <c r="C138" i="20"/>
  <c r="C139" i="20"/>
  <c r="C140" i="20"/>
  <c r="C141" i="20"/>
  <c r="C142" i="20"/>
  <c r="C143" i="20"/>
  <c r="C144" i="20"/>
  <c r="C145" i="20"/>
  <c r="C146" i="20"/>
  <c r="C147" i="20"/>
  <c r="C148" i="20"/>
  <c r="C210" i="20"/>
  <c r="C211" i="20"/>
  <c r="C212" i="20"/>
  <c r="C213" i="20"/>
  <c r="C214" i="20"/>
  <c r="C215" i="20"/>
  <c r="C243" i="20"/>
  <c r="C244" i="20"/>
  <c r="C245" i="20"/>
  <c r="C246" i="20"/>
  <c r="C247" i="20"/>
  <c r="C248" i="20"/>
  <c r="C249" i="20"/>
  <c r="C250" i="20"/>
  <c r="C251" i="20"/>
  <c r="C252" i="20"/>
  <c r="C253" i="20"/>
  <c r="C254" i="20"/>
  <c r="C255" i="20"/>
  <c r="C256" i="20"/>
  <c r="C257" i="20"/>
  <c r="C258" i="20"/>
  <c r="C259" i="20"/>
  <c r="C260" i="20"/>
  <c r="C261" i="20"/>
  <c r="C262" i="20"/>
  <c r="C263" i="20"/>
  <c r="C264" i="20"/>
  <c r="C265" i="20"/>
  <c r="B319" i="20"/>
  <c r="C318" i="20"/>
  <c r="D318" i="20"/>
  <c r="E318" i="20"/>
  <c r="F318" i="20"/>
  <c r="G318" i="20"/>
  <c r="H318" i="20"/>
  <c r="I318" i="20"/>
  <c r="J318" i="20"/>
  <c r="K318" i="20"/>
  <c r="L318" i="20"/>
  <c r="M318" i="20"/>
  <c r="N318" i="20"/>
  <c r="O318" i="20"/>
  <c r="P318" i="20"/>
  <c r="Q318" i="20"/>
  <c r="R318" i="20"/>
  <c r="S318" i="20"/>
  <c r="T318" i="20"/>
  <c r="U318" i="20"/>
  <c r="V318" i="20"/>
  <c r="W318" i="20"/>
  <c r="B318" i="20"/>
  <c r="D266" i="20"/>
  <c r="C317" i="20"/>
  <c r="E266" i="20"/>
  <c r="D317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E317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F317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G317" i="20"/>
  <c r="I243" i="20"/>
  <c r="I244" i="20"/>
  <c r="I245" i="20"/>
  <c r="I246" i="20"/>
  <c r="I247" i="20"/>
  <c r="I248" i="20"/>
  <c r="I249" i="20"/>
  <c r="I250" i="20"/>
  <c r="I251" i="20"/>
  <c r="I252" i="20"/>
  <c r="I253" i="20"/>
  <c r="I254" i="20"/>
  <c r="I255" i="20"/>
  <c r="I256" i="20"/>
  <c r="I257" i="20"/>
  <c r="I258" i="20"/>
  <c r="I259" i="20"/>
  <c r="I260" i="20"/>
  <c r="I261" i="20"/>
  <c r="I262" i="20"/>
  <c r="I263" i="20"/>
  <c r="I264" i="20"/>
  <c r="I265" i="20"/>
  <c r="I266" i="20"/>
  <c r="H317" i="20"/>
  <c r="J243" i="20"/>
  <c r="J244" i="20"/>
  <c r="J245" i="20"/>
  <c r="J246" i="20"/>
  <c r="J247" i="20"/>
  <c r="J248" i="20"/>
  <c r="J249" i="20"/>
  <c r="J250" i="20"/>
  <c r="J251" i="20"/>
  <c r="J252" i="20"/>
  <c r="J253" i="20"/>
  <c r="J254" i="20"/>
  <c r="J255" i="20"/>
  <c r="J256" i="20"/>
  <c r="J257" i="20"/>
  <c r="J258" i="20"/>
  <c r="J259" i="20"/>
  <c r="J260" i="20"/>
  <c r="J261" i="20"/>
  <c r="J262" i="20"/>
  <c r="J263" i="20"/>
  <c r="J264" i="20"/>
  <c r="J265" i="20"/>
  <c r="J266" i="20"/>
  <c r="I317" i="20"/>
  <c r="K243" i="20"/>
  <c r="K244" i="20"/>
  <c r="K245" i="20"/>
  <c r="K246" i="20"/>
  <c r="K247" i="20"/>
  <c r="K248" i="20"/>
  <c r="K249" i="20"/>
  <c r="K250" i="20"/>
  <c r="K251" i="20"/>
  <c r="K252" i="20"/>
  <c r="K253" i="20"/>
  <c r="K254" i="20"/>
  <c r="K255" i="20"/>
  <c r="K256" i="20"/>
  <c r="K257" i="20"/>
  <c r="K258" i="20"/>
  <c r="K259" i="20"/>
  <c r="K260" i="20"/>
  <c r="K261" i="20"/>
  <c r="K262" i="20"/>
  <c r="K263" i="20"/>
  <c r="K264" i="20"/>
  <c r="K265" i="20"/>
  <c r="K266" i="20"/>
  <c r="J317" i="20"/>
  <c r="L243" i="20"/>
  <c r="L244" i="20"/>
  <c r="L245" i="20"/>
  <c r="L246" i="20"/>
  <c r="L247" i="20"/>
  <c r="L248" i="20"/>
  <c r="L249" i="20"/>
  <c r="L250" i="20"/>
  <c r="L251" i="20"/>
  <c r="L252" i="20"/>
  <c r="L253" i="20"/>
  <c r="L254" i="20"/>
  <c r="L255" i="20"/>
  <c r="L256" i="20"/>
  <c r="L257" i="20"/>
  <c r="L258" i="20"/>
  <c r="L259" i="20"/>
  <c r="L260" i="20"/>
  <c r="L261" i="20"/>
  <c r="L262" i="20"/>
  <c r="L263" i="20"/>
  <c r="L264" i="20"/>
  <c r="L265" i="20"/>
  <c r="L266" i="20"/>
  <c r="K317" i="20"/>
  <c r="M243" i="20"/>
  <c r="M244" i="20"/>
  <c r="M245" i="20"/>
  <c r="M246" i="20"/>
  <c r="M247" i="20"/>
  <c r="M248" i="20"/>
  <c r="M249" i="20"/>
  <c r="M250" i="20"/>
  <c r="M251" i="20"/>
  <c r="M252" i="20"/>
  <c r="M253" i="20"/>
  <c r="M254" i="20"/>
  <c r="M255" i="20"/>
  <c r="M256" i="20"/>
  <c r="M257" i="20"/>
  <c r="M258" i="20"/>
  <c r="M259" i="20"/>
  <c r="M260" i="20"/>
  <c r="M261" i="20"/>
  <c r="M262" i="20"/>
  <c r="M263" i="20"/>
  <c r="M264" i="20"/>
  <c r="M265" i="20"/>
  <c r="M266" i="20"/>
  <c r="L317" i="20"/>
  <c r="N243" i="20"/>
  <c r="N244" i="20"/>
  <c r="N245" i="20"/>
  <c r="N246" i="20"/>
  <c r="N247" i="20"/>
  <c r="N248" i="20"/>
  <c r="N249" i="20"/>
  <c r="N250" i="20"/>
  <c r="N251" i="20"/>
  <c r="N252" i="20"/>
  <c r="N253" i="20"/>
  <c r="N254" i="20"/>
  <c r="N255" i="20"/>
  <c r="N256" i="20"/>
  <c r="N257" i="20"/>
  <c r="N258" i="20"/>
  <c r="N259" i="20"/>
  <c r="N260" i="20"/>
  <c r="N261" i="20"/>
  <c r="N262" i="20"/>
  <c r="N263" i="20"/>
  <c r="N264" i="20"/>
  <c r="N265" i="20"/>
  <c r="N266" i="20"/>
  <c r="M317" i="20"/>
  <c r="O243" i="20"/>
  <c r="O244" i="20"/>
  <c r="O245" i="20"/>
  <c r="O246" i="20"/>
  <c r="O247" i="20"/>
  <c r="O248" i="20"/>
  <c r="O249" i="20"/>
  <c r="O250" i="20"/>
  <c r="O251" i="20"/>
  <c r="O252" i="20"/>
  <c r="O253" i="20"/>
  <c r="O254" i="20"/>
  <c r="O255" i="20"/>
  <c r="O256" i="20"/>
  <c r="O257" i="20"/>
  <c r="O258" i="20"/>
  <c r="O259" i="20"/>
  <c r="O260" i="20"/>
  <c r="O261" i="20"/>
  <c r="O262" i="20"/>
  <c r="O263" i="20"/>
  <c r="O264" i="20"/>
  <c r="O265" i="20"/>
  <c r="O266" i="20"/>
  <c r="N317" i="20"/>
  <c r="P243" i="20"/>
  <c r="P244" i="20"/>
  <c r="P245" i="20"/>
  <c r="P246" i="20"/>
  <c r="P247" i="20"/>
  <c r="P248" i="20"/>
  <c r="P249" i="20"/>
  <c r="P250" i="20"/>
  <c r="P251" i="20"/>
  <c r="P252" i="20"/>
  <c r="P253" i="20"/>
  <c r="P254" i="20"/>
  <c r="P255" i="20"/>
  <c r="P256" i="20"/>
  <c r="P257" i="20"/>
  <c r="P258" i="20"/>
  <c r="P259" i="20"/>
  <c r="P260" i="20"/>
  <c r="P261" i="20"/>
  <c r="P262" i="20"/>
  <c r="P263" i="20"/>
  <c r="P264" i="20"/>
  <c r="P265" i="20"/>
  <c r="P266" i="20"/>
  <c r="O317" i="20"/>
  <c r="Q243" i="20"/>
  <c r="Q244" i="20"/>
  <c r="Q245" i="20"/>
  <c r="Q246" i="20"/>
  <c r="Q247" i="20"/>
  <c r="Q248" i="20"/>
  <c r="Q249" i="20"/>
  <c r="Q250" i="20"/>
  <c r="Q251" i="20"/>
  <c r="Q252" i="20"/>
  <c r="Q253" i="20"/>
  <c r="Q254" i="20"/>
  <c r="Q255" i="20"/>
  <c r="Q256" i="20"/>
  <c r="Q257" i="20"/>
  <c r="Q258" i="20"/>
  <c r="Q259" i="20"/>
  <c r="Q260" i="20"/>
  <c r="Q261" i="20"/>
  <c r="Q262" i="20"/>
  <c r="Q263" i="20"/>
  <c r="Q264" i="20"/>
  <c r="Q265" i="20"/>
  <c r="Q266" i="20"/>
  <c r="P317" i="20"/>
  <c r="R243" i="20"/>
  <c r="R244" i="20"/>
  <c r="R245" i="20"/>
  <c r="R246" i="20"/>
  <c r="R247" i="20"/>
  <c r="R248" i="20"/>
  <c r="R249" i="20"/>
  <c r="R250" i="20"/>
  <c r="R251" i="20"/>
  <c r="R252" i="20"/>
  <c r="R253" i="20"/>
  <c r="R254" i="20"/>
  <c r="R255" i="20"/>
  <c r="R256" i="20"/>
  <c r="R257" i="20"/>
  <c r="R258" i="20"/>
  <c r="R259" i="20"/>
  <c r="R260" i="20"/>
  <c r="R261" i="20"/>
  <c r="R262" i="20"/>
  <c r="R263" i="20"/>
  <c r="R264" i="20"/>
  <c r="R265" i="20"/>
  <c r="R266" i="20"/>
  <c r="Q317" i="20"/>
  <c r="S243" i="20"/>
  <c r="S244" i="20"/>
  <c r="S245" i="20"/>
  <c r="S246" i="20"/>
  <c r="S247" i="20"/>
  <c r="S248" i="20"/>
  <c r="S249" i="20"/>
  <c r="S250" i="20"/>
  <c r="S251" i="20"/>
  <c r="S252" i="20"/>
  <c r="S253" i="20"/>
  <c r="S254" i="20"/>
  <c r="S255" i="20"/>
  <c r="S256" i="20"/>
  <c r="S257" i="20"/>
  <c r="S258" i="20"/>
  <c r="S259" i="20"/>
  <c r="S260" i="20"/>
  <c r="S261" i="20"/>
  <c r="S262" i="20"/>
  <c r="S263" i="20"/>
  <c r="S264" i="20"/>
  <c r="S265" i="20"/>
  <c r="S266" i="20"/>
  <c r="R317" i="20"/>
  <c r="T243" i="20"/>
  <c r="T244" i="20"/>
  <c r="T245" i="20"/>
  <c r="T246" i="20"/>
  <c r="T247" i="20"/>
  <c r="T248" i="20"/>
  <c r="T249" i="20"/>
  <c r="T250" i="20"/>
  <c r="T251" i="20"/>
  <c r="T252" i="20"/>
  <c r="T253" i="20"/>
  <c r="T254" i="20"/>
  <c r="T255" i="20"/>
  <c r="T256" i="20"/>
  <c r="T257" i="20"/>
  <c r="T258" i="20"/>
  <c r="T259" i="20"/>
  <c r="T260" i="20"/>
  <c r="T261" i="20"/>
  <c r="T262" i="20"/>
  <c r="T263" i="20"/>
  <c r="T264" i="20"/>
  <c r="T265" i="20"/>
  <c r="T266" i="20"/>
  <c r="S317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T317" i="20"/>
  <c r="V243" i="20"/>
  <c r="V244" i="20"/>
  <c r="V245" i="20"/>
  <c r="V246" i="20"/>
  <c r="V247" i="20"/>
  <c r="V248" i="20"/>
  <c r="V249" i="20"/>
  <c r="V250" i="20"/>
  <c r="V251" i="20"/>
  <c r="V252" i="20"/>
  <c r="V253" i="20"/>
  <c r="V254" i="20"/>
  <c r="V255" i="20"/>
  <c r="V256" i="20"/>
  <c r="V257" i="20"/>
  <c r="V258" i="20"/>
  <c r="V259" i="20"/>
  <c r="V260" i="20"/>
  <c r="V261" i="20"/>
  <c r="V262" i="20"/>
  <c r="V263" i="20"/>
  <c r="V264" i="20"/>
  <c r="V265" i="20"/>
  <c r="V266" i="20"/>
  <c r="U317" i="20"/>
  <c r="W243" i="20"/>
  <c r="W244" i="20"/>
  <c r="W245" i="20"/>
  <c r="W246" i="20"/>
  <c r="W247" i="20"/>
  <c r="W248" i="20"/>
  <c r="W249" i="20"/>
  <c r="W250" i="20"/>
  <c r="W251" i="20"/>
  <c r="W252" i="20"/>
  <c r="W253" i="20"/>
  <c r="W254" i="20"/>
  <c r="W255" i="20"/>
  <c r="W256" i="20"/>
  <c r="W257" i="20"/>
  <c r="W258" i="20"/>
  <c r="W259" i="20"/>
  <c r="W260" i="20"/>
  <c r="W261" i="20"/>
  <c r="W262" i="20"/>
  <c r="W263" i="20"/>
  <c r="W264" i="20"/>
  <c r="W265" i="20"/>
  <c r="W266" i="20"/>
  <c r="V317" i="20"/>
  <c r="X243" i="20"/>
  <c r="X244" i="20"/>
  <c r="X245" i="20"/>
  <c r="X246" i="20"/>
  <c r="X247" i="20"/>
  <c r="X248" i="20"/>
  <c r="X249" i="20"/>
  <c r="X250" i="20"/>
  <c r="X251" i="20"/>
  <c r="X252" i="20"/>
  <c r="X253" i="20"/>
  <c r="X254" i="20"/>
  <c r="X255" i="20"/>
  <c r="X256" i="20"/>
  <c r="X257" i="20"/>
  <c r="X258" i="20"/>
  <c r="X259" i="20"/>
  <c r="X260" i="20"/>
  <c r="X261" i="20"/>
  <c r="X262" i="20"/>
  <c r="X263" i="20"/>
  <c r="X264" i="20"/>
  <c r="X265" i="20"/>
  <c r="X266" i="20"/>
  <c r="W317" i="20"/>
  <c r="C266" i="20"/>
  <c r="B317" i="20"/>
  <c r="D216" i="20"/>
  <c r="C316" i="20"/>
  <c r="E216" i="20"/>
  <c r="D316" i="20"/>
  <c r="F216" i="20"/>
  <c r="E316" i="20"/>
  <c r="G210" i="20"/>
  <c r="G211" i="20"/>
  <c r="G212" i="20"/>
  <c r="G213" i="20"/>
  <c r="G214" i="20"/>
  <c r="G215" i="20"/>
  <c r="G216" i="20"/>
  <c r="F316" i="20"/>
  <c r="H210" i="20"/>
  <c r="H211" i="20"/>
  <c r="H212" i="20"/>
  <c r="H213" i="20"/>
  <c r="H214" i="20"/>
  <c r="H215" i="20"/>
  <c r="H216" i="20"/>
  <c r="G316" i="20"/>
  <c r="I210" i="20"/>
  <c r="I211" i="20"/>
  <c r="I212" i="20"/>
  <c r="I213" i="20"/>
  <c r="I214" i="20"/>
  <c r="I215" i="20"/>
  <c r="I216" i="20"/>
  <c r="H316" i="20"/>
  <c r="I316" i="20"/>
  <c r="K210" i="20"/>
  <c r="K211" i="20"/>
  <c r="K212" i="20"/>
  <c r="K213" i="20"/>
  <c r="K214" i="20"/>
  <c r="K215" i="20"/>
  <c r="K216" i="20"/>
  <c r="J316" i="20"/>
  <c r="L210" i="20"/>
  <c r="L211" i="20"/>
  <c r="L212" i="20"/>
  <c r="L213" i="20"/>
  <c r="L214" i="20"/>
  <c r="L215" i="20"/>
  <c r="L216" i="20"/>
  <c r="K316" i="20"/>
  <c r="M210" i="20"/>
  <c r="M211" i="20"/>
  <c r="M212" i="20"/>
  <c r="M213" i="20"/>
  <c r="M214" i="20"/>
  <c r="M215" i="20"/>
  <c r="M216" i="20"/>
  <c r="L316" i="20"/>
  <c r="N210" i="20"/>
  <c r="N211" i="20"/>
  <c r="N212" i="20"/>
  <c r="N213" i="20"/>
  <c r="N214" i="20"/>
  <c r="N215" i="20"/>
  <c r="N216" i="20"/>
  <c r="M316" i="20"/>
  <c r="O210" i="20"/>
  <c r="O211" i="20"/>
  <c r="O212" i="20"/>
  <c r="O213" i="20"/>
  <c r="O214" i="20"/>
  <c r="O215" i="20"/>
  <c r="O216" i="20"/>
  <c r="N316" i="20"/>
  <c r="P210" i="20"/>
  <c r="P211" i="20"/>
  <c r="P212" i="20"/>
  <c r="P213" i="20"/>
  <c r="P214" i="20"/>
  <c r="P215" i="20"/>
  <c r="P216" i="20"/>
  <c r="O316" i="20"/>
  <c r="Q210" i="20"/>
  <c r="Q211" i="20"/>
  <c r="Q212" i="20"/>
  <c r="Q213" i="20"/>
  <c r="Q214" i="20"/>
  <c r="Q215" i="20"/>
  <c r="Q216" i="20"/>
  <c r="P316" i="20"/>
  <c r="R210" i="20"/>
  <c r="R211" i="20"/>
  <c r="R212" i="20"/>
  <c r="R213" i="20"/>
  <c r="R214" i="20"/>
  <c r="R215" i="20"/>
  <c r="R216" i="20"/>
  <c r="Q316" i="20"/>
  <c r="S210" i="20"/>
  <c r="S211" i="20"/>
  <c r="S212" i="20"/>
  <c r="S213" i="20"/>
  <c r="S214" i="20"/>
  <c r="S215" i="20"/>
  <c r="S216" i="20"/>
  <c r="R316" i="20"/>
  <c r="T210" i="20"/>
  <c r="T211" i="20"/>
  <c r="T212" i="20"/>
  <c r="T213" i="20"/>
  <c r="T214" i="20"/>
  <c r="T215" i="20"/>
  <c r="T216" i="20"/>
  <c r="S316" i="20"/>
  <c r="U210" i="20"/>
  <c r="U211" i="20"/>
  <c r="U212" i="20"/>
  <c r="U213" i="20"/>
  <c r="U214" i="20"/>
  <c r="U215" i="20"/>
  <c r="U216" i="20"/>
  <c r="T316" i="20"/>
  <c r="V210" i="20"/>
  <c r="V211" i="20"/>
  <c r="V212" i="20"/>
  <c r="V213" i="20"/>
  <c r="V214" i="20"/>
  <c r="V215" i="20"/>
  <c r="V216" i="20"/>
  <c r="U316" i="20"/>
  <c r="W210" i="20"/>
  <c r="W211" i="20"/>
  <c r="W212" i="20"/>
  <c r="W213" i="20"/>
  <c r="W214" i="20"/>
  <c r="W215" i="20"/>
  <c r="W216" i="20"/>
  <c r="V316" i="20"/>
  <c r="X210" i="20"/>
  <c r="X211" i="20"/>
  <c r="X212" i="20"/>
  <c r="X213" i="20"/>
  <c r="X214" i="20"/>
  <c r="X215" i="20"/>
  <c r="X216" i="20"/>
  <c r="W316" i="20"/>
  <c r="C216" i="20"/>
  <c r="B316" i="20"/>
  <c r="C315" i="20"/>
  <c r="D315" i="20"/>
  <c r="E315" i="20"/>
  <c r="F315" i="20"/>
  <c r="G315" i="20"/>
  <c r="H315" i="20"/>
  <c r="I315" i="20"/>
  <c r="J315" i="20"/>
  <c r="K315" i="20"/>
  <c r="L315" i="20"/>
  <c r="M315" i="20"/>
  <c r="N315" i="20"/>
  <c r="O315" i="20"/>
  <c r="P315" i="20"/>
  <c r="Q315" i="20"/>
  <c r="R315" i="20"/>
  <c r="S315" i="20"/>
  <c r="T315" i="20"/>
  <c r="U315" i="20"/>
  <c r="V315" i="20"/>
  <c r="W315" i="20"/>
  <c r="B315" i="20"/>
  <c r="C314" i="20"/>
  <c r="D314" i="20"/>
  <c r="E314" i="20"/>
  <c r="F314" i="20"/>
  <c r="G314" i="20"/>
  <c r="H314" i="20"/>
  <c r="I314" i="20"/>
  <c r="J314" i="20"/>
  <c r="K314" i="20"/>
  <c r="L314" i="20"/>
  <c r="M314" i="20"/>
  <c r="N314" i="20"/>
  <c r="O314" i="20"/>
  <c r="P314" i="20"/>
  <c r="Q314" i="20"/>
  <c r="R314" i="20"/>
  <c r="S314" i="20"/>
  <c r="T314" i="20"/>
  <c r="U314" i="20"/>
  <c r="V314" i="20"/>
  <c r="W314" i="20"/>
  <c r="B314" i="20"/>
  <c r="D149" i="20"/>
  <c r="C313" i="20"/>
  <c r="E149" i="20"/>
  <c r="D313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E313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F313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G313" i="20"/>
  <c r="I127" i="20"/>
  <c r="I128" i="20"/>
  <c r="I129" i="20"/>
  <c r="I130" i="20"/>
  <c r="I131" i="20"/>
  <c r="I132" i="20"/>
  <c r="I133" i="20"/>
  <c r="I134" i="20"/>
  <c r="I135" i="20"/>
  <c r="I136" i="20"/>
  <c r="I137" i="20"/>
  <c r="I138" i="20"/>
  <c r="I139" i="20"/>
  <c r="I140" i="20"/>
  <c r="I141" i="20"/>
  <c r="I142" i="20"/>
  <c r="I143" i="20"/>
  <c r="I144" i="20"/>
  <c r="I145" i="20"/>
  <c r="I146" i="20"/>
  <c r="I147" i="20"/>
  <c r="I148" i="20"/>
  <c r="I149" i="20"/>
  <c r="H313" i="20"/>
  <c r="I313" i="20"/>
  <c r="K127" i="20"/>
  <c r="K128" i="20"/>
  <c r="K129" i="20"/>
  <c r="K130" i="20"/>
  <c r="K131" i="20"/>
  <c r="K132" i="20"/>
  <c r="K133" i="20"/>
  <c r="K134" i="20"/>
  <c r="K135" i="20"/>
  <c r="K136" i="20"/>
  <c r="K137" i="20"/>
  <c r="K138" i="20"/>
  <c r="K139" i="20"/>
  <c r="K140" i="20"/>
  <c r="K141" i="20"/>
  <c r="K142" i="20"/>
  <c r="K143" i="20"/>
  <c r="K144" i="20"/>
  <c r="K145" i="20"/>
  <c r="K146" i="20"/>
  <c r="K147" i="20"/>
  <c r="K148" i="20"/>
  <c r="K149" i="20"/>
  <c r="J313" i="20"/>
  <c r="L127" i="20"/>
  <c r="L128" i="20"/>
  <c r="L129" i="20"/>
  <c r="L130" i="20"/>
  <c r="L131" i="20"/>
  <c r="L132" i="20"/>
  <c r="L133" i="20"/>
  <c r="L134" i="20"/>
  <c r="L135" i="20"/>
  <c r="L136" i="20"/>
  <c r="L137" i="20"/>
  <c r="L138" i="20"/>
  <c r="L139" i="20"/>
  <c r="L140" i="20"/>
  <c r="L141" i="20"/>
  <c r="L142" i="20"/>
  <c r="L143" i="20"/>
  <c r="L144" i="20"/>
  <c r="L145" i="20"/>
  <c r="L146" i="20"/>
  <c r="L147" i="20"/>
  <c r="L148" i="20"/>
  <c r="L149" i="20"/>
  <c r="K313" i="20"/>
  <c r="M127" i="20"/>
  <c r="M128" i="20"/>
  <c r="M129" i="20"/>
  <c r="M130" i="20"/>
  <c r="M131" i="20"/>
  <c r="M132" i="20"/>
  <c r="M133" i="20"/>
  <c r="M134" i="20"/>
  <c r="M135" i="20"/>
  <c r="M136" i="20"/>
  <c r="M137" i="20"/>
  <c r="M138" i="20"/>
  <c r="M139" i="20"/>
  <c r="M140" i="20"/>
  <c r="M141" i="20"/>
  <c r="M142" i="20"/>
  <c r="M143" i="20"/>
  <c r="M144" i="20"/>
  <c r="M145" i="20"/>
  <c r="M146" i="20"/>
  <c r="M147" i="20"/>
  <c r="M148" i="20"/>
  <c r="M149" i="20"/>
  <c r="L313" i="20"/>
  <c r="N127" i="20"/>
  <c r="N128" i="20"/>
  <c r="N129" i="20"/>
  <c r="N130" i="20"/>
  <c r="N131" i="20"/>
  <c r="N132" i="20"/>
  <c r="N133" i="20"/>
  <c r="N134" i="20"/>
  <c r="N135" i="20"/>
  <c r="N136" i="20"/>
  <c r="N137" i="20"/>
  <c r="N138" i="20"/>
  <c r="N139" i="20"/>
  <c r="N140" i="20"/>
  <c r="N141" i="20"/>
  <c r="N142" i="20"/>
  <c r="N143" i="20"/>
  <c r="N144" i="20"/>
  <c r="N145" i="20"/>
  <c r="N146" i="20"/>
  <c r="N147" i="20"/>
  <c r="N148" i="20"/>
  <c r="N149" i="20"/>
  <c r="M313" i="20"/>
  <c r="O127" i="20"/>
  <c r="O128" i="20"/>
  <c r="O129" i="20"/>
  <c r="O130" i="20"/>
  <c r="O131" i="20"/>
  <c r="O132" i="20"/>
  <c r="O133" i="20"/>
  <c r="O134" i="20"/>
  <c r="O135" i="20"/>
  <c r="O136" i="20"/>
  <c r="O137" i="20"/>
  <c r="O138" i="20"/>
  <c r="O139" i="20"/>
  <c r="O140" i="20"/>
  <c r="O141" i="20"/>
  <c r="O142" i="20"/>
  <c r="O143" i="20"/>
  <c r="O144" i="20"/>
  <c r="O145" i="20"/>
  <c r="O146" i="20"/>
  <c r="O147" i="20"/>
  <c r="O148" i="20"/>
  <c r="O149" i="20"/>
  <c r="N313" i="20"/>
  <c r="P127" i="20"/>
  <c r="P128" i="20"/>
  <c r="P129" i="20"/>
  <c r="P130" i="20"/>
  <c r="P131" i="20"/>
  <c r="P132" i="20"/>
  <c r="P133" i="20"/>
  <c r="P134" i="20"/>
  <c r="P135" i="20"/>
  <c r="P136" i="20"/>
  <c r="P137" i="20"/>
  <c r="P138" i="20"/>
  <c r="P139" i="20"/>
  <c r="P140" i="20"/>
  <c r="P141" i="20"/>
  <c r="P142" i="20"/>
  <c r="P143" i="20"/>
  <c r="P144" i="20"/>
  <c r="P145" i="20"/>
  <c r="P146" i="20"/>
  <c r="P147" i="20"/>
  <c r="P148" i="20"/>
  <c r="P149" i="20"/>
  <c r="O313" i="20"/>
  <c r="Q127" i="20"/>
  <c r="Q128" i="20"/>
  <c r="Q129" i="20"/>
  <c r="Q130" i="20"/>
  <c r="Q131" i="20"/>
  <c r="Q132" i="20"/>
  <c r="Q133" i="20"/>
  <c r="Q134" i="20"/>
  <c r="Q135" i="20"/>
  <c r="Q136" i="20"/>
  <c r="Q137" i="20"/>
  <c r="Q138" i="20"/>
  <c r="Q139" i="20"/>
  <c r="Q140" i="20"/>
  <c r="Q141" i="20"/>
  <c r="Q142" i="20"/>
  <c r="Q143" i="20"/>
  <c r="Q144" i="20"/>
  <c r="Q145" i="20"/>
  <c r="Q146" i="20"/>
  <c r="Q147" i="20"/>
  <c r="Q148" i="20"/>
  <c r="Q149" i="20"/>
  <c r="P313" i="20"/>
  <c r="R127" i="20"/>
  <c r="R128" i="20"/>
  <c r="R129" i="20"/>
  <c r="R130" i="20"/>
  <c r="R131" i="20"/>
  <c r="R132" i="20"/>
  <c r="R133" i="20"/>
  <c r="R134" i="20"/>
  <c r="R135" i="20"/>
  <c r="R136" i="20"/>
  <c r="R137" i="20"/>
  <c r="R138" i="20"/>
  <c r="R139" i="20"/>
  <c r="R140" i="20"/>
  <c r="R141" i="20"/>
  <c r="R142" i="20"/>
  <c r="R143" i="20"/>
  <c r="R144" i="20"/>
  <c r="R145" i="20"/>
  <c r="R146" i="20"/>
  <c r="R147" i="20"/>
  <c r="R148" i="20"/>
  <c r="R149" i="20"/>
  <c r="Q313" i="20"/>
  <c r="S127" i="20"/>
  <c r="S128" i="20"/>
  <c r="S129" i="20"/>
  <c r="S130" i="20"/>
  <c r="S131" i="20"/>
  <c r="S132" i="20"/>
  <c r="S133" i="20"/>
  <c r="S134" i="20"/>
  <c r="S135" i="20"/>
  <c r="S136" i="20"/>
  <c r="S137" i="20"/>
  <c r="S138" i="20"/>
  <c r="S139" i="20"/>
  <c r="S140" i="20"/>
  <c r="S141" i="20"/>
  <c r="S142" i="20"/>
  <c r="S143" i="20"/>
  <c r="S144" i="20"/>
  <c r="S145" i="20"/>
  <c r="S146" i="20"/>
  <c r="S147" i="20"/>
  <c r="S148" i="20"/>
  <c r="S149" i="20"/>
  <c r="R313" i="20"/>
  <c r="T127" i="20"/>
  <c r="T128" i="20"/>
  <c r="T129" i="20"/>
  <c r="T130" i="20"/>
  <c r="T131" i="20"/>
  <c r="T132" i="20"/>
  <c r="T133" i="20"/>
  <c r="T134" i="20"/>
  <c r="T135" i="20"/>
  <c r="T136" i="20"/>
  <c r="T137" i="20"/>
  <c r="T138" i="20"/>
  <c r="T139" i="20"/>
  <c r="T140" i="20"/>
  <c r="T141" i="20"/>
  <c r="T142" i="20"/>
  <c r="T143" i="20"/>
  <c r="T144" i="20"/>
  <c r="T145" i="20"/>
  <c r="T146" i="20"/>
  <c r="T147" i="20"/>
  <c r="T148" i="20"/>
  <c r="T149" i="20"/>
  <c r="S313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T313" i="20"/>
  <c r="V127" i="20"/>
  <c r="V128" i="20"/>
  <c r="V129" i="20"/>
  <c r="V130" i="20"/>
  <c r="V131" i="20"/>
  <c r="V132" i="20"/>
  <c r="V133" i="20"/>
  <c r="V134" i="20"/>
  <c r="V135" i="20"/>
  <c r="V136" i="20"/>
  <c r="V137" i="20"/>
  <c r="V138" i="20"/>
  <c r="V139" i="20"/>
  <c r="V140" i="20"/>
  <c r="V141" i="20"/>
  <c r="V142" i="20"/>
  <c r="V143" i="20"/>
  <c r="V144" i="20"/>
  <c r="V145" i="20"/>
  <c r="V146" i="20"/>
  <c r="V147" i="20"/>
  <c r="V148" i="20"/>
  <c r="V149" i="20"/>
  <c r="U313" i="20"/>
  <c r="W127" i="20"/>
  <c r="W128" i="20"/>
  <c r="W129" i="20"/>
  <c r="W130" i="20"/>
  <c r="W131" i="20"/>
  <c r="W132" i="20"/>
  <c r="W133" i="20"/>
  <c r="W134" i="20"/>
  <c r="W135" i="20"/>
  <c r="W136" i="20"/>
  <c r="W137" i="20"/>
  <c r="W138" i="20"/>
  <c r="W139" i="20"/>
  <c r="W140" i="20"/>
  <c r="W141" i="20"/>
  <c r="W142" i="20"/>
  <c r="W143" i="20"/>
  <c r="W144" i="20"/>
  <c r="W145" i="20"/>
  <c r="W146" i="20"/>
  <c r="W147" i="20"/>
  <c r="W148" i="20"/>
  <c r="W149" i="20"/>
  <c r="V313" i="20"/>
  <c r="X127" i="20"/>
  <c r="X128" i="20"/>
  <c r="X129" i="20"/>
  <c r="X130" i="20"/>
  <c r="X131" i="20"/>
  <c r="X132" i="20"/>
  <c r="X133" i="20"/>
  <c r="X134" i="20"/>
  <c r="X135" i="20"/>
  <c r="X136" i="20"/>
  <c r="X137" i="20"/>
  <c r="X138" i="20"/>
  <c r="X139" i="20"/>
  <c r="X140" i="20"/>
  <c r="X141" i="20"/>
  <c r="X142" i="20"/>
  <c r="X143" i="20"/>
  <c r="X144" i="20"/>
  <c r="X145" i="20"/>
  <c r="X146" i="20"/>
  <c r="X147" i="20"/>
  <c r="X148" i="20"/>
  <c r="X149" i="20"/>
  <c r="W313" i="20"/>
  <c r="C149" i="20"/>
  <c r="B313" i="20"/>
  <c r="C312" i="20"/>
  <c r="D312" i="20"/>
  <c r="E312" i="20"/>
  <c r="F312" i="20"/>
  <c r="G312" i="20"/>
  <c r="H312" i="20"/>
  <c r="I312" i="20"/>
  <c r="J312" i="20"/>
  <c r="K312" i="20"/>
  <c r="L312" i="20"/>
  <c r="M312" i="20"/>
  <c r="N312" i="20"/>
  <c r="O312" i="20"/>
  <c r="P312" i="20"/>
  <c r="Q312" i="20"/>
  <c r="R312" i="20"/>
  <c r="S312" i="20"/>
  <c r="T312" i="20"/>
  <c r="U312" i="20"/>
  <c r="V312" i="20"/>
  <c r="W312" i="20"/>
  <c r="B312" i="20"/>
  <c r="C311" i="20"/>
  <c r="D311" i="20"/>
  <c r="E311" i="20"/>
  <c r="F311" i="20"/>
  <c r="G311" i="20"/>
  <c r="H311" i="20"/>
  <c r="I311" i="20"/>
  <c r="J311" i="20"/>
  <c r="K311" i="20"/>
  <c r="L311" i="20"/>
  <c r="M311" i="20"/>
  <c r="N311" i="20"/>
  <c r="O311" i="20"/>
  <c r="P311" i="20"/>
  <c r="Q311" i="20"/>
  <c r="R311" i="20"/>
  <c r="S311" i="20"/>
  <c r="T311" i="20"/>
  <c r="U311" i="20"/>
  <c r="V311" i="20"/>
  <c r="W311" i="20"/>
  <c r="B311" i="20"/>
  <c r="D52" i="20"/>
  <c r="C310" i="20"/>
  <c r="E52" i="20"/>
  <c r="D310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E310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F310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G310" i="20"/>
  <c r="I26" i="20"/>
  <c r="I27" i="20"/>
  <c r="I28" i="20"/>
  <c r="I29" i="20"/>
  <c r="I30" i="20"/>
  <c r="I31" i="20"/>
  <c r="I32" i="20"/>
  <c r="I33" i="20"/>
  <c r="I34" i="20"/>
  <c r="I35" i="20"/>
  <c r="I36" i="20"/>
  <c r="I37" i="20"/>
  <c r="I38" i="20"/>
  <c r="I39" i="20"/>
  <c r="I40" i="20"/>
  <c r="I41" i="20"/>
  <c r="I42" i="20"/>
  <c r="I43" i="20"/>
  <c r="I44" i="20"/>
  <c r="I45" i="20"/>
  <c r="I46" i="20"/>
  <c r="I47" i="20"/>
  <c r="I48" i="20"/>
  <c r="I49" i="20"/>
  <c r="I50" i="20"/>
  <c r="I51" i="20"/>
  <c r="I52" i="20"/>
  <c r="H310" i="20"/>
  <c r="I310" i="20"/>
  <c r="K26" i="20"/>
  <c r="K27" i="20"/>
  <c r="K28" i="20"/>
  <c r="K29" i="20"/>
  <c r="K30" i="20"/>
  <c r="K31" i="20"/>
  <c r="K32" i="20"/>
  <c r="K33" i="20"/>
  <c r="K34" i="20"/>
  <c r="K35" i="20"/>
  <c r="K36" i="20"/>
  <c r="K37" i="20"/>
  <c r="K38" i="20"/>
  <c r="K39" i="20"/>
  <c r="K40" i="20"/>
  <c r="K41" i="20"/>
  <c r="K42" i="20"/>
  <c r="K43" i="20"/>
  <c r="K44" i="20"/>
  <c r="K45" i="20"/>
  <c r="K46" i="20"/>
  <c r="K47" i="20"/>
  <c r="K48" i="20"/>
  <c r="K49" i="20"/>
  <c r="K50" i="20"/>
  <c r="K51" i="20"/>
  <c r="K52" i="20"/>
  <c r="J310" i="20"/>
  <c r="L26" i="20"/>
  <c r="L27" i="20"/>
  <c r="L28" i="20"/>
  <c r="L29" i="20"/>
  <c r="L30" i="20"/>
  <c r="L31" i="20"/>
  <c r="L32" i="20"/>
  <c r="L33" i="20"/>
  <c r="L34" i="20"/>
  <c r="L35" i="20"/>
  <c r="L36" i="20"/>
  <c r="L37" i="20"/>
  <c r="L38" i="20"/>
  <c r="L39" i="20"/>
  <c r="L40" i="20"/>
  <c r="L41" i="20"/>
  <c r="L42" i="20"/>
  <c r="L43" i="20"/>
  <c r="L44" i="20"/>
  <c r="L45" i="20"/>
  <c r="L46" i="20"/>
  <c r="L47" i="20"/>
  <c r="L48" i="20"/>
  <c r="L49" i="20"/>
  <c r="L50" i="20"/>
  <c r="L51" i="20"/>
  <c r="L52" i="20"/>
  <c r="K310" i="20"/>
  <c r="M26" i="20"/>
  <c r="M27" i="20"/>
  <c r="M28" i="20"/>
  <c r="M29" i="20"/>
  <c r="M30" i="20"/>
  <c r="M31" i="20"/>
  <c r="M32" i="20"/>
  <c r="M33" i="20"/>
  <c r="M34" i="20"/>
  <c r="M35" i="20"/>
  <c r="M36" i="20"/>
  <c r="M37" i="20"/>
  <c r="M38" i="20"/>
  <c r="M39" i="20"/>
  <c r="M40" i="20"/>
  <c r="M41" i="20"/>
  <c r="M42" i="20"/>
  <c r="M43" i="20"/>
  <c r="M44" i="20"/>
  <c r="M45" i="20"/>
  <c r="M46" i="20"/>
  <c r="M47" i="20"/>
  <c r="M48" i="20"/>
  <c r="M49" i="20"/>
  <c r="M50" i="20"/>
  <c r="M51" i="20"/>
  <c r="M52" i="20"/>
  <c r="L310" i="20"/>
  <c r="N26" i="20"/>
  <c r="N27" i="20"/>
  <c r="N28" i="20"/>
  <c r="N29" i="20"/>
  <c r="N30" i="20"/>
  <c r="N31" i="20"/>
  <c r="N32" i="20"/>
  <c r="N33" i="20"/>
  <c r="N34" i="20"/>
  <c r="N35" i="20"/>
  <c r="N36" i="20"/>
  <c r="N37" i="20"/>
  <c r="N38" i="20"/>
  <c r="N39" i="20"/>
  <c r="N40" i="20"/>
  <c r="N41" i="20"/>
  <c r="N42" i="20"/>
  <c r="N43" i="20"/>
  <c r="N44" i="20"/>
  <c r="N45" i="20"/>
  <c r="N46" i="20"/>
  <c r="N47" i="20"/>
  <c r="N48" i="20"/>
  <c r="N49" i="20"/>
  <c r="N50" i="20"/>
  <c r="N51" i="20"/>
  <c r="N52" i="20"/>
  <c r="M310" i="20"/>
  <c r="O26" i="20"/>
  <c r="O27" i="20"/>
  <c r="O28" i="20"/>
  <c r="O29" i="20"/>
  <c r="O30" i="20"/>
  <c r="O31" i="20"/>
  <c r="O32" i="20"/>
  <c r="O33" i="20"/>
  <c r="O34" i="20"/>
  <c r="O35" i="20"/>
  <c r="O36" i="20"/>
  <c r="O37" i="20"/>
  <c r="O38" i="20"/>
  <c r="O39" i="20"/>
  <c r="O40" i="20"/>
  <c r="O41" i="20"/>
  <c r="O42" i="20"/>
  <c r="O43" i="20"/>
  <c r="O44" i="20"/>
  <c r="O45" i="20"/>
  <c r="O46" i="20"/>
  <c r="O47" i="20"/>
  <c r="O48" i="20"/>
  <c r="O49" i="20"/>
  <c r="O50" i="20"/>
  <c r="O51" i="20"/>
  <c r="O52" i="20"/>
  <c r="N310" i="20"/>
  <c r="P26" i="20"/>
  <c r="P27" i="20"/>
  <c r="P28" i="20"/>
  <c r="P29" i="20"/>
  <c r="P30" i="20"/>
  <c r="P31" i="20"/>
  <c r="P32" i="20"/>
  <c r="P33" i="20"/>
  <c r="P34" i="20"/>
  <c r="P35" i="20"/>
  <c r="P36" i="20"/>
  <c r="P37" i="20"/>
  <c r="P38" i="20"/>
  <c r="P39" i="20"/>
  <c r="P40" i="20"/>
  <c r="P41" i="20"/>
  <c r="P42" i="20"/>
  <c r="P43" i="20"/>
  <c r="P44" i="20"/>
  <c r="P45" i="20"/>
  <c r="P46" i="20"/>
  <c r="P47" i="20"/>
  <c r="P48" i="20"/>
  <c r="P49" i="20"/>
  <c r="P50" i="20"/>
  <c r="P51" i="20"/>
  <c r="P52" i="20"/>
  <c r="O310" i="20"/>
  <c r="Q26" i="20"/>
  <c r="Q27" i="20"/>
  <c r="Q28" i="20"/>
  <c r="Q29" i="20"/>
  <c r="Q30" i="20"/>
  <c r="Q31" i="20"/>
  <c r="Q32" i="20"/>
  <c r="Q33" i="20"/>
  <c r="Q34" i="20"/>
  <c r="Q35" i="20"/>
  <c r="Q36" i="20"/>
  <c r="Q37" i="20"/>
  <c r="Q38" i="20"/>
  <c r="Q39" i="20"/>
  <c r="Q40" i="20"/>
  <c r="Q41" i="20"/>
  <c r="Q42" i="20"/>
  <c r="Q43" i="20"/>
  <c r="Q44" i="20"/>
  <c r="Q45" i="20"/>
  <c r="Q46" i="20"/>
  <c r="Q47" i="20"/>
  <c r="Q48" i="20"/>
  <c r="Q49" i="20"/>
  <c r="Q50" i="20"/>
  <c r="Q51" i="20"/>
  <c r="Q52" i="20"/>
  <c r="P310" i="20"/>
  <c r="R26" i="20"/>
  <c r="R27" i="20"/>
  <c r="R28" i="20"/>
  <c r="R29" i="20"/>
  <c r="R30" i="20"/>
  <c r="R31" i="20"/>
  <c r="R32" i="20"/>
  <c r="R33" i="20"/>
  <c r="R34" i="20"/>
  <c r="R35" i="20"/>
  <c r="R36" i="20"/>
  <c r="R37" i="20"/>
  <c r="R38" i="20"/>
  <c r="R39" i="20"/>
  <c r="R40" i="20"/>
  <c r="R41" i="20"/>
  <c r="R42" i="20"/>
  <c r="R43" i="20"/>
  <c r="R44" i="20"/>
  <c r="R45" i="20"/>
  <c r="R46" i="20"/>
  <c r="R47" i="20"/>
  <c r="R48" i="20"/>
  <c r="R49" i="20"/>
  <c r="R50" i="20"/>
  <c r="R51" i="20"/>
  <c r="R52" i="20"/>
  <c r="Q310" i="20"/>
  <c r="S26" i="20"/>
  <c r="S27" i="20"/>
  <c r="S28" i="20"/>
  <c r="S29" i="20"/>
  <c r="S30" i="20"/>
  <c r="S31" i="20"/>
  <c r="S32" i="20"/>
  <c r="S33" i="20"/>
  <c r="S34" i="20"/>
  <c r="S35" i="20"/>
  <c r="S36" i="20"/>
  <c r="S37" i="20"/>
  <c r="S38" i="20"/>
  <c r="S39" i="20"/>
  <c r="S40" i="20"/>
  <c r="S41" i="20"/>
  <c r="S42" i="20"/>
  <c r="S43" i="20"/>
  <c r="S44" i="20"/>
  <c r="S45" i="20"/>
  <c r="S46" i="20"/>
  <c r="S47" i="20"/>
  <c r="S48" i="20"/>
  <c r="S49" i="20"/>
  <c r="S50" i="20"/>
  <c r="S51" i="20"/>
  <c r="S52" i="20"/>
  <c r="R310" i="20"/>
  <c r="T26" i="20"/>
  <c r="T27" i="20"/>
  <c r="T28" i="20"/>
  <c r="T29" i="20"/>
  <c r="T30" i="20"/>
  <c r="T31" i="20"/>
  <c r="T32" i="20"/>
  <c r="T33" i="20"/>
  <c r="T34" i="20"/>
  <c r="T35" i="20"/>
  <c r="T36" i="20"/>
  <c r="T37" i="20"/>
  <c r="T38" i="20"/>
  <c r="T39" i="20"/>
  <c r="T40" i="20"/>
  <c r="T41" i="20"/>
  <c r="T42" i="20"/>
  <c r="T43" i="20"/>
  <c r="T44" i="20"/>
  <c r="T45" i="20"/>
  <c r="T46" i="20"/>
  <c r="T47" i="20"/>
  <c r="T48" i="20"/>
  <c r="T49" i="20"/>
  <c r="T50" i="20"/>
  <c r="T51" i="20"/>
  <c r="T52" i="20"/>
  <c r="S310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T310" i="20"/>
  <c r="V26" i="20"/>
  <c r="V27" i="20"/>
  <c r="V28" i="20"/>
  <c r="V29" i="20"/>
  <c r="V30" i="20"/>
  <c r="V31" i="20"/>
  <c r="V32" i="20"/>
  <c r="V33" i="20"/>
  <c r="V34" i="20"/>
  <c r="V35" i="20"/>
  <c r="V36" i="20"/>
  <c r="V37" i="20"/>
  <c r="V38" i="20"/>
  <c r="V39" i="20"/>
  <c r="V40" i="20"/>
  <c r="V41" i="20"/>
  <c r="V42" i="20"/>
  <c r="V43" i="20"/>
  <c r="V44" i="20"/>
  <c r="V45" i="20"/>
  <c r="V46" i="20"/>
  <c r="V47" i="20"/>
  <c r="V48" i="20"/>
  <c r="V49" i="20"/>
  <c r="V50" i="20"/>
  <c r="V51" i="20"/>
  <c r="V52" i="20"/>
  <c r="U310" i="20"/>
  <c r="W26" i="20"/>
  <c r="W27" i="20"/>
  <c r="W28" i="20"/>
  <c r="W29" i="20"/>
  <c r="W30" i="20"/>
  <c r="W31" i="20"/>
  <c r="W32" i="20"/>
  <c r="W33" i="20"/>
  <c r="W34" i="20"/>
  <c r="W35" i="20"/>
  <c r="W36" i="20"/>
  <c r="W37" i="20"/>
  <c r="W38" i="20"/>
  <c r="W39" i="20"/>
  <c r="W40" i="20"/>
  <c r="W41" i="20"/>
  <c r="W42" i="20"/>
  <c r="W43" i="20"/>
  <c r="W44" i="20"/>
  <c r="W45" i="20"/>
  <c r="W46" i="20"/>
  <c r="W47" i="20"/>
  <c r="W48" i="20"/>
  <c r="W49" i="20"/>
  <c r="W50" i="20"/>
  <c r="W51" i="20"/>
  <c r="W52" i="20"/>
  <c r="V310" i="20"/>
  <c r="X26" i="20"/>
  <c r="X27" i="20"/>
  <c r="X28" i="20"/>
  <c r="X29" i="20"/>
  <c r="X30" i="20"/>
  <c r="X31" i="20"/>
  <c r="X32" i="20"/>
  <c r="X33" i="20"/>
  <c r="X34" i="20"/>
  <c r="X35" i="20"/>
  <c r="X36" i="20"/>
  <c r="X37" i="20"/>
  <c r="X38" i="20"/>
  <c r="X39" i="20"/>
  <c r="X40" i="20"/>
  <c r="X41" i="20"/>
  <c r="X42" i="20"/>
  <c r="X43" i="20"/>
  <c r="X44" i="20"/>
  <c r="X45" i="20"/>
  <c r="X46" i="20"/>
  <c r="X47" i="20"/>
  <c r="X48" i="20"/>
  <c r="X49" i="20"/>
  <c r="X50" i="20"/>
  <c r="X51" i="20"/>
  <c r="X52" i="20"/>
  <c r="W310" i="20"/>
  <c r="C52" i="20"/>
  <c r="B310" i="20"/>
  <c r="W309" i="20"/>
  <c r="V309" i="20"/>
  <c r="U309" i="20"/>
  <c r="T309" i="20"/>
  <c r="S309" i="20"/>
  <c r="R309" i="20"/>
  <c r="Q309" i="20"/>
  <c r="P309" i="20"/>
  <c r="O309" i="20"/>
  <c r="N309" i="20"/>
  <c r="M309" i="20"/>
  <c r="L309" i="20"/>
  <c r="K309" i="20"/>
  <c r="J309" i="20"/>
  <c r="I309" i="20"/>
  <c r="H309" i="20"/>
  <c r="G309" i="20"/>
  <c r="F309" i="20"/>
  <c r="E309" i="20"/>
  <c r="D309" i="20"/>
  <c r="C309" i="20"/>
  <c r="B309" i="20"/>
  <c r="J276" i="20"/>
  <c r="D234" i="20"/>
  <c r="J232" i="20"/>
  <c r="J231" i="20"/>
  <c r="J230" i="20"/>
  <c r="J229" i="20"/>
  <c r="J228" i="20"/>
  <c r="J227" i="20"/>
  <c r="J226" i="20"/>
  <c r="J215" i="20"/>
  <c r="J214" i="20"/>
  <c r="J213" i="20"/>
  <c r="J212" i="20"/>
  <c r="J211" i="20"/>
  <c r="J210" i="20"/>
  <c r="J159" i="20"/>
  <c r="J144" i="20"/>
  <c r="J145" i="20"/>
  <c r="J146" i="20"/>
  <c r="J147" i="20"/>
  <c r="J148" i="20"/>
  <c r="J143" i="20"/>
  <c r="J135" i="20"/>
  <c r="J136" i="20"/>
  <c r="J137" i="20"/>
  <c r="J138" i="20"/>
  <c r="J139" i="20"/>
  <c r="J140" i="20"/>
  <c r="J141" i="20"/>
  <c r="J142" i="20"/>
  <c r="J134" i="20"/>
  <c r="J133" i="20"/>
  <c r="J130" i="20"/>
  <c r="J131" i="20"/>
  <c r="J132" i="20"/>
  <c r="J129" i="20"/>
  <c r="J128" i="20"/>
  <c r="J127" i="20"/>
  <c r="J115" i="20"/>
  <c r="J114" i="20"/>
  <c r="J113" i="20"/>
  <c r="J112" i="20"/>
  <c r="J111" i="20"/>
  <c r="J110" i="20"/>
  <c r="J109" i="20"/>
  <c r="J108" i="20"/>
  <c r="J107" i="20"/>
  <c r="J106" i="20"/>
  <c r="J105" i="20"/>
  <c r="J104" i="20"/>
  <c r="J88" i="20"/>
  <c r="J89" i="20"/>
  <c r="J90" i="20"/>
  <c r="J91" i="20"/>
  <c r="J92" i="20"/>
  <c r="J87" i="20"/>
  <c r="J85" i="20"/>
  <c r="J86" i="20"/>
  <c r="J84" i="20"/>
  <c r="J83" i="20"/>
  <c r="J77" i="20"/>
  <c r="J78" i="20"/>
  <c r="J79" i="20"/>
  <c r="J80" i="20"/>
  <c r="J81" i="20"/>
  <c r="J82" i="20"/>
  <c r="J76" i="20"/>
  <c r="J75" i="20"/>
  <c r="J64" i="20"/>
  <c r="J63" i="20"/>
  <c r="J62" i="20"/>
  <c r="J39" i="20"/>
  <c r="J40" i="20"/>
  <c r="J41" i="20"/>
  <c r="J42" i="20"/>
  <c r="J43" i="20"/>
  <c r="J44" i="20"/>
  <c r="J45" i="20"/>
  <c r="J46" i="20"/>
  <c r="J47" i="20"/>
  <c r="J48" i="20"/>
  <c r="J49" i="20"/>
  <c r="J50" i="20"/>
  <c r="J51" i="20"/>
  <c r="J38" i="20"/>
  <c r="J36" i="20"/>
  <c r="J37" i="20"/>
  <c r="J35" i="20"/>
  <c r="J33" i="20"/>
  <c r="J34" i="20"/>
  <c r="J32" i="20"/>
  <c r="J27" i="20"/>
  <c r="J28" i="20"/>
  <c r="J29" i="20"/>
  <c r="J30" i="20"/>
  <c r="J31" i="20"/>
  <c r="J26" i="20"/>
  <c r="J8" i="20"/>
  <c r="J9" i="20"/>
  <c r="J10" i="20"/>
  <c r="J11" i="20"/>
  <c r="J12" i="20"/>
  <c r="J13" i="20"/>
  <c r="J14" i="20"/>
  <c r="J7" i="20"/>
  <c r="D35" i="4"/>
  <c r="C9" i="11"/>
  <c r="C10" i="11"/>
  <c r="D37" i="9"/>
  <c r="C11" i="11"/>
  <c r="C12" i="11"/>
  <c r="C13" i="11"/>
  <c r="C14" i="11"/>
  <c r="D35" i="3"/>
  <c r="C15" i="11"/>
  <c r="D22" i="8"/>
  <c r="C16" i="11"/>
  <c r="E22" i="8"/>
  <c r="D16" i="11"/>
  <c r="E16" i="11"/>
  <c r="G22" i="8"/>
  <c r="F16" i="11"/>
  <c r="H22" i="8"/>
  <c r="G16" i="11"/>
  <c r="I22" i="8"/>
  <c r="H16" i="11"/>
  <c r="J22" i="8"/>
  <c r="I16" i="11"/>
  <c r="J16" i="11"/>
  <c r="L22" i="8"/>
  <c r="K16" i="11"/>
  <c r="M22" i="8"/>
  <c r="L16" i="11"/>
  <c r="N22" i="8"/>
  <c r="M16" i="11"/>
  <c r="O22" i="8"/>
  <c r="N16" i="11"/>
  <c r="P22" i="8"/>
  <c r="O16" i="11"/>
  <c r="Q22" i="8"/>
  <c r="P16" i="11"/>
  <c r="R22" i="8"/>
  <c r="Q16" i="11"/>
  <c r="S22" i="8"/>
  <c r="R16" i="11"/>
  <c r="T22" i="8"/>
  <c r="S16" i="11"/>
  <c r="U22" i="8"/>
  <c r="T16" i="11"/>
  <c r="V22" i="8"/>
  <c r="U16" i="11"/>
  <c r="W22" i="8"/>
  <c r="V16" i="11"/>
  <c r="X22" i="8"/>
  <c r="W16" i="11"/>
  <c r="Y22" i="8"/>
  <c r="X16" i="11"/>
  <c r="D15" i="11"/>
  <c r="E15" i="11"/>
  <c r="G35" i="3"/>
  <c r="F15" i="11"/>
  <c r="H35" i="3"/>
  <c r="G15" i="11"/>
  <c r="I35" i="3"/>
  <c r="H15" i="11"/>
  <c r="J35" i="3"/>
  <c r="I15" i="11"/>
  <c r="J15" i="11"/>
  <c r="L35" i="3"/>
  <c r="K15" i="11"/>
  <c r="M35" i="3"/>
  <c r="L15" i="11"/>
  <c r="N35" i="3"/>
  <c r="M15" i="11"/>
  <c r="O35" i="3"/>
  <c r="N15" i="11"/>
  <c r="P35" i="3"/>
  <c r="O15" i="11"/>
  <c r="Q35" i="3"/>
  <c r="P15" i="11"/>
  <c r="R35" i="3"/>
  <c r="Q15" i="11"/>
  <c r="S35" i="3"/>
  <c r="R15" i="11"/>
  <c r="T35" i="3"/>
  <c r="S15" i="11"/>
  <c r="U35" i="3"/>
  <c r="T15" i="11"/>
  <c r="V35" i="3"/>
  <c r="U15" i="11"/>
  <c r="W35" i="3"/>
  <c r="V15" i="11"/>
  <c r="X35" i="3"/>
  <c r="W15" i="11"/>
  <c r="Y35" i="3"/>
  <c r="X15" i="11"/>
  <c r="D14" i="11"/>
  <c r="E14" i="11"/>
  <c r="F14" i="11"/>
  <c r="G14" i="11"/>
  <c r="H14" i="11"/>
  <c r="I14" i="11"/>
  <c r="J14" i="11"/>
  <c r="K14" i="11"/>
  <c r="L14" i="11"/>
  <c r="M14" i="11"/>
  <c r="N14" i="11"/>
  <c r="O14" i="11"/>
  <c r="P14" i="11"/>
  <c r="Q14" i="11"/>
  <c r="R14" i="11"/>
  <c r="S14" i="11"/>
  <c r="T14" i="11"/>
  <c r="U14" i="11"/>
  <c r="V14" i="11"/>
  <c r="W14" i="11"/>
  <c r="X14" i="11"/>
  <c r="D13" i="11"/>
  <c r="E13" i="11"/>
  <c r="F13" i="11"/>
  <c r="G13" i="11"/>
  <c r="H13" i="11"/>
  <c r="I13" i="11"/>
  <c r="J13" i="11"/>
  <c r="K13" i="11"/>
  <c r="L13" i="11"/>
  <c r="M13" i="11"/>
  <c r="N13" i="11"/>
  <c r="O13" i="11"/>
  <c r="P13" i="11"/>
  <c r="Q13" i="11"/>
  <c r="R13" i="11"/>
  <c r="S13" i="11"/>
  <c r="T13" i="11"/>
  <c r="U13" i="11"/>
  <c r="V13" i="11"/>
  <c r="W13" i="11"/>
  <c r="X13" i="11"/>
  <c r="D12" i="11"/>
  <c r="E12" i="11"/>
  <c r="F12" i="11"/>
  <c r="G12" i="11"/>
  <c r="H12" i="11"/>
  <c r="I12" i="11"/>
  <c r="J12" i="11"/>
  <c r="K12" i="11"/>
  <c r="L12" i="11"/>
  <c r="M12" i="11"/>
  <c r="N12" i="11"/>
  <c r="O12" i="11"/>
  <c r="P12" i="11"/>
  <c r="Q12" i="11"/>
  <c r="R12" i="11"/>
  <c r="S12" i="11"/>
  <c r="T12" i="11"/>
  <c r="U12" i="11"/>
  <c r="V12" i="11"/>
  <c r="W12" i="11"/>
  <c r="X12" i="11"/>
  <c r="D11" i="11"/>
  <c r="F37" i="9"/>
  <c r="E11" i="11"/>
  <c r="G37" i="9"/>
  <c r="F11" i="11"/>
  <c r="H37" i="9"/>
  <c r="G11" i="11"/>
  <c r="I37" i="9"/>
  <c r="H11" i="11"/>
  <c r="J37" i="9"/>
  <c r="I11" i="11"/>
  <c r="K37" i="9"/>
  <c r="J11" i="11"/>
  <c r="L37" i="9"/>
  <c r="K11" i="11"/>
  <c r="M37" i="9"/>
  <c r="L11" i="11"/>
  <c r="N37" i="9"/>
  <c r="M11" i="11"/>
  <c r="O37" i="9"/>
  <c r="N11" i="11"/>
  <c r="P37" i="9"/>
  <c r="O11" i="11"/>
  <c r="Q37" i="9"/>
  <c r="P11" i="11"/>
  <c r="R37" i="9"/>
  <c r="Q11" i="11"/>
  <c r="S37" i="9"/>
  <c r="R11" i="11"/>
  <c r="T37" i="9"/>
  <c r="S11" i="11"/>
  <c r="U37" i="9"/>
  <c r="T11" i="11"/>
  <c r="V37" i="9"/>
  <c r="U11" i="11"/>
  <c r="W37" i="9"/>
  <c r="V11" i="11"/>
  <c r="X37" i="9"/>
  <c r="W11" i="11"/>
  <c r="Y37" i="9"/>
  <c r="X11" i="11"/>
  <c r="D10" i="11"/>
  <c r="E10" i="11"/>
  <c r="F10" i="11"/>
  <c r="G10" i="11"/>
  <c r="H10" i="11"/>
  <c r="I10" i="11"/>
  <c r="J10" i="11"/>
  <c r="K10" i="11"/>
  <c r="L10" i="11"/>
  <c r="M10" i="11"/>
  <c r="N10" i="11"/>
  <c r="O10" i="11"/>
  <c r="P10" i="11"/>
  <c r="Q10" i="11"/>
  <c r="R10" i="11"/>
  <c r="S10" i="11"/>
  <c r="T10" i="11"/>
  <c r="U10" i="11"/>
  <c r="V10" i="11"/>
  <c r="W10" i="11"/>
  <c r="X10" i="11"/>
  <c r="E35" i="4"/>
  <c r="D9" i="11"/>
  <c r="F35" i="4"/>
  <c r="E9" i="11"/>
  <c r="G35" i="4"/>
  <c r="F9" i="11"/>
  <c r="H35" i="4"/>
  <c r="G9" i="11"/>
  <c r="I35" i="4"/>
  <c r="H9" i="11"/>
  <c r="J35" i="4"/>
  <c r="I9" i="11"/>
  <c r="J9" i="11"/>
  <c r="L35" i="4"/>
  <c r="K9" i="11"/>
  <c r="M35" i="4"/>
  <c r="L9" i="11"/>
  <c r="N35" i="4"/>
  <c r="M9" i="11"/>
  <c r="O35" i="4"/>
  <c r="N9" i="11"/>
  <c r="P35" i="4"/>
  <c r="O9" i="11"/>
  <c r="Q35" i="4"/>
  <c r="P9" i="11"/>
  <c r="R35" i="4"/>
  <c r="Q9" i="11"/>
  <c r="S35" i="4"/>
  <c r="R9" i="11"/>
  <c r="T35" i="4"/>
  <c r="S9" i="11"/>
  <c r="U35" i="4"/>
  <c r="T9" i="11"/>
  <c r="V35" i="4"/>
  <c r="U9" i="11"/>
  <c r="W35" i="4"/>
  <c r="V9" i="11"/>
  <c r="X35" i="4"/>
  <c r="W9" i="11"/>
  <c r="Y35" i="4"/>
  <c r="X9" i="11"/>
  <c r="D8" i="11"/>
  <c r="E8" i="11"/>
  <c r="F8" i="11"/>
  <c r="G8" i="11"/>
  <c r="H8" i="11"/>
  <c r="I8" i="11"/>
  <c r="J8" i="11"/>
  <c r="K8" i="11"/>
  <c r="M18" i="1"/>
  <c r="L8" i="11"/>
  <c r="N18" i="1"/>
  <c r="M8" i="11"/>
  <c r="O18" i="1"/>
  <c r="N8" i="11"/>
  <c r="P18" i="1"/>
  <c r="O8" i="11"/>
  <c r="Q18" i="1"/>
  <c r="P8" i="11"/>
  <c r="R18" i="1"/>
  <c r="Q8" i="11"/>
  <c r="S18" i="1"/>
  <c r="R8" i="11"/>
  <c r="T18" i="1"/>
  <c r="S8" i="11"/>
  <c r="U18" i="1"/>
  <c r="T8" i="11"/>
  <c r="V18" i="1"/>
  <c r="U8" i="11"/>
  <c r="W18" i="1"/>
  <c r="V8" i="11"/>
  <c r="X18" i="1"/>
  <c r="W8" i="11"/>
  <c r="Y18" i="1"/>
  <c r="X8" i="11"/>
  <c r="H14" i="12"/>
  <c r="X244" i="25"/>
  <c r="W244" i="25"/>
  <c r="V244" i="25"/>
  <c r="U244" i="25"/>
  <c r="T244" i="25"/>
  <c r="S244" i="25"/>
  <c r="R244" i="25"/>
  <c r="Q244" i="25"/>
  <c r="P244" i="25"/>
  <c r="O244" i="25"/>
  <c r="N244" i="25"/>
  <c r="M244" i="25"/>
  <c r="L244" i="25"/>
  <c r="K244" i="25"/>
  <c r="J244" i="25"/>
  <c r="I244" i="25"/>
  <c r="H244" i="25"/>
  <c r="G244" i="25"/>
  <c r="F244" i="25"/>
  <c r="E244" i="25"/>
  <c r="F41" i="12"/>
  <c r="G30" i="12"/>
  <c r="D45" i="23"/>
  <c r="D46" i="23"/>
  <c r="D32" i="14"/>
  <c r="D31" i="14"/>
  <c r="E150" i="13"/>
  <c r="F354" i="20"/>
  <c r="H354" i="20"/>
  <c r="I354" i="20"/>
  <c r="J354" i="20"/>
  <c r="K354" i="20"/>
  <c r="M354" i="20"/>
  <c r="O354" i="20"/>
  <c r="P354" i="20"/>
  <c r="R354" i="20"/>
  <c r="S354" i="20"/>
  <c r="T354" i="20"/>
  <c r="V354" i="20"/>
  <c r="W354" i="20"/>
  <c r="B354" i="20"/>
  <c r="C352" i="20"/>
  <c r="F352" i="20"/>
  <c r="H352" i="20"/>
  <c r="I352" i="20"/>
  <c r="J352" i="20"/>
  <c r="K352" i="20"/>
  <c r="M352" i="20"/>
  <c r="O352" i="20"/>
  <c r="P352" i="20"/>
  <c r="R352" i="20"/>
  <c r="S352" i="20"/>
  <c r="T352" i="20"/>
  <c r="V352" i="20"/>
  <c r="W352" i="20"/>
  <c r="B352" i="20"/>
  <c r="C351" i="20"/>
  <c r="F351" i="20"/>
  <c r="H351" i="20"/>
  <c r="J351" i="20"/>
  <c r="K351" i="20"/>
  <c r="M351" i="20"/>
  <c r="O351" i="20"/>
  <c r="P351" i="20"/>
  <c r="R351" i="20"/>
  <c r="S351" i="20"/>
  <c r="T351" i="20"/>
  <c r="V351" i="20"/>
  <c r="W351" i="20"/>
  <c r="B351" i="20"/>
  <c r="C348" i="20"/>
  <c r="F348" i="20"/>
  <c r="H348" i="20"/>
  <c r="J348" i="20"/>
  <c r="K348" i="20"/>
  <c r="M348" i="20"/>
  <c r="O348" i="20"/>
  <c r="P348" i="20"/>
  <c r="R348" i="20"/>
  <c r="S348" i="20"/>
  <c r="T348" i="20"/>
  <c r="V348" i="20"/>
  <c r="W348" i="20"/>
  <c r="B348" i="20"/>
  <c r="G345" i="20"/>
  <c r="C345" i="20"/>
  <c r="D345" i="20"/>
  <c r="E345" i="20"/>
  <c r="F345" i="20"/>
  <c r="H345" i="20"/>
  <c r="J345" i="20"/>
  <c r="K345" i="20"/>
  <c r="L345" i="20"/>
  <c r="M345" i="20"/>
  <c r="N345" i="20"/>
  <c r="O345" i="20"/>
  <c r="P345" i="20"/>
  <c r="Q345" i="20"/>
  <c r="R345" i="20"/>
  <c r="S345" i="20"/>
  <c r="T345" i="20"/>
  <c r="U345" i="20"/>
  <c r="V345" i="20"/>
  <c r="W345" i="20"/>
  <c r="B345" i="20"/>
  <c r="F333" i="20"/>
  <c r="C333" i="20"/>
  <c r="H333" i="20"/>
  <c r="J333" i="20"/>
  <c r="K333" i="20"/>
  <c r="M333" i="20"/>
  <c r="O333" i="20"/>
  <c r="P333" i="20"/>
  <c r="R333" i="20"/>
  <c r="S333" i="20"/>
  <c r="T333" i="20"/>
  <c r="V333" i="20"/>
  <c r="W333" i="20"/>
  <c r="B333" i="20"/>
  <c r="P319" i="20"/>
  <c r="C319" i="20"/>
  <c r="F319" i="20"/>
  <c r="H319" i="20"/>
  <c r="I319" i="20"/>
  <c r="J319" i="20"/>
  <c r="K319" i="20"/>
  <c r="M319" i="20"/>
  <c r="O319" i="20"/>
  <c r="R319" i="20"/>
  <c r="S319" i="20"/>
  <c r="T319" i="20"/>
  <c r="V319" i="20"/>
  <c r="W319" i="20"/>
  <c r="R278" i="20"/>
  <c r="V278" i="20"/>
  <c r="D278" i="20"/>
  <c r="G278" i="20"/>
  <c r="H278" i="20"/>
  <c r="I278" i="20"/>
  <c r="K278" i="20"/>
  <c r="L278" i="20"/>
  <c r="N278" i="20"/>
  <c r="O278" i="20"/>
  <c r="P278" i="20"/>
  <c r="Q278" i="20"/>
  <c r="S278" i="20"/>
  <c r="T278" i="20"/>
  <c r="U278" i="20"/>
  <c r="W278" i="20"/>
  <c r="X278" i="20"/>
  <c r="G234" i="20"/>
  <c r="I234" i="20"/>
  <c r="K234" i="20"/>
  <c r="L234" i="20"/>
  <c r="N234" i="20"/>
  <c r="P234" i="20"/>
  <c r="Q234" i="20"/>
  <c r="S234" i="20"/>
  <c r="T234" i="20"/>
  <c r="U234" i="20"/>
  <c r="W234" i="20"/>
  <c r="X234" i="20"/>
  <c r="E333" i="20"/>
  <c r="N333" i="20"/>
  <c r="D161" i="20"/>
  <c r="G161" i="20"/>
  <c r="H161" i="20"/>
  <c r="I161" i="20"/>
  <c r="K161" i="20"/>
  <c r="L161" i="20"/>
  <c r="N161" i="20"/>
  <c r="P161" i="20"/>
  <c r="Q161" i="20"/>
  <c r="S161" i="20"/>
  <c r="T161" i="20"/>
  <c r="U161" i="20"/>
  <c r="W161" i="20"/>
  <c r="X161" i="20"/>
  <c r="D66" i="20"/>
  <c r="E66" i="20"/>
  <c r="F66" i="20"/>
  <c r="G66" i="20"/>
  <c r="H66" i="20"/>
  <c r="I66" i="20"/>
  <c r="K66" i="20"/>
  <c r="L66" i="20"/>
  <c r="M66" i="20"/>
  <c r="N66" i="20"/>
  <c r="O66" i="20"/>
  <c r="P66" i="20"/>
  <c r="Q66" i="20"/>
  <c r="R66" i="20"/>
  <c r="S66" i="20"/>
  <c r="T66" i="20"/>
  <c r="U66" i="20"/>
  <c r="V66" i="20"/>
  <c r="W66" i="20"/>
  <c r="X66" i="20"/>
  <c r="X299" i="20"/>
  <c r="W299" i="20"/>
  <c r="U299" i="20"/>
  <c r="T299" i="20"/>
  <c r="S299" i="20"/>
  <c r="Q299" i="20"/>
  <c r="P299" i="20"/>
  <c r="N299" i="20"/>
  <c r="L299" i="20"/>
  <c r="K299" i="20"/>
  <c r="J299" i="20"/>
  <c r="I299" i="20"/>
  <c r="G299" i="20"/>
  <c r="E299" i="20"/>
  <c r="D299" i="20"/>
  <c r="X267" i="20"/>
  <c r="W267" i="20"/>
  <c r="U267" i="20"/>
  <c r="T267" i="20"/>
  <c r="S267" i="20"/>
  <c r="Q267" i="20"/>
  <c r="P267" i="20"/>
  <c r="N267" i="20"/>
  <c r="L267" i="20"/>
  <c r="K267" i="20"/>
  <c r="I267" i="20"/>
  <c r="G267" i="20"/>
  <c r="D267" i="20"/>
  <c r="X217" i="20"/>
  <c r="W217" i="20"/>
  <c r="U217" i="20"/>
  <c r="T217" i="20"/>
  <c r="S217" i="20"/>
  <c r="Q217" i="20"/>
  <c r="P217" i="20"/>
  <c r="N217" i="20"/>
  <c r="L217" i="20"/>
  <c r="K217" i="20"/>
  <c r="I217" i="20"/>
  <c r="G217" i="20"/>
  <c r="D217" i="20"/>
  <c r="X200" i="20"/>
  <c r="W200" i="20"/>
  <c r="U200" i="20"/>
  <c r="T200" i="20"/>
  <c r="S200" i="20"/>
  <c r="Q200" i="20"/>
  <c r="P200" i="20"/>
  <c r="N200" i="20"/>
  <c r="L200" i="20"/>
  <c r="K200" i="20"/>
  <c r="J200" i="20"/>
  <c r="I200" i="20"/>
  <c r="G200" i="20"/>
  <c r="D200" i="20"/>
  <c r="D150" i="20"/>
  <c r="D185" i="20"/>
  <c r="X185" i="20"/>
  <c r="W185" i="20"/>
  <c r="U185" i="20"/>
  <c r="T185" i="20"/>
  <c r="S185" i="20"/>
  <c r="Q185" i="20"/>
  <c r="P185" i="20"/>
  <c r="N185" i="20"/>
  <c r="L185" i="20"/>
  <c r="K185" i="20"/>
  <c r="I185" i="20"/>
  <c r="G185" i="20"/>
  <c r="X150" i="20"/>
  <c r="W150" i="20"/>
  <c r="U150" i="20"/>
  <c r="T150" i="20"/>
  <c r="S150" i="20"/>
  <c r="Q150" i="20"/>
  <c r="P150" i="20"/>
  <c r="N150" i="20"/>
  <c r="L150" i="20"/>
  <c r="K150" i="20"/>
  <c r="I150" i="20"/>
  <c r="G150" i="20"/>
  <c r="X117" i="20"/>
  <c r="W117" i="20"/>
  <c r="V117" i="20"/>
  <c r="U117" i="20"/>
  <c r="T117" i="20"/>
  <c r="S117" i="20"/>
  <c r="R117" i="20"/>
  <c r="Q117" i="20"/>
  <c r="P117" i="20"/>
  <c r="O117" i="20"/>
  <c r="N117" i="20"/>
  <c r="M117" i="20"/>
  <c r="L117" i="20"/>
  <c r="K117" i="20"/>
  <c r="I117" i="20"/>
  <c r="H117" i="20"/>
  <c r="G117" i="20"/>
  <c r="F117" i="20"/>
  <c r="E117" i="20"/>
  <c r="D117" i="20"/>
  <c r="X94" i="20"/>
  <c r="W94" i="20"/>
  <c r="V94" i="20"/>
  <c r="U94" i="20"/>
  <c r="T94" i="20"/>
  <c r="S94" i="20"/>
  <c r="R94" i="20"/>
  <c r="Q94" i="20"/>
  <c r="P94" i="20"/>
  <c r="O94" i="20"/>
  <c r="N94" i="20"/>
  <c r="M94" i="20"/>
  <c r="L94" i="20"/>
  <c r="K94" i="20"/>
  <c r="I94" i="20"/>
  <c r="H94" i="20"/>
  <c r="G94" i="20"/>
  <c r="F94" i="20"/>
  <c r="E94" i="20"/>
  <c r="D94" i="20"/>
  <c r="X53" i="20"/>
  <c r="W53" i="20"/>
  <c r="V53" i="20"/>
  <c r="U53" i="20"/>
  <c r="T53" i="20"/>
  <c r="S53" i="20"/>
  <c r="R53" i="20"/>
  <c r="Q53" i="20"/>
  <c r="P53" i="20"/>
  <c r="O53" i="20"/>
  <c r="N53" i="20"/>
  <c r="M53" i="20"/>
  <c r="L53" i="20"/>
  <c r="K53" i="20"/>
  <c r="I53" i="20"/>
  <c r="H53" i="20"/>
  <c r="G53" i="20"/>
  <c r="F53" i="20"/>
  <c r="E53" i="20"/>
  <c r="D53" i="20"/>
  <c r="W16" i="20"/>
  <c r="M16" i="20"/>
  <c r="G16" i="20"/>
  <c r="E16" i="20"/>
  <c r="X16" i="20"/>
  <c r="V16" i="20"/>
  <c r="U16" i="20"/>
  <c r="T16" i="20"/>
  <c r="S16" i="20"/>
  <c r="Q16" i="20"/>
  <c r="P16" i="20"/>
  <c r="O16" i="20"/>
  <c r="N16" i="20"/>
  <c r="L16" i="20"/>
  <c r="K16" i="20"/>
  <c r="I16" i="20"/>
  <c r="H16" i="20"/>
  <c r="F16" i="20"/>
  <c r="D16" i="20"/>
  <c r="V150" i="20"/>
  <c r="R150" i="20"/>
  <c r="F150" i="20"/>
  <c r="N354" i="20"/>
  <c r="N352" i="20"/>
  <c r="U352" i="20"/>
  <c r="E352" i="20"/>
  <c r="Q352" i="20"/>
  <c r="U348" i="20"/>
  <c r="Q348" i="20"/>
  <c r="E348" i="20"/>
  <c r="G351" i="20"/>
  <c r="E354" i="20"/>
  <c r="U333" i="20"/>
  <c r="Q333" i="20"/>
  <c r="N348" i="20"/>
  <c r="G354" i="20"/>
  <c r="G348" i="20"/>
  <c r="U351" i="20"/>
  <c r="Q351" i="20"/>
  <c r="G352" i="20"/>
  <c r="U354" i="20"/>
  <c r="Q354" i="20"/>
  <c r="G333" i="20"/>
  <c r="N351" i="20"/>
  <c r="N319" i="20"/>
  <c r="U319" i="20"/>
  <c r="Q319" i="20"/>
  <c r="E319" i="20"/>
  <c r="G319" i="20"/>
  <c r="O234" i="20"/>
  <c r="R161" i="20"/>
  <c r="V234" i="20"/>
  <c r="R234" i="20"/>
  <c r="F278" i="20"/>
  <c r="V161" i="20"/>
  <c r="H234" i="20"/>
  <c r="F234" i="20"/>
  <c r="O267" i="20"/>
  <c r="O161" i="20"/>
  <c r="F161" i="20"/>
  <c r="O200" i="20"/>
  <c r="R185" i="20"/>
  <c r="V185" i="20"/>
  <c r="F200" i="20"/>
  <c r="R200" i="20"/>
  <c r="V200" i="20"/>
  <c r="H267" i="20"/>
  <c r="O299" i="20"/>
  <c r="F185" i="20"/>
  <c r="H217" i="20"/>
  <c r="F299" i="20"/>
  <c r="R299" i="20"/>
  <c r="V299" i="20"/>
  <c r="H185" i="20"/>
  <c r="H200" i="20"/>
  <c r="O217" i="20"/>
  <c r="F267" i="20"/>
  <c r="R267" i="20"/>
  <c r="V267" i="20"/>
  <c r="O185" i="20"/>
  <c r="F217" i="20"/>
  <c r="R217" i="20"/>
  <c r="V217" i="20"/>
  <c r="H299" i="20"/>
  <c r="O150" i="20"/>
  <c r="H150" i="20"/>
  <c r="J32" i="6"/>
  <c r="K32" i="6"/>
  <c r="M32" i="6"/>
  <c r="N32" i="6"/>
  <c r="O32" i="6"/>
  <c r="P32" i="6"/>
  <c r="Q32" i="6"/>
  <c r="R32" i="6"/>
  <c r="S32" i="6"/>
  <c r="T32" i="6"/>
  <c r="U32" i="6"/>
  <c r="V32" i="6"/>
  <c r="W32" i="6"/>
  <c r="X32" i="6"/>
  <c r="Y32" i="6"/>
  <c r="Z32" i="6"/>
  <c r="F30" i="6"/>
  <c r="J30" i="6"/>
  <c r="K30" i="6"/>
  <c r="M30" i="6"/>
  <c r="N30" i="6"/>
  <c r="O30" i="6"/>
  <c r="P30" i="6"/>
  <c r="Q30" i="6"/>
  <c r="R30" i="6"/>
  <c r="S30" i="6"/>
  <c r="T30" i="6"/>
  <c r="U30" i="6"/>
  <c r="V30" i="6"/>
  <c r="W30" i="6"/>
  <c r="X30" i="6"/>
  <c r="Y30" i="6"/>
  <c r="Z30" i="6"/>
  <c r="E30" i="6"/>
  <c r="E32" i="6"/>
  <c r="G40" i="18"/>
  <c r="D40" i="18"/>
  <c r="V7" i="18"/>
  <c r="V8" i="18"/>
  <c r="V9" i="18"/>
  <c r="V10" i="18"/>
  <c r="V11" i="18"/>
  <c r="V12" i="18"/>
  <c r="V13" i="18"/>
  <c r="V14" i="18"/>
  <c r="V15" i="18"/>
  <c r="V16" i="18"/>
  <c r="V17" i="18"/>
  <c r="V18" i="18"/>
  <c r="V19" i="18"/>
  <c r="V20" i="18"/>
  <c r="V21" i="18"/>
  <c r="V22" i="18"/>
  <c r="V23" i="18"/>
  <c r="V24" i="18"/>
  <c r="V25" i="18"/>
  <c r="V26" i="18"/>
  <c r="V27" i="18"/>
  <c r="V28" i="18"/>
  <c r="V29" i="18"/>
  <c r="V30" i="18"/>
  <c r="V31" i="18"/>
  <c r="V32" i="18"/>
  <c r="V33" i="18"/>
  <c r="V34" i="18"/>
  <c r="V35" i="18"/>
  <c r="V36" i="18"/>
  <c r="V37" i="18"/>
  <c r="V38" i="18"/>
  <c r="V39" i="18"/>
  <c r="W39" i="18"/>
  <c r="H7" i="18"/>
  <c r="F7" i="18"/>
  <c r="H8" i="18"/>
  <c r="F8" i="18"/>
  <c r="H9" i="18"/>
  <c r="F9" i="18"/>
  <c r="H10" i="18"/>
  <c r="F10" i="18"/>
  <c r="H11" i="18"/>
  <c r="F11" i="18"/>
  <c r="H12" i="18"/>
  <c r="F12" i="18"/>
  <c r="H13" i="18"/>
  <c r="F13" i="18"/>
  <c r="H14" i="18"/>
  <c r="F14" i="18"/>
  <c r="H15" i="18"/>
  <c r="F15" i="18"/>
  <c r="H16" i="18"/>
  <c r="F16" i="18"/>
  <c r="H17" i="18"/>
  <c r="F17" i="18"/>
  <c r="H18" i="18"/>
  <c r="F18" i="18"/>
  <c r="H19" i="18"/>
  <c r="F19" i="18"/>
  <c r="H20" i="18"/>
  <c r="F20" i="18"/>
  <c r="H21" i="18"/>
  <c r="F21" i="18"/>
  <c r="H22" i="18"/>
  <c r="F22" i="18"/>
  <c r="H23" i="18"/>
  <c r="F23" i="18"/>
  <c r="H24" i="18"/>
  <c r="F24" i="18"/>
  <c r="H25" i="18"/>
  <c r="F25" i="18"/>
  <c r="H26" i="18"/>
  <c r="F26" i="18"/>
  <c r="H27" i="18"/>
  <c r="F27" i="18"/>
  <c r="H28" i="18"/>
  <c r="F28" i="18"/>
  <c r="H29" i="18"/>
  <c r="F29" i="18"/>
  <c r="H30" i="18"/>
  <c r="F30" i="18"/>
  <c r="H31" i="18"/>
  <c r="F31" i="18"/>
  <c r="H32" i="18"/>
  <c r="F32" i="18"/>
  <c r="H33" i="18"/>
  <c r="F33" i="18"/>
  <c r="H34" i="18"/>
  <c r="F34" i="18"/>
  <c r="H35" i="18"/>
  <c r="F35" i="18"/>
  <c r="H36" i="18"/>
  <c r="F36" i="18"/>
  <c r="H37" i="18"/>
  <c r="F37" i="18"/>
  <c r="H38" i="18"/>
  <c r="F38" i="18"/>
  <c r="F39" i="18"/>
  <c r="G39" i="18"/>
  <c r="H39" i="18"/>
  <c r="I39" i="18"/>
  <c r="K39" i="18"/>
  <c r="L39" i="18"/>
  <c r="N39" i="18"/>
  <c r="O7" i="18"/>
  <c r="O8" i="18"/>
  <c r="O9" i="18"/>
  <c r="O10" i="18"/>
  <c r="O11" i="18"/>
  <c r="O12" i="18"/>
  <c r="O13" i="18"/>
  <c r="O14" i="18"/>
  <c r="O15" i="18"/>
  <c r="O16" i="18"/>
  <c r="O17" i="18"/>
  <c r="O18" i="18"/>
  <c r="O19" i="18"/>
  <c r="O20" i="18"/>
  <c r="O21" i="18"/>
  <c r="O22" i="18"/>
  <c r="O23" i="18"/>
  <c r="O24" i="18"/>
  <c r="O25" i="18"/>
  <c r="O26" i="18"/>
  <c r="O27" i="18"/>
  <c r="O28" i="18"/>
  <c r="O29" i="18"/>
  <c r="O30" i="18"/>
  <c r="O31" i="18"/>
  <c r="O32" i="18"/>
  <c r="O33" i="18"/>
  <c r="O34" i="18"/>
  <c r="O35" i="18"/>
  <c r="O36" i="18"/>
  <c r="O37" i="18"/>
  <c r="O38" i="18"/>
  <c r="O39" i="18"/>
  <c r="P39" i="18"/>
  <c r="Q39" i="18"/>
  <c r="S39" i="18"/>
  <c r="T39" i="18"/>
  <c r="U39" i="18"/>
  <c r="X39" i="18"/>
  <c r="D39" i="18"/>
  <c r="C39" i="18"/>
  <c r="C42" i="18"/>
  <c r="V40" i="18"/>
  <c r="R31" i="18"/>
  <c r="R8" i="18"/>
  <c r="R9" i="18"/>
  <c r="M9" i="18"/>
  <c r="R10" i="18"/>
  <c r="M10" i="18"/>
  <c r="R7" i="18"/>
  <c r="M7" i="18"/>
  <c r="M8" i="18"/>
  <c r="R11" i="18"/>
  <c r="M11" i="18"/>
  <c r="R12" i="18"/>
  <c r="M12" i="18"/>
  <c r="R13" i="18"/>
  <c r="M13" i="18"/>
  <c r="R14" i="18"/>
  <c r="M14" i="18"/>
  <c r="R15" i="18"/>
  <c r="M15" i="18"/>
  <c r="R16" i="18"/>
  <c r="M16" i="18"/>
  <c r="R17" i="18"/>
  <c r="M17" i="18"/>
  <c r="R18" i="18"/>
  <c r="M18" i="18"/>
  <c r="R19" i="18"/>
  <c r="M19" i="18"/>
  <c r="R20" i="18"/>
  <c r="M20" i="18"/>
  <c r="R21" i="18"/>
  <c r="M21" i="18"/>
  <c r="R22" i="18"/>
  <c r="M22" i="18"/>
  <c r="R23" i="18"/>
  <c r="M23" i="18"/>
  <c r="R24" i="18"/>
  <c r="M24" i="18"/>
  <c r="R25" i="18"/>
  <c r="M25" i="18"/>
  <c r="R26" i="18"/>
  <c r="M26" i="18"/>
  <c r="R27" i="18"/>
  <c r="M27" i="18"/>
  <c r="R28" i="18"/>
  <c r="M28" i="18"/>
  <c r="R29" i="18"/>
  <c r="M29" i="18"/>
  <c r="R30" i="18"/>
  <c r="M30" i="18"/>
  <c r="M31" i="18"/>
  <c r="R32" i="18"/>
  <c r="M32" i="18"/>
  <c r="R33" i="18"/>
  <c r="M33" i="18"/>
  <c r="R34" i="18"/>
  <c r="M34" i="18"/>
  <c r="R35" i="18"/>
  <c r="M35" i="18"/>
  <c r="R36" i="18"/>
  <c r="M36" i="18"/>
  <c r="R37" i="18"/>
  <c r="M37" i="18"/>
  <c r="R38" i="18"/>
  <c r="M38" i="18"/>
  <c r="M39" i="18"/>
  <c r="O40" i="18"/>
  <c r="E26" i="18"/>
  <c r="E34" i="18"/>
  <c r="E37" i="18"/>
  <c r="E12" i="18"/>
  <c r="E13" i="18"/>
  <c r="E16" i="18"/>
  <c r="E17" i="18"/>
  <c r="E20" i="18"/>
  <c r="E21" i="18"/>
  <c r="E24" i="18"/>
  <c r="E25" i="18"/>
  <c r="E28" i="18"/>
  <c r="E29" i="18"/>
  <c r="E32" i="18"/>
  <c r="E33" i="18"/>
  <c r="E36" i="18"/>
  <c r="E9" i="18"/>
  <c r="E8" i="18"/>
  <c r="X40" i="18"/>
  <c r="W40" i="18"/>
  <c r="U40" i="18"/>
  <c r="T40" i="18"/>
  <c r="S40" i="18"/>
  <c r="Q40" i="18"/>
  <c r="P40" i="18"/>
  <c r="N40" i="18"/>
  <c r="L40" i="18"/>
  <c r="K40" i="18"/>
  <c r="I40" i="18"/>
  <c r="E31" i="1"/>
  <c r="E30" i="1"/>
  <c r="E69" i="15"/>
  <c r="E68" i="15"/>
  <c r="E67" i="15"/>
  <c r="E66" i="15"/>
  <c r="E65" i="15"/>
  <c r="D34" i="14"/>
  <c r="D33" i="14"/>
  <c r="E157" i="13"/>
  <c r="E156" i="13"/>
  <c r="E155" i="13"/>
  <c r="E154" i="13"/>
  <c r="E153" i="13"/>
  <c r="E152" i="13"/>
  <c r="E151" i="13"/>
  <c r="E149" i="13"/>
  <c r="E30" i="12"/>
  <c r="D46" i="12"/>
  <c r="D30" i="12"/>
  <c r="C46" i="12"/>
  <c r="E45" i="12"/>
  <c r="D45" i="12"/>
  <c r="C45" i="12"/>
  <c r="F44" i="12"/>
  <c r="E44" i="12"/>
  <c r="D44" i="12"/>
  <c r="C44" i="12"/>
  <c r="G43" i="12"/>
  <c r="E43" i="12"/>
  <c r="D43" i="12"/>
  <c r="E42" i="12"/>
  <c r="D42" i="12"/>
  <c r="C42" i="12"/>
  <c r="G41" i="12"/>
  <c r="E41" i="12"/>
  <c r="D41" i="12"/>
  <c r="G40" i="12"/>
  <c r="D40" i="12"/>
  <c r="D39" i="12"/>
  <c r="E38" i="12"/>
  <c r="D38" i="12"/>
  <c r="C38" i="12"/>
  <c r="E37" i="12"/>
  <c r="D37" i="12"/>
  <c r="C37" i="12"/>
  <c r="F36" i="12"/>
  <c r="E36" i="12"/>
  <c r="D36" i="12"/>
  <c r="C36" i="12"/>
  <c r="B36" i="12"/>
  <c r="H30" i="12"/>
  <c r="G14" i="12"/>
  <c r="F46" i="12"/>
  <c r="F30" i="12"/>
  <c r="F14" i="12"/>
  <c r="E46" i="12"/>
  <c r="B30" i="12"/>
  <c r="B46" i="12"/>
  <c r="G46" i="12"/>
  <c r="B107" i="11"/>
  <c r="B89" i="11"/>
  <c r="B71" i="11"/>
  <c r="B53" i="11"/>
  <c r="B35" i="11"/>
  <c r="B17" i="11"/>
  <c r="D36" i="10"/>
  <c r="D46" i="9"/>
  <c r="D45" i="9"/>
  <c r="D31" i="8"/>
  <c r="D30" i="8"/>
  <c r="D16" i="7"/>
  <c r="E38" i="6"/>
  <c r="D45" i="4"/>
  <c r="D44" i="4"/>
  <c r="D42" i="3"/>
  <c r="D59" i="2"/>
  <c r="D58" i="2"/>
  <c r="L348" i="20"/>
  <c r="L354" i="20"/>
  <c r="D352" i="20"/>
  <c r="L352" i="20"/>
  <c r="M161" i="20"/>
  <c r="L333" i="20"/>
  <c r="L351" i="20"/>
  <c r="L319" i="20"/>
  <c r="M278" i="20"/>
  <c r="E278" i="20"/>
  <c r="M234" i="20"/>
  <c r="E234" i="20"/>
  <c r="M217" i="20"/>
  <c r="M185" i="20"/>
  <c r="E267" i="20"/>
  <c r="M267" i="20"/>
  <c r="M200" i="20"/>
  <c r="M299" i="20"/>
  <c r="E185" i="20"/>
  <c r="E200" i="20"/>
  <c r="D351" i="20"/>
  <c r="M150" i="20"/>
  <c r="R39" i="18"/>
  <c r="E10" i="18"/>
  <c r="E18" i="18"/>
  <c r="E14" i="18"/>
  <c r="E35" i="18"/>
  <c r="E27" i="18"/>
  <c r="E19" i="18"/>
  <c r="E15" i="18"/>
  <c r="E11" i="18"/>
  <c r="E38" i="18"/>
  <c r="E30" i="18"/>
  <c r="E22" i="18"/>
  <c r="E31" i="18"/>
  <c r="E23" i="18"/>
  <c r="E7" i="18"/>
  <c r="R40" i="18"/>
  <c r="H40" i="18"/>
  <c r="D333" i="20"/>
  <c r="D348" i="20"/>
  <c r="D319" i="20"/>
  <c r="E161" i="20"/>
  <c r="E217" i="20"/>
  <c r="E150" i="20"/>
  <c r="E39" i="18"/>
  <c r="M40" i="18"/>
  <c r="G32" i="6"/>
  <c r="H32" i="6"/>
  <c r="I32" i="6"/>
  <c r="G30" i="6"/>
  <c r="H30" i="6"/>
  <c r="I30" i="6"/>
  <c r="E40" i="18"/>
  <c r="F40" i="18"/>
  <c r="R16" i="20"/>
  <c r="I49" i="2"/>
  <c r="G61" i="11"/>
  <c r="G49" i="2"/>
  <c r="E61" i="11"/>
  <c r="D61" i="11"/>
  <c r="I19" i="1"/>
  <c r="G62" i="11"/>
  <c r="G19" i="1"/>
  <c r="E62" i="11"/>
  <c r="F19" i="1"/>
  <c r="D62" i="11"/>
  <c r="I36" i="4"/>
  <c r="G63" i="11"/>
  <c r="G36" i="4"/>
  <c r="E63" i="11"/>
  <c r="D63" i="11"/>
  <c r="I13" i="7"/>
  <c r="G64" i="11"/>
  <c r="E64" i="11"/>
  <c r="F13" i="7"/>
  <c r="D64" i="11"/>
  <c r="W38" i="9"/>
  <c r="U65" i="11"/>
  <c r="S38" i="9"/>
  <c r="Q65" i="11"/>
  <c r="P38" i="9"/>
  <c r="N65" i="11"/>
  <c r="N38" i="9"/>
  <c r="L65" i="11"/>
  <c r="I38" i="9"/>
  <c r="G65" i="11"/>
  <c r="E65" i="11"/>
  <c r="F38" i="9"/>
  <c r="D65" i="11"/>
  <c r="U66" i="11"/>
  <c r="S32" i="10"/>
  <c r="Q66" i="11"/>
  <c r="N66" i="11"/>
  <c r="N32" i="10"/>
  <c r="L66" i="11"/>
  <c r="I32" i="10"/>
  <c r="G66" i="11"/>
  <c r="E66" i="11"/>
  <c r="F32" i="10"/>
  <c r="D66" i="11"/>
  <c r="G67" i="11"/>
  <c r="E67" i="11"/>
  <c r="D67" i="11"/>
  <c r="W23" i="8"/>
  <c r="U70" i="11"/>
  <c r="S23" i="8"/>
  <c r="Q70" i="11"/>
  <c r="P23" i="8"/>
  <c r="N70" i="11"/>
  <c r="N23" i="8"/>
  <c r="L70" i="11"/>
  <c r="I23" i="8"/>
  <c r="G70" i="11"/>
  <c r="G23" i="8"/>
  <c r="E70" i="11"/>
  <c r="D70" i="11"/>
  <c r="W40" i="9"/>
  <c r="U83" i="11"/>
  <c r="S40" i="9"/>
  <c r="Q83" i="11"/>
  <c r="P40" i="9"/>
  <c r="N83" i="11"/>
  <c r="N40" i="9"/>
  <c r="L83" i="11"/>
  <c r="G83" i="11"/>
  <c r="G40" i="9"/>
  <c r="E83" i="11"/>
  <c r="F40" i="9"/>
  <c r="D83" i="11"/>
  <c r="U84" i="11"/>
  <c r="Q84" i="11"/>
  <c r="N84" i="11"/>
  <c r="L84" i="11"/>
  <c r="G84" i="11"/>
  <c r="E84" i="11"/>
  <c r="D84" i="11"/>
  <c r="J35" i="6"/>
  <c r="G68" i="11"/>
  <c r="H35" i="6"/>
  <c r="E68" i="11"/>
  <c r="D68" i="11"/>
  <c r="W25" i="8"/>
  <c r="U88" i="11"/>
  <c r="S25" i="8"/>
  <c r="Q88" i="11"/>
  <c r="P25" i="8"/>
  <c r="N88" i="11"/>
  <c r="N25" i="8"/>
  <c r="L88" i="11"/>
  <c r="I25" i="8"/>
  <c r="G88" i="11"/>
  <c r="E88" i="11"/>
  <c r="F25" i="8"/>
  <c r="D88" i="11"/>
  <c r="W42" i="9"/>
  <c r="U101" i="11"/>
  <c r="S42" i="9"/>
  <c r="Q101" i="11"/>
  <c r="P42" i="9"/>
  <c r="N101" i="11"/>
  <c r="N42" i="9"/>
  <c r="L101" i="11"/>
  <c r="I42" i="9"/>
  <c r="G101" i="11"/>
  <c r="G42" i="9"/>
  <c r="E101" i="11"/>
  <c r="F42" i="9"/>
  <c r="D101" i="11"/>
  <c r="W27" i="8"/>
  <c r="U106" i="11"/>
  <c r="S27" i="8"/>
  <c r="Q106" i="11"/>
  <c r="N106" i="11"/>
  <c r="N27" i="8"/>
  <c r="L106" i="11"/>
  <c r="I27" i="8"/>
  <c r="G106" i="11"/>
  <c r="G27" i="8"/>
  <c r="E106" i="11"/>
  <c r="F27" i="8"/>
  <c r="D106" i="11"/>
  <c r="O35" i="6"/>
  <c r="L68" i="11"/>
  <c r="N39" i="23"/>
  <c r="L67" i="11"/>
  <c r="L64" i="11"/>
  <c r="N36" i="4"/>
  <c r="L63" i="11"/>
  <c r="N19" i="1"/>
  <c r="L62" i="11"/>
  <c r="Q35" i="6"/>
  <c r="N68" i="11"/>
  <c r="P39" i="23"/>
  <c r="N67" i="11"/>
  <c r="P13" i="7"/>
  <c r="N64" i="11"/>
  <c r="P36" i="4"/>
  <c r="N63" i="11"/>
  <c r="P19" i="1"/>
  <c r="N62" i="11"/>
  <c r="T35" i="6"/>
  <c r="Q68" i="11"/>
  <c r="S39" i="23"/>
  <c r="Q67" i="11"/>
  <c r="S13" i="7"/>
  <c r="Q64" i="11"/>
  <c r="S36" i="4"/>
  <c r="Q63" i="11"/>
  <c r="S19" i="1"/>
  <c r="Q62" i="11"/>
  <c r="X35" i="6"/>
  <c r="U68" i="11"/>
  <c r="W39" i="23"/>
  <c r="U67" i="11"/>
  <c r="W13" i="7"/>
  <c r="U64" i="11"/>
  <c r="W36" i="4"/>
  <c r="U63" i="11"/>
  <c r="W19" i="1"/>
  <c r="U62" i="11"/>
  <c r="F51" i="2"/>
  <c r="D79" i="11"/>
  <c r="D80" i="11"/>
  <c r="F38" i="4"/>
  <c r="D81" i="11"/>
  <c r="D82" i="11"/>
  <c r="F41" i="23"/>
  <c r="D85" i="11"/>
  <c r="D86" i="11"/>
  <c r="E79" i="11"/>
  <c r="E80" i="11"/>
  <c r="G38" i="4"/>
  <c r="E81" i="11"/>
  <c r="E82" i="11"/>
  <c r="G41" i="23"/>
  <c r="E85" i="11"/>
  <c r="E86" i="11"/>
  <c r="I51" i="2"/>
  <c r="G79" i="11"/>
  <c r="I21" i="1"/>
  <c r="G80" i="11"/>
  <c r="I38" i="4"/>
  <c r="G81" i="11"/>
  <c r="G82" i="11"/>
  <c r="I41" i="23"/>
  <c r="G85" i="11"/>
  <c r="G86" i="11"/>
  <c r="N51" i="2"/>
  <c r="L79" i="11"/>
  <c r="N21" i="1"/>
  <c r="L80" i="11"/>
  <c r="N38" i="4"/>
  <c r="L81" i="11"/>
  <c r="L82" i="11"/>
  <c r="N41" i="23"/>
  <c r="L85" i="11"/>
  <c r="L86" i="11"/>
  <c r="P51" i="2"/>
  <c r="N79" i="11"/>
  <c r="P21" i="1"/>
  <c r="N80" i="11"/>
  <c r="P38" i="4"/>
  <c r="N81" i="11"/>
  <c r="N82" i="11"/>
  <c r="P41" i="23"/>
  <c r="N85" i="11"/>
  <c r="N86" i="11"/>
  <c r="S51" i="2"/>
  <c r="Q79" i="11"/>
  <c r="S21" i="1"/>
  <c r="Q80" i="11"/>
  <c r="S38" i="4"/>
  <c r="Q81" i="11"/>
  <c r="Q82" i="11"/>
  <c r="S41" i="23"/>
  <c r="Q85" i="11"/>
  <c r="Q86" i="11"/>
  <c r="W51" i="2"/>
  <c r="U79" i="11"/>
  <c r="W21" i="1"/>
  <c r="U80" i="11"/>
  <c r="W38" i="4"/>
  <c r="U81" i="11"/>
  <c r="U82" i="11"/>
  <c r="W41" i="23"/>
  <c r="U85" i="11"/>
  <c r="U86" i="11"/>
  <c r="E97" i="11"/>
  <c r="E98" i="11"/>
  <c r="G40" i="4"/>
  <c r="E99" i="11"/>
  <c r="E103" i="11"/>
  <c r="I53" i="2"/>
  <c r="G97" i="11"/>
  <c r="G98" i="11"/>
  <c r="I40" i="4"/>
  <c r="G99" i="11"/>
  <c r="I43" i="23"/>
  <c r="G103" i="11"/>
  <c r="L98" i="11"/>
  <c r="L99" i="11"/>
  <c r="L103" i="11"/>
  <c r="P53" i="2"/>
  <c r="N97" i="11"/>
  <c r="P23" i="1"/>
  <c r="N98" i="11"/>
  <c r="P40" i="4"/>
  <c r="N99" i="11"/>
  <c r="P43" i="23"/>
  <c r="N103" i="11"/>
  <c r="S53" i="2"/>
  <c r="Q97" i="11"/>
  <c r="Q98" i="11"/>
  <c r="Q99" i="11"/>
  <c r="S43" i="23"/>
  <c r="Q103" i="11"/>
  <c r="W53" i="2"/>
  <c r="U97" i="11"/>
  <c r="U98" i="11"/>
  <c r="U99" i="11"/>
  <c r="W43" i="23"/>
  <c r="U103" i="11"/>
  <c r="F53" i="2"/>
  <c r="D97" i="11"/>
  <c r="D98" i="11"/>
  <c r="F40" i="4"/>
  <c r="D99" i="11"/>
  <c r="F43" i="23"/>
  <c r="D103" i="11"/>
  <c r="J31" i="6"/>
  <c r="G33" i="6"/>
  <c r="H33" i="6"/>
  <c r="Q33" i="6"/>
  <c r="T33" i="6"/>
  <c r="D71" i="11"/>
  <c r="F71" i="11"/>
  <c r="J71" i="11"/>
  <c r="K71" i="11"/>
  <c r="L71" i="11"/>
  <c r="M71" i="11"/>
  <c r="N71" i="11"/>
  <c r="O71" i="11"/>
  <c r="P71" i="11"/>
  <c r="Q71" i="11"/>
  <c r="R71" i="11"/>
  <c r="S71" i="11"/>
  <c r="T71" i="11"/>
  <c r="U71" i="11"/>
  <c r="V71" i="11"/>
  <c r="W71" i="11"/>
  <c r="E71" i="11"/>
  <c r="G71" i="11"/>
  <c r="H71" i="11"/>
  <c r="C69" i="11"/>
  <c r="J33" i="6"/>
  <c r="H31" i="6"/>
  <c r="O31" i="6"/>
  <c r="Q31" i="6"/>
  <c r="T31" i="6"/>
  <c r="X31" i="6"/>
  <c r="X33" i="6"/>
  <c r="D44" i="24"/>
  <c r="C107" i="11"/>
  <c r="X44" i="24"/>
  <c r="W107" i="11"/>
  <c r="W44" i="24"/>
  <c r="V107" i="11"/>
  <c r="V44" i="24"/>
  <c r="U107" i="11"/>
  <c r="U44" i="24"/>
  <c r="T107" i="11"/>
  <c r="T44" i="24"/>
  <c r="S107" i="11"/>
  <c r="S44" i="24"/>
  <c r="R107" i="11"/>
  <c r="R44" i="24"/>
  <c r="Q107" i="11"/>
  <c r="Q44" i="24"/>
  <c r="P107" i="11"/>
  <c r="P44" i="24"/>
  <c r="O107" i="11"/>
  <c r="O44" i="24"/>
  <c r="N107" i="11"/>
  <c r="N44" i="24"/>
  <c r="M107" i="11"/>
  <c r="M44" i="24"/>
  <c r="L107" i="11"/>
  <c r="L44" i="24"/>
  <c r="K107" i="11"/>
  <c r="K44" i="24"/>
  <c r="J107" i="11"/>
  <c r="I44" i="24"/>
  <c r="H107" i="11"/>
  <c r="H44" i="24"/>
  <c r="G107" i="11"/>
  <c r="G44" i="24"/>
  <c r="F107" i="11"/>
  <c r="F44" i="24"/>
  <c r="E107" i="11"/>
</calcChain>
</file>

<file path=xl/sharedStrings.xml><?xml version="1.0" encoding="utf-8"?>
<sst xmlns="http://schemas.openxmlformats.org/spreadsheetml/2006/main" count="4981" uniqueCount="552">
  <si>
    <t>Community</t>
  </si>
  <si>
    <t>Region</t>
  </si>
  <si>
    <t>Population</t>
  </si>
  <si>
    <t>% Aboriginal</t>
  </si>
  <si>
    <t>Total index</t>
  </si>
  <si>
    <t>Section A</t>
  </si>
  <si>
    <t>Section B</t>
  </si>
  <si>
    <t>Economic infrastructure</t>
  </si>
  <si>
    <t>Quality of life</t>
  </si>
  <si>
    <t>Broadband</t>
  </si>
  <si>
    <t>Transportation</t>
  </si>
  <si>
    <t>Energy</t>
  </si>
  <si>
    <t>Health care</t>
  </si>
  <si>
    <t>Education</t>
  </si>
  <si>
    <t>Water</t>
  </si>
  <si>
    <t>Housing</t>
  </si>
  <si>
    <t>Total- Transportation</t>
  </si>
  <si>
    <t>Roads</t>
  </si>
  <si>
    <t>Airports</t>
  </si>
  <si>
    <t>Total- Education</t>
  </si>
  <si>
    <t>High school</t>
  </si>
  <si>
    <t>College</t>
  </si>
  <si>
    <t>Total- Water</t>
  </si>
  <si>
    <t>Treatment</t>
  </si>
  <si>
    <t>Distribution</t>
  </si>
  <si>
    <t>Quality</t>
  </si>
  <si>
    <t>Total- Housing</t>
  </si>
  <si>
    <t>Quantity</t>
  </si>
  <si>
    <t>Internet access</t>
  </si>
  <si>
    <t xml:space="preserve">Access to road network </t>
  </si>
  <si>
    <t>Ports or harbours</t>
  </si>
  <si>
    <t>Airport type</t>
  </si>
  <si>
    <t>Access to energy grid</t>
  </si>
  <si>
    <t>Type of health care facilities available</t>
  </si>
  <si>
    <t>Maximum grade</t>
  </si>
  <si>
    <t>Community college</t>
  </si>
  <si>
    <t>Sewage treatment</t>
  </si>
  <si>
    <t>Water distribution</t>
  </si>
  <si>
    <t>Water quality</t>
  </si>
  <si>
    <t>Crowding</t>
  </si>
  <si>
    <t>In Major Need of Repairs</t>
  </si>
  <si>
    <t>Aboriginal</t>
  </si>
  <si>
    <t>Blueberry River 205 (Indian reserve) (FN)</t>
  </si>
  <si>
    <t>BC</t>
  </si>
  <si>
    <t>n/a</t>
  </si>
  <si>
    <t>Dease Lake 9 (Indian reserve) (FN)</t>
  </si>
  <si>
    <t>Doig River 206 (Indian reserve) (FN)</t>
  </si>
  <si>
    <t>East Moberly Lake 169 (Indian reserve) (FN)</t>
  </si>
  <si>
    <t>Fort Nelson 2 (Indian reserve) (FN)</t>
  </si>
  <si>
    <t>Halfway River 168 (Indian reserve) (FN)</t>
  </si>
  <si>
    <t>Iskut 6 (Indian reserve) (FN)</t>
  </si>
  <si>
    <t>West Moberly Lake 168A (Indian reserve) (FN)</t>
  </si>
  <si>
    <t>Non-Aboriginal</t>
  </si>
  <si>
    <t xml:space="preserve">Chetwynd (district municipality) </t>
  </si>
  <si>
    <t xml:space="preserve">Dawson Creek (city) </t>
  </si>
  <si>
    <t>Fort St. John (city)</t>
  </si>
  <si>
    <t xml:space="preserve">British Columbia - AVERAGE </t>
  </si>
  <si>
    <t>British Columbia - WEIGHTED AVERAGE</t>
  </si>
  <si>
    <t>-</t>
  </si>
  <si>
    <t>Aboriginal- AVERAGE</t>
  </si>
  <si>
    <t>Aboriginal- WEIGHTED AVERAGE</t>
  </si>
  <si>
    <t>Non-Aboriginal- AVERAGE</t>
  </si>
  <si>
    <t>Non-Aboriginal- WEIGHTED AVERAGE</t>
  </si>
  <si>
    <t>Aboriginal pop</t>
  </si>
  <si>
    <t>Non-Ab pop</t>
  </si>
  <si>
    <t xml:space="preserve">Air Ronge (Northern village) (FN) </t>
  </si>
  <si>
    <t>SK</t>
  </si>
  <si>
    <t>Beauval (Northern village) (Métis)</t>
  </si>
  <si>
    <t>Buffalo Narrows (Northern village) (Métis)</t>
  </si>
  <si>
    <t>Buffalo River Dene Nation 193 (Indian reserve) (FN)</t>
  </si>
  <si>
    <t>Canoe Lake 165 (Indian reserve) (FN)</t>
  </si>
  <si>
    <t>Clearwater River Dene 222 (Indian reserve) (FN)</t>
  </si>
  <si>
    <t>Cole Bay (Northern hamlet) (Métis)</t>
  </si>
  <si>
    <t>Cumberland House (Northern village) (FN)</t>
  </si>
  <si>
    <t>Fond du Lac 227 (Indian reserve) (FN)</t>
  </si>
  <si>
    <t>Green Lake (Northern village) (Métis)</t>
  </si>
  <si>
    <t>Ile-à-la-Crosse (Northern village) (Métis)</t>
  </si>
  <si>
    <t>Jans Bay (Northern hamlet) (Métis)</t>
  </si>
  <si>
    <t>La Loche (Northern village) (Métis)</t>
  </si>
  <si>
    <t>La Ronge (town) (FN)</t>
  </si>
  <si>
    <t>Lac La Hache 220 (Indian reserve) (FN)</t>
  </si>
  <si>
    <t>Drift Pile River 150 (Indian reserve) (FN)</t>
  </si>
  <si>
    <t>AB</t>
  </si>
  <si>
    <t>Lac La Ronge 156 (Indian reserve) (FN)</t>
  </si>
  <si>
    <t>Michel Village (Northern hamlet) (Métis)</t>
  </si>
  <si>
    <t>East Prairie (Métis settlement)</t>
  </si>
  <si>
    <t>Patuanak (Northern hamlet) (FN)</t>
  </si>
  <si>
    <t>Elizabeth (Métis settlement)</t>
  </si>
  <si>
    <t>Pelican Narrows (Northen village) (FN)</t>
  </si>
  <si>
    <t>Fishing Lake (Métis settlement)</t>
  </si>
  <si>
    <t>Pelican Narrows 184B (Indian reserve) (FN)</t>
  </si>
  <si>
    <t>Fort McKay (Indian settlement) (FN)</t>
  </si>
  <si>
    <t>Pinehouse (Northern village) (Métis)</t>
  </si>
  <si>
    <t>Fort Vermilion (unincorporated place) (FN)</t>
  </si>
  <si>
    <t>Sandy Bay (Northern village) (FN)</t>
  </si>
  <si>
    <t>Southend 200 (Indian reserve) (FN)</t>
  </si>
  <si>
    <t>Fox Lake 162 (Indian reserve) (FN)</t>
  </si>
  <si>
    <t>Southend No. 200A (Indian reserve) (FN)</t>
  </si>
  <si>
    <t>Gift Lake part A (Métis settlement)</t>
  </si>
  <si>
    <t>Hay Lake 209 (Indian reserve) (FN)</t>
  </si>
  <si>
    <t>Horse Lakes 152B (Indian reserve) (FN)</t>
  </si>
  <si>
    <t>John d'Or Prairie 215 (Indian reserve) (FN)</t>
  </si>
  <si>
    <t>St. George's Hill (Northern hamlet) (FN)</t>
  </si>
  <si>
    <t xml:space="preserve">Kikino part A (Métis settlement) </t>
  </si>
  <si>
    <t>Stony Rapids (Northern hamlet) (FN)</t>
  </si>
  <si>
    <t xml:space="preserve">Paddle Prarie (Métis settlement) </t>
  </si>
  <si>
    <t>Peavine (Métis settlement)</t>
  </si>
  <si>
    <t>Uranium City (Northern settlement) (FN)</t>
  </si>
  <si>
    <t>Sturgeon Lake 154 (Indian reserve) (FN)</t>
  </si>
  <si>
    <t>Creighton (town)</t>
  </si>
  <si>
    <t>Sucker Creek 150 A (Indian reserve) (FN)</t>
  </si>
  <si>
    <t>Swan River 150E (Indian reserve) (FN)</t>
  </si>
  <si>
    <t>Tall Cree 173 (Indian reserve) (FN)</t>
  </si>
  <si>
    <t>Tall Cree 173A (Indian reserve) (FN)</t>
  </si>
  <si>
    <t>Upper Hay River 212 (Indian reserve) (FN)</t>
  </si>
  <si>
    <t>Utikoomak Lake 155 (Indian reserve) (FN)</t>
  </si>
  <si>
    <t>Utikoomak Lake 155A (Indian reserve) (FN)</t>
  </si>
  <si>
    <t>Wabasca 166 (Indian reserve) (FN)</t>
  </si>
  <si>
    <t xml:space="preserve">Saskatchewan - AVERAGE </t>
  </si>
  <si>
    <t>Wabasca 166A (Indian reserve) (FN)</t>
  </si>
  <si>
    <t>Wabasca 166B (Indian reserve) (FN)</t>
  </si>
  <si>
    <t>Wabasca 166C (Indian reserve) (FN)</t>
  </si>
  <si>
    <t>Wabasca 166D (Indian reserve) (FN)</t>
  </si>
  <si>
    <t>Woodland Cree 226 (Indian reserve) (FN)</t>
  </si>
  <si>
    <t>Saskatchewan - WEIGHTED AVERAGE</t>
  </si>
  <si>
    <t>Woodland Cree 228 (Indian reserve) (FN)</t>
  </si>
  <si>
    <t>Fairview (town)</t>
  </si>
  <si>
    <t>Fort McMurray (population centre)</t>
  </si>
  <si>
    <t>Grande Prairie (City)</t>
  </si>
  <si>
    <t>Grimshaw (town)</t>
  </si>
  <si>
    <t>High Level (town)</t>
  </si>
  <si>
    <t>High Prarie (town)</t>
  </si>
  <si>
    <t>La Crête (unincorporated place)</t>
  </si>
  <si>
    <t>Manning (town)</t>
  </si>
  <si>
    <t>Peace River (town)</t>
  </si>
  <si>
    <t>Rainbow Lake (town)</t>
  </si>
  <si>
    <t>Spirit River (town)</t>
  </si>
  <si>
    <t>Valleyview (town)</t>
  </si>
  <si>
    <t xml:space="preserve">Alberta - AVERAGE </t>
  </si>
  <si>
    <t>Alberta - WEIGHTED AVERAGE</t>
  </si>
  <si>
    <t>Brochet 197 (Indian reserve) (FN)</t>
  </si>
  <si>
    <t>MB</t>
  </si>
  <si>
    <t>Churchill (town) (FN)</t>
  </si>
  <si>
    <t>Cross Lake 19 (Indian reserve) (FN)</t>
  </si>
  <si>
    <t>Cross Lake 19 A (Indian reserve) (FN)</t>
  </si>
  <si>
    <t>Cross Lake 19 E (Indian reserve) (FN)</t>
  </si>
  <si>
    <t>Fox Lake 2 (Indian reserve) (FN)</t>
  </si>
  <si>
    <t>Garden Hill First Nation (Indian reserve) (FN)</t>
  </si>
  <si>
    <t>God's Lake 23 (Indian reserve) (FN)</t>
  </si>
  <si>
    <t>God's River 86A (Indian reserve) (FN)</t>
  </si>
  <si>
    <t>Ilford (Indian settlement) (FN)</t>
  </si>
  <si>
    <t>Lac Brochet 197A (Indian reserve) (FN)</t>
  </si>
  <si>
    <t>Lynn Lake (town) (FN)</t>
  </si>
  <si>
    <t>Moose Lake 31A (Indian reserve) (FN)</t>
  </si>
  <si>
    <t>Nelson House 170 (Indian reserve) (FN)</t>
  </si>
  <si>
    <t>Opaskwayak Cree Nation 21A (Indian reserve) (FN)</t>
  </si>
  <si>
    <t>Opaskwayak Cree Nation 21E (Indian reserve) (FN)</t>
  </si>
  <si>
    <t>Opaskwayak Cree Nation 21I (Indian reserve) (FN)</t>
  </si>
  <si>
    <t>Oxford House 24 (Indian reserve) (FN)</t>
  </si>
  <si>
    <t>Pukatawagan 198 (Indian reserve) (FN)</t>
  </si>
  <si>
    <t>Red Sucker Lake 1976 (Indian reserve) (FN)</t>
  </si>
  <si>
    <t>Shamattawa 1 (Indian reserve) (FN)</t>
  </si>
  <si>
    <t>Split Lake (part) 171 (Indian reserve) (FN)</t>
  </si>
  <si>
    <t>St. Theresa Point (Indian reserve) (FN)</t>
  </si>
  <si>
    <t>Wasagamack (Indian reserve) (FN)</t>
  </si>
  <si>
    <t>Flin Flon (Part) (city)</t>
  </si>
  <si>
    <t>Gillam (town)</t>
  </si>
  <si>
    <t>The Pas (town)</t>
  </si>
  <si>
    <t>Thompson (city)</t>
  </si>
  <si>
    <t>Manitoba - AVERAGE</t>
  </si>
  <si>
    <t>Manitoba - WEIGHTED AVERAGE</t>
  </si>
  <si>
    <t>Attawapiskat 91A (Indian reserve) (FN)</t>
  </si>
  <si>
    <t>ON</t>
  </si>
  <si>
    <t>Bearskin Lake (Indian reserve) (FN)</t>
  </si>
  <si>
    <t>Deer Lake (Indian reserve) (FN)</t>
  </si>
  <si>
    <t>Fort Hope 64 (Indian reserve) (FN)</t>
  </si>
  <si>
    <t>Fort Severn 89 (Indian reserve) (FN)</t>
  </si>
  <si>
    <t>Kasabonika Lake (Indian reserve) (FN)</t>
  </si>
  <si>
    <t>Kee Way Win (Indian reserve) (FN)</t>
  </si>
  <si>
    <t>Kingfisher Lake 1 (Indian reserve) (FN)</t>
  </si>
  <si>
    <t>Kitchenuhmaykoosib Aaki 84 (Big Trout Lake) (Indian reserve) (FN)</t>
  </si>
  <si>
    <t>Marten Falls 65 (Indian reserve) (FN)</t>
  </si>
  <si>
    <t>Moosonee (town) (FN)</t>
  </si>
  <si>
    <t>Muskrat Dam Lake (Indian reserve) (FN)</t>
  </si>
  <si>
    <t>Neskantaga (Indian reserve) (FN)</t>
  </si>
  <si>
    <t>North Spirit Lake (Indian reserve) (FN)</t>
  </si>
  <si>
    <t>Ojibway Nation of Saugeen (Savant Lake) (Indian reserve) (FN)</t>
  </si>
  <si>
    <t>Osnaburgh 63A (Indian reserve) (FN)</t>
  </si>
  <si>
    <t>Osnaburgh 63B (Indian reserve) (FN)</t>
  </si>
  <si>
    <t>Peawanuck (Indian Settlement) (FN)</t>
  </si>
  <si>
    <t>Poplar Hill (Indian reserve) (FN)</t>
  </si>
  <si>
    <t>Sachigo Lake 1 (Indian reserve) (FN)</t>
  </si>
  <si>
    <t>Sandy Lake 88 (Indian reserve) (FN)</t>
  </si>
  <si>
    <t>Slate Falls (Indian reserve) (FN)</t>
  </si>
  <si>
    <t>Summer Beaver (Indian Settlement) (FN)</t>
  </si>
  <si>
    <t>Wapekeka 2 (Indian reserve) (FN)</t>
  </si>
  <si>
    <t>Weagamow Lake 87 (Indian reserve) (FN)</t>
  </si>
  <si>
    <t>Webequie (Indian reserve) (FN)</t>
  </si>
  <si>
    <t>Wunnumin 1 (Indian reserve) (FN)</t>
  </si>
  <si>
    <t>Armstrong (township)</t>
  </si>
  <si>
    <t>Pickle Lake (township)</t>
  </si>
  <si>
    <t>Red Lake (municipality)</t>
  </si>
  <si>
    <t>Sioux Lookout (municipality)</t>
  </si>
  <si>
    <t>Ontario - AVERAGE</t>
  </si>
  <si>
    <t>Ontario - WEIGHTED AVERAGE</t>
  </si>
  <si>
    <t>Akulivik (Inuk)</t>
  </si>
  <si>
    <t>Nunavik</t>
  </si>
  <si>
    <t>Aupaluk (Inuk)</t>
  </si>
  <si>
    <t>Inukjuak (Inuk)</t>
  </si>
  <si>
    <t>Ivujivik (Inuk)</t>
  </si>
  <si>
    <t>Kangiqsualujjuaq (Inuk)</t>
  </si>
  <si>
    <t>Kangiqsujuaq (Inuk)</t>
  </si>
  <si>
    <t>Kangirsuk (Inuk)</t>
  </si>
  <si>
    <t>Kuujjuaq (Inuk)</t>
  </si>
  <si>
    <t>Kuujjuarapik (Inuk)</t>
  </si>
  <si>
    <t>Puvirnituq (Inuk)</t>
  </si>
  <si>
    <t>Quaqtaq (Inuk)</t>
  </si>
  <si>
    <t>Salluit (Inuk)</t>
  </si>
  <si>
    <t>Tasiujaq (Inuk)</t>
  </si>
  <si>
    <t>Umiujaq (Inuk)</t>
  </si>
  <si>
    <t>Chisasibi (FN)</t>
  </si>
  <si>
    <t>Eeyou-Istchee</t>
  </si>
  <si>
    <t>Eastmain (FN)</t>
  </si>
  <si>
    <t>Mistissini (FN)</t>
  </si>
  <si>
    <t>Nemaska (FN)</t>
  </si>
  <si>
    <t>Oujé-Bougoumou (FN)</t>
  </si>
  <si>
    <t>Waskaganish (FN)</t>
  </si>
  <si>
    <t>Waswanipi (FN)</t>
  </si>
  <si>
    <t>Wemindji (FN)</t>
  </si>
  <si>
    <t>Whapmagoostui (FN)</t>
  </si>
  <si>
    <t xml:space="preserve">Nunavik- AVERAGE </t>
  </si>
  <si>
    <t>0.50*</t>
  </si>
  <si>
    <t>Nunavik- WEIGHTED AVERAGE</t>
  </si>
  <si>
    <t>Eeyou-Istchee- AVERAGE</t>
  </si>
  <si>
    <t>0.40*</t>
  </si>
  <si>
    <t>Eeyou-Istchee- WEIGHTED AVERAGE</t>
  </si>
  <si>
    <t>0.45*</t>
  </si>
  <si>
    <t>Quebec- AVERAGE</t>
  </si>
  <si>
    <t>Quebec</t>
  </si>
  <si>
    <t>0.47*</t>
  </si>
  <si>
    <t>Quebec- WEIGHTED AVERAGE</t>
  </si>
  <si>
    <t>0.48*</t>
  </si>
  <si>
    <t>*excludes those values for which the indicator is not applicable</t>
  </si>
  <si>
    <t>Nain (Inuk)</t>
  </si>
  <si>
    <t>NL</t>
  </si>
  <si>
    <t>Hopedale (Inuk)</t>
  </si>
  <si>
    <t>Makkovik (Inuk)</t>
  </si>
  <si>
    <t>Postville (Inuk)</t>
  </si>
  <si>
    <t>Rigolet (Inuk)</t>
  </si>
  <si>
    <t>Burwash Landing (near Destruction Bay) (FN)</t>
  </si>
  <si>
    <t>YK</t>
  </si>
  <si>
    <t>Carcross (FN)</t>
  </si>
  <si>
    <t>Carmacks (FN)</t>
  </si>
  <si>
    <t>Old Crow (FN)</t>
  </si>
  <si>
    <t>Pelly Crossing (FN)</t>
  </si>
  <si>
    <t>Ross River (FN)</t>
  </si>
  <si>
    <t>Beaver Creek</t>
  </si>
  <si>
    <t>Dawson City</t>
  </si>
  <si>
    <t>Faro</t>
  </si>
  <si>
    <t>Haines Junction</t>
  </si>
  <si>
    <t>Mayo</t>
  </si>
  <si>
    <t>Tagish (near Carcross)</t>
  </si>
  <si>
    <t>Teslin</t>
  </si>
  <si>
    <t>Watson Lake</t>
  </si>
  <si>
    <t>Whitehorse</t>
  </si>
  <si>
    <t>Yukon- AVERAGE</t>
  </si>
  <si>
    <t>Yukon - WEIGHTED AVERAGE</t>
  </si>
  <si>
    <t>Aklavik (Inuk)</t>
  </si>
  <si>
    <t>NWT</t>
  </si>
  <si>
    <t>Behchoko (FN)</t>
  </si>
  <si>
    <t>Colville Lake (FN)</t>
  </si>
  <si>
    <t>Deline(FN)</t>
  </si>
  <si>
    <t>Dettah (FN)</t>
  </si>
  <si>
    <t>Fort Good Hope (FN)</t>
  </si>
  <si>
    <t>Fort Liard (FN)</t>
  </si>
  <si>
    <t>Fort McPherson (FN)</t>
  </si>
  <si>
    <t>Fort Providence (FN)</t>
  </si>
  <si>
    <t>Fort Resolution (FN)</t>
  </si>
  <si>
    <t>Fort Simpson (FN)</t>
  </si>
  <si>
    <t>Fort Smith(FN)</t>
  </si>
  <si>
    <t>Gamèti (FN)</t>
  </si>
  <si>
    <t>Hay River Reserve (Métis)</t>
  </si>
  <si>
    <t>Inuvik (Inuk)</t>
  </si>
  <si>
    <t>Jean Marie River (FN)</t>
  </si>
  <si>
    <t>Lutselk'e (FN)</t>
  </si>
  <si>
    <t>Nahanni Butte (FN)</t>
  </si>
  <si>
    <t>Paulatuk (Inuk)</t>
  </si>
  <si>
    <t>Sachs Harbour (Inuk)</t>
  </si>
  <si>
    <t>Tsiigehtchic (FN)</t>
  </si>
  <si>
    <t>Tuktoyaktuk (Inuk)</t>
  </si>
  <si>
    <t>Tulita (FN)</t>
  </si>
  <si>
    <t>Ulukhaktok (Inuk)</t>
  </si>
  <si>
    <t>Wekweeti (FN)</t>
  </si>
  <si>
    <t>Whatì (FN)</t>
  </si>
  <si>
    <t>Wrigley (FN)</t>
  </si>
  <si>
    <t>Hay River</t>
  </si>
  <si>
    <t>Norman Wells</t>
  </si>
  <si>
    <t>Yellowknife</t>
  </si>
  <si>
    <t xml:space="preserve">NWT- AVERAGE </t>
  </si>
  <si>
    <t>NWT- WEIGHTED AVERAGE</t>
  </si>
  <si>
    <t xml:space="preserve">*excludes those values for which the indicator is not applicable </t>
  </si>
  <si>
    <t>Arctic Bay (Inuk)</t>
  </si>
  <si>
    <t>NU</t>
  </si>
  <si>
    <t>Arviat (Inuk)</t>
  </si>
  <si>
    <t>Baker Lake (Inuk)</t>
  </si>
  <si>
    <t>Cambridge Bay (Inuk)</t>
  </si>
  <si>
    <t>Cape Dorset (Inuk)</t>
  </si>
  <si>
    <t>Chesterfield Inlet (Inuk)</t>
  </si>
  <si>
    <t>Clyde River (Inuk)</t>
  </si>
  <si>
    <t>Coral Harbour (Inuk)</t>
  </si>
  <si>
    <t>Gjoa Haven (Inuk)</t>
  </si>
  <si>
    <t>Grise Fiord (Inuk)</t>
  </si>
  <si>
    <t>Hall Beach (Inuk)</t>
  </si>
  <si>
    <t>Igloolik (Inuk)</t>
  </si>
  <si>
    <t>Iqaluit (Inuk)</t>
  </si>
  <si>
    <t>Kimmirut (Inuk)</t>
  </si>
  <si>
    <t>Kugaaruk (Inuk)</t>
  </si>
  <si>
    <t>Kugluktuk (Inuk)</t>
  </si>
  <si>
    <t>Pangnirtung (Inuk)</t>
  </si>
  <si>
    <t>Pond Inlet (Inuk)</t>
  </si>
  <si>
    <t>Qikiqtarjuaq (Inuk)</t>
  </si>
  <si>
    <t>Rankin Inlet (Inuk)</t>
  </si>
  <si>
    <t>Resolute Bay (Inuk)</t>
  </si>
  <si>
    <t>Sanikiluaq (Inuk)</t>
  </si>
  <si>
    <t>Taloyoak (Inuk)</t>
  </si>
  <si>
    <t>Whale Cove (Inuk)</t>
  </si>
  <si>
    <t xml:space="preserve">Nunavut - AVERAGE </t>
  </si>
  <si>
    <t>0.52*</t>
  </si>
  <si>
    <t>Nunavut - WEIGHTED AVERAGE</t>
  </si>
  <si>
    <t>Jurisdiction</t>
  </si>
  <si>
    <t>Total</t>
  </si>
  <si>
    <t>% Distribution</t>
  </si>
  <si>
    <t>Non-Indigenous</t>
  </si>
  <si>
    <t>Indigenous</t>
  </si>
  <si>
    <t>First Nations</t>
  </si>
  <si>
    <t>Metis</t>
  </si>
  <si>
    <t>Inuk</t>
  </si>
  <si>
    <t>Alberta</t>
  </si>
  <si>
    <t>British Columbia</t>
  </si>
  <si>
    <t>Manitoba</t>
  </si>
  <si>
    <t>Newfoundland and Labrador</t>
  </si>
  <si>
    <t>Nunavut</t>
  </si>
  <si>
    <t>Ontario</t>
  </si>
  <si>
    <t>Saskatchewan</t>
  </si>
  <si>
    <t>Yukon</t>
  </si>
  <si>
    <t>total</t>
  </si>
  <si>
    <t>Total population of communities in dataset</t>
  </si>
  <si>
    <t>Average population of communities in dataset</t>
  </si>
  <si>
    <t>Average percent Aboriginal for communities included in the dataset</t>
  </si>
  <si>
    <t>In major need of repairs</t>
  </si>
  <si>
    <t>Canada- Average</t>
  </si>
  <si>
    <t>Total population of Aboriginal communities in dataset</t>
  </si>
  <si>
    <t>Average population of Aboriginal communities in dataset</t>
  </si>
  <si>
    <t>Average percent Aboriginal for Aboriginal communities included in the dataset</t>
  </si>
  <si>
    <t>Total population of Non-Aboriginal communities in dataset</t>
  </si>
  <si>
    <t>Average population of Non-Aboriginal communities in dataset</t>
  </si>
  <si>
    <t>Average percent Aboriginal for Non-Aboriginal communities included in the dataset</t>
  </si>
  <si>
    <t>Canada- Weighted Average</t>
  </si>
  <si>
    <t>Average (unweighted)</t>
  </si>
  <si>
    <t>Canada</t>
  </si>
  <si>
    <t>Average (weighted by population)</t>
  </si>
  <si>
    <t>Total population</t>
  </si>
  <si>
    <t xml:space="preserve">ON </t>
  </si>
  <si>
    <t>QC</t>
  </si>
  <si>
    <t xml:space="preserve">First Nations </t>
  </si>
  <si>
    <t xml:space="preserve">Métis </t>
  </si>
  <si>
    <t>Canada- Weighted Averages</t>
  </si>
  <si>
    <t>Infrastructure Indicator</t>
  </si>
  <si>
    <t>Number of Categories</t>
  </si>
  <si>
    <t>Possible Scores</t>
  </si>
  <si>
    <t>Definitions of Scores</t>
  </si>
  <si>
    <t>Economic Infrastructure</t>
  </si>
  <si>
    <t xml:space="preserve">     Broadband</t>
  </si>
  <si>
    <t>no internet service is available</t>
  </si>
  <si>
    <t>dial-up internet service is available</t>
  </si>
  <si>
    <t>broadband services available</t>
  </si>
  <si>
    <t xml:space="preserve">     Transportation</t>
  </si>
  <si>
    <t xml:space="preserve">               Road</t>
  </si>
  <si>
    <t>local roads only</t>
  </si>
  <si>
    <t>connected to the Canadian National Roads Network</t>
  </si>
  <si>
    <t xml:space="preserve">               Air</t>
  </si>
  <si>
    <t>no airport</t>
  </si>
  <si>
    <t>scheduled flights to other local airports and/or an air transit hub</t>
  </si>
  <si>
    <t>scheduled flights to cities outside the region and/or an airport which is an air transit hub with flights to outside the region as well as local flights</t>
  </si>
  <si>
    <t>a large national or international airport</t>
  </si>
  <si>
    <t xml:space="preserve">               Water</t>
  </si>
  <si>
    <t>indicates no port or harbor in the community</t>
  </si>
  <si>
    <t>indicates a harbor or shallow water port with limited supporting infrstructure</t>
  </si>
  <si>
    <t>indicates a deep water port with supporting infrastructure</t>
  </si>
  <si>
    <t xml:space="preserve">     Energy</t>
  </si>
  <si>
    <t>diesel genderated local power</t>
  </si>
  <si>
    <t>power supplied through the grid</t>
  </si>
  <si>
    <t>Quality of Life Infrastructure</t>
  </si>
  <si>
    <t xml:space="preserve">     Health care</t>
  </si>
  <si>
    <t>no hospital or community health centre (or equivalent service) on-site</t>
  </si>
  <si>
    <t>community health centre or equivalent service on-site</t>
  </si>
  <si>
    <t>hospital on-site</t>
  </si>
  <si>
    <t xml:space="preserve">     Education</t>
  </si>
  <si>
    <t xml:space="preserve">              School</t>
  </si>
  <si>
    <t>no school in the community, students bussed to a nearby location</t>
  </si>
  <si>
    <t>junior school only available in the community (k-6), OR indicates up to middle school available in the community (k-9)</t>
  </si>
  <si>
    <t>high school available in the community (K-11/12)</t>
  </si>
  <si>
    <t xml:space="preserve">               College</t>
  </si>
  <si>
    <t>no community college campus in the community</t>
  </si>
  <si>
    <t>that there is satellite video conferencing availability to the college campus at another location</t>
  </si>
  <si>
    <t>a community college campus in the community</t>
  </si>
  <si>
    <t xml:space="preserve">     Water</t>
  </si>
  <si>
    <t xml:space="preserve">               Treatment</t>
  </si>
  <si>
    <t>no sewage and waste water treatment and raw discharge into a water body</t>
  </si>
  <si>
    <t>limited treatment via sewage lagoon or wetland</t>
  </si>
  <si>
    <t>sewage treatment via sewage treatment plant</t>
  </si>
  <si>
    <t xml:space="preserve">               Distribution</t>
  </si>
  <si>
    <t>fresh water is trucked to buildings individually</t>
  </si>
  <si>
    <t>water is supplied on a central system</t>
  </si>
  <si>
    <t xml:space="preserve">               Quality</t>
  </si>
  <si>
    <t>do not consume</t>
  </si>
  <si>
    <t>boil water advisory</t>
  </si>
  <si>
    <t>No water advisory</t>
  </si>
  <si>
    <t xml:space="preserve">     Housing</t>
  </si>
  <si>
    <t>Table 1: Index scores for remote communities in British Columbia</t>
  </si>
  <si>
    <t>Table 2: Index scores for remote communities in Alberta</t>
  </si>
  <si>
    <t>Table 3: Index scores for remote communities in Saskatchewan</t>
  </si>
  <si>
    <t>Tabke 4: Index scores for remote communities in Manitoba</t>
  </si>
  <si>
    <t>Table 5: Index scores for remote communities in Ontario</t>
  </si>
  <si>
    <t>Table 6: Index scores for remote comminities in Quebec</t>
  </si>
  <si>
    <t>Table 7: Index scores for remote communities in Newfoundland and Labrador</t>
  </si>
  <si>
    <t>Table 8: Index scores for remote communities in the Yukon</t>
  </si>
  <si>
    <t>Table 9: Index scores for remote communities in the Northwest Territories</t>
  </si>
  <si>
    <t xml:space="preserve">Table 10: Index scores for remote communities in Nunavut </t>
  </si>
  <si>
    <t>Table 11: Canada totals for unweighted provincial averages</t>
  </si>
  <si>
    <t>Table 12: Canada totals for unweighted provincial averages of Indigenous communities</t>
  </si>
  <si>
    <t>Table 13: Canada totals for unweighted provincial averages of non-Indigenous communities</t>
  </si>
  <si>
    <t>Table 14: Canada totals for weighted provincial averages</t>
  </si>
  <si>
    <t>Table 15: Canada totals for weighted provincial averages of Indigenous communities</t>
  </si>
  <si>
    <t>Table 16: Canada totals for weighted provincial averages of non-Indigenous communities</t>
  </si>
  <si>
    <t>Table 17: Number of remote communities in dataset by jurisdiction and heritage group</t>
  </si>
  <si>
    <t>Table 18: Total population of all remote communities in dataset by jurisdiction and heritage group</t>
  </si>
  <si>
    <t>Table 19: Average population of remote communities in dataset by jurisdiction and heritage group</t>
  </si>
  <si>
    <t>Table 20: Index scores for remote First Nations communities in Canada</t>
  </si>
  <si>
    <t>Table 21: Index scores for remote Métis communities in Canada</t>
  </si>
  <si>
    <t>Table 22: Index scores for remote Inuk communities in Canada</t>
  </si>
  <si>
    <t>Table 23: Index scores organized by Indigenous heritage group for remote communities in Canada (unweighted averages)</t>
  </si>
  <si>
    <t>Exhibit 1: Types of infrastructure and allocation of scores</t>
  </si>
  <si>
    <t xml:space="preserve">            Quantity</t>
  </si>
  <si>
    <t xml:space="preserve">            Quality</t>
  </si>
  <si>
    <t>CMAs - AVERAGE</t>
  </si>
  <si>
    <t>CMAs - WEIGHTED AVERAGE</t>
  </si>
  <si>
    <t>NS</t>
  </si>
  <si>
    <t>NB</t>
  </si>
  <si>
    <t>QC-ON</t>
  </si>
  <si>
    <t xml:space="preserve">Halifax </t>
  </si>
  <si>
    <t xml:space="preserve">Moncton </t>
  </si>
  <si>
    <t>Saint John</t>
  </si>
  <si>
    <t>Saguenay</t>
  </si>
  <si>
    <t xml:space="preserve">Québec </t>
  </si>
  <si>
    <t xml:space="preserve">Sherbrooke </t>
  </si>
  <si>
    <t xml:space="preserve">Trois-Rivières </t>
  </si>
  <si>
    <t xml:space="preserve">Montréal </t>
  </si>
  <si>
    <t xml:space="preserve">Ottawa-Gatineau </t>
  </si>
  <si>
    <t xml:space="preserve">Kingston </t>
  </si>
  <si>
    <t xml:space="preserve">Peterborough </t>
  </si>
  <si>
    <t xml:space="preserve">Oshawa </t>
  </si>
  <si>
    <t xml:space="preserve">Toronto </t>
  </si>
  <si>
    <t xml:space="preserve">Hamilton </t>
  </si>
  <si>
    <t xml:space="preserve">St. Catharines-Niagara </t>
  </si>
  <si>
    <t xml:space="preserve">Kitchener-Cambridge-Waterloo </t>
  </si>
  <si>
    <t xml:space="preserve">Brantford </t>
  </si>
  <si>
    <t xml:space="preserve">Guelph </t>
  </si>
  <si>
    <t xml:space="preserve">London </t>
  </si>
  <si>
    <t xml:space="preserve">Windsor </t>
  </si>
  <si>
    <t xml:space="preserve">Barrie </t>
  </si>
  <si>
    <t xml:space="preserve">Greater Sudbury </t>
  </si>
  <si>
    <t xml:space="preserve">Thunder Bay </t>
  </si>
  <si>
    <t xml:space="preserve">Winnipeg </t>
  </si>
  <si>
    <t xml:space="preserve">Regina </t>
  </si>
  <si>
    <t xml:space="preserve">Saskatoon </t>
  </si>
  <si>
    <t xml:space="preserve">Calgary </t>
  </si>
  <si>
    <t xml:space="preserve">Edmonton </t>
  </si>
  <si>
    <t>Kelowna</t>
  </si>
  <si>
    <t xml:space="preserve">Abbotsford-Mission </t>
  </si>
  <si>
    <t xml:space="preserve">Vancouver </t>
  </si>
  <si>
    <t xml:space="preserve">Victoria </t>
  </si>
  <si>
    <t>Table 24: Index scores organized by Indigenous heritage group for remote communities in Canada (weighted averages)</t>
  </si>
  <si>
    <t>Table 25: Index scores for Census Metropolitan Area (as taken from the 2016 Census)</t>
  </si>
  <si>
    <t>BC Indigenous communities under 1000- Average</t>
  </si>
  <si>
    <t>BC Indigenous communities under 1000- Weighted average</t>
  </si>
  <si>
    <t>AB Indigenous communities under 1000- Average</t>
  </si>
  <si>
    <t>AB Indigenous communities under 1000- Weighted average</t>
  </si>
  <si>
    <t>SK Indigenous communities under 1000- Average</t>
  </si>
  <si>
    <t>SK Indigenous communities under 1000- Weighted average</t>
  </si>
  <si>
    <t>MB Indigenous communities under 1000- Average</t>
  </si>
  <si>
    <t>MB Indigenous communities under 1000- Weighted average</t>
  </si>
  <si>
    <t>ON Indigenous communities under 1000- Average</t>
  </si>
  <si>
    <t>ON Indigenous communities under 1000- Weighted average</t>
  </si>
  <si>
    <t>QC Indigenous communities under 1000- Average</t>
  </si>
  <si>
    <t>QC Indigenous communities under 1000- Weighted average</t>
  </si>
  <si>
    <t>NL Indigenous communities under 1000- Average</t>
  </si>
  <si>
    <t>NL Indigenous communities under 1000- Weighted average</t>
  </si>
  <si>
    <t>YK Indigenous communities under 1000- Average</t>
  </si>
  <si>
    <t>YK Indigenous communities under 1000- Weighted average</t>
  </si>
  <si>
    <t>NWT Indigenous communities under 1000- Average</t>
  </si>
  <si>
    <t>NWT Indigenous communities under 1000- Weighted average</t>
  </si>
  <si>
    <t>NU Indigenous communities under 1000- Average</t>
  </si>
  <si>
    <t>NU Indigenous communities under 1000- Weighted average</t>
  </si>
  <si>
    <t>*No Non-Indigenous communities in the dataset for BC with a population under 1000</t>
  </si>
  <si>
    <t>AB Non-Indigenous communities under 1000- Average</t>
  </si>
  <si>
    <t>AB Non-Indigenous communities under 1000- Weighted average</t>
  </si>
  <si>
    <t>*No Non-Indigenous communities in the dataset for SK with a population under 1000</t>
  </si>
  <si>
    <t>*No Non-Indigenous communities in the dataset for MB with a population under 1000</t>
  </si>
  <si>
    <t>ON Non-Indigenous communities under 1000- Average</t>
  </si>
  <si>
    <t>ON Non-Indigenous communities under 1000- Weighted average</t>
  </si>
  <si>
    <t>*No Non-Indigenous communities in the dataset for QC with a population under 1000</t>
  </si>
  <si>
    <t>*No Non-Indigenous communities in the dataset for NL with a population under 1000</t>
  </si>
  <si>
    <t>Table 26: Indigenous communities in BC with population under 1000*</t>
  </si>
  <si>
    <t>Table 27: Indigenous communities in AB with population under 1000</t>
  </si>
  <si>
    <t>Table 28: Non-Indigenous communities in AB with population under 1000</t>
  </si>
  <si>
    <t>Table 29: Indigenous communities in SK with population under 1000*</t>
  </si>
  <si>
    <t>Table 30: Indigenous communities in MB with population under 1000*</t>
  </si>
  <si>
    <t>Table 31: Indigenous communities in ON with population under 1000</t>
  </si>
  <si>
    <t>Table 32: Non-Indigenous communities in ON with population under 1000</t>
  </si>
  <si>
    <t>Table 33: Indigenous communities in QC with population under 1000*</t>
  </si>
  <si>
    <t>Table 34: Indigenous communities in NL with population under 1000*</t>
  </si>
  <si>
    <t>Table 35: Indigenous communities in YK with population under 1000</t>
  </si>
  <si>
    <t>Table 36: Non-Indigenous communities in YK with population under 1000</t>
  </si>
  <si>
    <t>Neqfouldland and Labrador</t>
  </si>
  <si>
    <t>Northwest Territories</t>
  </si>
  <si>
    <t>Table 40: Indigenous communities in Canada with population under 1000 unweighted averages</t>
  </si>
  <si>
    <t>Table 38: Non-Indigenous communities in NWT with population under 1000</t>
  </si>
  <si>
    <t>Table 37: Indigenous communities in NWT with population under 1000</t>
  </si>
  <si>
    <t>Canadian average</t>
  </si>
  <si>
    <t>Table 41: Non-Indigenous communities in Canada with population under 1000 unweighted averages</t>
  </si>
  <si>
    <t>Table 39: Indigenous communities in  NU with population under 1000*</t>
  </si>
  <si>
    <t>Table 42:  Remote communities in Canada with population under 1000 unweighted averages</t>
  </si>
  <si>
    <t>Canada- AVERAGE</t>
  </si>
  <si>
    <t>Canada- WEIGHTED AVERAGE</t>
  </si>
  <si>
    <t>Table 43: Index values for all non-Indigenous communities in Canada</t>
  </si>
  <si>
    <t>Table 44: Index values for all non-Indigenous communities in Canada</t>
  </si>
  <si>
    <t>Table 45: Infrastructure Index for all Communities in Dataset</t>
  </si>
  <si>
    <t>*No Non-Indigenous communities in the dataset for NU with a population under 1000</t>
  </si>
  <si>
    <t>Norhtwest Territories</t>
  </si>
  <si>
    <t>Newfoundland and Labrador- AVERAGE</t>
  </si>
  <si>
    <t>Newfoundland and Labrador- WEIGHTED AVERAGE</t>
  </si>
  <si>
    <t>1.00*</t>
  </si>
  <si>
    <t>CANADA</t>
  </si>
  <si>
    <t>extremely inadequate; 6.66% or more houses have more than one person per room</t>
  </si>
  <si>
    <t>very inadequate; 4.76-6.65% houses have more than one person per room</t>
  </si>
  <si>
    <t>inadequate; 2.86-4.75% houses have more than one person per room</t>
  </si>
  <si>
    <t>adequate; 2.85% or fewer houses have more than one person per room</t>
  </si>
  <si>
    <t>extremely inadequate; 22.76% or more houses in need of major repair</t>
  </si>
  <si>
    <t>very inadequate; 16.26-22.75% houses in need of major repair</t>
  </si>
  <si>
    <t>inadequate; 9.76%-16.25% houses in need of major repair</t>
  </si>
  <si>
    <t>adequate; 9.75% or fewer houses in need of major repair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</si>
</sst>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_(* #,##0.00_);_(* \(#,##0.00\);_(* &quot;-&quot;??_);_(@_)"/>
    <numFmt numFmtId="165" formatCode="0.0"/>
    <numFmt numFmtId="166" formatCode="#,##0.0"/>
  </numFmts>
  <fonts count="28">
    <font>
      <sz val="10"/>
      <color rgb="FF000000"/>
      <name val="Arial"/>
    </font>
    <font>
      <b/>
      <sz val="11"/>
      <color rgb="FFFFFFFF"/>
      <name val="Calibri"/>
    </font>
    <font>
      <b/>
      <sz val="11"/>
      <color rgb="FF000000"/>
      <name val="Calibri"/>
    </font>
    <font>
      <sz val="10"/>
      <name val="Arial"/>
    </font>
    <font>
      <sz val="11"/>
      <color rgb="FFFFFFFF"/>
      <name val="Calibri"/>
    </font>
    <font>
      <sz val="11"/>
      <color rgb="FF000000"/>
      <name val="Calibri"/>
    </font>
    <font>
      <sz val="11"/>
      <name val="Calibri"/>
    </font>
    <font>
      <sz val="11"/>
      <name val="Arial"/>
    </font>
    <font>
      <b/>
      <sz val="10"/>
      <color rgb="FF000000"/>
      <name val="Calibri"/>
    </font>
    <font>
      <b/>
      <sz val="10"/>
      <name val="Calibri"/>
    </font>
    <font>
      <sz val="10"/>
      <name val="Calibri"/>
    </font>
    <font>
      <sz val="10"/>
      <color rgb="FF000000"/>
      <name val="Calibri"/>
    </font>
    <font>
      <b/>
      <sz val="10"/>
      <color rgb="FFFFFFFF"/>
      <name val="Arial"/>
      <family val="2"/>
    </font>
    <font>
      <b/>
      <sz val="10"/>
      <name val="Arial"/>
      <family val="2"/>
    </font>
    <font>
      <sz val="10"/>
      <color rgb="FF000000"/>
      <name val="Arial"/>
      <family val="2"/>
    </font>
    <font>
      <sz val="10"/>
      <name val="Arial"/>
      <family val="2"/>
    </font>
    <font>
      <sz val="10"/>
      <color rgb="FF000000"/>
      <name val="Arial"/>
    </font>
    <font>
      <sz val="11"/>
      <color rgb="FF000000"/>
      <name val="Calibri"/>
      <family val="2"/>
    </font>
    <font>
      <sz val="10"/>
      <color rgb="FF000000"/>
      <name val="Calibri"/>
      <family val="2"/>
      <scheme val="minor"/>
    </font>
    <font>
      <sz val="10"/>
      <name val="Calibri"/>
      <family val="2"/>
      <scheme val="minor"/>
    </font>
    <font>
      <b/>
      <sz val="10"/>
      <color rgb="FF000000"/>
      <name val="Calibri"/>
      <family val="2"/>
      <scheme val="minor"/>
    </font>
    <font>
      <sz val="10"/>
      <color theme="0"/>
      <name val="Arial"/>
      <family val="2"/>
    </font>
    <font>
      <b/>
      <sz val="11"/>
      <color theme="0"/>
      <name val="Calibri"/>
      <family val="2"/>
    </font>
    <font>
      <sz val="11"/>
      <color theme="0"/>
      <name val="Calibri"/>
      <family val="2"/>
    </font>
    <font>
      <sz val="11"/>
      <name val="Calibri"/>
      <family val="2"/>
    </font>
    <font>
      <u/>
      <sz val="10"/>
      <color theme="10"/>
      <name val="Arial"/>
    </font>
    <font>
      <u/>
      <sz val="10"/>
      <color theme="11"/>
      <name val="Arial"/>
    </font>
    <font>
      <sz val="11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rgb="FF434343"/>
        <bgColor rgb="FF434343"/>
      </patternFill>
    </fill>
    <fill>
      <patternFill patternType="solid">
        <fgColor rgb="FFB7B7B7"/>
        <bgColor rgb="FFB7B7B7"/>
      </patternFill>
    </fill>
    <fill>
      <patternFill patternType="solid">
        <fgColor rgb="FFB8CCE4"/>
        <bgColor rgb="FFB8CCE4"/>
      </patternFill>
    </fill>
    <fill>
      <patternFill patternType="solid">
        <fgColor rgb="FFD99795"/>
        <bgColor rgb="FFD99795"/>
      </patternFill>
    </fill>
    <fill>
      <patternFill patternType="solid">
        <fgColor rgb="FFBFBFBF"/>
        <bgColor rgb="FFBFBFBF"/>
      </patternFill>
    </fill>
    <fill>
      <patternFill patternType="solid">
        <fgColor rgb="FFEAF1DD"/>
        <bgColor rgb="FFEAF1DD"/>
      </patternFill>
    </fill>
    <fill>
      <patternFill patternType="solid">
        <fgColor rgb="FFDBE5F1"/>
        <bgColor rgb="FFDBE5F1"/>
      </patternFill>
    </fill>
    <fill>
      <patternFill patternType="solid">
        <fgColor rgb="FFF2DDDC"/>
        <bgColor rgb="FFF2DDDC"/>
      </patternFill>
    </fill>
    <fill>
      <patternFill patternType="solid">
        <fgColor rgb="FFD8D8D8"/>
        <bgColor rgb="FFD8D8D8"/>
      </patternFill>
    </fill>
    <fill>
      <patternFill patternType="solid">
        <fgColor rgb="FFD7E4BC"/>
        <bgColor rgb="FFD7E4BC"/>
      </patternFill>
    </fill>
    <fill>
      <patternFill patternType="solid">
        <fgColor rgb="FFC2D69A"/>
        <bgColor rgb="FFC2D69A"/>
      </patternFill>
    </fill>
    <fill>
      <patternFill patternType="solid">
        <fgColor rgb="FFFFFFFF"/>
        <bgColor rgb="FFFFFFFF"/>
      </patternFill>
    </fill>
    <fill>
      <patternFill patternType="solid">
        <fgColor rgb="FFD9EAD3"/>
        <bgColor rgb="FFD9EAD3"/>
      </patternFill>
    </fill>
    <fill>
      <patternFill patternType="solid">
        <fgColor rgb="FFD9D9D9"/>
        <bgColor rgb="FFD9D9D9"/>
      </patternFill>
    </fill>
    <fill>
      <patternFill patternType="solid">
        <fgColor rgb="FFF2F2F2"/>
        <bgColor rgb="FFF2F2F2"/>
      </patternFill>
    </fill>
    <fill>
      <patternFill patternType="solid">
        <fgColor rgb="FF999999"/>
        <bgColor rgb="FF999999"/>
      </patternFill>
    </fill>
    <fill>
      <patternFill patternType="solid">
        <fgColor rgb="FFA5A5A5"/>
        <bgColor rgb="FFA5A5A5"/>
      </patternFill>
    </fill>
    <fill>
      <patternFill patternType="solid">
        <fgColor rgb="FF000000"/>
        <bgColor rgb="FF000000"/>
      </patternFill>
    </fill>
    <fill>
      <patternFill patternType="solid">
        <fgColor rgb="FFCFE2F3"/>
        <bgColor rgb="FFCFE2F3"/>
      </patternFill>
    </fill>
    <fill>
      <patternFill patternType="solid">
        <fgColor rgb="FFF4CCCC"/>
        <bgColor rgb="FFF4CCCC"/>
      </patternFill>
    </fill>
    <fill>
      <patternFill patternType="solid">
        <fgColor rgb="FFCCCCCC"/>
        <bgColor rgb="FFCCCCCC"/>
      </patternFill>
    </fill>
    <fill>
      <patternFill patternType="solid">
        <fgColor rgb="FFEFEFEF"/>
        <bgColor rgb="FFEFEFEF"/>
      </patternFill>
    </fill>
    <fill>
      <patternFill patternType="solid">
        <fgColor rgb="FFF3F3F3"/>
        <bgColor rgb="FFF3F3F3"/>
      </patternFill>
    </fill>
    <fill>
      <patternFill patternType="solid">
        <fgColor theme="6" tint="0.79998168889431442"/>
        <bgColor rgb="FFEAF1DD"/>
      </patternFill>
    </fill>
    <fill>
      <patternFill patternType="solid">
        <fgColor theme="6" tint="0.79998168889431442"/>
        <bgColor rgb="FFD7E4BC"/>
      </patternFill>
    </fill>
    <fill>
      <patternFill patternType="solid">
        <fgColor theme="6" tint="0.59999389629810485"/>
        <bgColor rgb="FFD7E4BC"/>
      </patternFill>
    </fill>
    <fill>
      <patternFill patternType="solid">
        <fgColor theme="6" tint="0.59999389629810485"/>
        <bgColor rgb="FFEAF1DD"/>
      </patternFill>
    </fill>
    <fill>
      <patternFill patternType="solid">
        <fgColor theme="0"/>
        <bgColor rgb="FF000000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0.39997558519241921"/>
        <bgColor rgb="FFEAF1DD"/>
      </patternFill>
    </fill>
    <fill>
      <patternFill patternType="solid">
        <fgColor theme="4" tint="0.79998168889431442"/>
        <bgColor rgb="FFDBE5F1"/>
      </patternFill>
    </fill>
    <fill>
      <patternFill patternType="solid">
        <fgColor theme="6" tint="0.79998168889431442"/>
        <bgColor rgb="FFC2D69A"/>
      </patternFill>
    </fill>
    <fill>
      <patternFill patternType="solid">
        <fgColor theme="6" tint="0.79998168889431442"/>
        <bgColor rgb="FFD9EAD3"/>
      </patternFill>
    </fill>
    <fill>
      <patternFill patternType="solid">
        <fgColor theme="0" tint="-0.14999847407452621"/>
        <bgColor rgb="FFF2DDDC"/>
      </patternFill>
    </fill>
    <fill>
      <patternFill patternType="solid">
        <fgColor theme="0"/>
        <bgColor rgb="FFF2F2F2"/>
      </patternFill>
    </fill>
    <fill>
      <patternFill patternType="solid">
        <fgColor theme="6" tint="0.39997558519241921"/>
        <bgColor rgb="FFD9EAD3"/>
      </patternFill>
    </fill>
  </fills>
  <borders count="120">
    <border>
      <left/>
      <right/>
      <top/>
      <bottom/>
      <diagonal/>
    </border>
    <border>
      <left style="thick">
        <color rgb="FF000000"/>
      </left>
      <right style="thin">
        <color rgb="FF000000"/>
      </right>
      <top style="thick">
        <color rgb="FF000000"/>
      </top>
      <bottom/>
      <diagonal/>
    </border>
    <border>
      <left style="thin">
        <color rgb="FF000000"/>
      </left>
      <right style="thin">
        <color rgb="FF000000"/>
      </right>
      <top style="thick">
        <color rgb="FF000000"/>
      </top>
      <bottom/>
      <diagonal/>
    </border>
    <border>
      <left style="thin">
        <color rgb="FF000000"/>
      </left>
      <right/>
      <top style="thick">
        <color rgb="FF000000"/>
      </top>
      <bottom style="thin">
        <color rgb="FF000000"/>
      </bottom>
      <diagonal/>
    </border>
    <border>
      <left/>
      <right/>
      <top style="thick">
        <color rgb="FF000000"/>
      </top>
      <bottom style="thin">
        <color rgb="FF000000"/>
      </bottom>
      <diagonal/>
    </border>
    <border>
      <left/>
      <right style="thin">
        <color rgb="FF000000"/>
      </right>
      <top style="thick">
        <color rgb="FF000000"/>
      </top>
      <bottom style="thin">
        <color rgb="FF000000"/>
      </bottom>
      <diagonal/>
    </border>
    <border>
      <left/>
      <right style="thick">
        <color rgb="FF000000"/>
      </right>
      <top style="thick">
        <color rgb="FF000000"/>
      </top>
      <bottom style="thin">
        <color rgb="FF000000"/>
      </bottom>
      <diagonal/>
    </border>
    <border>
      <left style="thick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ck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ck">
        <color rgb="FF000000"/>
      </right>
      <top style="thin">
        <color rgb="FF000000"/>
      </top>
      <bottom style="thin">
        <color rgb="FF000000"/>
      </bottom>
      <diagonal/>
    </border>
    <border>
      <left style="thick">
        <color rgb="FF000000"/>
      </left>
      <right style="thin">
        <color rgb="FF000000"/>
      </right>
      <top/>
      <bottom style="thick">
        <color rgb="FF000000"/>
      </bottom>
      <diagonal/>
    </border>
    <border>
      <left style="thin">
        <color rgb="FF000000"/>
      </left>
      <right style="thin">
        <color rgb="FF000000"/>
      </right>
      <top/>
      <bottom style="thick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ck">
        <color rgb="FF000000"/>
      </bottom>
      <diagonal/>
    </border>
    <border>
      <left style="thin">
        <color rgb="FF000000"/>
      </left>
      <right style="thick">
        <color rgb="FF000000"/>
      </right>
      <top style="thin">
        <color rgb="FF000000"/>
      </top>
      <bottom style="thick">
        <color rgb="FF000000"/>
      </bottom>
      <diagonal/>
    </border>
    <border>
      <left style="thin">
        <color rgb="FF000000"/>
      </left>
      <right style="thick">
        <color rgb="FF000000"/>
      </right>
      <top/>
      <bottom style="thin">
        <color rgb="FF000000"/>
      </bottom>
      <diagonal/>
    </border>
    <border>
      <left style="thick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ck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ck">
        <color rgb="FF000000"/>
      </top>
      <bottom style="thin">
        <color rgb="FF000000"/>
      </bottom>
      <diagonal/>
    </border>
    <border>
      <left style="thin">
        <color rgb="FF000000"/>
      </left>
      <right style="thick">
        <color rgb="FF000000"/>
      </right>
      <top style="thick">
        <color rgb="FF000000"/>
      </top>
      <bottom style="thin">
        <color rgb="FF000000"/>
      </bottom>
      <diagonal/>
    </border>
    <border>
      <left/>
      <right style="thick">
        <color rgb="FF000000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ck">
        <color rgb="FF000000"/>
      </bottom>
      <diagonal/>
    </border>
    <border>
      <left style="thick">
        <color rgb="FF000000"/>
      </left>
      <right style="thick">
        <color rgb="FF000000"/>
      </right>
      <top style="thick">
        <color rgb="FF000000"/>
      </top>
      <bottom style="thick">
        <color rgb="FF000000"/>
      </bottom>
      <diagonal/>
    </border>
    <border>
      <left style="thick">
        <color rgb="FF000000"/>
      </left>
      <right/>
      <top/>
      <bottom/>
      <diagonal/>
    </border>
    <border>
      <left style="thick">
        <color rgb="FF000000"/>
      </left>
      <right/>
      <top/>
      <bottom style="thin">
        <color rgb="FF000000"/>
      </bottom>
      <diagonal/>
    </border>
    <border>
      <left style="thick">
        <color rgb="FF000000"/>
      </left>
      <right/>
      <top style="thick">
        <color rgb="FF000000"/>
      </top>
      <bottom/>
      <diagonal/>
    </border>
    <border>
      <left style="thin">
        <color rgb="FF000000"/>
      </left>
      <right style="thin">
        <color rgb="FF000000"/>
      </right>
      <top style="thick">
        <color rgb="FF000000"/>
      </top>
      <bottom style="thick">
        <color rgb="FF000000"/>
      </bottom>
      <diagonal/>
    </border>
    <border>
      <left/>
      <right style="thick">
        <color rgb="FF000000"/>
      </right>
      <top style="thick">
        <color rgb="FF000000"/>
      </top>
      <bottom/>
      <diagonal/>
    </border>
    <border>
      <left style="thick">
        <color rgb="FF000000"/>
      </left>
      <right style="thin">
        <color rgb="FF000000"/>
      </right>
      <top style="thin">
        <color rgb="FF000000"/>
      </top>
      <bottom/>
      <diagonal/>
    </border>
    <border>
      <left style="thick">
        <color rgb="FF000000"/>
      </left>
      <right style="thin">
        <color rgb="FF000000"/>
      </right>
      <top style="thick">
        <color rgb="FF000000"/>
      </top>
      <bottom style="thin">
        <color rgb="FF000000"/>
      </bottom>
      <diagonal/>
    </border>
    <border>
      <left style="thick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ck">
        <color rgb="FF000000"/>
      </left>
      <right style="thin">
        <color rgb="FF000000"/>
      </right>
      <top style="thin">
        <color rgb="FF000000"/>
      </top>
      <bottom style="thick">
        <color rgb="FF000000"/>
      </bottom>
      <diagonal/>
    </border>
    <border>
      <left style="thick">
        <color rgb="FF000000"/>
      </left>
      <right/>
      <top/>
      <bottom style="thick">
        <color rgb="FF000000"/>
      </bottom>
      <diagonal/>
    </border>
    <border>
      <left style="thick">
        <color rgb="FF000000"/>
      </left>
      <right style="thick">
        <color rgb="FF000000"/>
      </right>
      <top style="thick">
        <color rgb="FF000000"/>
      </top>
      <bottom/>
      <diagonal/>
    </border>
    <border>
      <left style="thick">
        <color rgb="FF000000"/>
      </left>
      <right style="thick">
        <color rgb="FF000000"/>
      </right>
      <top/>
      <bottom/>
      <diagonal/>
    </border>
    <border>
      <left style="thick">
        <color rgb="FF000000"/>
      </left>
      <right style="thick">
        <color rgb="FF000000"/>
      </right>
      <top/>
      <bottom style="thick">
        <color rgb="FF000000"/>
      </bottom>
      <diagonal/>
    </border>
    <border>
      <left/>
      <right/>
      <top style="thick">
        <color rgb="FF000000"/>
      </top>
      <bottom style="thick">
        <color rgb="FF000000"/>
      </bottom>
      <diagonal/>
    </border>
    <border>
      <left/>
      <right style="thick">
        <color rgb="FF000000"/>
      </right>
      <top style="thick">
        <color rgb="FF000000"/>
      </top>
      <bottom style="thick">
        <color rgb="FF000000"/>
      </bottom>
      <diagonal/>
    </border>
    <border>
      <left/>
      <right/>
      <top style="thick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thick">
        <color rgb="FF000000"/>
      </left>
      <right/>
      <top style="thick">
        <color rgb="FF000000"/>
      </top>
      <bottom style="thick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ck">
        <color rgb="FF000000"/>
      </right>
      <top style="medium">
        <color rgb="FF000000"/>
      </top>
      <bottom style="medium">
        <color rgb="FF000000"/>
      </bottom>
      <diagonal/>
    </border>
    <border>
      <left style="thick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/>
      <right/>
      <top/>
      <bottom style="thick">
        <color rgb="FF000000"/>
      </bottom>
      <diagonal/>
    </border>
    <border>
      <left/>
      <right/>
      <top/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medium">
        <color auto="1"/>
      </top>
      <bottom style="thin">
        <color rgb="FF000000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 style="thin">
        <color rgb="FF000000"/>
      </right>
      <top style="medium">
        <color auto="1"/>
      </top>
      <bottom/>
      <diagonal/>
    </border>
    <border>
      <left style="thin">
        <color rgb="FF000000"/>
      </left>
      <right style="thin">
        <color rgb="FF000000"/>
      </right>
      <top style="medium">
        <color auto="1"/>
      </top>
      <bottom/>
      <diagonal/>
    </border>
    <border>
      <left style="thin">
        <color rgb="FF000000"/>
      </left>
      <right/>
      <top style="medium">
        <color auto="1"/>
      </top>
      <bottom style="thin">
        <color rgb="FF000000"/>
      </bottom>
      <diagonal/>
    </border>
    <border>
      <left/>
      <right/>
      <top style="medium">
        <color auto="1"/>
      </top>
      <bottom style="thin">
        <color rgb="FF000000"/>
      </bottom>
      <diagonal/>
    </border>
    <border>
      <left/>
      <right style="thin">
        <color rgb="FF000000"/>
      </right>
      <top style="medium">
        <color auto="1"/>
      </top>
      <bottom style="thin">
        <color rgb="FF000000"/>
      </bottom>
      <diagonal/>
    </border>
    <border>
      <left/>
      <right style="medium">
        <color auto="1"/>
      </right>
      <top style="medium">
        <color auto="1"/>
      </top>
      <bottom style="thin">
        <color rgb="FF000000"/>
      </bottom>
      <diagonal/>
    </border>
    <border>
      <left style="medium">
        <color auto="1"/>
      </left>
      <right style="thin">
        <color rgb="FF000000"/>
      </right>
      <top/>
      <bottom/>
      <diagonal/>
    </border>
    <border>
      <left style="thin">
        <color rgb="FF000000"/>
      </left>
      <right style="medium">
        <color auto="1"/>
      </right>
      <top style="thin">
        <color rgb="FF000000"/>
      </top>
      <bottom style="thin">
        <color rgb="FF000000"/>
      </bottom>
      <diagonal/>
    </border>
    <border>
      <left/>
      <right style="medium">
        <color auto="1"/>
      </right>
      <top style="thin">
        <color rgb="FF000000"/>
      </top>
      <bottom style="thin">
        <color rgb="FF000000"/>
      </bottom>
      <diagonal/>
    </border>
    <border>
      <left style="medium">
        <color auto="1"/>
      </left>
      <right style="thin">
        <color rgb="FF000000"/>
      </right>
      <top/>
      <bottom style="thick">
        <color rgb="FF000000"/>
      </bottom>
      <diagonal/>
    </border>
    <border>
      <left style="thin">
        <color rgb="FF000000"/>
      </left>
      <right style="medium">
        <color auto="1"/>
      </right>
      <top style="thin">
        <color rgb="FF000000"/>
      </top>
      <bottom style="thick">
        <color rgb="FF000000"/>
      </bottom>
      <diagonal/>
    </border>
    <border>
      <left style="medium">
        <color auto="1"/>
      </left>
      <right style="thin">
        <color rgb="FF000000"/>
      </right>
      <top style="thick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auto="1"/>
      </right>
      <top style="thick">
        <color rgb="FF000000"/>
      </top>
      <bottom style="thin">
        <color rgb="FF000000"/>
      </bottom>
      <diagonal/>
    </border>
    <border>
      <left style="medium">
        <color auto="1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auto="1"/>
      </left>
      <right style="thin">
        <color rgb="FF000000"/>
      </right>
      <top style="thick">
        <color rgb="FF000000"/>
      </top>
      <bottom style="medium">
        <color auto="1"/>
      </bottom>
      <diagonal/>
    </border>
    <border>
      <left style="thin">
        <color rgb="FF000000"/>
      </left>
      <right style="thin">
        <color rgb="FF000000"/>
      </right>
      <top style="thick">
        <color rgb="FF000000"/>
      </top>
      <bottom style="medium">
        <color auto="1"/>
      </bottom>
      <diagonal/>
    </border>
    <border>
      <left style="thin">
        <color rgb="FF000000"/>
      </left>
      <right style="medium">
        <color auto="1"/>
      </right>
      <top style="thick">
        <color rgb="FF000000"/>
      </top>
      <bottom style="medium">
        <color auto="1"/>
      </bottom>
      <diagonal/>
    </border>
    <border>
      <left style="thin">
        <color rgb="FF000000"/>
      </left>
      <right/>
      <top style="medium">
        <color auto="1"/>
      </top>
      <bottom/>
      <diagonal/>
    </border>
    <border>
      <left/>
      <right style="thin">
        <color rgb="FF000000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rgb="FF000000"/>
      </right>
      <top/>
      <bottom style="medium">
        <color auto="1"/>
      </bottom>
      <diagonal/>
    </border>
    <border>
      <left style="thin">
        <color rgb="FF000000"/>
      </left>
      <right style="thin">
        <color rgb="FF000000"/>
      </right>
      <top/>
      <bottom style="medium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auto="1"/>
      </bottom>
      <diagonal/>
    </border>
    <border>
      <left style="thin">
        <color rgb="FF000000"/>
      </left>
      <right style="medium">
        <color auto="1"/>
      </right>
      <top style="thin">
        <color rgb="FF000000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thin">
        <color rgb="FF000000"/>
      </right>
      <top style="medium">
        <color auto="1"/>
      </top>
      <bottom style="thin">
        <color rgb="FF000000"/>
      </bottom>
      <diagonal/>
    </border>
    <border>
      <left/>
      <right/>
      <top/>
      <bottom style="medium">
        <color auto="1"/>
      </bottom>
      <diagonal/>
    </border>
    <border>
      <left style="thin">
        <color rgb="FF000000"/>
      </left>
      <right style="medium">
        <color auto="1"/>
      </right>
      <top style="medium">
        <color auto="1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rgb="FF000000"/>
      </right>
      <top style="thin">
        <color rgb="FF000000"/>
      </top>
      <bottom style="medium">
        <color auto="1"/>
      </bottom>
      <diagonal/>
    </border>
    <border>
      <left style="medium">
        <color auto="1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medium">
        <color auto="1"/>
      </right>
      <top style="thin">
        <color rgb="FF000000"/>
      </top>
      <bottom/>
      <diagonal/>
    </border>
    <border>
      <left style="medium">
        <color auto="1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auto="1"/>
      </right>
      <top/>
      <bottom style="thin">
        <color rgb="FF000000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rgb="FF000000"/>
      </right>
      <top style="medium">
        <color auto="1"/>
      </top>
      <bottom style="medium">
        <color auto="1"/>
      </bottom>
      <diagonal/>
    </border>
    <border>
      <left style="thin">
        <color rgb="FF000000"/>
      </left>
      <right style="thin">
        <color rgb="FF000000"/>
      </right>
      <top style="medium">
        <color auto="1"/>
      </top>
      <bottom style="medium">
        <color auto="1"/>
      </bottom>
      <diagonal/>
    </border>
    <border>
      <left style="thin">
        <color rgb="FF000000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rgb="FF000000"/>
      </right>
      <top style="thin">
        <color rgb="FF000000"/>
      </top>
      <bottom style="thick">
        <color rgb="FF000000"/>
      </bottom>
      <diagonal/>
    </border>
    <border>
      <left style="medium">
        <color auto="1"/>
      </left>
      <right style="thin">
        <color rgb="FF000000"/>
      </right>
      <top style="thick">
        <color rgb="FF000000"/>
      </top>
      <bottom style="thick">
        <color rgb="FF000000"/>
      </bottom>
      <diagonal/>
    </border>
    <border>
      <left style="thin">
        <color rgb="FF000000"/>
      </left>
      <right style="medium">
        <color auto="1"/>
      </right>
      <top style="thick">
        <color rgb="FF000000"/>
      </top>
      <bottom style="thick">
        <color rgb="FF000000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/>
      <bottom style="thin">
        <color rgb="FF000000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rgb="FF000000"/>
      </left>
      <right/>
      <top style="thin">
        <color rgb="FF000000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</borders>
  <cellStyleXfs count="14">
    <xf numFmtId="0" fontId="0" fillId="0" borderId="0"/>
    <xf numFmtId="164" fontId="16" fillId="0" borderId="0" applyFon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</cellStyleXfs>
  <cellXfs count="1315">
    <xf numFmtId="0" fontId="0" fillId="0" borderId="0" xfId="0" applyFont="1" applyAlignment="1"/>
    <xf numFmtId="0" fontId="2" fillId="3" borderId="2" xfId="0" applyFont="1" applyFill="1" applyBorder="1" applyAlignment="1">
      <alignment horizontal="left" wrapText="1"/>
    </xf>
    <xf numFmtId="0" fontId="2" fillId="0" borderId="0" xfId="0" applyFont="1" applyAlignment="1">
      <alignment horizontal="left" wrapText="1"/>
    </xf>
    <xf numFmtId="0" fontId="2" fillId="3" borderId="11" xfId="0" applyFont="1" applyFill="1" applyBorder="1" applyAlignment="1">
      <alignment horizontal="left" wrapText="1"/>
    </xf>
    <xf numFmtId="0" fontId="2" fillId="3" borderId="11" xfId="0" applyFont="1" applyFill="1" applyBorder="1" applyAlignment="1">
      <alignment horizontal="center" wrapText="1"/>
    </xf>
    <xf numFmtId="0" fontId="2" fillId="3" borderId="12" xfId="0" applyFont="1" applyFill="1" applyBorder="1" applyAlignment="1">
      <alignment horizontal="left" wrapText="1"/>
    </xf>
    <xf numFmtId="0" fontId="2" fillId="6" borderId="9" xfId="0" applyFont="1" applyFill="1" applyBorder="1" applyAlignment="1">
      <alignment horizontal="left" wrapText="1"/>
    </xf>
    <xf numFmtId="0" fontId="2" fillId="6" borderId="11" xfId="0" applyFont="1" applyFill="1" applyBorder="1" applyAlignment="1">
      <alignment horizontal="left" wrapText="1"/>
    </xf>
    <xf numFmtId="0" fontId="2" fillId="6" borderId="12" xfId="0" applyFont="1" applyFill="1" applyBorder="1" applyAlignment="1">
      <alignment horizontal="left" wrapText="1"/>
    </xf>
    <xf numFmtId="0" fontId="2" fillId="6" borderId="19" xfId="0" applyFont="1" applyFill="1" applyBorder="1" applyAlignment="1">
      <alignment horizontal="left" wrapText="1"/>
    </xf>
    <xf numFmtId="0" fontId="2" fillId="6" borderId="20" xfId="0" applyFont="1" applyFill="1" applyBorder="1" applyAlignment="1">
      <alignment horizontal="left" wrapText="1"/>
    </xf>
    <xf numFmtId="0" fontId="5" fillId="7" borderId="10" xfId="0" applyFont="1" applyFill="1" applyBorder="1" applyAlignment="1">
      <alignment horizontal="left"/>
    </xf>
    <xf numFmtId="2" fontId="5" fillId="8" borderId="10" xfId="0" applyNumberFormat="1" applyFont="1" applyFill="1" applyBorder="1" applyAlignment="1">
      <alignment horizontal="left"/>
    </xf>
    <xf numFmtId="2" fontId="5" fillId="9" borderId="10" xfId="0" applyNumberFormat="1" applyFont="1" applyFill="1" applyBorder="1" applyAlignment="1">
      <alignment horizontal="left"/>
    </xf>
    <xf numFmtId="2" fontId="5" fillId="10" borderId="10" xfId="0" applyNumberFormat="1" applyFont="1" applyFill="1" applyBorder="1" applyAlignment="1">
      <alignment horizontal="left"/>
    </xf>
    <xf numFmtId="2" fontId="5" fillId="0" borderId="10" xfId="0" applyNumberFormat="1" applyFont="1" applyBorder="1" applyAlignment="1">
      <alignment horizontal="left"/>
    </xf>
    <xf numFmtId="2" fontId="5" fillId="0" borderId="21" xfId="0" applyNumberFormat="1" applyFont="1" applyBorder="1" applyAlignment="1">
      <alignment horizontal="left"/>
    </xf>
    <xf numFmtId="0" fontId="5" fillId="0" borderId="0" xfId="0" applyFont="1" applyAlignment="1">
      <alignment horizontal="left"/>
    </xf>
    <xf numFmtId="0" fontId="5" fillId="11" borderId="11" xfId="0" applyFont="1" applyFill="1" applyBorder="1" applyAlignment="1">
      <alignment horizontal="left"/>
    </xf>
    <xf numFmtId="2" fontId="5" fillId="8" borderId="11" xfId="0" applyNumberFormat="1" applyFont="1" applyFill="1" applyBorder="1" applyAlignment="1">
      <alignment horizontal="left"/>
    </xf>
    <xf numFmtId="2" fontId="5" fillId="9" borderId="11" xfId="0" applyNumberFormat="1" applyFont="1" applyFill="1" applyBorder="1" applyAlignment="1">
      <alignment horizontal="left"/>
    </xf>
    <xf numFmtId="2" fontId="5" fillId="10" borderId="11" xfId="0" applyNumberFormat="1" applyFont="1" applyFill="1" applyBorder="1" applyAlignment="1">
      <alignment horizontal="left"/>
    </xf>
    <xf numFmtId="2" fontId="5" fillId="0" borderId="11" xfId="0" applyNumberFormat="1" applyFont="1" applyBorder="1" applyAlignment="1">
      <alignment horizontal="left"/>
    </xf>
    <xf numFmtId="2" fontId="5" fillId="0" borderId="12" xfId="0" applyNumberFormat="1" applyFont="1" applyBorder="1" applyAlignment="1">
      <alignment horizontal="left"/>
    </xf>
    <xf numFmtId="0" fontId="5" fillId="7" borderId="11" xfId="0" applyFont="1" applyFill="1" applyBorder="1" applyAlignment="1">
      <alignment horizontal="left"/>
    </xf>
    <xf numFmtId="0" fontId="5" fillId="11" borderId="9" xfId="0" applyFont="1" applyFill="1" applyBorder="1" applyAlignment="1">
      <alignment horizontal="left"/>
    </xf>
    <xf numFmtId="2" fontId="5" fillId="8" borderId="9" xfId="0" applyNumberFormat="1" applyFont="1" applyFill="1" applyBorder="1" applyAlignment="1">
      <alignment horizontal="left"/>
    </xf>
    <xf numFmtId="2" fontId="5" fillId="9" borderId="9" xfId="0" applyNumberFormat="1" applyFont="1" applyFill="1" applyBorder="1" applyAlignment="1">
      <alignment horizontal="left"/>
    </xf>
    <xf numFmtId="2" fontId="5" fillId="10" borderId="9" xfId="0" applyNumberFormat="1" applyFont="1" applyFill="1" applyBorder="1" applyAlignment="1">
      <alignment horizontal="left"/>
    </xf>
    <xf numFmtId="2" fontId="5" fillId="0" borderId="9" xfId="0" applyNumberFormat="1" applyFont="1" applyBorder="1" applyAlignment="1">
      <alignment horizontal="left"/>
    </xf>
    <xf numFmtId="2" fontId="5" fillId="0" borderId="23" xfId="0" applyNumberFormat="1" applyFont="1" applyBorder="1" applyAlignment="1">
      <alignment horizontal="left"/>
    </xf>
    <xf numFmtId="2" fontId="5" fillId="8" borderId="24" xfId="0" applyNumberFormat="1" applyFont="1" applyFill="1" applyBorder="1" applyAlignment="1">
      <alignment horizontal="left"/>
    </xf>
    <xf numFmtId="2" fontId="5" fillId="9" borderId="24" xfId="0" applyNumberFormat="1" applyFont="1" applyFill="1" applyBorder="1" applyAlignment="1">
      <alignment horizontal="left"/>
    </xf>
    <xf numFmtId="2" fontId="5" fillId="10" borderId="24" xfId="0" applyNumberFormat="1" applyFont="1" applyFill="1" applyBorder="1" applyAlignment="1">
      <alignment horizontal="left"/>
    </xf>
    <xf numFmtId="2" fontId="5" fillId="0" borderId="24" xfId="0" applyNumberFormat="1" applyFont="1" applyBorder="1" applyAlignment="1">
      <alignment horizontal="left"/>
    </xf>
    <xf numFmtId="2" fontId="5" fillId="0" borderId="25" xfId="0" applyNumberFormat="1" applyFont="1" applyBorder="1" applyAlignment="1">
      <alignment horizontal="left"/>
    </xf>
    <xf numFmtId="3" fontId="5" fillId="11" borderId="11" xfId="0" applyNumberFormat="1" applyFont="1" applyFill="1" applyBorder="1" applyAlignment="1">
      <alignment horizontal="left"/>
    </xf>
    <xf numFmtId="2" fontId="5" fillId="8" borderId="19" xfId="0" applyNumberFormat="1" applyFont="1" applyFill="1" applyBorder="1" applyAlignment="1">
      <alignment horizontal="left"/>
    </xf>
    <xf numFmtId="2" fontId="5" fillId="9" borderId="19" xfId="0" applyNumberFormat="1" applyFont="1" applyFill="1" applyBorder="1" applyAlignment="1">
      <alignment horizontal="left"/>
    </xf>
    <xf numFmtId="2" fontId="5" fillId="10" borderId="19" xfId="0" applyNumberFormat="1" applyFont="1" applyFill="1" applyBorder="1" applyAlignment="1">
      <alignment horizontal="left"/>
    </xf>
    <xf numFmtId="2" fontId="5" fillId="0" borderId="19" xfId="0" applyNumberFormat="1" applyFont="1" applyBorder="1" applyAlignment="1">
      <alignment horizontal="left"/>
    </xf>
    <xf numFmtId="2" fontId="5" fillId="0" borderId="20" xfId="0" applyNumberFormat="1" applyFont="1" applyBorder="1" applyAlignment="1">
      <alignment horizontal="left"/>
    </xf>
    <xf numFmtId="0" fontId="3" fillId="0" borderId="26" xfId="0" applyFont="1" applyBorder="1"/>
    <xf numFmtId="0" fontId="5" fillId="12" borderId="15" xfId="0" applyFont="1" applyFill="1" applyBorder="1" applyAlignment="1">
      <alignment horizontal="left"/>
    </xf>
    <xf numFmtId="0" fontId="5" fillId="12" borderId="11" xfId="0" applyFont="1" applyFill="1" applyBorder="1" applyAlignment="1">
      <alignment horizontal="left"/>
    </xf>
    <xf numFmtId="0" fontId="5" fillId="13" borderId="26" xfId="0" applyFont="1" applyFill="1" applyBorder="1" applyAlignment="1">
      <alignment horizontal="left"/>
    </xf>
    <xf numFmtId="0" fontId="5" fillId="12" borderId="27" xfId="0" applyFont="1" applyFill="1" applyBorder="1" applyAlignment="1">
      <alignment horizontal="left"/>
    </xf>
    <xf numFmtId="0" fontId="5" fillId="12" borderId="10" xfId="0" applyFont="1" applyFill="1" applyBorder="1" applyAlignment="1">
      <alignment horizontal="left"/>
    </xf>
    <xf numFmtId="0" fontId="5" fillId="0" borderId="26" xfId="0" applyFont="1" applyBorder="1" applyAlignment="1">
      <alignment horizontal="left"/>
    </xf>
    <xf numFmtId="0" fontId="5" fillId="14" borderId="15" xfId="0" applyFont="1" applyFill="1" applyBorder="1" applyAlignment="1">
      <alignment horizontal="left"/>
    </xf>
    <xf numFmtId="0" fontId="5" fillId="14" borderId="11" xfId="0" applyFont="1" applyFill="1" applyBorder="1" applyAlignment="1">
      <alignment horizontal="left"/>
    </xf>
    <xf numFmtId="3" fontId="5" fillId="14" borderId="11" xfId="0" applyNumberFormat="1" applyFont="1" applyFill="1" applyBorder="1" applyAlignment="1">
      <alignment horizontal="left"/>
    </xf>
    <xf numFmtId="0" fontId="5" fillId="12" borderId="28" xfId="0" applyFont="1" applyFill="1" applyBorder="1" applyAlignment="1">
      <alignment horizontal="left"/>
    </xf>
    <xf numFmtId="0" fontId="5" fillId="12" borderId="19" xfId="0" applyFont="1" applyFill="1" applyBorder="1" applyAlignment="1">
      <alignment horizontal="left"/>
    </xf>
    <xf numFmtId="3" fontId="5" fillId="12" borderId="19" xfId="0" applyNumberFormat="1" applyFont="1" applyFill="1" applyBorder="1" applyAlignment="1">
      <alignment horizontal="left"/>
    </xf>
    <xf numFmtId="0" fontId="6" fillId="0" borderId="0" xfId="0" applyFont="1" applyAlignment="1">
      <alignment horizontal="left"/>
    </xf>
    <xf numFmtId="0" fontId="6" fillId="0" borderId="29" xfId="0" applyFont="1" applyBorder="1" applyAlignment="1">
      <alignment horizontal="left"/>
    </xf>
    <xf numFmtId="0" fontId="6" fillId="0" borderId="29" xfId="0" applyFont="1" applyBorder="1" applyAlignment="1">
      <alignment horizontal="left"/>
    </xf>
    <xf numFmtId="3" fontId="6" fillId="0" borderId="29" xfId="0" applyNumberFormat="1" applyFont="1" applyBorder="1" applyAlignment="1">
      <alignment horizontal="left"/>
    </xf>
    <xf numFmtId="2" fontId="5" fillId="8" borderId="10" xfId="0" applyNumberFormat="1" applyFont="1" applyFill="1" applyBorder="1" applyAlignment="1">
      <alignment horizontal="left"/>
    </xf>
    <xf numFmtId="2" fontId="5" fillId="9" borderId="10" xfId="0" applyNumberFormat="1" applyFont="1" applyFill="1" applyBorder="1" applyAlignment="1">
      <alignment horizontal="left"/>
    </xf>
    <xf numFmtId="2" fontId="5" fillId="10" borderId="10" xfId="0" applyNumberFormat="1" applyFont="1" applyFill="1" applyBorder="1" applyAlignment="1">
      <alignment horizontal="left"/>
    </xf>
    <xf numFmtId="2" fontId="5" fillId="0" borderId="10" xfId="0" applyNumberFormat="1" applyFont="1" applyBorder="1" applyAlignment="1">
      <alignment horizontal="left"/>
    </xf>
    <xf numFmtId="2" fontId="5" fillId="0" borderId="21" xfId="0" applyNumberFormat="1" applyFont="1" applyBorder="1" applyAlignment="1">
      <alignment horizontal="left"/>
    </xf>
    <xf numFmtId="2" fontId="5" fillId="8" borderId="11" xfId="0" applyNumberFormat="1" applyFont="1" applyFill="1" applyBorder="1" applyAlignment="1">
      <alignment horizontal="left"/>
    </xf>
    <xf numFmtId="2" fontId="5" fillId="9" borderId="11" xfId="0" applyNumberFormat="1" applyFont="1" applyFill="1" applyBorder="1" applyAlignment="1">
      <alignment horizontal="left"/>
    </xf>
    <xf numFmtId="2" fontId="5" fillId="10" borderId="11" xfId="0" applyNumberFormat="1" applyFont="1" applyFill="1" applyBorder="1" applyAlignment="1">
      <alignment horizontal="left"/>
    </xf>
    <xf numFmtId="2" fontId="5" fillId="0" borderId="11" xfId="0" applyNumberFormat="1" applyFont="1" applyBorder="1" applyAlignment="1">
      <alignment horizontal="left"/>
    </xf>
    <xf numFmtId="2" fontId="5" fillId="0" borderId="12" xfId="0" applyNumberFormat="1" applyFont="1" applyBorder="1" applyAlignment="1">
      <alignment horizontal="left"/>
    </xf>
    <xf numFmtId="165" fontId="5" fillId="7" borderId="10" xfId="0" applyNumberFormat="1" applyFont="1" applyFill="1" applyBorder="1" applyAlignment="1">
      <alignment horizontal="left"/>
    </xf>
    <xf numFmtId="0" fontId="5" fillId="0" borderId="0" xfId="0" applyFont="1" applyAlignment="1">
      <alignment horizontal="left"/>
    </xf>
    <xf numFmtId="0" fontId="7" fillId="0" borderId="11" xfId="0" applyFont="1" applyBorder="1" applyAlignment="1"/>
    <xf numFmtId="165" fontId="5" fillId="7" borderId="11" xfId="0" applyNumberFormat="1" applyFont="1" applyFill="1" applyBorder="1" applyAlignment="1">
      <alignment horizontal="left"/>
    </xf>
    <xf numFmtId="3" fontId="5" fillId="7" borderId="11" xfId="0" applyNumberFormat="1" applyFont="1" applyFill="1" applyBorder="1" applyAlignment="1">
      <alignment horizontal="left"/>
    </xf>
    <xf numFmtId="2" fontId="5" fillId="10" borderId="9" xfId="0" applyNumberFormat="1" applyFont="1" applyFill="1" applyBorder="1" applyAlignment="1">
      <alignment horizontal="left"/>
    </xf>
    <xf numFmtId="2" fontId="5" fillId="0" borderId="9" xfId="0" applyNumberFormat="1" applyFont="1" applyBorder="1" applyAlignment="1">
      <alignment horizontal="left"/>
    </xf>
    <xf numFmtId="2" fontId="5" fillId="0" borderId="23" xfId="0" applyNumberFormat="1" applyFont="1" applyBorder="1" applyAlignment="1">
      <alignment horizontal="left"/>
    </xf>
    <xf numFmtId="2" fontId="5" fillId="0" borderId="0" xfId="0" applyNumberFormat="1" applyFont="1" applyAlignment="1">
      <alignment horizontal="left"/>
    </xf>
    <xf numFmtId="0" fontId="4" fillId="2" borderId="32" xfId="0" applyFont="1" applyFill="1" applyBorder="1" applyAlignment="1">
      <alignment horizontal="left" textRotation="90"/>
    </xf>
    <xf numFmtId="2" fontId="5" fillId="8" borderId="33" xfId="0" applyNumberFormat="1" applyFont="1" applyFill="1" applyBorder="1" applyAlignment="1">
      <alignment horizontal="left"/>
    </xf>
    <xf numFmtId="2" fontId="5" fillId="9" borderId="33" xfId="0" applyNumberFormat="1" applyFont="1" applyFill="1" applyBorder="1" applyAlignment="1">
      <alignment horizontal="left"/>
    </xf>
    <xf numFmtId="2" fontId="5" fillId="10" borderId="33" xfId="0" applyNumberFormat="1" applyFont="1" applyFill="1" applyBorder="1" applyAlignment="1">
      <alignment horizontal="left"/>
    </xf>
    <xf numFmtId="2" fontId="5" fillId="0" borderId="33" xfId="0" applyNumberFormat="1" applyFont="1" applyBorder="1" applyAlignment="1">
      <alignment horizontal="left"/>
    </xf>
    <xf numFmtId="0" fontId="5" fillId="12" borderId="27" xfId="0" applyFont="1" applyFill="1" applyBorder="1" applyAlignment="1">
      <alignment horizontal="left"/>
    </xf>
    <xf numFmtId="0" fontId="5" fillId="12" borderId="10" xfId="0" applyFont="1" applyFill="1" applyBorder="1" applyAlignment="1">
      <alignment horizontal="left"/>
    </xf>
    <xf numFmtId="3" fontId="5" fillId="12" borderId="10" xfId="0" applyNumberFormat="1" applyFont="1" applyFill="1" applyBorder="1" applyAlignment="1">
      <alignment horizontal="left"/>
    </xf>
    <xf numFmtId="2" fontId="5" fillId="12" borderId="10" xfId="0" applyNumberFormat="1" applyFont="1" applyFill="1" applyBorder="1" applyAlignment="1">
      <alignment horizontal="left"/>
    </xf>
    <xf numFmtId="0" fontId="5" fillId="14" borderId="11" xfId="0" applyFont="1" applyFill="1" applyBorder="1" applyAlignment="1">
      <alignment horizontal="left"/>
    </xf>
    <xf numFmtId="165" fontId="5" fillId="14" borderId="11" xfId="0" applyNumberFormat="1" applyFont="1" applyFill="1" applyBorder="1" applyAlignment="1">
      <alignment horizontal="left"/>
    </xf>
    <xf numFmtId="3" fontId="5" fillId="14" borderId="11" xfId="0" applyNumberFormat="1" applyFont="1" applyFill="1" applyBorder="1" applyAlignment="1">
      <alignment horizontal="left"/>
    </xf>
    <xf numFmtId="0" fontId="5" fillId="12" borderId="11" xfId="0" applyFont="1" applyFill="1" applyBorder="1" applyAlignment="1">
      <alignment horizontal="left"/>
    </xf>
    <xf numFmtId="3" fontId="5" fillId="12" borderId="11" xfId="0" applyNumberFormat="1" applyFont="1" applyFill="1" applyBorder="1" applyAlignment="1">
      <alignment horizontal="left"/>
    </xf>
    <xf numFmtId="2" fontId="5" fillId="12" borderId="11" xfId="0" applyNumberFormat="1" applyFont="1" applyFill="1" applyBorder="1" applyAlignment="1">
      <alignment horizontal="left"/>
    </xf>
    <xf numFmtId="165" fontId="6" fillId="0" borderId="0" xfId="0" applyNumberFormat="1" applyFont="1" applyAlignment="1">
      <alignment horizontal="left"/>
    </xf>
    <xf numFmtId="3" fontId="6" fillId="0" borderId="29" xfId="0" applyNumberFormat="1" applyFont="1" applyBorder="1" applyAlignment="1">
      <alignment horizontal="left"/>
    </xf>
    <xf numFmtId="0" fontId="4" fillId="13" borderId="26" xfId="0" applyFont="1" applyFill="1" applyBorder="1" applyAlignment="1">
      <alignment horizontal="left" textRotation="90"/>
    </xf>
    <xf numFmtId="165" fontId="5" fillId="12" borderId="10" xfId="0" applyNumberFormat="1" applyFont="1" applyFill="1" applyBorder="1" applyAlignment="1">
      <alignment horizontal="left"/>
    </xf>
    <xf numFmtId="0" fontId="4" fillId="0" borderId="26" xfId="0" applyFont="1" applyBorder="1" applyAlignment="1">
      <alignment horizontal="left" textRotation="90"/>
    </xf>
    <xf numFmtId="165" fontId="5" fillId="12" borderId="19" xfId="0" applyNumberFormat="1" applyFont="1" applyFill="1" applyBorder="1" applyAlignment="1">
      <alignment horizontal="left"/>
    </xf>
    <xf numFmtId="0" fontId="4" fillId="0" borderId="0" xfId="0" applyFont="1" applyAlignment="1">
      <alignment horizontal="left" textRotation="90"/>
    </xf>
    <xf numFmtId="2" fontId="5" fillId="7" borderId="10" xfId="0" applyNumberFormat="1" applyFont="1" applyFill="1" applyBorder="1" applyAlignment="1">
      <alignment horizontal="left"/>
    </xf>
    <xf numFmtId="3" fontId="5" fillId="7" borderId="10" xfId="0" applyNumberFormat="1" applyFont="1" applyFill="1" applyBorder="1" applyAlignment="1">
      <alignment horizontal="left"/>
    </xf>
    <xf numFmtId="2" fontId="5" fillId="7" borderId="11" xfId="0" applyNumberFormat="1" applyFont="1" applyFill="1" applyBorder="1" applyAlignment="1">
      <alignment horizontal="left"/>
    </xf>
    <xf numFmtId="2" fontId="5" fillId="13" borderId="11" xfId="0" applyNumberFormat="1" applyFont="1" applyFill="1" applyBorder="1" applyAlignment="1">
      <alignment horizontal="left"/>
    </xf>
    <xf numFmtId="3" fontId="6" fillId="0" borderId="0" xfId="0" applyNumberFormat="1" applyFont="1" applyAlignment="1">
      <alignment horizontal="left"/>
    </xf>
    <xf numFmtId="0" fontId="5" fillId="0" borderId="10" xfId="0" applyFont="1" applyBorder="1" applyAlignment="1">
      <alignment horizontal="left"/>
    </xf>
    <xf numFmtId="2" fontId="5" fillId="8" borderId="10" xfId="0" applyNumberFormat="1" applyFont="1" applyFill="1" applyBorder="1" applyAlignment="1">
      <alignment horizontal="left"/>
    </xf>
    <xf numFmtId="2" fontId="5" fillId="9" borderId="10" xfId="0" applyNumberFormat="1" applyFont="1" applyFill="1" applyBorder="1" applyAlignment="1">
      <alignment horizontal="left"/>
    </xf>
    <xf numFmtId="2" fontId="5" fillId="15" borderId="24" xfId="0" applyNumberFormat="1" applyFont="1" applyFill="1" applyBorder="1" applyAlignment="1">
      <alignment horizontal="left"/>
    </xf>
    <xf numFmtId="2" fontId="5" fillId="10" borderId="10" xfId="0" applyNumberFormat="1" applyFont="1" applyFill="1" applyBorder="1" applyAlignment="1">
      <alignment horizontal="left"/>
    </xf>
    <xf numFmtId="0" fontId="5" fillId="0" borderId="11" xfId="0" applyFont="1" applyBorder="1" applyAlignment="1">
      <alignment horizontal="left"/>
    </xf>
    <xf numFmtId="0" fontId="5" fillId="0" borderId="11" xfId="0" applyFont="1" applyBorder="1" applyAlignment="1">
      <alignment horizontal="left"/>
    </xf>
    <xf numFmtId="2" fontId="5" fillId="8" borderId="11" xfId="0" applyNumberFormat="1" applyFont="1" applyFill="1" applyBorder="1" applyAlignment="1">
      <alignment horizontal="left"/>
    </xf>
    <xf numFmtId="2" fontId="5" fillId="9" borderId="11" xfId="0" applyNumberFormat="1" applyFont="1" applyFill="1" applyBorder="1" applyAlignment="1">
      <alignment horizontal="left"/>
    </xf>
    <xf numFmtId="2" fontId="5" fillId="15" borderId="11" xfId="0" applyNumberFormat="1" applyFont="1" applyFill="1" applyBorder="1" applyAlignment="1">
      <alignment horizontal="left"/>
    </xf>
    <xf numFmtId="2" fontId="5" fillId="10" borderId="11" xfId="0" applyNumberFormat="1" applyFont="1" applyFill="1" applyBorder="1" applyAlignment="1">
      <alignment horizontal="left"/>
    </xf>
    <xf numFmtId="0" fontId="5" fillId="0" borderId="19" xfId="0" applyFont="1" applyBorder="1" applyAlignment="1">
      <alignment horizontal="left"/>
    </xf>
    <xf numFmtId="2" fontId="5" fillId="8" borderId="19" xfId="0" applyNumberFormat="1" applyFont="1" applyFill="1" applyBorder="1" applyAlignment="1">
      <alignment horizontal="left"/>
    </xf>
    <xf numFmtId="2" fontId="5" fillId="9" borderId="19" xfId="0" applyNumberFormat="1" applyFont="1" applyFill="1" applyBorder="1" applyAlignment="1">
      <alignment horizontal="left"/>
    </xf>
    <xf numFmtId="2" fontId="5" fillId="15" borderId="19" xfId="0" applyNumberFormat="1" applyFont="1" applyFill="1" applyBorder="1" applyAlignment="1">
      <alignment horizontal="left"/>
    </xf>
    <xf numFmtId="2" fontId="5" fillId="10" borderId="19" xfId="0" applyNumberFormat="1" applyFont="1" applyFill="1" applyBorder="1" applyAlignment="1">
      <alignment horizontal="left"/>
    </xf>
    <xf numFmtId="0" fontId="5" fillId="0" borderId="24" xfId="0" applyFont="1" applyBorder="1" applyAlignment="1">
      <alignment horizontal="left"/>
    </xf>
    <xf numFmtId="2" fontId="5" fillId="8" borderId="24" xfId="0" applyNumberFormat="1" applyFont="1" applyFill="1" applyBorder="1" applyAlignment="1">
      <alignment horizontal="left"/>
    </xf>
    <xf numFmtId="2" fontId="5" fillId="9" borderId="24" xfId="0" applyNumberFormat="1" applyFont="1" applyFill="1" applyBorder="1" applyAlignment="1">
      <alignment horizontal="left"/>
    </xf>
    <xf numFmtId="2" fontId="5" fillId="10" borderId="24" xfId="0" applyNumberFormat="1" applyFont="1" applyFill="1" applyBorder="1" applyAlignment="1">
      <alignment horizontal="left"/>
    </xf>
    <xf numFmtId="0" fontId="3" fillId="0" borderId="34" xfId="0" applyFont="1" applyBorder="1" applyAlignment="1">
      <alignment horizontal="left"/>
    </xf>
    <xf numFmtId="0" fontId="5" fillId="12" borderId="15" xfId="0" applyFont="1" applyFill="1" applyBorder="1" applyAlignment="1">
      <alignment horizontal="left"/>
    </xf>
    <xf numFmtId="2" fontId="5" fillId="12" borderId="15" xfId="0" applyNumberFormat="1" applyFont="1" applyFill="1" applyBorder="1" applyAlignment="1">
      <alignment horizontal="left"/>
    </xf>
    <xf numFmtId="2" fontId="5" fillId="12" borderId="16" xfId="0" applyNumberFormat="1" applyFont="1" applyFill="1" applyBorder="1" applyAlignment="1">
      <alignment horizontal="left"/>
    </xf>
    <xf numFmtId="0" fontId="3" fillId="0" borderId="0" xfId="0" applyFont="1" applyAlignment="1">
      <alignment horizontal="left"/>
    </xf>
    <xf numFmtId="2" fontId="5" fillId="13" borderId="26" xfId="0" applyNumberFormat="1" applyFont="1" applyFill="1" applyBorder="1" applyAlignment="1">
      <alignment horizontal="left"/>
    </xf>
    <xf numFmtId="2" fontId="6" fillId="12" borderId="10" xfId="0" applyNumberFormat="1" applyFont="1" applyFill="1" applyBorder="1" applyAlignment="1">
      <alignment horizontal="left"/>
    </xf>
    <xf numFmtId="3" fontId="6" fillId="12" borderId="10" xfId="0" applyNumberFormat="1" applyFont="1" applyFill="1" applyBorder="1" applyAlignment="1">
      <alignment horizontal="left"/>
    </xf>
    <xf numFmtId="165" fontId="6" fillId="12" borderId="10" xfId="0" applyNumberFormat="1" applyFont="1" applyFill="1" applyBorder="1" applyAlignment="1">
      <alignment horizontal="left"/>
    </xf>
    <xf numFmtId="2" fontId="6" fillId="12" borderId="10" xfId="0" applyNumberFormat="1" applyFont="1" applyFill="1" applyBorder="1" applyAlignment="1">
      <alignment horizontal="left"/>
    </xf>
    <xf numFmtId="2" fontId="6" fillId="12" borderId="21" xfId="0" applyNumberFormat="1" applyFont="1" applyFill="1" applyBorder="1" applyAlignment="1">
      <alignment horizontal="left"/>
    </xf>
    <xf numFmtId="0" fontId="6" fillId="0" borderId="26" xfId="0" applyFont="1" applyBorder="1" applyAlignment="1">
      <alignment horizontal="left"/>
    </xf>
    <xf numFmtId="0" fontId="6" fillId="14" borderId="15" xfId="0" applyFont="1" applyFill="1" applyBorder="1" applyAlignment="1">
      <alignment horizontal="left" wrapText="1"/>
    </xf>
    <xf numFmtId="0" fontId="6" fillId="14" borderId="11" xfId="0" applyFont="1" applyFill="1" applyBorder="1" applyAlignment="1">
      <alignment horizontal="left"/>
    </xf>
    <xf numFmtId="3" fontId="6" fillId="14" borderId="11" xfId="0" applyNumberFormat="1" applyFont="1" applyFill="1" applyBorder="1" applyAlignment="1">
      <alignment horizontal="left"/>
    </xf>
    <xf numFmtId="165" fontId="6" fillId="14" borderId="11" xfId="0" applyNumberFormat="1" applyFont="1" applyFill="1" applyBorder="1" applyAlignment="1">
      <alignment horizontal="left"/>
    </xf>
    <xf numFmtId="2" fontId="6" fillId="14" borderId="11" xfId="0" applyNumberFormat="1" applyFont="1" applyFill="1" applyBorder="1" applyAlignment="1">
      <alignment horizontal="left"/>
    </xf>
    <xf numFmtId="2" fontId="5" fillId="14" borderId="11" xfId="0" applyNumberFormat="1" applyFont="1" applyFill="1" applyBorder="1" applyAlignment="1">
      <alignment horizontal="left"/>
    </xf>
    <xf numFmtId="2" fontId="6" fillId="14" borderId="12" xfId="0" applyNumberFormat="1" applyFont="1" applyFill="1" applyBorder="1" applyAlignment="1">
      <alignment horizontal="left"/>
    </xf>
    <xf numFmtId="3" fontId="6" fillId="14" borderId="11" xfId="0" applyNumberFormat="1" applyFont="1" applyFill="1" applyBorder="1" applyAlignment="1">
      <alignment horizontal="left"/>
    </xf>
    <xf numFmtId="2" fontId="6" fillId="14" borderId="11" xfId="0" applyNumberFormat="1" applyFont="1" applyFill="1" applyBorder="1" applyAlignment="1">
      <alignment horizontal="left"/>
    </xf>
    <xf numFmtId="0" fontId="6" fillId="12" borderId="15" xfId="0" applyFont="1" applyFill="1" applyBorder="1" applyAlignment="1">
      <alignment horizontal="left" wrapText="1"/>
    </xf>
    <xf numFmtId="0" fontId="6" fillId="12" borderId="11" xfId="0" applyFont="1" applyFill="1" applyBorder="1" applyAlignment="1">
      <alignment horizontal="left"/>
    </xf>
    <xf numFmtId="3" fontId="6" fillId="12" borderId="11" xfId="0" applyNumberFormat="1" applyFont="1" applyFill="1" applyBorder="1" applyAlignment="1">
      <alignment horizontal="left"/>
    </xf>
    <xf numFmtId="165" fontId="6" fillId="12" borderId="11" xfId="0" applyNumberFormat="1" applyFont="1" applyFill="1" applyBorder="1" applyAlignment="1">
      <alignment horizontal="left"/>
    </xf>
    <xf numFmtId="2" fontId="6" fillId="12" borderId="11" xfId="0" applyNumberFormat="1" applyFont="1" applyFill="1" applyBorder="1" applyAlignment="1">
      <alignment horizontal="left"/>
    </xf>
    <xf numFmtId="2" fontId="6" fillId="12" borderId="11" xfId="0" applyNumberFormat="1" applyFont="1" applyFill="1" applyBorder="1" applyAlignment="1">
      <alignment horizontal="left"/>
    </xf>
    <xf numFmtId="2" fontId="6" fillId="12" borderId="12" xfId="0" applyNumberFormat="1" applyFont="1" applyFill="1" applyBorder="1" applyAlignment="1">
      <alignment horizontal="left"/>
    </xf>
    <xf numFmtId="0" fontId="6" fillId="12" borderId="28" xfId="0" applyFont="1" applyFill="1" applyBorder="1" applyAlignment="1">
      <alignment horizontal="left" wrapText="1"/>
    </xf>
    <xf numFmtId="0" fontId="6" fillId="12" borderId="19" xfId="0" applyFont="1" applyFill="1" applyBorder="1" applyAlignment="1">
      <alignment horizontal="left"/>
    </xf>
    <xf numFmtId="3" fontId="6" fillId="12" borderId="19" xfId="0" applyNumberFormat="1" applyFont="1" applyFill="1" applyBorder="1" applyAlignment="1">
      <alignment horizontal="left"/>
    </xf>
    <xf numFmtId="165" fontId="6" fillId="12" borderId="19" xfId="0" applyNumberFormat="1" applyFont="1" applyFill="1" applyBorder="1" applyAlignment="1">
      <alignment horizontal="left"/>
    </xf>
    <xf numFmtId="2" fontId="6" fillId="12" borderId="19" xfId="0" applyNumberFormat="1" applyFont="1" applyFill="1" applyBorder="1" applyAlignment="1">
      <alignment horizontal="left"/>
    </xf>
    <xf numFmtId="2" fontId="6" fillId="12" borderId="19" xfId="0" applyNumberFormat="1" applyFont="1" applyFill="1" applyBorder="1" applyAlignment="1">
      <alignment horizontal="left"/>
    </xf>
    <xf numFmtId="2" fontId="6" fillId="12" borderId="20" xfId="0" applyNumberFormat="1" applyFont="1" applyFill="1" applyBorder="1" applyAlignment="1">
      <alignment horizontal="left"/>
    </xf>
    <xf numFmtId="0" fontId="6" fillId="7" borderId="24" xfId="0" applyFont="1" applyFill="1" applyBorder="1" applyAlignment="1">
      <alignment horizontal="left" wrapText="1"/>
    </xf>
    <xf numFmtId="2" fontId="6" fillId="8" borderId="24" xfId="0" applyNumberFormat="1" applyFont="1" applyFill="1" applyBorder="1" applyAlignment="1">
      <alignment horizontal="left"/>
    </xf>
    <xf numFmtId="2" fontId="6" fillId="9" borderId="24" xfId="0" applyNumberFormat="1" applyFont="1" applyFill="1" applyBorder="1" applyAlignment="1">
      <alignment horizontal="left"/>
    </xf>
    <xf numFmtId="2" fontId="6" fillId="15" borderId="24" xfId="0" applyNumberFormat="1" applyFont="1" applyFill="1" applyBorder="1" applyAlignment="1">
      <alignment horizontal="left"/>
    </xf>
    <xf numFmtId="2" fontId="6" fillId="10" borderId="24" xfId="0" applyNumberFormat="1" applyFont="1" applyFill="1" applyBorder="1" applyAlignment="1">
      <alignment horizontal="left"/>
    </xf>
    <xf numFmtId="2" fontId="6" fillId="0" borderId="24" xfId="0" applyNumberFormat="1" applyFont="1" applyBorder="1" applyAlignment="1">
      <alignment horizontal="left"/>
    </xf>
    <xf numFmtId="2" fontId="6" fillId="0" borderId="25" xfId="0" applyNumberFormat="1" applyFont="1" applyBorder="1" applyAlignment="1">
      <alignment horizontal="left"/>
    </xf>
    <xf numFmtId="0" fontId="6" fillId="11" borderId="11" xfId="0" applyFont="1" applyFill="1" applyBorder="1" applyAlignment="1">
      <alignment horizontal="left" wrapText="1"/>
    </xf>
    <xf numFmtId="3" fontId="6" fillId="11" borderId="11" xfId="0" applyNumberFormat="1" applyFont="1" applyFill="1" applyBorder="1" applyAlignment="1">
      <alignment horizontal="left"/>
    </xf>
    <xf numFmtId="2" fontId="6" fillId="8" borderId="11" xfId="0" applyNumberFormat="1" applyFont="1" applyFill="1" applyBorder="1" applyAlignment="1">
      <alignment horizontal="left"/>
    </xf>
    <xf numFmtId="2" fontId="6" fillId="9" borderId="11" xfId="0" applyNumberFormat="1" applyFont="1" applyFill="1" applyBorder="1" applyAlignment="1">
      <alignment horizontal="left"/>
    </xf>
    <xf numFmtId="2" fontId="6" fillId="15" borderId="11" xfId="0" applyNumberFormat="1" applyFont="1" applyFill="1" applyBorder="1" applyAlignment="1">
      <alignment horizontal="left"/>
    </xf>
    <xf numFmtId="2" fontId="6" fillId="10" borderId="11" xfId="0" applyNumberFormat="1" applyFont="1" applyFill="1" applyBorder="1" applyAlignment="1">
      <alignment horizontal="left"/>
    </xf>
    <xf numFmtId="2" fontId="6" fillId="0" borderId="11" xfId="0" applyNumberFormat="1" applyFont="1" applyBorder="1" applyAlignment="1">
      <alignment horizontal="left"/>
    </xf>
    <xf numFmtId="2" fontId="6" fillId="0" borderId="12" xfId="0" applyNumberFormat="1" applyFont="1" applyBorder="1" applyAlignment="1">
      <alignment horizontal="left"/>
    </xf>
    <xf numFmtId="0" fontId="6" fillId="7" borderId="11" xfId="0" applyFont="1" applyFill="1" applyBorder="1" applyAlignment="1">
      <alignment horizontal="left" wrapText="1"/>
    </xf>
    <xf numFmtId="0" fontId="6" fillId="7" borderId="11" xfId="0" applyFont="1" applyFill="1" applyBorder="1" applyAlignment="1">
      <alignment horizontal="left"/>
    </xf>
    <xf numFmtId="3" fontId="6" fillId="7" borderId="11" xfId="0" applyNumberFormat="1" applyFont="1" applyFill="1" applyBorder="1" applyAlignment="1">
      <alignment horizontal="left"/>
    </xf>
    <xf numFmtId="3" fontId="6" fillId="7" borderId="11" xfId="0" applyNumberFormat="1" applyFont="1" applyFill="1" applyBorder="1" applyAlignment="1">
      <alignment horizontal="left" wrapText="1"/>
    </xf>
    <xf numFmtId="165" fontId="6" fillId="7" borderId="11" xfId="0" applyNumberFormat="1" applyFont="1" applyFill="1" applyBorder="1" applyAlignment="1">
      <alignment horizontal="left" wrapText="1"/>
    </xf>
    <xf numFmtId="2" fontId="6" fillId="8" borderId="11" xfId="0" applyNumberFormat="1" applyFont="1" applyFill="1" applyBorder="1" applyAlignment="1">
      <alignment horizontal="left" wrapText="1"/>
    </xf>
    <xf numFmtId="2" fontId="6" fillId="9" borderId="11" xfId="0" applyNumberFormat="1" applyFont="1" applyFill="1" applyBorder="1" applyAlignment="1">
      <alignment horizontal="left" wrapText="1"/>
    </xf>
    <xf numFmtId="2" fontId="6" fillId="10" borderId="11" xfId="0" applyNumberFormat="1" applyFont="1" applyFill="1" applyBorder="1" applyAlignment="1">
      <alignment horizontal="left" wrapText="1"/>
    </xf>
    <xf numFmtId="2" fontId="6" fillId="0" borderId="0" xfId="0" applyNumberFormat="1" applyFont="1" applyAlignment="1">
      <alignment horizontal="left" wrapText="1"/>
    </xf>
    <xf numFmtId="3" fontId="6" fillId="11" borderId="11" xfId="0" applyNumberFormat="1" applyFont="1" applyFill="1" applyBorder="1" applyAlignment="1">
      <alignment horizontal="left" wrapText="1"/>
    </xf>
    <xf numFmtId="165" fontId="6" fillId="11" borderId="11" xfId="0" applyNumberFormat="1" applyFont="1" applyFill="1" applyBorder="1" applyAlignment="1">
      <alignment horizontal="left" wrapText="1"/>
    </xf>
    <xf numFmtId="2" fontId="6" fillId="12" borderId="37" xfId="0" applyNumberFormat="1" applyFont="1" applyFill="1" applyBorder="1" applyAlignment="1">
      <alignment horizontal="left" wrapText="1"/>
    </xf>
    <xf numFmtId="3" fontId="6" fillId="12" borderId="11" xfId="0" applyNumberFormat="1" applyFont="1" applyFill="1" applyBorder="1" applyAlignment="1">
      <alignment horizontal="left" wrapText="1"/>
    </xf>
    <xf numFmtId="2" fontId="6" fillId="12" borderId="11" xfId="0" applyNumberFormat="1" applyFont="1" applyFill="1" applyBorder="1" applyAlignment="1">
      <alignment horizontal="left" wrapText="1"/>
    </xf>
    <xf numFmtId="2" fontId="6" fillId="14" borderId="37" xfId="0" applyNumberFormat="1" applyFont="1" applyFill="1" applyBorder="1" applyAlignment="1">
      <alignment horizontal="left" wrapText="1"/>
    </xf>
    <xf numFmtId="2" fontId="6" fillId="14" borderId="11" xfId="0" applyNumberFormat="1" applyFont="1" applyFill="1" applyBorder="1" applyAlignment="1">
      <alignment horizontal="left" wrapText="1"/>
    </xf>
    <xf numFmtId="3" fontId="6" fillId="14" borderId="11" xfId="0" applyNumberFormat="1" applyFont="1" applyFill="1" applyBorder="1" applyAlignment="1">
      <alignment horizontal="left" wrapText="1"/>
    </xf>
    <xf numFmtId="165" fontId="6" fillId="14" borderId="11" xfId="0" applyNumberFormat="1" applyFont="1" applyFill="1" applyBorder="1" applyAlignment="1">
      <alignment horizontal="left" wrapText="1"/>
    </xf>
    <xf numFmtId="0" fontId="6" fillId="12" borderId="37" xfId="0" applyFont="1" applyFill="1" applyBorder="1" applyAlignment="1">
      <alignment horizontal="left" wrapText="1"/>
    </xf>
    <xf numFmtId="0" fontId="6" fillId="12" borderId="38" xfId="0" applyFont="1" applyFill="1" applyBorder="1" applyAlignment="1">
      <alignment horizontal="left" wrapText="1"/>
    </xf>
    <xf numFmtId="2" fontId="6" fillId="12" borderId="29" xfId="0" applyNumberFormat="1" applyFont="1" applyFill="1" applyBorder="1" applyAlignment="1">
      <alignment horizontal="left"/>
    </xf>
    <xf numFmtId="2" fontId="6" fillId="12" borderId="29" xfId="0" applyNumberFormat="1" applyFont="1" applyFill="1" applyBorder="1" applyAlignment="1">
      <alignment horizontal="left" wrapText="1"/>
    </xf>
    <xf numFmtId="0" fontId="5" fillId="7" borderId="24" xfId="0" applyFont="1" applyFill="1" applyBorder="1" applyAlignment="1">
      <alignment horizontal="left" wrapText="1"/>
    </xf>
    <xf numFmtId="0" fontId="5" fillId="7" borderId="24" xfId="0" applyFont="1" applyFill="1" applyBorder="1" applyAlignment="1">
      <alignment horizontal="left"/>
    </xf>
    <xf numFmtId="3" fontId="5" fillId="7" borderId="24" xfId="0" applyNumberFormat="1" applyFont="1" applyFill="1" applyBorder="1" applyAlignment="1">
      <alignment horizontal="left" vertical="top"/>
    </xf>
    <xf numFmtId="165" fontId="5" fillId="7" borderId="24" xfId="0" applyNumberFormat="1" applyFont="1" applyFill="1" applyBorder="1" applyAlignment="1">
      <alignment horizontal="left" vertical="top"/>
    </xf>
    <xf numFmtId="0" fontId="5" fillId="11" borderId="11" xfId="0" applyFont="1" applyFill="1" applyBorder="1" applyAlignment="1">
      <alignment horizontal="left" wrapText="1"/>
    </xf>
    <xf numFmtId="0" fontId="5" fillId="11" borderId="11" xfId="0" applyFont="1" applyFill="1" applyBorder="1" applyAlignment="1">
      <alignment horizontal="left"/>
    </xf>
    <xf numFmtId="3" fontId="6" fillId="11" borderId="11" xfId="0" applyNumberFormat="1" applyFont="1" applyFill="1" applyBorder="1" applyAlignment="1">
      <alignment horizontal="left" vertical="top"/>
    </xf>
    <xf numFmtId="165" fontId="5" fillId="11" borderId="11" xfId="0" applyNumberFormat="1" applyFont="1" applyFill="1" applyBorder="1" applyAlignment="1">
      <alignment horizontal="left" vertical="top"/>
    </xf>
    <xf numFmtId="0" fontId="5" fillId="7" borderId="11" xfId="0" applyFont="1" applyFill="1" applyBorder="1" applyAlignment="1">
      <alignment horizontal="left" wrapText="1"/>
    </xf>
    <xf numFmtId="0" fontId="5" fillId="7" borderId="11" xfId="0" applyFont="1" applyFill="1" applyBorder="1" applyAlignment="1">
      <alignment horizontal="left"/>
    </xf>
    <xf numFmtId="165" fontId="5" fillId="7" borderId="11" xfId="0" applyNumberFormat="1" applyFont="1" applyFill="1" applyBorder="1" applyAlignment="1">
      <alignment horizontal="left" vertical="top"/>
    </xf>
    <xf numFmtId="0" fontId="5" fillId="7" borderId="9" xfId="0" applyFont="1" applyFill="1" applyBorder="1" applyAlignment="1">
      <alignment horizontal="left" wrapText="1"/>
    </xf>
    <xf numFmtId="0" fontId="5" fillId="7" borderId="9" xfId="0" applyFont="1" applyFill="1" applyBorder="1" applyAlignment="1">
      <alignment horizontal="left"/>
    </xf>
    <xf numFmtId="0" fontId="6" fillId="7" borderId="9" xfId="0" applyFont="1" applyFill="1" applyBorder="1" applyAlignment="1">
      <alignment horizontal="left"/>
    </xf>
    <xf numFmtId="165" fontId="5" fillId="7" borderId="9" xfId="0" applyNumberFormat="1" applyFont="1" applyFill="1" applyBorder="1" applyAlignment="1">
      <alignment horizontal="left" vertical="top"/>
    </xf>
    <xf numFmtId="2" fontId="5" fillId="8" borderId="9" xfId="0" applyNumberFormat="1" applyFont="1" applyFill="1" applyBorder="1" applyAlignment="1">
      <alignment horizontal="left"/>
    </xf>
    <xf numFmtId="2" fontId="5" fillId="9" borderId="9" xfId="0" applyNumberFormat="1" applyFont="1" applyFill="1" applyBorder="1" applyAlignment="1">
      <alignment horizontal="left"/>
    </xf>
    <xf numFmtId="2" fontId="5" fillId="15" borderId="9" xfId="0" applyNumberFormat="1" applyFont="1" applyFill="1" applyBorder="1" applyAlignment="1">
      <alignment horizontal="left"/>
    </xf>
    <xf numFmtId="2" fontId="5" fillId="10" borderId="9" xfId="0" applyNumberFormat="1" applyFont="1" applyFill="1" applyBorder="1" applyAlignment="1">
      <alignment horizontal="left"/>
    </xf>
    <xf numFmtId="2" fontId="5" fillId="13" borderId="34" xfId="0" applyNumberFormat="1" applyFont="1" applyFill="1" applyBorder="1" applyAlignment="1">
      <alignment horizontal="left"/>
    </xf>
    <xf numFmtId="2" fontId="6" fillId="12" borderId="24" xfId="0" applyNumberFormat="1" applyFont="1" applyFill="1" applyBorder="1" applyAlignment="1">
      <alignment horizontal="left"/>
    </xf>
    <xf numFmtId="165" fontId="6" fillId="12" borderId="24" xfId="0" applyNumberFormat="1" applyFont="1" applyFill="1" applyBorder="1" applyAlignment="1">
      <alignment horizontal="left"/>
    </xf>
    <xf numFmtId="2" fontId="6" fillId="12" borderId="24" xfId="0" applyNumberFormat="1" applyFont="1" applyFill="1" applyBorder="1" applyAlignment="1">
      <alignment horizontal="left"/>
    </xf>
    <xf numFmtId="165" fontId="6" fillId="12" borderId="19" xfId="0" applyNumberFormat="1" applyFont="1" applyFill="1" applyBorder="1" applyAlignment="1">
      <alignment horizontal="left"/>
    </xf>
    <xf numFmtId="2" fontId="6" fillId="12" borderId="19" xfId="0" applyNumberFormat="1" applyFont="1" applyFill="1" applyBorder="1" applyAlignment="1">
      <alignment horizontal="left"/>
    </xf>
    <xf numFmtId="2" fontId="6" fillId="12" borderId="20" xfId="0" applyNumberFormat="1" applyFont="1" applyFill="1" applyBorder="1" applyAlignment="1">
      <alignment horizontal="left"/>
    </xf>
    <xf numFmtId="0" fontId="6" fillId="0" borderId="0" xfId="0" applyFont="1" applyAlignment="1">
      <alignment horizontal="left" wrapText="1"/>
    </xf>
    <xf numFmtId="0" fontId="5" fillId="0" borderId="24" xfId="0" applyFont="1" applyBorder="1" applyAlignment="1">
      <alignment horizontal="left"/>
    </xf>
    <xf numFmtId="165" fontId="5" fillId="0" borderId="24" xfId="0" applyNumberFormat="1" applyFont="1" applyBorder="1" applyAlignment="1">
      <alignment horizontal="left"/>
    </xf>
    <xf numFmtId="2" fontId="5" fillId="16" borderId="24" xfId="0" applyNumberFormat="1" applyFont="1" applyFill="1" applyBorder="1" applyAlignment="1">
      <alignment horizontal="left"/>
    </xf>
    <xf numFmtId="2" fontId="5" fillId="16" borderId="25" xfId="0" applyNumberFormat="1" applyFont="1" applyFill="1" applyBorder="1" applyAlignment="1">
      <alignment horizontal="left"/>
    </xf>
    <xf numFmtId="0" fontId="6" fillId="0" borderId="0" xfId="0" applyFont="1" applyAlignment="1">
      <alignment horizontal="left"/>
    </xf>
    <xf numFmtId="0" fontId="5" fillId="0" borderId="11" xfId="0" applyFont="1" applyBorder="1" applyAlignment="1">
      <alignment horizontal="left"/>
    </xf>
    <xf numFmtId="165" fontId="5" fillId="0" borderId="11" xfId="0" applyNumberFormat="1" applyFont="1" applyBorder="1" applyAlignment="1">
      <alignment horizontal="left"/>
    </xf>
    <xf numFmtId="2" fontId="5" fillId="16" borderId="11" xfId="0" applyNumberFormat="1" applyFont="1" applyFill="1" applyBorder="1" applyAlignment="1">
      <alignment horizontal="left"/>
    </xf>
    <xf numFmtId="2" fontId="5" fillId="16" borderId="12" xfId="0" applyNumberFormat="1" applyFont="1" applyFill="1" applyBorder="1" applyAlignment="1">
      <alignment horizontal="left"/>
    </xf>
    <xf numFmtId="2" fontId="5" fillId="16" borderId="11" xfId="0" applyNumberFormat="1" applyFont="1" applyFill="1" applyBorder="1" applyAlignment="1">
      <alignment horizontal="left"/>
    </xf>
    <xf numFmtId="0" fontId="6" fillId="13" borderId="0" xfId="0" applyFont="1" applyFill="1" applyAlignment="1">
      <alignment horizontal="left"/>
    </xf>
    <xf numFmtId="0" fontId="5" fillId="0" borderId="19" xfId="0" applyFont="1" applyBorder="1" applyAlignment="1">
      <alignment horizontal="left"/>
    </xf>
    <xf numFmtId="165" fontId="5" fillId="0" borderId="19" xfId="0" applyNumberFormat="1" applyFont="1" applyBorder="1" applyAlignment="1">
      <alignment horizontal="left"/>
    </xf>
    <xf numFmtId="2" fontId="5" fillId="16" borderId="19" xfId="0" applyNumberFormat="1" applyFont="1" applyFill="1" applyBorder="1" applyAlignment="1">
      <alignment horizontal="left"/>
    </xf>
    <xf numFmtId="2" fontId="5" fillId="16" borderId="19" xfId="0" applyNumberFormat="1" applyFont="1" applyFill="1" applyBorder="1" applyAlignment="1">
      <alignment horizontal="left"/>
    </xf>
    <xf numFmtId="2" fontId="5" fillId="16" borderId="20" xfId="0" applyNumberFormat="1" applyFont="1" applyFill="1" applyBorder="1" applyAlignment="1">
      <alignment horizontal="left"/>
    </xf>
    <xf numFmtId="3" fontId="5" fillId="0" borderId="11" xfId="0" applyNumberFormat="1" applyFont="1" applyBorder="1" applyAlignment="1">
      <alignment horizontal="left"/>
    </xf>
    <xf numFmtId="0" fontId="5" fillId="0" borderId="9" xfId="0" applyFont="1" applyBorder="1" applyAlignment="1">
      <alignment horizontal="left"/>
    </xf>
    <xf numFmtId="3" fontId="5" fillId="0" borderId="9" xfId="0" applyNumberFormat="1" applyFont="1" applyBorder="1" applyAlignment="1">
      <alignment horizontal="left"/>
    </xf>
    <xf numFmtId="165" fontId="5" fillId="0" borderId="9" xfId="0" applyNumberFormat="1" applyFont="1" applyBorder="1" applyAlignment="1">
      <alignment horizontal="left"/>
    </xf>
    <xf numFmtId="2" fontId="5" fillId="16" borderId="9" xfId="0" applyNumberFormat="1" applyFont="1" applyFill="1" applyBorder="1" applyAlignment="1">
      <alignment horizontal="left"/>
    </xf>
    <xf numFmtId="2" fontId="5" fillId="16" borderId="23" xfId="0" applyNumberFormat="1" applyFont="1" applyFill="1" applyBorder="1" applyAlignment="1">
      <alignment horizontal="left"/>
    </xf>
    <xf numFmtId="2" fontId="5" fillId="12" borderId="5" xfId="0" applyNumberFormat="1" applyFont="1" applyFill="1" applyBorder="1" applyAlignment="1">
      <alignment horizontal="left"/>
    </xf>
    <xf numFmtId="3" fontId="6" fillId="12" borderId="24" xfId="0" applyNumberFormat="1" applyFont="1" applyFill="1" applyBorder="1" applyAlignment="1">
      <alignment horizontal="left"/>
    </xf>
    <xf numFmtId="2" fontId="6" fillId="0" borderId="0" xfId="0" applyNumberFormat="1" applyFont="1" applyAlignment="1">
      <alignment horizontal="left"/>
    </xf>
    <xf numFmtId="2" fontId="5" fillId="12" borderId="27" xfId="0" applyNumberFormat="1" applyFont="1" applyFill="1" applyBorder="1" applyAlignment="1">
      <alignment horizontal="left"/>
    </xf>
    <xf numFmtId="0" fontId="5" fillId="7" borderId="10" xfId="0" applyFont="1" applyFill="1" applyBorder="1" applyAlignment="1">
      <alignment horizontal="left"/>
    </xf>
    <xf numFmtId="3" fontId="5" fillId="7" borderId="10" xfId="0" applyNumberFormat="1" applyFont="1" applyFill="1" applyBorder="1" applyAlignment="1">
      <alignment horizontal="left"/>
    </xf>
    <xf numFmtId="165" fontId="5" fillId="7" borderId="10" xfId="0" applyNumberFormat="1" applyFont="1" applyFill="1" applyBorder="1" applyAlignment="1">
      <alignment horizontal="left"/>
    </xf>
    <xf numFmtId="3" fontId="5" fillId="11" borderId="11" xfId="0" applyNumberFormat="1" applyFont="1" applyFill="1" applyBorder="1" applyAlignment="1">
      <alignment horizontal="left"/>
    </xf>
    <xf numFmtId="165" fontId="5" fillId="11" borderId="11" xfId="0" applyNumberFormat="1" applyFont="1" applyFill="1" applyBorder="1" applyAlignment="1">
      <alignment horizontal="left"/>
    </xf>
    <xf numFmtId="3" fontId="5" fillId="7" borderId="11" xfId="0" applyNumberFormat="1" applyFont="1" applyFill="1" applyBorder="1" applyAlignment="1">
      <alignment horizontal="left"/>
    </xf>
    <xf numFmtId="165" fontId="5" fillId="7" borderId="11" xfId="0" applyNumberFormat="1" applyFont="1" applyFill="1" applyBorder="1" applyAlignment="1">
      <alignment horizontal="left"/>
    </xf>
    <xf numFmtId="0" fontId="5" fillId="7" borderId="11" xfId="0" applyFont="1" applyFill="1" applyBorder="1" applyAlignment="1">
      <alignment horizontal="left"/>
    </xf>
    <xf numFmtId="0" fontId="5" fillId="11" borderId="11" xfId="0" applyFont="1" applyFill="1" applyBorder="1" applyAlignment="1">
      <alignment horizontal="left"/>
    </xf>
    <xf numFmtId="0" fontId="5" fillId="7" borderId="9" xfId="0" applyFont="1" applyFill="1" applyBorder="1" applyAlignment="1">
      <alignment horizontal="left"/>
    </xf>
    <xf numFmtId="3" fontId="5" fillId="7" borderId="9" xfId="0" applyNumberFormat="1" applyFont="1" applyFill="1" applyBorder="1" applyAlignment="1">
      <alignment horizontal="left"/>
    </xf>
    <xf numFmtId="165" fontId="5" fillId="7" borderId="9" xfId="0" applyNumberFormat="1" applyFont="1" applyFill="1" applyBorder="1" applyAlignment="1">
      <alignment horizontal="left"/>
    </xf>
    <xf numFmtId="0" fontId="5" fillId="11" borderId="36" xfId="0" applyFont="1" applyFill="1" applyBorder="1" applyAlignment="1">
      <alignment horizontal="left"/>
    </xf>
    <xf numFmtId="0" fontId="5" fillId="11" borderId="24" xfId="0" applyFont="1" applyFill="1" applyBorder="1" applyAlignment="1">
      <alignment horizontal="left"/>
    </xf>
    <xf numFmtId="3" fontId="5" fillId="11" borderId="24" xfId="0" applyNumberFormat="1" applyFont="1" applyFill="1" applyBorder="1" applyAlignment="1">
      <alignment horizontal="left"/>
    </xf>
    <xf numFmtId="165" fontId="5" fillId="11" borderId="24" xfId="0" applyNumberFormat="1" applyFont="1" applyFill="1" applyBorder="1" applyAlignment="1">
      <alignment horizontal="left"/>
    </xf>
    <xf numFmtId="0" fontId="5" fillId="7" borderId="37" xfId="0" applyFont="1" applyFill="1" applyBorder="1" applyAlignment="1">
      <alignment horizontal="left"/>
    </xf>
    <xf numFmtId="0" fontId="5" fillId="11" borderId="38" xfId="0" applyFont="1" applyFill="1" applyBorder="1" applyAlignment="1">
      <alignment horizontal="left"/>
    </xf>
    <xf numFmtId="0" fontId="5" fillId="11" borderId="19" xfId="0" applyFont="1" applyFill="1" applyBorder="1" applyAlignment="1">
      <alignment horizontal="left"/>
    </xf>
    <xf numFmtId="3" fontId="5" fillId="11" borderId="19" xfId="0" applyNumberFormat="1" applyFont="1" applyFill="1" applyBorder="1" applyAlignment="1">
      <alignment horizontal="left"/>
    </xf>
    <xf numFmtId="165" fontId="5" fillId="11" borderId="19" xfId="0" applyNumberFormat="1" applyFont="1" applyFill="1" applyBorder="1" applyAlignment="1">
      <alignment horizontal="left"/>
    </xf>
    <xf numFmtId="2" fontId="5" fillId="13" borderId="0" xfId="0" applyNumberFormat="1" applyFont="1" applyFill="1" applyAlignment="1">
      <alignment horizontal="left"/>
    </xf>
    <xf numFmtId="2" fontId="5" fillId="12" borderId="36" xfId="0" applyNumberFormat="1" applyFont="1" applyFill="1" applyBorder="1" applyAlignment="1">
      <alignment horizontal="left"/>
    </xf>
    <xf numFmtId="2" fontId="5" fillId="12" borderId="22" xfId="0" applyNumberFormat="1" applyFont="1" applyFill="1" applyBorder="1" applyAlignment="1">
      <alignment horizontal="left"/>
    </xf>
    <xf numFmtId="0" fontId="6" fillId="14" borderId="37" xfId="0" applyFont="1" applyFill="1" applyBorder="1" applyAlignment="1">
      <alignment horizontal="left" wrapText="1"/>
    </xf>
    <xf numFmtId="0" fontId="6" fillId="11" borderId="29" xfId="0" applyFont="1" applyFill="1" applyBorder="1" applyAlignment="1">
      <alignment horizontal="left"/>
    </xf>
    <xf numFmtId="0" fontId="6" fillId="11" borderId="43" xfId="0" applyFont="1" applyFill="1" applyBorder="1" applyAlignment="1">
      <alignment horizontal="left"/>
    </xf>
    <xf numFmtId="0" fontId="6" fillId="11" borderId="44" xfId="0" applyFont="1" applyFill="1" applyBorder="1" applyAlignment="1">
      <alignment horizontal="left"/>
    </xf>
    <xf numFmtId="2" fontId="5" fillId="7" borderId="10" xfId="0" applyNumberFormat="1" applyFont="1" applyFill="1" applyBorder="1" applyAlignment="1">
      <alignment horizontal="left"/>
    </xf>
    <xf numFmtId="3" fontId="5" fillId="7" borderId="10" xfId="0" applyNumberFormat="1" applyFont="1" applyFill="1" applyBorder="1" applyAlignment="1">
      <alignment horizontal="left"/>
    </xf>
    <xf numFmtId="165" fontId="5" fillId="7" borderId="10" xfId="0" applyNumberFormat="1" applyFont="1" applyFill="1" applyBorder="1" applyAlignment="1">
      <alignment horizontal="left"/>
    </xf>
    <xf numFmtId="2" fontId="5" fillId="11" borderId="11" xfId="0" applyNumberFormat="1" applyFont="1" applyFill="1" applyBorder="1" applyAlignment="1">
      <alignment horizontal="left"/>
    </xf>
    <xf numFmtId="165" fontId="5" fillId="11" borderId="11" xfId="0" applyNumberFormat="1" applyFont="1" applyFill="1" applyBorder="1" applyAlignment="1">
      <alignment horizontal="left"/>
    </xf>
    <xf numFmtId="2" fontId="5" fillId="7" borderId="11" xfId="0" applyNumberFormat="1" applyFont="1" applyFill="1" applyBorder="1" applyAlignment="1">
      <alignment horizontal="left"/>
    </xf>
    <xf numFmtId="3" fontId="5" fillId="7" borderId="11" xfId="0" applyNumberFormat="1" applyFont="1" applyFill="1" applyBorder="1" applyAlignment="1">
      <alignment horizontal="left"/>
    </xf>
    <xf numFmtId="165" fontId="5" fillId="7" borderId="11" xfId="0" applyNumberFormat="1" applyFont="1" applyFill="1" applyBorder="1" applyAlignment="1">
      <alignment horizontal="left"/>
    </xf>
    <xf numFmtId="2" fontId="5" fillId="11" borderId="9" xfId="0" applyNumberFormat="1" applyFont="1" applyFill="1" applyBorder="1" applyAlignment="1">
      <alignment horizontal="left"/>
    </xf>
    <xf numFmtId="3" fontId="5" fillId="11" borderId="9" xfId="0" applyNumberFormat="1" applyFont="1" applyFill="1" applyBorder="1" applyAlignment="1">
      <alignment horizontal="left"/>
    </xf>
    <xf numFmtId="165" fontId="5" fillId="11" borderId="9" xfId="0" applyNumberFormat="1" applyFont="1" applyFill="1" applyBorder="1" applyAlignment="1">
      <alignment horizontal="left"/>
    </xf>
    <xf numFmtId="2" fontId="5" fillId="13" borderId="45" xfId="0" applyNumberFormat="1" applyFont="1" applyFill="1" applyBorder="1" applyAlignment="1">
      <alignment horizontal="left"/>
    </xf>
    <xf numFmtId="2" fontId="5" fillId="13" borderId="0" xfId="0" applyNumberFormat="1" applyFont="1" applyFill="1" applyAlignment="1">
      <alignment horizontal="left"/>
    </xf>
    <xf numFmtId="1" fontId="6" fillId="0" borderId="0" xfId="0" applyNumberFormat="1" applyFont="1" applyAlignment="1">
      <alignment horizontal="left"/>
    </xf>
    <xf numFmtId="0" fontId="6" fillId="12" borderId="29" xfId="0" applyFont="1" applyFill="1" applyBorder="1" applyAlignment="1">
      <alignment horizontal="left"/>
    </xf>
    <xf numFmtId="2" fontId="6" fillId="12" borderId="43" xfId="0" applyNumberFormat="1" applyFont="1" applyFill="1" applyBorder="1" applyAlignment="1">
      <alignment horizontal="left"/>
    </xf>
    <xf numFmtId="2" fontId="6" fillId="12" borderId="44" xfId="0" applyNumberFormat="1" applyFont="1" applyFill="1" applyBorder="1" applyAlignment="1">
      <alignment horizontal="left"/>
    </xf>
    <xf numFmtId="3" fontId="8" fillId="0" borderId="0" xfId="0" applyNumberFormat="1" applyFont="1" applyAlignment="1">
      <alignment horizontal="left"/>
    </xf>
    <xf numFmtId="166" fontId="8" fillId="0" borderId="0" xfId="0" applyNumberFormat="1" applyFont="1" applyAlignment="1">
      <alignment horizontal="left"/>
    </xf>
    <xf numFmtId="3" fontId="9" fillId="0" borderId="0" xfId="0" applyNumberFormat="1" applyFont="1" applyAlignment="1">
      <alignment horizontal="left"/>
    </xf>
    <xf numFmtId="3" fontId="10" fillId="0" borderId="0" xfId="0" applyNumberFormat="1" applyFont="1" applyAlignment="1">
      <alignment horizontal="left"/>
    </xf>
    <xf numFmtId="3" fontId="8" fillId="17" borderId="11" xfId="0" applyNumberFormat="1" applyFont="1" applyFill="1" applyBorder="1" applyAlignment="1">
      <alignment horizontal="left"/>
    </xf>
    <xf numFmtId="166" fontId="8" fillId="17" borderId="11" xfId="0" applyNumberFormat="1" applyFont="1" applyFill="1" applyBorder="1" applyAlignment="1">
      <alignment horizontal="left"/>
    </xf>
    <xf numFmtId="3" fontId="9" fillId="17" borderId="11" xfId="0" applyNumberFormat="1" applyFont="1" applyFill="1" applyBorder="1" applyAlignment="1">
      <alignment horizontal="left"/>
    </xf>
    <xf numFmtId="3" fontId="8" fillId="0" borderId="11" xfId="0" applyNumberFormat="1" applyFont="1" applyBorder="1" applyAlignment="1">
      <alignment horizontal="left"/>
    </xf>
    <xf numFmtId="3" fontId="11" fillId="0" borderId="11" xfId="0" applyNumberFormat="1" applyFont="1" applyBorder="1" applyAlignment="1">
      <alignment horizontal="left"/>
    </xf>
    <xf numFmtId="166" fontId="11" fillId="0" borderId="11" xfId="0" applyNumberFormat="1" applyFont="1" applyBorder="1" applyAlignment="1">
      <alignment horizontal="left"/>
    </xf>
    <xf numFmtId="3" fontId="10" fillId="0" borderId="11" xfId="0" applyNumberFormat="1" applyFont="1" applyBorder="1" applyAlignment="1">
      <alignment horizontal="left"/>
    </xf>
    <xf numFmtId="3" fontId="10" fillId="0" borderId="0" xfId="0" applyNumberFormat="1" applyFont="1" applyAlignment="1">
      <alignment horizontal="left"/>
    </xf>
    <xf numFmtId="3" fontId="8" fillId="18" borderId="11" xfId="0" applyNumberFormat="1" applyFont="1" applyFill="1" applyBorder="1" applyAlignment="1">
      <alignment horizontal="left"/>
    </xf>
    <xf numFmtId="166" fontId="8" fillId="18" borderId="11" xfId="0" applyNumberFormat="1" applyFont="1" applyFill="1" applyBorder="1" applyAlignment="1">
      <alignment horizontal="left"/>
    </xf>
    <xf numFmtId="3" fontId="9" fillId="18" borderId="11" xfId="0" applyNumberFormat="1" applyFont="1" applyFill="1" applyBorder="1" applyAlignment="1">
      <alignment horizontal="left"/>
    </xf>
    <xf numFmtId="3" fontId="9" fillId="17" borderId="11" xfId="0" applyNumberFormat="1" applyFont="1" applyFill="1" applyBorder="1" applyAlignment="1">
      <alignment horizontal="left"/>
    </xf>
    <xf numFmtId="166" fontId="10" fillId="0" borderId="0" xfId="0" applyNumberFormat="1" applyFont="1" applyAlignment="1">
      <alignment horizontal="left"/>
    </xf>
    <xf numFmtId="3" fontId="10" fillId="0" borderId="11" xfId="0" applyNumberFormat="1" applyFont="1" applyBorder="1" applyAlignment="1">
      <alignment horizontal="left"/>
    </xf>
    <xf numFmtId="2" fontId="5" fillId="0" borderId="0" xfId="0" applyNumberFormat="1" applyFont="1" applyAlignment="1">
      <alignment horizontal="left"/>
    </xf>
    <xf numFmtId="2" fontId="5" fillId="20" borderId="24" xfId="0" applyNumberFormat="1" applyFont="1" applyFill="1" applyBorder="1" applyAlignment="1">
      <alignment horizontal="left"/>
    </xf>
    <xf numFmtId="2" fontId="5" fillId="21" borderId="24" xfId="0" applyNumberFormat="1" applyFont="1" applyFill="1" applyBorder="1" applyAlignment="1">
      <alignment horizontal="left"/>
    </xf>
    <xf numFmtId="0" fontId="5" fillId="0" borderId="0" xfId="0" applyFont="1" applyAlignment="1">
      <alignment horizontal="left"/>
    </xf>
    <xf numFmtId="2" fontId="5" fillId="20" borderId="19" xfId="0" applyNumberFormat="1" applyFont="1" applyFill="1" applyBorder="1" applyAlignment="1">
      <alignment horizontal="left"/>
    </xf>
    <xf numFmtId="2" fontId="5" fillId="21" borderId="19" xfId="0" applyNumberFormat="1" applyFont="1" applyFill="1" applyBorder="1" applyAlignment="1">
      <alignment horizontal="left"/>
    </xf>
    <xf numFmtId="2" fontId="5" fillId="15" borderId="19" xfId="0" applyNumberFormat="1" applyFont="1" applyFill="1" applyBorder="1" applyAlignment="1">
      <alignment horizontal="left"/>
    </xf>
    <xf numFmtId="3" fontId="5" fillId="0" borderId="0" xfId="0" applyNumberFormat="1" applyFont="1" applyAlignment="1">
      <alignment horizontal="left"/>
    </xf>
    <xf numFmtId="165" fontId="5" fillId="0" borderId="0" xfId="0" applyNumberFormat="1" applyFont="1" applyAlignment="1">
      <alignment horizontal="left"/>
    </xf>
    <xf numFmtId="0" fontId="5" fillId="0" borderId="0" xfId="0" applyFont="1"/>
    <xf numFmtId="3" fontId="5" fillId="11" borderId="10" xfId="0" applyNumberFormat="1" applyFont="1" applyFill="1" applyBorder="1" applyAlignment="1">
      <alignment horizontal="left"/>
    </xf>
    <xf numFmtId="165" fontId="5" fillId="20" borderId="11" xfId="0" applyNumberFormat="1" applyFont="1" applyFill="1" applyBorder="1" applyAlignment="1">
      <alignment horizontal="left"/>
    </xf>
    <xf numFmtId="165" fontId="5" fillId="21" borderId="11" xfId="0" applyNumberFormat="1" applyFont="1" applyFill="1" applyBorder="1" applyAlignment="1">
      <alignment horizontal="left"/>
    </xf>
    <xf numFmtId="165" fontId="5" fillId="15" borderId="11" xfId="0" applyNumberFormat="1" applyFont="1" applyFill="1" applyBorder="1" applyAlignment="1">
      <alignment horizontal="left"/>
    </xf>
    <xf numFmtId="0" fontId="5" fillId="0" borderId="46" xfId="0" applyFont="1" applyBorder="1" applyAlignment="1">
      <alignment horizontal="left"/>
    </xf>
    <xf numFmtId="2" fontId="5" fillId="0" borderId="10" xfId="0" applyNumberFormat="1" applyFont="1" applyBorder="1" applyAlignment="1">
      <alignment horizontal="left"/>
    </xf>
    <xf numFmtId="2" fontId="5" fillId="20" borderId="11" xfId="0" applyNumberFormat="1" applyFont="1" applyFill="1" applyBorder="1" applyAlignment="1">
      <alignment horizontal="left"/>
    </xf>
    <xf numFmtId="2" fontId="5" fillId="21" borderId="11" xfId="0" applyNumberFormat="1" applyFont="1" applyFill="1" applyBorder="1" applyAlignment="1">
      <alignment horizontal="left"/>
    </xf>
    <xf numFmtId="2" fontId="5" fillId="15" borderId="11" xfId="0" applyNumberFormat="1" applyFont="1" applyFill="1" applyBorder="1" applyAlignment="1">
      <alignment horizontal="left"/>
    </xf>
    <xf numFmtId="2" fontId="5" fillId="0" borderId="12" xfId="0" applyNumberFormat="1" applyFont="1" applyBorder="1" applyAlignment="1">
      <alignment horizontal="left"/>
    </xf>
    <xf numFmtId="2" fontId="5" fillId="20" borderId="9" xfId="0" applyNumberFormat="1" applyFont="1" applyFill="1" applyBorder="1" applyAlignment="1">
      <alignment horizontal="left"/>
    </xf>
    <xf numFmtId="2" fontId="5" fillId="21" borderId="9" xfId="0" applyNumberFormat="1" applyFont="1" applyFill="1" applyBorder="1" applyAlignment="1">
      <alignment horizontal="left"/>
    </xf>
    <xf numFmtId="2" fontId="5" fillId="15" borderId="9" xfId="0" applyNumberFormat="1" applyFont="1" applyFill="1" applyBorder="1" applyAlignment="1">
      <alignment horizontal="left"/>
    </xf>
    <xf numFmtId="2" fontId="5" fillId="0" borderId="23" xfId="0" applyNumberFormat="1" applyFont="1" applyBorder="1" applyAlignment="1">
      <alignment horizontal="left"/>
    </xf>
    <xf numFmtId="2" fontId="5" fillId="20" borderId="10" xfId="0" applyNumberFormat="1" applyFont="1" applyFill="1" applyBorder="1" applyAlignment="1">
      <alignment horizontal="left"/>
    </xf>
    <xf numFmtId="2" fontId="5" fillId="21" borderId="10" xfId="0" applyNumberFormat="1" applyFont="1" applyFill="1" applyBorder="1" applyAlignment="1">
      <alignment horizontal="left"/>
    </xf>
    <xf numFmtId="2" fontId="5" fillId="15" borderId="10" xfId="0" applyNumberFormat="1" applyFont="1" applyFill="1" applyBorder="1" applyAlignment="1">
      <alignment horizontal="left"/>
    </xf>
    <xf numFmtId="165" fontId="5" fillId="7" borderId="9" xfId="0" applyNumberFormat="1" applyFont="1" applyFill="1" applyBorder="1" applyAlignment="1">
      <alignment horizontal="left"/>
    </xf>
    <xf numFmtId="0" fontId="5" fillId="12" borderId="47" xfId="0" applyFont="1" applyFill="1" applyBorder="1" applyAlignment="1">
      <alignment horizontal="left"/>
    </xf>
    <xf numFmtId="0" fontId="5" fillId="12" borderId="43" xfId="0" applyFont="1" applyFill="1" applyBorder="1" applyAlignment="1">
      <alignment horizontal="left"/>
    </xf>
    <xf numFmtId="0" fontId="5" fillId="12" borderId="44" xfId="0" applyFont="1" applyFill="1" applyBorder="1" applyAlignment="1">
      <alignment horizontal="left"/>
    </xf>
    <xf numFmtId="165" fontId="5" fillId="11" borderId="24" xfId="0" applyNumberFormat="1" applyFont="1" applyFill="1" applyBorder="1" applyAlignment="1">
      <alignment horizontal="left"/>
    </xf>
    <xf numFmtId="2" fontId="5" fillId="8" borderId="24" xfId="0" applyNumberFormat="1" applyFont="1" applyFill="1" applyBorder="1" applyAlignment="1">
      <alignment horizontal="left"/>
    </xf>
    <xf numFmtId="2" fontId="5" fillId="9" borderId="24" xfId="0" applyNumberFormat="1" applyFont="1" applyFill="1" applyBorder="1" applyAlignment="1">
      <alignment horizontal="left"/>
    </xf>
    <xf numFmtId="2" fontId="5" fillId="10" borderId="24" xfId="0" applyNumberFormat="1" applyFont="1" applyFill="1" applyBorder="1" applyAlignment="1">
      <alignment horizontal="left"/>
    </xf>
    <xf numFmtId="2" fontId="5" fillId="0" borderId="24" xfId="0" applyNumberFormat="1" applyFont="1" applyBorder="1" applyAlignment="1">
      <alignment horizontal="left"/>
    </xf>
    <xf numFmtId="2" fontId="5" fillId="0" borderId="25" xfId="0" applyNumberFormat="1" applyFont="1" applyBorder="1" applyAlignment="1">
      <alignment horizontal="left"/>
    </xf>
    <xf numFmtId="0" fontId="5" fillId="7" borderId="19" xfId="0" applyFont="1" applyFill="1" applyBorder="1" applyAlignment="1">
      <alignment horizontal="left"/>
    </xf>
    <xf numFmtId="3" fontId="5" fillId="7" borderId="19" xfId="0" applyNumberFormat="1" applyFont="1" applyFill="1" applyBorder="1" applyAlignment="1">
      <alignment horizontal="left"/>
    </xf>
    <xf numFmtId="165" fontId="5" fillId="7" borderId="19" xfId="0" applyNumberFormat="1" applyFont="1" applyFill="1" applyBorder="1" applyAlignment="1">
      <alignment horizontal="left"/>
    </xf>
    <xf numFmtId="2" fontId="5" fillId="8" borderId="19" xfId="0" applyNumberFormat="1" applyFont="1" applyFill="1" applyBorder="1" applyAlignment="1">
      <alignment horizontal="left"/>
    </xf>
    <xf numFmtId="2" fontId="5" fillId="9" borderId="19" xfId="0" applyNumberFormat="1" applyFont="1" applyFill="1" applyBorder="1" applyAlignment="1">
      <alignment horizontal="left"/>
    </xf>
    <xf numFmtId="2" fontId="5" fillId="10" borderId="19" xfId="0" applyNumberFormat="1" applyFont="1" applyFill="1" applyBorder="1" applyAlignment="1">
      <alignment horizontal="left"/>
    </xf>
    <xf numFmtId="2" fontId="5" fillId="0" borderId="19" xfId="0" applyNumberFormat="1" applyFont="1" applyBorder="1" applyAlignment="1">
      <alignment horizontal="left"/>
    </xf>
    <xf numFmtId="2" fontId="5" fillId="0" borderId="20" xfId="0" applyNumberFormat="1" applyFont="1" applyBorder="1" applyAlignment="1">
      <alignment horizontal="left"/>
    </xf>
    <xf numFmtId="0" fontId="5" fillId="7" borderId="37" xfId="0" applyFont="1" applyFill="1" applyBorder="1" applyAlignment="1">
      <alignment horizontal="left"/>
    </xf>
    <xf numFmtId="0" fontId="5" fillId="7" borderId="9" xfId="0" applyFont="1" applyFill="1" applyBorder="1" applyAlignment="1">
      <alignment horizontal="left"/>
    </xf>
    <xf numFmtId="0" fontId="5" fillId="12" borderId="36" xfId="0" applyFont="1" applyFill="1" applyBorder="1" applyAlignment="1">
      <alignment horizontal="left"/>
    </xf>
    <xf numFmtId="0" fontId="5" fillId="12" borderId="24" xfId="0" applyFont="1" applyFill="1" applyBorder="1" applyAlignment="1">
      <alignment horizontal="left"/>
    </xf>
    <xf numFmtId="3" fontId="5" fillId="12" borderId="24" xfId="0" applyNumberFormat="1" applyFont="1" applyFill="1" applyBorder="1" applyAlignment="1">
      <alignment horizontal="left"/>
    </xf>
    <xf numFmtId="0" fontId="5" fillId="12" borderId="38" xfId="0" applyFont="1" applyFill="1" applyBorder="1" applyAlignment="1">
      <alignment horizontal="left"/>
    </xf>
    <xf numFmtId="0" fontId="5" fillId="12" borderId="19" xfId="0" applyFont="1" applyFill="1" applyBorder="1" applyAlignment="1">
      <alignment horizontal="left"/>
    </xf>
    <xf numFmtId="1" fontId="5" fillId="12" borderId="19" xfId="0" applyNumberFormat="1" applyFont="1" applyFill="1" applyBorder="1" applyAlignment="1">
      <alignment horizontal="left"/>
    </xf>
    <xf numFmtId="165" fontId="5" fillId="12" borderId="19" xfId="0" applyNumberFormat="1" applyFont="1" applyFill="1" applyBorder="1" applyAlignment="1">
      <alignment horizontal="left"/>
    </xf>
    <xf numFmtId="2" fontId="5" fillId="12" borderId="19" xfId="0" applyNumberFormat="1" applyFont="1" applyFill="1" applyBorder="1" applyAlignment="1">
      <alignment horizontal="left"/>
    </xf>
    <xf numFmtId="2" fontId="5" fillId="12" borderId="20" xfId="0" applyNumberFormat="1" applyFont="1" applyFill="1" applyBorder="1" applyAlignment="1">
      <alignment horizontal="left"/>
    </xf>
    <xf numFmtId="0" fontId="6" fillId="0" borderId="40" xfId="0" applyFont="1" applyBorder="1" applyAlignment="1">
      <alignment horizontal="left"/>
    </xf>
    <xf numFmtId="3" fontId="6" fillId="0" borderId="40" xfId="0" applyNumberFormat="1" applyFont="1" applyBorder="1" applyAlignment="1">
      <alignment horizontal="left"/>
    </xf>
    <xf numFmtId="0" fontId="3" fillId="0" borderId="48" xfId="0" applyFont="1" applyBorder="1" applyAlignment="1"/>
    <xf numFmtId="0" fontId="3" fillId="0" borderId="48" xfId="0" applyFont="1" applyBorder="1"/>
    <xf numFmtId="0" fontId="3" fillId="0" borderId="11" xfId="0" applyFont="1" applyBorder="1" applyAlignment="1"/>
    <xf numFmtId="0" fontId="3" fillId="0" borderId="11" xfId="0" applyFont="1" applyBorder="1"/>
    <xf numFmtId="0" fontId="5" fillId="11" borderId="10" xfId="0" applyFont="1" applyFill="1" applyBorder="1" applyAlignment="1">
      <alignment horizontal="left"/>
    </xf>
    <xf numFmtId="165" fontId="5" fillId="11" borderId="10" xfId="0" applyNumberFormat="1" applyFont="1" applyFill="1" applyBorder="1" applyAlignment="1">
      <alignment horizontal="left"/>
    </xf>
    <xf numFmtId="0" fontId="5" fillId="0" borderId="37" xfId="0" applyFont="1" applyBorder="1" applyAlignment="1">
      <alignment horizontal="left"/>
    </xf>
    <xf numFmtId="0" fontId="5" fillId="0" borderId="38" xfId="0" applyFont="1" applyBorder="1" applyAlignment="1">
      <alignment horizontal="left"/>
    </xf>
    <xf numFmtId="2" fontId="5" fillId="0" borderId="37" xfId="0" applyNumberFormat="1" applyFont="1" applyBorder="1" applyAlignment="1">
      <alignment horizontal="left"/>
    </xf>
    <xf numFmtId="2" fontId="5" fillId="0" borderId="11" xfId="0" applyNumberFormat="1" applyFont="1" applyBorder="1" applyAlignment="1">
      <alignment horizontal="left"/>
    </xf>
    <xf numFmtId="165" fontId="5" fillId="0" borderId="11" xfId="0" applyNumberFormat="1" applyFont="1" applyBorder="1" applyAlignment="1">
      <alignment horizontal="left"/>
    </xf>
    <xf numFmtId="2" fontId="5" fillId="0" borderId="35" xfId="0" applyNumberFormat="1" applyFont="1" applyBorder="1" applyAlignment="1">
      <alignment horizontal="left"/>
    </xf>
    <xf numFmtId="2" fontId="5" fillId="0" borderId="9" xfId="0" applyNumberFormat="1" applyFont="1" applyBorder="1" applyAlignment="1">
      <alignment horizontal="left"/>
    </xf>
    <xf numFmtId="165" fontId="5" fillId="0" borderId="9" xfId="0" applyNumberFormat="1" applyFont="1" applyBorder="1" applyAlignment="1">
      <alignment horizontal="left"/>
    </xf>
    <xf numFmtId="0" fontId="5" fillId="0" borderId="36" xfId="0" applyFont="1" applyBorder="1" applyAlignment="1">
      <alignment horizontal="left"/>
    </xf>
    <xf numFmtId="0" fontId="5" fillId="0" borderId="24" xfId="0" applyFont="1" applyBorder="1" applyAlignment="1">
      <alignment horizontal="left"/>
    </xf>
    <xf numFmtId="0" fontId="5" fillId="0" borderId="37" xfId="0" applyFont="1" applyBorder="1" applyAlignment="1">
      <alignment horizontal="left"/>
    </xf>
    <xf numFmtId="0" fontId="5" fillId="0" borderId="11" xfId="0" applyFont="1" applyBorder="1" applyAlignment="1">
      <alignment horizontal="left"/>
    </xf>
    <xf numFmtId="0" fontId="5" fillId="0" borderId="38" xfId="0" applyFont="1" applyBorder="1" applyAlignment="1">
      <alignment horizontal="left"/>
    </xf>
    <xf numFmtId="0" fontId="5" fillId="0" borderId="19" xfId="0" applyFont="1" applyBorder="1" applyAlignment="1">
      <alignment horizontal="left"/>
    </xf>
    <xf numFmtId="2" fontId="5" fillId="0" borderId="24" xfId="0" applyNumberFormat="1" applyFont="1" applyBorder="1" applyAlignment="1">
      <alignment horizontal="left"/>
    </xf>
    <xf numFmtId="2" fontId="5" fillId="0" borderId="19" xfId="0" applyNumberFormat="1" applyFont="1" applyBorder="1" applyAlignment="1">
      <alignment horizontal="left"/>
    </xf>
    <xf numFmtId="0" fontId="5" fillId="0" borderId="24" xfId="0" applyFont="1" applyBorder="1" applyAlignment="1">
      <alignment horizontal="left"/>
    </xf>
    <xf numFmtId="3" fontId="5" fillId="0" borderId="24" xfId="0" applyNumberFormat="1" applyFont="1" applyBorder="1" applyAlignment="1">
      <alignment horizontal="left"/>
    </xf>
    <xf numFmtId="165" fontId="5" fillId="0" borderId="11" xfId="0" applyNumberFormat="1" applyFont="1" applyBorder="1" applyAlignment="1">
      <alignment horizontal="left"/>
    </xf>
    <xf numFmtId="0" fontId="5" fillId="0" borderId="19" xfId="0" applyFont="1" applyBorder="1" applyAlignment="1">
      <alignment horizontal="left"/>
    </xf>
    <xf numFmtId="3" fontId="5" fillId="0" borderId="19" xfId="0" applyNumberFormat="1" applyFont="1" applyBorder="1" applyAlignment="1">
      <alignment horizontal="left"/>
    </xf>
    <xf numFmtId="0" fontId="5" fillId="0" borderId="22" xfId="0" applyFont="1" applyBorder="1" applyAlignment="1">
      <alignment horizontal="left"/>
    </xf>
    <xf numFmtId="165" fontId="5" fillId="0" borderId="10" xfId="0" applyNumberFormat="1" applyFont="1" applyBorder="1" applyAlignment="1">
      <alignment horizontal="left"/>
    </xf>
    <xf numFmtId="0" fontId="5" fillId="0" borderId="9" xfId="0" applyFont="1" applyBorder="1" applyAlignment="1">
      <alignment horizontal="left"/>
    </xf>
    <xf numFmtId="165" fontId="5" fillId="0" borderId="19" xfId="0" applyNumberFormat="1" applyFont="1" applyBorder="1" applyAlignment="1">
      <alignment horizontal="left"/>
    </xf>
    <xf numFmtId="2" fontId="6" fillId="0" borderId="11" xfId="0" applyNumberFormat="1" applyFont="1" applyBorder="1" applyAlignment="1">
      <alignment horizontal="left" wrapText="1"/>
    </xf>
    <xf numFmtId="0" fontId="5" fillId="0" borderId="10" xfId="0" applyFont="1" applyBorder="1" applyAlignment="1">
      <alignment horizontal="left"/>
    </xf>
    <xf numFmtId="3" fontId="5" fillId="0" borderId="10" xfId="0" applyNumberFormat="1" applyFont="1" applyBorder="1" applyAlignment="1">
      <alignment horizontal="left"/>
    </xf>
    <xf numFmtId="165" fontId="5" fillId="0" borderId="10" xfId="0" applyNumberFormat="1" applyFont="1" applyBorder="1" applyAlignment="1">
      <alignment horizontal="left"/>
    </xf>
    <xf numFmtId="3" fontId="5" fillId="0" borderId="11" xfId="0" applyNumberFormat="1" applyFont="1" applyBorder="1" applyAlignment="1">
      <alignment horizontal="left"/>
    </xf>
    <xf numFmtId="0" fontId="5" fillId="0" borderId="11" xfId="0" applyFont="1" applyBorder="1" applyAlignment="1">
      <alignment horizontal="left"/>
    </xf>
    <xf numFmtId="165" fontId="5" fillId="12" borderId="24" xfId="0" applyNumberFormat="1" applyFont="1" applyFill="1" applyBorder="1" applyAlignment="1">
      <alignment horizontal="left"/>
    </xf>
    <xf numFmtId="2" fontId="5" fillId="12" borderId="24" xfId="0" applyNumberFormat="1" applyFont="1" applyFill="1" applyBorder="1" applyAlignment="1">
      <alignment horizontal="left"/>
    </xf>
    <xf numFmtId="2" fontId="5" fillId="12" borderId="25" xfId="0" applyNumberFormat="1" applyFont="1" applyFill="1" applyBorder="1" applyAlignment="1">
      <alignment horizontal="left"/>
    </xf>
    <xf numFmtId="0" fontId="6" fillId="12" borderId="29" xfId="0" applyFont="1" applyFill="1" applyBorder="1" applyAlignment="1">
      <alignment horizontal="left"/>
    </xf>
    <xf numFmtId="0" fontId="6" fillId="12" borderId="43" xfId="0" applyFont="1" applyFill="1" applyBorder="1" applyAlignment="1">
      <alignment horizontal="left"/>
    </xf>
    <xf numFmtId="0" fontId="6" fillId="12" borderId="44" xfId="0" applyFont="1" applyFill="1" applyBorder="1" applyAlignment="1">
      <alignment horizontal="left"/>
    </xf>
    <xf numFmtId="0" fontId="6" fillId="0" borderId="49" xfId="0" applyFont="1" applyBorder="1" applyAlignment="1">
      <alignment horizontal="left"/>
    </xf>
    <xf numFmtId="3" fontId="6" fillId="0" borderId="50" xfId="0" applyNumberFormat="1" applyFont="1" applyBorder="1" applyAlignment="1">
      <alignment horizontal="left"/>
    </xf>
    <xf numFmtId="0" fontId="6" fillId="0" borderId="10" xfId="0" applyFont="1" applyBorder="1" applyAlignment="1">
      <alignment horizontal="left"/>
    </xf>
    <xf numFmtId="3" fontId="6" fillId="0" borderId="10" xfId="0" applyNumberFormat="1" applyFont="1" applyBorder="1" applyAlignment="1">
      <alignment horizontal="left"/>
    </xf>
    <xf numFmtId="0" fontId="6" fillId="0" borderId="11" xfId="0" applyFont="1" applyBorder="1" applyAlignment="1">
      <alignment horizontal="left"/>
    </xf>
    <xf numFmtId="0" fontId="6" fillId="0" borderId="11" xfId="0" applyFont="1" applyBorder="1" applyAlignment="1">
      <alignment horizontal="left"/>
    </xf>
    <xf numFmtId="3" fontId="6" fillId="0" borderId="11" xfId="0" applyNumberFormat="1" applyFont="1" applyBorder="1" applyAlignment="1">
      <alignment horizontal="left"/>
    </xf>
    <xf numFmtId="0" fontId="5" fillId="7" borderId="24" xfId="0" applyFont="1" applyFill="1" applyBorder="1" applyAlignment="1">
      <alignment horizontal="left"/>
    </xf>
    <xf numFmtId="3" fontId="5" fillId="7" borderId="24" xfId="0" applyNumberFormat="1" applyFont="1" applyFill="1" applyBorder="1" applyAlignment="1">
      <alignment horizontal="left"/>
    </xf>
    <xf numFmtId="3" fontId="5" fillId="7" borderId="11" xfId="0" applyNumberFormat="1" applyFont="1" applyFill="1" applyBorder="1" applyAlignment="1">
      <alignment horizontal="left"/>
    </xf>
    <xf numFmtId="165" fontId="5" fillId="7" borderId="11" xfId="0" applyNumberFormat="1" applyFont="1" applyFill="1" applyBorder="1" applyAlignment="1">
      <alignment horizontal="left"/>
    </xf>
    <xf numFmtId="0" fontId="5" fillId="7" borderId="11" xfId="0" applyFont="1" applyFill="1" applyBorder="1" applyAlignment="1">
      <alignment horizontal="left"/>
    </xf>
    <xf numFmtId="0" fontId="5" fillId="11" borderId="11" xfId="0" applyFont="1" applyFill="1" applyBorder="1" applyAlignment="1">
      <alignment horizontal="left"/>
    </xf>
    <xf numFmtId="165" fontId="5" fillId="11" borderId="11" xfId="0" applyNumberFormat="1" applyFont="1" applyFill="1" applyBorder="1" applyAlignment="1">
      <alignment horizontal="left"/>
    </xf>
    <xf numFmtId="165" fontId="5" fillId="11" borderId="19" xfId="0" applyNumberFormat="1" applyFont="1" applyFill="1" applyBorder="1" applyAlignment="1">
      <alignment horizontal="left"/>
    </xf>
    <xf numFmtId="2" fontId="5" fillId="11" borderId="11" xfId="0" applyNumberFormat="1" applyFont="1" applyFill="1" applyBorder="1" applyAlignment="1">
      <alignment horizontal="left"/>
    </xf>
    <xf numFmtId="2" fontId="5" fillId="11" borderId="9" xfId="0" applyNumberFormat="1" applyFont="1" applyFill="1" applyBorder="1" applyAlignment="1">
      <alignment horizontal="left"/>
    </xf>
    <xf numFmtId="3" fontId="5" fillId="11" borderId="9" xfId="0" applyNumberFormat="1" applyFont="1" applyFill="1" applyBorder="1" applyAlignment="1">
      <alignment horizontal="left"/>
    </xf>
    <xf numFmtId="165" fontId="5" fillId="11" borderId="9" xfId="0" applyNumberFormat="1" applyFont="1" applyFill="1" applyBorder="1" applyAlignment="1">
      <alignment horizontal="left"/>
    </xf>
    <xf numFmtId="3" fontId="5" fillId="7" borderId="24" xfId="0" applyNumberFormat="1" applyFont="1" applyFill="1" applyBorder="1" applyAlignment="1">
      <alignment horizontal="left" vertical="top"/>
    </xf>
    <xf numFmtId="165" fontId="5" fillId="7" borderId="24" xfId="0" applyNumberFormat="1" applyFont="1" applyFill="1" applyBorder="1" applyAlignment="1">
      <alignment horizontal="left" vertical="top"/>
    </xf>
    <xf numFmtId="3" fontId="6" fillId="11" borderId="11" xfId="0" applyNumberFormat="1" applyFont="1" applyFill="1" applyBorder="1" applyAlignment="1">
      <alignment horizontal="left" vertical="top"/>
    </xf>
    <xf numFmtId="165" fontId="5" fillId="11" borderId="11" xfId="0" applyNumberFormat="1" applyFont="1" applyFill="1" applyBorder="1" applyAlignment="1">
      <alignment horizontal="left" vertical="top"/>
    </xf>
    <xf numFmtId="3" fontId="6" fillId="7" borderId="11" xfId="0" applyNumberFormat="1" applyFont="1" applyFill="1" applyBorder="1" applyAlignment="1">
      <alignment horizontal="left"/>
    </xf>
    <xf numFmtId="165" fontId="5" fillId="7" borderId="11" xfId="0" applyNumberFormat="1" applyFont="1" applyFill="1" applyBorder="1" applyAlignment="1">
      <alignment horizontal="left" vertical="top"/>
    </xf>
    <xf numFmtId="3" fontId="6" fillId="11" borderId="11" xfId="0" applyNumberFormat="1" applyFont="1" applyFill="1" applyBorder="1" applyAlignment="1">
      <alignment horizontal="left"/>
    </xf>
    <xf numFmtId="0" fontId="6" fillId="7" borderId="24" xfId="0" applyFont="1" applyFill="1" applyBorder="1" applyAlignment="1">
      <alignment horizontal="left"/>
    </xf>
    <xf numFmtId="3" fontId="6" fillId="7" borderId="24" xfId="0" applyNumberFormat="1" applyFont="1" applyFill="1" applyBorder="1" applyAlignment="1">
      <alignment horizontal="left"/>
    </xf>
    <xf numFmtId="165" fontId="6" fillId="7" borderId="24" xfId="0" applyNumberFormat="1" applyFont="1" applyFill="1" applyBorder="1" applyAlignment="1">
      <alignment horizontal="left"/>
    </xf>
    <xf numFmtId="0" fontId="6" fillId="11" borderId="11" xfId="0" applyFont="1" applyFill="1" applyBorder="1" applyAlignment="1">
      <alignment horizontal="left"/>
    </xf>
    <xf numFmtId="165" fontId="6" fillId="11" borderId="11" xfId="0" applyNumberFormat="1" applyFont="1" applyFill="1" applyBorder="1" applyAlignment="1">
      <alignment horizontal="left"/>
    </xf>
    <xf numFmtId="165" fontId="6" fillId="7" borderId="11" xfId="0" applyNumberFormat="1" applyFont="1" applyFill="1" applyBorder="1" applyAlignment="1">
      <alignment horizontal="left"/>
    </xf>
    <xf numFmtId="3" fontId="5" fillId="12" borderId="19" xfId="0" applyNumberFormat="1" applyFont="1" applyFill="1" applyBorder="1" applyAlignment="1">
      <alignment horizontal="left"/>
    </xf>
    <xf numFmtId="4" fontId="5" fillId="12" borderId="19" xfId="0" applyNumberFormat="1" applyFont="1" applyFill="1" applyBorder="1" applyAlignment="1">
      <alignment horizontal="left"/>
    </xf>
    <xf numFmtId="0" fontId="3" fillId="0" borderId="24" xfId="0" applyFont="1" applyBorder="1" applyAlignment="1"/>
    <xf numFmtId="3" fontId="3" fillId="0" borderId="24" xfId="0" applyNumberFormat="1" applyFont="1" applyBorder="1"/>
    <xf numFmtId="3" fontId="3" fillId="0" borderId="11" xfId="0" applyNumberFormat="1" applyFont="1" applyBorder="1"/>
    <xf numFmtId="0" fontId="2" fillId="3" borderId="2" xfId="0" applyFont="1" applyFill="1" applyBorder="1" applyAlignment="1">
      <alignment horizontal="left" wrapText="1"/>
    </xf>
    <xf numFmtId="0" fontId="0" fillId="0" borderId="0" xfId="0" applyAlignment="1"/>
    <xf numFmtId="0" fontId="5" fillId="25" borderId="10" xfId="0" applyFont="1" applyFill="1" applyBorder="1" applyAlignment="1">
      <alignment horizontal="left"/>
    </xf>
    <xf numFmtId="165" fontId="5" fillId="25" borderId="10" xfId="0" applyNumberFormat="1" applyFont="1" applyFill="1" applyBorder="1" applyAlignment="1">
      <alignment horizontal="left"/>
    </xf>
    <xf numFmtId="0" fontId="5" fillId="26" borderId="11" xfId="0" applyFont="1" applyFill="1" applyBorder="1" applyAlignment="1">
      <alignment horizontal="left"/>
    </xf>
    <xf numFmtId="165" fontId="5" fillId="26" borderId="11" xfId="0" applyNumberFormat="1" applyFont="1" applyFill="1" applyBorder="1" applyAlignment="1">
      <alignment horizontal="left"/>
    </xf>
    <xf numFmtId="0" fontId="5" fillId="25" borderId="11" xfId="0" applyFont="1" applyFill="1" applyBorder="1" applyAlignment="1">
      <alignment horizontal="left"/>
    </xf>
    <xf numFmtId="165" fontId="5" fillId="25" borderId="11" xfId="0" applyNumberFormat="1" applyFont="1" applyFill="1" applyBorder="1" applyAlignment="1">
      <alignment horizontal="left"/>
    </xf>
    <xf numFmtId="3" fontId="5" fillId="25" borderId="11" xfId="0" applyNumberFormat="1" applyFont="1" applyFill="1" applyBorder="1" applyAlignment="1">
      <alignment horizontal="left"/>
    </xf>
    <xf numFmtId="3" fontId="5" fillId="26" borderId="11" xfId="0" applyNumberFormat="1" applyFont="1" applyFill="1" applyBorder="1" applyAlignment="1">
      <alignment horizontal="left"/>
    </xf>
    <xf numFmtId="165" fontId="5" fillId="25" borderId="19" xfId="0" applyNumberFormat="1" applyFont="1" applyFill="1" applyBorder="1" applyAlignment="1">
      <alignment horizontal="left"/>
    </xf>
    <xf numFmtId="0" fontId="5" fillId="27" borderId="11" xfId="0" applyFont="1" applyFill="1" applyBorder="1" applyAlignment="1">
      <alignment horizontal="left"/>
    </xf>
    <xf numFmtId="165" fontId="5" fillId="27" borderId="11" xfId="0" applyNumberFormat="1" applyFont="1" applyFill="1" applyBorder="1" applyAlignment="1">
      <alignment horizontal="left"/>
    </xf>
    <xf numFmtId="0" fontId="5" fillId="28" borderId="11" xfId="0" applyFont="1" applyFill="1" applyBorder="1" applyAlignment="1">
      <alignment horizontal="left"/>
    </xf>
    <xf numFmtId="165" fontId="5" fillId="28" borderId="11" xfId="0" applyNumberFormat="1" applyFont="1" applyFill="1" applyBorder="1" applyAlignment="1">
      <alignment horizontal="left"/>
    </xf>
    <xf numFmtId="3" fontId="5" fillId="25" borderId="19" xfId="0" applyNumberFormat="1" applyFont="1" applyFill="1" applyBorder="1" applyAlignment="1">
      <alignment horizontal="left"/>
    </xf>
    <xf numFmtId="3" fontId="5" fillId="28" borderId="11" xfId="0" applyNumberFormat="1" applyFont="1" applyFill="1" applyBorder="1" applyAlignment="1">
      <alignment horizontal="left"/>
    </xf>
    <xf numFmtId="3" fontId="5" fillId="27" borderId="11" xfId="0" applyNumberFormat="1" applyFont="1" applyFill="1" applyBorder="1" applyAlignment="1">
      <alignment horizontal="left"/>
    </xf>
    <xf numFmtId="0" fontId="5" fillId="26" borderId="10" xfId="0" applyFont="1" applyFill="1" applyBorder="1" applyAlignment="1">
      <alignment horizontal="left"/>
    </xf>
    <xf numFmtId="3" fontId="5" fillId="26" borderId="10" xfId="0" applyNumberFormat="1" applyFont="1" applyFill="1" applyBorder="1" applyAlignment="1">
      <alignment horizontal="left"/>
    </xf>
    <xf numFmtId="165" fontId="5" fillId="26" borderId="10" xfId="0" applyNumberFormat="1" applyFont="1" applyFill="1" applyBorder="1" applyAlignment="1">
      <alignment horizontal="left"/>
    </xf>
    <xf numFmtId="165" fontId="5" fillId="25" borderId="9" xfId="0" applyNumberFormat="1" applyFont="1" applyFill="1" applyBorder="1" applyAlignment="1">
      <alignment horizontal="left"/>
    </xf>
    <xf numFmtId="0" fontId="5" fillId="25" borderId="9" xfId="0" applyFont="1" applyFill="1" applyBorder="1" applyAlignment="1">
      <alignment horizontal="left"/>
    </xf>
    <xf numFmtId="3" fontId="5" fillId="25" borderId="9" xfId="0" applyNumberFormat="1" applyFont="1" applyFill="1" applyBorder="1" applyAlignment="1">
      <alignment horizontal="left"/>
    </xf>
    <xf numFmtId="165" fontId="5" fillId="28" borderId="9" xfId="0" applyNumberFormat="1" applyFont="1" applyFill="1" applyBorder="1" applyAlignment="1">
      <alignment horizontal="left"/>
    </xf>
    <xf numFmtId="0" fontId="5" fillId="28" borderId="9" xfId="0" applyFont="1" applyFill="1" applyBorder="1" applyAlignment="1">
      <alignment horizontal="left"/>
    </xf>
    <xf numFmtId="3" fontId="5" fillId="28" borderId="9" xfId="0" applyNumberFormat="1" applyFont="1" applyFill="1" applyBorder="1" applyAlignment="1">
      <alignment horizontal="left"/>
    </xf>
    <xf numFmtId="2" fontId="5" fillId="28" borderId="11" xfId="0" applyNumberFormat="1" applyFont="1" applyFill="1" applyBorder="1" applyAlignment="1">
      <alignment horizontal="left"/>
    </xf>
    <xf numFmtId="2" fontId="5" fillId="28" borderId="9" xfId="0" applyNumberFormat="1" applyFont="1" applyFill="1" applyBorder="1" applyAlignment="1">
      <alignment horizontal="left"/>
    </xf>
    <xf numFmtId="3" fontId="5" fillId="28" borderId="19" xfId="0" applyNumberFormat="1" applyFont="1" applyFill="1" applyBorder="1" applyAlignment="1">
      <alignment horizontal="left"/>
    </xf>
    <xf numFmtId="165" fontId="5" fillId="28" borderId="19" xfId="0" applyNumberFormat="1" applyFont="1" applyFill="1" applyBorder="1" applyAlignment="1">
      <alignment horizontal="left"/>
    </xf>
    <xf numFmtId="0" fontId="5" fillId="29" borderId="0" xfId="0" applyFont="1" applyFill="1"/>
    <xf numFmtId="0" fontId="0" fillId="30" borderId="0" xfId="0" applyFont="1" applyFill="1" applyAlignment="1"/>
    <xf numFmtId="0" fontId="1" fillId="29" borderId="32" xfId="0" applyFont="1" applyFill="1" applyBorder="1" applyAlignment="1">
      <alignment wrapText="1"/>
    </xf>
    <xf numFmtId="0" fontId="3" fillId="30" borderId="45" xfId="0" applyFont="1" applyFill="1" applyBorder="1" applyAlignment="1"/>
    <xf numFmtId="0" fontId="1" fillId="29" borderId="0" xfId="0" applyFont="1" applyFill="1" applyBorder="1" applyAlignment="1">
      <alignment wrapText="1"/>
    </xf>
    <xf numFmtId="0" fontId="3" fillId="30" borderId="0" xfId="0" applyFont="1" applyFill="1" applyBorder="1" applyAlignment="1"/>
    <xf numFmtId="0" fontId="0" fillId="30" borderId="0" xfId="0" applyFont="1" applyFill="1" applyBorder="1" applyAlignment="1"/>
    <xf numFmtId="0" fontId="3" fillId="30" borderId="53" xfId="0" applyFont="1" applyFill="1" applyBorder="1" applyAlignment="1"/>
    <xf numFmtId="0" fontId="0" fillId="30" borderId="53" xfId="0" applyFont="1" applyFill="1" applyBorder="1" applyAlignment="1"/>
    <xf numFmtId="165" fontId="5" fillId="11" borderId="54" xfId="0" applyNumberFormat="1" applyFont="1" applyFill="1" applyBorder="1" applyAlignment="1">
      <alignment horizontal="left"/>
    </xf>
    <xf numFmtId="0" fontId="2" fillId="3" borderId="54" xfId="0" applyFont="1" applyFill="1" applyBorder="1" applyAlignment="1">
      <alignment horizontal="left" wrapText="1"/>
    </xf>
    <xf numFmtId="0" fontId="2" fillId="3" borderId="63" xfId="0" applyFont="1" applyFill="1" applyBorder="1" applyAlignment="1">
      <alignment horizontal="left" wrapText="1"/>
    </xf>
    <xf numFmtId="0" fontId="2" fillId="6" borderId="63" xfId="0" applyFont="1" applyFill="1" applyBorder="1" applyAlignment="1">
      <alignment horizontal="left" wrapText="1"/>
    </xf>
    <xf numFmtId="0" fontId="2" fillId="6" borderId="66" xfId="0" applyFont="1" applyFill="1" applyBorder="1" applyAlignment="1">
      <alignment horizontal="left" wrapText="1"/>
    </xf>
    <xf numFmtId="0" fontId="5" fillId="11" borderId="67" xfId="0" applyFont="1" applyFill="1" applyBorder="1" applyAlignment="1">
      <alignment horizontal="left"/>
    </xf>
    <xf numFmtId="2" fontId="5" fillId="0" borderId="68" xfId="0" applyNumberFormat="1" applyFont="1" applyBorder="1" applyAlignment="1">
      <alignment horizontal="left"/>
    </xf>
    <xf numFmtId="0" fontId="5" fillId="7" borderId="69" xfId="0" applyFont="1" applyFill="1" applyBorder="1" applyAlignment="1">
      <alignment horizontal="left"/>
    </xf>
    <xf numFmtId="2" fontId="5" fillId="0" borderId="63" xfId="0" applyNumberFormat="1" applyFont="1" applyBorder="1" applyAlignment="1">
      <alignment horizontal="left"/>
    </xf>
    <xf numFmtId="0" fontId="5" fillId="11" borderId="69" xfId="0" applyFont="1" applyFill="1" applyBorder="1" applyAlignment="1">
      <alignment horizontal="left"/>
    </xf>
    <xf numFmtId="0" fontId="5" fillId="12" borderId="70" xfId="0" applyFont="1" applyFill="1" applyBorder="1" applyAlignment="1">
      <alignment horizontal="left"/>
    </xf>
    <xf numFmtId="3" fontId="5" fillId="12" borderId="71" xfId="0" applyNumberFormat="1" applyFont="1" applyFill="1" applyBorder="1" applyAlignment="1">
      <alignment horizontal="left"/>
    </xf>
    <xf numFmtId="166" fontId="5" fillId="12" borderId="71" xfId="0" applyNumberFormat="1" applyFont="1" applyFill="1" applyBorder="1" applyAlignment="1">
      <alignment horizontal="left"/>
    </xf>
    <xf numFmtId="4" fontId="5" fillId="12" borderId="71" xfId="0" applyNumberFormat="1" applyFont="1" applyFill="1" applyBorder="1" applyAlignment="1">
      <alignment horizontal="left"/>
    </xf>
    <xf numFmtId="4" fontId="5" fillId="12" borderId="72" xfId="0" applyNumberFormat="1" applyFont="1" applyFill="1" applyBorder="1" applyAlignment="1">
      <alignment horizontal="left"/>
    </xf>
    <xf numFmtId="2" fontId="5" fillId="0" borderId="54" xfId="0" applyNumberFormat="1" applyFont="1" applyBorder="1" applyAlignment="1">
      <alignment horizontal="left"/>
    </xf>
    <xf numFmtId="2" fontId="5" fillId="0" borderId="64" xfId="0" applyNumberFormat="1" applyFont="1" applyBorder="1" applyAlignment="1">
      <alignment horizontal="left"/>
    </xf>
    <xf numFmtId="2" fontId="5" fillId="0" borderId="66" xfId="0" applyNumberFormat="1" applyFont="1" applyBorder="1" applyAlignment="1">
      <alignment horizontal="left"/>
    </xf>
    <xf numFmtId="0" fontId="2" fillId="3" borderId="75" xfId="0" applyFont="1" applyFill="1" applyBorder="1" applyAlignment="1">
      <alignment horizontal="left" wrapText="1"/>
    </xf>
    <xf numFmtId="0" fontId="12" fillId="19" borderId="51" xfId="0" applyFont="1" applyFill="1" applyBorder="1" applyAlignment="1">
      <alignment vertical="top" wrapText="1"/>
    </xf>
    <xf numFmtId="2" fontId="12" fillId="19" borderId="51" xfId="0" applyNumberFormat="1" applyFont="1" applyFill="1" applyBorder="1" applyAlignment="1">
      <alignment vertical="top" wrapText="1"/>
    </xf>
    <xf numFmtId="0" fontId="13" fillId="0" borderId="0" xfId="0" applyFont="1" applyAlignment="1">
      <alignment vertical="top" wrapText="1"/>
    </xf>
    <xf numFmtId="0" fontId="14" fillId="0" borderId="0" xfId="0" applyFont="1" applyAlignment="1"/>
    <xf numFmtId="0" fontId="13" fillId="22" borderId="10" xfId="0" applyFont="1" applyFill="1" applyBorder="1" applyAlignment="1">
      <alignment vertical="top" wrapText="1"/>
    </xf>
    <xf numFmtId="2" fontId="13" fillId="22" borderId="10" xfId="0" applyNumberFormat="1" applyFont="1" applyFill="1" applyBorder="1" applyAlignment="1">
      <alignment vertical="top" wrapText="1"/>
    </xf>
    <xf numFmtId="2" fontId="15" fillId="23" borderId="11" xfId="0" applyNumberFormat="1" applyFont="1" applyFill="1" applyBorder="1" applyAlignment="1">
      <alignment vertical="top" wrapText="1"/>
    </xf>
    <xf numFmtId="0" fontId="15" fillId="23" borderId="11" xfId="0" applyFont="1" applyFill="1" applyBorder="1" applyAlignment="1">
      <alignment vertical="top" wrapText="1"/>
    </xf>
    <xf numFmtId="0" fontId="15" fillId="0" borderId="0" xfId="0" applyFont="1" applyAlignment="1">
      <alignment vertical="top" wrapText="1"/>
    </xf>
    <xf numFmtId="0" fontId="13" fillId="0" borderId="11" xfId="0" applyFont="1" applyBorder="1" applyAlignment="1">
      <alignment vertical="top" wrapText="1"/>
    </xf>
    <xf numFmtId="0" fontId="15" fillId="0" borderId="11" xfId="0" applyFont="1" applyBorder="1" applyAlignment="1">
      <alignment vertical="top" wrapText="1"/>
    </xf>
    <xf numFmtId="2" fontId="15" fillId="0" borderId="11" xfId="0" applyNumberFormat="1" applyFont="1" applyBorder="1" applyAlignment="1">
      <alignment vertical="top" wrapText="1"/>
    </xf>
    <xf numFmtId="0" fontId="13" fillId="24" borderId="9" xfId="0" applyFont="1" applyFill="1" applyBorder="1" applyAlignment="1">
      <alignment vertical="top" wrapText="1"/>
    </xf>
    <xf numFmtId="0" fontId="15" fillId="24" borderId="9" xfId="0" applyFont="1" applyFill="1" applyBorder="1" applyAlignment="1">
      <alignment vertical="top" wrapText="1"/>
    </xf>
    <xf numFmtId="2" fontId="15" fillId="24" borderId="11" xfId="0" applyNumberFormat="1" applyFont="1" applyFill="1" applyBorder="1" applyAlignment="1">
      <alignment vertical="top" wrapText="1"/>
    </xf>
    <xf numFmtId="0" fontId="15" fillId="24" borderId="11" xfId="0" applyFont="1" applyFill="1" applyBorder="1" applyAlignment="1">
      <alignment vertical="top" wrapText="1"/>
    </xf>
    <xf numFmtId="0" fontId="13" fillId="22" borderId="11" xfId="0" applyFont="1" applyFill="1" applyBorder="1" applyAlignment="1">
      <alignment vertical="top" wrapText="1"/>
    </xf>
    <xf numFmtId="0" fontId="15" fillId="22" borderId="11" xfId="0" applyFont="1" applyFill="1" applyBorder="1" applyAlignment="1">
      <alignment vertical="top" wrapText="1"/>
    </xf>
    <xf numFmtId="2" fontId="15" fillId="22" borderId="11" xfId="0" applyNumberFormat="1" applyFont="1" applyFill="1" applyBorder="1" applyAlignment="1">
      <alignment vertical="top" wrapText="1"/>
    </xf>
    <xf numFmtId="0" fontId="13" fillId="24" borderId="11" xfId="0" applyFont="1" applyFill="1" applyBorder="1" applyAlignment="1">
      <alignment vertical="top" wrapText="1"/>
    </xf>
    <xf numFmtId="2" fontId="15" fillId="0" borderId="0" xfId="0" applyNumberFormat="1" applyFont="1" applyAlignment="1">
      <alignment vertical="top" wrapText="1"/>
    </xf>
    <xf numFmtId="0" fontId="14" fillId="24" borderId="11" xfId="0" applyFont="1" applyFill="1" applyBorder="1" applyAlignment="1">
      <alignment vertical="top" wrapText="1"/>
    </xf>
    <xf numFmtId="0" fontId="14" fillId="0" borderId="11" xfId="0" applyFont="1" applyBorder="1" applyAlignment="1">
      <alignment vertical="top" wrapText="1"/>
    </xf>
    <xf numFmtId="0" fontId="13" fillId="24" borderId="8" xfId="0" applyFont="1" applyFill="1" applyBorder="1" applyAlignment="1">
      <alignment vertical="top" wrapText="1"/>
    </xf>
    <xf numFmtId="0" fontId="15" fillId="24" borderId="8" xfId="0" applyFont="1" applyFill="1" applyBorder="1" applyAlignment="1">
      <alignment vertical="top" wrapText="1"/>
    </xf>
    <xf numFmtId="0" fontId="13" fillId="24" borderId="10" xfId="0" applyFont="1" applyFill="1" applyBorder="1" applyAlignment="1">
      <alignment vertical="top" wrapText="1"/>
    </xf>
    <xf numFmtId="0" fontId="15" fillId="24" borderId="10" xfId="0" applyFont="1" applyFill="1" applyBorder="1" applyAlignment="1">
      <alignment vertical="top" wrapText="1"/>
    </xf>
    <xf numFmtId="0" fontId="19" fillId="12" borderId="87" xfId="0" applyFont="1" applyFill="1" applyBorder="1" applyAlignment="1">
      <alignment horizontal="left"/>
    </xf>
    <xf numFmtId="3" fontId="19" fillId="12" borderId="60" xfId="0" applyNumberFormat="1" applyFont="1" applyFill="1" applyBorder="1" applyAlignment="1">
      <alignment horizontal="left"/>
    </xf>
    <xf numFmtId="166" fontId="19" fillId="12" borderId="60" xfId="0" applyNumberFormat="1" applyFont="1" applyFill="1" applyBorder="1" applyAlignment="1">
      <alignment horizontal="left"/>
    </xf>
    <xf numFmtId="0" fontId="19" fillId="0" borderId="0" xfId="0" applyFont="1" applyAlignment="1">
      <alignment horizontal="left"/>
    </xf>
    <xf numFmtId="0" fontId="20" fillId="3" borderId="57" xfId="0" applyFont="1" applyFill="1" applyBorder="1" applyAlignment="1">
      <alignment horizontal="left" wrapText="1"/>
    </xf>
    <xf numFmtId="0" fontId="20" fillId="0" borderId="0" xfId="0" applyFont="1" applyAlignment="1">
      <alignment horizontal="left" wrapText="1"/>
    </xf>
    <xf numFmtId="0" fontId="20" fillId="3" borderId="11" xfId="0" applyFont="1" applyFill="1" applyBorder="1" applyAlignment="1">
      <alignment horizontal="left" wrapText="1"/>
    </xf>
    <xf numFmtId="0" fontId="20" fillId="3" borderId="63" xfId="0" applyFont="1" applyFill="1" applyBorder="1" applyAlignment="1">
      <alignment horizontal="left" wrapText="1"/>
    </xf>
    <xf numFmtId="0" fontId="20" fillId="6" borderId="11" xfId="0" applyFont="1" applyFill="1" applyBorder="1" applyAlignment="1">
      <alignment horizontal="left" wrapText="1"/>
    </xf>
    <xf numFmtId="0" fontId="20" fillId="6" borderId="63" xfId="0" applyFont="1" applyFill="1" applyBorder="1" applyAlignment="1">
      <alignment horizontal="left" wrapText="1"/>
    </xf>
    <xf numFmtId="0" fontId="20" fillId="6" borderId="79" xfId="0" applyFont="1" applyFill="1" applyBorder="1" applyAlignment="1">
      <alignment horizontal="left" wrapText="1"/>
    </xf>
    <xf numFmtId="0" fontId="20" fillId="6" borderId="80" xfId="0" applyFont="1" applyFill="1" applyBorder="1" applyAlignment="1">
      <alignment horizontal="left" wrapText="1"/>
    </xf>
    <xf numFmtId="2" fontId="18" fillId="8" borderId="76" xfId="0" applyNumberFormat="1" applyFont="1" applyFill="1" applyBorder="1" applyAlignment="1">
      <alignment horizontal="left"/>
    </xf>
    <xf numFmtId="2" fontId="18" fillId="9" borderId="76" xfId="0" applyNumberFormat="1" applyFont="1" applyFill="1" applyBorder="1" applyAlignment="1">
      <alignment horizontal="left"/>
    </xf>
    <xf numFmtId="2" fontId="18" fillId="10" borderId="76" xfId="0" applyNumberFormat="1" applyFont="1" applyFill="1" applyBorder="1" applyAlignment="1">
      <alignment horizontal="left"/>
    </xf>
    <xf numFmtId="2" fontId="18" fillId="15" borderId="76" xfId="0" applyNumberFormat="1" applyFont="1" applyFill="1" applyBorder="1" applyAlignment="1">
      <alignment horizontal="left"/>
    </xf>
    <xf numFmtId="2" fontId="18" fillId="10" borderId="75" xfId="0" applyNumberFormat="1" applyFont="1" applyFill="1" applyBorder="1" applyAlignment="1">
      <alignment horizontal="left"/>
    </xf>
    <xf numFmtId="2" fontId="18" fillId="15" borderId="75" xfId="0" applyNumberFormat="1" applyFont="1" applyFill="1" applyBorder="1" applyAlignment="1">
      <alignment horizontal="left"/>
    </xf>
    <xf numFmtId="2" fontId="18" fillId="15" borderId="86" xfId="0" applyNumberFormat="1" applyFont="1" applyFill="1" applyBorder="1" applyAlignment="1">
      <alignment horizontal="left"/>
    </xf>
    <xf numFmtId="0" fontId="18" fillId="12" borderId="60" xfId="0" applyFont="1" applyFill="1" applyBorder="1" applyAlignment="1">
      <alignment horizontal="left"/>
    </xf>
    <xf numFmtId="2" fontId="18" fillId="12" borderId="77" xfId="0" applyNumberFormat="1" applyFont="1" applyFill="1" applyBorder="1" applyAlignment="1">
      <alignment horizontal="left"/>
    </xf>
    <xf numFmtId="2" fontId="19" fillId="12" borderId="78" xfId="0" applyNumberFormat="1" applyFont="1" applyFill="1" applyBorder="1" applyAlignment="1">
      <alignment horizontal="left"/>
    </xf>
    <xf numFmtId="165" fontId="19" fillId="12" borderId="78" xfId="0" applyNumberFormat="1" applyFont="1" applyFill="1" applyBorder="1" applyAlignment="1">
      <alignment horizontal="left"/>
    </xf>
    <xf numFmtId="2" fontId="19" fillId="12" borderId="84" xfId="0" applyNumberFormat="1" applyFont="1" applyFill="1" applyBorder="1" applyAlignment="1">
      <alignment horizontal="left"/>
    </xf>
    <xf numFmtId="0" fontId="19" fillId="0" borderId="29" xfId="0" applyFont="1" applyBorder="1" applyAlignment="1">
      <alignment horizontal="left"/>
    </xf>
    <xf numFmtId="3" fontId="19" fillId="0" borderId="29" xfId="0" applyNumberFormat="1" applyFont="1" applyBorder="1" applyAlignment="1">
      <alignment horizontal="left"/>
    </xf>
    <xf numFmtId="2" fontId="19" fillId="0" borderId="0" xfId="0" applyNumberFormat="1" applyFont="1" applyAlignment="1">
      <alignment horizontal="left"/>
    </xf>
    <xf numFmtId="4" fontId="19" fillId="12" borderId="60" xfId="0" applyNumberFormat="1" applyFont="1" applyFill="1" applyBorder="1" applyAlignment="1">
      <alignment horizontal="left"/>
    </xf>
    <xf numFmtId="0" fontId="18" fillId="0" borderId="0" xfId="0" applyFont="1" applyAlignment="1">
      <alignment horizontal="left"/>
    </xf>
    <xf numFmtId="2" fontId="18" fillId="0" borderId="0" xfId="0" applyNumberFormat="1" applyFont="1" applyAlignment="1">
      <alignment horizontal="left"/>
    </xf>
    <xf numFmtId="0" fontId="19" fillId="31" borderId="81" xfId="0" applyFont="1" applyFill="1" applyBorder="1" applyAlignment="1">
      <alignment horizontal="left"/>
    </xf>
    <xf numFmtId="2" fontId="18" fillId="33" borderId="76" xfId="0" applyNumberFormat="1" applyFont="1" applyFill="1" applyBorder="1" applyAlignment="1">
      <alignment horizontal="left"/>
    </xf>
    <xf numFmtId="2" fontId="18" fillId="0" borderId="76" xfId="0" applyNumberFormat="1" applyFont="1" applyBorder="1" applyAlignment="1">
      <alignment horizontal="left"/>
    </xf>
    <xf numFmtId="2" fontId="18" fillId="30" borderId="76" xfId="0" applyNumberFormat="1" applyFont="1" applyFill="1" applyBorder="1" applyAlignment="1">
      <alignment horizontal="left"/>
    </xf>
    <xf numFmtId="2" fontId="18" fillId="30" borderId="82" xfId="0" applyNumberFormat="1" applyFont="1" applyFill="1" applyBorder="1" applyAlignment="1">
      <alignment horizontal="left"/>
    </xf>
    <xf numFmtId="0" fontId="19" fillId="32" borderId="83" xfId="0" applyFont="1" applyFill="1" applyBorder="1" applyAlignment="1">
      <alignment horizontal="left"/>
    </xf>
    <xf numFmtId="2" fontId="18" fillId="33" borderId="75" xfId="0" applyNumberFormat="1" applyFont="1" applyFill="1" applyBorder="1" applyAlignment="1">
      <alignment horizontal="left"/>
    </xf>
    <xf numFmtId="2" fontId="18" fillId="0" borderId="75" xfId="0" applyNumberFormat="1" applyFont="1" applyBorder="1" applyAlignment="1">
      <alignment horizontal="left"/>
    </xf>
    <xf numFmtId="2" fontId="18" fillId="30" borderId="75" xfId="0" applyNumberFormat="1" applyFont="1" applyFill="1" applyBorder="1" applyAlignment="1">
      <alignment horizontal="left"/>
    </xf>
    <xf numFmtId="0" fontId="19" fillId="31" borderId="83" xfId="0" applyFont="1" applyFill="1" applyBorder="1" applyAlignment="1">
      <alignment horizontal="left"/>
    </xf>
    <xf numFmtId="2" fontId="19" fillId="33" borderId="75" xfId="0" applyNumberFormat="1" applyFont="1" applyFill="1" applyBorder="1" applyAlignment="1">
      <alignment horizontal="left"/>
    </xf>
    <xf numFmtId="2" fontId="19" fillId="0" borderId="75" xfId="0" applyNumberFormat="1" applyFont="1" applyBorder="1" applyAlignment="1">
      <alignment horizontal="left"/>
    </xf>
    <xf numFmtId="2" fontId="19" fillId="30" borderId="75" xfId="0" applyNumberFormat="1" applyFont="1" applyFill="1" applyBorder="1" applyAlignment="1">
      <alignment horizontal="left"/>
    </xf>
    <xf numFmtId="0" fontId="19" fillId="32" borderId="85" xfId="0" applyFont="1" applyFill="1" applyBorder="1" applyAlignment="1">
      <alignment horizontal="left"/>
    </xf>
    <xf numFmtId="2" fontId="19" fillId="33" borderId="86" xfId="0" applyNumberFormat="1" applyFont="1" applyFill="1" applyBorder="1" applyAlignment="1">
      <alignment horizontal="left"/>
    </xf>
    <xf numFmtId="2" fontId="19" fillId="0" borderId="86" xfId="0" applyNumberFormat="1" applyFont="1" applyBorder="1" applyAlignment="1">
      <alignment horizontal="left"/>
    </xf>
    <xf numFmtId="2" fontId="19" fillId="30" borderId="86" xfId="0" applyNumberFormat="1" applyFont="1" applyFill="1" applyBorder="1" applyAlignment="1">
      <alignment horizontal="left"/>
    </xf>
    <xf numFmtId="0" fontId="17" fillId="29" borderId="0" xfId="0" applyFont="1" applyFill="1" applyBorder="1"/>
    <xf numFmtId="0" fontId="18" fillId="0" borderId="88" xfId="0" applyFont="1" applyBorder="1" applyAlignment="1"/>
    <xf numFmtId="0" fontId="6" fillId="11" borderId="9" xfId="0" applyFont="1" applyFill="1" applyBorder="1" applyAlignment="1">
      <alignment horizontal="left"/>
    </xf>
    <xf numFmtId="3" fontId="6" fillId="11" borderId="9" xfId="0" applyNumberFormat="1" applyFont="1" applyFill="1" applyBorder="1" applyAlignment="1">
      <alignment horizontal="left"/>
    </xf>
    <xf numFmtId="165" fontId="6" fillId="11" borderId="9" xfId="0" applyNumberFormat="1" applyFont="1" applyFill="1" applyBorder="1" applyAlignment="1">
      <alignment horizontal="left"/>
    </xf>
    <xf numFmtId="2" fontId="6" fillId="8" borderId="9" xfId="0" applyNumberFormat="1" applyFont="1" applyFill="1" applyBorder="1" applyAlignment="1">
      <alignment horizontal="left"/>
    </xf>
    <xf numFmtId="2" fontId="6" fillId="9" borderId="9" xfId="0" applyNumberFormat="1" applyFont="1" applyFill="1" applyBorder="1" applyAlignment="1">
      <alignment horizontal="left"/>
    </xf>
    <xf numFmtId="2" fontId="6" fillId="15" borderId="9" xfId="0" applyNumberFormat="1" applyFont="1" applyFill="1" applyBorder="1" applyAlignment="1">
      <alignment horizontal="left"/>
    </xf>
    <xf numFmtId="2" fontId="6" fillId="10" borderId="9" xfId="0" applyNumberFormat="1" applyFont="1" applyFill="1" applyBorder="1" applyAlignment="1">
      <alignment horizontal="left"/>
    </xf>
    <xf numFmtId="2" fontId="6" fillId="0" borderId="9" xfId="0" applyNumberFormat="1" applyFont="1" applyBorder="1" applyAlignment="1">
      <alignment horizontal="left"/>
    </xf>
    <xf numFmtId="2" fontId="6" fillId="0" borderId="23" xfId="0" applyNumberFormat="1" applyFont="1" applyBorder="1" applyAlignment="1">
      <alignment horizontal="left"/>
    </xf>
    <xf numFmtId="2" fontId="6" fillId="12" borderId="10" xfId="0" applyNumberFormat="1" applyFont="1" applyFill="1" applyBorder="1" applyAlignment="1">
      <alignment horizontal="left" wrapText="1"/>
    </xf>
    <xf numFmtId="3" fontId="6" fillId="7" borderId="54" xfId="0" applyNumberFormat="1" applyFont="1" applyFill="1" applyBorder="1" applyAlignment="1">
      <alignment horizontal="left" wrapText="1"/>
    </xf>
    <xf numFmtId="165" fontId="6" fillId="7" borderId="54" xfId="0" applyNumberFormat="1" applyFont="1" applyFill="1" applyBorder="1" applyAlignment="1">
      <alignment horizontal="left" wrapText="1"/>
    </xf>
    <xf numFmtId="2" fontId="6" fillId="8" borderId="54" xfId="0" applyNumberFormat="1" applyFont="1" applyFill="1" applyBorder="1" applyAlignment="1">
      <alignment horizontal="left" wrapText="1"/>
    </xf>
    <xf numFmtId="2" fontId="6" fillId="9" borderId="54" xfId="0" applyNumberFormat="1" applyFont="1" applyFill="1" applyBorder="1" applyAlignment="1">
      <alignment horizontal="left" wrapText="1"/>
    </xf>
    <xf numFmtId="2" fontId="6" fillId="10" borderId="54" xfId="0" applyNumberFormat="1" applyFont="1" applyFill="1" applyBorder="1" applyAlignment="1">
      <alignment horizontal="left" wrapText="1"/>
    </xf>
    <xf numFmtId="2" fontId="6" fillId="10" borderId="54" xfId="0" applyNumberFormat="1" applyFont="1" applyFill="1" applyBorder="1" applyAlignment="1">
      <alignment horizontal="left"/>
    </xf>
    <xf numFmtId="2" fontId="6" fillId="0" borderId="54" xfId="0" applyNumberFormat="1" applyFont="1" applyBorder="1" applyAlignment="1">
      <alignment horizontal="left" wrapText="1"/>
    </xf>
    <xf numFmtId="2" fontId="6" fillId="0" borderId="89" xfId="0" applyNumberFormat="1" applyFont="1" applyBorder="1" applyAlignment="1">
      <alignment horizontal="left" wrapText="1"/>
    </xf>
    <xf numFmtId="2" fontId="6" fillId="0" borderId="63" xfId="0" applyNumberFormat="1" applyFont="1" applyBorder="1" applyAlignment="1">
      <alignment horizontal="left" wrapText="1"/>
    </xf>
    <xf numFmtId="3" fontId="6" fillId="7" borderId="79" xfId="0" applyNumberFormat="1" applyFont="1" applyFill="1" applyBorder="1" applyAlignment="1">
      <alignment horizontal="left" wrapText="1"/>
    </xf>
    <xf numFmtId="165" fontId="6" fillId="7" borderId="79" xfId="0" applyNumberFormat="1" applyFont="1" applyFill="1" applyBorder="1" applyAlignment="1">
      <alignment horizontal="left" wrapText="1"/>
    </xf>
    <xf numFmtId="2" fontId="6" fillId="8" borderId="79" xfId="0" applyNumberFormat="1" applyFont="1" applyFill="1" applyBorder="1" applyAlignment="1">
      <alignment horizontal="left" wrapText="1"/>
    </xf>
    <xf numFmtId="2" fontId="6" fillId="9" borderId="79" xfId="0" applyNumberFormat="1" applyFont="1" applyFill="1" applyBorder="1" applyAlignment="1">
      <alignment horizontal="left" wrapText="1"/>
    </xf>
    <xf numFmtId="2" fontId="6" fillId="10" borderId="79" xfId="0" applyNumberFormat="1" applyFont="1" applyFill="1" applyBorder="1" applyAlignment="1">
      <alignment horizontal="left" wrapText="1"/>
    </xf>
    <xf numFmtId="2" fontId="6" fillId="0" borderId="79" xfId="0" applyNumberFormat="1" applyFont="1" applyBorder="1" applyAlignment="1">
      <alignment horizontal="left" wrapText="1"/>
    </xf>
    <xf numFmtId="2" fontId="6" fillId="0" borderId="80" xfId="0" applyNumberFormat="1" applyFont="1" applyBorder="1" applyAlignment="1">
      <alignment horizontal="left" wrapText="1"/>
    </xf>
    <xf numFmtId="2" fontId="6" fillId="7" borderId="60" xfId="0" applyNumberFormat="1" applyFont="1" applyFill="1" applyBorder="1" applyAlignment="1">
      <alignment horizontal="left" wrapText="1"/>
    </xf>
    <xf numFmtId="2" fontId="6" fillId="11" borderId="15" xfId="0" applyNumberFormat="1" applyFont="1" applyFill="1" applyBorder="1" applyAlignment="1">
      <alignment horizontal="left" wrapText="1"/>
    </xf>
    <xf numFmtId="2" fontId="6" fillId="7" borderId="15" xfId="0" applyNumberFormat="1" applyFont="1" applyFill="1" applyBorder="1" applyAlignment="1">
      <alignment horizontal="left" wrapText="1"/>
    </xf>
    <xf numFmtId="2" fontId="6" fillId="7" borderId="90" xfId="0" applyNumberFormat="1" applyFont="1" applyFill="1" applyBorder="1" applyAlignment="1">
      <alignment horizontal="left" wrapText="1"/>
    </xf>
    <xf numFmtId="0" fontId="6" fillId="11" borderId="9" xfId="0" applyFont="1" applyFill="1" applyBorder="1" applyAlignment="1">
      <alignment horizontal="left" wrapText="1"/>
    </xf>
    <xf numFmtId="2" fontId="6" fillId="12" borderId="22" xfId="0" applyNumberFormat="1" applyFont="1" applyFill="1" applyBorder="1" applyAlignment="1">
      <alignment horizontal="left" wrapText="1"/>
    </xf>
    <xf numFmtId="2" fontId="6" fillId="7" borderId="75" xfId="0" applyNumberFormat="1" applyFont="1" applyFill="1" applyBorder="1" applyAlignment="1">
      <alignment horizontal="left" wrapText="1"/>
    </xf>
    <xf numFmtId="2" fontId="6" fillId="11" borderId="75" xfId="0" applyNumberFormat="1" applyFont="1" applyFill="1" applyBorder="1" applyAlignment="1">
      <alignment horizontal="left" wrapText="1"/>
    </xf>
    <xf numFmtId="2" fontId="6" fillId="7" borderId="92" xfId="0" applyNumberFormat="1" applyFont="1" applyFill="1" applyBorder="1" applyAlignment="1">
      <alignment horizontal="left" wrapText="1"/>
    </xf>
    <xf numFmtId="2" fontId="6" fillId="7" borderId="94" xfId="0" applyNumberFormat="1" applyFont="1" applyFill="1" applyBorder="1" applyAlignment="1">
      <alignment horizontal="left" wrapText="1"/>
    </xf>
    <xf numFmtId="4" fontId="6" fillId="12" borderId="10" xfId="0" applyNumberFormat="1" applyFont="1" applyFill="1" applyBorder="1" applyAlignment="1">
      <alignment horizontal="left" wrapText="1"/>
    </xf>
    <xf numFmtId="0" fontId="0" fillId="0" borderId="0" xfId="0" applyFont="1" applyAlignment="1">
      <alignment horizontal="left"/>
    </xf>
    <xf numFmtId="166" fontId="6" fillId="12" borderId="24" xfId="0" applyNumberFormat="1" applyFont="1" applyFill="1" applyBorder="1" applyAlignment="1">
      <alignment horizontal="left"/>
    </xf>
    <xf numFmtId="4" fontId="6" fillId="12" borderId="24" xfId="0" applyNumberFormat="1" applyFont="1" applyFill="1" applyBorder="1" applyAlignment="1">
      <alignment horizontal="left"/>
    </xf>
    <xf numFmtId="0" fontId="2" fillId="3" borderId="2" xfId="0" applyFont="1" applyFill="1" applyBorder="1" applyAlignment="1">
      <alignment horizontal="left" wrapText="1"/>
    </xf>
    <xf numFmtId="0" fontId="0" fillId="0" borderId="0" xfId="0" applyFont="1" applyAlignment="1"/>
    <xf numFmtId="0" fontId="0" fillId="0" borderId="0" xfId="0" applyFont="1" applyAlignment="1"/>
    <xf numFmtId="0" fontId="2" fillId="3" borderId="57" xfId="0" applyFont="1" applyFill="1" applyBorder="1" applyAlignment="1">
      <alignment horizontal="left" wrapText="1"/>
    </xf>
    <xf numFmtId="0" fontId="2" fillId="0" borderId="0" xfId="0" applyFont="1" applyAlignment="1">
      <alignment horizontal="left" vertical="top" wrapText="1"/>
    </xf>
    <xf numFmtId="0" fontId="0" fillId="0" borderId="0" xfId="0" applyFont="1" applyAlignment="1">
      <alignment vertical="top"/>
    </xf>
    <xf numFmtId="0" fontId="2" fillId="3" borderId="11" xfId="0" applyFont="1" applyFill="1" applyBorder="1" applyAlignment="1">
      <alignment horizontal="left" vertical="top" wrapText="1"/>
    </xf>
    <xf numFmtId="0" fontId="2" fillId="3" borderId="11" xfId="0" applyFont="1" applyFill="1" applyBorder="1" applyAlignment="1">
      <alignment horizontal="center" vertical="top" wrapText="1"/>
    </xf>
    <xf numFmtId="0" fontId="2" fillId="6" borderId="11" xfId="0" applyFont="1" applyFill="1" applyBorder="1" applyAlignment="1">
      <alignment horizontal="left" vertical="top" wrapText="1"/>
    </xf>
    <xf numFmtId="0" fontId="2" fillId="6" borderId="9" xfId="0" applyFont="1" applyFill="1" applyBorder="1" applyAlignment="1">
      <alignment horizontal="left" vertical="top" wrapText="1"/>
    </xf>
    <xf numFmtId="0" fontId="5" fillId="7" borderId="87" xfId="0" applyFont="1" applyFill="1" applyBorder="1" applyAlignment="1">
      <alignment horizontal="left"/>
    </xf>
    <xf numFmtId="0" fontId="5" fillId="7" borderId="54" xfId="0" applyFont="1" applyFill="1" applyBorder="1" applyAlignment="1">
      <alignment horizontal="left"/>
    </xf>
    <xf numFmtId="2" fontId="5" fillId="8" borderId="54" xfId="0" applyNumberFormat="1" applyFont="1" applyFill="1" applyBorder="1" applyAlignment="1">
      <alignment horizontal="left"/>
    </xf>
    <xf numFmtId="2" fontId="5" fillId="9" borderId="54" xfId="0" applyNumberFormat="1" applyFont="1" applyFill="1" applyBorder="1" applyAlignment="1">
      <alignment horizontal="left"/>
    </xf>
    <xf numFmtId="2" fontId="5" fillId="10" borderId="54" xfId="0" applyNumberFormat="1" applyFont="1" applyFill="1" applyBorder="1" applyAlignment="1">
      <alignment horizontal="left"/>
    </xf>
    <xf numFmtId="2" fontId="5" fillId="0" borderId="89" xfId="0" applyNumberFormat="1" applyFont="1" applyBorder="1" applyAlignment="1">
      <alignment horizontal="left"/>
    </xf>
    <xf numFmtId="2" fontId="5" fillId="8" borderId="79" xfId="0" applyNumberFormat="1" applyFont="1" applyFill="1" applyBorder="1" applyAlignment="1">
      <alignment horizontal="left"/>
    </xf>
    <xf numFmtId="2" fontId="5" fillId="9" borderId="79" xfId="0" applyNumberFormat="1" applyFont="1" applyFill="1" applyBorder="1" applyAlignment="1">
      <alignment horizontal="left"/>
    </xf>
    <xf numFmtId="2" fontId="5" fillId="10" borderId="79" xfId="0" applyNumberFormat="1" applyFont="1" applyFill="1" applyBorder="1" applyAlignment="1">
      <alignment horizontal="left"/>
    </xf>
    <xf numFmtId="2" fontId="5" fillId="0" borderId="79" xfId="0" applyNumberFormat="1" applyFont="1" applyBorder="1" applyAlignment="1">
      <alignment horizontal="left"/>
    </xf>
    <xf numFmtId="2" fontId="5" fillId="0" borderId="80" xfId="0" applyNumberFormat="1" applyFont="1" applyBorder="1" applyAlignment="1">
      <alignment horizontal="left"/>
    </xf>
    <xf numFmtId="0" fontId="5" fillId="11" borderId="96" xfId="0" applyFont="1" applyFill="1" applyBorder="1" applyAlignment="1">
      <alignment horizontal="left"/>
    </xf>
    <xf numFmtId="2" fontId="5" fillId="0" borderId="97" xfId="0" applyNumberFormat="1" applyFont="1" applyBorder="1" applyAlignment="1">
      <alignment horizontal="left"/>
    </xf>
    <xf numFmtId="2" fontId="5" fillId="0" borderId="0" xfId="0" applyNumberFormat="1" applyFont="1" applyBorder="1" applyAlignment="1">
      <alignment horizontal="left"/>
    </xf>
    <xf numFmtId="0" fontId="5" fillId="0" borderId="0" xfId="0" applyFont="1" applyFill="1" applyBorder="1" applyAlignment="1">
      <alignment horizontal="left"/>
    </xf>
    <xf numFmtId="2" fontId="5" fillId="0" borderId="0" xfId="0" applyNumberFormat="1" applyFont="1" applyFill="1" applyBorder="1" applyAlignment="1">
      <alignment horizontal="left"/>
    </xf>
    <xf numFmtId="0" fontId="0" fillId="0" borderId="0" xfId="0" applyFont="1" applyFill="1" applyAlignment="1"/>
    <xf numFmtId="165" fontId="5" fillId="0" borderId="0" xfId="0" applyNumberFormat="1" applyFont="1" applyFill="1" applyBorder="1" applyAlignment="1">
      <alignment horizontal="left"/>
    </xf>
    <xf numFmtId="0" fontId="0" fillId="0" borderId="0" xfId="0" applyFont="1" applyFill="1" applyBorder="1" applyAlignment="1"/>
    <xf numFmtId="3" fontId="5" fillId="0" borderId="0" xfId="0" applyNumberFormat="1" applyFont="1" applyFill="1" applyBorder="1" applyAlignment="1">
      <alignment horizontal="left"/>
    </xf>
    <xf numFmtId="0" fontId="6" fillId="0" borderId="0" xfId="0" applyFont="1" applyFill="1" applyBorder="1" applyAlignment="1">
      <alignment horizontal="left"/>
    </xf>
    <xf numFmtId="2" fontId="6" fillId="8" borderId="10" xfId="0" applyNumberFormat="1" applyFont="1" applyFill="1" applyBorder="1" applyAlignment="1">
      <alignment horizontal="left"/>
    </xf>
    <xf numFmtId="2" fontId="6" fillId="9" borderId="10" xfId="0" applyNumberFormat="1" applyFont="1" applyFill="1" applyBorder="1" applyAlignment="1">
      <alignment horizontal="left"/>
    </xf>
    <xf numFmtId="2" fontId="6" fillId="15" borderId="10" xfId="0" applyNumberFormat="1" applyFont="1" applyFill="1" applyBorder="1" applyAlignment="1">
      <alignment horizontal="left"/>
    </xf>
    <xf numFmtId="2" fontId="6" fillId="10" borderId="10" xfId="0" applyNumberFormat="1" applyFont="1" applyFill="1" applyBorder="1" applyAlignment="1">
      <alignment horizontal="left"/>
    </xf>
    <xf numFmtId="2" fontId="6" fillId="0" borderId="10" xfId="0" applyNumberFormat="1" applyFont="1" applyBorder="1" applyAlignment="1">
      <alignment horizontal="left"/>
    </xf>
    <xf numFmtId="3" fontId="6" fillId="11" borderId="10" xfId="0" applyNumberFormat="1" applyFont="1" applyFill="1" applyBorder="1" applyAlignment="1">
      <alignment horizontal="left" vertical="top"/>
    </xf>
    <xf numFmtId="2" fontId="6" fillId="0" borderId="0" xfId="0" applyNumberFormat="1" applyFont="1" applyFill="1" applyBorder="1" applyAlignment="1">
      <alignment horizontal="left" wrapText="1"/>
    </xf>
    <xf numFmtId="3" fontId="6" fillId="0" borderId="0" xfId="0" applyNumberFormat="1" applyFont="1" applyFill="1" applyBorder="1" applyAlignment="1">
      <alignment horizontal="left" wrapText="1"/>
    </xf>
    <xf numFmtId="165" fontId="6" fillId="0" borderId="0" xfId="0" applyNumberFormat="1" applyFont="1" applyFill="1" applyBorder="1" applyAlignment="1">
      <alignment horizontal="left" wrapText="1"/>
    </xf>
    <xf numFmtId="0" fontId="0" fillId="0" borderId="0" xfId="0" applyFont="1" applyFill="1" applyBorder="1" applyAlignment="1">
      <alignment horizontal="left"/>
    </xf>
    <xf numFmtId="2" fontId="5" fillId="16" borderId="10" xfId="0" applyNumberFormat="1" applyFont="1" applyFill="1" applyBorder="1" applyAlignment="1">
      <alignment horizontal="left"/>
    </xf>
    <xf numFmtId="0" fontId="5" fillId="0" borderId="0" xfId="0" applyFont="1" applyFill="1" applyBorder="1" applyAlignment="1">
      <alignment horizontal="left" wrapText="1"/>
    </xf>
    <xf numFmtId="165" fontId="5" fillId="0" borderId="0" xfId="0" applyNumberFormat="1" applyFont="1" applyFill="1" applyBorder="1" applyAlignment="1">
      <alignment horizontal="left" vertical="top"/>
    </xf>
    <xf numFmtId="0" fontId="2" fillId="3" borderId="57" xfId="0" applyFont="1" applyFill="1" applyBorder="1" applyAlignment="1">
      <alignment horizontal="left" vertical="top" wrapText="1"/>
    </xf>
    <xf numFmtId="0" fontId="2" fillId="3" borderId="63" xfId="0" applyFont="1" applyFill="1" applyBorder="1" applyAlignment="1">
      <alignment horizontal="left" vertical="top" wrapText="1"/>
    </xf>
    <xf numFmtId="0" fontId="2" fillId="6" borderId="63" xfId="0" applyFont="1" applyFill="1" applyBorder="1" applyAlignment="1">
      <alignment horizontal="left" vertical="top" wrapText="1"/>
    </xf>
    <xf numFmtId="0" fontId="2" fillId="6" borderId="97" xfId="0" applyFont="1" applyFill="1" applyBorder="1" applyAlignment="1">
      <alignment horizontal="left" vertical="top" wrapText="1"/>
    </xf>
    <xf numFmtId="0" fontId="2" fillId="6" borderId="79" xfId="0" applyFont="1" applyFill="1" applyBorder="1" applyAlignment="1">
      <alignment horizontal="left" vertical="top" wrapText="1"/>
    </xf>
    <xf numFmtId="0" fontId="2" fillId="6" borderId="80" xfId="0" applyFont="1" applyFill="1" applyBorder="1" applyAlignment="1">
      <alignment horizontal="left" vertical="top" wrapText="1"/>
    </xf>
    <xf numFmtId="0" fontId="5" fillId="25" borderId="98" xfId="0" applyFont="1" applyFill="1" applyBorder="1" applyAlignment="1">
      <alignment horizontal="left"/>
    </xf>
    <xf numFmtId="2" fontId="5" fillId="0" borderId="99" xfId="0" applyNumberFormat="1" applyFont="1" applyBorder="1" applyAlignment="1">
      <alignment horizontal="left"/>
    </xf>
    <xf numFmtId="0" fontId="5" fillId="27" borderId="69" xfId="0" applyFont="1" applyFill="1" applyBorder="1" applyAlignment="1">
      <alignment horizontal="left"/>
    </xf>
    <xf numFmtId="0" fontId="5" fillId="26" borderId="69" xfId="0" applyFont="1" applyFill="1" applyBorder="1" applyAlignment="1">
      <alignment horizontal="left"/>
    </xf>
    <xf numFmtId="0" fontId="5" fillId="28" borderId="69" xfId="0" applyFont="1" applyFill="1" applyBorder="1" applyAlignment="1">
      <alignment horizontal="left"/>
    </xf>
    <xf numFmtId="0" fontId="5" fillId="25" borderId="69" xfId="0" applyFont="1" applyFill="1" applyBorder="1" applyAlignment="1">
      <alignment horizontal="left"/>
    </xf>
    <xf numFmtId="0" fontId="5" fillId="25" borderId="95" xfId="0" applyFont="1" applyFill="1" applyBorder="1" applyAlignment="1">
      <alignment horizontal="left"/>
    </xf>
    <xf numFmtId="0" fontId="5" fillId="25" borderId="79" xfId="0" applyFont="1" applyFill="1" applyBorder="1" applyAlignment="1">
      <alignment horizontal="left"/>
    </xf>
    <xf numFmtId="165" fontId="5" fillId="25" borderId="79" xfId="0" applyNumberFormat="1" applyFont="1" applyFill="1" applyBorder="1" applyAlignment="1">
      <alignment horizontal="left"/>
    </xf>
    <xf numFmtId="3" fontId="5" fillId="25" borderId="79" xfId="0" applyNumberFormat="1" applyFont="1" applyFill="1" applyBorder="1" applyAlignment="1">
      <alignment horizontal="left"/>
    </xf>
    <xf numFmtId="2" fontId="5" fillId="28" borderId="69" xfId="0" applyNumberFormat="1" applyFont="1" applyFill="1" applyBorder="1" applyAlignment="1">
      <alignment horizontal="left"/>
    </xf>
    <xf numFmtId="2" fontId="5" fillId="28" borderId="95" xfId="0" applyNumberFormat="1" applyFont="1" applyFill="1" applyBorder="1" applyAlignment="1">
      <alignment horizontal="left"/>
    </xf>
    <xf numFmtId="2" fontId="5" fillId="28" borderId="79" xfId="0" applyNumberFormat="1" applyFont="1" applyFill="1" applyBorder="1" applyAlignment="1">
      <alignment horizontal="left"/>
    </xf>
    <xf numFmtId="3" fontId="5" fillId="28" borderId="79" xfId="0" applyNumberFormat="1" applyFont="1" applyFill="1" applyBorder="1" applyAlignment="1">
      <alignment horizontal="left"/>
    </xf>
    <xf numFmtId="165" fontId="5" fillId="28" borderId="79" xfId="0" applyNumberFormat="1" applyFont="1" applyFill="1" applyBorder="1" applyAlignment="1">
      <alignment horizontal="left"/>
    </xf>
    <xf numFmtId="2" fontId="5" fillId="15" borderId="79" xfId="0" applyNumberFormat="1" applyFont="1" applyFill="1" applyBorder="1" applyAlignment="1">
      <alignment horizontal="left"/>
    </xf>
    <xf numFmtId="2" fontId="6" fillId="0" borderId="99" xfId="0" applyNumberFormat="1" applyFont="1" applyBorder="1" applyAlignment="1">
      <alignment horizontal="left"/>
    </xf>
    <xf numFmtId="2" fontId="6" fillId="0" borderId="63" xfId="0" applyNumberFormat="1" applyFont="1" applyBorder="1" applyAlignment="1">
      <alignment horizontal="left"/>
    </xf>
    <xf numFmtId="2" fontId="6" fillId="0" borderId="97" xfId="0" applyNumberFormat="1" applyFont="1" applyBorder="1" applyAlignment="1">
      <alignment horizontal="left"/>
    </xf>
    <xf numFmtId="0" fontId="5" fillId="11" borderId="98" xfId="0" applyFont="1" applyFill="1" applyBorder="1" applyAlignment="1">
      <alignment horizontal="left" wrapText="1"/>
    </xf>
    <xf numFmtId="0" fontId="5" fillId="7" borderId="69" xfId="0" applyFont="1" applyFill="1" applyBorder="1" applyAlignment="1">
      <alignment horizontal="left" wrapText="1"/>
    </xf>
    <xf numFmtId="0" fontId="5" fillId="11" borderId="69" xfId="0" applyFont="1" applyFill="1" applyBorder="1" applyAlignment="1">
      <alignment horizontal="left" wrapText="1"/>
    </xf>
    <xf numFmtId="0" fontId="5" fillId="7" borderId="95" xfId="0" applyFont="1" applyFill="1" applyBorder="1" applyAlignment="1">
      <alignment horizontal="left" wrapText="1"/>
    </xf>
    <xf numFmtId="0" fontId="5" fillId="7" borderId="79" xfId="0" applyFont="1" applyFill="1" applyBorder="1" applyAlignment="1">
      <alignment horizontal="left"/>
    </xf>
    <xf numFmtId="0" fontId="5" fillId="7" borderId="98" xfId="0" applyFont="1" applyFill="1" applyBorder="1" applyAlignment="1">
      <alignment horizontal="left"/>
    </xf>
    <xf numFmtId="2" fontId="5" fillId="16" borderId="99" xfId="0" applyNumberFormat="1" applyFont="1" applyFill="1" applyBorder="1" applyAlignment="1">
      <alignment horizontal="left"/>
    </xf>
    <xf numFmtId="2" fontId="5" fillId="16" borderId="63" xfId="0" applyNumberFormat="1" applyFont="1" applyFill="1" applyBorder="1" applyAlignment="1">
      <alignment horizontal="left"/>
    </xf>
    <xf numFmtId="2" fontId="5" fillId="16" borderId="79" xfId="0" applyNumberFormat="1" applyFont="1" applyFill="1" applyBorder="1" applyAlignment="1">
      <alignment horizontal="left"/>
    </xf>
    <xf numFmtId="2" fontId="5" fillId="16" borderId="80" xfId="0" applyNumberFormat="1" applyFont="1" applyFill="1" applyBorder="1" applyAlignment="1">
      <alignment horizontal="left"/>
    </xf>
    <xf numFmtId="2" fontId="5" fillId="9" borderId="78" xfId="0" applyNumberFormat="1" applyFont="1" applyFill="1" applyBorder="1" applyAlignment="1">
      <alignment horizontal="left"/>
    </xf>
    <xf numFmtId="2" fontId="5" fillId="10" borderId="78" xfId="0" applyNumberFormat="1" applyFont="1" applyFill="1" applyBorder="1" applyAlignment="1">
      <alignment horizontal="left"/>
    </xf>
    <xf numFmtId="0" fontId="5" fillId="28" borderId="95" xfId="0" applyFont="1" applyFill="1" applyBorder="1" applyAlignment="1">
      <alignment horizontal="left"/>
    </xf>
    <xf numFmtId="0" fontId="5" fillId="28" borderId="79" xfId="0" applyFont="1" applyFill="1" applyBorder="1" applyAlignment="1">
      <alignment horizontal="left"/>
    </xf>
    <xf numFmtId="0" fontId="5" fillId="26" borderId="98" xfId="0" applyFont="1" applyFill="1" applyBorder="1" applyAlignment="1">
      <alignment horizontal="left"/>
    </xf>
    <xf numFmtId="0" fontId="5" fillId="25" borderId="96" xfId="0" applyFont="1" applyFill="1" applyBorder="1" applyAlignment="1">
      <alignment horizontal="left"/>
    </xf>
    <xf numFmtId="2" fontId="5" fillId="25" borderId="98" xfId="0" applyNumberFormat="1" applyFont="1" applyFill="1" applyBorder="1" applyAlignment="1">
      <alignment horizontal="left"/>
    </xf>
    <xf numFmtId="2" fontId="5" fillId="25" borderId="10" xfId="0" applyNumberFormat="1" applyFont="1" applyFill="1" applyBorder="1" applyAlignment="1">
      <alignment horizontal="left"/>
    </xf>
    <xf numFmtId="3" fontId="5" fillId="25" borderId="10" xfId="0" applyNumberFormat="1" applyFont="1" applyFill="1" applyBorder="1" applyAlignment="1">
      <alignment horizontal="left"/>
    </xf>
    <xf numFmtId="2" fontId="5" fillId="25" borderId="69" xfId="0" applyNumberFormat="1" applyFont="1" applyFill="1" applyBorder="1" applyAlignment="1">
      <alignment horizontal="left"/>
    </xf>
    <xf numFmtId="2" fontId="5" fillId="25" borderId="11" xfId="0" applyNumberFormat="1" applyFont="1" applyFill="1" applyBorder="1" applyAlignment="1">
      <alignment horizontal="left"/>
    </xf>
    <xf numFmtId="0" fontId="5" fillId="31" borderId="98" xfId="0" applyFont="1" applyFill="1" applyBorder="1" applyAlignment="1">
      <alignment horizontal="left"/>
    </xf>
    <xf numFmtId="0" fontId="5" fillId="31" borderId="10" xfId="0" applyFont="1" applyFill="1" applyBorder="1" applyAlignment="1">
      <alignment horizontal="left"/>
    </xf>
    <xf numFmtId="165" fontId="5" fillId="31" borderId="10" xfId="0" applyNumberFormat="1" applyFont="1" applyFill="1" applyBorder="1" applyAlignment="1">
      <alignment horizontal="left"/>
    </xf>
    <xf numFmtId="0" fontId="5" fillId="31" borderId="69" xfId="0" applyFont="1" applyFill="1" applyBorder="1" applyAlignment="1">
      <alignment horizontal="left"/>
    </xf>
    <xf numFmtId="0" fontId="5" fillId="31" borderId="11" xfId="0" applyFont="1" applyFill="1" applyBorder="1" applyAlignment="1">
      <alignment horizontal="left"/>
    </xf>
    <xf numFmtId="165" fontId="5" fillId="31" borderId="11" xfId="0" applyNumberFormat="1" applyFont="1" applyFill="1" applyBorder="1" applyAlignment="1">
      <alignment horizontal="left"/>
    </xf>
    <xf numFmtId="3" fontId="5" fillId="31" borderId="11" xfId="0" applyNumberFormat="1" applyFont="1" applyFill="1" applyBorder="1" applyAlignment="1">
      <alignment horizontal="left"/>
    </xf>
    <xf numFmtId="0" fontId="5" fillId="32" borderId="69" xfId="0" applyFont="1" applyFill="1" applyBorder="1" applyAlignment="1">
      <alignment horizontal="left"/>
    </xf>
    <xf numFmtId="0" fontId="5" fillId="32" borderId="11" xfId="0" applyFont="1" applyFill="1" applyBorder="1" applyAlignment="1">
      <alignment horizontal="left"/>
    </xf>
    <xf numFmtId="165" fontId="5" fillId="32" borderId="11" xfId="0" applyNumberFormat="1" applyFont="1" applyFill="1" applyBorder="1" applyAlignment="1">
      <alignment horizontal="left"/>
    </xf>
    <xf numFmtId="3" fontId="5" fillId="32" borderId="11" xfId="0" applyNumberFormat="1" applyFont="1" applyFill="1" applyBorder="1" applyAlignment="1">
      <alignment horizontal="left"/>
    </xf>
    <xf numFmtId="0" fontId="5" fillId="32" borderId="95" xfId="0" applyFont="1" applyFill="1" applyBorder="1" applyAlignment="1">
      <alignment horizontal="left"/>
    </xf>
    <xf numFmtId="0" fontId="5" fillId="32" borderId="79" xfId="0" applyFont="1" applyFill="1" applyBorder="1" applyAlignment="1">
      <alignment horizontal="left"/>
    </xf>
    <xf numFmtId="165" fontId="5" fillId="32" borderId="79" xfId="0" applyNumberFormat="1" applyFont="1" applyFill="1" applyBorder="1" applyAlignment="1">
      <alignment horizontal="left"/>
    </xf>
    <xf numFmtId="0" fontId="6" fillId="25" borderId="98" xfId="0" applyFont="1" applyFill="1" applyBorder="1" applyAlignment="1">
      <alignment horizontal="left" wrapText="1"/>
    </xf>
    <xf numFmtId="0" fontId="6" fillId="25" borderId="10" xfId="0" applyFont="1" applyFill="1" applyBorder="1" applyAlignment="1">
      <alignment horizontal="left"/>
    </xf>
    <xf numFmtId="3" fontId="6" fillId="25" borderId="10" xfId="0" applyNumberFormat="1" applyFont="1" applyFill="1" applyBorder="1" applyAlignment="1">
      <alignment horizontal="left"/>
    </xf>
    <xf numFmtId="165" fontId="6" fillId="25" borderId="10" xfId="0" applyNumberFormat="1" applyFont="1" applyFill="1" applyBorder="1" applyAlignment="1">
      <alignment horizontal="left"/>
    </xf>
    <xf numFmtId="0" fontId="6" fillId="26" borderId="69" xfId="0" applyFont="1" applyFill="1" applyBorder="1" applyAlignment="1">
      <alignment horizontal="left" wrapText="1"/>
    </xf>
    <xf numFmtId="0" fontId="6" fillId="26" borderId="11" xfId="0" applyFont="1" applyFill="1" applyBorder="1" applyAlignment="1">
      <alignment horizontal="left"/>
    </xf>
    <xf numFmtId="3" fontId="6" fillId="26" borderId="11" xfId="0" applyNumberFormat="1" applyFont="1" applyFill="1" applyBorder="1" applyAlignment="1">
      <alignment horizontal="left"/>
    </xf>
    <xf numFmtId="165" fontId="6" fillId="26" borderId="11" xfId="0" applyNumberFormat="1" applyFont="1" applyFill="1" applyBorder="1" applyAlignment="1">
      <alignment horizontal="left"/>
    </xf>
    <xf numFmtId="0" fontId="6" fillId="25" borderId="69" xfId="0" applyFont="1" applyFill="1" applyBorder="1" applyAlignment="1">
      <alignment horizontal="left" wrapText="1"/>
    </xf>
    <xf numFmtId="0" fontId="6" fillId="25" borderId="11" xfId="0" applyFont="1" applyFill="1" applyBorder="1" applyAlignment="1">
      <alignment horizontal="left"/>
    </xf>
    <xf numFmtId="3" fontId="6" fillId="25" borderId="11" xfId="0" applyNumberFormat="1" applyFont="1" applyFill="1" applyBorder="1" applyAlignment="1">
      <alignment horizontal="left"/>
    </xf>
    <xf numFmtId="165" fontId="6" fillId="25" borderId="11" xfId="0" applyNumberFormat="1" applyFont="1" applyFill="1" applyBorder="1" applyAlignment="1">
      <alignment horizontal="left"/>
    </xf>
    <xf numFmtId="2" fontId="6" fillId="26" borderId="83" xfId="0" applyNumberFormat="1" applyFont="1" applyFill="1" applyBorder="1" applyAlignment="1">
      <alignment horizontal="left" wrapText="1"/>
    </xf>
    <xf numFmtId="2" fontId="6" fillId="26" borderId="15" xfId="0" applyNumberFormat="1" applyFont="1" applyFill="1" applyBorder="1" applyAlignment="1">
      <alignment horizontal="left" wrapText="1"/>
    </xf>
    <xf numFmtId="3" fontId="6" fillId="26" borderId="11" xfId="0" applyNumberFormat="1" applyFont="1" applyFill="1" applyBorder="1" applyAlignment="1">
      <alignment horizontal="left" wrapText="1"/>
    </xf>
    <xf numFmtId="165" fontId="6" fillId="26" borderId="11" xfId="0" applyNumberFormat="1" applyFont="1" applyFill="1" applyBorder="1" applyAlignment="1">
      <alignment horizontal="left" wrapText="1"/>
    </xf>
    <xf numFmtId="2" fontId="6" fillId="25" borderId="83" xfId="0" applyNumberFormat="1" applyFont="1" applyFill="1" applyBorder="1" applyAlignment="1">
      <alignment horizontal="left" wrapText="1"/>
    </xf>
    <xf numFmtId="2" fontId="6" fillId="25" borderId="15" xfId="0" applyNumberFormat="1" applyFont="1" applyFill="1" applyBorder="1" applyAlignment="1">
      <alignment horizontal="left" wrapText="1"/>
    </xf>
    <xf numFmtId="3" fontId="6" fillId="25" borderId="11" xfId="0" applyNumberFormat="1" applyFont="1" applyFill="1" applyBorder="1" applyAlignment="1">
      <alignment horizontal="left" wrapText="1"/>
    </xf>
    <xf numFmtId="165" fontId="6" fillId="25" borderId="11" xfId="0" applyNumberFormat="1" applyFont="1" applyFill="1" applyBorder="1" applyAlignment="1">
      <alignment horizontal="left" wrapText="1"/>
    </xf>
    <xf numFmtId="0" fontId="6" fillId="27" borderId="69" xfId="0" applyFont="1" applyFill="1" applyBorder="1" applyAlignment="1">
      <alignment horizontal="left" wrapText="1"/>
    </xf>
    <xf numFmtId="0" fontId="6" fillId="27" borderId="11" xfId="0" applyFont="1" applyFill="1" applyBorder="1" applyAlignment="1">
      <alignment horizontal="left"/>
    </xf>
    <xf numFmtId="3" fontId="6" fillId="27" borderId="11" xfId="0" applyNumberFormat="1" applyFont="1" applyFill="1" applyBorder="1" applyAlignment="1">
      <alignment horizontal="left"/>
    </xf>
    <xf numFmtId="165" fontId="6" fillId="27" borderId="11" xfId="0" applyNumberFormat="1" applyFont="1" applyFill="1" applyBorder="1" applyAlignment="1">
      <alignment horizontal="left"/>
    </xf>
    <xf numFmtId="0" fontId="6" fillId="28" borderId="69" xfId="0" applyFont="1" applyFill="1" applyBorder="1" applyAlignment="1">
      <alignment horizontal="left" wrapText="1"/>
    </xf>
    <xf numFmtId="0" fontId="6" fillId="28" borderId="11" xfId="0" applyFont="1" applyFill="1" applyBorder="1" applyAlignment="1">
      <alignment horizontal="left"/>
    </xf>
    <xf numFmtId="3" fontId="6" fillId="28" borderId="11" xfId="0" applyNumberFormat="1" applyFont="1" applyFill="1" applyBorder="1" applyAlignment="1">
      <alignment horizontal="left"/>
    </xf>
    <xf numFmtId="165" fontId="6" fillId="28" borderId="11" xfId="0" applyNumberFormat="1" applyFont="1" applyFill="1" applyBorder="1" applyAlignment="1">
      <alignment horizontal="left"/>
    </xf>
    <xf numFmtId="0" fontId="6" fillId="27" borderId="96" xfId="0" applyFont="1" applyFill="1" applyBorder="1" applyAlignment="1">
      <alignment horizontal="left" wrapText="1"/>
    </xf>
    <xf numFmtId="0" fontId="6" fillId="27" borderId="9" xfId="0" applyFont="1" applyFill="1" applyBorder="1" applyAlignment="1">
      <alignment horizontal="left"/>
    </xf>
    <xf numFmtId="3" fontId="6" fillId="27" borderId="9" xfId="0" applyNumberFormat="1" applyFont="1" applyFill="1" applyBorder="1" applyAlignment="1">
      <alignment horizontal="left"/>
    </xf>
    <xf numFmtId="165" fontId="6" fillId="27" borderId="9" xfId="0" applyNumberFormat="1" applyFont="1" applyFill="1" applyBorder="1" applyAlignment="1">
      <alignment horizontal="left"/>
    </xf>
    <xf numFmtId="2" fontId="6" fillId="27" borderId="83" xfId="0" applyNumberFormat="1" applyFont="1" applyFill="1" applyBorder="1" applyAlignment="1">
      <alignment horizontal="left" wrapText="1"/>
    </xf>
    <xf numFmtId="2" fontId="6" fillId="27" borderId="15" xfId="0" applyNumberFormat="1" applyFont="1" applyFill="1" applyBorder="1" applyAlignment="1">
      <alignment horizontal="left" wrapText="1"/>
    </xf>
    <xf numFmtId="3" fontId="6" fillId="27" borderId="11" xfId="0" applyNumberFormat="1" applyFont="1" applyFill="1" applyBorder="1" applyAlignment="1">
      <alignment horizontal="left" wrapText="1"/>
    </xf>
    <xf numFmtId="165" fontId="6" fillId="27" borderId="11" xfId="0" applyNumberFormat="1" applyFont="1" applyFill="1" applyBorder="1" applyAlignment="1">
      <alignment horizontal="left" wrapText="1"/>
    </xf>
    <xf numFmtId="2" fontId="6" fillId="27" borderId="100" xfId="0" applyNumberFormat="1" applyFont="1" applyFill="1" applyBorder="1" applyAlignment="1">
      <alignment horizontal="left" wrapText="1"/>
    </xf>
    <xf numFmtId="2" fontId="6" fillId="27" borderId="90" xfId="0" applyNumberFormat="1" applyFont="1" applyFill="1" applyBorder="1" applyAlignment="1">
      <alignment horizontal="left" wrapText="1"/>
    </xf>
    <xf numFmtId="3" fontId="6" fillId="27" borderId="79" xfId="0" applyNumberFormat="1" applyFont="1" applyFill="1" applyBorder="1" applyAlignment="1">
      <alignment horizontal="left" wrapText="1"/>
    </xf>
    <xf numFmtId="165" fontId="6" fillId="27" borderId="79" xfId="0" applyNumberFormat="1" applyFont="1" applyFill="1" applyBorder="1" applyAlignment="1">
      <alignment horizontal="left" wrapText="1"/>
    </xf>
    <xf numFmtId="2" fontId="5" fillId="26" borderId="69" xfId="0" applyNumberFormat="1" applyFont="1" applyFill="1" applyBorder="1" applyAlignment="1">
      <alignment horizontal="left"/>
    </xf>
    <xf numFmtId="2" fontId="5" fillId="26" borderId="11" xfId="0" applyNumberFormat="1" applyFont="1" applyFill="1" applyBorder="1" applyAlignment="1">
      <alignment horizontal="left"/>
    </xf>
    <xf numFmtId="2" fontId="5" fillId="26" borderId="95" xfId="0" applyNumberFormat="1" applyFont="1" applyFill="1" applyBorder="1" applyAlignment="1">
      <alignment horizontal="left"/>
    </xf>
    <xf numFmtId="2" fontId="5" fillId="26" borderId="79" xfId="0" applyNumberFormat="1" applyFont="1" applyFill="1" applyBorder="1" applyAlignment="1">
      <alignment horizontal="left"/>
    </xf>
    <xf numFmtId="3" fontId="5" fillId="26" borderId="79" xfId="0" applyNumberFormat="1" applyFont="1" applyFill="1" applyBorder="1" applyAlignment="1">
      <alignment horizontal="left"/>
    </xf>
    <xf numFmtId="165" fontId="5" fillId="26" borderId="79" xfId="0" applyNumberFormat="1" applyFont="1" applyFill="1" applyBorder="1" applyAlignment="1">
      <alignment horizontal="left"/>
    </xf>
    <xf numFmtId="2" fontId="5" fillId="27" borderId="69" xfId="0" applyNumberFormat="1" applyFont="1" applyFill="1" applyBorder="1" applyAlignment="1">
      <alignment horizontal="left"/>
    </xf>
    <xf numFmtId="2" fontId="5" fillId="27" borderId="11" xfId="0" applyNumberFormat="1" applyFont="1" applyFill="1" applyBorder="1" applyAlignment="1">
      <alignment horizontal="left"/>
    </xf>
    <xf numFmtId="2" fontId="5" fillId="0" borderId="0" xfId="0" applyNumberFormat="1" applyFont="1" applyFill="1" applyBorder="1" applyAlignment="1">
      <alignment horizontal="left" wrapText="1"/>
    </xf>
    <xf numFmtId="0" fontId="5" fillId="0" borderId="0" xfId="0" applyFont="1" applyAlignment="1">
      <alignment horizontal="left" wrapText="1"/>
    </xf>
    <xf numFmtId="0" fontId="0" fillId="0" borderId="0" xfId="0" applyFont="1" applyAlignment="1">
      <alignment wrapText="1"/>
    </xf>
    <xf numFmtId="0" fontId="5" fillId="36" borderId="101" xfId="0" applyFont="1" applyFill="1" applyBorder="1" applyAlignment="1">
      <alignment horizontal="left" wrapText="1"/>
    </xf>
    <xf numFmtId="0" fontId="5" fillId="36" borderId="92" xfId="0" applyFont="1" applyFill="1" applyBorder="1" applyAlignment="1">
      <alignment horizontal="left" wrapText="1"/>
    </xf>
    <xf numFmtId="2" fontId="5" fillId="36" borderId="92" xfId="0" applyNumberFormat="1" applyFont="1" applyFill="1" applyBorder="1" applyAlignment="1">
      <alignment horizontal="left" wrapText="1"/>
    </xf>
    <xf numFmtId="2" fontId="5" fillId="36" borderId="102" xfId="0" applyNumberFormat="1" applyFont="1" applyFill="1" applyBorder="1" applyAlignment="1">
      <alignment horizontal="left" wrapText="1"/>
    </xf>
    <xf numFmtId="0" fontId="5" fillId="36" borderId="100" xfId="0" applyFont="1" applyFill="1" applyBorder="1" applyAlignment="1">
      <alignment horizontal="left" wrapText="1"/>
    </xf>
    <xf numFmtId="0" fontId="5" fillId="36" borderId="94" xfId="0" applyFont="1" applyFill="1" applyBorder="1" applyAlignment="1">
      <alignment horizontal="left" wrapText="1"/>
    </xf>
    <xf numFmtId="2" fontId="5" fillId="36" borderId="94" xfId="0" applyNumberFormat="1" applyFont="1" applyFill="1" applyBorder="1" applyAlignment="1">
      <alignment horizontal="left" wrapText="1"/>
    </xf>
    <xf numFmtId="2" fontId="5" fillId="36" borderId="103" xfId="0" applyNumberFormat="1" applyFont="1" applyFill="1" applyBorder="1" applyAlignment="1">
      <alignment horizontal="left" wrapText="1"/>
    </xf>
    <xf numFmtId="165" fontId="5" fillId="36" borderId="92" xfId="0" applyNumberFormat="1" applyFont="1" applyFill="1" applyBorder="1" applyAlignment="1">
      <alignment horizontal="left" wrapText="1"/>
    </xf>
    <xf numFmtId="1" fontId="5" fillId="36" borderId="92" xfId="0" applyNumberFormat="1" applyFont="1" applyFill="1" applyBorder="1" applyAlignment="1">
      <alignment horizontal="left" wrapText="1"/>
    </xf>
    <xf numFmtId="165" fontId="5" fillId="36" borderId="94" xfId="0" applyNumberFormat="1" applyFont="1" applyFill="1" applyBorder="1" applyAlignment="1">
      <alignment horizontal="left" wrapText="1"/>
    </xf>
    <xf numFmtId="3" fontId="5" fillId="36" borderId="92" xfId="0" applyNumberFormat="1" applyFont="1" applyFill="1" applyBorder="1" applyAlignment="1">
      <alignment horizontal="left" wrapText="1"/>
    </xf>
    <xf numFmtId="166" fontId="5" fillId="36" borderId="92" xfId="0" applyNumberFormat="1" applyFont="1" applyFill="1" applyBorder="1" applyAlignment="1">
      <alignment horizontal="left" wrapText="1"/>
    </xf>
    <xf numFmtId="4" fontId="5" fillId="36" borderId="92" xfId="0" applyNumberFormat="1" applyFont="1" applyFill="1" applyBorder="1" applyAlignment="1">
      <alignment horizontal="left" wrapText="1"/>
    </xf>
    <xf numFmtId="2" fontId="5" fillId="15" borderId="54" xfId="0" applyNumberFormat="1" applyFont="1" applyFill="1" applyBorder="1" applyAlignment="1">
      <alignment horizontal="left"/>
    </xf>
    <xf numFmtId="0" fontId="5" fillId="31" borderId="87" xfId="0" applyFont="1" applyFill="1" applyBorder="1" applyAlignment="1">
      <alignment horizontal="left"/>
    </xf>
    <xf numFmtId="0" fontId="5" fillId="31" borderId="54" xfId="0" applyFont="1" applyFill="1" applyBorder="1" applyAlignment="1">
      <alignment horizontal="left"/>
    </xf>
    <xf numFmtId="165" fontId="5" fillId="31" borderId="54" xfId="0" applyNumberFormat="1" applyFont="1" applyFill="1" applyBorder="1" applyAlignment="1">
      <alignment horizontal="left"/>
    </xf>
    <xf numFmtId="2" fontId="5" fillId="16" borderId="54" xfId="0" applyNumberFormat="1" applyFont="1" applyFill="1" applyBorder="1" applyAlignment="1">
      <alignment horizontal="left"/>
    </xf>
    <xf numFmtId="2" fontId="5" fillId="16" borderId="89" xfId="0" applyNumberFormat="1" applyFont="1" applyFill="1" applyBorder="1" applyAlignment="1">
      <alignment horizontal="left"/>
    </xf>
    <xf numFmtId="0" fontId="5" fillId="32" borderId="87" xfId="0" applyFont="1" applyFill="1" applyBorder="1" applyAlignment="1">
      <alignment horizontal="left"/>
    </xf>
    <xf numFmtId="0" fontId="5" fillId="32" borderId="54" xfId="0" applyFont="1" applyFill="1" applyBorder="1" applyAlignment="1">
      <alignment horizontal="left"/>
    </xf>
    <xf numFmtId="165" fontId="5" fillId="32" borderId="54" xfId="0" applyNumberFormat="1" applyFont="1" applyFill="1" applyBorder="1" applyAlignment="1">
      <alignment horizontal="left"/>
    </xf>
    <xf numFmtId="165" fontId="5" fillId="0" borderId="0" xfId="0" applyNumberFormat="1" applyFont="1" applyFill="1" applyBorder="1" applyAlignment="1">
      <alignment horizontal="left" wrapText="1"/>
    </xf>
    <xf numFmtId="4" fontId="5" fillId="36" borderId="102" xfId="0" applyNumberFormat="1" applyFont="1" applyFill="1" applyBorder="1" applyAlignment="1">
      <alignment horizontal="left" wrapText="1"/>
    </xf>
    <xf numFmtId="2" fontId="0" fillId="0" borderId="75" xfId="0" applyNumberFormat="1" applyFont="1" applyBorder="1" applyAlignment="1">
      <alignment horizontal="left"/>
    </xf>
    <xf numFmtId="2" fontId="0" fillId="0" borderId="86" xfId="0" applyNumberFormat="1" applyFont="1" applyBorder="1" applyAlignment="1">
      <alignment horizontal="left"/>
    </xf>
    <xf numFmtId="0" fontId="0" fillId="36" borderId="104" xfId="0" applyFill="1" applyBorder="1" applyAlignment="1">
      <alignment horizontal="left"/>
    </xf>
    <xf numFmtId="1" fontId="0" fillId="36" borderId="105" xfId="0" applyNumberFormat="1" applyFont="1" applyFill="1" applyBorder="1" applyAlignment="1">
      <alignment horizontal="left"/>
    </xf>
    <xf numFmtId="165" fontId="0" fillId="36" borderId="105" xfId="0" applyNumberFormat="1" applyFont="1" applyFill="1" applyBorder="1" applyAlignment="1">
      <alignment horizontal="left"/>
    </xf>
    <xf numFmtId="2" fontId="0" fillId="36" borderId="105" xfId="0" applyNumberFormat="1" applyFont="1" applyFill="1" applyBorder="1" applyAlignment="1">
      <alignment horizontal="left"/>
    </xf>
    <xf numFmtId="2" fontId="0" fillId="36" borderId="106" xfId="0" applyNumberFormat="1" applyFont="1" applyFill="1" applyBorder="1" applyAlignment="1">
      <alignment horizontal="left"/>
    </xf>
    <xf numFmtId="0" fontId="0" fillId="31" borderId="75" xfId="0" applyFill="1" applyBorder="1" applyAlignment="1">
      <alignment horizontal="left"/>
    </xf>
    <xf numFmtId="1" fontId="0" fillId="31" borderId="75" xfId="0" applyNumberFormat="1" applyFont="1" applyFill="1" applyBorder="1" applyAlignment="1">
      <alignment horizontal="left"/>
    </xf>
    <xf numFmtId="165" fontId="0" fillId="31" borderId="75" xfId="0" applyNumberFormat="1" applyFont="1" applyFill="1" applyBorder="1" applyAlignment="1">
      <alignment horizontal="left"/>
    </xf>
    <xf numFmtId="0" fontId="0" fillId="31" borderId="86" xfId="0" applyFill="1" applyBorder="1" applyAlignment="1">
      <alignment horizontal="left"/>
    </xf>
    <xf numFmtId="1" fontId="0" fillId="31" borderId="86" xfId="0" applyNumberFormat="1" applyFont="1" applyFill="1" applyBorder="1" applyAlignment="1">
      <alignment horizontal="left"/>
    </xf>
    <xf numFmtId="165" fontId="0" fillId="31" borderId="86" xfId="0" applyNumberFormat="1" applyFont="1" applyFill="1" applyBorder="1" applyAlignment="1">
      <alignment horizontal="left"/>
    </xf>
    <xf numFmtId="0" fontId="0" fillId="32" borderId="75" xfId="0" applyFill="1" applyBorder="1" applyAlignment="1">
      <alignment horizontal="left"/>
    </xf>
    <xf numFmtId="1" fontId="0" fillId="32" borderId="75" xfId="0" applyNumberFormat="1" applyFont="1" applyFill="1" applyBorder="1" applyAlignment="1">
      <alignment horizontal="left"/>
    </xf>
    <xf numFmtId="165" fontId="0" fillId="32" borderId="75" xfId="0" applyNumberFormat="1" applyFont="1" applyFill="1" applyBorder="1" applyAlignment="1">
      <alignment horizontal="left"/>
    </xf>
    <xf numFmtId="2" fontId="0" fillId="35" borderId="75" xfId="0" applyNumberFormat="1" applyFont="1" applyFill="1" applyBorder="1" applyAlignment="1">
      <alignment horizontal="left"/>
    </xf>
    <xf numFmtId="2" fontId="0" fillId="35" borderId="86" xfId="0" applyNumberFormat="1" applyFont="1" applyFill="1" applyBorder="1" applyAlignment="1">
      <alignment horizontal="left"/>
    </xf>
    <xf numFmtId="2" fontId="0" fillId="34" borderId="75" xfId="0" applyNumberFormat="1" applyFont="1" applyFill="1" applyBorder="1" applyAlignment="1">
      <alignment horizontal="left"/>
    </xf>
    <xf numFmtId="2" fontId="0" fillId="34" borderId="86" xfId="0" applyNumberFormat="1" applyFont="1" applyFill="1" applyBorder="1" applyAlignment="1">
      <alignment horizontal="left"/>
    </xf>
    <xf numFmtId="2" fontId="0" fillId="33" borderId="75" xfId="0" applyNumberFormat="1" applyFont="1" applyFill="1" applyBorder="1" applyAlignment="1">
      <alignment horizontal="left"/>
    </xf>
    <xf numFmtId="2" fontId="0" fillId="33" borderId="86" xfId="0" applyNumberFormat="1" applyFont="1" applyFill="1" applyBorder="1" applyAlignment="1">
      <alignment horizontal="left"/>
    </xf>
    <xf numFmtId="0" fontId="0" fillId="0" borderId="88" xfId="0" applyBorder="1" applyAlignment="1"/>
    <xf numFmtId="0" fontId="5" fillId="12" borderId="22" xfId="0" applyFont="1" applyFill="1" applyBorder="1" applyAlignment="1">
      <alignment horizontal="left"/>
    </xf>
    <xf numFmtId="166" fontId="5" fillId="12" borderId="10" xfId="0" applyNumberFormat="1" applyFont="1" applyFill="1" applyBorder="1" applyAlignment="1">
      <alignment horizontal="left"/>
    </xf>
    <xf numFmtId="4" fontId="5" fillId="12" borderId="10" xfId="0" applyNumberFormat="1" applyFont="1" applyFill="1" applyBorder="1" applyAlignment="1">
      <alignment horizontal="left"/>
    </xf>
    <xf numFmtId="4" fontId="5" fillId="12" borderId="21" xfId="0" applyNumberFormat="1" applyFont="1" applyFill="1" applyBorder="1" applyAlignment="1">
      <alignment horizontal="left"/>
    </xf>
    <xf numFmtId="0" fontId="5" fillId="11" borderId="107" xfId="0" applyFont="1" applyFill="1" applyBorder="1" applyAlignment="1">
      <alignment horizontal="left"/>
    </xf>
    <xf numFmtId="0" fontId="5" fillId="11" borderId="108" xfId="0" applyFont="1" applyFill="1" applyBorder="1" applyAlignment="1">
      <alignment horizontal="left"/>
    </xf>
    <xf numFmtId="165" fontId="5" fillId="11" borderId="108" xfId="0" applyNumberFormat="1" applyFont="1" applyFill="1" applyBorder="1" applyAlignment="1">
      <alignment horizontal="left"/>
    </xf>
    <xf numFmtId="2" fontId="5" fillId="8" borderId="108" xfId="0" applyNumberFormat="1" applyFont="1" applyFill="1" applyBorder="1" applyAlignment="1">
      <alignment horizontal="left"/>
    </xf>
    <xf numFmtId="2" fontId="5" fillId="9" borderId="108" xfId="0" applyNumberFormat="1" applyFont="1" applyFill="1" applyBorder="1" applyAlignment="1">
      <alignment horizontal="left"/>
    </xf>
    <xf numFmtId="2" fontId="5" fillId="15" borderId="108" xfId="0" applyNumberFormat="1" applyFont="1" applyFill="1" applyBorder="1" applyAlignment="1">
      <alignment horizontal="left"/>
    </xf>
    <xf numFmtId="2" fontId="5" fillId="10" borderId="108" xfId="0" applyNumberFormat="1" applyFont="1" applyFill="1" applyBorder="1" applyAlignment="1">
      <alignment horizontal="left"/>
    </xf>
    <xf numFmtId="2" fontId="5" fillId="0" borderId="108" xfId="0" applyNumberFormat="1" applyFont="1" applyBorder="1" applyAlignment="1">
      <alignment horizontal="left"/>
    </xf>
    <xf numFmtId="2" fontId="5" fillId="0" borderId="109" xfId="0" applyNumberFormat="1" applyFont="1" applyBorder="1" applyAlignment="1">
      <alignment horizontal="left"/>
    </xf>
    <xf numFmtId="0" fontId="3" fillId="12" borderId="27" xfId="0" applyFont="1" applyFill="1" applyBorder="1" applyAlignment="1">
      <alignment horizontal="left"/>
    </xf>
    <xf numFmtId="0" fontId="5" fillId="11" borderId="98" xfId="0" applyFont="1" applyFill="1" applyBorder="1" applyAlignment="1">
      <alignment horizontal="left"/>
    </xf>
    <xf numFmtId="0" fontId="5" fillId="7" borderId="96" xfId="0" applyFont="1" applyFill="1" applyBorder="1" applyAlignment="1">
      <alignment horizontal="left"/>
    </xf>
    <xf numFmtId="165" fontId="5" fillId="12" borderId="71" xfId="0" applyNumberFormat="1" applyFont="1" applyFill="1" applyBorder="1" applyAlignment="1">
      <alignment horizontal="left"/>
    </xf>
    <xf numFmtId="2" fontId="5" fillId="12" borderId="71" xfId="0" applyNumberFormat="1" applyFont="1" applyFill="1" applyBorder="1" applyAlignment="1">
      <alignment horizontal="left"/>
    </xf>
    <xf numFmtId="2" fontId="5" fillId="12" borderId="72" xfId="0" applyNumberFormat="1" applyFont="1" applyFill="1" applyBorder="1" applyAlignment="1">
      <alignment horizontal="left"/>
    </xf>
    <xf numFmtId="165" fontId="5" fillId="0" borderId="63" xfId="0" applyNumberFormat="1" applyFont="1" applyBorder="1" applyAlignment="1">
      <alignment horizontal="left"/>
    </xf>
    <xf numFmtId="0" fontId="5" fillId="7" borderId="110" xfId="0" applyFont="1" applyFill="1" applyBorder="1" applyAlignment="1">
      <alignment horizontal="left"/>
    </xf>
    <xf numFmtId="0" fontId="5" fillId="29" borderId="0" xfId="0" applyFont="1" applyFill="1" applyBorder="1"/>
    <xf numFmtId="0" fontId="5" fillId="7" borderId="67" xfId="0" applyFont="1" applyFill="1" applyBorder="1" applyAlignment="1">
      <alignment horizontal="left"/>
    </xf>
    <xf numFmtId="0" fontId="5" fillId="11" borderId="110" xfId="0" applyFont="1" applyFill="1" applyBorder="1" applyAlignment="1">
      <alignment horizontal="left"/>
    </xf>
    <xf numFmtId="0" fontId="0" fillId="0" borderId="0" xfId="0" applyFont="1" applyAlignment="1"/>
    <xf numFmtId="0" fontId="5" fillId="31" borderId="19" xfId="0" applyFont="1" applyFill="1" applyBorder="1" applyAlignment="1">
      <alignment horizontal="left"/>
    </xf>
    <xf numFmtId="165" fontId="5" fillId="31" borderId="19" xfId="0" applyNumberFormat="1" applyFont="1" applyFill="1" applyBorder="1" applyAlignment="1">
      <alignment horizontal="left"/>
    </xf>
    <xf numFmtId="2" fontId="5" fillId="31" borderId="11" xfId="0" applyNumberFormat="1" applyFont="1" applyFill="1" applyBorder="1" applyAlignment="1">
      <alignment horizontal="left"/>
    </xf>
    <xf numFmtId="3" fontId="5" fillId="31" borderId="9" xfId="0" applyNumberFormat="1" applyFont="1" applyFill="1" applyBorder="1" applyAlignment="1">
      <alignment horizontal="left"/>
    </xf>
    <xf numFmtId="165" fontId="5" fillId="31" borderId="9" xfId="0" applyNumberFormat="1" applyFont="1" applyFill="1" applyBorder="1" applyAlignment="1">
      <alignment horizontal="left"/>
    </xf>
    <xf numFmtId="0" fontId="5" fillId="31" borderId="24" xfId="0" applyFont="1" applyFill="1" applyBorder="1" applyAlignment="1">
      <alignment horizontal="left"/>
    </xf>
    <xf numFmtId="165" fontId="5" fillId="31" borderId="24" xfId="0" applyNumberFormat="1" applyFont="1" applyFill="1" applyBorder="1" applyAlignment="1">
      <alignment horizontal="left"/>
    </xf>
    <xf numFmtId="3" fontId="5" fillId="31" borderId="24" xfId="0" applyNumberFormat="1" applyFont="1" applyFill="1" applyBorder="1" applyAlignment="1">
      <alignment horizontal="left"/>
    </xf>
    <xf numFmtId="0" fontId="5" fillId="31" borderId="9" xfId="0" applyFont="1" applyFill="1" applyBorder="1" applyAlignment="1">
      <alignment horizontal="left"/>
    </xf>
    <xf numFmtId="3" fontId="5" fillId="31" borderId="19" xfId="0" applyNumberFormat="1" applyFont="1" applyFill="1" applyBorder="1" applyAlignment="1">
      <alignment horizontal="left"/>
    </xf>
    <xf numFmtId="0" fontId="5" fillId="32" borderId="9" xfId="0" applyFont="1" applyFill="1" applyBorder="1" applyAlignment="1">
      <alignment horizontal="left"/>
    </xf>
    <xf numFmtId="0" fontId="5" fillId="32" borderId="19" xfId="0" applyFont="1" applyFill="1" applyBorder="1" applyAlignment="1">
      <alignment horizontal="left"/>
    </xf>
    <xf numFmtId="165" fontId="5" fillId="32" borderId="19" xfId="0" applyNumberFormat="1" applyFont="1" applyFill="1" applyBorder="1" applyAlignment="1">
      <alignment horizontal="left"/>
    </xf>
    <xf numFmtId="3" fontId="5" fillId="32" borderId="19" xfId="0" applyNumberFormat="1" applyFont="1" applyFill="1" applyBorder="1" applyAlignment="1">
      <alignment horizontal="left"/>
    </xf>
    <xf numFmtId="0" fontId="5" fillId="26" borderId="107" xfId="0" applyFont="1" applyFill="1" applyBorder="1" applyAlignment="1">
      <alignment horizontal="left"/>
    </xf>
    <xf numFmtId="0" fontId="5" fillId="26" borderId="108" xfId="0" applyFont="1" applyFill="1" applyBorder="1" applyAlignment="1">
      <alignment horizontal="left"/>
    </xf>
    <xf numFmtId="165" fontId="5" fillId="26" borderId="108" xfId="0" applyNumberFormat="1" applyFont="1" applyFill="1" applyBorder="1" applyAlignment="1">
      <alignment horizontal="left"/>
    </xf>
    <xf numFmtId="0" fontId="5" fillId="28" borderId="37" xfId="0" applyFont="1" applyFill="1" applyBorder="1" applyAlignment="1">
      <alignment horizontal="left"/>
    </xf>
    <xf numFmtId="0" fontId="5" fillId="32" borderId="10" xfId="0" applyFont="1" applyFill="1" applyBorder="1" applyAlignment="1">
      <alignment horizontal="left"/>
    </xf>
    <xf numFmtId="3" fontId="5" fillId="32" borderId="10" xfId="0" applyNumberFormat="1" applyFont="1" applyFill="1" applyBorder="1" applyAlignment="1">
      <alignment horizontal="left"/>
    </xf>
    <xf numFmtId="165" fontId="5" fillId="32" borderId="10" xfId="0" applyNumberFormat="1" applyFont="1" applyFill="1" applyBorder="1" applyAlignment="1">
      <alignment horizontal="left"/>
    </xf>
    <xf numFmtId="2" fontId="5" fillId="32" borderId="11" xfId="0" applyNumberFormat="1" applyFont="1" applyFill="1" applyBorder="1" applyAlignment="1">
      <alignment horizontal="left"/>
    </xf>
    <xf numFmtId="2" fontId="5" fillId="32" borderId="9" xfId="0" applyNumberFormat="1" applyFont="1" applyFill="1" applyBorder="1" applyAlignment="1">
      <alignment horizontal="left"/>
    </xf>
    <xf numFmtId="3" fontId="5" fillId="32" borderId="9" xfId="0" applyNumberFormat="1" applyFont="1" applyFill="1" applyBorder="1" applyAlignment="1">
      <alignment horizontal="left"/>
    </xf>
    <xf numFmtId="165" fontId="5" fillId="32" borderId="9" xfId="0" applyNumberFormat="1" applyFont="1" applyFill="1" applyBorder="1" applyAlignment="1">
      <alignment horizontal="left"/>
    </xf>
    <xf numFmtId="2" fontId="6" fillId="0" borderId="68" xfId="0" applyNumberFormat="1" applyFont="1" applyBorder="1" applyAlignment="1">
      <alignment horizontal="left"/>
    </xf>
    <xf numFmtId="0" fontId="5" fillId="28" borderId="96" xfId="0" applyFont="1" applyFill="1" applyBorder="1" applyAlignment="1">
      <alignment horizontal="left"/>
    </xf>
    <xf numFmtId="0" fontId="5" fillId="32" borderId="98" xfId="0" applyFont="1" applyFill="1" applyBorder="1" applyAlignment="1">
      <alignment horizontal="left"/>
    </xf>
    <xf numFmtId="0" fontId="5" fillId="32" borderId="110" xfId="0" applyFont="1" applyFill="1" applyBorder="1" applyAlignment="1">
      <alignment horizontal="left"/>
    </xf>
    <xf numFmtId="2" fontId="5" fillId="31" borderId="69" xfId="0" applyNumberFormat="1" applyFont="1" applyFill="1" applyBorder="1" applyAlignment="1">
      <alignment horizontal="left"/>
    </xf>
    <xf numFmtId="2" fontId="5" fillId="32" borderId="69" xfId="0" applyNumberFormat="1" applyFont="1" applyFill="1" applyBorder="1" applyAlignment="1">
      <alignment horizontal="left"/>
    </xf>
    <xf numFmtId="2" fontId="5" fillId="32" borderId="96" xfId="0" applyNumberFormat="1" applyFont="1" applyFill="1" applyBorder="1" applyAlignment="1">
      <alignment horizontal="left"/>
    </xf>
    <xf numFmtId="0" fontId="5" fillId="31" borderId="67" xfId="0" applyFont="1" applyFill="1" applyBorder="1" applyAlignment="1">
      <alignment horizontal="left"/>
    </xf>
    <xf numFmtId="2" fontId="5" fillId="16" borderId="68" xfId="0" applyNumberFormat="1" applyFont="1" applyFill="1" applyBorder="1" applyAlignment="1">
      <alignment horizontal="left"/>
    </xf>
    <xf numFmtId="2" fontId="5" fillId="16" borderId="66" xfId="0" applyNumberFormat="1" applyFont="1" applyFill="1" applyBorder="1" applyAlignment="1">
      <alignment horizontal="left"/>
    </xf>
    <xf numFmtId="0" fontId="5" fillId="31" borderId="96" xfId="0" applyFont="1" applyFill="1" applyBorder="1" applyAlignment="1">
      <alignment horizontal="left"/>
    </xf>
    <xf numFmtId="2" fontId="6" fillId="7" borderId="101" xfId="0" applyNumberFormat="1" applyFont="1" applyFill="1" applyBorder="1" applyAlignment="1">
      <alignment horizontal="left" wrapText="1"/>
    </xf>
    <xf numFmtId="2" fontId="6" fillId="11" borderId="83" xfId="0" applyNumberFormat="1" applyFont="1" applyFill="1" applyBorder="1" applyAlignment="1">
      <alignment horizontal="left" wrapText="1"/>
    </xf>
    <xf numFmtId="2" fontId="6" fillId="7" borderId="83" xfId="0" applyNumberFormat="1" applyFont="1" applyFill="1" applyBorder="1" applyAlignment="1">
      <alignment horizontal="left" wrapText="1"/>
    </xf>
    <xf numFmtId="2" fontId="6" fillId="7" borderId="100" xfId="0" applyNumberFormat="1" applyFont="1" applyFill="1" applyBorder="1" applyAlignment="1">
      <alignment horizontal="left" wrapText="1"/>
    </xf>
    <xf numFmtId="0" fontId="5" fillId="37" borderId="101" xfId="0" applyFont="1" applyFill="1" applyBorder="1" applyAlignment="1">
      <alignment horizontal="left"/>
    </xf>
    <xf numFmtId="0" fontId="5" fillId="37" borderId="100" xfId="0" applyFont="1" applyFill="1" applyBorder="1" applyAlignment="1">
      <alignment horizontal="left"/>
    </xf>
    <xf numFmtId="2" fontId="5" fillId="26" borderId="96" xfId="0" applyNumberFormat="1" applyFont="1" applyFill="1" applyBorder="1" applyAlignment="1">
      <alignment horizontal="left"/>
    </xf>
    <xf numFmtId="2" fontId="5" fillId="26" borderId="9" xfId="0" applyNumberFormat="1" applyFont="1" applyFill="1" applyBorder="1" applyAlignment="1">
      <alignment horizontal="left"/>
    </xf>
    <xf numFmtId="3" fontId="5" fillId="26" borderId="9" xfId="0" applyNumberFormat="1" applyFont="1" applyFill="1" applyBorder="1" applyAlignment="1">
      <alignment horizontal="left"/>
    </xf>
    <xf numFmtId="165" fontId="5" fillId="26" borderId="9" xfId="0" applyNumberFormat="1" applyFont="1" applyFill="1" applyBorder="1" applyAlignment="1">
      <alignment horizontal="left"/>
    </xf>
    <xf numFmtId="0" fontId="5" fillId="26" borderId="69" xfId="0" applyFont="1" applyFill="1" applyBorder="1" applyAlignment="1">
      <alignment horizontal="left" wrapText="1"/>
    </xf>
    <xf numFmtId="3" fontId="6" fillId="26" borderId="11" xfId="0" applyNumberFormat="1" applyFont="1" applyFill="1" applyBorder="1" applyAlignment="1">
      <alignment horizontal="left" vertical="top"/>
    </xf>
    <xf numFmtId="165" fontId="5" fillId="26" borderId="11" xfId="0" applyNumberFormat="1" applyFont="1" applyFill="1" applyBorder="1" applyAlignment="1">
      <alignment horizontal="left" vertical="top"/>
    </xf>
    <xf numFmtId="0" fontId="6" fillId="25" borderId="67" xfId="0" applyFont="1" applyFill="1" applyBorder="1" applyAlignment="1">
      <alignment horizontal="left" wrapText="1"/>
    </xf>
    <xf numFmtId="0" fontId="6" fillId="25" borderId="24" xfId="0" applyFont="1" applyFill="1" applyBorder="1" applyAlignment="1">
      <alignment horizontal="left"/>
    </xf>
    <xf numFmtId="3" fontId="6" fillId="25" borderId="24" xfId="0" applyNumberFormat="1" applyFont="1" applyFill="1" applyBorder="1" applyAlignment="1">
      <alignment horizontal="left"/>
    </xf>
    <xf numFmtId="165" fontId="6" fillId="25" borderId="24" xfId="0" applyNumberFormat="1" applyFont="1" applyFill="1" applyBorder="1" applyAlignment="1">
      <alignment horizontal="left"/>
    </xf>
    <xf numFmtId="0" fontId="5" fillId="26" borderId="67" xfId="0" applyFont="1" applyFill="1" applyBorder="1" applyAlignment="1">
      <alignment horizontal="left"/>
    </xf>
    <xf numFmtId="0" fontId="5" fillId="26" borderId="24" xfId="0" applyFont="1" applyFill="1" applyBorder="1" applyAlignment="1">
      <alignment horizontal="left"/>
    </xf>
    <xf numFmtId="165" fontId="5" fillId="26" borderId="24" xfId="0" applyNumberFormat="1" applyFont="1" applyFill="1" applyBorder="1" applyAlignment="1">
      <alignment horizontal="left"/>
    </xf>
    <xf numFmtId="0" fontId="5" fillId="28" borderId="96" xfId="0" applyFont="1" applyFill="1" applyBorder="1" applyAlignment="1">
      <alignment horizontal="left" wrapText="1"/>
    </xf>
    <xf numFmtId="0" fontId="6" fillId="28" borderId="9" xfId="0" applyFont="1" applyFill="1" applyBorder="1" applyAlignment="1">
      <alignment horizontal="left"/>
    </xf>
    <xf numFmtId="165" fontId="5" fillId="28" borderId="9" xfId="0" applyNumberFormat="1" applyFont="1" applyFill="1" applyBorder="1" applyAlignment="1">
      <alignment horizontal="left" vertical="top"/>
    </xf>
    <xf numFmtId="0" fontId="5" fillId="28" borderId="69" xfId="0" applyFont="1" applyFill="1" applyBorder="1" applyAlignment="1">
      <alignment horizontal="left" wrapText="1"/>
    </xf>
    <xf numFmtId="165" fontId="5" fillId="28" borderId="11" xfId="0" applyNumberFormat="1" applyFont="1" applyFill="1" applyBorder="1" applyAlignment="1">
      <alignment horizontal="left" vertical="top"/>
    </xf>
    <xf numFmtId="0" fontId="5" fillId="28" borderId="67" xfId="0" applyFont="1" applyFill="1" applyBorder="1" applyAlignment="1">
      <alignment horizontal="left" wrapText="1"/>
    </xf>
    <xf numFmtId="0" fontId="5" fillId="28" borderId="24" xfId="0" applyFont="1" applyFill="1" applyBorder="1" applyAlignment="1">
      <alignment horizontal="left"/>
    </xf>
    <xf numFmtId="3" fontId="5" fillId="28" borderId="24" xfId="0" applyNumberFormat="1" applyFont="1" applyFill="1" applyBorder="1" applyAlignment="1">
      <alignment horizontal="left" vertical="top"/>
    </xf>
    <xf numFmtId="165" fontId="5" fillId="28" borderId="24" xfId="0" applyNumberFormat="1" applyFont="1" applyFill="1" applyBorder="1" applyAlignment="1">
      <alignment horizontal="left" vertical="top"/>
    </xf>
    <xf numFmtId="2" fontId="5" fillId="28" borderId="98" xfId="0" applyNumberFormat="1" applyFont="1" applyFill="1" applyBorder="1" applyAlignment="1">
      <alignment horizontal="left"/>
    </xf>
    <xf numFmtId="2" fontId="5" fillId="28" borderId="10" xfId="0" applyNumberFormat="1" applyFont="1" applyFill="1" applyBorder="1" applyAlignment="1">
      <alignment horizontal="left"/>
    </xf>
    <xf numFmtId="3" fontId="5" fillId="28" borderId="10" xfId="0" applyNumberFormat="1" applyFont="1" applyFill="1" applyBorder="1" applyAlignment="1">
      <alignment horizontal="left"/>
    </xf>
    <xf numFmtId="165" fontId="5" fillId="28" borderId="10" xfId="0" applyNumberFormat="1" applyFont="1" applyFill="1" applyBorder="1" applyAlignment="1">
      <alignment horizontal="left"/>
    </xf>
    <xf numFmtId="0" fontId="0" fillId="36" borderId="92" xfId="0" applyFont="1" applyFill="1" applyBorder="1" applyAlignment="1">
      <alignment horizontal="left"/>
    </xf>
    <xf numFmtId="3" fontId="0" fillId="36" borderId="92" xfId="0" applyNumberFormat="1" applyFont="1" applyFill="1" applyBorder="1" applyAlignment="1">
      <alignment horizontal="left"/>
    </xf>
    <xf numFmtId="166" fontId="0" fillId="36" borderId="92" xfId="0" applyNumberFormat="1" applyFont="1" applyFill="1" applyBorder="1" applyAlignment="1">
      <alignment horizontal="left"/>
    </xf>
    <xf numFmtId="4" fontId="0" fillId="36" borderId="92" xfId="0" applyNumberFormat="1" applyFont="1" applyFill="1" applyBorder="1" applyAlignment="1">
      <alignment horizontal="left"/>
    </xf>
    <xf numFmtId="0" fontId="0" fillId="36" borderId="94" xfId="0" applyFont="1" applyFill="1" applyBorder="1" applyAlignment="1">
      <alignment horizontal="left"/>
    </xf>
    <xf numFmtId="165" fontId="0" fillId="36" borderId="94" xfId="0" applyNumberFormat="1" applyFont="1" applyFill="1" applyBorder="1" applyAlignment="1">
      <alignment horizontal="left"/>
    </xf>
    <xf numFmtId="2" fontId="0" fillId="36" borderId="94" xfId="0" applyNumberFormat="1" applyFont="1" applyFill="1" applyBorder="1" applyAlignment="1">
      <alignment horizontal="left"/>
    </xf>
    <xf numFmtId="3" fontId="5" fillId="28" borderId="24" xfId="0" applyNumberFormat="1" applyFont="1" applyFill="1" applyBorder="1" applyAlignment="1">
      <alignment horizontal="left"/>
    </xf>
    <xf numFmtId="0" fontId="5" fillId="28" borderId="19" xfId="0" applyFont="1" applyFill="1" applyBorder="1" applyAlignment="1">
      <alignment horizontal="left"/>
    </xf>
    <xf numFmtId="2" fontId="5" fillId="28" borderId="24" xfId="0" applyNumberFormat="1" applyFont="1" applyFill="1" applyBorder="1" applyAlignment="1">
      <alignment horizontal="left"/>
    </xf>
    <xf numFmtId="165" fontId="5" fillId="28" borderId="24" xfId="0" applyNumberFormat="1" applyFont="1" applyFill="1" applyBorder="1" applyAlignment="1">
      <alignment horizontal="left"/>
    </xf>
    <xf numFmtId="0" fontId="5" fillId="32" borderId="24" xfId="0" applyFont="1" applyFill="1" applyBorder="1" applyAlignment="1">
      <alignment horizontal="left"/>
    </xf>
    <xf numFmtId="3" fontId="5" fillId="32" borderId="24" xfId="0" applyNumberFormat="1" applyFont="1" applyFill="1" applyBorder="1" applyAlignment="1">
      <alignment horizontal="left"/>
    </xf>
    <xf numFmtId="165" fontId="5" fillId="32" borderId="24" xfId="0" applyNumberFormat="1" applyFont="1" applyFill="1" applyBorder="1" applyAlignment="1">
      <alignment horizontal="left"/>
    </xf>
    <xf numFmtId="3" fontId="5" fillId="26" borderId="24" xfId="0" applyNumberFormat="1" applyFont="1" applyFill="1" applyBorder="1" applyAlignment="1">
      <alignment horizontal="left"/>
    </xf>
    <xf numFmtId="0" fontId="5" fillId="26" borderId="33" xfId="0" applyFont="1" applyFill="1" applyBorder="1" applyAlignment="1">
      <alignment horizontal="left"/>
    </xf>
    <xf numFmtId="3" fontId="5" fillId="26" borderId="33" xfId="0" applyNumberFormat="1" applyFont="1" applyFill="1" applyBorder="1" applyAlignment="1">
      <alignment horizontal="left"/>
    </xf>
    <xf numFmtId="165" fontId="5" fillId="26" borderId="18" xfId="0" applyNumberFormat="1" applyFont="1" applyFill="1" applyBorder="1" applyAlignment="1">
      <alignment horizontal="left"/>
    </xf>
    <xf numFmtId="2" fontId="5" fillId="25" borderId="19" xfId="0" applyNumberFormat="1" applyFont="1" applyFill="1" applyBorder="1" applyAlignment="1">
      <alignment horizontal="left"/>
    </xf>
    <xf numFmtId="0" fontId="5" fillId="26" borderId="36" xfId="0" applyFont="1" applyFill="1" applyBorder="1" applyAlignment="1">
      <alignment horizontal="left"/>
    </xf>
    <xf numFmtId="0" fontId="5" fillId="26" borderId="19" xfId="0" applyFont="1" applyFill="1" applyBorder="1" applyAlignment="1">
      <alignment horizontal="left"/>
    </xf>
    <xf numFmtId="3" fontId="5" fillId="26" borderId="19" xfId="0" applyNumberFormat="1" applyFont="1" applyFill="1" applyBorder="1" applyAlignment="1">
      <alignment horizontal="left"/>
    </xf>
    <xf numFmtId="165" fontId="5" fillId="26" borderId="19" xfId="0" applyNumberFormat="1" applyFont="1" applyFill="1" applyBorder="1" applyAlignment="1">
      <alignment horizontal="left"/>
    </xf>
    <xf numFmtId="4" fontId="0" fillId="36" borderId="92" xfId="0" applyNumberFormat="1" applyFill="1" applyBorder="1" applyAlignment="1">
      <alignment horizontal="left"/>
    </xf>
    <xf numFmtId="0" fontId="0" fillId="36" borderId="94" xfId="0" applyFill="1" applyBorder="1" applyAlignment="1">
      <alignment horizontal="left"/>
    </xf>
    <xf numFmtId="2" fontId="0" fillId="36" borderId="94" xfId="0" applyNumberFormat="1" applyFill="1" applyBorder="1" applyAlignment="1">
      <alignment horizontal="left"/>
    </xf>
    <xf numFmtId="2" fontId="0" fillId="0" borderId="75" xfId="0" applyNumberFormat="1" applyBorder="1" applyAlignment="1">
      <alignment horizontal="left"/>
    </xf>
    <xf numFmtId="2" fontId="0" fillId="36" borderId="105" xfId="0" applyNumberFormat="1" applyFill="1" applyBorder="1" applyAlignment="1">
      <alignment horizontal="left"/>
    </xf>
    <xf numFmtId="2" fontId="6" fillId="38" borderId="11" xfId="0" applyNumberFormat="1" applyFont="1" applyFill="1" applyBorder="1" applyAlignment="1">
      <alignment horizontal="left"/>
    </xf>
    <xf numFmtId="2" fontId="5" fillId="8" borderId="8" xfId="0" applyNumberFormat="1" applyFont="1" applyFill="1" applyBorder="1" applyAlignment="1">
      <alignment horizontal="left"/>
    </xf>
    <xf numFmtId="2" fontId="5" fillId="9" borderId="8" xfId="0" applyNumberFormat="1" applyFont="1" applyFill="1" applyBorder="1" applyAlignment="1">
      <alignment horizontal="left"/>
    </xf>
    <xf numFmtId="2" fontId="5" fillId="10" borderId="8" xfId="0" applyNumberFormat="1" applyFont="1" applyFill="1" applyBorder="1" applyAlignment="1">
      <alignment horizontal="left"/>
    </xf>
    <xf numFmtId="2" fontId="5" fillId="12" borderId="87" xfId="0" applyNumberFormat="1" applyFont="1" applyFill="1" applyBorder="1" applyAlignment="1">
      <alignment horizontal="left"/>
    </xf>
    <xf numFmtId="2" fontId="5" fillId="12" borderId="54" xfId="0" applyNumberFormat="1" applyFont="1" applyFill="1" applyBorder="1" applyAlignment="1">
      <alignment horizontal="left"/>
    </xf>
    <xf numFmtId="3" fontId="5" fillId="12" borderId="54" xfId="0" applyNumberFormat="1" applyFont="1" applyFill="1" applyBorder="1" applyAlignment="1">
      <alignment horizontal="left"/>
    </xf>
    <xf numFmtId="166" fontId="5" fillId="12" borderId="54" xfId="0" applyNumberFormat="1" applyFont="1" applyFill="1" applyBorder="1" applyAlignment="1">
      <alignment horizontal="left"/>
    </xf>
    <xf numFmtId="4" fontId="5" fillId="12" borderId="54" xfId="0" applyNumberFormat="1" applyFont="1" applyFill="1" applyBorder="1" applyAlignment="1">
      <alignment horizontal="left"/>
    </xf>
    <xf numFmtId="4" fontId="5" fillId="12" borderId="89" xfId="0" applyNumberFormat="1" applyFont="1" applyFill="1" applyBorder="1" applyAlignment="1">
      <alignment horizontal="left"/>
    </xf>
    <xf numFmtId="2" fontId="5" fillId="12" borderId="95" xfId="0" applyNumberFormat="1" applyFont="1" applyFill="1" applyBorder="1" applyAlignment="1">
      <alignment horizontal="left"/>
    </xf>
    <xf numFmtId="2" fontId="5" fillId="12" borderId="79" xfId="0" applyNumberFormat="1" applyFont="1" applyFill="1" applyBorder="1" applyAlignment="1">
      <alignment horizontal="left"/>
    </xf>
    <xf numFmtId="3" fontId="5" fillId="12" borderId="79" xfId="0" applyNumberFormat="1" applyFont="1" applyFill="1" applyBorder="1" applyAlignment="1">
      <alignment horizontal="left"/>
    </xf>
    <xf numFmtId="165" fontId="5" fillId="12" borderId="79" xfId="0" applyNumberFormat="1" applyFont="1" applyFill="1" applyBorder="1" applyAlignment="1">
      <alignment horizontal="left"/>
    </xf>
    <xf numFmtId="2" fontId="17" fillId="12" borderId="79" xfId="0" applyNumberFormat="1" applyFont="1" applyFill="1" applyBorder="1" applyAlignment="1">
      <alignment horizontal="left"/>
    </xf>
    <xf numFmtId="2" fontId="5" fillId="12" borderId="80" xfId="0" applyNumberFormat="1" applyFont="1" applyFill="1" applyBorder="1" applyAlignment="1">
      <alignment horizontal="left"/>
    </xf>
    <xf numFmtId="0" fontId="2" fillId="3" borderId="57" xfId="0" applyFont="1" applyFill="1" applyBorder="1" applyAlignment="1">
      <alignment horizontal="left" wrapText="1"/>
    </xf>
    <xf numFmtId="0" fontId="18" fillId="31" borderId="76" xfId="0" applyFont="1" applyFill="1" applyBorder="1" applyAlignment="1">
      <alignment horizontal="left"/>
    </xf>
    <xf numFmtId="165" fontId="18" fillId="31" borderId="76" xfId="0" applyNumberFormat="1" applyFont="1" applyFill="1" applyBorder="1" applyAlignment="1">
      <alignment horizontal="left"/>
    </xf>
    <xf numFmtId="0" fontId="18" fillId="31" borderId="75" xfId="0" applyFont="1" applyFill="1" applyBorder="1" applyAlignment="1">
      <alignment horizontal="left"/>
    </xf>
    <xf numFmtId="165" fontId="18" fillId="31" borderId="75" xfId="0" applyNumberFormat="1" applyFont="1" applyFill="1" applyBorder="1" applyAlignment="1">
      <alignment horizontal="left"/>
    </xf>
    <xf numFmtId="0" fontId="18" fillId="32" borderId="75" xfId="0" applyFont="1" applyFill="1" applyBorder="1" applyAlignment="1">
      <alignment horizontal="left"/>
    </xf>
    <xf numFmtId="165" fontId="18" fillId="32" borderId="75" xfId="0" applyNumberFormat="1" applyFont="1" applyFill="1" applyBorder="1" applyAlignment="1">
      <alignment horizontal="left"/>
    </xf>
    <xf numFmtId="0" fontId="18" fillId="32" borderId="86" xfId="0" applyFont="1" applyFill="1" applyBorder="1" applyAlignment="1">
      <alignment horizontal="left"/>
    </xf>
    <xf numFmtId="165" fontId="18" fillId="32" borderId="86" xfId="0" applyNumberFormat="1" applyFont="1" applyFill="1" applyBorder="1" applyAlignment="1">
      <alignment horizontal="left"/>
    </xf>
    <xf numFmtId="0" fontId="2" fillId="6" borderId="9" xfId="0" applyFont="1" applyFill="1" applyBorder="1" applyAlignment="1">
      <alignment horizontal="left" wrapText="1"/>
    </xf>
    <xf numFmtId="0" fontId="5" fillId="28" borderId="67" xfId="0" applyFont="1" applyFill="1" applyBorder="1" applyAlignment="1">
      <alignment horizontal="left"/>
    </xf>
    <xf numFmtId="0" fontId="5" fillId="28" borderId="110" xfId="0" applyFont="1" applyFill="1" applyBorder="1" applyAlignment="1">
      <alignment horizontal="left"/>
    </xf>
    <xf numFmtId="0" fontId="5" fillId="26" borderId="111" xfId="0" applyFont="1" applyFill="1" applyBorder="1" applyAlignment="1">
      <alignment horizontal="left"/>
    </xf>
    <xf numFmtId="2" fontId="5" fillId="0" borderId="112" xfId="0" applyNumberFormat="1" applyFont="1" applyBorder="1" applyAlignment="1">
      <alignment horizontal="left"/>
    </xf>
    <xf numFmtId="2" fontId="5" fillId="28" borderId="67" xfId="0" applyNumberFormat="1" applyFont="1" applyFill="1" applyBorder="1" applyAlignment="1">
      <alignment horizontal="left"/>
    </xf>
    <xf numFmtId="2" fontId="5" fillId="25" borderId="110" xfId="0" applyNumberFormat="1" applyFont="1" applyFill="1" applyBorder="1" applyAlignment="1">
      <alignment horizontal="left"/>
    </xf>
    <xf numFmtId="0" fontId="5" fillId="32" borderId="67" xfId="0" applyFont="1" applyFill="1" applyBorder="1" applyAlignment="1">
      <alignment horizontal="left"/>
    </xf>
    <xf numFmtId="0" fontId="5" fillId="31" borderId="110" xfId="0" applyFont="1" applyFill="1" applyBorder="1" applyAlignment="1">
      <alignment horizontal="left"/>
    </xf>
    <xf numFmtId="0" fontId="5" fillId="32" borderId="96" xfId="0" applyFont="1" applyFill="1" applyBorder="1" applyAlignment="1">
      <alignment horizontal="left"/>
    </xf>
    <xf numFmtId="2" fontId="5" fillId="16" borderId="97" xfId="0" applyNumberFormat="1" applyFont="1" applyFill="1" applyBorder="1" applyAlignment="1">
      <alignment horizontal="left"/>
    </xf>
    <xf numFmtId="0" fontId="5" fillId="26" borderId="110" xfId="0" applyFont="1" applyFill="1" applyBorder="1" applyAlignment="1">
      <alignment horizontal="left"/>
    </xf>
    <xf numFmtId="4" fontId="0" fillId="36" borderId="102" xfId="0" applyNumberFormat="1" applyFont="1" applyFill="1" applyBorder="1" applyAlignment="1">
      <alignment horizontal="left"/>
    </xf>
    <xf numFmtId="2" fontId="0" fillId="36" borderId="103" xfId="0" applyNumberFormat="1" applyFont="1" applyFill="1" applyBorder="1" applyAlignment="1">
      <alignment horizontal="left"/>
    </xf>
    <xf numFmtId="3" fontId="6" fillId="12" borderId="10" xfId="0" applyNumberFormat="1" applyFont="1" applyFill="1" applyBorder="1" applyAlignment="1">
      <alignment horizontal="left" wrapText="1"/>
    </xf>
    <xf numFmtId="2" fontId="5" fillId="10" borderId="13" xfId="0" applyNumberFormat="1" applyFont="1" applyFill="1" applyBorder="1" applyAlignment="1">
      <alignment horizontal="left"/>
    </xf>
    <xf numFmtId="2" fontId="5" fillId="0" borderId="15" xfId="0" applyNumberFormat="1" applyFont="1" applyBorder="1" applyAlignment="1">
      <alignment horizontal="left"/>
    </xf>
    <xf numFmtId="2" fontId="5" fillId="10" borderId="113" xfId="0" applyNumberFormat="1" applyFont="1" applyFill="1" applyBorder="1" applyAlignment="1">
      <alignment horizontal="left"/>
    </xf>
    <xf numFmtId="2" fontId="5" fillId="10" borderId="114" xfId="0" applyNumberFormat="1" applyFont="1" applyFill="1" applyBorder="1" applyAlignment="1">
      <alignment horizontal="left"/>
    </xf>
    <xf numFmtId="2" fontId="5" fillId="10" borderId="115" xfId="0" applyNumberFormat="1" applyFont="1" applyFill="1" applyBorder="1" applyAlignment="1">
      <alignment horizontal="left"/>
    </xf>
    <xf numFmtId="3" fontId="5" fillId="7" borderId="54" xfId="0" applyNumberFormat="1" applyFont="1" applyFill="1" applyBorder="1" applyAlignment="1">
      <alignment horizontal="left"/>
    </xf>
    <xf numFmtId="2" fontId="5" fillId="10" borderId="58" xfId="0" applyNumberFormat="1" applyFont="1" applyFill="1" applyBorder="1" applyAlignment="1">
      <alignment horizontal="left"/>
    </xf>
    <xf numFmtId="2" fontId="5" fillId="0" borderId="60" xfId="0" applyNumberFormat="1" applyFont="1" applyBorder="1" applyAlignment="1">
      <alignment horizontal="left"/>
    </xf>
    <xf numFmtId="3" fontId="5" fillId="7" borderId="79" xfId="0" applyNumberFormat="1" applyFont="1" applyFill="1" applyBorder="1" applyAlignment="1">
      <alignment horizontal="left"/>
    </xf>
    <xf numFmtId="2" fontId="5" fillId="8" borderId="78" xfId="0" applyNumberFormat="1" applyFont="1" applyFill="1" applyBorder="1" applyAlignment="1">
      <alignment horizontal="left"/>
    </xf>
    <xf numFmtId="2" fontId="5" fillId="10" borderId="116" xfId="0" applyNumberFormat="1" applyFont="1" applyFill="1" applyBorder="1" applyAlignment="1">
      <alignment horizontal="left"/>
    </xf>
    <xf numFmtId="2" fontId="5" fillId="0" borderId="90" xfId="0" applyNumberFormat="1" applyFont="1" applyBorder="1" applyAlignment="1">
      <alignment horizontal="left"/>
    </xf>
    <xf numFmtId="166" fontId="5" fillId="14" borderId="11" xfId="0" applyNumberFormat="1" applyFont="1" applyFill="1" applyBorder="1" applyAlignment="1">
      <alignment horizontal="left"/>
    </xf>
    <xf numFmtId="4" fontId="5" fillId="14" borderId="11" xfId="0" applyNumberFormat="1" applyFont="1" applyFill="1" applyBorder="1" applyAlignment="1">
      <alignment horizontal="left"/>
    </xf>
    <xf numFmtId="166" fontId="5" fillId="12" borderId="11" xfId="0" applyNumberFormat="1" applyFont="1" applyFill="1" applyBorder="1" applyAlignment="1">
      <alignment horizontal="left"/>
    </xf>
    <xf numFmtId="4" fontId="5" fillId="12" borderId="11" xfId="0" applyNumberFormat="1" applyFont="1" applyFill="1" applyBorder="1" applyAlignment="1">
      <alignment horizontal="left"/>
    </xf>
    <xf numFmtId="0" fontId="5" fillId="27" borderId="54" xfId="0" applyFont="1" applyFill="1" applyBorder="1" applyAlignment="1">
      <alignment horizontal="left"/>
    </xf>
    <xf numFmtId="3" fontId="5" fillId="27" borderId="54" xfId="0" applyNumberFormat="1" applyFont="1" applyFill="1" applyBorder="1" applyAlignment="1">
      <alignment horizontal="left"/>
    </xf>
    <xf numFmtId="165" fontId="5" fillId="27" borderId="54" xfId="0" applyNumberFormat="1" applyFont="1" applyFill="1" applyBorder="1" applyAlignment="1">
      <alignment horizontal="left"/>
    </xf>
    <xf numFmtId="165" fontId="5" fillId="39" borderId="10" xfId="0" applyNumberFormat="1" applyFont="1" applyFill="1" applyBorder="1" applyAlignment="1">
      <alignment horizontal="left"/>
    </xf>
    <xf numFmtId="2" fontId="5" fillId="39" borderId="10" xfId="0" applyNumberFormat="1" applyFont="1" applyFill="1" applyBorder="1" applyAlignment="1">
      <alignment horizontal="left"/>
    </xf>
    <xf numFmtId="0" fontId="5" fillId="40" borderId="15" xfId="0" applyFont="1" applyFill="1" applyBorder="1" applyAlignment="1">
      <alignment horizontal="left"/>
    </xf>
    <xf numFmtId="0" fontId="5" fillId="40" borderId="11" xfId="0" applyFont="1" applyFill="1" applyBorder="1" applyAlignment="1">
      <alignment horizontal="left"/>
    </xf>
    <xf numFmtId="3" fontId="5" fillId="40" borderId="11" xfId="0" applyNumberFormat="1" applyFont="1" applyFill="1" applyBorder="1" applyAlignment="1">
      <alignment horizontal="left"/>
    </xf>
    <xf numFmtId="166" fontId="5" fillId="40" borderId="11" xfId="0" applyNumberFormat="1" applyFont="1" applyFill="1" applyBorder="1" applyAlignment="1">
      <alignment horizontal="left"/>
    </xf>
    <xf numFmtId="4" fontId="5" fillId="40" borderId="11" xfId="0" applyNumberFormat="1" applyFont="1" applyFill="1" applyBorder="1" applyAlignment="1">
      <alignment horizontal="left"/>
    </xf>
    <xf numFmtId="3" fontId="5" fillId="11" borderId="108" xfId="0" applyNumberFormat="1" applyFont="1" applyFill="1" applyBorder="1" applyAlignment="1">
      <alignment horizontal="left"/>
    </xf>
    <xf numFmtId="0" fontId="3" fillId="0" borderId="0" xfId="0" applyFont="1" applyBorder="1"/>
    <xf numFmtId="0" fontId="5" fillId="13" borderId="0" xfId="0" applyFont="1" applyFill="1" applyBorder="1" applyAlignment="1">
      <alignment horizontal="left"/>
    </xf>
    <xf numFmtId="0" fontId="5" fillId="0" borderId="0" xfId="0" applyFont="1" applyBorder="1" applyAlignment="1">
      <alignment horizontal="left"/>
    </xf>
    <xf numFmtId="0" fontId="5" fillId="12" borderId="87" xfId="0" applyFont="1" applyFill="1" applyBorder="1" applyAlignment="1">
      <alignment horizontal="left"/>
    </xf>
    <xf numFmtId="0" fontId="5" fillId="12" borderId="54" xfId="0" applyFont="1" applyFill="1" applyBorder="1" applyAlignment="1">
      <alignment horizontal="left"/>
    </xf>
    <xf numFmtId="0" fontId="5" fillId="12" borderId="98" xfId="0" applyFont="1" applyFill="1" applyBorder="1" applyAlignment="1">
      <alignment horizontal="left"/>
    </xf>
    <xf numFmtId="2" fontId="5" fillId="12" borderId="99" xfId="0" applyNumberFormat="1" applyFont="1" applyFill="1" applyBorder="1" applyAlignment="1">
      <alignment horizontal="left"/>
    </xf>
    <xf numFmtId="0" fontId="5" fillId="14" borderId="69" xfId="0" applyFont="1" applyFill="1" applyBorder="1" applyAlignment="1">
      <alignment horizontal="left"/>
    </xf>
    <xf numFmtId="4" fontId="5" fillId="14" borderId="63" xfId="0" applyNumberFormat="1" applyFont="1" applyFill="1" applyBorder="1" applyAlignment="1">
      <alignment horizontal="left"/>
    </xf>
    <xf numFmtId="2" fontId="5" fillId="14" borderId="63" xfId="0" applyNumberFormat="1" applyFont="1" applyFill="1" applyBorder="1" applyAlignment="1">
      <alignment horizontal="left"/>
    </xf>
    <xf numFmtId="0" fontId="5" fillId="12" borderId="69" xfId="0" applyFont="1" applyFill="1" applyBorder="1" applyAlignment="1">
      <alignment horizontal="left"/>
    </xf>
    <xf numFmtId="4" fontId="5" fillId="12" borderId="63" xfId="0" applyNumberFormat="1" applyFont="1" applyFill="1" applyBorder="1" applyAlignment="1">
      <alignment horizontal="left"/>
    </xf>
    <xf numFmtId="0" fontId="5" fillId="12" borderId="95" xfId="0" applyFont="1" applyFill="1" applyBorder="1" applyAlignment="1">
      <alignment horizontal="left"/>
    </xf>
    <xf numFmtId="0" fontId="5" fillId="12" borderId="79" xfId="0" applyFont="1" applyFill="1" applyBorder="1" applyAlignment="1">
      <alignment horizontal="left"/>
    </xf>
    <xf numFmtId="2" fontId="5" fillId="7" borderId="54" xfId="0" applyNumberFormat="1" applyFont="1" applyFill="1" applyBorder="1" applyAlignment="1">
      <alignment horizontal="left"/>
    </xf>
    <xf numFmtId="165" fontId="5" fillId="7" borderId="54" xfId="0" applyNumberFormat="1" applyFont="1" applyFill="1" applyBorder="1" applyAlignment="1">
      <alignment horizontal="left"/>
    </xf>
    <xf numFmtId="2" fontId="5" fillId="13" borderId="0" xfId="0" applyNumberFormat="1" applyFont="1" applyFill="1" applyBorder="1" applyAlignment="1">
      <alignment horizontal="left"/>
    </xf>
    <xf numFmtId="2" fontId="5" fillId="12" borderId="98" xfId="0" applyNumberFormat="1" applyFont="1" applyFill="1" applyBorder="1" applyAlignment="1">
      <alignment horizontal="left"/>
    </xf>
    <xf numFmtId="2" fontId="5" fillId="14" borderId="69" xfId="0" applyNumberFormat="1" applyFont="1" applyFill="1" applyBorder="1" applyAlignment="1">
      <alignment horizontal="left"/>
    </xf>
    <xf numFmtId="2" fontId="5" fillId="12" borderId="69" xfId="0" applyNumberFormat="1" applyFont="1" applyFill="1" applyBorder="1" applyAlignment="1">
      <alignment horizontal="left"/>
    </xf>
    <xf numFmtId="0" fontId="21" fillId="0" borderId="0" xfId="0" applyFont="1" applyAlignment="1">
      <alignment horizontal="left"/>
    </xf>
    <xf numFmtId="2" fontId="23" fillId="13" borderId="0" xfId="0" applyNumberFormat="1" applyFont="1" applyFill="1" applyAlignment="1">
      <alignment horizontal="left" wrapText="1"/>
    </xf>
    <xf numFmtId="2" fontId="23" fillId="0" borderId="0" xfId="0" applyNumberFormat="1" applyFont="1" applyAlignment="1">
      <alignment horizontal="left" wrapText="1"/>
    </xf>
    <xf numFmtId="2" fontId="24" fillId="12" borderId="19" xfId="0" applyNumberFormat="1" applyFont="1" applyFill="1" applyBorder="1" applyAlignment="1">
      <alignment horizontal="left"/>
    </xf>
    <xf numFmtId="2" fontId="6" fillId="0" borderId="13" xfId="0" applyNumberFormat="1" applyFont="1" applyBorder="1" applyAlignment="1">
      <alignment horizontal="left"/>
    </xf>
    <xf numFmtId="2" fontId="6" fillId="0" borderId="58" xfId="0" applyNumberFormat="1" applyFont="1" applyBorder="1" applyAlignment="1">
      <alignment horizontal="left" wrapText="1"/>
    </xf>
    <xf numFmtId="2" fontId="6" fillId="0" borderId="13" xfId="0" applyNumberFormat="1" applyFont="1" applyBorder="1" applyAlignment="1">
      <alignment horizontal="left" wrapText="1"/>
    </xf>
    <xf numFmtId="2" fontId="6" fillId="0" borderId="116" xfId="0" applyNumberFormat="1" applyFont="1" applyBorder="1" applyAlignment="1">
      <alignment horizontal="left" wrapText="1"/>
    </xf>
    <xf numFmtId="2" fontId="6" fillId="0" borderId="15" xfId="0" applyNumberFormat="1" applyFont="1" applyBorder="1" applyAlignment="1">
      <alignment horizontal="left"/>
    </xf>
    <xf numFmtId="2" fontId="6" fillId="0" borderId="60" xfId="0" applyNumberFormat="1" applyFont="1" applyBorder="1" applyAlignment="1">
      <alignment horizontal="left" wrapText="1"/>
    </xf>
    <xf numFmtId="2" fontId="6" fillId="0" borderId="15" xfId="0" applyNumberFormat="1" applyFont="1" applyBorder="1" applyAlignment="1">
      <alignment horizontal="left" wrapText="1"/>
    </xf>
    <xf numFmtId="2" fontId="6" fillId="0" borderId="90" xfId="0" applyNumberFormat="1" applyFont="1" applyBorder="1" applyAlignment="1">
      <alignment horizontal="left" wrapText="1"/>
    </xf>
    <xf numFmtId="2" fontId="6" fillId="10" borderId="75" xfId="0" applyNumberFormat="1" applyFont="1" applyFill="1" applyBorder="1" applyAlignment="1">
      <alignment horizontal="left"/>
    </xf>
    <xf numFmtId="2" fontId="6" fillId="10" borderId="92" xfId="0" applyNumberFormat="1" applyFont="1" applyFill="1" applyBorder="1" applyAlignment="1">
      <alignment horizontal="left"/>
    </xf>
    <xf numFmtId="2" fontId="6" fillId="10" borderId="94" xfId="0" applyNumberFormat="1" applyFont="1" applyFill="1" applyBorder="1" applyAlignment="1">
      <alignment horizontal="left"/>
    </xf>
    <xf numFmtId="0" fontId="2" fillId="6" borderId="23" xfId="0" applyFont="1" applyFill="1" applyBorder="1" applyAlignment="1">
      <alignment horizontal="left" wrapText="1"/>
    </xf>
    <xf numFmtId="0" fontId="6" fillId="7" borderId="54" xfId="0" applyFont="1" applyFill="1" applyBorder="1" applyAlignment="1">
      <alignment horizontal="left" wrapText="1"/>
    </xf>
    <xf numFmtId="0" fontId="6" fillId="7" borderId="54" xfId="0" applyFont="1" applyFill="1" applyBorder="1" applyAlignment="1">
      <alignment horizontal="left"/>
    </xf>
    <xf numFmtId="3" fontId="6" fillId="7" borderId="54" xfId="0" applyNumberFormat="1" applyFont="1" applyFill="1" applyBorder="1" applyAlignment="1">
      <alignment horizontal="left"/>
    </xf>
    <xf numFmtId="165" fontId="6" fillId="7" borderId="54" xfId="0" applyNumberFormat="1" applyFont="1" applyFill="1" applyBorder="1" applyAlignment="1">
      <alignment horizontal="left"/>
    </xf>
    <xf numFmtId="2" fontId="6" fillId="8" borderId="54" xfId="0" applyNumberFormat="1" applyFont="1" applyFill="1" applyBorder="1" applyAlignment="1">
      <alignment horizontal="left"/>
    </xf>
    <xf numFmtId="2" fontId="6" fillId="9" borderId="54" xfId="0" applyNumberFormat="1" applyFont="1" applyFill="1" applyBorder="1" applyAlignment="1">
      <alignment horizontal="left"/>
    </xf>
    <xf numFmtId="2" fontId="6" fillId="15" borderId="54" xfId="0" applyNumberFormat="1" applyFont="1" applyFill="1" applyBorder="1" applyAlignment="1">
      <alignment horizontal="left"/>
    </xf>
    <xf numFmtId="2" fontId="6" fillId="0" borderId="54" xfId="0" applyNumberFormat="1" applyFont="1" applyBorder="1" applyAlignment="1">
      <alignment horizontal="left"/>
    </xf>
    <xf numFmtId="2" fontId="6" fillId="0" borderId="58" xfId="0" applyNumberFormat="1" applyFont="1" applyBorder="1" applyAlignment="1">
      <alignment horizontal="left"/>
    </xf>
    <xf numFmtId="2" fontId="6" fillId="0" borderId="60" xfId="0" applyNumberFormat="1" applyFont="1" applyBorder="1" applyAlignment="1">
      <alignment horizontal="left"/>
    </xf>
    <xf numFmtId="2" fontId="6" fillId="0" borderId="89" xfId="0" applyNumberFormat="1" applyFont="1" applyBorder="1" applyAlignment="1">
      <alignment horizontal="left"/>
    </xf>
    <xf numFmtId="0" fontId="6" fillId="11" borderId="79" xfId="0" applyFont="1" applyFill="1" applyBorder="1" applyAlignment="1">
      <alignment horizontal="left" wrapText="1"/>
    </xf>
    <xf numFmtId="0" fontId="6" fillId="11" borderId="79" xfId="0" applyFont="1" applyFill="1" applyBorder="1" applyAlignment="1">
      <alignment horizontal="left"/>
    </xf>
    <xf numFmtId="3" fontId="6" fillId="11" borderId="79" xfId="0" applyNumberFormat="1" applyFont="1" applyFill="1" applyBorder="1" applyAlignment="1">
      <alignment horizontal="left"/>
    </xf>
    <xf numFmtId="165" fontId="6" fillId="11" borderId="79" xfId="0" applyNumberFormat="1" applyFont="1" applyFill="1" applyBorder="1" applyAlignment="1">
      <alignment horizontal="left"/>
    </xf>
    <xf numFmtId="2" fontId="6" fillId="8" borderId="79" xfId="0" applyNumberFormat="1" applyFont="1" applyFill="1" applyBorder="1" applyAlignment="1">
      <alignment horizontal="left"/>
    </xf>
    <xf numFmtId="2" fontId="6" fillId="9" borderId="79" xfId="0" applyNumberFormat="1" applyFont="1" applyFill="1" applyBorder="1" applyAlignment="1">
      <alignment horizontal="left"/>
    </xf>
    <xf numFmtId="2" fontId="6" fillId="15" borderId="79" xfId="0" applyNumberFormat="1" applyFont="1" applyFill="1" applyBorder="1" applyAlignment="1">
      <alignment horizontal="left"/>
    </xf>
    <xf numFmtId="2" fontId="6" fillId="10" borderId="79" xfId="0" applyNumberFormat="1" applyFont="1" applyFill="1" applyBorder="1" applyAlignment="1">
      <alignment horizontal="left"/>
    </xf>
    <xf numFmtId="2" fontId="6" fillId="0" borderId="79" xfId="0" applyNumberFormat="1" applyFont="1" applyBorder="1" applyAlignment="1">
      <alignment horizontal="left"/>
    </xf>
    <xf numFmtId="2" fontId="6" fillId="0" borderId="116" xfId="0" applyNumberFormat="1" applyFont="1" applyBorder="1" applyAlignment="1">
      <alignment horizontal="left"/>
    </xf>
    <xf numFmtId="2" fontId="6" fillId="0" borderId="90" xfId="0" applyNumberFormat="1" applyFont="1" applyBorder="1" applyAlignment="1">
      <alignment horizontal="left"/>
    </xf>
    <xf numFmtId="2" fontId="6" fillId="0" borderId="80" xfId="0" applyNumberFormat="1" applyFont="1" applyBorder="1" applyAlignment="1">
      <alignment horizontal="left"/>
    </xf>
    <xf numFmtId="2" fontId="6" fillId="15" borderId="58" xfId="0" applyNumberFormat="1" applyFont="1" applyFill="1" applyBorder="1" applyAlignment="1">
      <alignment horizontal="left"/>
    </xf>
    <xf numFmtId="2" fontId="6" fillId="15" borderId="13" xfId="0" applyNumberFormat="1" applyFont="1" applyFill="1" applyBorder="1" applyAlignment="1">
      <alignment horizontal="left"/>
    </xf>
    <xf numFmtId="2" fontId="6" fillId="15" borderId="116" xfId="0" applyNumberFormat="1" applyFont="1" applyFill="1" applyBorder="1" applyAlignment="1">
      <alignment horizontal="left"/>
    </xf>
    <xf numFmtId="2" fontId="6" fillId="10" borderId="58" xfId="0" applyNumberFormat="1" applyFont="1" applyFill="1" applyBorder="1" applyAlignment="1">
      <alignment horizontal="left" wrapText="1"/>
    </xf>
    <xf numFmtId="2" fontId="6" fillId="10" borderId="13" xfId="0" applyNumberFormat="1" applyFont="1" applyFill="1" applyBorder="1" applyAlignment="1">
      <alignment horizontal="left" wrapText="1"/>
    </xf>
    <xf numFmtId="2" fontId="6" fillId="10" borderId="116" xfId="0" applyNumberFormat="1" applyFont="1" applyFill="1" applyBorder="1" applyAlignment="1">
      <alignment horizontal="left" wrapText="1"/>
    </xf>
    <xf numFmtId="2" fontId="6" fillId="12" borderId="54" xfId="0" applyNumberFormat="1" applyFont="1" applyFill="1" applyBorder="1" applyAlignment="1">
      <alignment horizontal="left"/>
    </xf>
    <xf numFmtId="1" fontId="6" fillId="12" borderId="54" xfId="0" applyNumberFormat="1" applyFont="1" applyFill="1" applyBorder="1" applyAlignment="1">
      <alignment horizontal="left"/>
    </xf>
    <xf numFmtId="165" fontId="6" fillId="12" borderId="54" xfId="0" applyNumberFormat="1" applyFont="1" applyFill="1" applyBorder="1" applyAlignment="1">
      <alignment horizontal="left"/>
    </xf>
    <xf numFmtId="2" fontId="6" fillId="12" borderId="89" xfId="0" applyNumberFormat="1" applyFont="1" applyFill="1" applyBorder="1" applyAlignment="1">
      <alignment horizontal="left"/>
    </xf>
    <xf numFmtId="2" fontId="6" fillId="12" borderId="79" xfId="0" applyNumberFormat="1" applyFont="1" applyFill="1" applyBorder="1" applyAlignment="1">
      <alignment horizontal="left"/>
    </xf>
    <xf numFmtId="1" fontId="6" fillId="12" borderId="79" xfId="0" applyNumberFormat="1" applyFont="1" applyFill="1" applyBorder="1" applyAlignment="1">
      <alignment horizontal="left"/>
    </xf>
    <xf numFmtId="165" fontId="6" fillId="12" borderId="79" xfId="0" applyNumberFormat="1" applyFont="1" applyFill="1" applyBorder="1" applyAlignment="1">
      <alignment horizontal="left"/>
    </xf>
    <xf numFmtId="2" fontId="6" fillId="12" borderId="80" xfId="0" applyNumberFormat="1" applyFont="1" applyFill="1" applyBorder="1" applyAlignment="1">
      <alignment horizontal="left"/>
    </xf>
    <xf numFmtId="166" fontId="5" fillId="7" borderId="24" xfId="0" applyNumberFormat="1" applyFont="1" applyFill="1" applyBorder="1" applyAlignment="1">
      <alignment horizontal="left"/>
    </xf>
    <xf numFmtId="166" fontId="5" fillId="0" borderId="10" xfId="0" applyNumberFormat="1" applyFont="1" applyBorder="1" applyAlignment="1">
      <alignment horizontal="left"/>
    </xf>
    <xf numFmtId="2" fontId="5" fillId="41" borderId="10" xfId="0" applyNumberFormat="1" applyFont="1" applyFill="1" applyBorder="1" applyAlignment="1">
      <alignment horizontal="left"/>
    </xf>
    <xf numFmtId="2" fontId="5" fillId="0" borderId="22" xfId="0" applyNumberFormat="1" applyFont="1" applyBorder="1" applyAlignment="1">
      <alignment horizontal="left"/>
    </xf>
    <xf numFmtId="0" fontId="5" fillId="0" borderId="87" xfId="0" applyFont="1" applyBorder="1" applyAlignment="1">
      <alignment horizontal="left"/>
    </xf>
    <xf numFmtId="0" fontId="5" fillId="0" borderId="54" xfId="0" applyFont="1" applyBorder="1" applyAlignment="1">
      <alignment horizontal="left"/>
    </xf>
    <xf numFmtId="166" fontId="5" fillId="0" borderId="54" xfId="0" applyNumberFormat="1" applyFont="1" applyBorder="1" applyAlignment="1">
      <alignment horizontal="left"/>
    </xf>
    <xf numFmtId="2" fontId="5" fillId="41" borderId="54" xfId="0" applyNumberFormat="1" applyFont="1" applyFill="1" applyBorder="1" applyAlignment="1">
      <alignment horizontal="left"/>
    </xf>
    <xf numFmtId="0" fontId="5" fillId="0" borderId="69" xfId="0" applyFont="1" applyBorder="1" applyAlignment="1">
      <alignment horizontal="left"/>
    </xf>
    <xf numFmtId="0" fontId="5" fillId="0" borderId="95" xfId="0" applyFont="1" applyBorder="1" applyAlignment="1">
      <alignment horizontal="left"/>
    </xf>
    <xf numFmtId="0" fontId="5" fillId="0" borderId="79" xfId="0" applyFont="1" applyBorder="1" applyAlignment="1">
      <alignment horizontal="left"/>
    </xf>
    <xf numFmtId="166" fontId="5" fillId="0" borderId="78" xfId="0" applyNumberFormat="1" applyFont="1" applyBorder="1" applyAlignment="1">
      <alignment horizontal="left"/>
    </xf>
    <xf numFmtId="2" fontId="5" fillId="41" borderId="78" xfId="0" applyNumberFormat="1" applyFont="1" applyFill="1" applyBorder="1" applyAlignment="1">
      <alignment horizontal="left"/>
    </xf>
    <xf numFmtId="2" fontId="5" fillId="34" borderId="24" xfId="0" applyNumberFormat="1" applyFont="1" applyFill="1" applyBorder="1" applyAlignment="1">
      <alignment horizontal="left"/>
    </xf>
    <xf numFmtId="2" fontId="5" fillId="34" borderId="11" xfId="0" applyNumberFormat="1" applyFont="1" applyFill="1" applyBorder="1" applyAlignment="1">
      <alignment horizontal="left"/>
    </xf>
    <xf numFmtId="2" fontId="5" fillId="42" borderId="24" xfId="0" applyNumberFormat="1" applyFont="1" applyFill="1" applyBorder="1" applyAlignment="1">
      <alignment horizontal="left"/>
    </xf>
    <xf numFmtId="2" fontId="5" fillId="42" borderId="11" xfId="0" applyNumberFormat="1" applyFont="1" applyFill="1" applyBorder="1" applyAlignment="1">
      <alignment horizontal="left"/>
    </xf>
    <xf numFmtId="0" fontId="2" fillId="6" borderId="9" xfId="0" applyFont="1" applyFill="1" applyBorder="1" applyAlignment="1">
      <alignment horizontal="left" wrapText="1"/>
    </xf>
    <xf numFmtId="0" fontId="2" fillId="3" borderId="57" xfId="0" applyFont="1" applyFill="1" applyBorder="1" applyAlignment="1">
      <alignment horizontal="left" wrapText="1"/>
    </xf>
    <xf numFmtId="2" fontId="5" fillId="34" borderId="9" xfId="0" applyNumberFormat="1" applyFont="1" applyFill="1" applyBorder="1" applyAlignment="1">
      <alignment horizontal="left"/>
    </xf>
    <xf numFmtId="2" fontId="5" fillId="42" borderId="9" xfId="0" applyNumberFormat="1" applyFont="1" applyFill="1" applyBorder="1" applyAlignment="1">
      <alignment horizontal="left"/>
    </xf>
    <xf numFmtId="0" fontId="5" fillId="0" borderId="96" xfId="0" applyFont="1" applyBorder="1" applyAlignment="1">
      <alignment horizontal="left"/>
    </xf>
    <xf numFmtId="165" fontId="5" fillId="0" borderId="79" xfId="0" applyNumberFormat="1" applyFont="1" applyBorder="1" applyAlignment="1">
      <alignment horizontal="left"/>
    </xf>
    <xf numFmtId="3" fontId="0" fillId="0" borderId="0" xfId="1" applyNumberFormat="1" applyFont="1" applyAlignment="1">
      <alignment horizontal="left"/>
    </xf>
    <xf numFmtId="3" fontId="5" fillId="0" borderId="54" xfId="1" applyNumberFormat="1" applyFont="1" applyBorder="1" applyAlignment="1">
      <alignment horizontal="left"/>
    </xf>
    <xf numFmtId="3" fontId="5" fillId="0" borderId="10" xfId="1" applyNumberFormat="1" applyFont="1" applyBorder="1" applyAlignment="1">
      <alignment horizontal="left"/>
    </xf>
    <xf numFmtId="3" fontId="5" fillId="0" borderId="78" xfId="1" applyNumberFormat="1" applyFont="1" applyBorder="1" applyAlignment="1">
      <alignment horizontal="left"/>
    </xf>
    <xf numFmtId="3" fontId="5" fillId="0" borderId="24" xfId="1" applyNumberFormat="1" applyFont="1" applyBorder="1" applyAlignment="1">
      <alignment horizontal="left"/>
    </xf>
    <xf numFmtId="3" fontId="5" fillId="0" borderId="11" xfId="1" applyNumberFormat="1" applyFont="1" applyBorder="1" applyAlignment="1">
      <alignment horizontal="left"/>
    </xf>
    <xf numFmtId="3" fontId="5" fillId="0" borderId="19" xfId="1" applyNumberFormat="1" applyFont="1" applyBorder="1" applyAlignment="1">
      <alignment horizontal="left"/>
    </xf>
    <xf numFmtId="3" fontId="5" fillId="0" borderId="9" xfId="1" applyNumberFormat="1" applyFont="1" applyBorder="1" applyAlignment="1">
      <alignment horizontal="left"/>
    </xf>
    <xf numFmtId="3" fontId="5" fillId="0" borderId="79" xfId="1" applyNumberFormat="1" applyFont="1" applyBorder="1" applyAlignment="1">
      <alignment horizontal="left"/>
    </xf>
    <xf numFmtId="3" fontId="6" fillId="7" borderId="54" xfId="1" applyNumberFormat="1" applyFont="1" applyFill="1" applyBorder="1" applyAlignment="1">
      <alignment horizontal="left" wrapText="1"/>
    </xf>
    <xf numFmtId="3" fontId="6" fillId="11" borderId="11" xfId="1" applyNumberFormat="1" applyFont="1" applyFill="1" applyBorder="1" applyAlignment="1">
      <alignment horizontal="left" wrapText="1"/>
    </xf>
    <xf numFmtId="3" fontId="6" fillId="7" borderId="11" xfId="1" applyNumberFormat="1" applyFont="1" applyFill="1" applyBorder="1" applyAlignment="1">
      <alignment horizontal="left" wrapText="1"/>
    </xf>
    <xf numFmtId="3" fontId="6" fillId="7" borderId="79" xfId="1" applyNumberFormat="1" applyFont="1" applyFill="1" applyBorder="1" applyAlignment="1">
      <alignment horizontal="left" wrapText="1"/>
    </xf>
    <xf numFmtId="3" fontId="5" fillId="11" borderId="11" xfId="1" applyNumberFormat="1" applyFont="1" applyFill="1" applyBorder="1" applyAlignment="1">
      <alignment horizontal="left"/>
    </xf>
    <xf numFmtId="3" fontId="5" fillId="7" borderId="11" xfId="1" applyNumberFormat="1" applyFont="1" applyFill="1" applyBorder="1" applyAlignment="1">
      <alignment horizontal="left"/>
    </xf>
    <xf numFmtId="3" fontId="5" fillId="28" borderId="11" xfId="1" applyNumberFormat="1" applyFont="1" applyFill="1" applyBorder="1" applyAlignment="1">
      <alignment horizontal="left"/>
    </xf>
    <xf numFmtId="3" fontId="5" fillId="7" borderId="9" xfId="1" applyNumberFormat="1" applyFont="1" applyFill="1" applyBorder="1" applyAlignment="1">
      <alignment horizontal="left"/>
    </xf>
    <xf numFmtId="3" fontId="5" fillId="12" borderId="24" xfId="1" applyNumberFormat="1" applyFont="1" applyFill="1" applyBorder="1" applyAlignment="1">
      <alignment horizontal="left"/>
    </xf>
    <xf numFmtId="3" fontId="5" fillId="12" borderId="19" xfId="1" applyNumberFormat="1" applyFont="1" applyFill="1" applyBorder="1" applyAlignment="1">
      <alignment horizontal="left"/>
    </xf>
    <xf numFmtId="3" fontId="6" fillId="0" borderId="0" xfId="1" applyNumberFormat="1" applyFont="1" applyAlignment="1">
      <alignment horizontal="left"/>
    </xf>
    <xf numFmtId="0" fontId="5" fillId="25" borderId="37" xfId="0" applyFont="1" applyFill="1" applyBorder="1" applyAlignment="1">
      <alignment horizontal="left"/>
    </xf>
    <xf numFmtId="0" fontId="5" fillId="26" borderId="37" xfId="0" applyFont="1" applyFill="1" applyBorder="1" applyAlignment="1">
      <alignment horizontal="left"/>
    </xf>
    <xf numFmtId="0" fontId="5" fillId="25" borderId="38" xfId="0" applyFont="1" applyFill="1" applyBorder="1" applyAlignment="1">
      <alignment horizontal="left"/>
    </xf>
    <xf numFmtId="0" fontId="5" fillId="25" borderId="19" xfId="0" applyFont="1" applyFill="1" applyBorder="1" applyAlignment="1">
      <alignment horizontal="left"/>
    </xf>
    <xf numFmtId="0" fontId="5" fillId="27" borderId="37" xfId="0" applyFont="1" applyFill="1" applyBorder="1" applyAlignment="1">
      <alignment horizontal="left"/>
    </xf>
    <xf numFmtId="0" fontId="5" fillId="27" borderId="22" xfId="0" applyFont="1" applyFill="1" applyBorder="1" applyAlignment="1">
      <alignment horizontal="left"/>
    </xf>
    <xf numFmtId="0" fontId="5" fillId="27" borderId="10" xfId="0" applyFont="1" applyFill="1" applyBorder="1" applyAlignment="1">
      <alignment horizontal="left"/>
    </xf>
    <xf numFmtId="165" fontId="5" fillId="27" borderId="10" xfId="0" applyNumberFormat="1" applyFont="1" applyFill="1" applyBorder="1" applyAlignment="1">
      <alignment horizontal="left"/>
    </xf>
    <xf numFmtId="0" fontId="5" fillId="28" borderId="35" xfId="0" applyFont="1" applyFill="1" applyBorder="1" applyAlignment="1">
      <alignment horizontal="left"/>
    </xf>
    <xf numFmtId="0" fontId="5" fillId="7" borderId="8" xfId="0" applyFont="1" applyFill="1" applyBorder="1" applyAlignment="1">
      <alignment horizontal="left"/>
    </xf>
    <xf numFmtId="3" fontId="5" fillId="7" borderId="8" xfId="0" applyNumberFormat="1" applyFont="1" applyFill="1" applyBorder="1" applyAlignment="1">
      <alignment horizontal="left"/>
    </xf>
    <xf numFmtId="165" fontId="5" fillId="7" borderId="8" xfId="0" applyNumberFormat="1" applyFont="1" applyFill="1" applyBorder="1" applyAlignment="1">
      <alignment horizontal="left"/>
    </xf>
    <xf numFmtId="0" fontId="5" fillId="25" borderId="87" xfId="0" applyFont="1" applyFill="1" applyBorder="1" applyAlignment="1">
      <alignment horizontal="left"/>
    </xf>
    <xf numFmtId="0" fontId="5" fillId="25" borderId="54" xfId="0" applyFont="1" applyFill="1" applyBorder="1" applyAlignment="1">
      <alignment horizontal="left"/>
    </xf>
    <xf numFmtId="3" fontId="5" fillId="25" borderId="54" xfId="0" applyNumberFormat="1" applyFont="1" applyFill="1" applyBorder="1" applyAlignment="1">
      <alignment horizontal="left"/>
    </xf>
    <xf numFmtId="165" fontId="5" fillId="25" borderId="54" xfId="0" applyNumberFormat="1" applyFont="1" applyFill="1" applyBorder="1" applyAlignment="1">
      <alignment horizontal="left"/>
    </xf>
    <xf numFmtId="0" fontId="5" fillId="27" borderId="95" xfId="0" applyFont="1" applyFill="1" applyBorder="1" applyAlignment="1">
      <alignment horizontal="left"/>
    </xf>
    <xf numFmtId="0" fontId="5" fillId="27" borderId="79" xfId="0" applyFont="1" applyFill="1" applyBorder="1" applyAlignment="1">
      <alignment horizontal="left"/>
    </xf>
    <xf numFmtId="165" fontId="5" fillId="27" borderId="79" xfId="0" applyNumberFormat="1" applyFont="1" applyFill="1" applyBorder="1" applyAlignment="1">
      <alignment horizontal="left"/>
    </xf>
    <xf numFmtId="166" fontId="6" fillId="11" borderId="10" xfId="0" applyNumberFormat="1" applyFont="1" applyFill="1" applyBorder="1" applyAlignment="1">
      <alignment horizontal="left" vertical="top"/>
    </xf>
    <xf numFmtId="0" fontId="5" fillId="28" borderId="87" xfId="0" applyFont="1" applyFill="1" applyBorder="1" applyAlignment="1">
      <alignment horizontal="left"/>
    </xf>
    <xf numFmtId="0" fontId="5" fillId="28" borderId="54" xfId="0" applyFont="1" applyFill="1" applyBorder="1" applyAlignment="1">
      <alignment horizontal="left"/>
    </xf>
    <xf numFmtId="3" fontId="5" fillId="28" borderId="54" xfId="0" applyNumberFormat="1" applyFont="1" applyFill="1" applyBorder="1" applyAlignment="1">
      <alignment horizontal="left"/>
    </xf>
    <xf numFmtId="165" fontId="5" fillId="28" borderId="54" xfId="0" applyNumberFormat="1" applyFont="1" applyFill="1" applyBorder="1" applyAlignment="1">
      <alignment horizontal="left"/>
    </xf>
    <xf numFmtId="0" fontId="5" fillId="26" borderId="95" xfId="0" applyFont="1" applyFill="1" applyBorder="1" applyAlignment="1">
      <alignment horizontal="left"/>
    </xf>
    <xf numFmtId="0" fontId="5" fillId="26" borderId="79" xfId="0" applyFont="1" applyFill="1" applyBorder="1" applyAlignment="1">
      <alignment horizontal="left"/>
    </xf>
    <xf numFmtId="0" fontId="5" fillId="26" borderId="9" xfId="0" applyFont="1" applyFill="1" applyBorder="1" applyAlignment="1">
      <alignment horizontal="left"/>
    </xf>
    <xf numFmtId="0" fontId="5" fillId="26" borderId="96" xfId="0" applyFont="1" applyFill="1" applyBorder="1" applyAlignment="1">
      <alignment horizontal="left"/>
    </xf>
    <xf numFmtId="166" fontId="6" fillId="12" borderId="10" xfId="0" applyNumberFormat="1" applyFont="1" applyFill="1" applyBorder="1" applyAlignment="1">
      <alignment horizontal="left" wrapText="1"/>
    </xf>
    <xf numFmtId="166" fontId="6" fillId="12" borderId="11" xfId="0" applyNumberFormat="1" applyFont="1" applyFill="1" applyBorder="1" applyAlignment="1">
      <alignment horizontal="left" wrapText="1"/>
    </xf>
    <xf numFmtId="166" fontId="6" fillId="14" borderId="11" xfId="0" applyNumberFormat="1" applyFont="1" applyFill="1" applyBorder="1" applyAlignment="1">
      <alignment horizontal="left" wrapText="1"/>
    </xf>
    <xf numFmtId="14" fontId="5" fillId="0" borderId="0" xfId="0" applyNumberFormat="1" applyFont="1" applyAlignment="1">
      <alignment horizontal="left"/>
    </xf>
    <xf numFmtId="166" fontId="5" fillId="12" borderId="19" xfId="0" applyNumberFormat="1" applyFont="1" applyFill="1" applyBorder="1" applyAlignment="1">
      <alignment horizontal="left"/>
    </xf>
    <xf numFmtId="2" fontId="17" fillId="14" borderId="11" xfId="0" applyNumberFormat="1" applyFont="1" applyFill="1" applyBorder="1" applyAlignment="1">
      <alignment horizontal="left"/>
    </xf>
    <xf numFmtId="2" fontId="17" fillId="12" borderId="15" xfId="0" applyNumberFormat="1" applyFont="1" applyFill="1" applyBorder="1" applyAlignment="1">
      <alignment horizontal="left"/>
    </xf>
    <xf numFmtId="165" fontId="24" fillId="14" borderId="11" xfId="0" applyNumberFormat="1" applyFont="1" applyFill="1" applyBorder="1" applyAlignment="1">
      <alignment horizontal="left" wrapText="1"/>
    </xf>
    <xf numFmtId="2" fontId="17" fillId="12" borderId="87" xfId="0" applyNumberFormat="1" applyFont="1" applyFill="1" applyBorder="1" applyAlignment="1">
      <alignment horizontal="left" wrapText="1"/>
    </xf>
    <xf numFmtId="2" fontId="17" fillId="12" borderId="95" xfId="0" applyNumberFormat="1" applyFont="1" applyFill="1" applyBorder="1" applyAlignment="1">
      <alignment horizontal="left" wrapText="1"/>
    </xf>
    <xf numFmtId="3" fontId="27" fillId="12" borderId="15" xfId="0" applyNumberFormat="1" applyFont="1" applyFill="1" applyBorder="1" applyAlignment="1">
      <alignment horizontal="left"/>
    </xf>
    <xf numFmtId="166" fontId="27" fillId="12" borderId="15" xfId="0" applyNumberFormat="1" applyFont="1" applyFill="1" applyBorder="1" applyAlignment="1">
      <alignment horizontal="left"/>
    </xf>
    <xf numFmtId="3" fontId="6" fillId="43" borderId="11" xfId="0" applyNumberFormat="1" applyFont="1" applyFill="1" applyBorder="1" applyAlignment="1">
      <alignment horizontal="left" wrapText="1"/>
    </xf>
    <xf numFmtId="0" fontId="18" fillId="0" borderId="88" xfId="0" applyFont="1" applyBorder="1" applyAlignment="1">
      <alignment horizontal="left"/>
    </xf>
    <xf numFmtId="3" fontId="18" fillId="31" borderId="76" xfId="0" applyNumberFormat="1" applyFont="1" applyFill="1" applyBorder="1" applyAlignment="1">
      <alignment horizontal="left"/>
    </xf>
    <xf numFmtId="3" fontId="18" fillId="32" borderId="75" xfId="1" applyNumberFormat="1" applyFont="1" applyFill="1" applyBorder="1" applyAlignment="1">
      <alignment horizontal="left"/>
    </xf>
    <xf numFmtId="3" fontId="18" fillId="31" borderId="75" xfId="1" applyNumberFormat="1" applyFont="1" applyFill="1" applyBorder="1" applyAlignment="1">
      <alignment horizontal="left"/>
    </xf>
    <xf numFmtId="3" fontId="18" fillId="32" borderId="86" xfId="1" applyNumberFormat="1" applyFont="1" applyFill="1" applyBorder="1" applyAlignment="1">
      <alignment horizontal="left"/>
    </xf>
    <xf numFmtId="3" fontId="6" fillId="26" borderId="10" xfId="0" applyNumberFormat="1" applyFont="1" applyFill="1" applyBorder="1" applyAlignment="1">
      <alignment horizontal="left" vertical="top"/>
    </xf>
    <xf numFmtId="166" fontId="6" fillId="26" borderId="10" xfId="0" applyNumberFormat="1" applyFont="1" applyFill="1" applyBorder="1" applyAlignment="1">
      <alignment horizontal="left" vertical="top"/>
    </xf>
    <xf numFmtId="0" fontId="2" fillId="3" borderId="2" xfId="0" applyFont="1" applyFill="1" applyBorder="1" applyAlignment="1">
      <alignment horizontal="left" wrapText="1"/>
    </xf>
    <xf numFmtId="0" fontId="2" fillId="6" borderId="9" xfId="0" applyFont="1" applyFill="1" applyBorder="1" applyAlignment="1">
      <alignment horizontal="left" wrapText="1"/>
    </xf>
    <xf numFmtId="0" fontId="3" fillId="0" borderId="8" xfId="0" applyFont="1" applyBorder="1" applyAlignment="1">
      <alignment horizontal="left"/>
    </xf>
    <xf numFmtId="0" fontId="1" fillId="2" borderId="1" xfId="0" applyFont="1" applyFill="1" applyBorder="1" applyAlignment="1">
      <alignment horizontal="left" textRotation="90" wrapText="1"/>
    </xf>
    <xf numFmtId="0" fontId="3" fillId="0" borderId="7" xfId="0" applyFont="1" applyBorder="1"/>
    <xf numFmtId="0" fontId="3" fillId="0" borderId="17" xfId="0" applyFont="1" applyBorder="1"/>
    <xf numFmtId="0" fontId="2" fillId="3" borderId="2" xfId="0" applyFont="1" applyFill="1" applyBorder="1" applyAlignment="1">
      <alignment horizontal="left" wrapText="1"/>
    </xf>
    <xf numFmtId="0" fontId="3" fillId="0" borderId="8" xfId="0" applyFont="1" applyBorder="1"/>
    <xf numFmtId="0" fontId="3" fillId="0" borderId="18" xfId="0" applyFont="1" applyBorder="1"/>
    <xf numFmtId="0" fontId="4" fillId="2" borderId="7" xfId="0" applyFont="1" applyFill="1" applyBorder="1" applyAlignment="1">
      <alignment horizontal="left" textRotation="90"/>
    </xf>
    <xf numFmtId="0" fontId="4" fillId="2" borderId="56" xfId="0" applyFont="1" applyFill="1" applyBorder="1" applyAlignment="1">
      <alignment horizontal="left" textRotation="90"/>
    </xf>
    <xf numFmtId="0" fontId="3" fillId="0" borderId="62" xfId="0" applyFont="1" applyBorder="1"/>
    <xf numFmtId="0" fontId="3" fillId="0" borderId="77" xfId="0" applyFont="1" applyBorder="1"/>
    <xf numFmtId="0" fontId="2" fillId="4" borderId="2" xfId="0" applyFont="1" applyFill="1" applyBorder="1" applyAlignment="1">
      <alignment horizontal="left" wrapText="1"/>
    </xf>
    <xf numFmtId="0" fontId="2" fillId="6" borderId="13" xfId="0" applyFont="1" applyFill="1" applyBorder="1" applyAlignment="1">
      <alignment horizontal="center" wrapText="1"/>
    </xf>
    <xf numFmtId="0" fontId="3" fillId="0" borderId="14" xfId="0" applyFont="1" applyBorder="1"/>
    <xf numFmtId="0" fontId="3" fillId="0" borderId="15" xfId="0" applyFont="1" applyBorder="1"/>
    <xf numFmtId="0" fontId="2" fillId="6" borderId="9" xfId="0" applyFont="1" applyFill="1" applyBorder="1" applyAlignment="1">
      <alignment horizontal="left" wrapText="1"/>
    </xf>
    <xf numFmtId="0" fontId="3" fillId="0" borderId="10" xfId="0" applyFont="1" applyBorder="1"/>
    <xf numFmtId="0" fontId="2" fillId="5" borderId="9" xfId="0" applyFont="1" applyFill="1" applyBorder="1" applyAlignment="1">
      <alignment horizontal="left" wrapText="1"/>
    </xf>
    <xf numFmtId="0" fontId="0" fillId="0" borderId="52" xfId="0" applyBorder="1" applyAlignment="1">
      <alignment horizontal="left"/>
    </xf>
    <xf numFmtId="0" fontId="3" fillId="0" borderId="16" xfId="0" applyFont="1" applyBorder="1"/>
    <xf numFmtId="0" fontId="2" fillId="3" borderId="3" xfId="0" applyFont="1" applyFill="1" applyBorder="1" applyAlignment="1">
      <alignment horizontal="left" wrapText="1"/>
    </xf>
    <xf numFmtId="0" fontId="3" fillId="0" borderId="4" xfId="0" applyFont="1" applyBorder="1"/>
    <xf numFmtId="0" fontId="3" fillId="0" borderId="5" xfId="0" applyFont="1" applyBorder="1"/>
    <xf numFmtId="0" fontId="3" fillId="0" borderId="6" xfId="0" applyFont="1" applyBorder="1"/>
    <xf numFmtId="0" fontId="0" fillId="0" borderId="52" xfId="0" applyFont="1" applyBorder="1" applyAlignment="1">
      <alignment horizontal="left"/>
    </xf>
    <xf numFmtId="0" fontId="4" fillId="2" borderId="30" xfId="0" applyFont="1" applyFill="1" applyBorder="1" applyAlignment="1">
      <alignment horizontal="left" textRotation="90"/>
    </xf>
    <xf numFmtId="0" fontId="3" fillId="0" borderId="30" xfId="0" applyFont="1" applyBorder="1"/>
    <xf numFmtId="0" fontId="3" fillId="0" borderId="31" xfId="0" applyFont="1" applyBorder="1"/>
    <xf numFmtId="2" fontId="4" fillId="2" borderId="7" xfId="0" applyNumberFormat="1" applyFont="1" applyFill="1" applyBorder="1" applyAlignment="1">
      <alignment horizontal="left" vertical="center" textRotation="90"/>
    </xf>
    <xf numFmtId="2" fontId="4" fillId="2" borderId="56" xfId="0" applyNumberFormat="1" applyFont="1" applyFill="1" applyBorder="1" applyAlignment="1">
      <alignment horizontal="left" vertical="center" textRotation="90"/>
    </xf>
    <xf numFmtId="0" fontId="4" fillId="2" borderId="7" xfId="0" applyFont="1" applyFill="1" applyBorder="1" applyAlignment="1">
      <alignment horizontal="left" vertical="center" textRotation="90"/>
    </xf>
    <xf numFmtId="0" fontId="4" fillId="2" borderId="1" xfId="0" applyFont="1" applyFill="1" applyBorder="1" applyAlignment="1">
      <alignment horizontal="left" vertical="center" textRotation="90"/>
    </xf>
    <xf numFmtId="2" fontId="23" fillId="2" borderId="91" xfId="0" applyNumberFormat="1" applyFont="1" applyFill="1" applyBorder="1" applyAlignment="1">
      <alignment horizontal="left" textRotation="90" wrapText="1"/>
    </xf>
    <xf numFmtId="0" fontId="21" fillId="0" borderId="55" xfId="0" applyFont="1" applyBorder="1" applyAlignment="1">
      <alignment horizontal="left"/>
    </xf>
    <xf numFmtId="0" fontId="21" fillId="0" borderId="93" xfId="0" applyFont="1" applyBorder="1" applyAlignment="1">
      <alignment horizontal="left"/>
    </xf>
    <xf numFmtId="0" fontId="23" fillId="2" borderId="56" xfId="0" applyFont="1" applyFill="1" applyBorder="1" applyAlignment="1">
      <alignment horizontal="left" vertical="center" textRotation="90"/>
    </xf>
    <xf numFmtId="0" fontId="21" fillId="0" borderId="62" xfId="0" applyFont="1" applyBorder="1" applyAlignment="1">
      <alignment horizontal="left"/>
    </xf>
    <xf numFmtId="0" fontId="21" fillId="0" borderId="77" xfId="0" applyFont="1" applyBorder="1" applyAlignment="1">
      <alignment horizontal="left"/>
    </xf>
    <xf numFmtId="0" fontId="22" fillId="2" borderId="1" xfId="0" applyFont="1" applyFill="1" applyBorder="1" applyAlignment="1">
      <alignment horizontal="left" textRotation="90" wrapText="1"/>
    </xf>
    <xf numFmtId="0" fontId="21" fillId="0" borderId="7" xfId="0" applyFont="1" applyBorder="1" applyAlignment="1">
      <alignment horizontal="left"/>
    </xf>
    <xf numFmtId="0" fontId="3" fillId="0" borderId="8" xfId="0" applyFont="1" applyBorder="1" applyAlignment="1">
      <alignment horizontal="left"/>
    </xf>
    <xf numFmtId="0" fontId="3" fillId="0" borderId="10" xfId="0" applyFont="1" applyBorder="1" applyAlignment="1">
      <alignment horizontal="left"/>
    </xf>
    <xf numFmtId="0" fontId="3" fillId="0" borderId="4" xfId="0" applyFont="1" applyBorder="1" applyAlignment="1">
      <alignment horizontal="left"/>
    </xf>
    <xf numFmtId="0" fontId="3" fillId="0" borderId="5" xfId="0" applyFont="1" applyBorder="1" applyAlignment="1">
      <alignment horizontal="left"/>
    </xf>
    <xf numFmtId="0" fontId="2" fillId="6" borderId="13" xfId="0" applyFont="1" applyFill="1" applyBorder="1" applyAlignment="1">
      <alignment horizontal="left" wrapText="1"/>
    </xf>
    <xf numFmtId="0" fontId="3" fillId="0" borderId="14" xfId="0" applyFont="1" applyBorder="1" applyAlignment="1">
      <alignment horizontal="left"/>
    </xf>
    <xf numFmtId="0" fontId="3" fillId="0" borderId="15" xfId="0" applyFont="1" applyBorder="1" applyAlignment="1">
      <alignment horizontal="left"/>
    </xf>
    <xf numFmtId="0" fontId="3" fillId="0" borderId="16" xfId="0" applyFont="1" applyBorder="1" applyAlignment="1">
      <alignment horizontal="left"/>
    </xf>
    <xf numFmtId="0" fontId="3" fillId="0" borderId="6" xfId="0" applyFont="1" applyBorder="1" applyAlignment="1">
      <alignment horizontal="left"/>
    </xf>
    <xf numFmtId="0" fontId="4" fillId="2" borderId="30" xfId="0" applyFont="1" applyFill="1" applyBorder="1" applyAlignment="1">
      <alignment horizontal="left" vertical="center" textRotation="90"/>
    </xf>
    <xf numFmtId="0" fontId="3" fillId="0" borderId="39" xfId="0" applyFont="1" applyBorder="1"/>
    <xf numFmtId="0" fontId="4" fillId="2" borderId="40" xfId="0" applyFont="1" applyFill="1" applyBorder="1" applyAlignment="1">
      <alignment horizontal="left" vertical="center" textRotation="90"/>
    </xf>
    <xf numFmtId="0" fontId="3" fillId="0" borderId="41" xfId="0" applyFont="1" applyBorder="1"/>
    <xf numFmtId="0" fontId="3" fillId="0" borderId="42" xfId="0" applyFont="1" applyBorder="1"/>
    <xf numFmtId="0" fontId="3" fillId="0" borderId="22" xfId="0" applyFont="1" applyBorder="1"/>
    <xf numFmtId="3" fontId="2" fillId="3" borderId="57" xfId="0" applyNumberFormat="1" applyFont="1" applyFill="1" applyBorder="1" applyAlignment="1">
      <alignment horizontal="left" wrapText="1"/>
    </xf>
    <xf numFmtId="165" fontId="2" fillId="3" borderId="57" xfId="0" applyNumberFormat="1" applyFont="1" applyFill="1" applyBorder="1" applyAlignment="1">
      <alignment horizontal="left" wrapText="1"/>
    </xf>
    <xf numFmtId="0" fontId="5" fillId="29" borderId="0" xfId="0" applyFont="1" applyFill="1" applyBorder="1" applyAlignment="1">
      <alignment horizontal="left"/>
    </xf>
    <xf numFmtId="0" fontId="2" fillId="3" borderId="58" xfId="0" applyFont="1" applyFill="1" applyBorder="1" applyAlignment="1">
      <alignment horizontal="left" wrapText="1"/>
    </xf>
    <xf numFmtId="0" fontId="3" fillId="0" borderId="59" xfId="0" applyFont="1" applyBorder="1"/>
    <xf numFmtId="0" fontId="3" fillId="0" borderId="60" xfId="0" applyFont="1" applyBorder="1"/>
    <xf numFmtId="0" fontId="2" fillId="4" borderId="57" xfId="0" applyFont="1" applyFill="1" applyBorder="1" applyAlignment="1">
      <alignment horizontal="left" wrapText="1"/>
    </xf>
    <xf numFmtId="0" fontId="2" fillId="3" borderId="57" xfId="0" applyFont="1" applyFill="1" applyBorder="1" applyAlignment="1">
      <alignment horizontal="left" wrapText="1"/>
    </xf>
    <xf numFmtId="0" fontId="3" fillId="0" borderId="64" xfId="0" applyFont="1" applyBorder="1"/>
    <xf numFmtId="0" fontId="3" fillId="0" borderId="61" xfId="0" applyFont="1" applyBorder="1"/>
    <xf numFmtId="0" fontId="2" fillId="3" borderId="56" xfId="0" applyFont="1" applyFill="1" applyBorder="1" applyAlignment="1">
      <alignment horizontal="left" wrapText="1"/>
    </xf>
    <xf numFmtId="0" fontId="3" fillId="0" borderId="65" xfId="0" applyFont="1" applyBorder="1"/>
    <xf numFmtId="3" fontId="8" fillId="0" borderId="0" xfId="0" applyNumberFormat="1" applyFont="1" applyAlignment="1">
      <alignment horizontal="center"/>
    </xf>
    <xf numFmtId="0" fontId="0" fillId="0" borderId="0" xfId="0" applyFont="1" applyAlignment="1"/>
    <xf numFmtId="3" fontId="8" fillId="13" borderId="0" xfId="0" applyNumberFormat="1" applyFont="1" applyFill="1" applyAlignment="1">
      <alignment horizontal="center"/>
    </xf>
    <xf numFmtId="0" fontId="2" fillId="3" borderId="1" xfId="0" applyFont="1" applyFill="1" applyBorder="1" applyAlignment="1">
      <alignment horizontal="left" wrapText="1"/>
    </xf>
    <xf numFmtId="3" fontId="2" fillId="3" borderId="2" xfId="1" applyNumberFormat="1" applyFont="1" applyFill="1" applyBorder="1" applyAlignment="1">
      <alignment horizontal="left" wrapText="1"/>
    </xf>
    <xf numFmtId="3" fontId="3" fillId="0" borderId="8" xfId="1" applyNumberFormat="1" applyFont="1" applyBorder="1" applyAlignment="1">
      <alignment horizontal="left"/>
    </xf>
    <xf numFmtId="0" fontId="2" fillId="4" borderId="73" xfId="0" applyFont="1" applyFill="1" applyBorder="1" applyAlignment="1">
      <alignment horizontal="left" wrapText="1"/>
    </xf>
    <xf numFmtId="0" fontId="2" fillId="5" borderId="8" xfId="0" applyFont="1" applyFill="1" applyBorder="1" applyAlignment="1">
      <alignment horizontal="left" wrapText="1"/>
    </xf>
    <xf numFmtId="0" fontId="2" fillId="3" borderId="74" xfId="0" applyFont="1" applyFill="1" applyBorder="1" applyAlignment="1">
      <alignment horizontal="left" wrapText="1"/>
    </xf>
    <xf numFmtId="0" fontId="6" fillId="12" borderId="117" xfId="0" applyFont="1" applyFill="1" applyBorder="1" applyAlignment="1">
      <alignment horizontal="center"/>
    </xf>
    <xf numFmtId="0" fontId="6" fillId="12" borderId="118" xfId="0" applyFont="1" applyFill="1" applyBorder="1" applyAlignment="1">
      <alignment horizontal="center"/>
    </xf>
    <xf numFmtId="0" fontId="6" fillId="12" borderId="119" xfId="0" applyFont="1" applyFill="1" applyBorder="1" applyAlignment="1">
      <alignment horizontal="center"/>
    </xf>
    <xf numFmtId="0" fontId="20" fillId="3" borderId="58" xfId="0" applyFont="1" applyFill="1" applyBorder="1" applyAlignment="1">
      <alignment horizontal="left" wrapText="1"/>
    </xf>
    <xf numFmtId="0" fontId="19" fillId="0" borderId="59" xfId="0" applyFont="1" applyBorder="1" applyAlignment="1">
      <alignment horizontal="left"/>
    </xf>
    <xf numFmtId="0" fontId="19" fillId="0" borderId="61" xfId="0" applyFont="1" applyBorder="1" applyAlignment="1">
      <alignment horizontal="left"/>
    </xf>
    <xf numFmtId="0" fontId="20" fillId="5" borderId="9" xfId="0" applyFont="1" applyFill="1" applyBorder="1" applyAlignment="1">
      <alignment horizontal="left" wrapText="1"/>
    </xf>
    <xf numFmtId="0" fontId="19" fillId="0" borderId="8" xfId="0" applyFont="1" applyBorder="1" applyAlignment="1">
      <alignment horizontal="left"/>
    </xf>
    <xf numFmtId="0" fontId="19" fillId="0" borderId="78" xfId="0" applyFont="1" applyBorder="1" applyAlignment="1">
      <alignment horizontal="left"/>
    </xf>
    <xf numFmtId="0" fontId="20" fillId="6" borderId="9" xfId="0" applyFont="1" applyFill="1" applyBorder="1" applyAlignment="1">
      <alignment horizontal="left" wrapText="1"/>
    </xf>
    <xf numFmtId="0" fontId="19" fillId="0" borderId="10" xfId="0" applyFont="1" applyBorder="1" applyAlignment="1">
      <alignment horizontal="left"/>
    </xf>
    <xf numFmtId="0" fontId="20" fillId="6" borderId="13" xfId="0" applyFont="1" applyFill="1" applyBorder="1" applyAlignment="1">
      <alignment horizontal="left" wrapText="1"/>
    </xf>
    <xf numFmtId="0" fontId="19" fillId="0" borderId="14" xfId="0" applyFont="1" applyBorder="1" applyAlignment="1">
      <alignment horizontal="left"/>
    </xf>
    <xf numFmtId="0" fontId="19" fillId="0" borderId="15" xfId="0" applyFont="1" applyBorder="1" applyAlignment="1">
      <alignment horizontal="left"/>
    </xf>
    <xf numFmtId="0" fontId="19" fillId="0" borderId="60" xfId="0" applyFont="1" applyBorder="1" applyAlignment="1">
      <alignment horizontal="left"/>
    </xf>
    <xf numFmtId="0" fontId="19" fillId="0" borderId="64" xfId="0" applyFont="1" applyBorder="1" applyAlignment="1">
      <alignment horizontal="left"/>
    </xf>
    <xf numFmtId="0" fontId="20" fillId="3" borderId="57" xfId="0" applyFont="1" applyFill="1" applyBorder="1" applyAlignment="1">
      <alignment horizontal="left" wrapText="1"/>
    </xf>
    <xf numFmtId="0" fontId="20" fillId="3" borderId="56" xfId="0" applyFont="1" applyFill="1" applyBorder="1" applyAlignment="1">
      <alignment horizontal="left" wrapText="1"/>
    </xf>
    <xf numFmtId="0" fontId="19" fillId="0" borderId="62" xfId="0" applyFont="1" applyBorder="1" applyAlignment="1">
      <alignment horizontal="left"/>
    </xf>
    <xf numFmtId="0" fontId="19" fillId="0" borderId="77" xfId="0" applyFont="1" applyBorder="1" applyAlignment="1">
      <alignment horizontal="left"/>
    </xf>
    <xf numFmtId="0" fontId="20" fillId="4" borderId="57" xfId="0" applyFont="1" applyFill="1" applyBorder="1" applyAlignment="1">
      <alignment horizontal="left" wrapText="1"/>
    </xf>
    <xf numFmtId="0" fontId="13" fillId="24" borderId="9" xfId="0" applyFont="1" applyFill="1" applyBorder="1" applyAlignment="1">
      <alignment vertical="top" wrapText="1"/>
    </xf>
    <xf numFmtId="0" fontId="15" fillId="0" borderId="8" xfId="0" applyFont="1" applyBorder="1"/>
    <xf numFmtId="0" fontId="15" fillId="0" borderId="10" xfId="0" applyFont="1" applyBorder="1"/>
    <xf numFmtId="0" fontId="13" fillId="23" borderId="9" xfId="0" applyFont="1" applyFill="1" applyBorder="1" applyAlignment="1">
      <alignment vertical="top" wrapText="1"/>
    </xf>
    <xf numFmtId="0" fontId="15" fillId="24" borderId="9" xfId="0" applyFont="1" applyFill="1" applyBorder="1" applyAlignment="1">
      <alignment vertical="top" wrapText="1"/>
    </xf>
    <xf numFmtId="0" fontId="15" fillId="0" borderId="9" xfId="0" applyFont="1" applyBorder="1" applyAlignment="1">
      <alignment vertical="top" wrapText="1"/>
    </xf>
    <xf numFmtId="0" fontId="13" fillId="0" borderId="9" xfId="0" applyFont="1" applyBorder="1" applyAlignment="1">
      <alignment vertical="top" wrapText="1"/>
    </xf>
    <xf numFmtId="0" fontId="15" fillId="23" borderId="9" xfId="0" applyFont="1" applyFill="1" applyBorder="1" applyAlignment="1">
      <alignment vertical="top" wrapText="1"/>
    </xf>
    <xf numFmtId="0" fontId="13" fillId="0" borderId="9" xfId="0" applyFont="1" applyBorder="1" applyAlignment="1">
      <alignment horizontal="left" vertical="top" wrapText="1"/>
    </xf>
    <xf numFmtId="0" fontId="13" fillId="0" borderId="8" xfId="0" applyFont="1" applyBorder="1" applyAlignment="1">
      <alignment horizontal="left" vertical="top" wrapText="1"/>
    </xf>
    <xf numFmtId="0" fontId="13" fillId="0" borderId="10" xfId="0" applyFont="1" applyBorder="1" applyAlignment="1">
      <alignment horizontal="left" vertical="top" wrapText="1"/>
    </xf>
    <xf numFmtId="0" fontId="15" fillId="0" borderId="9" xfId="0" applyFont="1" applyBorder="1" applyAlignment="1">
      <alignment horizontal="right" vertical="top" wrapText="1"/>
    </xf>
    <xf numFmtId="0" fontId="15" fillId="0" borderId="8" xfId="0" applyFont="1" applyBorder="1" applyAlignment="1">
      <alignment horizontal="right" vertical="top" wrapText="1"/>
    </xf>
    <xf numFmtId="0" fontId="15" fillId="0" borderId="10" xfId="0" applyFont="1" applyBorder="1" applyAlignment="1">
      <alignment horizontal="right" vertical="top" wrapText="1"/>
    </xf>
    <xf numFmtId="0" fontId="2" fillId="6" borderId="13" xfId="0" applyFont="1" applyFill="1" applyBorder="1" applyAlignment="1">
      <alignment horizontal="center" vertical="top" wrapText="1"/>
    </xf>
    <xf numFmtId="0" fontId="3" fillId="0" borderId="14" xfId="0" applyFont="1" applyBorder="1" applyAlignment="1">
      <alignment vertical="top"/>
    </xf>
    <xf numFmtId="0" fontId="3" fillId="0" borderId="15" xfId="0" applyFont="1" applyBorder="1" applyAlignment="1">
      <alignment vertical="top"/>
    </xf>
    <xf numFmtId="0" fontId="3" fillId="0" borderId="64" xfId="0" applyFont="1" applyBorder="1" applyAlignment="1">
      <alignment vertical="top"/>
    </xf>
    <xf numFmtId="0" fontId="2" fillId="6" borderId="9" xfId="0" applyFont="1" applyFill="1" applyBorder="1" applyAlignment="1">
      <alignment horizontal="left" vertical="top" wrapText="1"/>
    </xf>
    <xf numFmtId="0" fontId="3" fillId="0" borderId="8" xfId="0" applyFont="1" applyBorder="1" applyAlignment="1">
      <alignment vertical="top"/>
    </xf>
    <xf numFmtId="0" fontId="2" fillId="3" borderId="58" xfId="0" applyFont="1" applyFill="1" applyBorder="1" applyAlignment="1">
      <alignment horizontal="left" vertical="top" wrapText="1"/>
    </xf>
    <xf numFmtId="0" fontId="3" fillId="0" borderId="59" xfId="0" applyFont="1" applyBorder="1" applyAlignment="1">
      <alignment vertical="top"/>
    </xf>
    <xf numFmtId="0" fontId="3" fillId="0" borderId="60" xfId="0" applyFont="1" applyBorder="1" applyAlignment="1">
      <alignment vertical="top"/>
    </xf>
    <xf numFmtId="0" fontId="2" fillId="3" borderId="57" xfId="0" applyFont="1" applyFill="1" applyBorder="1" applyAlignment="1">
      <alignment horizontal="left" vertical="top" wrapText="1"/>
    </xf>
    <xf numFmtId="0" fontId="3" fillId="0" borderId="10" xfId="0" applyFont="1" applyBorder="1" applyAlignment="1">
      <alignment vertical="top"/>
    </xf>
    <xf numFmtId="0" fontId="3" fillId="0" borderId="61" xfId="0" applyFont="1" applyBorder="1" applyAlignment="1">
      <alignment vertical="top"/>
    </xf>
    <xf numFmtId="0" fontId="2" fillId="5" borderId="9" xfId="0" applyFont="1" applyFill="1" applyBorder="1" applyAlignment="1">
      <alignment horizontal="left" vertical="top" wrapText="1"/>
    </xf>
    <xf numFmtId="0" fontId="0" fillId="0" borderId="88" xfId="0" applyBorder="1" applyAlignment="1">
      <alignment horizontal="left"/>
    </xf>
    <xf numFmtId="0" fontId="2" fillId="3" borderId="56" xfId="0" applyFont="1" applyFill="1" applyBorder="1" applyAlignment="1">
      <alignment horizontal="left" vertical="top" wrapText="1"/>
    </xf>
    <xf numFmtId="0" fontId="3" fillId="0" borderId="62" xfId="0" applyFont="1" applyBorder="1" applyAlignment="1">
      <alignment vertical="top"/>
    </xf>
    <xf numFmtId="0" fontId="2" fillId="4" borderId="57" xfId="0" applyFont="1" applyFill="1" applyBorder="1" applyAlignment="1">
      <alignment horizontal="left" vertical="top" wrapText="1"/>
    </xf>
    <xf numFmtId="0" fontId="5" fillId="0" borderId="0" xfId="0" applyFont="1" applyFill="1" applyBorder="1" applyAlignment="1">
      <alignment horizontal="left" wrapText="1"/>
    </xf>
    <xf numFmtId="0" fontId="3" fillId="0" borderId="78" xfId="0" applyFont="1" applyBorder="1" applyAlignment="1">
      <alignment vertical="top"/>
    </xf>
    <xf numFmtId="0" fontId="3" fillId="0" borderId="77" xfId="0" applyFont="1" applyBorder="1" applyAlignment="1">
      <alignment vertical="top"/>
    </xf>
  </cellXfs>
  <cellStyles count="14">
    <cellStyle name="Comma" xfId="1" builtinId="3"/>
    <cellStyle name="Followed Hyperlink" xfId="3" builtinId="9" hidden="1"/>
    <cellStyle name="Followed Hyperlink" xfId="5" builtinId="9" hidden="1"/>
    <cellStyle name="Followed Hyperlink" xfId="7" builtinId="9" hidden="1"/>
    <cellStyle name="Followed Hyperlink" xfId="9" builtinId="9" hidden="1"/>
    <cellStyle name="Followed Hyperlink" xfId="11" builtinId="9" hidden="1"/>
    <cellStyle name="Followed Hyperlink" xfId="13" builtinId="9" hidden="1"/>
    <cellStyle name="Hyperlink" xfId="2" builtinId="8" hidden="1"/>
    <cellStyle name="Hyperlink" xfId="4" builtinId="8" hidden="1"/>
    <cellStyle name="Hyperlink" xfId="6" builtinId="8" hidden="1"/>
    <cellStyle name="Hyperlink" xfId="8" builtinId="8" hidden="1"/>
    <cellStyle name="Hyperlink" xfId="10" builtinId="8" hidden="1"/>
    <cellStyle name="Hyperlink" xfId="12" builtinId="8" hidden="1"/>
    <cellStyle name="Normal" xfId="0" builtinId="0"/>
  </cellStyles>
  <dxfs count="26">
    <dxf>
      <numFmt numFmtId="3" formatCode="#,##0"/>
      <alignment horizontal="left" vertical="bottom" textRotation="0" indent="0" justifyLastLine="0" shrinkToFit="0" readingOrder="0"/>
    </dxf>
    <dxf>
      <fill>
        <patternFill patternType="solid">
          <fgColor rgb="FFD7E4BC"/>
          <bgColor rgb="FFD7E4BC"/>
        </patternFill>
      </fill>
    </dxf>
    <dxf>
      <fill>
        <patternFill patternType="solid">
          <fgColor rgb="FFEAF1DD"/>
          <bgColor rgb="FFEAF1DD"/>
        </patternFill>
      </fill>
    </dxf>
    <dxf>
      <fill>
        <patternFill patternType="solid">
          <fgColor rgb="FFBDBDBD"/>
          <bgColor rgb="FFBDBDBD"/>
        </patternFill>
      </fill>
    </dxf>
    <dxf>
      <fill>
        <patternFill patternType="solid">
          <fgColor rgb="FFD7E4BC"/>
          <bgColor rgb="FFD7E4BC"/>
        </patternFill>
      </fill>
    </dxf>
    <dxf>
      <fill>
        <patternFill patternType="solid">
          <fgColor rgb="FFEAF1DD"/>
          <bgColor rgb="FFEAF1DD"/>
        </patternFill>
      </fill>
    </dxf>
    <dxf>
      <fill>
        <patternFill patternType="solid">
          <fgColor rgb="FFEAF1DD"/>
          <bgColor rgb="FFEAF1DD"/>
        </patternFill>
      </fill>
    </dxf>
    <dxf>
      <fill>
        <patternFill patternType="solid">
          <fgColor rgb="FFD7E4BC"/>
          <bgColor rgb="FFD7E4BC"/>
        </patternFill>
      </fill>
    </dxf>
    <dxf>
      <fill>
        <patternFill patternType="solid">
          <fgColor rgb="FFEAF1DD"/>
          <bgColor rgb="FFEAF1DD"/>
        </patternFill>
      </fill>
    </dxf>
    <dxf>
      <fill>
        <patternFill patternType="solid">
          <fgColor rgb="FFEAF1DD"/>
          <bgColor rgb="FFEAF1DD"/>
        </patternFill>
      </fill>
    </dxf>
    <dxf>
      <fill>
        <patternFill patternType="solid">
          <fgColor rgb="FFD7E4BC"/>
          <bgColor rgb="FFD7E4BC"/>
        </patternFill>
      </fill>
    </dxf>
    <dxf>
      <fill>
        <patternFill patternType="solid">
          <fgColor rgb="FFEAF1DD"/>
          <bgColor rgb="FFEAF1DD"/>
        </patternFill>
      </fill>
    </dxf>
    <dxf>
      <fill>
        <patternFill patternType="solid">
          <fgColor rgb="FFEAF1DD"/>
          <bgColor rgb="FFEAF1DD"/>
        </patternFill>
      </fill>
    </dxf>
    <dxf>
      <fill>
        <patternFill patternType="solid">
          <fgColor rgb="FFD7E4BC"/>
          <bgColor rgb="FFD7E4BC"/>
        </patternFill>
      </fill>
    </dxf>
    <dxf>
      <fill>
        <patternFill patternType="solid">
          <fgColor rgb="FFEAF1DD"/>
          <bgColor rgb="FFEAF1DD"/>
        </patternFill>
      </fill>
    </dxf>
    <dxf>
      <fill>
        <patternFill patternType="solid">
          <fgColor rgb="FFEAF1DD"/>
          <bgColor rgb="FFEAF1DD"/>
        </patternFill>
      </fill>
    </dxf>
    <dxf>
      <fill>
        <patternFill patternType="solid">
          <fgColor rgb="FFD7E4BC"/>
          <bgColor rgb="FFD7E4BC"/>
        </patternFill>
      </fill>
    </dxf>
    <dxf>
      <fill>
        <patternFill patternType="solid">
          <fgColor rgb="FFEAF1DD"/>
          <bgColor rgb="FFEAF1DD"/>
        </patternFill>
      </fill>
    </dxf>
    <dxf>
      <fill>
        <patternFill patternType="solid">
          <fgColor rgb="FFD7E4BC"/>
          <bgColor rgb="FFD7E4BC"/>
        </patternFill>
      </fill>
    </dxf>
    <dxf>
      <fill>
        <patternFill patternType="solid">
          <fgColor rgb="FFEAF1DD"/>
          <bgColor rgb="FFEAF1DD"/>
        </patternFill>
      </fill>
    </dxf>
    <dxf>
      <fill>
        <patternFill patternType="solid">
          <fgColor rgb="FFEAF1DD"/>
          <bgColor rgb="FFEAF1DD"/>
        </patternFill>
      </fill>
    </dxf>
    <dxf>
      <fill>
        <patternFill patternType="solid">
          <fgColor rgb="FFD7E4BC"/>
          <bgColor rgb="FFD7E4BC"/>
        </patternFill>
      </fill>
    </dxf>
    <dxf>
      <fill>
        <patternFill patternType="solid">
          <fgColor rgb="FFEAF1DD"/>
          <bgColor rgb="FFEAF1DD"/>
        </patternFill>
      </fill>
    </dxf>
    <dxf>
      <fill>
        <patternFill patternType="solid">
          <fgColor rgb="FFEAF1DD"/>
          <bgColor rgb="FFEAF1DD"/>
        </patternFill>
      </fill>
    </dxf>
    <dxf>
      <fill>
        <patternFill patternType="solid">
          <fgColor rgb="FFD7E4BC"/>
          <bgColor rgb="FFD7E4BC"/>
        </patternFill>
      </fill>
    </dxf>
    <dxf>
      <fill>
        <patternFill patternType="solid">
          <fgColor rgb="FFEAF1DD"/>
          <bgColor rgb="FFEAF1DD"/>
        </patternFill>
      </fill>
    </dxf>
  </dxfs>
  <tableStyles count="9" defaultPivotStyle="PivotStyleMedium4">
    <tableStyle name="AB-style" pivot="0" count="3">
      <tableStyleElement type="headerRow" dxfId="25"/>
      <tableStyleElement type="firstRowStripe" dxfId="24"/>
      <tableStyleElement type="secondRowStripe" dxfId="23"/>
    </tableStyle>
    <tableStyle name="SK-style" pivot="0" count="3">
      <tableStyleElement type="headerRow" dxfId="22"/>
      <tableStyleElement type="firstRowStripe" dxfId="21"/>
      <tableStyleElement type="secondRowStripe" dxfId="20"/>
    </tableStyle>
    <tableStyle name="MB-style" pivot="0" count="3">
      <tableStyleElement type="headerRow" dxfId="19"/>
      <tableStyleElement type="firstRowStripe" dxfId="18"/>
      <tableStyleElement type="secondRowStripe" dxfId="17"/>
    </tableStyle>
    <tableStyle name="MB-style 2" pivot="0" count="2">
      <tableStyleElement type="firstRowStripe" dxfId="16"/>
      <tableStyleElement type="secondRowStripe" dxfId="15"/>
    </tableStyle>
    <tableStyle name="ON-style" pivot="0" count="3">
      <tableStyleElement type="headerRow" dxfId="14"/>
      <tableStyleElement type="firstRowStripe" dxfId="13"/>
      <tableStyleElement type="secondRowStripe" dxfId="12"/>
    </tableStyle>
    <tableStyle name="YK-style" pivot="0" count="3">
      <tableStyleElement type="headerRow" dxfId="11"/>
      <tableStyleElement type="firstRowStripe" dxfId="10"/>
      <tableStyleElement type="secondRowStripe" dxfId="9"/>
    </tableStyle>
    <tableStyle name="Métis Communities-style" pivot="0" count="3">
      <tableStyleElement type="headerRow" dxfId="8"/>
      <tableStyleElement type="firstRowStripe" dxfId="7"/>
      <tableStyleElement type="secondRowStripe" dxfId="6"/>
    </tableStyle>
    <tableStyle name="Inuk Communities-style" pivot="0" count="2">
      <tableStyleElement type="firstRowStripe" dxfId="5"/>
      <tableStyleElement type="secondRowStripe" dxfId="4"/>
    </tableStyle>
    <tableStyle name="First Nations Communities-style" pivot="0" count="3">
      <tableStyleElement type="headerRow" dxfId="3"/>
      <tableStyleElement type="firstRowStripe" dxfId="2"/>
      <tableStyleElement type="secondRowStripe" dxfId="1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/Relationships>
</file>

<file path=xl/tables/table1.xml><?xml version="1.0" encoding="utf-8"?>
<table xmlns="http://schemas.openxmlformats.org/spreadsheetml/2006/main" id="1" name="Table_1" displayName="Table_1" ref="B7:E47" headerRowCount="0">
  <tableColumns count="4">
    <tableColumn id="1" name="Column1"/>
    <tableColumn id="2" name="Column2"/>
    <tableColumn id="3" name="Column3"/>
    <tableColumn id="4" name="Column4"/>
  </tableColumns>
  <tableStyleInfo name="AB-style" showFirstColumn="1" showLastColumn="1" showRowStripes="1" showColumnStripes="0"/>
</table>
</file>

<file path=xl/tables/table2.xml><?xml version="1.0" encoding="utf-8"?>
<table xmlns="http://schemas.openxmlformats.org/spreadsheetml/2006/main" id="2" name="Table_2" displayName="Table_2" ref="B7:E34" headerRowCount="0">
  <tableColumns count="4">
    <tableColumn id="1" name="Column1"/>
    <tableColumn id="2" name="Column2"/>
    <tableColumn id="3" name="Column3"/>
    <tableColumn id="4" name="Column4"/>
  </tableColumns>
  <tableStyleInfo name="SK-style" showFirstColumn="1" showLastColumn="1" showRowStripes="1" showColumnStripes="0"/>
</table>
</file>

<file path=xl/tables/table3.xml><?xml version="1.0" encoding="utf-8"?>
<table xmlns="http://schemas.openxmlformats.org/spreadsheetml/2006/main" id="3" name="Table_3" displayName="Table_3" ref="B7:E34" headerRowCount="0">
  <tableColumns count="4">
    <tableColumn id="1" name="Column1"/>
    <tableColumn id="2" name="Column2"/>
    <tableColumn id="3" name="Column3"/>
    <tableColumn id="4" name="Column4"/>
  </tableColumns>
  <tableStyleInfo name="MB-style" showFirstColumn="1" showLastColumn="1" showRowStripes="1" showColumnStripes="0"/>
</table>
</file>

<file path=xl/tables/table4.xml><?xml version="1.0" encoding="utf-8"?>
<table xmlns="http://schemas.openxmlformats.org/spreadsheetml/2006/main" id="4" name="Table_4" displayName="Table_4" ref="K24" headerRowCount="0">
  <tableColumns count="1">
    <tableColumn id="1" name="Column1"/>
  </tableColumns>
  <tableStyleInfo name="MB-style 2" showFirstColumn="1" showLastColumn="1" showRowStripes="1" showColumnStripes="0"/>
</table>
</file>

<file path=xl/tables/table5.xml><?xml version="1.0" encoding="utf-8"?>
<table xmlns="http://schemas.openxmlformats.org/spreadsheetml/2006/main" id="5" name="Table_5" displayName="Table_5" ref="B7:E37" headerRowCount="0">
  <tableColumns count="4">
    <tableColumn id="1" name="Column1"/>
    <tableColumn id="2" name="Column2"/>
    <tableColumn id="3" name="Column3"/>
    <tableColumn id="4" name="Column4"/>
  </tableColumns>
  <tableStyleInfo name="ON-style" showFirstColumn="1" showLastColumn="1" showRowStripes="1" showColumnStripes="0"/>
</table>
</file>

<file path=xl/tables/table6.xml><?xml version="1.0" encoding="utf-8"?>
<table xmlns="http://schemas.openxmlformats.org/spreadsheetml/2006/main" id="6" name="Table_6" displayName="Table_6" ref="B7:E21" headerRowCount="0">
  <tableColumns count="4">
    <tableColumn id="1" name="Column1"/>
    <tableColumn id="2" name="Column2"/>
    <tableColumn id="3" name="Column3"/>
    <tableColumn id="4" name="Column4"/>
  </tableColumns>
  <tableStyleInfo name="YK-style" showFirstColumn="1" showLastColumn="1" showRowStripes="1" showColumnStripes="0"/>
</table>
</file>

<file path=xl/tables/table7.xml><?xml version="1.0" encoding="utf-8"?>
<table xmlns="http://schemas.openxmlformats.org/spreadsheetml/2006/main" id="9" name="Table_9" displayName="Table_9" ref="A7:D142" headerRowCount="0">
  <tableColumns count="4">
    <tableColumn id="1" name="Column1"/>
    <tableColumn id="2" name="Column2"/>
    <tableColumn id="3" name="Column3" dataDxfId="0" dataCellStyle="Comma"/>
    <tableColumn id="4" name="Column4"/>
  </tableColumns>
  <tableStyleInfo name="First Nations Communities-style" showFirstColumn="1" showLastColumn="1" showRowStripes="1" showColumnStripes="0"/>
</table>
</file>

<file path=xl/tables/table8.xml><?xml version="1.0" encoding="utf-8"?>
<table xmlns="http://schemas.openxmlformats.org/spreadsheetml/2006/main" id="7" name="Table_7" displayName="Table_7" ref="A7:D25" headerRowCount="0">
  <tableColumns count="4">
    <tableColumn id="1" name="Column1"/>
    <tableColumn id="2" name="Column2"/>
    <tableColumn id="3" name="Column3"/>
    <tableColumn id="4" name="Column4"/>
  </tableColumns>
  <tableStyleInfo name="Métis Communities-style" showFirstColumn="1" showLastColumn="1" showRowStripes="1" showColumnStripes="0"/>
</table>
</file>

<file path=xl/tables/table9.xml><?xml version="1.0" encoding="utf-8"?>
<table xmlns="http://schemas.openxmlformats.org/spreadsheetml/2006/main" id="8" name="Table_8" displayName="Table_8" ref="A7:D58" headerRowCount="0">
  <tableColumns count="4">
    <tableColumn id="1" name="Column1"/>
    <tableColumn id="2" name="Column2"/>
    <tableColumn id="3" name="Column3"/>
    <tableColumn id="4" name="Column4"/>
  </tableColumns>
  <tableStyleInfo name="Inuk Communities-style" showFirstColumn="1" showLastColumn="1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7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8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table" Target="../tables/table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499984740745262"/>
  </sheetPr>
  <dimension ref="A1:AB1001"/>
  <sheetViews>
    <sheetView topLeftCell="K1" zoomScale="50" zoomScaleNormal="50" zoomScalePageLayoutView="50" workbookViewId="0">
      <selection activeCell="F32" sqref="F32"/>
    </sheetView>
    <sheetView topLeftCell="L1" workbookViewId="1">
      <selection activeCell="U10" sqref="U10"/>
    </sheetView>
  </sheetViews>
  <sheetFormatPr defaultColWidth="14.42578125" defaultRowHeight="15.75" customHeight="1"/>
  <cols>
    <col min="1" max="1" width="5.140625" customWidth="1"/>
    <col min="2" max="2" width="35.42578125" customWidth="1"/>
    <col min="7" max="7" width="17.140625" customWidth="1"/>
  </cols>
  <sheetData>
    <row r="1" spans="1:28" ht="15.75" customHeight="1" thickBot="1">
      <c r="B1" s="1202" t="s">
        <v>419</v>
      </c>
      <c r="C1" s="1202"/>
      <c r="D1" s="1202"/>
      <c r="E1" s="1202"/>
    </row>
    <row r="2" spans="1:28" thickTop="1">
      <c r="A2" s="1185"/>
      <c r="B2" s="1188" t="s">
        <v>0</v>
      </c>
      <c r="C2" s="1188" t="s">
        <v>1</v>
      </c>
      <c r="D2" s="1188" t="s">
        <v>2</v>
      </c>
      <c r="E2" s="1188" t="s">
        <v>3</v>
      </c>
      <c r="F2" s="1195" t="s">
        <v>4</v>
      </c>
      <c r="G2" s="1" t="s">
        <v>5</v>
      </c>
      <c r="H2" s="1188">
        <v>1</v>
      </c>
      <c r="I2" s="1204">
        <v>2</v>
      </c>
      <c r="J2" s="1205"/>
      <c r="K2" s="1205"/>
      <c r="L2" s="1206"/>
      <c r="M2" s="1188">
        <v>3</v>
      </c>
      <c r="N2" s="1" t="s">
        <v>6</v>
      </c>
      <c r="O2" s="1188">
        <v>4</v>
      </c>
      <c r="P2" s="1204">
        <v>5</v>
      </c>
      <c r="Q2" s="1205"/>
      <c r="R2" s="1206"/>
      <c r="S2" s="1204">
        <v>6</v>
      </c>
      <c r="T2" s="1205"/>
      <c r="U2" s="1205"/>
      <c r="V2" s="1206"/>
      <c r="W2" s="1204">
        <v>7</v>
      </c>
      <c r="X2" s="1205"/>
      <c r="Y2" s="1207"/>
      <c r="Z2" s="2"/>
      <c r="AA2" s="2"/>
      <c r="AB2" s="2"/>
    </row>
    <row r="3" spans="1:28" ht="15">
      <c r="A3" s="1186"/>
      <c r="B3" s="1189"/>
      <c r="C3" s="1189"/>
      <c r="D3" s="1189"/>
      <c r="E3" s="1189"/>
      <c r="F3" s="1189"/>
      <c r="G3" s="1201" t="s">
        <v>7</v>
      </c>
      <c r="H3" s="1200"/>
      <c r="I3" s="3">
        <v>2</v>
      </c>
      <c r="J3" s="3">
        <v>2.1</v>
      </c>
      <c r="K3" s="3">
        <v>2.2000000000000002</v>
      </c>
      <c r="L3" s="3">
        <v>2.2999999999999998</v>
      </c>
      <c r="M3" s="1200"/>
      <c r="N3" s="1201" t="s">
        <v>8</v>
      </c>
      <c r="O3" s="1200"/>
      <c r="P3" s="4">
        <v>5</v>
      </c>
      <c r="Q3" s="3">
        <v>5.0999999999999996</v>
      </c>
      <c r="R3" s="3">
        <v>5.2</v>
      </c>
      <c r="S3" s="3">
        <v>6</v>
      </c>
      <c r="T3" s="3">
        <v>6.1</v>
      </c>
      <c r="U3" s="3">
        <v>6.2</v>
      </c>
      <c r="V3" s="3">
        <v>6.3</v>
      </c>
      <c r="W3" s="3">
        <v>7</v>
      </c>
      <c r="X3" s="3">
        <v>7.1</v>
      </c>
      <c r="Y3" s="5">
        <v>7.2</v>
      </c>
      <c r="Z3" s="2"/>
      <c r="AA3" s="2"/>
      <c r="AB3" s="2"/>
    </row>
    <row r="4" spans="1:28" ht="15">
      <c r="A4" s="1186"/>
      <c r="B4" s="1189"/>
      <c r="C4" s="1189"/>
      <c r="D4" s="1189"/>
      <c r="E4" s="1189"/>
      <c r="F4" s="1189"/>
      <c r="G4" s="1189"/>
      <c r="H4" s="1199" t="s">
        <v>9</v>
      </c>
      <c r="I4" s="1196" t="s">
        <v>10</v>
      </c>
      <c r="J4" s="1197"/>
      <c r="K4" s="1197"/>
      <c r="L4" s="1198"/>
      <c r="M4" s="1199" t="s">
        <v>11</v>
      </c>
      <c r="N4" s="1189"/>
      <c r="O4" s="1199" t="s">
        <v>12</v>
      </c>
      <c r="P4" s="1196" t="s">
        <v>13</v>
      </c>
      <c r="Q4" s="1197"/>
      <c r="R4" s="1198"/>
      <c r="S4" s="1196" t="s">
        <v>14</v>
      </c>
      <c r="T4" s="1197"/>
      <c r="U4" s="1197"/>
      <c r="V4" s="1198"/>
      <c r="W4" s="1196" t="s">
        <v>15</v>
      </c>
      <c r="X4" s="1197"/>
      <c r="Y4" s="1203"/>
      <c r="Z4" s="2"/>
      <c r="AA4" s="2"/>
      <c r="AB4" s="2"/>
    </row>
    <row r="5" spans="1:28" ht="15">
      <c r="A5" s="1186"/>
      <c r="B5" s="1189"/>
      <c r="C5" s="1189"/>
      <c r="D5" s="1189"/>
      <c r="E5" s="1189"/>
      <c r="F5" s="1189"/>
      <c r="G5" s="1189"/>
      <c r="H5" s="1200"/>
      <c r="I5" s="1199" t="s">
        <v>16</v>
      </c>
      <c r="J5" s="7" t="s">
        <v>17</v>
      </c>
      <c r="K5" s="7" t="s">
        <v>14</v>
      </c>
      <c r="L5" s="7" t="s">
        <v>18</v>
      </c>
      <c r="M5" s="1200"/>
      <c r="N5" s="1189"/>
      <c r="O5" s="1200"/>
      <c r="P5" s="1199" t="s">
        <v>19</v>
      </c>
      <c r="Q5" s="7" t="s">
        <v>20</v>
      </c>
      <c r="R5" s="7" t="s">
        <v>21</v>
      </c>
      <c r="S5" s="1199" t="s">
        <v>22</v>
      </c>
      <c r="T5" s="7" t="s">
        <v>23</v>
      </c>
      <c r="U5" s="7" t="s">
        <v>24</v>
      </c>
      <c r="V5" s="7" t="s">
        <v>25</v>
      </c>
      <c r="W5" s="1199" t="s">
        <v>26</v>
      </c>
      <c r="X5" s="7" t="s">
        <v>27</v>
      </c>
      <c r="Y5" s="8" t="s">
        <v>25</v>
      </c>
      <c r="Z5" s="2"/>
      <c r="AA5" s="2"/>
      <c r="AB5" s="2"/>
    </row>
    <row r="6" spans="1:28" ht="45">
      <c r="A6" s="1187"/>
      <c r="B6" s="1190"/>
      <c r="C6" s="1190"/>
      <c r="D6" s="1190"/>
      <c r="E6" s="1190"/>
      <c r="F6" s="1190"/>
      <c r="G6" s="1190"/>
      <c r="H6" s="9" t="s">
        <v>28</v>
      </c>
      <c r="I6" s="1190"/>
      <c r="J6" s="9" t="s">
        <v>29</v>
      </c>
      <c r="K6" s="9" t="s">
        <v>30</v>
      </c>
      <c r="L6" s="9" t="s">
        <v>31</v>
      </c>
      <c r="M6" s="9" t="s">
        <v>32</v>
      </c>
      <c r="N6" s="1190"/>
      <c r="O6" s="9" t="s">
        <v>33</v>
      </c>
      <c r="P6" s="1190"/>
      <c r="Q6" s="9" t="s">
        <v>34</v>
      </c>
      <c r="R6" s="9" t="s">
        <v>35</v>
      </c>
      <c r="S6" s="1190"/>
      <c r="T6" s="9" t="s">
        <v>36</v>
      </c>
      <c r="U6" s="9" t="s">
        <v>37</v>
      </c>
      <c r="V6" s="9" t="s">
        <v>38</v>
      </c>
      <c r="W6" s="1190"/>
      <c r="X6" s="9" t="s">
        <v>39</v>
      </c>
      <c r="Y6" s="10" t="s">
        <v>40</v>
      </c>
      <c r="Z6" s="2"/>
      <c r="AA6" s="2"/>
      <c r="AB6" s="2"/>
    </row>
    <row r="7" spans="1:28" thickTop="1">
      <c r="A7" s="1191" t="s">
        <v>41</v>
      </c>
      <c r="B7" s="11" t="s">
        <v>42</v>
      </c>
      <c r="C7" s="11" t="s">
        <v>43</v>
      </c>
      <c r="D7" s="11">
        <v>197</v>
      </c>
      <c r="E7" s="11">
        <v>97.4</v>
      </c>
      <c r="F7" s="12">
        <f>(G7+N7)/2</f>
        <v>0.5625</v>
      </c>
      <c r="G7" s="13">
        <f>(H7+I7+M7)/3</f>
        <v>0.66666666666666663</v>
      </c>
      <c r="H7" s="14">
        <v>0.5</v>
      </c>
      <c r="I7" s="14">
        <f>(J7+L7)/2</f>
        <v>0.5</v>
      </c>
      <c r="J7" s="15">
        <v>1</v>
      </c>
      <c r="K7" s="15" t="s">
        <v>44</v>
      </c>
      <c r="L7" s="15">
        <v>0</v>
      </c>
      <c r="M7" s="14">
        <v>1</v>
      </c>
      <c r="N7" s="13">
        <f>(O7+P7+S7+W7)/4</f>
        <v>0.45833333333333337</v>
      </c>
      <c r="O7" s="14">
        <v>0.5</v>
      </c>
      <c r="P7" s="14">
        <f>(Q7+R7)/2</f>
        <v>0</v>
      </c>
      <c r="Q7" s="15">
        <v>0</v>
      </c>
      <c r="R7" s="15">
        <v>0</v>
      </c>
      <c r="S7" s="14">
        <f>(T7+U7+V7)/3</f>
        <v>0.83333333333333337</v>
      </c>
      <c r="T7" s="15">
        <v>0.5</v>
      </c>
      <c r="U7" s="15">
        <v>1</v>
      </c>
      <c r="V7" s="15">
        <v>1</v>
      </c>
      <c r="W7" s="14">
        <f>(X7+Y7)/2</f>
        <v>0.5</v>
      </c>
      <c r="X7" s="15">
        <v>1</v>
      </c>
      <c r="Y7" s="16">
        <v>0</v>
      </c>
      <c r="Z7" s="17"/>
      <c r="AA7" s="17"/>
      <c r="AB7" s="17"/>
    </row>
    <row r="8" spans="1:28" ht="15">
      <c r="A8" s="1186"/>
      <c r="B8" s="18" t="s">
        <v>45</v>
      </c>
      <c r="C8" s="18" t="s">
        <v>43</v>
      </c>
      <c r="D8" s="18">
        <v>54</v>
      </c>
      <c r="E8" s="427">
        <v>100</v>
      </c>
      <c r="F8" s="106">
        <f t="shared" ref="F8:F17" si="0">(G8+N8)/2</f>
        <v>0.4375</v>
      </c>
      <c r="G8" s="107">
        <f t="shared" ref="G8:G17" si="1">(H8+I8+M8)/3</f>
        <v>0.66666666666666663</v>
      </c>
      <c r="H8" s="21">
        <v>0.5</v>
      </c>
      <c r="I8" s="109">
        <f t="shared" ref="I8:I17" si="2">(J8+L8)/2</f>
        <v>0.5</v>
      </c>
      <c r="J8" s="22">
        <v>1</v>
      </c>
      <c r="K8" s="22" t="s">
        <v>44</v>
      </c>
      <c r="L8" s="22">
        <v>0</v>
      </c>
      <c r="M8" s="21">
        <v>1</v>
      </c>
      <c r="N8" s="107">
        <f t="shared" ref="N8:N17" si="3">(O8+P8+S8+W8)/4</f>
        <v>0.20833333333333334</v>
      </c>
      <c r="O8" s="21">
        <v>0</v>
      </c>
      <c r="P8" s="109">
        <f t="shared" ref="P8:P17" si="4">(Q8+R8)/2</f>
        <v>0</v>
      </c>
      <c r="Q8" s="22">
        <v>0</v>
      </c>
      <c r="R8" s="22">
        <v>0</v>
      </c>
      <c r="S8" s="109">
        <f t="shared" ref="S8:S17" si="5">(T8+U8+V8)/3</f>
        <v>0.83333333333333337</v>
      </c>
      <c r="T8" s="22">
        <v>0.5</v>
      </c>
      <c r="U8" s="22">
        <v>1</v>
      </c>
      <c r="V8" s="22">
        <v>1</v>
      </c>
      <c r="W8" s="109">
        <f t="shared" ref="W8:W17" si="6">(X8+Y8)/2</f>
        <v>0</v>
      </c>
      <c r="X8" s="22">
        <v>0</v>
      </c>
      <c r="Y8" s="23">
        <v>0</v>
      </c>
      <c r="Z8" s="17"/>
      <c r="AA8" s="17"/>
      <c r="AB8" s="17"/>
    </row>
    <row r="9" spans="1:28" ht="15">
      <c r="A9" s="1186"/>
      <c r="B9" s="24" t="s">
        <v>46</v>
      </c>
      <c r="C9" s="24" t="s">
        <v>43</v>
      </c>
      <c r="D9" s="24">
        <v>118</v>
      </c>
      <c r="E9" s="24">
        <v>95.8</v>
      </c>
      <c r="F9" s="106">
        <f t="shared" si="0"/>
        <v>0.4375</v>
      </c>
      <c r="G9" s="107">
        <f t="shared" si="1"/>
        <v>0.5</v>
      </c>
      <c r="H9" s="21">
        <v>0</v>
      </c>
      <c r="I9" s="109">
        <f t="shared" si="2"/>
        <v>0.5</v>
      </c>
      <c r="J9" s="22">
        <v>1</v>
      </c>
      <c r="K9" s="22" t="s">
        <v>44</v>
      </c>
      <c r="L9" s="22">
        <v>0</v>
      </c>
      <c r="M9" s="21">
        <v>1</v>
      </c>
      <c r="N9" s="107">
        <f t="shared" si="3"/>
        <v>0.375</v>
      </c>
      <c r="O9" s="21">
        <v>0.5</v>
      </c>
      <c r="P9" s="109">
        <f t="shared" si="4"/>
        <v>0</v>
      </c>
      <c r="Q9" s="22">
        <v>0</v>
      </c>
      <c r="R9" s="22">
        <v>0</v>
      </c>
      <c r="S9" s="109">
        <f t="shared" si="5"/>
        <v>0.5</v>
      </c>
      <c r="T9" s="22">
        <v>0.5</v>
      </c>
      <c r="U9" s="22">
        <v>0</v>
      </c>
      <c r="V9" s="22">
        <v>1</v>
      </c>
      <c r="W9" s="109">
        <f t="shared" si="6"/>
        <v>0.5</v>
      </c>
      <c r="X9" s="22">
        <v>1</v>
      </c>
      <c r="Y9" s="23">
        <v>0</v>
      </c>
      <c r="Z9" s="17"/>
      <c r="AA9" s="17"/>
      <c r="AB9" s="17"/>
    </row>
    <row r="10" spans="1:28" ht="15">
      <c r="A10" s="1186"/>
      <c r="B10" s="18" t="s">
        <v>47</v>
      </c>
      <c r="C10" s="18" t="s">
        <v>43</v>
      </c>
      <c r="D10" s="18">
        <v>381</v>
      </c>
      <c r="E10" s="18">
        <v>93.4</v>
      </c>
      <c r="F10" s="106">
        <f t="shared" si="0"/>
        <v>0.5</v>
      </c>
      <c r="G10" s="107">
        <f>(H10+I10+M10)/3</f>
        <v>0.5</v>
      </c>
      <c r="H10" s="21">
        <v>0</v>
      </c>
      <c r="I10" s="109">
        <f t="shared" si="2"/>
        <v>0.5</v>
      </c>
      <c r="J10" s="22">
        <v>1</v>
      </c>
      <c r="K10" s="22" t="s">
        <v>44</v>
      </c>
      <c r="L10" s="22">
        <v>0</v>
      </c>
      <c r="M10" s="21">
        <v>1</v>
      </c>
      <c r="N10" s="107">
        <f t="shared" si="3"/>
        <v>0.5</v>
      </c>
      <c r="O10" s="21">
        <v>0.5</v>
      </c>
      <c r="P10" s="109">
        <f t="shared" si="4"/>
        <v>0</v>
      </c>
      <c r="Q10" s="22">
        <v>0</v>
      </c>
      <c r="R10" s="22">
        <v>0</v>
      </c>
      <c r="S10" s="109">
        <f t="shared" si="5"/>
        <v>1</v>
      </c>
      <c r="T10" s="22">
        <v>1</v>
      </c>
      <c r="U10" s="22">
        <v>1</v>
      </c>
      <c r="V10" s="22">
        <v>1</v>
      </c>
      <c r="W10" s="109">
        <f t="shared" si="6"/>
        <v>0.5</v>
      </c>
      <c r="X10" s="22">
        <v>1</v>
      </c>
      <c r="Y10" s="23">
        <v>0</v>
      </c>
      <c r="Z10" s="17"/>
      <c r="AA10" s="17"/>
      <c r="AB10" s="17"/>
    </row>
    <row r="11" spans="1:28" ht="15">
      <c r="A11" s="1186"/>
      <c r="B11" s="24" t="s">
        <v>48</v>
      </c>
      <c r="C11" s="24" t="s">
        <v>43</v>
      </c>
      <c r="D11" s="24">
        <v>451</v>
      </c>
      <c r="E11" s="24">
        <v>91.1</v>
      </c>
      <c r="F11" s="106">
        <f t="shared" si="0"/>
        <v>0.5625</v>
      </c>
      <c r="G11" s="107">
        <f t="shared" si="1"/>
        <v>0.66666666666666663</v>
      </c>
      <c r="H11" s="21">
        <v>0.5</v>
      </c>
      <c r="I11" s="109">
        <f t="shared" si="2"/>
        <v>0.5</v>
      </c>
      <c r="J11" s="22">
        <v>1</v>
      </c>
      <c r="K11" s="22" t="s">
        <v>44</v>
      </c>
      <c r="L11" s="22">
        <v>0</v>
      </c>
      <c r="M11" s="21">
        <v>1</v>
      </c>
      <c r="N11" s="107">
        <f t="shared" si="3"/>
        <v>0.45833333333333337</v>
      </c>
      <c r="O11" s="21">
        <v>0.5</v>
      </c>
      <c r="P11" s="109">
        <f t="shared" si="4"/>
        <v>0</v>
      </c>
      <c r="Q11" s="22">
        <v>0</v>
      </c>
      <c r="R11" s="22">
        <v>0</v>
      </c>
      <c r="S11" s="109">
        <f t="shared" si="5"/>
        <v>0.83333333333333337</v>
      </c>
      <c r="T11" s="22">
        <v>0.5</v>
      </c>
      <c r="U11" s="22">
        <v>1</v>
      </c>
      <c r="V11" s="22">
        <v>1</v>
      </c>
      <c r="W11" s="109">
        <f t="shared" si="6"/>
        <v>0.5</v>
      </c>
      <c r="X11" s="22">
        <v>1</v>
      </c>
      <c r="Y11" s="23">
        <v>0</v>
      </c>
      <c r="Z11" s="17"/>
      <c r="AA11" s="17"/>
      <c r="AB11" s="17"/>
    </row>
    <row r="12" spans="1:28" ht="15">
      <c r="A12" s="1186"/>
      <c r="B12" s="18" t="s">
        <v>49</v>
      </c>
      <c r="C12" s="18" t="s">
        <v>43</v>
      </c>
      <c r="D12" s="18">
        <v>172</v>
      </c>
      <c r="E12" s="427">
        <v>100</v>
      </c>
      <c r="F12" s="106">
        <f t="shared" si="0"/>
        <v>0.5</v>
      </c>
      <c r="G12" s="107">
        <f t="shared" si="1"/>
        <v>0.5</v>
      </c>
      <c r="H12" s="21">
        <v>0</v>
      </c>
      <c r="I12" s="109">
        <f t="shared" si="2"/>
        <v>0.5</v>
      </c>
      <c r="J12" s="22">
        <v>1</v>
      </c>
      <c r="K12" s="22" t="s">
        <v>44</v>
      </c>
      <c r="L12" s="22">
        <v>0</v>
      </c>
      <c r="M12" s="21">
        <v>1</v>
      </c>
      <c r="N12" s="107">
        <f t="shared" si="3"/>
        <v>0.5</v>
      </c>
      <c r="O12" s="21">
        <v>0.5</v>
      </c>
      <c r="P12" s="109">
        <f t="shared" si="4"/>
        <v>0</v>
      </c>
      <c r="Q12" s="22">
        <v>0</v>
      </c>
      <c r="R12" s="22">
        <v>0</v>
      </c>
      <c r="S12" s="109">
        <f t="shared" si="5"/>
        <v>1</v>
      </c>
      <c r="T12" s="22">
        <v>1</v>
      </c>
      <c r="U12" s="22">
        <v>1</v>
      </c>
      <c r="V12" s="22">
        <v>1</v>
      </c>
      <c r="W12" s="109">
        <f t="shared" si="6"/>
        <v>0.5</v>
      </c>
      <c r="X12" s="22">
        <v>1</v>
      </c>
      <c r="Y12" s="23">
        <v>0</v>
      </c>
      <c r="Z12" s="17"/>
      <c r="AA12" s="17"/>
      <c r="AB12" s="17"/>
    </row>
    <row r="13" spans="1:28" ht="15">
      <c r="A13" s="1186"/>
      <c r="B13" s="24" t="s">
        <v>50</v>
      </c>
      <c r="C13" s="24" t="s">
        <v>43</v>
      </c>
      <c r="D13" s="24">
        <v>295</v>
      </c>
      <c r="E13" s="24">
        <v>96.6</v>
      </c>
      <c r="F13" s="106">
        <f>(G13+N13)/2</f>
        <v>0.614375</v>
      </c>
      <c r="G13" s="107">
        <f t="shared" si="1"/>
        <v>0.66666666666666663</v>
      </c>
      <c r="H13" s="21">
        <v>0.5</v>
      </c>
      <c r="I13" s="109">
        <f>(J13+L13)/2</f>
        <v>0.5</v>
      </c>
      <c r="J13" s="22">
        <v>1</v>
      </c>
      <c r="K13" s="22" t="s">
        <v>44</v>
      </c>
      <c r="L13" s="22">
        <v>0</v>
      </c>
      <c r="M13" s="21">
        <v>1</v>
      </c>
      <c r="N13" s="107">
        <f>(O13+P13+S13+W13)/4</f>
        <v>0.56208333333333338</v>
      </c>
      <c r="O13" s="21">
        <v>0.5</v>
      </c>
      <c r="P13" s="109">
        <f t="shared" si="4"/>
        <v>0.25</v>
      </c>
      <c r="Q13" s="22">
        <v>0.5</v>
      </c>
      <c r="R13" s="22">
        <v>0</v>
      </c>
      <c r="S13" s="109">
        <f t="shared" si="5"/>
        <v>0.83333333333333337</v>
      </c>
      <c r="T13" s="22">
        <v>0.5</v>
      </c>
      <c r="U13" s="22">
        <v>1</v>
      </c>
      <c r="V13" s="22">
        <v>1</v>
      </c>
      <c r="W13" s="109">
        <f t="shared" si="6"/>
        <v>0.66500000000000004</v>
      </c>
      <c r="X13" s="22">
        <v>1</v>
      </c>
      <c r="Y13" s="23">
        <v>0.33</v>
      </c>
      <c r="Z13" s="17"/>
      <c r="AA13" s="17"/>
      <c r="AB13" s="17"/>
    </row>
    <row r="14" spans="1:28" thickBot="1">
      <c r="A14" s="1186"/>
      <c r="B14" s="25" t="s">
        <v>51</v>
      </c>
      <c r="C14" s="25" t="s">
        <v>43</v>
      </c>
      <c r="D14" s="25">
        <v>197</v>
      </c>
      <c r="E14" s="25">
        <v>96.4</v>
      </c>
      <c r="F14" s="952">
        <f t="shared" si="0"/>
        <v>0.47916666666666669</v>
      </c>
      <c r="G14" s="953">
        <f>(H14+I14+M14)/3</f>
        <v>0.5</v>
      </c>
      <c r="H14" s="28">
        <v>0</v>
      </c>
      <c r="I14" s="954">
        <f t="shared" si="2"/>
        <v>0.5</v>
      </c>
      <c r="J14" s="29">
        <v>1</v>
      </c>
      <c r="K14" s="29" t="s">
        <v>44</v>
      </c>
      <c r="L14" s="29">
        <v>0</v>
      </c>
      <c r="M14" s="28">
        <v>1</v>
      </c>
      <c r="N14" s="953">
        <f t="shared" si="3"/>
        <v>0.45833333333333337</v>
      </c>
      <c r="O14" s="28">
        <v>0.5</v>
      </c>
      <c r="P14" s="954">
        <f t="shared" si="4"/>
        <v>0</v>
      </c>
      <c r="Q14" s="29">
        <v>0</v>
      </c>
      <c r="R14" s="29">
        <v>0</v>
      </c>
      <c r="S14" s="954">
        <f t="shared" si="5"/>
        <v>0.83333333333333337</v>
      </c>
      <c r="T14" s="29">
        <v>0.5</v>
      </c>
      <c r="U14" s="29">
        <v>1</v>
      </c>
      <c r="V14" s="29">
        <v>1</v>
      </c>
      <c r="W14" s="954">
        <f t="shared" si="6"/>
        <v>0.5</v>
      </c>
      <c r="X14" s="29">
        <v>1</v>
      </c>
      <c r="Y14" s="30">
        <v>0</v>
      </c>
      <c r="Z14" s="17"/>
      <c r="AA14" s="17"/>
      <c r="AB14" s="17"/>
    </row>
    <row r="15" spans="1:28" ht="15">
      <c r="A15" s="1192" t="s">
        <v>52</v>
      </c>
      <c r="B15" s="637" t="s">
        <v>53</v>
      </c>
      <c r="C15" s="637" t="s">
        <v>43</v>
      </c>
      <c r="D15" s="996">
        <v>2503</v>
      </c>
      <c r="E15" s="637">
        <v>21.3</v>
      </c>
      <c r="F15" s="638">
        <f t="shared" si="0"/>
        <v>0.89583333333333337</v>
      </c>
      <c r="G15" s="639">
        <f t="shared" si="1"/>
        <v>0.83333333333333337</v>
      </c>
      <c r="H15" s="997">
        <v>1</v>
      </c>
      <c r="I15" s="993">
        <f t="shared" si="2"/>
        <v>0.5</v>
      </c>
      <c r="J15" s="998">
        <v>1</v>
      </c>
      <c r="K15" s="506" t="s">
        <v>44</v>
      </c>
      <c r="L15" s="506">
        <v>0</v>
      </c>
      <c r="M15" s="640">
        <v>1</v>
      </c>
      <c r="N15" s="639">
        <f t="shared" si="3"/>
        <v>0.95833333333333337</v>
      </c>
      <c r="O15" s="640">
        <v>1</v>
      </c>
      <c r="P15" s="640">
        <f t="shared" si="4"/>
        <v>1</v>
      </c>
      <c r="Q15" s="506">
        <v>1</v>
      </c>
      <c r="R15" s="506">
        <v>1</v>
      </c>
      <c r="S15" s="640">
        <f t="shared" si="5"/>
        <v>0.83333333333333337</v>
      </c>
      <c r="T15" s="506">
        <v>0.5</v>
      </c>
      <c r="U15" s="506">
        <v>1</v>
      </c>
      <c r="V15" s="506">
        <v>1</v>
      </c>
      <c r="W15" s="640">
        <f t="shared" si="6"/>
        <v>1</v>
      </c>
      <c r="X15" s="506">
        <v>1</v>
      </c>
      <c r="Y15" s="641">
        <v>1</v>
      </c>
      <c r="Z15" s="17"/>
      <c r="AA15" s="17"/>
      <c r="AB15" s="17"/>
    </row>
    <row r="16" spans="1:28" ht="15">
      <c r="A16" s="1193"/>
      <c r="B16" s="426" t="s">
        <v>54</v>
      </c>
      <c r="C16" s="426" t="s">
        <v>43</v>
      </c>
      <c r="D16" s="253">
        <v>12178</v>
      </c>
      <c r="E16" s="426">
        <v>16.3</v>
      </c>
      <c r="F16" s="106">
        <f t="shared" si="0"/>
        <v>0.97249999999999992</v>
      </c>
      <c r="G16" s="107">
        <f t="shared" si="1"/>
        <v>0.94499999999999995</v>
      </c>
      <c r="H16" s="991">
        <v>1</v>
      </c>
      <c r="I16" s="994">
        <f t="shared" si="2"/>
        <v>0.83499999999999996</v>
      </c>
      <c r="J16" s="992">
        <v>1</v>
      </c>
      <c r="K16" s="380" t="s">
        <v>44</v>
      </c>
      <c r="L16" s="380">
        <v>0.67</v>
      </c>
      <c r="M16" s="115">
        <v>1</v>
      </c>
      <c r="N16" s="107">
        <f>(O16+P16+S16+W16)/4</f>
        <v>1</v>
      </c>
      <c r="O16" s="115">
        <v>1</v>
      </c>
      <c r="P16" s="109">
        <f t="shared" si="4"/>
        <v>1</v>
      </c>
      <c r="Q16" s="380">
        <v>1</v>
      </c>
      <c r="R16" s="380">
        <v>1</v>
      </c>
      <c r="S16" s="109">
        <f t="shared" si="5"/>
        <v>1</v>
      </c>
      <c r="T16" s="380">
        <v>1</v>
      </c>
      <c r="U16" s="380">
        <v>1</v>
      </c>
      <c r="V16" s="380">
        <v>1</v>
      </c>
      <c r="W16" s="109">
        <f t="shared" si="6"/>
        <v>1</v>
      </c>
      <c r="X16" s="380">
        <v>1</v>
      </c>
      <c r="Y16" s="499">
        <v>1</v>
      </c>
      <c r="Z16" s="17"/>
      <c r="AA16" s="17"/>
      <c r="AB16" s="17"/>
    </row>
    <row r="17" spans="1:28" thickBot="1">
      <c r="A17" s="1194"/>
      <c r="B17" s="699" t="s">
        <v>55</v>
      </c>
      <c r="C17" s="699" t="s">
        <v>43</v>
      </c>
      <c r="D17" s="999">
        <v>20155</v>
      </c>
      <c r="E17" s="699">
        <v>11.3</v>
      </c>
      <c r="F17" s="1000">
        <f t="shared" si="0"/>
        <v>0.97249999999999992</v>
      </c>
      <c r="G17" s="705">
        <f t="shared" si="1"/>
        <v>0.94499999999999995</v>
      </c>
      <c r="H17" s="1001">
        <v>1</v>
      </c>
      <c r="I17" s="995">
        <f t="shared" si="2"/>
        <v>0.83499999999999996</v>
      </c>
      <c r="J17" s="1002">
        <v>1</v>
      </c>
      <c r="K17" s="645" t="s">
        <v>44</v>
      </c>
      <c r="L17" s="645">
        <v>0.67</v>
      </c>
      <c r="M17" s="644">
        <v>1</v>
      </c>
      <c r="N17" s="705">
        <f t="shared" si="3"/>
        <v>1</v>
      </c>
      <c r="O17" s="644">
        <v>1</v>
      </c>
      <c r="P17" s="706">
        <f t="shared" si="4"/>
        <v>1</v>
      </c>
      <c r="Q17" s="645">
        <v>1</v>
      </c>
      <c r="R17" s="645">
        <v>1</v>
      </c>
      <c r="S17" s="706">
        <f t="shared" si="5"/>
        <v>1</v>
      </c>
      <c r="T17" s="645">
        <v>1</v>
      </c>
      <c r="U17" s="645">
        <v>1</v>
      </c>
      <c r="V17" s="645">
        <v>1</v>
      </c>
      <c r="W17" s="706">
        <f t="shared" si="6"/>
        <v>1</v>
      </c>
      <c r="X17" s="645">
        <v>1</v>
      </c>
      <c r="Y17" s="646">
        <v>1</v>
      </c>
      <c r="Z17" s="17"/>
      <c r="AA17" s="17"/>
      <c r="AB17" s="17"/>
    </row>
    <row r="18" spans="1:28" ht="15">
      <c r="A18" s="42"/>
      <c r="B18" s="83" t="s">
        <v>56</v>
      </c>
      <c r="C18" s="84" t="s">
        <v>43</v>
      </c>
      <c r="D18" s="85">
        <f t="shared" ref="D18:J18" si="7">AVERAGE(D7:D17)</f>
        <v>3336.4545454545455</v>
      </c>
      <c r="E18" s="830">
        <f t="shared" si="7"/>
        <v>74.509090909090901</v>
      </c>
      <c r="F18" s="831">
        <f t="shared" si="7"/>
        <v>0.63039772727272725</v>
      </c>
      <c r="G18" s="831">
        <f t="shared" si="7"/>
        <v>0.67181818181818176</v>
      </c>
      <c r="H18" s="831">
        <f t="shared" si="7"/>
        <v>0.45454545454545453</v>
      </c>
      <c r="I18" s="831">
        <f t="shared" si="7"/>
        <v>0.56090909090909091</v>
      </c>
      <c r="J18" s="831">
        <f t="shared" si="7"/>
        <v>1</v>
      </c>
      <c r="K18" s="831" t="s">
        <v>44</v>
      </c>
      <c r="L18" s="831">
        <f>AVERAGE(L7:L17)</f>
        <v>0.12181818181818183</v>
      </c>
      <c r="M18" s="831">
        <f t="shared" ref="M18:Y18" si="8">AVERAGE(M7:M17)</f>
        <v>1</v>
      </c>
      <c r="N18" s="831">
        <f t="shared" si="8"/>
        <v>0.58897727272727274</v>
      </c>
      <c r="O18" s="831">
        <f t="shared" si="8"/>
        <v>0.59090909090909094</v>
      </c>
      <c r="P18" s="831">
        <f t="shared" si="8"/>
        <v>0.29545454545454547</v>
      </c>
      <c r="Q18" s="831">
        <f t="shared" si="8"/>
        <v>0.31818181818181818</v>
      </c>
      <c r="R18" s="831">
        <f t="shared" si="8"/>
        <v>0.27272727272727271</v>
      </c>
      <c r="S18" s="831">
        <f t="shared" si="8"/>
        <v>0.86363636363636365</v>
      </c>
      <c r="T18" s="831">
        <f t="shared" si="8"/>
        <v>0.68181818181818177</v>
      </c>
      <c r="U18" s="831">
        <f t="shared" si="8"/>
        <v>0.90909090909090906</v>
      </c>
      <c r="V18" s="831">
        <f t="shared" si="8"/>
        <v>1</v>
      </c>
      <c r="W18" s="831">
        <f t="shared" si="8"/>
        <v>0.60590909090909095</v>
      </c>
      <c r="X18" s="831">
        <f t="shared" si="8"/>
        <v>0.90909090909090906</v>
      </c>
      <c r="Y18" s="831">
        <f t="shared" si="8"/>
        <v>0.30272727272727273</v>
      </c>
      <c r="Z18" s="17"/>
      <c r="AA18" s="17"/>
      <c r="AB18" s="17"/>
    </row>
    <row r="19" spans="1:28" ht="15">
      <c r="A19" s="45"/>
      <c r="B19" s="46" t="s">
        <v>57</v>
      </c>
      <c r="C19" s="47" t="s">
        <v>43</v>
      </c>
      <c r="D19" s="85" t="s">
        <v>58</v>
      </c>
      <c r="E19" s="96">
        <f>SUMPRODUCT(E7:E17,D7:D17)/SUM(D7:D17)</f>
        <v>17.896468761069183</v>
      </c>
      <c r="F19" s="86">
        <f>SUMPRODUCT(F7:F17,D7:D17)/SUM(D7:D17)</f>
        <v>0.94487888045738977</v>
      </c>
      <c r="G19" s="86">
        <f>SUMPRODUCT(G7:G17,D7:D17)/SUM(D7:D17)</f>
        <v>0.91929879294842098</v>
      </c>
      <c r="H19" s="86">
        <f>SUMPRODUCT(H7:H17,D7:D17)/SUM(D7:D17)</f>
        <v>0.96276668210675453</v>
      </c>
      <c r="I19" s="86">
        <f>SUMPRODUCT(I7:I17,D7:D17)/SUM(D7:D17)</f>
        <v>0.79512969673850853</v>
      </c>
      <c r="J19" s="86">
        <f>SUMPRODUCT(J7:J17,D7:D17)/SUM(D7:D17)</f>
        <v>1</v>
      </c>
      <c r="K19" s="86" t="s">
        <v>44</v>
      </c>
      <c r="L19" s="86">
        <f>SUMPRODUCT(L7:L17,D7:D17)/SUM(D7:D17)</f>
        <v>0.59025939347701695</v>
      </c>
      <c r="M19" s="86">
        <f>SUMPRODUCT(M7:M17,D7:D17)/SUM(D7:D17)</f>
        <v>1</v>
      </c>
      <c r="N19" s="86">
        <f>SUMPRODUCT(N7:N17,D7:D17)/SUM(D7:D17)</f>
        <v>0.97045896796635878</v>
      </c>
      <c r="O19" s="86">
        <f>SUMPRODUCT(O7:O17,D7:D17)/SUM(D7:D17)</f>
        <v>0.97385629819350972</v>
      </c>
      <c r="P19" s="86">
        <f>SUMPRODUCT(P7:P17,D7:D17)/SUM(D7:D17)</f>
        <v>0.95119342797198991</v>
      </c>
      <c r="Q19" s="86">
        <f>SUMPRODUCT(Q7:Q17,D7:D17)/SUM(D7:D17)</f>
        <v>0.95320291000245227</v>
      </c>
      <c r="R19" s="86">
        <f>SUMPRODUCT(R7:R17,D7:D17)/SUM(D7:D17)</f>
        <v>0.94918394594152744</v>
      </c>
      <c r="S19" s="86">
        <f>SUMPRODUCT(S7:S17,D7:D17)/SUM(D7:D17)</f>
        <v>0.98160358936632064</v>
      </c>
      <c r="T19" s="86">
        <f>SUMPRODUCT(T7:T17,D7:D17)/SUM(D7:D17)</f>
        <v>0.94802593934770174</v>
      </c>
      <c r="U19" s="86">
        <f>SUMPRODUCT(U7:U17,D7:D17)/SUM(D7:D17)</f>
        <v>0.99678482875126018</v>
      </c>
      <c r="V19" s="86">
        <f>SUMPRODUCT(V7:V17,D7:D17)/SUM(D7:D17)</f>
        <v>1</v>
      </c>
      <c r="W19" s="86">
        <f>SUMPRODUCT(W7:W17,D7:D17)/SUM(D7:D17)</f>
        <v>0.97518255633361495</v>
      </c>
      <c r="X19" s="86">
        <f>SUMPRODUCT(X7:X17,D7:D17)/SUM(D7:D17)</f>
        <v>0.99852865044549199</v>
      </c>
      <c r="Y19" s="86">
        <f>SUMPRODUCT(Y7:Y17,D7:D17)/SUM(D7:D17)</f>
        <v>0.95183646222173779</v>
      </c>
      <c r="Z19" s="17"/>
      <c r="AA19" s="17"/>
      <c r="AB19" s="17"/>
    </row>
    <row r="20" spans="1:28" ht="15">
      <c r="A20" s="48"/>
      <c r="B20" s="1012" t="s">
        <v>59</v>
      </c>
      <c r="C20" s="1013" t="s">
        <v>43</v>
      </c>
      <c r="D20" s="1014">
        <f>AVERAGE(D7:D14)</f>
        <v>233.125</v>
      </c>
      <c r="E20" s="1015">
        <f t="shared" ref="E20:Y20" si="9">AVERAGE(E7:E14)</f>
        <v>96.337500000000006</v>
      </c>
      <c r="F20" s="1016">
        <f>AVERAGE(F7:F14)</f>
        <v>0.51169270833333336</v>
      </c>
      <c r="G20" s="1016">
        <f t="shared" si="9"/>
        <v>0.58333333333333326</v>
      </c>
      <c r="H20" s="1016">
        <f>AVERAGE(H7:H14)</f>
        <v>0.25</v>
      </c>
      <c r="I20" s="1016">
        <f t="shared" si="9"/>
        <v>0.5</v>
      </c>
      <c r="J20" s="1016">
        <f>AVERAGE(J7:J14)</f>
        <v>1</v>
      </c>
      <c r="K20" s="1016" t="s">
        <v>44</v>
      </c>
      <c r="L20" s="1016">
        <f t="shared" si="9"/>
        <v>0</v>
      </c>
      <c r="M20" s="1016">
        <f t="shared" si="9"/>
        <v>1</v>
      </c>
      <c r="N20" s="1016">
        <f t="shared" si="9"/>
        <v>0.44005208333333334</v>
      </c>
      <c r="O20" s="1016">
        <f t="shared" si="9"/>
        <v>0.4375</v>
      </c>
      <c r="P20" s="1016">
        <f t="shared" si="9"/>
        <v>3.125E-2</v>
      </c>
      <c r="Q20" s="1016">
        <f t="shared" si="9"/>
        <v>6.25E-2</v>
      </c>
      <c r="R20" s="1016">
        <f t="shared" si="9"/>
        <v>0</v>
      </c>
      <c r="S20" s="1016">
        <f t="shared" si="9"/>
        <v>0.83333333333333326</v>
      </c>
      <c r="T20" s="1016">
        <f t="shared" si="9"/>
        <v>0.625</v>
      </c>
      <c r="U20" s="1016">
        <f t="shared" si="9"/>
        <v>0.875</v>
      </c>
      <c r="V20" s="1016">
        <f t="shared" si="9"/>
        <v>1</v>
      </c>
      <c r="W20" s="1016">
        <f t="shared" si="9"/>
        <v>0.458125</v>
      </c>
      <c r="X20" s="1016">
        <f t="shared" si="9"/>
        <v>0.875</v>
      </c>
      <c r="Y20" s="1016">
        <f t="shared" si="9"/>
        <v>4.1250000000000002E-2</v>
      </c>
      <c r="Z20" s="17"/>
      <c r="AA20" s="17"/>
      <c r="AB20" s="17"/>
    </row>
    <row r="21" spans="1:28" ht="15">
      <c r="A21" s="48"/>
      <c r="B21" s="1012" t="s">
        <v>60</v>
      </c>
      <c r="C21" s="1013" t="s">
        <v>43</v>
      </c>
      <c r="D21" s="1014" t="s">
        <v>58</v>
      </c>
      <c r="E21" s="1010">
        <f>SUMPRODUCT(E7:E14,D7:D14)/SUM(D7:D14)</f>
        <v>95.041018766756025</v>
      </c>
      <c r="F21" s="1011">
        <f>SUMPRODUCT(F7:F14,D7:D14)/SUM(D7:D14)</f>
        <v>0.53184260500446834</v>
      </c>
      <c r="G21" s="1011">
        <f>SUMPRODUCT(G7:G14,D7:D14)/SUM(D7:D14)</f>
        <v>0.5890974084003574</v>
      </c>
      <c r="H21" s="1011">
        <f>SUMPRODUCT(H7:H14,D7:D14)/SUM(D7:D14)</f>
        <v>0.26729222520107238</v>
      </c>
      <c r="I21" s="1011">
        <f>SUMPRODUCT(I7:I14,D7:D14)/SUM(D7:D14)</f>
        <v>0.5</v>
      </c>
      <c r="J21" s="1011">
        <f>SUMPRODUCT(J7:J14,D7:D14)/SUM(D7:D14)</f>
        <v>1</v>
      </c>
      <c r="K21" s="1011" t="s">
        <v>44</v>
      </c>
      <c r="L21" s="1011">
        <f>SUMPRODUCT(L7:L14,D7:D14)/SUM(D7:D14)</f>
        <v>0</v>
      </c>
      <c r="M21" s="1011">
        <f>SUMPRODUCT(M7:M14,D7:D14)/SUM(D7:D14)</f>
        <v>1</v>
      </c>
      <c r="N21" s="1011">
        <f>SUMPRODUCT(N7:N14,D7:D14)/SUM(D7:D14)</f>
        <v>0.47458780160857905</v>
      </c>
      <c r="O21" s="1011">
        <f>SUMPRODUCT(O7:O14,D7:D14)/SUM(D7:D14)</f>
        <v>0.48552278820375333</v>
      </c>
      <c r="P21" s="1011">
        <f>SUMPRODUCT(P7:P14,D7:D14)/SUM(D7:D14)</f>
        <v>3.9544235924932974E-2</v>
      </c>
      <c r="Q21" s="1011">
        <f>SUMPRODUCT(Q7:Q14,D7:D14)/SUM(D7:D14)</f>
        <v>7.9088471849865949E-2</v>
      </c>
      <c r="R21" s="1011">
        <f>SUMPRODUCT(R7:R14,D7:D14)/SUM(D7:D14)</f>
        <v>0</v>
      </c>
      <c r="S21" s="1011">
        <f>SUMPRODUCT(S7:S14,D7:D14)/SUM(D7:D14)</f>
        <v>0.86166219839142089</v>
      </c>
      <c r="T21" s="1011">
        <f>SUMPRODUCT(T7:T14,D7:D14)/SUM(D7:D14)</f>
        <v>0.64825737265415551</v>
      </c>
      <c r="U21" s="1011">
        <f>SUMPRODUCT(U7:U14,D7:D14)/SUM(D7:D14)</f>
        <v>0.93672922252010726</v>
      </c>
      <c r="V21" s="1011">
        <f>SUMPRODUCT(V7:V14,D7:D14)/SUM(D7:D14)</f>
        <v>1</v>
      </c>
      <c r="W21" s="1011">
        <f>SUMPRODUCT(W7:W14,D7:D14)/SUM(D7:D14)</f>
        <v>0.5116219839142091</v>
      </c>
      <c r="X21" s="1011">
        <f>SUMPRODUCT(X7:X14,D7:D14)/SUM(D7:D14)</f>
        <v>0.97104557640750666</v>
      </c>
      <c r="Y21" s="1011">
        <f>SUMPRODUCT(Y7:Y14,D7:D14)/SUM(D7:D14)</f>
        <v>5.2198391420911532E-2</v>
      </c>
      <c r="Z21" s="17"/>
      <c r="AA21" s="17"/>
      <c r="AB21" s="17"/>
    </row>
    <row r="22" spans="1:28" ht="15">
      <c r="A22" s="48"/>
      <c r="B22" s="43" t="s">
        <v>61</v>
      </c>
      <c r="C22" s="44" t="s">
        <v>43</v>
      </c>
      <c r="D22" s="91">
        <f>AVERAGE(D15:D17)</f>
        <v>11612</v>
      </c>
      <c r="E22" s="1005">
        <f>AVERAGE(E15:E17)</f>
        <v>16.3</v>
      </c>
      <c r="F22" s="1006">
        <f t="shared" ref="F22:Y22" si="10">AVERAGE(F15:F17)</f>
        <v>0.94694444444444448</v>
      </c>
      <c r="G22" s="1006">
        <f t="shared" si="10"/>
        <v>0.90777777777777768</v>
      </c>
      <c r="H22" s="1006">
        <f t="shared" si="10"/>
        <v>1</v>
      </c>
      <c r="I22" s="1006">
        <f t="shared" si="10"/>
        <v>0.72333333333333327</v>
      </c>
      <c r="J22" s="1006">
        <f>AVERAGE(J15:J17)</f>
        <v>1</v>
      </c>
      <c r="K22" s="1006" t="s">
        <v>44</v>
      </c>
      <c r="L22" s="1006">
        <f>AVERAGE(L15:L17)</f>
        <v>0.44666666666666671</v>
      </c>
      <c r="M22" s="1006">
        <f t="shared" si="10"/>
        <v>1</v>
      </c>
      <c r="N22" s="1006">
        <f t="shared" si="10"/>
        <v>0.98611111111111116</v>
      </c>
      <c r="O22" s="1006">
        <f t="shared" si="10"/>
        <v>1</v>
      </c>
      <c r="P22" s="1006">
        <f t="shared" si="10"/>
        <v>1</v>
      </c>
      <c r="Q22" s="1006">
        <f t="shared" si="10"/>
        <v>1</v>
      </c>
      <c r="R22" s="1006">
        <f t="shared" si="10"/>
        <v>1</v>
      </c>
      <c r="S22" s="1006">
        <f t="shared" si="10"/>
        <v>0.94444444444444453</v>
      </c>
      <c r="T22" s="1006">
        <f t="shared" si="10"/>
        <v>0.83333333333333337</v>
      </c>
      <c r="U22" s="1006">
        <f t="shared" si="10"/>
        <v>1</v>
      </c>
      <c r="V22" s="1006">
        <f t="shared" si="10"/>
        <v>1</v>
      </c>
      <c r="W22" s="1006">
        <f t="shared" si="10"/>
        <v>1</v>
      </c>
      <c r="X22" s="1006">
        <f t="shared" si="10"/>
        <v>1</v>
      </c>
      <c r="Y22" s="1006">
        <f t="shared" si="10"/>
        <v>1</v>
      </c>
      <c r="Z22" s="17"/>
      <c r="AA22" s="17"/>
      <c r="AB22" s="17"/>
    </row>
    <row r="23" spans="1:28" ht="15">
      <c r="A23" s="48"/>
      <c r="B23" s="52" t="s">
        <v>62</v>
      </c>
      <c r="C23" s="53" t="s">
        <v>43</v>
      </c>
      <c r="D23" s="54" t="s">
        <v>58</v>
      </c>
      <c r="E23" s="366">
        <f>SUMPRODUCT(E15:E17,D15:D17)/SUM(D15:D17)</f>
        <v>13.766414054426455</v>
      </c>
      <c r="F23" s="367">
        <f>SUMPRODUCT(F15:F17,D15:D17)/SUM(D15:D17)</f>
        <v>0.96699142649366554</v>
      </c>
      <c r="G23" s="367">
        <f>SUMPRODUCT(G15:G17,D15:D17)/SUM(D15:D17)</f>
        <v>0.93697664293642591</v>
      </c>
      <c r="H23" s="367">
        <f>SUMPRODUCT(H15:H17,D15:D17)/SUM(D15:D17)</f>
        <v>1</v>
      </c>
      <c r="I23" s="367">
        <f>SUMPRODUCT(I15:I17,D15:D17)/SUM(D15:D17)</f>
        <v>0.81092992880927772</v>
      </c>
      <c r="J23" s="367">
        <f>SUMPRODUCT(J15:J17,D15:D17)/SUM(D15:D17)</f>
        <v>1</v>
      </c>
      <c r="K23" s="367" t="s">
        <v>44</v>
      </c>
      <c r="L23" s="367">
        <f>SUMPRODUCT(L15:L17,D15:D17)/SUM(D15:D17)</f>
        <v>0.62185985761855556</v>
      </c>
      <c r="M23" s="367">
        <f>SUMPRODUCT(M15:M17,D15:D17)/SUM(D15:D17)</f>
        <v>1</v>
      </c>
      <c r="N23" s="367">
        <f>SUMPRODUCT(N15:N17,D15:D17)/SUM(D15:D17)</f>
        <v>0.99700621005090528</v>
      </c>
      <c r="O23" s="367">
        <f>SUMPRODUCT(O15:O17,D15:D17)/SUM(D15:D17)</f>
        <v>1</v>
      </c>
      <c r="P23" s="367">
        <f>SUMPRODUCT(P15:P17,D15:D17)/SUM(D15:D17)</f>
        <v>1</v>
      </c>
      <c r="Q23" s="367">
        <f>SUMPRODUCT(Q15:Q17,D15:D17)/SUM(D15:D17)</f>
        <v>1</v>
      </c>
      <c r="R23" s="367">
        <f>SUMPRODUCT(R15:R17,D15:D17)/SUM(D15:D17)</f>
        <v>1</v>
      </c>
      <c r="S23" s="367">
        <f>SUMPRODUCT(S15:S17,D15:D17)/SUM(D15:D17)</f>
        <v>0.9880248402036208</v>
      </c>
      <c r="T23" s="367">
        <f>SUMPRODUCT(T15:T17,D15:D17)/SUM(D15:D17)</f>
        <v>0.9640745206108623</v>
      </c>
      <c r="U23" s="367">
        <f>SUMPRODUCT(U15:U17,D15:D17)/SUM(D15:D17)</f>
        <v>1</v>
      </c>
      <c r="V23" s="367">
        <f>SUMPRODUCT(V15:V17,D15:D17)/SUM(D15:D17)</f>
        <v>1</v>
      </c>
      <c r="W23" s="367">
        <f>SUMPRODUCT(W15:W17,D15:D17)/SUM(D15:D17)</f>
        <v>1</v>
      </c>
      <c r="X23" s="367">
        <f>SUMPRODUCT(X15:X17,D15:D17)/SUM(D15:D17)</f>
        <v>1</v>
      </c>
      <c r="Y23" s="367">
        <f>SUMPRODUCT(Y15:Y17,D15:D17)/SUM(D15:D17)</f>
        <v>1</v>
      </c>
      <c r="Z23" s="17"/>
      <c r="AA23" s="17"/>
      <c r="AB23" s="17"/>
    </row>
    <row r="24" spans="1:28" ht="15">
      <c r="A24" s="55"/>
      <c r="B24" s="55"/>
      <c r="C24" s="55"/>
      <c r="D24" s="55"/>
      <c r="E24" s="55"/>
      <c r="F24" s="55"/>
      <c r="G24" s="55"/>
      <c r="H24" s="55"/>
      <c r="I24" s="55"/>
      <c r="J24" s="55"/>
      <c r="K24" s="55"/>
      <c r="L24" s="55"/>
      <c r="M24" s="55"/>
      <c r="N24" s="55"/>
      <c r="O24" s="55"/>
      <c r="P24" s="55"/>
      <c r="Q24" s="55"/>
      <c r="R24" s="55"/>
      <c r="S24" s="55"/>
      <c r="T24" s="55"/>
      <c r="U24" s="55"/>
      <c r="V24" s="55"/>
      <c r="W24" s="55"/>
      <c r="X24" s="55"/>
      <c r="Y24" s="55"/>
      <c r="Z24" s="55"/>
      <c r="AA24" s="55"/>
      <c r="AB24" s="55"/>
    </row>
    <row r="25" spans="1:28" ht="15">
      <c r="A25" s="55"/>
      <c r="B25" s="55"/>
      <c r="C25" s="55"/>
      <c r="D25" s="55"/>
      <c r="E25" s="55"/>
      <c r="F25" s="55"/>
      <c r="G25" s="55"/>
      <c r="H25" s="55"/>
      <c r="I25" s="55"/>
      <c r="J25" s="55"/>
      <c r="K25" s="55"/>
      <c r="L25" s="55"/>
      <c r="M25" s="55"/>
      <c r="N25" s="55"/>
      <c r="O25" s="55"/>
      <c r="P25" s="55"/>
      <c r="Q25" s="55"/>
      <c r="R25" s="55"/>
      <c r="S25" s="55"/>
      <c r="T25" s="55"/>
      <c r="U25" s="55"/>
      <c r="V25" s="55"/>
      <c r="W25" s="55"/>
      <c r="X25" s="55"/>
      <c r="Y25" s="55"/>
      <c r="Z25" s="55"/>
      <c r="AA25" s="55"/>
      <c r="AB25" s="55"/>
    </row>
    <row r="26" spans="1:28" ht="15">
      <c r="A26" s="55"/>
      <c r="B26" s="55"/>
      <c r="C26" s="55"/>
      <c r="D26" s="55"/>
      <c r="E26" s="55"/>
      <c r="F26" s="55"/>
      <c r="G26" s="55"/>
      <c r="H26" s="55"/>
      <c r="I26" s="55"/>
      <c r="J26" s="55"/>
      <c r="K26" s="55"/>
      <c r="L26" s="55"/>
      <c r="M26" s="55"/>
      <c r="N26" s="55"/>
      <c r="O26" s="55"/>
      <c r="P26" s="55"/>
      <c r="Q26" s="55"/>
      <c r="R26" s="55"/>
      <c r="S26" s="55"/>
      <c r="T26" s="55"/>
      <c r="U26" s="55"/>
      <c r="V26" s="55"/>
      <c r="W26" s="55"/>
      <c r="X26" s="55"/>
      <c r="Y26" s="55"/>
      <c r="Z26" s="55"/>
      <c r="AA26" s="55"/>
      <c r="AB26" s="55"/>
    </row>
    <row r="27" spans="1:28" ht="15">
      <c r="A27" s="55"/>
      <c r="B27" s="55"/>
      <c r="C27" s="55"/>
      <c r="D27" s="55"/>
      <c r="E27" s="55"/>
      <c r="F27" s="55"/>
      <c r="G27" s="55"/>
      <c r="H27" s="55"/>
      <c r="I27" s="55"/>
      <c r="J27" s="55"/>
      <c r="K27" s="55"/>
      <c r="L27" s="55"/>
      <c r="M27" s="55"/>
      <c r="N27" s="55"/>
      <c r="O27" s="55"/>
      <c r="P27" s="55"/>
      <c r="Q27" s="55"/>
      <c r="R27" s="55"/>
      <c r="S27" s="55"/>
      <c r="T27" s="55"/>
      <c r="U27" s="55"/>
      <c r="V27" s="55"/>
      <c r="W27" s="55"/>
      <c r="X27" s="55"/>
      <c r="Y27" s="55"/>
      <c r="Z27" s="55"/>
      <c r="AA27" s="55"/>
      <c r="AB27" s="55"/>
    </row>
    <row r="28" spans="1:28" ht="15">
      <c r="A28" s="55"/>
      <c r="B28" s="55"/>
      <c r="C28" s="55"/>
      <c r="D28" s="55"/>
      <c r="E28" s="55"/>
      <c r="F28" s="55"/>
      <c r="G28" s="55"/>
      <c r="H28" s="55"/>
      <c r="I28" s="55"/>
      <c r="J28" s="55"/>
      <c r="K28" s="55"/>
      <c r="L28" s="55"/>
      <c r="M28" s="55"/>
      <c r="N28" s="55"/>
      <c r="O28" s="55"/>
      <c r="P28" s="55"/>
      <c r="Q28" s="55"/>
      <c r="R28" s="55"/>
      <c r="S28" s="55"/>
      <c r="T28" s="55"/>
      <c r="U28" s="55"/>
      <c r="V28" s="55"/>
      <c r="W28" s="55"/>
      <c r="X28" s="55"/>
      <c r="Y28" s="55"/>
      <c r="Z28" s="55"/>
      <c r="AA28" s="55"/>
      <c r="AB28" s="55"/>
    </row>
    <row r="29" spans="1:28" ht="15">
      <c r="A29" s="55"/>
      <c r="B29" s="55"/>
      <c r="C29" s="55"/>
      <c r="D29" s="55"/>
      <c r="E29" s="55"/>
      <c r="F29" s="55"/>
      <c r="G29" s="55"/>
      <c r="H29" s="55"/>
      <c r="I29" s="55"/>
      <c r="J29" s="55"/>
      <c r="K29" s="55"/>
      <c r="L29" s="55"/>
      <c r="M29" s="55"/>
      <c r="N29" s="55"/>
      <c r="O29" s="55"/>
      <c r="P29" s="55"/>
      <c r="Q29" s="55"/>
      <c r="R29" s="55"/>
      <c r="S29" s="55"/>
      <c r="T29" s="55"/>
      <c r="U29" s="55"/>
      <c r="V29" s="55"/>
      <c r="W29" s="55"/>
      <c r="X29" s="55"/>
      <c r="Y29" s="55"/>
      <c r="Z29" s="55"/>
      <c r="AA29" s="55"/>
      <c r="AB29" s="55"/>
    </row>
    <row r="30" spans="1:28" ht="15">
      <c r="A30" s="55"/>
      <c r="B30" s="55"/>
      <c r="C30" s="55"/>
      <c r="D30" s="56" t="s">
        <v>63</v>
      </c>
      <c r="E30" s="57">
        <f>SUM(D7:D14)</f>
        <v>1865</v>
      </c>
      <c r="F30" s="55"/>
      <c r="G30" s="55"/>
      <c r="H30" s="55"/>
      <c r="I30" s="55"/>
      <c r="J30" s="55"/>
      <c r="K30" s="55"/>
      <c r="L30" s="55"/>
      <c r="M30" s="55"/>
      <c r="N30" s="55"/>
      <c r="O30" s="55"/>
      <c r="P30" s="55"/>
      <c r="Q30" s="55"/>
      <c r="R30" s="55"/>
      <c r="S30" s="55"/>
      <c r="T30" s="55"/>
      <c r="U30" s="55"/>
      <c r="V30" s="55"/>
      <c r="W30" s="55"/>
      <c r="X30" s="55"/>
      <c r="Y30" s="55"/>
      <c r="Z30" s="55"/>
      <c r="AA30" s="55"/>
      <c r="AB30" s="55"/>
    </row>
    <row r="31" spans="1:28" ht="15">
      <c r="A31" s="55"/>
      <c r="B31" s="55"/>
      <c r="C31" s="55"/>
      <c r="D31" s="56" t="s">
        <v>64</v>
      </c>
      <c r="E31" s="58">
        <f>SUM(D15:D17)</f>
        <v>34836</v>
      </c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55"/>
      <c r="T31" s="55"/>
      <c r="U31" s="55"/>
      <c r="V31" s="55"/>
      <c r="W31" s="55"/>
      <c r="X31" s="55"/>
      <c r="Y31" s="55"/>
      <c r="Z31" s="55"/>
      <c r="AA31" s="55"/>
      <c r="AB31" s="55"/>
    </row>
    <row r="32" spans="1:28" ht="15">
      <c r="A32" s="55"/>
      <c r="B32" s="55"/>
      <c r="C32" s="55"/>
      <c r="D32" s="55"/>
      <c r="E32" s="55"/>
      <c r="F32" s="55"/>
      <c r="G32" s="55"/>
      <c r="H32" s="55"/>
      <c r="I32" s="55"/>
      <c r="J32" s="55"/>
      <c r="K32" s="55"/>
      <c r="L32" s="55"/>
      <c r="M32" s="55"/>
      <c r="N32" s="55"/>
      <c r="O32" s="55"/>
      <c r="P32" s="55"/>
      <c r="Q32" s="55"/>
      <c r="R32" s="55"/>
      <c r="S32" s="55"/>
      <c r="T32" s="55"/>
      <c r="U32" s="55"/>
      <c r="V32" s="55"/>
      <c r="W32" s="55"/>
      <c r="X32" s="55"/>
      <c r="Y32" s="55"/>
      <c r="Z32" s="55"/>
      <c r="AA32" s="55"/>
      <c r="AB32" s="55"/>
    </row>
    <row r="33" spans="1:28" ht="15">
      <c r="A33" s="55"/>
      <c r="B33" s="55"/>
      <c r="C33" s="55"/>
      <c r="D33" s="55"/>
      <c r="E33" s="55"/>
      <c r="F33" s="55"/>
      <c r="G33" s="55"/>
      <c r="H33" s="55"/>
      <c r="I33" s="55"/>
      <c r="J33" s="55"/>
      <c r="K33" s="55"/>
      <c r="L33" s="55"/>
      <c r="M33" s="55"/>
      <c r="N33" s="55"/>
      <c r="O33" s="55"/>
      <c r="P33" s="55"/>
      <c r="Q33" s="55"/>
      <c r="R33" s="55"/>
      <c r="S33" s="55"/>
      <c r="T33" s="55"/>
      <c r="U33" s="55"/>
      <c r="V33" s="55"/>
      <c r="W33" s="55"/>
      <c r="X33" s="55"/>
      <c r="Y33" s="55"/>
      <c r="Z33" s="55"/>
      <c r="AA33" s="55"/>
      <c r="AB33" s="55"/>
    </row>
    <row r="34" spans="1:28" ht="15">
      <c r="A34" s="55"/>
      <c r="B34" s="55"/>
      <c r="C34" s="55"/>
      <c r="D34" s="55"/>
      <c r="E34" s="55"/>
      <c r="F34" s="55"/>
      <c r="G34" s="55"/>
      <c r="H34" s="55"/>
      <c r="I34" s="55"/>
      <c r="J34" s="55"/>
      <c r="K34" s="55"/>
      <c r="L34" s="55"/>
      <c r="M34" s="55"/>
      <c r="N34" s="55"/>
      <c r="O34" s="55"/>
      <c r="P34" s="55"/>
      <c r="Q34" s="55"/>
      <c r="R34" s="55"/>
      <c r="S34" s="55"/>
      <c r="T34" s="55"/>
      <c r="U34" s="55"/>
      <c r="V34" s="55"/>
      <c r="W34" s="55"/>
      <c r="X34" s="55"/>
      <c r="Y34" s="55"/>
      <c r="Z34" s="55"/>
      <c r="AA34" s="55"/>
      <c r="AB34" s="55"/>
    </row>
    <row r="35" spans="1:28" ht="15">
      <c r="A35" s="55"/>
      <c r="B35" s="55"/>
      <c r="C35" s="55"/>
      <c r="D35" s="55"/>
      <c r="E35" s="55"/>
      <c r="F35" s="55"/>
      <c r="G35" s="55"/>
      <c r="H35" s="55"/>
      <c r="I35" s="55"/>
      <c r="J35" s="55"/>
      <c r="K35" s="55"/>
      <c r="L35" s="55"/>
      <c r="M35" s="55"/>
      <c r="N35" s="55"/>
      <c r="O35" s="55"/>
      <c r="P35" s="55"/>
      <c r="Q35" s="55"/>
      <c r="R35" s="55"/>
      <c r="S35" s="55"/>
      <c r="T35" s="55"/>
      <c r="U35" s="55"/>
      <c r="V35" s="55"/>
      <c r="W35" s="55"/>
      <c r="X35" s="55"/>
      <c r="Y35" s="55"/>
      <c r="Z35" s="55"/>
      <c r="AA35" s="55"/>
      <c r="AB35" s="55"/>
    </row>
    <row r="36" spans="1:28" ht="15">
      <c r="A36" s="55"/>
      <c r="B36" s="55"/>
      <c r="C36" s="55"/>
      <c r="D36" s="55"/>
      <c r="E36" s="55"/>
      <c r="F36" s="55"/>
      <c r="G36" s="55"/>
      <c r="H36" s="55"/>
      <c r="I36" s="55"/>
      <c r="J36" s="55"/>
      <c r="K36" s="55"/>
      <c r="L36" s="55"/>
      <c r="M36" s="55"/>
      <c r="N36" s="55"/>
      <c r="O36" s="55"/>
      <c r="P36" s="55"/>
      <c r="Q36" s="55"/>
      <c r="R36" s="55"/>
      <c r="S36" s="55"/>
      <c r="T36" s="55"/>
      <c r="U36" s="55"/>
      <c r="V36" s="55"/>
      <c r="W36" s="55"/>
      <c r="X36" s="55"/>
      <c r="Y36" s="55"/>
      <c r="Z36" s="55"/>
      <c r="AA36" s="55"/>
      <c r="AB36" s="55"/>
    </row>
    <row r="37" spans="1:28" ht="15">
      <c r="A37" s="55"/>
      <c r="B37" s="55"/>
      <c r="C37" s="55"/>
      <c r="D37" s="55"/>
      <c r="E37" s="55"/>
      <c r="F37" s="55"/>
      <c r="G37" s="55"/>
      <c r="H37" s="55"/>
      <c r="I37" s="55"/>
      <c r="J37" s="55"/>
      <c r="K37" s="55"/>
      <c r="L37" s="55"/>
      <c r="M37" s="55"/>
      <c r="N37" s="55"/>
      <c r="O37" s="55"/>
      <c r="P37" s="55"/>
      <c r="Q37" s="55"/>
      <c r="R37" s="55"/>
      <c r="S37" s="55"/>
      <c r="T37" s="55"/>
      <c r="U37" s="55"/>
      <c r="V37" s="55"/>
      <c r="W37" s="55"/>
      <c r="X37" s="55"/>
      <c r="Y37" s="55"/>
      <c r="Z37" s="55"/>
      <c r="AA37" s="55"/>
      <c r="AB37" s="55"/>
    </row>
    <row r="38" spans="1:28" ht="15">
      <c r="A38" s="55"/>
      <c r="B38" s="55"/>
      <c r="C38" s="55"/>
      <c r="D38" s="55"/>
      <c r="E38" s="55"/>
      <c r="F38" s="55"/>
      <c r="G38" s="55"/>
      <c r="H38" s="55"/>
      <c r="I38" s="55"/>
      <c r="J38" s="55"/>
      <c r="K38" s="55"/>
      <c r="L38" s="55"/>
      <c r="M38" s="55"/>
      <c r="N38" s="55"/>
      <c r="O38" s="55"/>
      <c r="P38" s="55"/>
      <c r="Q38" s="55"/>
      <c r="R38" s="55"/>
      <c r="S38" s="55"/>
      <c r="T38" s="55"/>
      <c r="U38" s="55"/>
      <c r="V38" s="55"/>
      <c r="W38" s="55"/>
      <c r="X38" s="55"/>
      <c r="Y38" s="55"/>
      <c r="Z38" s="55"/>
      <c r="AA38" s="55"/>
      <c r="AB38" s="55"/>
    </row>
    <row r="39" spans="1:28" ht="15">
      <c r="A39" s="55"/>
      <c r="B39" s="55"/>
      <c r="C39" s="55"/>
      <c r="D39" s="55"/>
      <c r="E39" s="55"/>
      <c r="F39" s="55"/>
      <c r="G39" s="55"/>
      <c r="H39" s="55"/>
      <c r="I39" s="55"/>
      <c r="J39" s="55"/>
      <c r="K39" s="55"/>
      <c r="L39" s="55"/>
      <c r="M39" s="55"/>
      <c r="N39" s="55"/>
      <c r="O39" s="55"/>
      <c r="P39" s="55"/>
      <c r="Q39" s="55"/>
      <c r="R39" s="55"/>
      <c r="S39" s="55"/>
      <c r="T39" s="55"/>
      <c r="U39" s="55"/>
      <c r="V39" s="55"/>
      <c r="W39" s="55"/>
      <c r="X39" s="55"/>
      <c r="Y39" s="55"/>
      <c r="Z39" s="55"/>
      <c r="AA39" s="55"/>
      <c r="AB39" s="55"/>
    </row>
    <row r="40" spans="1:28" ht="15">
      <c r="A40" s="55"/>
      <c r="B40" s="55"/>
      <c r="C40" s="55"/>
      <c r="D40" s="55"/>
      <c r="E40" s="55"/>
      <c r="F40" s="55"/>
      <c r="G40" s="55"/>
      <c r="H40" s="55"/>
      <c r="I40" s="55"/>
      <c r="J40" s="55"/>
      <c r="K40" s="55"/>
      <c r="L40" s="55"/>
      <c r="M40" s="55"/>
      <c r="N40" s="55"/>
      <c r="O40" s="55"/>
      <c r="P40" s="55"/>
      <c r="Q40" s="55"/>
      <c r="R40" s="55"/>
      <c r="S40" s="55"/>
      <c r="T40" s="55"/>
      <c r="U40" s="55"/>
      <c r="V40" s="55"/>
      <c r="W40" s="55"/>
      <c r="X40" s="55"/>
      <c r="Y40" s="55"/>
      <c r="Z40" s="55"/>
      <c r="AA40" s="55"/>
      <c r="AB40" s="55"/>
    </row>
    <row r="41" spans="1:28" ht="15">
      <c r="A41" s="55"/>
      <c r="B41" s="55"/>
      <c r="C41" s="55"/>
      <c r="D41" s="55"/>
      <c r="E41" s="55"/>
      <c r="F41" s="55"/>
      <c r="G41" s="55"/>
      <c r="H41" s="55"/>
      <c r="I41" s="55"/>
      <c r="J41" s="55"/>
      <c r="K41" s="55"/>
      <c r="L41" s="55"/>
      <c r="M41" s="55"/>
      <c r="N41" s="55"/>
      <c r="O41" s="55"/>
      <c r="P41" s="55"/>
      <c r="Q41" s="55"/>
      <c r="R41" s="55"/>
      <c r="S41" s="55"/>
      <c r="T41" s="55"/>
      <c r="U41" s="55"/>
      <c r="V41" s="55"/>
      <c r="W41" s="55"/>
      <c r="X41" s="55"/>
      <c r="Y41" s="55"/>
      <c r="Z41" s="55"/>
      <c r="AA41" s="55"/>
      <c r="AB41" s="55"/>
    </row>
    <row r="42" spans="1:28" ht="15">
      <c r="A42" s="55"/>
      <c r="B42" s="55"/>
      <c r="C42" s="55"/>
      <c r="D42" s="55"/>
      <c r="E42" s="55"/>
      <c r="F42" s="55"/>
      <c r="G42" s="55"/>
      <c r="H42" s="55"/>
      <c r="I42" s="55"/>
      <c r="J42" s="55"/>
      <c r="K42" s="55"/>
      <c r="L42" s="55"/>
      <c r="M42" s="55"/>
      <c r="N42" s="55"/>
      <c r="O42" s="55"/>
      <c r="P42" s="55"/>
      <c r="Q42" s="55"/>
      <c r="R42" s="55"/>
      <c r="S42" s="55"/>
      <c r="T42" s="55"/>
      <c r="U42" s="55"/>
      <c r="V42" s="55"/>
      <c r="W42" s="55"/>
      <c r="X42" s="55"/>
      <c r="Y42" s="55"/>
      <c r="Z42" s="55"/>
      <c r="AA42" s="55"/>
      <c r="AB42" s="55"/>
    </row>
    <row r="43" spans="1:28" ht="15">
      <c r="A43" s="55"/>
      <c r="B43" s="55"/>
      <c r="C43" s="55"/>
      <c r="D43" s="55"/>
      <c r="E43" s="55"/>
      <c r="F43" s="55"/>
      <c r="G43" s="55"/>
      <c r="H43" s="55"/>
      <c r="I43" s="55"/>
      <c r="J43" s="55"/>
      <c r="K43" s="55"/>
      <c r="L43" s="55"/>
      <c r="M43" s="55"/>
      <c r="N43" s="55"/>
      <c r="O43" s="55"/>
      <c r="P43" s="55"/>
      <c r="Q43" s="55"/>
      <c r="R43" s="55"/>
      <c r="S43" s="55"/>
      <c r="T43" s="55"/>
      <c r="U43" s="55"/>
      <c r="V43" s="55"/>
      <c r="W43" s="55"/>
      <c r="X43" s="55"/>
      <c r="Y43" s="55"/>
      <c r="Z43" s="55"/>
      <c r="AA43" s="55"/>
      <c r="AB43" s="55"/>
    </row>
    <row r="44" spans="1:28" ht="15">
      <c r="A44" s="55"/>
      <c r="B44" s="55"/>
      <c r="C44" s="55"/>
      <c r="D44" s="55"/>
      <c r="E44" s="55"/>
      <c r="F44" s="55"/>
      <c r="G44" s="55"/>
      <c r="H44" s="55"/>
      <c r="I44" s="55"/>
      <c r="J44" s="55"/>
      <c r="K44" s="55"/>
      <c r="L44" s="55"/>
      <c r="M44" s="55"/>
      <c r="N44" s="55"/>
      <c r="O44" s="55"/>
      <c r="P44" s="55"/>
      <c r="Q44" s="55"/>
      <c r="R44" s="55"/>
      <c r="S44" s="55"/>
      <c r="T44" s="55"/>
      <c r="U44" s="55"/>
      <c r="V44" s="55"/>
      <c r="W44" s="55"/>
      <c r="X44" s="55"/>
      <c r="Y44" s="55"/>
      <c r="Z44" s="55"/>
      <c r="AA44" s="55"/>
      <c r="AB44" s="55"/>
    </row>
    <row r="45" spans="1:28" ht="15">
      <c r="A45" s="55"/>
      <c r="B45" s="55"/>
      <c r="C45" s="55"/>
      <c r="D45" s="55"/>
      <c r="E45" s="55"/>
      <c r="F45" s="55"/>
      <c r="G45" s="55"/>
      <c r="H45" s="55"/>
      <c r="I45" s="55"/>
      <c r="J45" s="55"/>
      <c r="K45" s="55"/>
      <c r="L45" s="55"/>
      <c r="M45" s="55"/>
      <c r="N45" s="55"/>
      <c r="O45" s="55"/>
      <c r="P45" s="55"/>
      <c r="Q45" s="55"/>
      <c r="R45" s="55"/>
      <c r="S45" s="55"/>
      <c r="T45" s="55"/>
      <c r="U45" s="55"/>
      <c r="V45" s="55"/>
      <c r="W45" s="55"/>
      <c r="X45" s="55"/>
      <c r="Y45" s="55"/>
      <c r="Z45" s="55"/>
      <c r="AA45" s="55"/>
      <c r="AB45" s="55"/>
    </row>
    <row r="46" spans="1:28" ht="15">
      <c r="A46" s="55"/>
      <c r="B46" s="55"/>
      <c r="C46" s="55"/>
      <c r="D46" s="55"/>
      <c r="E46" s="55"/>
      <c r="F46" s="55"/>
      <c r="G46" s="55"/>
      <c r="H46" s="55"/>
      <c r="I46" s="55"/>
      <c r="J46" s="55"/>
      <c r="K46" s="55"/>
      <c r="L46" s="55"/>
      <c r="M46" s="55"/>
      <c r="N46" s="55"/>
      <c r="O46" s="55"/>
      <c r="P46" s="55"/>
      <c r="Q46" s="55"/>
      <c r="R46" s="55"/>
      <c r="S46" s="55"/>
      <c r="T46" s="55"/>
      <c r="U46" s="55"/>
      <c r="V46" s="55"/>
      <c r="W46" s="55"/>
      <c r="X46" s="55"/>
      <c r="Y46" s="55"/>
      <c r="Z46" s="55"/>
      <c r="AA46" s="55"/>
      <c r="AB46" s="55"/>
    </row>
    <row r="47" spans="1:28" ht="15">
      <c r="A47" s="55"/>
      <c r="B47" s="55"/>
      <c r="C47" s="55"/>
      <c r="D47" s="55"/>
      <c r="E47" s="55"/>
      <c r="F47" s="55"/>
      <c r="G47" s="55"/>
      <c r="H47" s="55"/>
      <c r="I47" s="55"/>
      <c r="J47" s="55"/>
      <c r="K47" s="55"/>
      <c r="L47" s="55"/>
      <c r="M47" s="55"/>
      <c r="N47" s="55"/>
      <c r="O47" s="55"/>
      <c r="P47" s="55"/>
      <c r="Q47" s="55"/>
      <c r="R47" s="55"/>
      <c r="S47" s="55"/>
      <c r="T47" s="55"/>
      <c r="U47" s="55"/>
      <c r="V47" s="55"/>
      <c r="W47" s="55"/>
      <c r="X47" s="55"/>
      <c r="Y47" s="55"/>
      <c r="Z47" s="55"/>
      <c r="AA47" s="55"/>
      <c r="AB47" s="55"/>
    </row>
    <row r="48" spans="1:28" ht="15">
      <c r="A48" s="55"/>
      <c r="B48" s="55"/>
      <c r="C48" s="55"/>
      <c r="D48" s="55"/>
      <c r="E48" s="55"/>
      <c r="F48" s="55"/>
      <c r="G48" s="55"/>
      <c r="H48" s="55"/>
      <c r="I48" s="55"/>
      <c r="J48" s="55"/>
      <c r="K48" s="55"/>
      <c r="L48" s="55"/>
      <c r="M48" s="55"/>
      <c r="N48" s="55"/>
      <c r="O48" s="55"/>
      <c r="P48" s="55"/>
      <c r="Q48" s="55"/>
      <c r="R48" s="55"/>
      <c r="S48" s="55"/>
      <c r="T48" s="55"/>
      <c r="U48" s="55"/>
      <c r="V48" s="55"/>
      <c r="W48" s="55"/>
      <c r="X48" s="55"/>
      <c r="Y48" s="55"/>
      <c r="Z48" s="55"/>
      <c r="AA48" s="55"/>
      <c r="AB48" s="55"/>
    </row>
    <row r="49" spans="1:28" ht="15">
      <c r="A49" s="55"/>
      <c r="B49" s="55"/>
      <c r="C49" s="55"/>
      <c r="D49" s="55"/>
      <c r="E49" s="55"/>
      <c r="F49" s="55"/>
      <c r="G49" s="55"/>
      <c r="H49" s="55"/>
      <c r="I49" s="55"/>
      <c r="J49" s="55"/>
      <c r="K49" s="55"/>
      <c r="L49" s="55"/>
      <c r="M49" s="55"/>
      <c r="N49" s="55"/>
      <c r="O49" s="55"/>
      <c r="P49" s="55"/>
      <c r="Q49" s="55"/>
      <c r="R49" s="55"/>
      <c r="S49" s="55"/>
      <c r="T49" s="55"/>
      <c r="U49" s="55"/>
      <c r="V49" s="55"/>
      <c r="W49" s="55"/>
      <c r="X49" s="55"/>
      <c r="Y49" s="55"/>
      <c r="Z49" s="55"/>
      <c r="AA49" s="55"/>
      <c r="AB49" s="55"/>
    </row>
    <row r="50" spans="1:28" ht="15">
      <c r="A50" s="55"/>
      <c r="B50" s="55"/>
      <c r="C50" s="55"/>
      <c r="D50" s="55"/>
      <c r="E50" s="55"/>
      <c r="F50" s="55"/>
      <c r="G50" s="55"/>
      <c r="H50" s="55"/>
      <c r="I50" s="55"/>
      <c r="J50" s="55"/>
      <c r="K50" s="55"/>
      <c r="L50" s="55"/>
      <c r="M50" s="55"/>
      <c r="N50" s="55"/>
      <c r="O50" s="55"/>
      <c r="P50" s="55"/>
      <c r="Q50" s="55"/>
      <c r="R50" s="55"/>
      <c r="S50" s="55"/>
      <c r="T50" s="55"/>
      <c r="U50" s="55"/>
      <c r="V50" s="55"/>
      <c r="W50" s="55"/>
      <c r="X50" s="55"/>
      <c r="Y50" s="55"/>
      <c r="Z50" s="55"/>
      <c r="AA50" s="55"/>
      <c r="AB50" s="55"/>
    </row>
    <row r="51" spans="1:28" ht="15">
      <c r="A51" s="55"/>
      <c r="B51" s="55"/>
      <c r="C51" s="55"/>
      <c r="D51" s="55"/>
      <c r="E51" s="55"/>
      <c r="F51" s="55"/>
      <c r="G51" s="55"/>
      <c r="H51" s="55"/>
      <c r="I51" s="55"/>
      <c r="J51" s="55"/>
      <c r="K51" s="55"/>
      <c r="L51" s="55"/>
      <c r="M51" s="55"/>
      <c r="N51" s="55"/>
      <c r="O51" s="55"/>
      <c r="P51" s="55"/>
      <c r="Q51" s="55"/>
      <c r="R51" s="55"/>
      <c r="S51" s="55"/>
      <c r="T51" s="55"/>
      <c r="U51" s="55"/>
      <c r="V51" s="55"/>
      <c r="W51" s="55"/>
      <c r="X51" s="55"/>
      <c r="Y51" s="55"/>
      <c r="Z51" s="55"/>
      <c r="AA51" s="55"/>
      <c r="AB51" s="55"/>
    </row>
    <row r="52" spans="1:28" ht="15">
      <c r="A52" s="55"/>
      <c r="B52" s="55"/>
      <c r="C52" s="55"/>
      <c r="D52" s="55"/>
      <c r="E52" s="55"/>
      <c r="F52" s="55"/>
      <c r="G52" s="55"/>
      <c r="H52" s="55"/>
      <c r="I52" s="55"/>
      <c r="J52" s="55"/>
      <c r="K52" s="55"/>
      <c r="L52" s="55"/>
      <c r="M52" s="55"/>
      <c r="N52" s="55"/>
      <c r="O52" s="55"/>
      <c r="P52" s="55"/>
      <c r="Q52" s="55"/>
      <c r="R52" s="55"/>
      <c r="S52" s="55"/>
      <c r="T52" s="55"/>
      <c r="U52" s="55"/>
      <c r="V52" s="55"/>
      <c r="W52" s="55"/>
      <c r="X52" s="55"/>
      <c r="Y52" s="55"/>
      <c r="Z52" s="55"/>
      <c r="AA52" s="55"/>
      <c r="AB52" s="55"/>
    </row>
    <row r="53" spans="1:28" ht="15">
      <c r="A53" s="55"/>
      <c r="B53" s="55"/>
      <c r="C53" s="55"/>
      <c r="D53" s="55"/>
      <c r="E53" s="55"/>
      <c r="F53" s="55"/>
      <c r="G53" s="55"/>
      <c r="H53" s="55"/>
      <c r="I53" s="55"/>
      <c r="J53" s="55"/>
      <c r="K53" s="55"/>
      <c r="L53" s="55"/>
      <c r="M53" s="55"/>
      <c r="N53" s="55"/>
      <c r="O53" s="55"/>
      <c r="P53" s="55"/>
      <c r="Q53" s="55"/>
      <c r="R53" s="55"/>
      <c r="S53" s="55"/>
      <c r="T53" s="55"/>
      <c r="U53" s="55"/>
      <c r="V53" s="55"/>
      <c r="W53" s="55"/>
      <c r="X53" s="55"/>
      <c r="Y53" s="55"/>
      <c r="Z53" s="55"/>
      <c r="AA53" s="55"/>
      <c r="AB53" s="55"/>
    </row>
    <row r="54" spans="1:28" ht="15">
      <c r="A54" s="55"/>
      <c r="B54" s="55"/>
      <c r="C54" s="55"/>
      <c r="D54" s="55"/>
      <c r="E54" s="55"/>
      <c r="F54" s="55"/>
      <c r="G54" s="55"/>
      <c r="H54" s="55"/>
      <c r="I54" s="55"/>
      <c r="J54" s="55"/>
      <c r="K54" s="55"/>
      <c r="L54" s="55"/>
      <c r="M54" s="55"/>
      <c r="N54" s="55"/>
      <c r="O54" s="55"/>
      <c r="P54" s="55"/>
      <c r="Q54" s="55"/>
      <c r="R54" s="55"/>
      <c r="S54" s="55"/>
      <c r="T54" s="55"/>
      <c r="U54" s="55"/>
      <c r="V54" s="55"/>
      <c r="W54" s="55"/>
      <c r="X54" s="55"/>
      <c r="Y54" s="55"/>
      <c r="Z54" s="55"/>
      <c r="AA54" s="55"/>
      <c r="AB54" s="55"/>
    </row>
    <row r="55" spans="1:28" ht="15">
      <c r="A55" s="55"/>
      <c r="B55" s="55"/>
      <c r="C55" s="55"/>
      <c r="D55" s="55"/>
      <c r="E55" s="55"/>
      <c r="F55" s="55"/>
      <c r="G55" s="55"/>
      <c r="H55" s="55"/>
      <c r="I55" s="55"/>
      <c r="J55" s="55"/>
      <c r="K55" s="55"/>
      <c r="L55" s="55"/>
      <c r="M55" s="55"/>
      <c r="N55" s="55"/>
      <c r="O55" s="55"/>
      <c r="P55" s="55"/>
      <c r="Q55" s="55"/>
      <c r="R55" s="55"/>
      <c r="S55" s="55"/>
      <c r="T55" s="55"/>
      <c r="U55" s="55"/>
      <c r="V55" s="55"/>
      <c r="W55" s="55"/>
      <c r="X55" s="55"/>
      <c r="Y55" s="55"/>
      <c r="Z55" s="55"/>
      <c r="AA55" s="55"/>
      <c r="AB55" s="55"/>
    </row>
    <row r="56" spans="1:28" ht="15">
      <c r="A56" s="55"/>
      <c r="B56" s="55"/>
      <c r="C56" s="55"/>
      <c r="D56" s="55"/>
      <c r="E56" s="55"/>
      <c r="F56" s="55"/>
      <c r="G56" s="55"/>
      <c r="H56" s="55"/>
      <c r="I56" s="55"/>
      <c r="J56" s="55"/>
      <c r="K56" s="55"/>
      <c r="L56" s="55"/>
      <c r="M56" s="55"/>
      <c r="N56" s="55"/>
      <c r="O56" s="55"/>
      <c r="P56" s="55"/>
      <c r="Q56" s="55"/>
      <c r="R56" s="55"/>
      <c r="S56" s="55"/>
      <c r="T56" s="55"/>
      <c r="U56" s="55"/>
      <c r="V56" s="55"/>
      <c r="W56" s="55"/>
      <c r="X56" s="55"/>
      <c r="Y56" s="55"/>
      <c r="Z56" s="55"/>
      <c r="AA56" s="55"/>
      <c r="AB56" s="55"/>
    </row>
    <row r="57" spans="1:28" ht="15">
      <c r="A57" s="55"/>
      <c r="B57" s="55"/>
      <c r="C57" s="55"/>
      <c r="D57" s="55"/>
      <c r="E57" s="55"/>
      <c r="F57" s="55"/>
      <c r="G57" s="55"/>
      <c r="H57" s="55"/>
      <c r="I57" s="55"/>
      <c r="J57" s="55"/>
      <c r="K57" s="55"/>
      <c r="L57" s="55"/>
      <c r="M57" s="55"/>
      <c r="N57" s="55"/>
      <c r="O57" s="55"/>
      <c r="P57" s="55"/>
      <c r="Q57" s="55"/>
      <c r="R57" s="55"/>
      <c r="S57" s="55"/>
      <c r="T57" s="55"/>
      <c r="U57" s="55"/>
      <c r="V57" s="55"/>
      <c r="W57" s="55"/>
      <c r="X57" s="55"/>
      <c r="Y57" s="55"/>
      <c r="Z57" s="55"/>
      <c r="AA57" s="55"/>
      <c r="AB57" s="55"/>
    </row>
    <row r="58" spans="1:28" ht="15">
      <c r="A58" s="55"/>
      <c r="B58" s="55"/>
      <c r="C58" s="55"/>
      <c r="D58" s="55"/>
      <c r="E58" s="55"/>
      <c r="F58" s="55"/>
      <c r="G58" s="55"/>
      <c r="H58" s="55"/>
      <c r="I58" s="55"/>
      <c r="J58" s="55"/>
      <c r="K58" s="55"/>
      <c r="L58" s="55"/>
      <c r="M58" s="55"/>
      <c r="N58" s="55"/>
      <c r="O58" s="55"/>
      <c r="P58" s="55"/>
      <c r="Q58" s="55"/>
      <c r="R58" s="55"/>
      <c r="S58" s="55"/>
      <c r="T58" s="55"/>
      <c r="U58" s="55"/>
      <c r="V58" s="55"/>
      <c r="W58" s="55"/>
      <c r="X58" s="55"/>
      <c r="Y58" s="55"/>
      <c r="Z58" s="55"/>
      <c r="AA58" s="55"/>
      <c r="AB58" s="55"/>
    </row>
    <row r="59" spans="1:28" ht="15">
      <c r="A59" s="55"/>
      <c r="B59" s="55"/>
      <c r="C59" s="55"/>
      <c r="D59" s="55"/>
      <c r="E59" s="55"/>
      <c r="F59" s="55"/>
      <c r="G59" s="55"/>
      <c r="H59" s="55"/>
      <c r="I59" s="55"/>
      <c r="J59" s="55"/>
      <c r="K59" s="55"/>
      <c r="L59" s="55"/>
      <c r="M59" s="55"/>
      <c r="N59" s="55"/>
      <c r="O59" s="55"/>
      <c r="P59" s="55"/>
      <c r="Q59" s="55"/>
      <c r="R59" s="55"/>
      <c r="S59" s="55"/>
      <c r="T59" s="55"/>
      <c r="U59" s="55"/>
      <c r="V59" s="55"/>
      <c r="W59" s="55"/>
      <c r="X59" s="55"/>
      <c r="Y59" s="55"/>
      <c r="Z59" s="55"/>
      <c r="AA59" s="55"/>
      <c r="AB59" s="55"/>
    </row>
    <row r="60" spans="1:28" ht="15">
      <c r="A60" s="55"/>
      <c r="B60" s="55"/>
      <c r="C60" s="55"/>
      <c r="D60" s="55"/>
      <c r="E60" s="55"/>
      <c r="F60" s="55"/>
      <c r="G60" s="55"/>
      <c r="H60" s="55"/>
      <c r="I60" s="55"/>
      <c r="J60" s="55"/>
      <c r="K60" s="55"/>
      <c r="L60" s="55"/>
      <c r="M60" s="55"/>
      <c r="N60" s="55"/>
      <c r="O60" s="55"/>
      <c r="P60" s="55"/>
      <c r="Q60" s="55"/>
      <c r="R60" s="55"/>
      <c r="S60" s="55"/>
      <c r="T60" s="55"/>
      <c r="U60" s="55"/>
      <c r="V60" s="55"/>
      <c r="W60" s="55"/>
      <c r="X60" s="55"/>
      <c r="Y60" s="55"/>
      <c r="Z60" s="55"/>
      <c r="AA60" s="55"/>
      <c r="AB60" s="55"/>
    </row>
    <row r="61" spans="1:28" ht="15">
      <c r="A61" s="55"/>
      <c r="B61" s="55"/>
      <c r="C61" s="55"/>
      <c r="D61" s="55"/>
      <c r="E61" s="55"/>
      <c r="F61" s="55"/>
      <c r="G61" s="55"/>
      <c r="H61" s="55"/>
      <c r="I61" s="55"/>
      <c r="J61" s="55"/>
      <c r="K61" s="55"/>
      <c r="L61" s="55"/>
      <c r="M61" s="55"/>
      <c r="N61" s="55"/>
      <c r="O61" s="55"/>
      <c r="P61" s="55"/>
      <c r="Q61" s="55"/>
      <c r="R61" s="55"/>
      <c r="S61" s="55"/>
      <c r="T61" s="55"/>
      <c r="U61" s="55"/>
      <c r="V61" s="55"/>
      <c r="W61" s="55"/>
      <c r="X61" s="55"/>
      <c r="Y61" s="55"/>
      <c r="Z61" s="55"/>
      <c r="AA61" s="55"/>
      <c r="AB61" s="55"/>
    </row>
    <row r="62" spans="1:28" ht="15">
      <c r="A62" s="55"/>
      <c r="B62" s="55"/>
      <c r="C62" s="55"/>
      <c r="D62" s="55"/>
      <c r="E62" s="55"/>
      <c r="F62" s="55"/>
      <c r="G62" s="55"/>
      <c r="H62" s="55"/>
      <c r="I62" s="55"/>
      <c r="J62" s="55"/>
      <c r="K62" s="55"/>
      <c r="L62" s="55"/>
      <c r="M62" s="55"/>
      <c r="N62" s="55"/>
      <c r="O62" s="55"/>
      <c r="P62" s="55"/>
      <c r="Q62" s="55"/>
      <c r="R62" s="55"/>
      <c r="S62" s="55"/>
      <c r="T62" s="55"/>
      <c r="U62" s="55"/>
      <c r="V62" s="55"/>
      <c r="W62" s="55"/>
      <c r="X62" s="55"/>
      <c r="Y62" s="55"/>
      <c r="Z62" s="55"/>
      <c r="AA62" s="55"/>
      <c r="AB62" s="55"/>
    </row>
    <row r="63" spans="1:28" ht="15">
      <c r="A63" s="55"/>
      <c r="B63" s="55"/>
      <c r="C63" s="55"/>
      <c r="D63" s="55"/>
      <c r="E63" s="55"/>
      <c r="F63" s="55"/>
      <c r="G63" s="55"/>
      <c r="H63" s="55"/>
      <c r="I63" s="55"/>
      <c r="J63" s="55"/>
      <c r="K63" s="55"/>
      <c r="L63" s="55"/>
      <c r="M63" s="55"/>
      <c r="N63" s="55"/>
      <c r="O63" s="55"/>
      <c r="P63" s="55"/>
      <c r="Q63" s="55"/>
      <c r="R63" s="55"/>
      <c r="S63" s="55"/>
      <c r="T63" s="55"/>
      <c r="U63" s="55"/>
      <c r="V63" s="55"/>
      <c r="W63" s="55"/>
      <c r="X63" s="55"/>
      <c r="Y63" s="55"/>
      <c r="Z63" s="55"/>
      <c r="AA63" s="55"/>
      <c r="AB63" s="55"/>
    </row>
    <row r="64" spans="1:28" ht="15">
      <c r="A64" s="55"/>
      <c r="B64" s="55"/>
      <c r="C64" s="55"/>
      <c r="D64" s="55"/>
      <c r="E64" s="55"/>
      <c r="F64" s="55"/>
      <c r="G64" s="55"/>
      <c r="H64" s="55"/>
      <c r="I64" s="55"/>
      <c r="J64" s="55"/>
      <c r="K64" s="55"/>
      <c r="L64" s="55"/>
      <c r="M64" s="55"/>
      <c r="N64" s="55"/>
      <c r="O64" s="55"/>
      <c r="P64" s="55"/>
      <c r="Q64" s="55"/>
      <c r="R64" s="55"/>
      <c r="S64" s="55"/>
      <c r="T64" s="55"/>
      <c r="U64" s="55"/>
      <c r="V64" s="55"/>
      <c r="W64" s="55"/>
      <c r="X64" s="55"/>
      <c r="Y64" s="55"/>
      <c r="Z64" s="55"/>
      <c r="AA64" s="55"/>
      <c r="AB64" s="55"/>
    </row>
    <row r="65" spans="1:28" ht="15">
      <c r="A65" s="55"/>
      <c r="B65" s="55"/>
      <c r="C65" s="55"/>
      <c r="D65" s="55"/>
      <c r="E65" s="55"/>
      <c r="F65" s="55"/>
      <c r="G65" s="55"/>
      <c r="H65" s="55"/>
      <c r="I65" s="55"/>
      <c r="J65" s="55"/>
      <c r="K65" s="55"/>
      <c r="L65" s="55"/>
      <c r="M65" s="55"/>
      <c r="N65" s="55"/>
      <c r="O65" s="55"/>
      <c r="P65" s="55"/>
      <c r="Q65" s="55"/>
      <c r="R65" s="55"/>
      <c r="S65" s="55"/>
      <c r="T65" s="55"/>
      <c r="U65" s="55"/>
      <c r="V65" s="55"/>
      <c r="W65" s="55"/>
      <c r="X65" s="55"/>
      <c r="Y65" s="55"/>
      <c r="Z65" s="55"/>
      <c r="AA65" s="55"/>
      <c r="AB65" s="55"/>
    </row>
    <row r="66" spans="1:28" ht="15">
      <c r="A66" s="55"/>
      <c r="B66" s="55"/>
      <c r="C66" s="55"/>
      <c r="D66" s="55"/>
      <c r="E66" s="55"/>
      <c r="F66" s="55"/>
      <c r="G66" s="55"/>
      <c r="H66" s="55"/>
      <c r="I66" s="55"/>
      <c r="J66" s="55"/>
      <c r="K66" s="55"/>
      <c r="L66" s="55"/>
      <c r="M66" s="55"/>
      <c r="N66" s="55"/>
      <c r="O66" s="55"/>
      <c r="P66" s="55"/>
      <c r="Q66" s="55"/>
      <c r="R66" s="55"/>
      <c r="S66" s="55"/>
      <c r="T66" s="55"/>
      <c r="U66" s="55"/>
      <c r="V66" s="55"/>
      <c r="W66" s="55"/>
      <c r="X66" s="55"/>
      <c r="Y66" s="55"/>
      <c r="Z66" s="55"/>
      <c r="AA66" s="55"/>
      <c r="AB66" s="55"/>
    </row>
    <row r="67" spans="1:28" ht="15">
      <c r="A67" s="55"/>
      <c r="B67" s="55"/>
      <c r="C67" s="55"/>
      <c r="D67" s="55"/>
      <c r="E67" s="55"/>
      <c r="F67" s="55"/>
      <c r="G67" s="55"/>
      <c r="H67" s="55"/>
      <c r="I67" s="55"/>
      <c r="J67" s="55"/>
      <c r="K67" s="55"/>
      <c r="L67" s="55"/>
      <c r="M67" s="55"/>
      <c r="N67" s="55"/>
      <c r="O67" s="55"/>
      <c r="P67" s="55"/>
      <c r="Q67" s="55"/>
      <c r="R67" s="55"/>
      <c r="S67" s="55"/>
      <c r="T67" s="55"/>
      <c r="U67" s="55"/>
      <c r="V67" s="55"/>
      <c r="W67" s="55"/>
      <c r="X67" s="55"/>
      <c r="Y67" s="55"/>
      <c r="Z67" s="55"/>
      <c r="AA67" s="55"/>
      <c r="AB67" s="55"/>
    </row>
    <row r="68" spans="1:28" ht="15">
      <c r="A68" s="55"/>
      <c r="B68" s="55"/>
      <c r="C68" s="55"/>
      <c r="D68" s="55"/>
      <c r="E68" s="55"/>
      <c r="F68" s="55"/>
      <c r="G68" s="55"/>
      <c r="H68" s="55"/>
      <c r="I68" s="55"/>
      <c r="J68" s="55"/>
      <c r="K68" s="55"/>
      <c r="L68" s="55"/>
      <c r="M68" s="55"/>
      <c r="N68" s="55"/>
      <c r="O68" s="55"/>
      <c r="P68" s="55"/>
      <c r="Q68" s="55"/>
      <c r="R68" s="55"/>
      <c r="S68" s="55"/>
      <c r="T68" s="55"/>
      <c r="U68" s="55"/>
      <c r="V68" s="55"/>
      <c r="W68" s="55"/>
      <c r="X68" s="55"/>
      <c r="Y68" s="55"/>
      <c r="Z68" s="55"/>
      <c r="AA68" s="55"/>
      <c r="AB68" s="55"/>
    </row>
    <row r="69" spans="1:28" ht="15">
      <c r="A69" s="55"/>
      <c r="B69" s="55"/>
      <c r="C69" s="55"/>
      <c r="D69" s="55"/>
      <c r="E69" s="55"/>
      <c r="F69" s="55"/>
      <c r="G69" s="55"/>
      <c r="H69" s="55"/>
      <c r="I69" s="55"/>
      <c r="J69" s="55"/>
      <c r="K69" s="55"/>
      <c r="L69" s="55"/>
      <c r="M69" s="55"/>
      <c r="N69" s="55"/>
      <c r="O69" s="55"/>
      <c r="P69" s="55"/>
      <c r="Q69" s="55"/>
      <c r="R69" s="55"/>
      <c r="S69" s="55"/>
      <c r="T69" s="55"/>
      <c r="U69" s="55"/>
      <c r="V69" s="55"/>
      <c r="W69" s="55"/>
      <c r="X69" s="55"/>
      <c r="Y69" s="55"/>
      <c r="Z69" s="55"/>
      <c r="AA69" s="55"/>
      <c r="AB69" s="55"/>
    </row>
    <row r="70" spans="1:28" ht="15">
      <c r="A70" s="55"/>
      <c r="B70" s="55"/>
      <c r="C70" s="55"/>
      <c r="D70" s="55"/>
      <c r="E70" s="55"/>
      <c r="F70" s="55"/>
      <c r="G70" s="55"/>
      <c r="H70" s="55"/>
      <c r="I70" s="55"/>
      <c r="J70" s="55"/>
      <c r="K70" s="55"/>
      <c r="L70" s="55"/>
      <c r="M70" s="55"/>
      <c r="N70" s="55"/>
      <c r="O70" s="55"/>
      <c r="P70" s="55"/>
      <c r="Q70" s="55"/>
      <c r="R70" s="55"/>
      <c r="S70" s="55"/>
      <c r="T70" s="55"/>
      <c r="U70" s="55"/>
      <c r="V70" s="55"/>
      <c r="W70" s="55"/>
      <c r="X70" s="55"/>
      <c r="Y70" s="55"/>
      <c r="Z70" s="55"/>
      <c r="AA70" s="55"/>
      <c r="AB70" s="55"/>
    </row>
    <row r="71" spans="1:28" ht="15">
      <c r="A71" s="55"/>
      <c r="B71" s="55"/>
      <c r="C71" s="55"/>
      <c r="D71" s="55"/>
      <c r="E71" s="55"/>
      <c r="F71" s="55"/>
      <c r="G71" s="55"/>
      <c r="H71" s="55"/>
      <c r="I71" s="55"/>
      <c r="J71" s="55"/>
      <c r="K71" s="55"/>
      <c r="L71" s="55"/>
      <c r="M71" s="55"/>
      <c r="N71" s="55"/>
      <c r="O71" s="55"/>
      <c r="P71" s="55"/>
      <c r="Q71" s="55"/>
      <c r="R71" s="55"/>
      <c r="S71" s="55"/>
      <c r="T71" s="55"/>
      <c r="U71" s="55"/>
      <c r="V71" s="55"/>
      <c r="W71" s="55"/>
      <c r="X71" s="55"/>
      <c r="Y71" s="55"/>
      <c r="Z71" s="55"/>
      <c r="AA71" s="55"/>
      <c r="AB71" s="55"/>
    </row>
    <row r="72" spans="1:28" ht="15">
      <c r="A72" s="55"/>
      <c r="B72" s="55"/>
      <c r="C72" s="55"/>
      <c r="D72" s="55"/>
      <c r="E72" s="55"/>
      <c r="F72" s="55"/>
      <c r="G72" s="55"/>
      <c r="H72" s="55"/>
      <c r="I72" s="55"/>
      <c r="J72" s="55"/>
      <c r="K72" s="55"/>
      <c r="L72" s="55"/>
      <c r="M72" s="55"/>
      <c r="N72" s="55"/>
      <c r="O72" s="55"/>
      <c r="P72" s="55"/>
      <c r="Q72" s="55"/>
      <c r="R72" s="55"/>
      <c r="S72" s="55"/>
      <c r="T72" s="55"/>
      <c r="U72" s="55"/>
      <c r="V72" s="55"/>
      <c r="W72" s="55"/>
      <c r="X72" s="55"/>
      <c r="Y72" s="55"/>
      <c r="Z72" s="55"/>
      <c r="AA72" s="55"/>
      <c r="AB72" s="55"/>
    </row>
    <row r="73" spans="1:28" ht="15">
      <c r="A73" s="55"/>
      <c r="B73" s="55"/>
      <c r="C73" s="55"/>
      <c r="D73" s="55"/>
      <c r="E73" s="55"/>
      <c r="F73" s="55"/>
      <c r="G73" s="55"/>
      <c r="H73" s="55"/>
      <c r="I73" s="55"/>
      <c r="J73" s="55"/>
      <c r="K73" s="55"/>
      <c r="L73" s="55"/>
      <c r="M73" s="55"/>
      <c r="N73" s="55"/>
      <c r="O73" s="55"/>
      <c r="P73" s="55"/>
      <c r="Q73" s="55"/>
      <c r="R73" s="55"/>
      <c r="S73" s="55"/>
      <c r="T73" s="55"/>
      <c r="U73" s="55"/>
      <c r="V73" s="55"/>
      <c r="W73" s="55"/>
      <c r="X73" s="55"/>
      <c r="Y73" s="55"/>
      <c r="Z73" s="55"/>
      <c r="AA73" s="55"/>
      <c r="AB73" s="55"/>
    </row>
    <row r="74" spans="1:28" ht="15">
      <c r="A74" s="55"/>
      <c r="B74" s="55"/>
      <c r="C74" s="55"/>
      <c r="D74" s="55"/>
      <c r="E74" s="55"/>
      <c r="F74" s="55"/>
      <c r="G74" s="55"/>
      <c r="H74" s="55"/>
      <c r="I74" s="55"/>
      <c r="J74" s="55"/>
      <c r="K74" s="55"/>
      <c r="L74" s="55"/>
      <c r="M74" s="55"/>
      <c r="N74" s="55"/>
      <c r="O74" s="55"/>
      <c r="P74" s="55"/>
      <c r="Q74" s="55"/>
      <c r="R74" s="55"/>
      <c r="S74" s="55"/>
      <c r="T74" s="55"/>
      <c r="U74" s="55"/>
      <c r="V74" s="55"/>
      <c r="W74" s="55"/>
      <c r="X74" s="55"/>
      <c r="Y74" s="55"/>
      <c r="Z74" s="55"/>
      <c r="AA74" s="55"/>
      <c r="AB74" s="55"/>
    </row>
    <row r="75" spans="1:28" ht="15">
      <c r="A75" s="55"/>
      <c r="B75" s="55"/>
      <c r="C75" s="55"/>
      <c r="D75" s="55"/>
      <c r="E75" s="55"/>
      <c r="F75" s="55"/>
      <c r="G75" s="55"/>
      <c r="H75" s="55"/>
      <c r="I75" s="55"/>
      <c r="J75" s="55"/>
      <c r="K75" s="55"/>
      <c r="L75" s="55"/>
      <c r="M75" s="55"/>
      <c r="N75" s="55"/>
      <c r="O75" s="55"/>
      <c r="P75" s="55"/>
      <c r="Q75" s="55"/>
      <c r="R75" s="55"/>
      <c r="S75" s="55"/>
      <c r="T75" s="55"/>
      <c r="U75" s="55"/>
      <c r="V75" s="55"/>
      <c r="W75" s="55"/>
      <c r="X75" s="55"/>
      <c r="Y75" s="55"/>
      <c r="Z75" s="55"/>
      <c r="AA75" s="55"/>
      <c r="AB75" s="55"/>
    </row>
    <row r="76" spans="1:28" ht="15">
      <c r="A76" s="55"/>
      <c r="B76" s="55"/>
      <c r="C76" s="55"/>
      <c r="D76" s="55"/>
      <c r="E76" s="55"/>
      <c r="F76" s="55"/>
      <c r="G76" s="55"/>
      <c r="H76" s="55"/>
      <c r="I76" s="55"/>
      <c r="J76" s="55"/>
      <c r="K76" s="55"/>
      <c r="L76" s="55"/>
      <c r="M76" s="55"/>
      <c r="N76" s="55"/>
      <c r="O76" s="55"/>
      <c r="P76" s="55"/>
      <c r="Q76" s="55"/>
      <c r="R76" s="55"/>
      <c r="S76" s="55"/>
      <c r="T76" s="55"/>
      <c r="U76" s="55"/>
      <c r="V76" s="55"/>
      <c r="W76" s="55"/>
      <c r="X76" s="55"/>
      <c r="Y76" s="55"/>
      <c r="Z76" s="55"/>
      <c r="AA76" s="55"/>
      <c r="AB76" s="55"/>
    </row>
    <row r="77" spans="1:28" ht="15">
      <c r="A77" s="55"/>
      <c r="B77" s="55"/>
      <c r="C77" s="55"/>
      <c r="D77" s="55"/>
      <c r="E77" s="55"/>
      <c r="F77" s="55"/>
      <c r="G77" s="55"/>
      <c r="H77" s="55"/>
      <c r="I77" s="55"/>
      <c r="J77" s="55"/>
      <c r="K77" s="55"/>
      <c r="L77" s="55"/>
      <c r="M77" s="55"/>
      <c r="N77" s="55"/>
      <c r="O77" s="55"/>
      <c r="P77" s="55"/>
      <c r="Q77" s="55"/>
      <c r="R77" s="55"/>
      <c r="S77" s="55"/>
      <c r="T77" s="55"/>
      <c r="U77" s="55"/>
      <c r="V77" s="55"/>
      <c r="W77" s="55"/>
      <c r="X77" s="55"/>
      <c r="Y77" s="55"/>
      <c r="Z77" s="55"/>
      <c r="AA77" s="55"/>
      <c r="AB77" s="55"/>
    </row>
    <row r="78" spans="1:28" ht="15">
      <c r="A78" s="55"/>
      <c r="B78" s="55"/>
      <c r="C78" s="55"/>
      <c r="D78" s="55"/>
      <c r="E78" s="55"/>
      <c r="F78" s="55"/>
      <c r="G78" s="55"/>
      <c r="H78" s="55"/>
      <c r="I78" s="55"/>
      <c r="J78" s="55"/>
      <c r="K78" s="55"/>
      <c r="L78" s="55"/>
      <c r="M78" s="55"/>
      <c r="N78" s="55"/>
      <c r="O78" s="55"/>
      <c r="P78" s="55"/>
      <c r="Q78" s="55"/>
      <c r="R78" s="55"/>
      <c r="S78" s="55"/>
      <c r="T78" s="55"/>
      <c r="U78" s="55"/>
      <c r="V78" s="55"/>
      <c r="W78" s="55"/>
      <c r="X78" s="55"/>
      <c r="Y78" s="55"/>
      <c r="Z78" s="55"/>
      <c r="AA78" s="55"/>
      <c r="AB78" s="55"/>
    </row>
    <row r="79" spans="1:28" ht="15">
      <c r="A79" s="55"/>
      <c r="B79" s="55"/>
      <c r="C79" s="55"/>
      <c r="D79" s="55"/>
      <c r="E79" s="55"/>
      <c r="F79" s="55"/>
      <c r="G79" s="55"/>
      <c r="H79" s="55"/>
      <c r="I79" s="55"/>
      <c r="J79" s="55"/>
      <c r="K79" s="55"/>
      <c r="L79" s="55"/>
      <c r="M79" s="55"/>
      <c r="N79" s="55"/>
      <c r="O79" s="55"/>
      <c r="P79" s="55"/>
      <c r="Q79" s="55"/>
      <c r="R79" s="55"/>
      <c r="S79" s="55"/>
      <c r="T79" s="55"/>
      <c r="U79" s="55"/>
      <c r="V79" s="55"/>
      <c r="W79" s="55"/>
      <c r="X79" s="55"/>
      <c r="Y79" s="55"/>
      <c r="Z79" s="55"/>
      <c r="AA79" s="55"/>
      <c r="AB79" s="55"/>
    </row>
    <row r="80" spans="1:28" ht="15">
      <c r="A80" s="55"/>
      <c r="B80" s="55"/>
      <c r="C80" s="55"/>
      <c r="D80" s="55"/>
      <c r="E80" s="55"/>
      <c r="F80" s="55"/>
      <c r="G80" s="55"/>
      <c r="H80" s="55"/>
      <c r="I80" s="55"/>
      <c r="J80" s="55"/>
      <c r="K80" s="55"/>
      <c r="L80" s="55"/>
      <c r="M80" s="55"/>
      <c r="N80" s="55"/>
      <c r="O80" s="55"/>
      <c r="P80" s="55"/>
      <c r="Q80" s="55"/>
      <c r="R80" s="55"/>
      <c r="S80" s="55"/>
      <c r="T80" s="55"/>
      <c r="U80" s="55"/>
      <c r="V80" s="55"/>
      <c r="W80" s="55"/>
      <c r="X80" s="55"/>
      <c r="Y80" s="55"/>
      <c r="Z80" s="55"/>
      <c r="AA80" s="55"/>
      <c r="AB80" s="55"/>
    </row>
    <row r="81" spans="1:28" ht="15">
      <c r="A81" s="55"/>
      <c r="B81" s="55"/>
      <c r="C81" s="55"/>
      <c r="D81" s="55"/>
      <c r="E81" s="55"/>
      <c r="F81" s="55"/>
      <c r="G81" s="55"/>
      <c r="H81" s="55"/>
      <c r="I81" s="55"/>
      <c r="J81" s="55"/>
      <c r="K81" s="55"/>
      <c r="L81" s="55"/>
      <c r="M81" s="55"/>
      <c r="N81" s="55"/>
      <c r="O81" s="55"/>
      <c r="P81" s="55"/>
      <c r="Q81" s="55"/>
      <c r="R81" s="55"/>
      <c r="S81" s="55"/>
      <c r="T81" s="55"/>
      <c r="U81" s="55"/>
      <c r="V81" s="55"/>
      <c r="W81" s="55"/>
      <c r="X81" s="55"/>
      <c r="Y81" s="55"/>
      <c r="Z81" s="55"/>
      <c r="AA81" s="55"/>
      <c r="AB81" s="55"/>
    </row>
    <row r="82" spans="1:28" ht="15">
      <c r="A82" s="55"/>
      <c r="B82" s="55"/>
      <c r="C82" s="55"/>
      <c r="D82" s="55"/>
      <c r="E82" s="55"/>
      <c r="F82" s="55"/>
      <c r="G82" s="55"/>
      <c r="H82" s="55"/>
      <c r="I82" s="55"/>
      <c r="J82" s="55"/>
      <c r="K82" s="55"/>
      <c r="L82" s="55"/>
      <c r="M82" s="55"/>
      <c r="N82" s="55"/>
      <c r="O82" s="55"/>
      <c r="P82" s="55"/>
      <c r="Q82" s="55"/>
      <c r="R82" s="55"/>
      <c r="S82" s="55"/>
      <c r="T82" s="55"/>
      <c r="U82" s="55"/>
      <c r="V82" s="55"/>
      <c r="W82" s="55"/>
      <c r="X82" s="55"/>
      <c r="Y82" s="55"/>
      <c r="Z82" s="55"/>
      <c r="AA82" s="55"/>
      <c r="AB82" s="55"/>
    </row>
    <row r="83" spans="1:28" ht="15">
      <c r="A83" s="55"/>
      <c r="B83" s="55"/>
      <c r="C83" s="55"/>
      <c r="D83" s="55"/>
      <c r="E83" s="55"/>
      <c r="F83" s="55"/>
      <c r="G83" s="55"/>
      <c r="H83" s="55"/>
      <c r="I83" s="55"/>
      <c r="J83" s="55"/>
      <c r="K83" s="55"/>
      <c r="L83" s="55"/>
      <c r="M83" s="55"/>
      <c r="N83" s="55"/>
      <c r="O83" s="55"/>
      <c r="P83" s="55"/>
      <c r="Q83" s="55"/>
      <c r="R83" s="55"/>
      <c r="S83" s="55"/>
      <c r="T83" s="55"/>
      <c r="U83" s="55"/>
      <c r="V83" s="55"/>
      <c r="W83" s="55"/>
      <c r="X83" s="55"/>
      <c r="Y83" s="55"/>
      <c r="Z83" s="55"/>
      <c r="AA83" s="55"/>
      <c r="AB83" s="55"/>
    </row>
    <row r="84" spans="1:28" ht="15">
      <c r="A84" s="55"/>
      <c r="B84" s="55"/>
      <c r="C84" s="55"/>
      <c r="D84" s="55"/>
      <c r="E84" s="55"/>
      <c r="F84" s="55"/>
      <c r="G84" s="55"/>
      <c r="H84" s="55"/>
      <c r="I84" s="55"/>
      <c r="J84" s="55"/>
      <c r="K84" s="55"/>
      <c r="L84" s="55"/>
      <c r="M84" s="55"/>
      <c r="N84" s="55"/>
      <c r="O84" s="55"/>
      <c r="P84" s="55"/>
      <c r="Q84" s="55"/>
      <c r="R84" s="55"/>
      <c r="S84" s="55"/>
      <c r="T84" s="55"/>
      <c r="U84" s="55"/>
      <c r="V84" s="55"/>
      <c r="W84" s="55"/>
      <c r="X84" s="55"/>
      <c r="Y84" s="55"/>
      <c r="Z84" s="55"/>
      <c r="AA84" s="55"/>
      <c r="AB84" s="55"/>
    </row>
    <row r="85" spans="1:28" ht="15">
      <c r="A85" s="55"/>
      <c r="B85" s="55"/>
      <c r="C85" s="55"/>
      <c r="D85" s="55"/>
      <c r="E85" s="55"/>
      <c r="F85" s="55"/>
      <c r="G85" s="55"/>
      <c r="H85" s="55"/>
      <c r="I85" s="55"/>
      <c r="J85" s="55"/>
      <c r="K85" s="55"/>
      <c r="L85" s="55"/>
      <c r="M85" s="55"/>
      <c r="N85" s="55"/>
      <c r="O85" s="55"/>
      <c r="P85" s="55"/>
      <c r="Q85" s="55"/>
      <c r="R85" s="55"/>
      <c r="S85" s="55"/>
      <c r="T85" s="55"/>
      <c r="U85" s="55"/>
      <c r="V85" s="55"/>
      <c r="W85" s="55"/>
      <c r="X85" s="55"/>
      <c r="Y85" s="55"/>
      <c r="Z85" s="55"/>
      <c r="AA85" s="55"/>
      <c r="AB85" s="55"/>
    </row>
    <row r="86" spans="1:28" ht="15">
      <c r="A86" s="55"/>
      <c r="B86" s="55"/>
      <c r="C86" s="55"/>
      <c r="D86" s="55"/>
      <c r="E86" s="55"/>
      <c r="F86" s="55"/>
      <c r="G86" s="55"/>
      <c r="H86" s="55"/>
      <c r="I86" s="55"/>
      <c r="J86" s="55"/>
      <c r="K86" s="55"/>
      <c r="L86" s="55"/>
      <c r="M86" s="55"/>
      <c r="N86" s="55"/>
      <c r="O86" s="55"/>
      <c r="P86" s="55"/>
      <c r="Q86" s="55"/>
      <c r="R86" s="55"/>
      <c r="S86" s="55"/>
      <c r="T86" s="55"/>
      <c r="U86" s="55"/>
      <c r="V86" s="55"/>
      <c r="W86" s="55"/>
      <c r="X86" s="55"/>
      <c r="Y86" s="55"/>
      <c r="Z86" s="55"/>
      <c r="AA86" s="55"/>
      <c r="AB86" s="55"/>
    </row>
    <row r="87" spans="1:28" ht="15">
      <c r="A87" s="55"/>
      <c r="B87" s="55"/>
      <c r="C87" s="55"/>
      <c r="D87" s="55"/>
      <c r="E87" s="55"/>
      <c r="F87" s="55"/>
      <c r="G87" s="55"/>
      <c r="H87" s="55"/>
      <c r="I87" s="55"/>
      <c r="J87" s="55"/>
      <c r="K87" s="55"/>
      <c r="L87" s="55"/>
      <c r="M87" s="55"/>
      <c r="N87" s="55"/>
      <c r="O87" s="55"/>
      <c r="P87" s="55"/>
      <c r="Q87" s="55"/>
      <c r="R87" s="55"/>
      <c r="S87" s="55"/>
      <c r="T87" s="55"/>
      <c r="U87" s="55"/>
      <c r="V87" s="55"/>
      <c r="W87" s="55"/>
      <c r="X87" s="55"/>
      <c r="Y87" s="55"/>
      <c r="Z87" s="55"/>
      <c r="AA87" s="55"/>
      <c r="AB87" s="55"/>
    </row>
    <row r="88" spans="1:28" ht="15">
      <c r="A88" s="55"/>
      <c r="B88" s="55"/>
      <c r="C88" s="55"/>
      <c r="D88" s="55"/>
      <c r="E88" s="55"/>
      <c r="F88" s="55"/>
      <c r="G88" s="55"/>
      <c r="H88" s="55"/>
      <c r="I88" s="55"/>
      <c r="J88" s="55"/>
      <c r="K88" s="55"/>
      <c r="L88" s="55"/>
      <c r="M88" s="55"/>
      <c r="N88" s="55"/>
      <c r="O88" s="55"/>
      <c r="P88" s="55"/>
      <c r="Q88" s="55"/>
      <c r="R88" s="55"/>
      <c r="S88" s="55"/>
      <c r="T88" s="55"/>
      <c r="U88" s="55"/>
      <c r="V88" s="55"/>
      <c r="W88" s="55"/>
      <c r="X88" s="55"/>
      <c r="Y88" s="55"/>
      <c r="Z88" s="55"/>
      <c r="AA88" s="55"/>
      <c r="AB88" s="55"/>
    </row>
    <row r="89" spans="1:28" ht="15">
      <c r="A89" s="55"/>
      <c r="B89" s="55"/>
      <c r="C89" s="55"/>
      <c r="D89" s="55"/>
      <c r="E89" s="55"/>
      <c r="F89" s="55"/>
      <c r="G89" s="55"/>
      <c r="H89" s="55"/>
      <c r="I89" s="55"/>
      <c r="J89" s="55"/>
      <c r="K89" s="55"/>
      <c r="L89" s="55"/>
      <c r="M89" s="55"/>
      <c r="N89" s="55"/>
      <c r="O89" s="55"/>
      <c r="P89" s="55"/>
      <c r="Q89" s="55"/>
      <c r="R89" s="55"/>
      <c r="S89" s="55"/>
      <c r="T89" s="55"/>
      <c r="U89" s="55"/>
      <c r="V89" s="55"/>
      <c r="W89" s="55"/>
      <c r="X89" s="55"/>
      <c r="Y89" s="55"/>
      <c r="Z89" s="55"/>
      <c r="AA89" s="55"/>
      <c r="AB89" s="55"/>
    </row>
    <row r="90" spans="1:28" ht="15">
      <c r="A90" s="55"/>
      <c r="B90" s="55"/>
      <c r="C90" s="55"/>
      <c r="D90" s="55"/>
      <c r="E90" s="55"/>
      <c r="F90" s="55"/>
      <c r="G90" s="55"/>
      <c r="H90" s="55"/>
      <c r="I90" s="55"/>
      <c r="J90" s="55"/>
      <c r="K90" s="55"/>
      <c r="L90" s="55"/>
      <c r="M90" s="55"/>
      <c r="N90" s="55"/>
      <c r="O90" s="55"/>
      <c r="P90" s="55"/>
      <c r="Q90" s="55"/>
      <c r="R90" s="55"/>
      <c r="S90" s="55"/>
      <c r="T90" s="55"/>
      <c r="U90" s="55"/>
      <c r="V90" s="55"/>
      <c r="W90" s="55"/>
      <c r="X90" s="55"/>
      <c r="Y90" s="55"/>
      <c r="Z90" s="55"/>
      <c r="AA90" s="55"/>
      <c r="AB90" s="55"/>
    </row>
    <row r="91" spans="1:28" ht="15">
      <c r="A91" s="55"/>
      <c r="B91" s="55"/>
      <c r="C91" s="55"/>
      <c r="D91" s="55"/>
      <c r="E91" s="55"/>
      <c r="F91" s="55"/>
      <c r="G91" s="55"/>
      <c r="H91" s="55"/>
      <c r="I91" s="55"/>
      <c r="J91" s="55"/>
      <c r="K91" s="55"/>
      <c r="L91" s="55"/>
      <c r="M91" s="55"/>
      <c r="N91" s="55"/>
      <c r="O91" s="55"/>
      <c r="P91" s="55"/>
      <c r="Q91" s="55"/>
      <c r="R91" s="55"/>
      <c r="S91" s="55"/>
      <c r="T91" s="55"/>
      <c r="U91" s="55"/>
      <c r="V91" s="55"/>
      <c r="W91" s="55"/>
      <c r="X91" s="55"/>
      <c r="Y91" s="55"/>
      <c r="Z91" s="55"/>
      <c r="AA91" s="55"/>
      <c r="AB91" s="55"/>
    </row>
    <row r="92" spans="1:28" ht="15">
      <c r="A92" s="55"/>
      <c r="B92" s="55"/>
      <c r="C92" s="55"/>
      <c r="D92" s="55"/>
      <c r="E92" s="55"/>
      <c r="F92" s="55"/>
      <c r="G92" s="55"/>
      <c r="H92" s="55"/>
      <c r="I92" s="55"/>
      <c r="J92" s="55"/>
      <c r="K92" s="55"/>
      <c r="L92" s="55"/>
      <c r="M92" s="55"/>
      <c r="N92" s="55"/>
      <c r="O92" s="55"/>
      <c r="P92" s="55"/>
      <c r="Q92" s="55"/>
      <c r="R92" s="55"/>
      <c r="S92" s="55"/>
      <c r="T92" s="55"/>
      <c r="U92" s="55"/>
      <c r="V92" s="55"/>
      <c r="W92" s="55"/>
      <c r="X92" s="55"/>
      <c r="Y92" s="55"/>
      <c r="Z92" s="55"/>
      <c r="AA92" s="55"/>
      <c r="AB92" s="55"/>
    </row>
    <row r="93" spans="1:28" ht="15">
      <c r="A93" s="55"/>
      <c r="B93" s="55"/>
      <c r="C93" s="55"/>
      <c r="D93" s="55"/>
      <c r="E93" s="55"/>
      <c r="F93" s="55"/>
      <c r="G93" s="55"/>
      <c r="H93" s="55"/>
      <c r="I93" s="55"/>
      <c r="J93" s="55"/>
      <c r="K93" s="55"/>
      <c r="L93" s="55"/>
      <c r="M93" s="55"/>
      <c r="N93" s="55"/>
      <c r="O93" s="55"/>
      <c r="P93" s="55"/>
      <c r="Q93" s="55"/>
      <c r="R93" s="55"/>
      <c r="S93" s="55"/>
      <c r="T93" s="55"/>
      <c r="U93" s="55"/>
      <c r="V93" s="55"/>
      <c r="W93" s="55"/>
      <c r="X93" s="55"/>
      <c r="Y93" s="55"/>
      <c r="Z93" s="55"/>
      <c r="AA93" s="55"/>
      <c r="AB93" s="55"/>
    </row>
    <row r="94" spans="1:28" ht="15">
      <c r="A94" s="55"/>
      <c r="B94" s="55"/>
      <c r="C94" s="55"/>
      <c r="D94" s="55"/>
      <c r="E94" s="55"/>
      <c r="F94" s="55"/>
      <c r="G94" s="55"/>
      <c r="H94" s="55"/>
      <c r="I94" s="55"/>
      <c r="J94" s="55"/>
      <c r="K94" s="55"/>
      <c r="L94" s="55"/>
      <c r="M94" s="55"/>
      <c r="N94" s="55"/>
      <c r="O94" s="55"/>
      <c r="P94" s="55"/>
      <c r="Q94" s="55"/>
      <c r="R94" s="55"/>
      <c r="S94" s="55"/>
      <c r="T94" s="55"/>
      <c r="U94" s="55"/>
      <c r="V94" s="55"/>
      <c r="W94" s="55"/>
      <c r="X94" s="55"/>
      <c r="Y94" s="55"/>
      <c r="Z94" s="55"/>
      <c r="AA94" s="55"/>
      <c r="AB94" s="55"/>
    </row>
    <row r="95" spans="1:28" ht="15">
      <c r="A95" s="55"/>
      <c r="B95" s="55"/>
      <c r="C95" s="55"/>
      <c r="D95" s="55"/>
      <c r="E95" s="55"/>
      <c r="F95" s="55"/>
      <c r="G95" s="55"/>
      <c r="H95" s="55"/>
      <c r="I95" s="55"/>
      <c r="J95" s="55"/>
      <c r="K95" s="55"/>
      <c r="L95" s="55"/>
      <c r="M95" s="55"/>
      <c r="N95" s="55"/>
      <c r="O95" s="55"/>
      <c r="P95" s="55"/>
      <c r="Q95" s="55"/>
      <c r="R95" s="55"/>
      <c r="S95" s="55"/>
      <c r="T95" s="55"/>
      <c r="U95" s="55"/>
      <c r="V95" s="55"/>
      <c r="W95" s="55"/>
      <c r="X95" s="55"/>
      <c r="Y95" s="55"/>
      <c r="Z95" s="55"/>
      <c r="AA95" s="55"/>
      <c r="AB95" s="55"/>
    </row>
    <row r="96" spans="1:28" ht="15">
      <c r="A96" s="55"/>
      <c r="B96" s="55"/>
      <c r="C96" s="55"/>
      <c r="D96" s="55"/>
      <c r="E96" s="55"/>
      <c r="F96" s="55"/>
      <c r="G96" s="55"/>
      <c r="H96" s="55"/>
      <c r="I96" s="55"/>
      <c r="J96" s="55"/>
      <c r="K96" s="55"/>
      <c r="L96" s="55"/>
      <c r="M96" s="55"/>
      <c r="N96" s="55"/>
      <c r="O96" s="55"/>
      <c r="P96" s="55"/>
      <c r="Q96" s="55"/>
      <c r="R96" s="55"/>
      <c r="S96" s="55"/>
      <c r="T96" s="55"/>
      <c r="U96" s="55"/>
      <c r="V96" s="55"/>
      <c r="W96" s="55"/>
      <c r="X96" s="55"/>
      <c r="Y96" s="55"/>
      <c r="Z96" s="55"/>
      <c r="AA96" s="55"/>
      <c r="AB96" s="55"/>
    </row>
    <row r="97" spans="1:28" ht="15">
      <c r="A97" s="55"/>
      <c r="B97" s="55"/>
      <c r="C97" s="55"/>
      <c r="D97" s="55"/>
      <c r="E97" s="55"/>
      <c r="F97" s="55"/>
      <c r="G97" s="55"/>
      <c r="H97" s="55"/>
      <c r="I97" s="55"/>
      <c r="J97" s="55"/>
      <c r="K97" s="55"/>
      <c r="L97" s="55"/>
      <c r="M97" s="55"/>
      <c r="N97" s="55"/>
      <c r="O97" s="55"/>
      <c r="P97" s="55"/>
      <c r="Q97" s="55"/>
      <c r="R97" s="55"/>
      <c r="S97" s="55"/>
      <c r="T97" s="55"/>
      <c r="U97" s="55"/>
      <c r="V97" s="55"/>
      <c r="W97" s="55"/>
      <c r="X97" s="55"/>
      <c r="Y97" s="55"/>
      <c r="Z97" s="55"/>
      <c r="AA97" s="55"/>
      <c r="AB97" s="55"/>
    </row>
    <row r="98" spans="1:28" ht="15">
      <c r="A98" s="55"/>
      <c r="B98" s="55"/>
      <c r="C98" s="55"/>
      <c r="D98" s="55"/>
      <c r="E98" s="55"/>
      <c r="F98" s="55"/>
      <c r="G98" s="55"/>
      <c r="H98" s="55"/>
      <c r="I98" s="55"/>
      <c r="J98" s="55"/>
      <c r="K98" s="55"/>
      <c r="L98" s="55"/>
      <c r="M98" s="55"/>
      <c r="N98" s="55"/>
      <c r="O98" s="55"/>
      <c r="P98" s="55"/>
      <c r="Q98" s="55"/>
      <c r="R98" s="55"/>
      <c r="S98" s="55"/>
      <c r="T98" s="55"/>
      <c r="U98" s="55"/>
      <c r="V98" s="55"/>
      <c r="W98" s="55"/>
      <c r="X98" s="55"/>
      <c r="Y98" s="55"/>
      <c r="Z98" s="55"/>
      <c r="AA98" s="55"/>
      <c r="AB98" s="55"/>
    </row>
    <row r="99" spans="1:28" ht="15">
      <c r="A99" s="55"/>
      <c r="B99" s="55"/>
      <c r="C99" s="55"/>
      <c r="D99" s="55"/>
      <c r="E99" s="55"/>
      <c r="F99" s="55"/>
      <c r="G99" s="55"/>
      <c r="H99" s="55"/>
      <c r="I99" s="55"/>
      <c r="J99" s="55"/>
      <c r="K99" s="55"/>
      <c r="L99" s="55"/>
      <c r="M99" s="55"/>
      <c r="N99" s="55"/>
      <c r="O99" s="55"/>
      <c r="P99" s="55"/>
      <c r="Q99" s="55"/>
      <c r="R99" s="55"/>
      <c r="S99" s="55"/>
      <c r="T99" s="55"/>
      <c r="U99" s="55"/>
      <c r="V99" s="55"/>
      <c r="W99" s="55"/>
      <c r="X99" s="55"/>
      <c r="Y99" s="55"/>
      <c r="Z99" s="55"/>
      <c r="AA99" s="55"/>
      <c r="AB99" s="55"/>
    </row>
    <row r="100" spans="1:28" ht="15">
      <c r="A100" s="55"/>
      <c r="B100" s="55"/>
      <c r="C100" s="55"/>
      <c r="D100" s="55"/>
      <c r="E100" s="55"/>
      <c r="F100" s="55"/>
      <c r="G100" s="55"/>
      <c r="H100" s="55"/>
      <c r="I100" s="55"/>
      <c r="J100" s="55"/>
      <c r="K100" s="55"/>
      <c r="L100" s="55"/>
      <c r="M100" s="55"/>
      <c r="N100" s="55"/>
      <c r="O100" s="55"/>
      <c r="P100" s="55"/>
      <c r="Q100" s="55"/>
      <c r="R100" s="55"/>
      <c r="S100" s="55"/>
      <c r="T100" s="55"/>
      <c r="U100" s="55"/>
      <c r="V100" s="55"/>
      <c r="W100" s="55"/>
      <c r="X100" s="55"/>
      <c r="Y100" s="55"/>
      <c r="Z100" s="55"/>
      <c r="AA100" s="55"/>
      <c r="AB100" s="55"/>
    </row>
    <row r="101" spans="1:28" ht="15">
      <c r="A101" s="55"/>
      <c r="B101" s="55"/>
      <c r="C101" s="55"/>
      <c r="D101" s="55"/>
      <c r="E101" s="55"/>
      <c r="F101" s="55"/>
      <c r="G101" s="55"/>
      <c r="H101" s="55"/>
      <c r="I101" s="55"/>
      <c r="J101" s="55"/>
      <c r="K101" s="55"/>
      <c r="L101" s="55"/>
      <c r="M101" s="55"/>
      <c r="N101" s="55"/>
      <c r="O101" s="55"/>
      <c r="P101" s="55"/>
      <c r="Q101" s="55"/>
      <c r="R101" s="55"/>
      <c r="S101" s="55"/>
      <c r="T101" s="55"/>
      <c r="U101" s="55"/>
      <c r="V101" s="55"/>
      <c r="W101" s="55"/>
      <c r="X101" s="55"/>
      <c r="Y101" s="55"/>
      <c r="Z101" s="55"/>
      <c r="AA101" s="55"/>
      <c r="AB101" s="55"/>
    </row>
    <row r="102" spans="1:28" ht="15">
      <c r="A102" s="55"/>
      <c r="B102" s="55"/>
      <c r="C102" s="55"/>
      <c r="D102" s="55"/>
      <c r="E102" s="55"/>
      <c r="F102" s="55"/>
      <c r="G102" s="55"/>
      <c r="H102" s="55"/>
      <c r="I102" s="55"/>
      <c r="J102" s="55"/>
      <c r="K102" s="55"/>
      <c r="L102" s="55"/>
      <c r="M102" s="55"/>
      <c r="N102" s="55"/>
      <c r="O102" s="55"/>
      <c r="P102" s="55"/>
      <c r="Q102" s="55"/>
      <c r="R102" s="55"/>
      <c r="S102" s="55"/>
      <c r="T102" s="55"/>
      <c r="U102" s="55"/>
      <c r="V102" s="55"/>
      <c r="W102" s="55"/>
      <c r="X102" s="55"/>
      <c r="Y102" s="55"/>
      <c r="Z102" s="55"/>
      <c r="AA102" s="55"/>
      <c r="AB102" s="55"/>
    </row>
    <row r="103" spans="1:28" ht="15">
      <c r="A103" s="55"/>
      <c r="B103" s="55"/>
      <c r="C103" s="55"/>
      <c r="D103" s="55"/>
      <c r="E103" s="55"/>
      <c r="F103" s="55"/>
      <c r="G103" s="55"/>
      <c r="H103" s="55"/>
      <c r="I103" s="55"/>
      <c r="J103" s="55"/>
      <c r="K103" s="55"/>
      <c r="L103" s="55"/>
      <c r="M103" s="55"/>
      <c r="N103" s="55"/>
      <c r="O103" s="55"/>
      <c r="P103" s="55"/>
      <c r="Q103" s="55"/>
      <c r="R103" s="55"/>
      <c r="S103" s="55"/>
      <c r="T103" s="55"/>
      <c r="U103" s="55"/>
      <c r="V103" s="55"/>
      <c r="W103" s="55"/>
      <c r="X103" s="55"/>
      <c r="Y103" s="55"/>
      <c r="Z103" s="55"/>
      <c r="AA103" s="55"/>
      <c r="AB103" s="55"/>
    </row>
    <row r="104" spans="1:28" ht="15">
      <c r="A104" s="55"/>
      <c r="B104" s="55"/>
      <c r="C104" s="55"/>
      <c r="D104" s="55"/>
      <c r="E104" s="55"/>
      <c r="F104" s="55"/>
      <c r="G104" s="55"/>
      <c r="H104" s="55"/>
      <c r="I104" s="55"/>
      <c r="J104" s="55"/>
      <c r="K104" s="55"/>
      <c r="L104" s="55"/>
      <c r="M104" s="55"/>
      <c r="N104" s="55"/>
      <c r="O104" s="55"/>
      <c r="P104" s="55"/>
      <c r="Q104" s="55"/>
      <c r="R104" s="55"/>
      <c r="S104" s="55"/>
      <c r="T104" s="55"/>
      <c r="U104" s="55"/>
      <c r="V104" s="55"/>
      <c r="W104" s="55"/>
      <c r="X104" s="55"/>
      <c r="Y104" s="55"/>
      <c r="Z104" s="55"/>
      <c r="AA104" s="55"/>
      <c r="AB104" s="55"/>
    </row>
    <row r="105" spans="1:28" ht="15">
      <c r="A105" s="55"/>
      <c r="B105" s="55"/>
      <c r="C105" s="55"/>
      <c r="D105" s="55"/>
      <c r="E105" s="55"/>
      <c r="F105" s="55"/>
      <c r="G105" s="55"/>
      <c r="H105" s="55"/>
      <c r="I105" s="55"/>
      <c r="J105" s="55"/>
      <c r="K105" s="55"/>
      <c r="L105" s="55"/>
      <c r="M105" s="55"/>
      <c r="N105" s="55"/>
      <c r="O105" s="55"/>
      <c r="P105" s="55"/>
      <c r="Q105" s="55"/>
      <c r="R105" s="55"/>
      <c r="S105" s="55"/>
      <c r="T105" s="55"/>
      <c r="U105" s="55"/>
      <c r="V105" s="55"/>
      <c r="W105" s="55"/>
      <c r="X105" s="55"/>
      <c r="Y105" s="55"/>
      <c r="Z105" s="55"/>
      <c r="AA105" s="55"/>
      <c r="AB105" s="55"/>
    </row>
    <row r="106" spans="1:28" ht="15">
      <c r="A106" s="55"/>
      <c r="B106" s="55"/>
      <c r="C106" s="55"/>
      <c r="D106" s="55"/>
      <c r="E106" s="55"/>
      <c r="F106" s="55"/>
      <c r="G106" s="55"/>
      <c r="H106" s="55"/>
      <c r="I106" s="55"/>
      <c r="J106" s="55"/>
      <c r="K106" s="55"/>
      <c r="L106" s="55"/>
      <c r="M106" s="55"/>
      <c r="N106" s="55"/>
      <c r="O106" s="55"/>
      <c r="P106" s="55"/>
      <c r="Q106" s="55"/>
      <c r="R106" s="55"/>
      <c r="S106" s="55"/>
      <c r="T106" s="55"/>
      <c r="U106" s="55"/>
      <c r="V106" s="55"/>
      <c r="W106" s="55"/>
      <c r="X106" s="55"/>
      <c r="Y106" s="55"/>
      <c r="Z106" s="55"/>
      <c r="AA106" s="55"/>
      <c r="AB106" s="55"/>
    </row>
    <row r="107" spans="1:28" ht="15">
      <c r="A107" s="55"/>
      <c r="B107" s="55"/>
      <c r="C107" s="55"/>
      <c r="D107" s="55"/>
      <c r="E107" s="55"/>
      <c r="F107" s="55"/>
      <c r="G107" s="55"/>
      <c r="H107" s="55"/>
      <c r="I107" s="55"/>
      <c r="J107" s="55"/>
      <c r="K107" s="55"/>
      <c r="L107" s="55"/>
      <c r="M107" s="55"/>
      <c r="N107" s="55"/>
      <c r="O107" s="55"/>
      <c r="P107" s="55"/>
      <c r="Q107" s="55"/>
      <c r="R107" s="55"/>
      <c r="S107" s="55"/>
      <c r="T107" s="55"/>
      <c r="U107" s="55"/>
      <c r="V107" s="55"/>
      <c r="W107" s="55"/>
      <c r="X107" s="55"/>
      <c r="Y107" s="55"/>
      <c r="Z107" s="55"/>
      <c r="AA107" s="55"/>
      <c r="AB107" s="55"/>
    </row>
    <row r="108" spans="1:28" ht="15">
      <c r="A108" s="55"/>
      <c r="B108" s="55"/>
      <c r="C108" s="55"/>
      <c r="D108" s="55"/>
      <c r="E108" s="55"/>
      <c r="F108" s="55"/>
      <c r="G108" s="55"/>
      <c r="H108" s="55"/>
      <c r="I108" s="55"/>
      <c r="J108" s="55"/>
      <c r="K108" s="55"/>
      <c r="L108" s="55"/>
      <c r="M108" s="55"/>
      <c r="N108" s="55"/>
      <c r="O108" s="55"/>
      <c r="P108" s="55"/>
      <c r="Q108" s="55"/>
      <c r="R108" s="55"/>
      <c r="S108" s="55"/>
      <c r="T108" s="55"/>
      <c r="U108" s="55"/>
      <c r="V108" s="55"/>
      <c r="W108" s="55"/>
      <c r="X108" s="55"/>
      <c r="Y108" s="55"/>
      <c r="Z108" s="55"/>
      <c r="AA108" s="55"/>
      <c r="AB108" s="55"/>
    </row>
    <row r="109" spans="1:28" ht="15">
      <c r="A109" s="55"/>
      <c r="B109" s="55"/>
      <c r="C109" s="55"/>
      <c r="D109" s="55"/>
      <c r="E109" s="55"/>
      <c r="F109" s="55"/>
      <c r="G109" s="55"/>
      <c r="H109" s="55"/>
      <c r="I109" s="55"/>
      <c r="J109" s="55"/>
      <c r="K109" s="55"/>
      <c r="L109" s="55"/>
      <c r="M109" s="55"/>
      <c r="N109" s="55"/>
      <c r="O109" s="55"/>
      <c r="P109" s="55"/>
      <c r="Q109" s="55"/>
      <c r="R109" s="55"/>
      <c r="S109" s="55"/>
      <c r="T109" s="55"/>
      <c r="U109" s="55"/>
      <c r="V109" s="55"/>
      <c r="W109" s="55"/>
      <c r="X109" s="55"/>
      <c r="Y109" s="55"/>
      <c r="Z109" s="55"/>
      <c r="AA109" s="55"/>
      <c r="AB109" s="55"/>
    </row>
    <row r="110" spans="1:28" ht="15">
      <c r="A110" s="55"/>
      <c r="B110" s="55"/>
      <c r="C110" s="55"/>
      <c r="D110" s="55"/>
      <c r="E110" s="55"/>
      <c r="F110" s="55"/>
      <c r="G110" s="55"/>
      <c r="H110" s="55"/>
      <c r="I110" s="55"/>
      <c r="J110" s="55"/>
      <c r="K110" s="55"/>
      <c r="L110" s="55"/>
      <c r="M110" s="55"/>
      <c r="N110" s="55"/>
      <c r="O110" s="55"/>
      <c r="P110" s="55"/>
      <c r="Q110" s="55"/>
      <c r="R110" s="55"/>
      <c r="S110" s="55"/>
      <c r="T110" s="55"/>
      <c r="U110" s="55"/>
      <c r="V110" s="55"/>
      <c r="W110" s="55"/>
      <c r="X110" s="55"/>
      <c r="Y110" s="55"/>
      <c r="Z110" s="55"/>
      <c r="AA110" s="55"/>
      <c r="AB110" s="55"/>
    </row>
    <row r="111" spans="1:28" ht="15">
      <c r="A111" s="55"/>
      <c r="B111" s="55"/>
      <c r="C111" s="55"/>
      <c r="D111" s="55"/>
      <c r="E111" s="55"/>
      <c r="F111" s="55"/>
      <c r="G111" s="55"/>
      <c r="H111" s="55"/>
      <c r="I111" s="55"/>
      <c r="J111" s="55"/>
      <c r="K111" s="55"/>
      <c r="L111" s="55"/>
      <c r="M111" s="55"/>
      <c r="N111" s="55"/>
      <c r="O111" s="55"/>
      <c r="P111" s="55"/>
      <c r="Q111" s="55"/>
      <c r="R111" s="55"/>
      <c r="S111" s="55"/>
      <c r="T111" s="55"/>
      <c r="U111" s="55"/>
      <c r="V111" s="55"/>
      <c r="W111" s="55"/>
      <c r="X111" s="55"/>
      <c r="Y111" s="55"/>
      <c r="Z111" s="55"/>
      <c r="AA111" s="55"/>
      <c r="AB111" s="55"/>
    </row>
    <row r="112" spans="1:28" ht="15">
      <c r="A112" s="55"/>
      <c r="B112" s="55"/>
      <c r="C112" s="55"/>
      <c r="D112" s="55"/>
      <c r="E112" s="55"/>
      <c r="F112" s="55"/>
      <c r="G112" s="55"/>
      <c r="H112" s="55"/>
      <c r="I112" s="55"/>
      <c r="J112" s="55"/>
      <c r="K112" s="55"/>
      <c r="L112" s="55"/>
      <c r="M112" s="55"/>
      <c r="N112" s="55"/>
      <c r="O112" s="55"/>
      <c r="P112" s="55"/>
      <c r="Q112" s="55"/>
      <c r="R112" s="55"/>
      <c r="S112" s="55"/>
      <c r="T112" s="55"/>
      <c r="U112" s="55"/>
      <c r="V112" s="55"/>
      <c r="W112" s="55"/>
      <c r="X112" s="55"/>
      <c r="Y112" s="55"/>
      <c r="Z112" s="55"/>
      <c r="AA112" s="55"/>
      <c r="AB112" s="55"/>
    </row>
    <row r="113" spans="1:28" ht="15">
      <c r="A113" s="55"/>
      <c r="B113" s="55"/>
      <c r="C113" s="55"/>
      <c r="D113" s="55"/>
      <c r="E113" s="55"/>
      <c r="F113" s="55"/>
      <c r="G113" s="55"/>
      <c r="H113" s="55"/>
      <c r="I113" s="55"/>
      <c r="J113" s="55"/>
      <c r="K113" s="55"/>
      <c r="L113" s="55"/>
      <c r="M113" s="55"/>
      <c r="N113" s="55"/>
      <c r="O113" s="55"/>
      <c r="P113" s="55"/>
      <c r="Q113" s="55"/>
      <c r="R113" s="55"/>
      <c r="S113" s="55"/>
      <c r="T113" s="55"/>
      <c r="U113" s="55"/>
      <c r="V113" s="55"/>
      <c r="W113" s="55"/>
      <c r="X113" s="55"/>
      <c r="Y113" s="55"/>
      <c r="Z113" s="55"/>
      <c r="AA113" s="55"/>
      <c r="AB113" s="55"/>
    </row>
    <row r="114" spans="1:28" ht="15">
      <c r="A114" s="55"/>
      <c r="B114" s="55"/>
      <c r="C114" s="55"/>
      <c r="D114" s="55"/>
      <c r="E114" s="55"/>
      <c r="F114" s="55"/>
      <c r="G114" s="55"/>
      <c r="H114" s="55"/>
      <c r="I114" s="55"/>
      <c r="J114" s="55"/>
      <c r="K114" s="55"/>
      <c r="L114" s="55"/>
      <c r="M114" s="55"/>
      <c r="N114" s="55"/>
      <c r="O114" s="55"/>
      <c r="P114" s="55"/>
      <c r="Q114" s="55"/>
      <c r="R114" s="55"/>
      <c r="S114" s="55"/>
      <c r="T114" s="55"/>
      <c r="U114" s="55"/>
      <c r="V114" s="55"/>
      <c r="W114" s="55"/>
      <c r="X114" s="55"/>
      <c r="Y114" s="55"/>
      <c r="Z114" s="55"/>
      <c r="AA114" s="55"/>
      <c r="AB114" s="55"/>
    </row>
    <row r="115" spans="1:28" ht="15">
      <c r="A115" s="55"/>
      <c r="B115" s="55"/>
      <c r="C115" s="55"/>
      <c r="D115" s="55"/>
      <c r="E115" s="55"/>
      <c r="F115" s="55"/>
      <c r="G115" s="55"/>
      <c r="H115" s="55"/>
      <c r="I115" s="55"/>
      <c r="J115" s="55"/>
      <c r="K115" s="55"/>
      <c r="L115" s="55"/>
      <c r="M115" s="55"/>
      <c r="N115" s="55"/>
      <c r="O115" s="55"/>
      <c r="P115" s="55"/>
      <c r="Q115" s="55"/>
      <c r="R115" s="55"/>
      <c r="S115" s="55"/>
      <c r="T115" s="55"/>
      <c r="U115" s="55"/>
      <c r="V115" s="55"/>
      <c r="W115" s="55"/>
      <c r="X115" s="55"/>
      <c r="Y115" s="55"/>
      <c r="Z115" s="55"/>
      <c r="AA115" s="55"/>
      <c r="AB115" s="55"/>
    </row>
    <row r="116" spans="1:28" ht="15">
      <c r="A116" s="55"/>
      <c r="B116" s="55"/>
      <c r="C116" s="55"/>
      <c r="D116" s="55"/>
      <c r="E116" s="55"/>
      <c r="F116" s="55"/>
      <c r="G116" s="55"/>
      <c r="H116" s="55"/>
      <c r="I116" s="55"/>
      <c r="J116" s="55"/>
      <c r="K116" s="55"/>
      <c r="L116" s="55"/>
      <c r="M116" s="55"/>
      <c r="N116" s="55"/>
      <c r="O116" s="55"/>
      <c r="P116" s="55"/>
      <c r="Q116" s="55"/>
      <c r="R116" s="55"/>
      <c r="S116" s="55"/>
      <c r="T116" s="55"/>
      <c r="U116" s="55"/>
      <c r="V116" s="55"/>
      <c r="W116" s="55"/>
      <c r="X116" s="55"/>
      <c r="Y116" s="55"/>
      <c r="Z116" s="55"/>
      <c r="AA116" s="55"/>
      <c r="AB116" s="55"/>
    </row>
    <row r="117" spans="1:28" ht="15">
      <c r="A117" s="55"/>
      <c r="B117" s="55"/>
      <c r="C117" s="55"/>
      <c r="D117" s="55"/>
      <c r="E117" s="55"/>
      <c r="F117" s="55"/>
      <c r="G117" s="55"/>
      <c r="H117" s="55"/>
      <c r="I117" s="55"/>
      <c r="J117" s="55"/>
      <c r="K117" s="55"/>
      <c r="L117" s="55"/>
      <c r="M117" s="55"/>
      <c r="N117" s="55"/>
      <c r="O117" s="55"/>
      <c r="P117" s="55"/>
      <c r="Q117" s="55"/>
      <c r="R117" s="55"/>
      <c r="S117" s="55"/>
      <c r="T117" s="55"/>
      <c r="U117" s="55"/>
      <c r="V117" s="55"/>
      <c r="W117" s="55"/>
      <c r="X117" s="55"/>
      <c r="Y117" s="55"/>
      <c r="Z117" s="55"/>
      <c r="AA117" s="55"/>
      <c r="AB117" s="55"/>
    </row>
    <row r="118" spans="1:28" ht="15">
      <c r="A118" s="55"/>
      <c r="B118" s="55"/>
      <c r="C118" s="55"/>
      <c r="D118" s="55"/>
      <c r="E118" s="55"/>
      <c r="F118" s="55"/>
      <c r="G118" s="55"/>
      <c r="H118" s="55"/>
      <c r="I118" s="55"/>
      <c r="J118" s="55"/>
      <c r="K118" s="55"/>
      <c r="L118" s="55"/>
      <c r="M118" s="55"/>
      <c r="N118" s="55"/>
      <c r="O118" s="55"/>
      <c r="P118" s="55"/>
      <c r="Q118" s="55"/>
      <c r="R118" s="55"/>
      <c r="S118" s="55"/>
      <c r="T118" s="55"/>
      <c r="U118" s="55"/>
      <c r="V118" s="55"/>
      <c r="W118" s="55"/>
      <c r="X118" s="55"/>
      <c r="Y118" s="55"/>
      <c r="Z118" s="55"/>
      <c r="AA118" s="55"/>
      <c r="AB118" s="55"/>
    </row>
    <row r="119" spans="1:28" ht="15">
      <c r="A119" s="55"/>
      <c r="B119" s="55"/>
      <c r="C119" s="55"/>
      <c r="D119" s="55"/>
      <c r="E119" s="55"/>
      <c r="F119" s="55"/>
      <c r="G119" s="55"/>
      <c r="H119" s="55"/>
      <c r="I119" s="55"/>
      <c r="J119" s="55"/>
      <c r="K119" s="55"/>
      <c r="L119" s="55"/>
      <c r="M119" s="55"/>
      <c r="N119" s="55"/>
      <c r="O119" s="55"/>
      <c r="P119" s="55"/>
      <c r="Q119" s="55"/>
      <c r="R119" s="55"/>
      <c r="S119" s="55"/>
      <c r="T119" s="55"/>
      <c r="U119" s="55"/>
      <c r="V119" s="55"/>
      <c r="W119" s="55"/>
      <c r="X119" s="55"/>
      <c r="Y119" s="55"/>
      <c r="Z119" s="55"/>
      <c r="AA119" s="55"/>
      <c r="AB119" s="55"/>
    </row>
    <row r="120" spans="1:28" ht="15">
      <c r="A120" s="55"/>
      <c r="B120" s="55"/>
      <c r="C120" s="55"/>
      <c r="D120" s="55"/>
      <c r="E120" s="55"/>
      <c r="F120" s="55"/>
      <c r="G120" s="55"/>
      <c r="H120" s="55"/>
      <c r="I120" s="55"/>
      <c r="J120" s="55"/>
      <c r="K120" s="55"/>
      <c r="L120" s="55"/>
      <c r="M120" s="55"/>
      <c r="N120" s="55"/>
      <c r="O120" s="55"/>
      <c r="P120" s="55"/>
      <c r="Q120" s="55"/>
      <c r="R120" s="55"/>
      <c r="S120" s="55"/>
      <c r="T120" s="55"/>
      <c r="U120" s="55"/>
      <c r="V120" s="55"/>
      <c r="W120" s="55"/>
      <c r="X120" s="55"/>
      <c r="Y120" s="55"/>
      <c r="Z120" s="55"/>
      <c r="AA120" s="55"/>
      <c r="AB120" s="55"/>
    </row>
    <row r="121" spans="1:28" ht="15">
      <c r="A121" s="55"/>
      <c r="B121" s="55"/>
      <c r="C121" s="55"/>
      <c r="D121" s="55"/>
      <c r="E121" s="55"/>
      <c r="F121" s="55"/>
      <c r="G121" s="55"/>
      <c r="H121" s="55"/>
      <c r="I121" s="55"/>
      <c r="J121" s="55"/>
      <c r="K121" s="55"/>
      <c r="L121" s="55"/>
      <c r="M121" s="55"/>
      <c r="N121" s="55"/>
      <c r="O121" s="55"/>
      <c r="P121" s="55"/>
      <c r="Q121" s="55"/>
      <c r="R121" s="55"/>
      <c r="S121" s="55"/>
      <c r="T121" s="55"/>
      <c r="U121" s="55"/>
      <c r="V121" s="55"/>
      <c r="W121" s="55"/>
      <c r="X121" s="55"/>
      <c r="Y121" s="55"/>
      <c r="Z121" s="55"/>
      <c r="AA121" s="55"/>
      <c r="AB121" s="55"/>
    </row>
    <row r="122" spans="1:28" ht="15">
      <c r="A122" s="55"/>
      <c r="B122" s="55"/>
      <c r="C122" s="55"/>
      <c r="D122" s="55"/>
      <c r="E122" s="55"/>
      <c r="F122" s="55"/>
      <c r="G122" s="55"/>
      <c r="H122" s="55"/>
      <c r="I122" s="55"/>
      <c r="J122" s="55"/>
      <c r="K122" s="55"/>
      <c r="L122" s="55"/>
      <c r="M122" s="55"/>
      <c r="N122" s="55"/>
      <c r="O122" s="55"/>
      <c r="P122" s="55"/>
      <c r="Q122" s="55"/>
      <c r="R122" s="55"/>
      <c r="S122" s="55"/>
      <c r="T122" s="55"/>
      <c r="U122" s="55"/>
      <c r="V122" s="55"/>
      <c r="W122" s="55"/>
      <c r="X122" s="55"/>
      <c r="Y122" s="55"/>
      <c r="Z122" s="55"/>
      <c r="AA122" s="55"/>
      <c r="AB122" s="55"/>
    </row>
    <row r="123" spans="1:28" ht="15">
      <c r="A123" s="55"/>
      <c r="B123" s="55"/>
      <c r="C123" s="55"/>
      <c r="D123" s="55"/>
      <c r="E123" s="55"/>
      <c r="F123" s="55"/>
      <c r="G123" s="55"/>
      <c r="H123" s="55"/>
      <c r="I123" s="55"/>
      <c r="J123" s="55"/>
      <c r="K123" s="55"/>
      <c r="L123" s="55"/>
      <c r="M123" s="55"/>
      <c r="N123" s="55"/>
      <c r="O123" s="55"/>
      <c r="P123" s="55"/>
      <c r="Q123" s="55"/>
      <c r="R123" s="55"/>
      <c r="S123" s="55"/>
      <c r="T123" s="55"/>
      <c r="U123" s="55"/>
      <c r="V123" s="55"/>
      <c r="W123" s="55"/>
      <c r="X123" s="55"/>
      <c r="Y123" s="55"/>
      <c r="Z123" s="55"/>
      <c r="AA123" s="55"/>
      <c r="AB123" s="55"/>
    </row>
    <row r="124" spans="1:28" ht="15">
      <c r="A124" s="55"/>
      <c r="B124" s="55"/>
      <c r="C124" s="55"/>
      <c r="D124" s="55"/>
      <c r="E124" s="55"/>
      <c r="F124" s="55"/>
      <c r="G124" s="55"/>
      <c r="H124" s="55"/>
      <c r="I124" s="55"/>
      <c r="J124" s="55"/>
      <c r="K124" s="55"/>
      <c r="L124" s="55"/>
      <c r="M124" s="55"/>
      <c r="N124" s="55"/>
      <c r="O124" s="55"/>
      <c r="P124" s="55"/>
      <c r="Q124" s="55"/>
      <c r="R124" s="55"/>
      <c r="S124" s="55"/>
      <c r="T124" s="55"/>
      <c r="U124" s="55"/>
      <c r="V124" s="55"/>
      <c r="W124" s="55"/>
      <c r="X124" s="55"/>
      <c r="Y124" s="55"/>
      <c r="Z124" s="55"/>
      <c r="AA124" s="55"/>
      <c r="AB124" s="55"/>
    </row>
    <row r="125" spans="1:28" ht="15">
      <c r="A125" s="55"/>
      <c r="B125" s="55"/>
      <c r="C125" s="55"/>
      <c r="D125" s="55"/>
      <c r="E125" s="55"/>
      <c r="F125" s="55"/>
      <c r="G125" s="55"/>
      <c r="H125" s="55"/>
      <c r="I125" s="55"/>
      <c r="J125" s="55"/>
      <c r="K125" s="55"/>
      <c r="L125" s="55"/>
      <c r="M125" s="55"/>
      <c r="N125" s="55"/>
      <c r="O125" s="55"/>
      <c r="P125" s="55"/>
      <c r="Q125" s="55"/>
      <c r="R125" s="55"/>
      <c r="S125" s="55"/>
      <c r="T125" s="55"/>
      <c r="U125" s="55"/>
      <c r="V125" s="55"/>
      <c r="W125" s="55"/>
      <c r="X125" s="55"/>
      <c r="Y125" s="55"/>
      <c r="Z125" s="55"/>
      <c r="AA125" s="55"/>
      <c r="AB125" s="55"/>
    </row>
    <row r="126" spans="1:28" ht="15">
      <c r="A126" s="55"/>
      <c r="B126" s="55"/>
      <c r="C126" s="55"/>
      <c r="D126" s="55"/>
      <c r="E126" s="55"/>
      <c r="F126" s="55"/>
      <c r="G126" s="55"/>
      <c r="H126" s="55"/>
      <c r="I126" s="55"/>
      <c r="J126" s="55"/>
      <c r="K126" s="55"/>
      <c r="L126" s="55"/>
      <c r="M126" s="55"/>
      <c r="N126" s="55"/>
      <c r="O126" s="55"/>
      <c r="P126" s="55"/>
      <c r="Q126" s="55"/>
      <c r="R126" s="55"/>
      <c r="S126" s="55"/>
      <c r="T126" s="55"/>
      <c r="U126" s="55"/>
      <c r="V126" s="55"/>
      <c r="W126" s="55"/>
      <c r="X126" s="55"/>
      <c r="Y126" s="55"/>
      <c r="Z126" s="55"/>
      <c r="AA126" s="55"/>
      <c r="AB126" s="55"/>
    </row>
    <row r="127" spans="1:28" ht="15">
      <c r="A127" s="55"/>
      <c r="B127" s="55"/>
      <c r="C127" s="55"/>
      <c r="D127" s="55"/>
      <c r="E127" s="55"/>
      <c r="F127" s="55"/>
      <c r="G127" s="55"/>
      <c r="H127" s="55"/>
      <c r="I127" s="55"/>
      <c r="J127" s="55"/>
      <c r="K127" s="55"/>
      <c r="L127" s="55"/>
      <c r="M127" s="55"/>
      <c r="N127" s="55"/>
      <c r="O127" s="55"/>
      <c r="P127" s="55"/>
      <c r="Q127" s="55"/>
      <c r="R127" s="55"/>
      <c r="S127" s="55"/>
      <c r="T127" s="55"/>
      <c r="U127" s="55"/>
      <c r="V127" s="55"/>
      <c r="W127" s="55"/>
      <c r="X127" s="55"/>
      <c r="Y127" s="55"/>
      <c r="Z127" s="55"/>
      <c r="AA127" s="55"/>
      <c r="AB127" s="55"/>
    </row>
    <row r="128" spans="1:28" ht="15">
      <c r="A128" s="55"/>
      <c r="B128" s="55"/>
      <c r="C128" s="55"/>
      <c r="D128" s="55"/>
      <c r="E128" s="55"/>
      <c r="F128" s="55"/>
      <c r="G128" s="55"/>
      <c r="H128" s="55"/>
      <c r="I128" s="55"/>
      <c r="J128" s="55"/>
      <c r="K128" s="55"/>
      <c r="L128" s="55"/>
      <c r="M128" s="55"/>
      <c r="N128" s="55"/>
      <c r="O128" s="55"/>
      <c r="P128" s="55"/>
      <c r="Q128" s="55"/>
      <c r="R128" s="55"/>
      <c r="S128" s="55"/>
      <c r="T128" s="55"/>
      <c r="U128" s="55"/>
      <c r="V128" s="55"/>
      <c r="W128" s="55"/>
      <c r="X128" s="55"/>
      <c r="Y128" s="55"/>
      <c r="Z128" s="55"/>
      <c r="AA128" s="55"/>
      <c r="AB128" s="55"/>
    </row>
    <row r="129" spans="1:28" ht="15">
      <c r="A129" s="55"/>
      <c r="B129" s="55"/>
      <c r="C129" s="55"/>
      <c r="D129" s="55"/>
      <c r="E129" s="55"/>
      <c r="F129" s="55"/>
      <c r="G129" s="55"/>
      <c r="H129" s="55"/>
      <c r="I129" s="55"/>
      <c r="J129" s="55"/>
      <c r="K129" s="55"/>
      <c r="L129" s="55"/>
      <c r="M129" s="55"/>
      <c r="N129" s="55"/>
      <c r="O129" s="55"/>
      <c r="P129" s="55"/>
      <c r="Q129" s="55"/>
      <c r="R129" s="55"/>
      <c r="S129" s="55"/>
      <c r="T129" s="55"/>
      <c r="U129" s="55"/>
      <c r="V129" s="55"/>
      <c r="W129" s="55"/>
      <c r="X129" s="55"/>
      <c r="Y129" s="55"/>
      <c r="Z129" s="55"/>
      <c r="AA129" s="55"/>
      <c r="AB129" s="55"/>
    </row>
    <row r="130" spans="1:28" ht="15">
      <c r="A130" s="55"/>
      <c r="B130" s="55"/>
      <c r="C130" s="55"/>
      <c r="D130" s="55"/>
      <c r="E130" s="55"/>
      <c r="F130" s="55"/>
      <c r="G130" s="55"/>
      <c r="H130" s="55"/>
      <c r="I130" s="55"/>
      <c r="J130" s="55"/>
      <c r="K130" s="55"/>
      <c r="L130" s="55"/>
      <c r="M130" s="55"/>
      <c r="N130" s="55"/>
      <c r="O130" s="55"/>
      <c r="P130" s="55"/>
      <c r="Q130" s="55"/>
      <c r="R130" s="55"/>
      <c r="S130" s="55"/>
      <c r="T130" s="55"/>
      <c r="U130" s="55"/>
      <c r="V130" s="55"/>
      <c r="W130" s="55"/>
      <c r="X130" s="55"/>
      <c r="Y130" s="55"/>
      <c r="Z130" s="55"/>
      <c r="AA130" s="55"/>
      <c r="AB130" s="55"/>
    </row>
    <row r="131" spans="1:28" ht="15">
      <c r="A131" s="55"/>
      <c r="B131" s="55"/>
      <c r="C131" s="55"/>
      <c r="D131" s="55"/>
      <c r="E131" s="55"/>
      <c r="F131" s="55"/>
      <c r="G131" s="55"/>
      <c r="H131" s="55"/>
      <c r="I131" s="55"/>
      <c r="J131" s="55"/>
      <c r="K131" s="55"/>
      <c r="L131" s="55"/>
      <c r="M131" s="55"/>
      <c r="N131" s="55"/>
      <c r="O131" s="55"/>
      <c r="P131" s="55"/>
      <c r="Q131" s="55"/>
      <c r="R131" s="55"/>
      <c r="S131" s="55"/>
      <c r="T131" s="55"/>
      <c r="U131" s="55"/>
      <c r="V131" s="55"/>
      <c r="W131" s="55"/>
      <c r="X131" s="55"/>
      <c r="Y131" s="55"/>
      <c r="Z131" s="55"/>
      <c r="AA131" s="55"/>
      <c r="AB131" s="55"/>
    </row>
    <row r="132" spans="1:28" ht="15">
      <c r="A132" s="55"/>
      <c r="B132" s="55"/>
      <c r="C132" s="55"/>
      <c r="D132" s="55"/>
      <c r="E132" s="55"/>
      <c r="F132" s="55"/>
      <c r="G132" s="55"/>
      <c r="H132" s="55"/>
      <c r="I132" s="55"/>
      <c r="J132" s="55"/>
      <c r="K132" s="55"/>
      <c r="L132" s="55"/>
      <c r="M132" s="55"/>
      <c r="N132" s="55"/>
      <c r="O132" s="55"/>
      <c r="P132" s="55"/>
      <c r="Q132" s="55"/>
      <c r="R132" s="55"/>
      <c r="S132" s="55"/>
      <c r="T132" s="55"/>
      <c r="U132" s="55"/>
      <c r="V132" s="55"/>
      <c r="W132" s="55"/>
      <c r="X132" s="55"/>
      <c r="Y132" s="55"/>
      <c r="Z132" s="55"/>
      <c r="AA132" s="55"/>
      <c r="AB132" s="55"/>
    </row>
    <row r="133" spans="1:28" ht="15">
      <c r="A133" s="55"/>
      <c r="B133" s="55"/>
      <c r="C133" s="55"/>
      <c r="D133" s="55"/>
      <c r="E133" s="55"/>
      <c r="F133" s="55"/>
      <c r="G133" s="55"/>
      <c r="H133" s="55"/>
      <c r="I133" s="55"/>
      <c r="J133" s="55"/>
      <c r="K133" s="55"/>
      <c r="L133" s="55"/>
      <c r="M133" s="55"/>
      <c r="N133" s="55"/>
      <c r="O133" s="55"/>
      <c r="P133" s="55"/>
      <c r="Q133" s="55"/>
      <c r="R133" s="55"/>
      <c r="S133" s="55"/>
      <c r="T133" s="55"/>
      <c r="U133" s="55"/>
      <c r="V133" s="55"/>
      <c r="W133" s="55"/>
      <c r="X133" s="55"/>
      <c r="Y133" s="55"/>
      <c r="Z133" s="55"/>
      <c r="AA133" s="55"/>
      <c r="AB133" s="55"/>
    </row>
    <row r="134" spans="1:28" ht="15">
      <c r="A134" s="55"/>
      <c r="B134" s="55"/>
      <c r="C134" s="55"/>
      <c r="D134" s="55"/>
      <c r="E134" s="55"/>
      <c r="F134" s="55"/>
      <c r="G134" s="55"/>
      <c r="H134" s="55"/>
      <c r="I134" s="55"/>
      <c r="J134" s="55"/>
      <c r="K134" s="55"/>
      <c r="L134" s="55"/>
      <c r="M134" s="55"/>
      <c r="N134" s="55"/>
      <c r="O134" s="55"/>
      <c r="P134" s="55"/>
      <c r="Q134" s="55"/>
      <c r="R134" s="55"/>
      <c r="S134" s="55"/>
      <c r="T134" s="55"/>
      <c r="U134" s="55"/>
      <c r="V134" s="55"/>
      <c r="W134" s="55"/>
      <c r="X134" s="55"/>
      <c r="Y134" s="55"/>
      <c r="Z134" s="55"/>
      <c r="AA134" s="55"/>
      <c r="AB134" s="55"/>
    </row>
    <row r="135" spans="1:28" ht="15">
      <c r="A135" s="55"/>
      <c r="B135" s="55"/>
      <c r="C135" s="55"/>
      <c r="D135" s="55"/>
      <c r="E135" s="55"/>
      <c r="F135" s="55"/>
      <c r="G135" s="55"/>
      <c r="H135" s="55"/>
      <c r="I135" s="55"/>
      <c r="J135" s="55"/>
      <c r="K135" s="55"/>
      <c r="L135" s="55"/>
      <c r="M135" s="55"/>
      <c r="N135" s="55"/>
      <c r="O135" s="55"/>
      <c r="P135" s="55"/>
      <c r="Q135" s="55"/>
      <c r="R135" s="55"/>
      <c r="S135" s="55"/>
      <c r="T135" s="55"/>
      <c r="U135" s="55"/>
      <c r="V135" s="55"/>
      <c r="W135" s="55"/>
      <c r="X135" s="55"/>
      <c r="Y135" s="55"/>
      <c r="Z135" s="55"/>
      <c r="AA135" s="55"/>
      <c r="AB135" s="55"/>
    </row>
    <row r="136" spans="1:28" ht="15">
      <c r="A136" s="55"/>
      <c r="B136" s="55"/>
      <c r="C136" s="55"/>
      <c r="D136" s="55"/>
      <c r="E136" s="55"/>
      <c r="F136" s="55"/>
      <c r="G136" s="55"/>
      <c r="H136" s="55"/>
      <c r="I136" s="55"/>
      <c r="J136" s="55"/>
      <c r="K136" s="55"/>
      <c r="L136" s="55"/>
      <c r="M136" s="55"/>
      <c r="N136" s="55"/>
      <c r="O136" s="55"/>
      <c r="P136" s="55"/>
      <c r="Q136" s="55"/>
      <c r="R136" s="55"/>
      <c r="S136" s="55"/>
      <c r="T136" s="55"/>
      <c r="U136" s="55"/>
      <c r="V136" s="55"/>
      <c r="W136" s="55"/>
      <c r="X136" s="55"/>
      <c r="Y136" s="55"/>
      <c r="Z136" s="55"/>
      <c r="AA136" s="55"/>
      <c r="AB136" s="55"/>
    </row>
    <row r="137" spans="1:28" ht="15">
      <c r="A137" s="55"/>
      <c r="B137" s="55"/>
      <c r="C137" s="55"/>
      <c r="D137" s="55"/>
      <c r="E137" s="55"/>
      <c r="F137" s="55"/>
      <c r="G137" s="55"/>
      <c r="H137" s="55"/>
      <c r="I137" s="55"/>
      <c r="J137" s="55"/>
      <c r="K137" s="55"/>
      <c r="L137" s="55"/>
      <c r="M137" s="55"/>
      <c r="N137" s="55"/>
      <c r="O137" s="55"/>
      <c r="P137" s="55"/>
      <c r="Q137" s="55"/>
      <c r="R137" s="55"/>
      <c r="S137" s="55"/>
      <c r="T137" s="55"/>
      <c r="U137" s="55"/>
      <c r="V137" s="55"/>
      <c r="W137" s="55"/>
      <c r="X137" s="55"/>
      <c r="Y137" s="55"/>
      <c r="Z137" s="55"/>
      <c r="AA137" s="55"/>
      <c r="AB137" s="55"/>
    </row>
    <row r="138" spans="1:28" ht="15">
      <c r="A138" s="55"/>
      <c r="B138" s="55"/>
      <c r="C138" s="55"/>
      <c r="D138" s="55"/>
      <c r="E138" s="55"/>
      <c r="F138" s="55"/>
      <c r="G138" s="55"/>
      <c r="H138" s="55"/>
      <c r="I138" s="55"/>
      <c r="J138" s="55"/>
      <c r="K138" s="55"/>
      <c r="L138" s="55"/>
      <c r="M138" s="55"/>
      <c r="N138" s="55"/>
      <c r="O138" s="55"/>
      <c r="P138" s="55"/>
      <c r="Q138" s="55"/>
      <c r="R138" s="55"/>
      <c r="S138" s="55"/>
      <c r="T138" s="55"/>
      <c r="U138" s="55"/>
      <c r="V138" s="55"/>
      <c r="W138" s="55"/>
      <c r="X138" s="55"/>
      <c r="Y138" s="55"/>
      <c r="Z138" s="55"/>
      <c r="AA138" s="55"/>
      <c r="AB138" s="55"/>
    </row>
    <row r="139" spans="1:28" ht="15">
      <c r="A139" s="55"/>
      <c r="B139" s="55"/>
      <c r="C139" s="55"/>
      <c r="D139" s="55"/>
      <c r="E139" s="55"/>
      <c r="F139" s="55"/>
      <c r="G139" s="55"/>
      <c r="H139" s="55"/>
      <c r="I139" s="55"/>
      <c r="J139" s="55"/>
      <c r="K139" s="55"/>
      <c r="L139" s="55"/>
      <c r="M139" s="55"/>
      <c r="N139" s="55"/>
      <c r="O139" s="55"/>
      <c r="P139" s="55"/>
      <c r="Q139" s="55"/>
      <c r="R139" s="55"/>
      <c r="S139" s="55"/>
      <c r="T139" s="55"/>
      <c r="U139" s="55"/>
      <c r="V139" s="55"/>
      <c r="W139" s="55"/>
      <c r="X139" s="55"/>
      <c r="Y139" s="55"/>
      <c r="Z139" s="55"/>
      <c r="AA139" s="55"/>
      <c r="AB139" s="55"/>
    </row>
    <row r="140" spans="1:28" ht="15">
      <c r="A140" s="55"/>
      <c r="B140" s="55"/>
      <c r="C140" s="55"/>
      <c r="D140" s="55"/>
      <c r="E140" s="55"/>
      <c r="F140" s="55"/>
      <c r="G140" s="55"/>
      <c r="H140" s="55"/>
      <c r="I140" s="55"/>
      <c r="J140" s="55"/>
      <c r="K140" s="55"/>
      <c r="L140" s="55"/>
      <c r="M140" s="55"/>
      <c r="N140" s="55"/>
      <c r="O140" s="55"/>
      <c r="P140" s="55"/>
      <c r="Q140" s="55"/>
      <c r="R140" s="55"/>
      <c r="S140" s="55"/>
      <c r="T140" s="55"/>
      <c r="U140" s="55"/>
      <c r="V140" s="55"/>
      <c r="W140" s="55"/>
      <c r="X140" s="55"/>
      <c r="Y140" s="55"/>
      <c r="Z140" s="55"/>
      <c r="AA140" s="55"/>
      <c r="AB140" s="55"/>
    </row>
    <row r="141" spans="1:28" ht="15">
      <c r="A141" s="55"/>
      <c r="B141" s="55"/>
      <c r="C141" s="55"/>
      <c r="D141" s="55"/>
      <c r="E141" s="55"/>
      <c r="F141" s="55"/>
      <c r="G141" s="55"/>
      <c r="H141" s="55"/>
      <c r="I141" s="55"/>
      <c r="J141" s="55"/>
      <c r="K141" s="55"/>
      <c r="L141" s="55"/>
      <c r="M141" s="55"/>
      <c r="N141" s="55"/>
      <c r="O141" s="55"/>
      <c r="P141" s="55"/>
      <c r="Q141" s="55"/>
      <c r="R141" s="55"/>
      <c r="S141" s="55"/>
      <c r="T141" s="55"/>
      <c r="U141" s="55"/>
      <c r="V141" s="55"/>
      <c r="W141" s="55"/>
      <c r="X141" s="55"/>
      <c r="Y141" s="55"/>
      <c r="Z141" s="55"/>
      <c r="AA141" s="55"/>
      <c r="AB141" s="55"/>
    </row>
    <row r="142" spans="1:28" ht="15">
      <c r="A142" s="55"/>
      <c r="B142" s="55"/>
      <c r="C142" s="55"/>
      <c r="D142" s="55"/>
      <c r="E142" s="55"/>
      <c r="F142" s="55"/>
      <c r="G142" s="55"/>
      <c r="H142" s="55"/>
      <c r="I142" s="55"/>
      <c r="J142" s="55"/>
      <c r="K142" s="55"/>
      <c r="L142" s="55"/>
      <c r="M142" s="55"/>
      <c r="N142" s="55"/>
      <c r="O142" s="55"/>
      <c r="P142" s="55"/>
      <c r="Q142" s="55"/>
      <c r="R142" s="55"/>
      <c r="S142" s="55"/>
      <c r="T142" s="55"/>
      <c r="U142" s="55"/>
      <c r="V142" s="55"/>
      <c r="W142" s="55"/>
      <c r="X142" s="55"/>
      <c r="Y142" s="55"/>
      <c r="Z142" s="55"/>
      <c r="AA142" s="55"/>
      <c r="AB142" s="55"/>
    </row>
    <row r="143" spans="1:28" ht="15">
      <c r="A143" s="55"/>
      <c r="B143" s="55"/>
      <c r="C143" s="55"/>
      <c r="D143" s="55"/>
      <c r="E143" s="55"/>
      <c r="F143" s="55"/>
      <c r="G143" s="55"/>
      <c r="H143" s="55"/>
      <c r="I143" s="55"/>
      <c r="J143" s="55"/>
      <c r="K143" s="55"/>
      <c r="L143" s="55"/>
      <c r="M143" s="55"/>
      <c r="N143" s="55"/>
      <c r="O143" s="55"/>
      <c r="P143" s="55"/>
      <c r="Q143" s="55"/>
      <c r="R143" s="55"/>
      <c r="S143" s="55"/>
      <c r="T143" s="55"/>
      <c r="U143" s="55"/>
      <c r="V143" s="55"/>
      <c r="W143" s="55"/>
      <c r="X143" s="55"/>
      <c r="Y143" s="55"/>
      <c r="Z143" s="55"/>
      <c r="AA143" s="55"/>
      <c r="AB143" s="55"/>
    </row>
    <row r="144" spans="1:28" ht="15">
      <c r="A144" s="55"/>
      <c r="B144" s="55"/>
      <c r="C144" s="55"/>
      <c r="D144" s="55"/>
      <c r="E144" s="55"/>
      <c r="F144" s="55"/>
      <c r="G144" s="55"/>
      <c r="H144" s="55"/>
      <c r="I144" s="55"/>
      <c r="J144" s="55"/>
      <c r="K144" s="55"/>
      <c r="L144" s="55"/>
      <c r="M144" s="55"/>
      <c r="N144" s="55"/>
      <c r="O144" s="55"/>
      <c r="P144" s="55"/>
      <c r="Q144" s="55"/>
      <c r="R144" s="55"/>
      <c r="S144" s="55"/>
      <c r="T144" s="55"/>
      <c r="U144" s="55"/>
      <c r="V144" s="55"/>
      <c r="W144" s="55"/>
      <c r="X144" s="55"/>
      <c r="Y144" s="55"/>
      <c r="Z144" s="55"/>
      <c r="AA144" s="55"/>
      <c r="AB144" s="55"/>
    </row>
    <row r="145" spans="1:28" ht="15">
      <c r="A145" s="55"/>
      <c r="B145" s="55"/>
      <c r="C145" s="55"/>
      <c r="D145" s="55"/>
      <c r="E145" s="55"/>
      <c r="F145" s="55"/>
      <c r="G145" s="55"/>
      <c r="H145" s="55"/>
      <c r="I145" s="55"/>
      <c r="J145" s="55"/>
      <c r="K145" s="55"/>
      <c r="L145" s="55"/>
      <c r="M145" s="55"/>
      <c r="N145" s="55"/>
      <c r="O145" s="55"/>
      <c r="P145" s="55"/>
      <c r="Q145" s="55"/>
      <c r="R145" s="55"/>
      <c r="S145" s="55"/>
      <c r="T145" s="55"/>
      <c r="U145" s="55"/>
      <c r="V145" s="55"/>
      <c r="W145" s="55"/>
      <c r="X145" s="55"/>
      <c r="Y145" s="55"/>
      <c r="Z145" s="55"/>
      <c r="AA145" s="55"/>
      <c r="AB145" s="55"/>
    </row>
    <row r="146" spans="1:28" ht="15">
      <c r="A146" s="55"/>
      <c r="B146" s="55"/>
      <c r="C146" s="55"/>
      <c r="D146" s="55"/>
      <c r="E146" s="55"/>
      <c r="F146" s="55"/>
      <c r="G146" s="55"/>
      <c r="H146" s="55"/>
      <c r="I146" s="55"/>
      <c r="J146" s="55"/>
      <c r="K146" s="55"/>
      <c r="L146" s="55"/>
      <c r="M146" s="55"/>
      <c r="N146" s="55"/>
      <c r="O146" s="55"/>
      <c r="P146" s="55"/>
      <c r="Q146" s="55"/>
      <c r="R146" s="55"/>
      <c r="S146" s="55"/>
      <c r="T146" s="55"/>
      <c r="U146" s="55"/>
      <c r="V146" s="55"/>
      <c r="W146" s="55"/>
      <c r="X146" s="55"/>
      <c r="Y146" s="55"/>
      <c r="Z146" s="55"/>
      <c r="AA146" s="55"/>
      <c r="AB146" s="55"/>
    </row>
    <row r="147" spans="1:28" ht="15">
      <c r="A147" s="55"/>
      <c r="B147" s="55"/>
      <c r="C147" s="55"/>
      <c r="D147" s="55"/>
      <c r="E147" s="55"/>
      <c r="F147" s="55"/>
      <c r="G147" s="55"/>
      <c r="H147" s="55"/>
      <c r="I147" s="55"/>
      <c r="J147" s="55"/>
      <c r="K147" s="55"/>
      <c r="L147" s="55"/>
      <c r="M147" s="55"/>
      <c r="N147" s="55"/>
      <c r="O147" s="55"/>
      <c r="P147" s="55"/>
      <c r="Q147" s="55"/>
      <c r="R147" s="55"/>
      <c r="S147" s="55"/>
      <c r="T147" s="55"/>
      <c r="U147" s="55"/>
      <c r="V147" s="55"/>
      <c r="W147" s="55"/>
      <c r="X147" s="55"/>
      <c r="Y147" s="55"/>
      <c r="Z147" s="55"/>
      <c r="AA147" s="55"/>
      <c r="AB147" s="55"/>
    </row>
    <row r="148" spans="1:28" ht="15">
      <c r="A148" s="55"/>
      <c r="B148" s="55"/>
      <c r="C148" s="55"/>
      <c r="D148" s="55"/>
      <c r="E148" s="55"/>
      <c r="F148" s="55"/>
      <c r="G148" s="55"/>
      <c r="H148" s="55"/>
      <c r="I148" s="55"/>
      <c r="J148" s="55"/>
      <c r="K148" s="55"/>
      <c r="L148" s="55"/>
      <c r="M148" s="55"/>
      <c r="N148" s="55"/>
      <c r="O148" s="55"/>
      <c r="P148" s="55"/>
      <c r="Q148" s="55"/>
      <c r="R148" s="55"/>
      <c r="S148" s="55"/>
      <c r="T148" s="55"/>
      <c r="U148" s="55"/>
      <c r="V148" s="55"/>
      <c r="W148" s="55"/>
      <c r="X148" s="55"/>
      <c r="Y148" s="55"/>
      <c r="Z148" s="55"/>
      <c r="AA148" s="55"/>
      <c r="AB148" s="55"/>
    </row>
    <row r="149" spans="1:28" ht="15">
      <c r="A149" s="55"/>
      <c r="B149" s="55"/>
      <c r="C149" s="55"/>
      <c r="D149" s="55"/>
      <c r="E149" s="55"/>
      <c r="F149" s="55"/>
      <c r="G149" s="55"/>
      <c r="H149" s="55"/>
      <c r="I149" s="55"/>
      <c r="J149" s="55"/>
      <c r="K149" s="55"/>
      <c r="L149" s="55"/>
      <c r="M149" s="55"/>
      <c r="N149" s="55"/>
      <c r="O149" s="55"/>
      <c r="P149" s="55"/>
      <c r="Q149" s="55"/>
      <c r="R149" s="55"/>
      <c r="S149" s="55"/>
      <c r="T149" s="55"/>
      <c r="U149" s="55"/>
      <c r="V149" s="55"/>
      <c r="W149" s="55"/>
      <c r="X149" s="55"/>
      <c r="Y149" s="55"/>
      <c r="Z149" s="55"/>
      <c r="AA149" s="55"/>
      <c r="AB149" s="55"/>
    </row>
    <row r="150" spans="1:28" ht="15">
      <c r="A150" s="55"/>
      <c r="B150" s="55"/>
      <c r="C150" s="55"/>
      <c r="D150" s="55"/>
      <c r="E150" s="55"/>
      <c r="F150" s="55"/>
      <c r="G150" s="55"/>
      <c r="H150" s="55"/>
      <c r="I150" s="55"/>
      <c r="J150" s="55"/>
      <c r="K150" s="55"/>
      <c r="L150" s="55"/>
      <c r="M150" s="55"/>
      <c r="N150" s="55"/>
      <c r="O150" s="55"/>
      <c r="P150" s="55"/>
      <c r="Q150" s="55"/>
      <c r="R150" s="55"/>
      <c r="S150" s="55"/>
      <c r="T150" s="55"/>
      <c r="U150" s="55"/>
      <c r="V150" s="55"/>
      <c r="W150" s="55"/>
      <c r="X150" s="55"/>
      <c r="Y150" s="55"/>
      <c r="Z150" s="55"/>
      <c r="AA150" s="55"/>
      <c r="AB150" s="55"/>
    </row>
    <row r="151" spans="1:28" ht="15">
      <c r="A151" s="55"/>
      <c r="B151" s="55"/>
      <c r="C151" s="55"/>
      <c r="D151" s="55"/>
      <c r="E151" s="55"/>
      <c r="F151" s="55"/>
      <c r="G151" s="55"/>
      <c r="H151" s="55"/>
      <c r="I151" s="55"/>
      <c r="J151" s="55"/>
      <c r="K151" s="55"/>
      <c r="L151" s="55"/>
      <c r="M151" s="55"/>
      <c r="N151" s="55"/>
      <c r="O151" s="55"/>
      <c r="P151" s="55"/>
      <c r="Q151" s="55"/>
      <c r="R151" s="55"/>
      <c r="S151" s="55"/>
      <c r="T151" s="55"/>
      <c r="U151" s="55"/>
      <c r="V151" s="55"/>
      <c r="W151" s="55"/>
      <c r="X151" s="55"/>
      <c r="Y151" s="55"/>
      <c r="Z151" s="55"/>
      <c r="AA151" s="55"/>
      <c r="AB151" s="55"/>
    </row>
    <row r="152" spans="1:28" ht="15">
      <c r="A152" s="55"/>
      <c r="B152" s="55"/>
      <c r="C152" s="55"/>
      <c r="D152" s="55"/>
      <c r="E152" s="55"/>
      <c r="F152" s="55"/>
      <c r="G152" s="55"/>
      <c r="H152" s="55"/>
      <c r="I152" s="55"/>
      <c r="J152" s="55"/>
      <c r="K152" s="55"/>
      <c r="L152" s="55"/>
      <c r="M152" s="55"/>
      <c r="N152" s="55"/>
      <c r="O152" s="55"/>
      <c r="P152" s="55"/>
      <c r="Q152" s="55"/>
      <c r="R152" s="55"/>
      <c r="S152" s="55"/>
      <c r="T152" s="55"/>
      <c r="U152" s="55"/>
      <c r="V152" s="55"/>
      <c r="W152" s="55"/>
      <c r="X152" s="55"/>
      <c r="Y152" s="55"/>
      <c r="Z152" s="55"/>
      <c r="AA152" s="55"/>
      <c r="AB152" s="55"/>
    </row>
    <row r="153" spans="1:28" ht="15">
      <c r="A153" s="55"/>
      <c r="B153" s="55"/>
      <c r="C153" s="55"/>
      <c r="D153" s="55"/>
      <c r="E153" s="55"/>
      <c r="F153" s="55"/>
      <c r="G153" s="55"/>
      <c r="H153" s="55"/>
      <c r="I153" s="55"/>
      <c r="J153" s="55"/>
      <c r="K153" s="55"/>
      <c r="L153" s="55"/>
      <c r="M153" s="55"/>
      <c r="N153" s="55"/>
      <c r="O153" s="55"/>
      <c r="P153" s="55"/>
      <c r="Q153" s="55"/>
      <c r="R153" s="55"/>
      <c r="S153" s="55"/>
      <c r="T153" s="55"/>
      <c r="U153" s="55"/>
      <c r="V153" s="55"/>
      <c r="W153" s="55"/>
      <c r="X153" s="55"/>
      <c r="Y153" s="55"/>
      <c r="Z153" s="55"/>
      <c r="AA153" s="55"/>
      <c r="AB153" s="55"/>
    </row>
    <row r="154" spans="1:28" ht="15">
      <c r="A154" s="55"/>
      <c r="B154" s="55"/>
      <c r="C154" s="55"/>
      <c r="D154" s="55"/>
      <c r="E154" s="55"/>
      <c r="F154" s="55"/>
      <c r="G154" s="55"/>
      <c r="H154" s="55"/>
      <c r="I154" s="55"/>
      <c r="J154" s="55"/>
      <c r="K154" s="55"/>
      <c r="L154" s="55"/>
      <c r="M154" s="55"/>
      <c r="N154" s="55"/>
      <c r="O154" s="55"/>
      <c r="P154" s="55"/>
      <c r="Q154" s="55"/>
      <c r="R154" s="55"/>
      <c r="S154" s="55"/>
      <c r="T154" s="55"/>
      <c r="U154" s="55"/>
      <c r="V154" s="55"/>
      <c r="W154" s="55"/>
      <c r="X154" s="55"/>
      <c r="Y154" s="55"/>
      <c r="Z154" s="55"/>
      <c r="AA154" s="55"/>
      <c r="AB154" s="55"/>
    </row>
    <row r="155" spans="1:28" ht="15">
      <c r="A155" s="55"/>
      <c r="B155" s="55"/>
      <c r="C155" s="55"/>
      <c r="D155" s="55"/>
      <c r="E155" s="55"/>
      <c r="F155" s="55"/>
      <c r="G155" s="55"/>
      <c r="H155" s="55"/>
      <c r="I155" s="55"/>
      <c r="J155" s="55"/>
      <c r="K155" s="55"/>
      <c r="L155" s="55"/>
      <c r="M155" s="55"/>
      <c r="N155" s="55"/>
      <c r="O155" s="55"/>
      <c r="P155" s="55"/>
      <c r="Q155" s="55"/>
      <c r="R155" s="55"/>
      <c r="S155" s="55"/>
      <c r="T155" s="55"/>
      <c r="U155" s="55"/>
      <c r="V155" s="55"/>
      <c r="W155" s="55"/>
      <c r="X155" s="55"/>
      <c r="Y155" s="55"/>
      <c r="Z155" s="55"/>
      <c r="AA155" s="55"/>
      <c r="AB155" s="55"/>
    </row>
    <row r="156" spans="1:28" ht="15">
      <c r="A156" s="55"/>
      <c r="B156" s="55"/>
      <c r="C156" s="55"/>
      <c r="D156" s="55"/>
      <c r="E156" s="55"/>
      <c r="F156" s="55"/>
      <c r="G156" s="55"/>
      <c r="H156" s="55"/>
      <c r="I156" s="55"/>
      <c r="J156" s="55"/>
      <c r="K156" s="55"/>
      <c r="L156" s="55"/>
      <c r="M156" s="55"/>
      <c r="N156" s="55"/>
      <c r="O156" s="55"/>
      <c r="P156" s="55"/>
      <c r="Q156" s="55"/>
      <c r="R156" s="55"/>
      <c r="S156" s="55"/>
      <c r="T156" s="55"/>
      <c r="U156" s="55"/>
      <c r="V156" s="55"/>
      <c r="W156" s="55"/>
      <c r="X156" s="55"/>
      <c r="Y156" s="55"/>
      <c r="Z156" s="55"/>
      <c r="AA156" s="55"/>
      <c r="AB156" s="55"/>
    </row>
    <row r="157" spans="1:28" ht="15">
      <c r="A157" s="55"/>
      <c r="B157" s="55"/>
      <c r="C157" s="55"/>
      <c r="D157" s="55"/>
      <c r="E157" s="55"/>
      <c r="F157" s="55"/>
      <c r="G157" s="55"/>
      <c r="H157" s="55"/>
      <c r="I157" s="55"/>
      <c r="J157" s="55"/>
      <c r="K157" s="55"/>
      <c r="L157" s="55"/>
      <c r="M157" s="55"/>
      <c r="N157" s="55"/>
      <c r="O157" s="55"/>
      <c r="P157" s="55"/>
      <c r="Q157" s="55"/>
      <c r="R157" s="55"/>
      <c r="S157" s="55"/>
      <c r="T157" s="55"/>
      <c r="U157" s="55"/>
      <c r="V157" s="55"/>
      <c r="W157" s="55"/>
      <c r="X157" s="55"/>
      <c r="Y157" s="55"/>
      <c r="Z157" s="55"/>
      <c r="AA157" s="55"/>
      <c r="AB157" s="55"/>
    </row>
    <row r="158" spans="1:28" ht="15">
      <c r="A158" s="55"/>
      <c r="B158" s="55"/>
      <c r="C158" s="55"/>
      <c r="D158" s="55"/>
      <c r="E158" s="55"/>
      <c r="F158" s="55"/>
      <c r="G158" s="55"/>
      <c r="H158" s="55"/>
      <c r="I158" s="55"/>
      <c r="J158" s="55"/>
      <c r="K158" s="55"/>
      <c r="L158" s="55"/>
      <c r="M158" s="55"/>
      <c r="N158" s="55"/>
      <c r="O158" s="55"/>
      <c r="P158" s="55"/>
      <c r="Q158" s="55"/>
      <c r="R158" s="55"/>
      <c r="S158" s="55"/>
      <c r="T158" s="55"/>
      <c r="U158" s="55"/>
      <c r="V158" s="55"/>
      <c r="W158" s="55"/>
      <c r="X158" s="55"/>
      <c r="Y158" s="55"/>
      <c r="Z158" s="55"/>
      <c r="AA158" s="55"/>
      <c r="AB158" s="55"/>
    </row>
    <row r="159" spans="1:28" ht="15">
      <c r="A159" s="55"/>
      <c r="B159" s="55"/>
      <c r="C159" s="55"/>
      <c r="D159" s="55"/>
      <c r="E159" s="55"/>
      <c r="F159" s="55"/>
      <c r="G159" s="55"/>
      <c r="H159" s="55"/>
      <c r="I159" s="55"/>
      <c r="J159" s="55"/>
      <c r="K159" s="55"/>
      <c r="L159" s="55"/>
      <c r="M159" s="55"/>
      <c r="N159" s="55"/>
      <c r="O159" s="55"/>
      <c r="P159" s="55"/>
      <c r="Q159" s="55"/>
      <c r="R159" s="55"/>
      <c r="S159" s="55"/>
      <c r="T159" s="55"/>
      <c r="U159" s="55"/>
      <c r="V159" s="55"/>
      <c r="W159" s="55"/>
      <c r="X159" s="55"/>
      <c r="Y159" s="55"/>
      <c r="Z159" s="55"/>
      <c r="AA159" s="55"/>
      <c r="AB159" s="55"/>
    </row>
    <row r="160" spans="1:28" ht="15">
      <c r="A160" s="55"/>
      <c r="B160" s="55"/>
      <c r="C160" s="55"/>
      <c r="D160" s="55"/>
      <c r="E160" s="55"/>
      <c r="F160" s="55"/>
      <c r="G160" s="55"/>
      <c r="H160" s="55"/>
      <c r="I160" s="55"/>
      <c r="J160" s="55"/>
      <c r="K160" s="55"/>
      <c r="L160" s="55"/>
      <c r="M160" s="55"/>
      <c r="N160" s="55"/>
      <c r="O160" s="55"/>
      <c r="P160" s="55"/>
      <c r="Q160" s="55"/>
      <c r="R160" s="55"/>
      <c r="S160" s="55"/>
      <c r="T160" s="55"/>
      <c r="U160" s="55"/>
      <c r="V160" s="55"/>
      <c r="W160" s="55"/>
      <c r="X160" s="55"/>
      <c r="Y160" s="55"/>
      <c r="Z160" s="55"/>
      <c r="AA160" s="55"/>
      <c r="AB160" s="55"/>
    </row>
    <row r="161" spans="1:28" ht="15">
      <c r="A161" s="55"/>
      <c r="B161" s="55"/>
      <c r="C161" s="55"/>
      <c r="D161" s="55"/>
      <c r="E161" s="55"/>
      <c r="F161" s="55"/>
      <c r="G161" s="55"/>
      <c r="H161" s="55"/>
      <c r="I161" s="55"/>
      <c r="J161" s="55"/>
      <c r="K161" s="55"/>
      <c r="L161" s="55"/>
      <c r="M161" s="55"/>
      <c r="N161" s="55"/>
      <c r="O161" s="55"/>
      <c r="P161" s="55"/>
      <c r="Q161" s="55"/>
      <c r="R161" s="55"/>
      <c r="S161" s="55"/>
      <c r="T161" s="55"/>
      <c r="U161" s="55"/>
      <c r="V161" s="55"/>
      <c r="W161" s="55"/>
      <c r="X161" s="55"/>
      <c r="Y161" s="55"/>
      <c r="Z161" s="55"/>
      <c r="AA161" s="55"/>
      <c r="AB161" s="55"/>
    </row>
    <row r="162" spans="1:28" ht="15">
      <c r="A162" s="55"/>
      <c r="B162" s="55"/>
      <c r="C162" s="55"/>
      <c r="D162" s="55"/>
      <c r="E162" s="55"/>
      <c r="F162" s="55"/>
      <c r="G162" s="55"/>
      <c r="H162" s="55"/>
      <c r="I162" s="55"/>
      <c r="J162" s="55"/>
      <c r="K162" s="55"/>
      <c r="L162" s="55"/>
      <c r="M162" s="55"/>
      <c r="N162" s="55"/>
      <c r="O162" s="55"/>
      <c r="P162" s="55"/>
      <c r="Q162" s="55"/>
      <c r="R162" s="55"/>
      <c r="S162" s="55"/>
      <c r="T162" s="55"/>
      <c r="U162" s="55"/>
      <c r="V162" s="55"/>
      <c r="W162" s="55"/>
      <c r="X162" s="55"/>
      <c r="Y162" s="55"/>
      <c r="Z162" s="55"/>
      <c r="AA162" s="55"/>
      <c r="AB162" s="55"/>
    </row>
    <row r="163" spans="1:28" ht="15">
      <c r="A163" s="55"/>
      <c r="B163" s="55"/>
      <c r="C163" s="55"/>
      <c r="D163" s="55"/>
      <c r="E163" s="55"/>
      <c r="F163" s="55"/>
      <c r="G163" s="55"/>
      <c r="H163" s="55"/>
      <c r="I163" s="55"/>
      <c r="J163" s="55"/>
      <c r="K163" s="55"/>
      <c r="L163" s="55"/>
      <c r="M163" s="55"/>
      <c r="N163" s="55"/>
      <c r="O163" s="55"/>
      <c r="P163" s="55"/>
      <c r="Q163" s="55"/>
      <c r="R163" s="55"/>
      <c r="S163" s="55"/>
      <c r="T163" s="55"/>
      <c r="U163" s="55"/>
      <c r="V163" s="55"/>
      <c r="W163" s="55"/>
      <c r="X163" s="55"/>
      <c r="Y163" s="55"/>
      <c r="Z163" s="55"/>
      <c r="AA163" s="55"/>
      <c r="AB163" s="55"/>
    </row>
    <row r="164" spans="1:28" ht="15">
      <c r="A164" s="55"/>
      <c r="B164" s="55"/>
      <c r="C164" s="55"/>
      <c r="D164" s="55"/>
      <c r="E164" s="55"/>
      <c r="F164" s="55"/>
      <c r="G164" s="55"/>
      <c r="H164" s="55"/>
      <c r="I164" s="55"/>
      <c r="J164" s="55"/>
      <c r="K164" s="55"/>
      <c r="L164" s="55"/>
      <c r="M164" s="55"/>
      <c r="N164" s="55"/>
      <c r="O164" s="55"/>
      <c r="P164" s="55"/>
      <c r="Q164" s="55"/>
      <c r="R164" s="55"/>
      <c r="S164" s="55"/>
      <c r="T164" s="55"/>
      <c r="U164" s="55"/>
      <c r="V164" s="55"/>
      <c r="W164" s="55"/>
      <c r="X164" s="55"/>
      <c r="Y164" s="55"/>
      <c r="Z164" s="55"/>
      <c r="AA164" s="55"/>
      <c r="AB164" s="55"/>
    </row>
    <row r="165" spans="1:28" ht="15">
      <c r="A165" s="55"/>
      <c r="B165" s="55"/>
      <c r="C165" s="55"/>
      <c r="D165" s="55"/>
      <c r="E165" s="55"/>
      <c r="F165" s="55"/>
      <c r="G165" s="55"/>
      <c r="H165" s="55"/>
      <c r="I165" s="55"/>
      <c r="J165" s="55"/>
      <c r="K165" s="55"/>
      <c r="L165" s="55"/>
      <c r="M165" s="55"/>
      <c r="N165" s="55"/>
      <c r="O165" s="55"/>
      <c r="P165" s="55"/>
      <c r="Q165" s="55"/>
      <c r="R165" s="55"/>
      <c r="S165" s="55"/>
      <c r="T165" s="55"/>
      <c r="U165" s="55"/>
      <c r="V165" s="55"/>
      <c r="W165" s="55"/>
      <c r="X165" s="55"/>
      <c r="Y165" s="55"/>
      <c r="Z165" s="55"/>
      <c r="AA165" s="55"/>
      <c r="AB165" s="55"/>
    </row>
    <row r="166" spans="1:28" ht="15">
      <c r="A166" s="55"/>
      <c r="B166" s="55"/>
      <c r="C166" s="55"/>
      <c r="D166" s="55"/>
      <c r="E166" s="55"/>
      <c r="F166" s="55"/>
      <c r="G166" s="55"/>
      <c r="H166" s="55"/>
      <c r="I166" s="55"/>
      <c r="J166" s="55"/>
      <c r="K166" s="55"/>
      <c r="L166" s="55"/>
      <c r="M166" s="55"/>
      <c r="N166" s="55"/>
      <c r="O166" s="55"/>
      <c r="P166" s="55"/>
      <c r="Q166" s="55"/>
      <c r="R166" s="55"/>
      <c r="S166" s="55"/>
      <c r="T166" s="55"/>
      <c r="U166" s="55"/>
      <c r="V166" s="55"/>
      <c r="W166" s="55"/>
      <c r="X166" s="55"/>
      <c r="Y166" s="55"/>
      <c r="Z166" s="55"/>
      <c r="AA166" s="55"/>
      <c r="AB166" s="55"/>
    </row>
    <row r="167" spans="1:28" ht="15">
      <c r="A167" s="55"/>
      <c r="B167" s="55"/>
      <c r="C167" s="55"/>
      <c r="D167" s="55"/>
      <c r="E167" s="55"/>
      <c r="F167" s="55"/>
      <c r="G167" s="55"/>
      <c r="H167" s="55"/>
      <c r="I167" s="55"/>
      <c r="J167" s="55"/>
      <c r="K167" s="55"/>
      <c r="L167" s="55"/>
      <c r="M167" s="55"/>
      <c r="N167" s="55"/>
      <c r="O167" s="55"/>
      <c r="P167" s="55"/>
      <c r="Q167" s="55"/>
      <c r="R167" s="55"/>
      <c r="S167" s="55"/>
      <c r="T167" s="55"/>
      <c r="U167" s="55"/>
      <c r="V167" s="55"/>
      <c r="W167" s="55"/>
      <c r="X167" s="55"/>
      <c r="Y167" s="55"/>
      <c r="Z167" s="55"/>
      <c r="AA167" s="55"/>
      <c r="AB167" s="55"/>
    </row>
    <row r="168" spans="1:28" ht="15">
      <c r="A168" s="55"/>
      <c r="B168" s="55"/>
      <c r="C168" s="55"/>
      <c r="D168" s="55"/>
      <c r="E168" s="55"/>
      <c r="F168" s="55"/>
      <c r="G168" s="55"/>
      <c r="H168" s="55"/>
      <c r="I168" s="55"/>
      <c r="J168" s="55"/>
      <c r="K168" s="55"/>
      <c r="L168" s="55"/>
      <c r="M168" s="55"/>
      <c r="N168" s="55"/>
      <c r="O168" s="55"/>
      <c r="P168" s="55"/>
      <c r="Q168" s="55"/>
      <c r="R168" s="55"/>
      <c r="S168" s="55"/>
      <c r="T168" s="55"/>
      <c r="U168" s="55"/>
      <c r="V168" s="55"/>
      <c r="W168" s="55"/>
      <c r="X168" s="55"/>
      <c r="Y168" s="55"/>
      <c r="Z168" s="55"/>
      <c r="AA168" s="55"/>
      <c r="AB168" s="55"/>
    </row>
    <row r="169" spans="1:28" ht="15">
      <c r="A169" s="55"/>
      <c r="B169" s="55"/>
      <c r="C169" s="55"/>
      <c r="D169" s="55"/>
      <c r="E169" s="55"/>
      <c r="F169" s="55"/>
      <c r="G169" s="55"/>
      <c r="H169" s="55"/>
      <c r="I169" s="55"/>
      <c r="J169" s="55"/>
      <c r="K169" s="55"/>
      <c r="L169" s="55"/>
      <c r="M169" s="55"/>
      <c r="N169" s="55"/>
      <c r="O169" s="55"/>
      <c r="P169" s="55"/>
      <c r="Q169" s="55"/>
      <c r="R169" s="55"/>
      <c r="S169" s="55"/>
      <c r="T169" s="55"/>
      <c r="U169" s="55"/>
      <c r="V169" s="55"/>
      <c r="W169" s="55"/>
      <c r="X169" s="55"/>
      <c r="Y169" s="55"/>
      <c r="Z169" s="55"/>
      <c r="AA169" s="55"/>
      <c r="AB169" s="55"/>
    </row>
    <row r="170" spans="1:28" ht="15">
      <c r="A170" s="55"/>
      <c r="B170" s="55"/>
      <c r="C170" s="55"/>
      <c r="D170" s="55"/>
      <c r="E170" s="55"/>
      <c r="F170" s="55"/>
      <c r="G170" s="55"/>
      <c r="H170" s="55"/>
      <c r="I170" s="55"/>
      <c r="J170" s="55"/>
      <c r="K170" s="55"/>
      <c r="L170" s="55"/>
      <c r="M170" s="55"/>
      <c r="N170" s="55"/>
      <c r="O170" s="55"/>
      <c r="P170" s="55"/>
      <c r="Q170" s="55"/>
      <c r="R170" s="55"/>
      <c r="S170" s="55"/>
      <c r="T170" s="55"/>
      <c r="U170" s="55"/>
      <c r="V170" s="55"/>
      <c r="W170" s="55"/>
      <c r="X170" s="55"/>
      <c r="Y170" s="55"/>
      <c r="Z170" s="55"/>
      <c r="AA170" s="55"/>
      <c r="AB170" s="55"/>
    </row>
    <row r="171" spans="1:28" ht="15">
      <c r="A171" s="55"/>
      <c r="B171" s="55"/>
      <c r="C171" s="55"/>
      <c r="D171" s="55"/>
      <c r="E171" s="55"/>
      <c r="F171" s="55"/>
      <c r="G171" s="55"/>
      <c r="H171" s="55"/>
      <c r="I171" s="55"/>
      <c r="J171" s="55"/>
      <c r="K171" s="55"/>
      <c r="L171" s="55"/>
      <c r="M171" s="55"/>
      <c r="N171" s="55"/>
      <c r="O171" s="55"/>
      <c r="P171" s="55"/>
      <c r="Q171" s="55"/>
      <c r="R171" s="55"/>
      <c r="S171" s="55"/>
      <c r="T171" s="55"/>
      <c r="U171" s="55"/>
      <c r="V171" s="55"/>
      <c r="W171" s="55"/>
      <c r="X171" s="55"/>
      <c r="Y171" s="55"/>
      <c r="Z171" s="55"/>
      <c r="AA171" s="55"/>
      <c r="AB171" s="55"/>
    </row>
    <row r="172" spans="1:28" ht="15">
      <c r="A172" s="55"/>
      <c r="B172" s="55"/>
      <c r="C172" s="55"/>
      <c r="D172" s="55"/>
      <c r="E172" s="55"/>
      <c r="F172" s="55"/>
      <c r="G172" s="55"/>
      <c r="H172" s="55"/>
      <c r="I172" s="55"/>
      <c r="J172" s="55"/>
      <c r="K172" s="55"/>
      <c r="L172" s="55"/>
      <c r="M172" s="55"/>
      <c r="N172" s="55"/>
      <c r="O172" s="55"/>
      <c r="P172" s="55"/>
      <c r="Q172" s="55"/>
      <c r="R172" s="55"/>
      <c r="S172" s="55"/>
      <c r="T172" s="55"/>
      <c r="U172" s="55"/>
      <c r="V172" s="55"/>
      <c r="W172" s="55"/>
      <c r="X172" s="55"/>
      <c r="Y172" s="55"/>
      <c r="Z172" s="55"/>
      <c r="AA172" s="55"/>
      <c r="AB172" s="55"/>
    </row>
    <row r="173" spans="1:28" ht="15">
      <c r="A173" s="55"/>
      <c r="B173" s="55"/>
      <c r="C173" s="55"/>
      <c r="D173" s="55"/>
      <c r="E173" s="55"/>
      <c r="F173" s="55"/>
      <c r="G173" s="55"/>
      <c r="H173" s="55"/>
      <c r="I173" s="55"/>
      <c r="J173" s="55"/>
      <c r="K173" s="55"/>
      <c r="L173" s="55"/>
      <c r="M173" s="55"/>
      <c r="N173" s="55"/>
      <c r="O173" s="55"/>
      <c r="P173" s="55"/>
      <c r="Q173" s="55"/>
      <c r="R173" s="55"/>
      <c r="S173" s="55"/>
      <c r="T173" s="55"/>
      <c r="U173" s="55"/>
      <c r="V173" s="55"/>
      <c r="W173" s="55"/>
      <c r="X173" s="55"/>
      <c r="Y173" s="55"/>
      <c r="Z173" s="55"/>
      <c r="AA173" s="55"/>
      <c r="AB173" s="55"/>
    </row>
    <row r="174" spans="1:28" ht="15">
      <c r="A174" s="55"/>
      <c r="B174" s="55"/>
      <c r="C174" s="55"/>
      <c r="D174" s="55"/>
      <c r="E174" s="55"/>
      <c r="F174" s="55"/>
      <c r="G174" s="55"/>
      <c r="H174" s="55"/>
      <c r="I174" s="55"/>
      <c r="J174" s="55"/>
      <c r="K174" s="55"/>
      <c r="L174" s="55"/>
      <c r="M174" s="55"/>
      <c r="N174" s="55"/>
      <c r="O174" s="55"/>
      <c r="P174" s="55"/>
      <c r="Q174" s="55"/>
      <c r="R174" s="55"/>
      <c r="S174" s="55"/>
      <c r="T174" s="55"/>
      <c r="U174" s="55"/>
      <c r="V174" s="55"/>
      <c r="W174" s="55"/>
      <c r="X174" s="55"/>
      <c r="Y174" s="55"/>
      <c r="Z174" s="55"/>
      <c r="AA174" s="55"/>
      <c r="AB174" s="55"/>
    </row>
    <row r="175" spans="1:28" ht="15">
      <c r="A175" s="55"/>
      <c r="B175" s="55"/>
      <c r="C175" s="55"/>
      <c r="D175" s="55"/>
      <c r="E175" s="55"/>
      <c r="F175" s="55"/>
      <c r="G175" s="55"/>
      <c r="H175" s="55"/>
      <c r="I175" s="55"/>
      <c r="J175" s="55"/>
      <c r="K175" s="55"/>
      <c r="L175" s="55"/>
      <c r="M175" s="55"/>
      <c r="N175" s="55"/>
      <c r="O175" s="55"/>
      <c r="P175" s="55"/>
      <c r="Q175" s="55"/>
      <c r="R175" s="55"/>
      <c r="S175" s="55"/>
      <c r="T175" s="55"/>
      <c r="U175" s="55"/>
      <c r="V175" s="55"/>
      <c r="W175" s="55"/>
      <c r="X175" s="55"/>
      <c r="Y175" s="55"/>
      <c r="Z175" s="55"/>
      <c r="AA175" s="55"/>
      <c r="AB175" s="55"/>
    </row>
    <row r="176" spans="1:28" ht="15">
      <c r="A176" s="55"/>
      <c r="B176" s="55"/>
      <c r="C176" s="55"/>
      <c r="D176" s="55"/>
      <c r="E176" s="55"/>
      <c r="F176" s="55"/>
      <c r="G176" s="55"/>
      <c r="H176" s="55"/>
      <c r="I176" s="55"/>
      <c r="J176" s="55"/>
      <c r="K176" s="55"/>
      <c r="L176" s="55"/>
      <c r="M176" s="55"/>
      <c r="N176" s="55"/>
      <c r="O176" s="55"/>
      <c r="P176" s="55"/>
      <c r="Q176" s="55"/>
      <c r="R176" s="55"/>
      <c r="S176" s="55"/>
      <c r="T176" s="55"/>
      <c r="U176" s="55"/>
      <c r="V176" s="55"/>
      <c r="W176" s="55"/>
      <c r="X176" s="55"/>
      <c r="Y176" s="55"/>
      <c r="Z176" s="55"/>
      <c r="AA176" s="55"/>
      <c r="AB176" s="55"/>
    </row>
    <row r="177" spans="1:28" ht="15">
      <c r="A177" s="55"/>
      <c r="B177" s="55"/>
      <c r="C177" s="55"/>
      <c r="D177" s="55"/>
      <c r="E177" s="55"/>
      <c r="F177" s="55"/>
      <c r="G177" s="55"/>
      <c r="H177" s="55"/>
      <c r="I177" s="55"/>
      <c r="J177" s="55"/>
      <c r="K177" s="55"/>
      <c r="L177" s="55"/>
      <c r="M177" s="55"/>
      <c r="N177" s="55"/>
      <c r="O177" s="55"/>
      <c r="P177" s="55"/>
      <c r="Q177" s="55"/>
      <c r="R177" s="55"/>
      <c r="S177" s="55"/>
      <c r="T177" s="55"/>
      <c r="U177" s="55"/>
      <c r="V177" s="55"/>
      <c r="W177" s="55"/>
      <c r="X177" s="55"/>
      <c r="Y177" s="55"/>
      <c r="Z177" s="55"/>
      <c r="AA177" s="55"/>
      <c r="AB177" s="55"/>
    </row>
    <row r="178" spans="1:28" ht="15">
      <c r="A178" s="55"/>
      <c r="B178" s="55"/>
      <c r="C178" s="55"/>
      <c r="D178" s="55"/>
      <c r="E178" s="55"/>
      <c r="F178" s="55"/>
      <c r="G178" s="55"/>
      <c r="H178" s="55"/>
      <c r="I178" s="55"/>
      <c r="J178" s="55"/>
      <c r="K178" s="55"/>
      <c r="L178" s="55"/>
      <c r="M178" s="55"/>
      <c r="N178" s="55"/>
      <c r="O178" s="55"/>
      <c r="P178" s="55"/>
      <c r="Q178" s="55"/>
      <c r="R178" s="55"/>
      <c r="S178" s="55"/>
      <c r="T178" s="55"/>
      <c r="U178" s="55"/>
      <c r="V178" s="55"/>
      <c r="W178" s="55"/>
      <c r="X178" s="55"/>
      <c r="Y178" s="55"/>
      <c r="Z178" s="55"/>
      <c r="AA178" s="55"/>
      <c r="AB178" s="55"/>
    </row>
    <row r="179" spans="1:28" ht="15">
      <c r="A179" s="55"/>
      <c r="B179" s="55"/>
      <c r="C179" s="55"/>
      <c r="D179" s="55"/>
      <c r="E179" s="55"/>
      <c r="F179" s="55"/>
      <c r="G179" s="55"/>
      <c r="H179" s="55"/>
      <c r="I179" s="55"/>
      <c r="J179" s="55"/>
      <c r="K179" s="55"/>
      <c r="L179" s="55"/>
      <c r="M179" s="55"/>
      <c r="N179" s="55"/>
      <c r="O179" s="55"/>
      <c r="P179" s="55"/>
      <c r="Q179" s="55"/>
      <c r="R179" s="55"/>
      <c r="S179" s="55"/>
      <c r="T179" s="55"/>
      <c r="U179" s="55"/>
      <c r="V179" s="55"/>
      <c r="W179" s="55"/>
      <c r="X179" s="55"/>
      <c r="Y179" s="55"/>
      <c r="Z179" s="55"/>
      <c r="AA179" s="55"/>
      <c r="AB179" s="55"/>
    </row>
    <row r="180" spans="1:28" ht="15">
      <c r="A180" s="55"/>
      <c r="B180" s="55"/>
      <c r="C180" s="55"/>
      <c r="D180" s="55"/>
      <c r="E180" s="55"/>
      <c r="F180" s="55"/>
      <c r="G180" s="55"/>
      <c r="H180" s="55"/>
      <c r="I180" s="55"/>
      <c r="J180" s="55"/>
      <c r="K180" s="55"/>
      <c r="L180" s="55"/>
      <c r="M180" s="55"/>
      <c r="N180" s="55"/>
      <c r="O180" s="55"/>
      <c r="P180" s="55"/>
      <c r="Q180" s="55"/>
      <c r="R180" s="55"/>
      <c r="S180" s="55"/>
      <c r="T180" s="55"/>
      <c r="U180" s="55"/>
      <c r="V180" s="55"/>
      <c r="W180" s="55"/>
      <c r="X180" s="55"/>
      <c r="Y180" s="55"/>
      <c r="Z180" s="55"/>
      <c r="AA180" s="55"/>
      <c r="AB180" s="55"/>
    </row>
    <row r="181" spans="1:28" ht="15">
      <c r="A181" s="55"/>
      <c r="B181" s="55"/>
      <c r="C181" s="55"/>
      <c r="D181" s="55"/>
      <c r="E181" s="55"/>
      <c r="F181" s="55"/>
      <c r="G181" s="55"/>
      <c r="H181" s="55"/>
      <c r="I181" s="55"/>
      <c r="J181" s="55"/>
      <c r="K181" s="55"/>
      <c r="L181" s="55"/>
      <c r="M181" s="55"/>
      <c r="N181" s="55"/>
      <c r="O181" s="55"/>
      <c r="P181" s="55"/>
      <c r="Q181" s="55"/>
      <c r="R181" s="55"/>
      <c r="S181" s="55"/>
      <c r="T181" s="55"/>
      <c r="U181" s="55"/>
      <c r="V181" s="55"/>
      <c r="W181" s="55"/>
      <c r="X181" s="55"/>
      <c r="Y181" s="55"/>
      <c r="Z181" s="55"/>
      <c r="AA181" s="55"/>
      <c r="AB181" s="55"/>
    </row>
    <row r="182" spans="1:28" ht="15">
      <c r="A182" s="55"/>
      <c r="B182" s="55"/>
      <c r="C182" s="55"/>
      <c r="D182" s="55"/>
      <c r="E182" s="55"/>
      <c r="F182" s="55"/>
      <c r="G182" s="55"/>
      <c r="H182" s="55"/>
      <c r="I182" s="55"/>
      <c r="J182" s="55"/>
      <c r="K182" s="55"/>
      <c r="L182" s="55"/>
      <c r="M182" s="55"/>
      <c r="N182" s="55"/>
      <c r="O182" s="55"/>
      <c r="P182" s="55"/>
      <c r="Q182" s="55"/>
      <c r="R182" s="55"/>
      <c r="S182" s="55"/>
      <c r="T182" s="55"/>
      <c r="U182" s="55"/>
      <c r="V182" s="55"/>
      <c r="W182" s="55"/>
      <c r="X182" s="55"/>
      <c r="Y182" s="55"/>
      <c r="Z182" s="55"/>
      <c r="AA182" s="55"/>
      <c r="AB182" s="55"/>
    </row>
    <row r="183" spans="1:28" ht="15">
      <c r="A183" s="55"/>
      <c r="B183" s="55"/>
      <c r="C183" s="55"/>
      <c r="D183" s="55"/>
      <c r="E183" s="55"/>
      <c r="F183" s="55"/>
      <c r="G183" s="55"/>
      <c r="H183" s="55"/>
      <c r="I183" s="55"/>
      <c r="J183" s="55"/>
      <c r="K183" s="55"/>
      <c r="L183" s="55"/>
      <c r="M183" s="55"/>
      <c r="N183" s="55"/>
      <c r="O183" s="55"/>
      <c r="P183" s="55"/>
      <c r="Q183" s="55"/>
      <c r="R183" s="55"/>
      <c r="S183" s="55"/>
      <c r="T183" s="55"/>
      <c r="U183" s="55"/>
      <c r="V183" s="55"/>
      <c r="W183" s="55"/>
      <c r="X183" s="55"/>
      <c r="Y183" s="55"/>
      <c r="Z183" s="55"/>
      <c r="AA183" s="55"/>
      <c r="AB183" s="55"/>
    </row>
    <row r="184" spans="1:28" ht="15">
      <c r="A184" s="55"/>
      <c r="B184" s="55"/>
      <c r="C184" s="55"/>
      <c r="D184" s="55"/>
      <c r="E184" s="55"/>
      <c r="F184" s="55"/>
      <c r="G184" s="55"/>
      <c r="H184" s="55"/>
      <c r="I184" s="55"/>
      <c r="J184" s="55"/>
      <c r="K184" s="55"/>
      <c r="L184" s="55"/>
      <c r="M184" s="55"/>
      <c r="N184" s="55"/>
      <c r="O184" s="55"/>
      <c r="P184" s="55"/>
      <c r="Q184" s="55"/>
      <c r="R184" s="55"/>
      <c r="S184" s="55"/>
      <c r="T184" s="55"/>
      <c r="U184" s="55"/>
      <c r="V184" s="55"/>
      <c r="W184" s="55"/>
      <c r="X184" s="55"/>
      <c r="Y184" s="55"/>
      <c r="Z184" s="55"/>
      <c r="AA184" s="55"/>
      <c r="AB184" s="55"/>
    </row>
    <row r="185" spans="1:28" ht="15">
      <c r="A185" s="55"/>
      <c r="B185" s="55"/>
      <c r="C185" s="55"/>
      <c r="D185" s="55"/>
      <c r="E185" s="55"/>
      <c r="F185" s="55"/>
      <c r="G185" s="55"/>
      <c r="H185" s="55"/>
      <c r="I185" s="55"/>
      <c r="J185" s="55"/>
      <c r="K185" s="55"/>
      <c r="L185" s="55"/>
      <c r="M185" s="55"/>
      <c r="N185" s="55"/>
      <c r="O185" s="55"/>
      <c r="P185" s="55"/>
      <c r="Q185" s="55"/>
      <c r="R185" s="55"/>
      <c r="S185" s="55"/>
      <c r="T185" s="55"/>
      <c r="U185" s="55"/>
      <c r="V185" s="55"/>
      <c r="W185" s="55"/>
      <c r="X185" s="55"/>
      <c r="Y185" s="55"/>
      <c r="Z185" s="55"/>
      <c r="AA185" s="55"/>
      <c r="AB185" s="55"/>
    </row>
    <row r="186" spans="1:28" ht="15">
      <c r="A186" s="55"/>
      <c r="B186" s="55"/>
      <c r="C186" s="55"/>
      <c r="D186" s="55"/>
      <c r="E186" s="55"/>
      <c r="F186" s="55"/>
      <c r="G186" s="55"/>
      <c r="H186" s="55"/>
      <c r="I186" s="55"/>
      <c r="J186" s="55"/>
      <c r="K186" s="55"/>
      <c r="L186" s="55"/>
      <c r="M186" s="55"/>
      <c r="N186" s="55"/>
      <c r="O186" s="55"/>
      <c r="P186" s="55"/>
      <c r="Q186" s="55"/>
      <c r="R186" s="55"/>
      <c r="S186" s="55"/>
      <c r="T186" s="55"/>
      <c r="U186" s="55"/>
      <c r="V186" s="55"/>
      <c r="W186" s="55"/>
      <c r="X186" s="55"/>
      <c r="Y186" s="55"/>
      <c r="Z186" s="55"/>
      <c r="AA186" s="55"/>
      <c r="AB186" s="55"/>
    </row>
    <row r="187" spans="1:28" ht="15">
      <c r="A187" s="55"/>
      <c r="B187" s="55"/>
      <c r="C187" s="55"/>
      <c r="D187" s="55"/>
      <c r="E187" s="55"/>
      <c r="F187" s="55"/>
      <c r="G187" s="55"/>
      <c r="H187" s="55"/>
      <c r="I187" s="55"/>
      <c r="J187" s="55"/>
      <c r="K187" s="55"/>
      <c r="L187" s="55"/>
      <c r="M187" s="55"/>
      <c r="N187" s="55"/>
      <c r="O187" s="55"/>
      <c r="P187" s="55"/>
      <c r="Q187" s="55"/>
      <c r="R187" s="55"/>
      <c r="S187" s="55"/>
      <c r="T187" s="55"/>
      <c r="U187" s="55"/>
      <c r="V187" s="55"/>
      <c r="W187" s="55"/>
      <c r="X187" s="55"/>
      <c r="Y187" s="55"/>
      <c r="Z187" s="55"/>
      <c r="AA187" s="55"/>
      <c r="AB187" s="55"/>
    </row>
    <row r="188" spans="1:28" ht="15">
      <c r="A188" s="55"/>
      <c r="B188" s="55"/>
      <c r="C188" s="55"/>
      <c r="D188" s="55"/>
      <c r="E188" s="55"/>
      <c r="F188" s="55"/>
      <c r="G188" s="55"/>
      <c r="H188" s="55"/>
      <c r="I188" s="55"/>
      <c r="J188" s="55"/>
      <c r="K188" s="55"/>
      <c r="L188" s="55"/>
      <c r="M188" s="55"/>
      <c r="N188" s="55"/>
      <c r="O188" s="55"/>
      <c r="P188" s="55"/>
      <c r="Q188" s="55"/>
      <c r="R188" s="55"/>
      <c r="S188" s="55"/>
      <c r="T188" s="55"/>
      <c r="U188" s="55"/>
      <c r="V188" s="55"/>
      <c r="W188" s="55"/>
      <c r="X188" s="55"/>
      <c r="Y188" s="55"/>
      <c r="Z188" s="55"/>
      <c r="AA188" s="55"/>
      <c r="AB188" s="55"/>
    </row>
    <row r="189" spans="1:28" ht="15">
      <c r="A189" s="55"/>
      <c r="B189" s="55"/>
      <c r="C189" s="55"/>
      <c r="D189" s="55"/>
      <c r="E189" s="55"/>
      <c r="F189" s="55"/>
      <c r="G189" s="55"/>
      <c r="H189" s="55"/>
      <c r="I189" s="55"/>
      <c r="J189" s="55"/>
      <c r="K189" s="55"/>
      <c r="L189" s="55"/>
      <c r="M189" s="55"/>
      <c r="N189" s="55"/>
      <c r="O189" s="55"/>
      <c r="P189" s="55"/>
      <c r="Q189" s="55"/>
      <c r="R189" s="55"/>
      <c r="S189" s="55"/>
      <c r="T189" s="55"/>
      <c r="U189" s="55"/>
      <c r="V189" s="55"/>
      <c r="W189" s="55"/>
      <c r="X189" s="55"/>
      <c r="Y189" s="55"/>
      <c r="Z189" s="55"/>
      <c r="AA189" s="55"/>
      <c r="AB189" s="55"/>
    </row>
    <row r="190" spans="1:28" ht="15">
      <c r="A190" s="55"/>
      <c r="B190" s="55"/>
      <c r="C190" s="55"/>
      <c r="D190" s="55"/>
      <c r="E190" s="55"/>
      <c r="F190" s="55"/>
      <c r="G190" s="55"/>
      <c r="H190" s="55"/>
      <c r="I190" s="55"/>
      <c r="J190" s="55"/>
      <c r="K190" s="55"/>
      <c r="L190" s="55"/>
      <c r="M190" s="55"/>
      <c r="N190" s="55"/>
      <c r="O190" s="55"/>
      <c r="P190" s="55"/>
      <c r="Q190" s="55"/>
      <c r="R190" s="55"/>
      <c r="S190" s="55"/>
      <c r="T190" s="55"/>
      <c r="U190" s="55"/>
      <c r="V190" s="55"/>
      <c r="W190" s="55"/>
      <c r="X190" s="55"/>
      <c r="Y190" s="55"/>
      <c r="Z190" s="55"/>
      <c r="AA190" s="55"/>
      <c r="AB190" s="55"/>
    </row>
    <row r="191" spans="1:28" ht="15">
      <c r="A191" s="55"/>
      <c r="B191" s="55"/>
      <c r="C191" s="55"/>
      <c r="D191" s="55"/>
      <c r="E191" s="55"/>
      <c r="F191" s="55"/>
      <c r="G191" s="55"/>
      <c r="H191" s="55"/>
      <c r="I191" s="55"/>
      <c r="J191" s="55"/>
      <c r="K191" s="55"/>
      <c r="L191" s="55"/>
      <c r="M191" s="55"/>
      <c r="N191" s="55"/>
      <c r="O191" s="55"/>
      <c r="P191" s="55"/>
      <c r="Q191" s="55"/>
      <c r="R191" s="55"/>
      <c r="S191" s="55"/>
      <c r="T191" s="55"/>
      <c r="U191" s="55"/>
      <c r="V191" s="55"/>
      <c r="W191" s="55"/>
      <c r="X191" s="55"/>
      <c r="Y191" s="55"/>
      <c r="Z191" s="55"/>
      <c r="AA191" s="55"/>
      <c r="AB191" s="55"/>
    </row>
    <row r="192" spans="1:28" ht="15">
      <c r="A192" s="55"/>
      <c r="B192" s="55"/>
      <c r="C192" s="55"/>
      <c r="D192" s="55"/>
      <c r="E192" s="55"/>
      <c r="F192" s="55"/>
      <c r="G192" s="55"/>
      <c r="H192" s="55"/>
      <c r="I192" s="55"/>
      <c r="J192" s="55"/>
      <c r="K192" s="55"/>
      <c r="L192" s="55"/>
      <c r="M192" s="55"/>
      <c r="N192" s="55"/>
      <c r="O192" s="55"/>
      <c r="P192" s="55"/>
      <c r="Q192" s="55"/>
      <c r="R192" s="55"/>
      <c r="S192" s="55"/>
      <c r="T192" s="55"/>
      <c r="U192" s="55"/>
      <c r="V192" s="55"/>
      <c r="W192" s="55"/>
      <c r="X192" s="55"/>
      <c r="Y192" s="55"/>
      <c r="Z192" s="55"/>
      <c r="AA192" s="55"/>
      <c r="AB192" s="55"/>
    </row>
    <row r="193" spans="1:28" ht="15">
      <c r="A193" s="55"/>
      <c r="B193" s="55"/>
      <c r="C193" s="55"/>
      <c r="D193" s="55"/>
      <c r="E193" s="55"/>
      <c r="F193" s="55"/>
      <c r="G193" s="55"/>
      <c r="H193" s="55"/>
      <c r="I193" s="55"/>
      <c r="J193" s="55"/>
      <c r="K193" s="55"/>
      <c r="L193" s="55"/>
      <c r="M193" s="55"/>
      <c r="N193" s="55"/>
      <c r="O193" s="55"/>
      <c r="P193" s="55"/>
      <c r="Q193" s="55"/>
      <c r="R193" s="55"/>
      <c r="S193" s="55"/>
      <c r="T193" s="55"/>
      <c r="U193" s="55"/>
      <c r="V193" s="55"/>
      <c r="W193" s="55"/>
      <c r="X193" s="55"/>
      <c r="Y193" s="55"/>
      <c r="Z193" s="55"/>
      <c r="AA193" s="55"/>
      <c r="AB193" s="55"/>
    </row>
    <row r="194" spans="1:28" ht="15">
      <c r="A194" s="55"/>
      <c r="B194" s="55"/>
      <c r="C194" s="55"/>
      <c r="D194" s="55"/>
      <c r="E194" s="55"/>
      <c r="F194" s="55"/>
      <c r="G194" s="55"/>
      <c r="H194" s="55"/>
      <c r="I194" s="55"/>
      <c r="J194" s="55"/>
      <c r="K194" s="55"/>
      <c r="L194" s="55"/>
      <c r="M194" s="55"/>
      <c r="N194" s="55"/>
      <c r="O194" s="55"/>
      <c r="P194" s="55"/>
      <c r="Q194" s="55"/>
      <c r="R194" s="55"/>
      <c r="S194" s="55"/>
      <c r="T194" s="55"/>
      <c r="U194" s="55"/>
      <c r="V194" s="55"/>
      <c r="W194" s="55"/>
      <c r="X194" s="55"/>
      <c r="Y194" s="55"/>
      <c r="Z194" s="55"/>
      <c r="AA194" s="55"/>
      <c r="AB194" s="55"/>
    </row>
    <row r="195" spans="1:28" ht="15">
      <c r="A195" s="55"/>
      <c r="B195" s="55"/>
      <c r="C195" s="55"/>
      <c r="D195" s="55"/>
      <c r="E195" s="55"/>
      <c r="F195" s="55"/>
      <c r="G195" s="55"/>
      <c r="H195" s="55"/>
      <c r="I195" s="55"/>
      <c r="J195" s="55"/>
      <c r="K195" s="55"/>
      <c r="L195" s="55"/>
      <c r="M195" s="55"/>
      <c r="N195" s="55"/>
      <c r="O195" s="55"/>
      <c r="P195" s="55"/>
      <c r="Q195" s="55"/>
      <c r="R195" s="55"/>
      <c r="S195" s="55"/>
      <c r="T195" s="55"/>
      <c r="U195" s="55"/>
      <c r="V195" s="55"/>
      <c r="W195" s="55"/>
      <c r="X195" s="55"/>
      <c r="Y195" s="55"/>
      <c r="Z195" s="55"/>
      <c r="AA195" s="55"/>
      <c r="AB195" s="55"/>
    </row>
    <row r="196" spans="1:28" ht="15">
      <c r="A196" s="55"/>
      <c r="B196" s="55"/>
      <c r="C196" s="55"/>
      <c r="D196" s="55"/>
      <c r="E196" s="55"/>
      <c r="F196" s="55"/>
      <c r="G196" s="55"/>
      <c r="H196" s="55"/>
      <c r="I196" s="55"/>
      <c r="J196" s="55"/>
      <c r="K196" s="55"/>
      <c r="L196" s="55"/>
      <c r="M196" s="55"/>
      <c r="N196" s="55"/>
      <c r="O196" s="55"/>
      <c r="P196" s="55"/>
      <c r="Q196" s="55"/>
      <c r="R196" s="55"/>
      <c r="S196" s="55"/>
      <c r="T196" s="55"/>
      <c r="U196" s="55"/>
      <c r="V196" s="55"/>
      <c r="W196" s="55"/>
      <c r="X196" s="55"/>
      <c r="Y196" s="55"/>
      <c r="Z196" s="55"/>
      <c r="AA196" s="55"/>
      <c r="AB196" s="55"/>
    </row>
    <row r="197" spans="1:28" ht="15">
      <c r="A197" s="55"/>
      <c r="B197" s="55"/>
      <c r="C197" s="55"/>
      <c r="D197" s="55"/>
      <c r="E197" s="55"/>
      <c r="F197" s="55"/>
      <c r="G197" s="55"/>
      <c r="H197" s="55"/>
      <c r="I197" s="55"/>
      <c r="J197" s="55"/>
      <c r="K197" s="55"/>
      <c r="L197" s="55"/>
      <c r="M197" s="55"/>
      <c r="N197" s="55"/>
      <c r="O197" s="55"/>
      <c r="P197" s="55"/>
      <c r="Q197" s="55"/>
      <c r="R197" s="55"/>
      <c r="S197" s="55"/>
      <c r="T197" s="55"/>
      <c r="U197" s="55"/>
      <c r="V197" s="55"/>
      <c r="W197" s="55"/>
      <c r="X197" s="55"/>
      <c r="Y197" s="55"/>
      <c r="Z197" s="55"/>
      <c r="AA197" s="55"/>
      <c r="AB197" s="55"/>
    </row>
    <row r="198" spans="1:28" ht="15">
      <c r="A198" s="55"/>
      <c r="B198" s="55"/>
      <c r="C198" s="55"/>
      <c r="D198" s="55"/>
      <c r="E198" s="55"/>
      <c r="F198" s="55"/>
      <c r="G198" s="55"/>
      <c r="H198" s="55"/>
      <c r="I198" s="55"/>
      <c r="J198" s="55"/>
      <c r="K198" s="55"/>
      <c r="L198" s="55"/>
      <c r="M198" s="55"/>
      <c r="N198" s="55"/>
      <c r="O198" s="55"/>
      <c r="P198" s="55"/>
      <c r="Q198" s="55"/>
      <c r="R198" s="55"/>
      <c r="S198" s="55"/>
      <c r="T198" s="55"/>
      <c r="U198" s="55"/>
      <c r="V198" s="55"/>
      <c r="W198" s="55"/>
      <c r="X198" s="55"/>
      <c r="Y198" s="55"/>
      <c r="Z198" s="55"/>
      <c r="AA198" s="55"/>
      <c r="AB198" s="55"/>
    </row>
    <row r="199" spans="1:28" ht="15">
      <c r="A199" s="55"/>
      <c r="B199" s="55"/>
      <c r="C199" s="55"/>
      <c r="D199" s="55"/>
      <c r="E199" s="55"/>
      <c r="F199" s="55"/>
      <c r="G199" s="55"/>
      <c r="H199" s="55"/>
      <c r="I199" s="55"/>
      <c r="J199" s="55"/>
      <c r="K199" s="55"/>
      <c r="L199" s="55"/>
      <c r="M199" s="55"/>
      <c r="N199" s="55"/>
      <c r="O199" s="55"/>
      <c r="P199" s="55"/>
      <c r="Q199" s="55"/>
      <c r="R199" s="55"/>
      <c r="S199" s="55"/>
      <c r="T199" s="55"/>
      <c r="U199" s="55"/>
      <c r="V199" s="55"/>
      <c r="W199" s="55"/>
      <c r="X199" s="55"/>
      <c r="Y199" s="55"/>
      <c r="Z199" s="55"/>
      <c r="AA199" s="55"/>
      <c r="AB199" s="55"/>
    </row>
    <row r="200" spans="1:28" ht="15">
      <c r="A200" s="55"/>
      <c r="B200" s="55"/>
      <c r="C200" s="55"/>
      <c r="D200" s="55"/>
      <c r="E200" s="55"/>
      <c r="F200" s="55"/>
      <c r="G200" s="55"/>
      <c r="H200" s="55"/>
      <c r="I200" s="55"/>
      <c r="J200" s="55"/>
      <c r="K200" s="55"/>
      <c r="L200" s="55"/>
      <c r="M200" s="55"/>
      <c r="N200" s="55"/>
      <c r="O200" s="55"/>
      <c r="P200" s="55"/>
      <c r="Q200" s="55"/>
      <c r="R200" s="55"/>
      <c r="S200" s="55"/>
      <c r="T200" s="55"/>
      <c r="U200" s="55"/>
      <c r="V200" s="55"/>
      <c r="W200" s="55"/>
      <c r="X200" s="55"/>
      <c r="Y200" s="55"/>
      <c r="Z200" s="55"/>
      <c r="AA200" s="55"/>
      <c r="AB200" s="55"/>
    </row>
    <row r="201" spans="1:28" ht="15">
      <c r="A201" s="55"/>
      <c r="B201" s="55"/>
      <c r="C201" s="55"/>
      <c r="D201" s="55"/>
      <c r="E201" s="55"/>
      <c r="F201" s="55"/>
      <c r="G201" s="55"/>
      <c r="H201" s="55"/>
      <c r="I201" s="55"/>
      <c r="J201" s="55"/>
      <c r="K201" s="55"/>
      <c r="L201" s="55"/>
      <c r="M201" s="55"/>
      <c r="N201" s="55"/>
      <c r="O201" s="55"/>
      <c r="P201" s="55"/>
      <c r="Q201" s="55"/>
      <c r="R201" s="55"/>
      <c r="S201" s="55"/>
      <c r="T201" s="55"/>
      <c r="U201" s="55"/>
      <c r="V201" s="55"/>
      <c r="W201" s="55"/>
      <c r="X201" s="55"/>
      <c r="Y201" s="55"/>
      <c r="Z201" s="55"/>
      <c r="AA201" s="55"/>
      <c r="AB201" s="55"/>
    </row>
    <row r="202" spans="1:28" ht="15">
      <c r="A202" s="55"/>
      <c r="B202" s="55"/>
      <c r="C202" s="55"/>
      <c r="D202" s="55"/>
      <c r="E202" s="55"/>
      <c r="F202" s="55"/>
      <c r="G202" s="55"/>
      <c r="H202" s="55"/>
      <c r="I202" s="55"/>
      <c r="J202" s="55"/>
      <c r="K202" s="55"/>
      <c r="L202" s="55"/>
      <c r="M202" s="55"/>
      <c r="N202" s="55"/>
      <c r="O202" s="55"/>
      <c r="P202" s="55"/>
      <c r="Q202" s="55"/>
      <c r="R202" s="55"/>
      <c r="S202" s="55"/>
      <c r="T202" s="55"/>
      <c r="U202" s="55"/>
      <c r="V202" s="55"/>
      <c r="W202" s="55"/>
      <c r="X202" s="55"/>
      <c r="Y202" s="55"/>
      <c r="Z202" s="55"/>
      <c r="AA202" s="55"/>
      <c r="AB202" s="55"/>
    </row>
    <row r="203" spans="1:28" ht="15">
      <c r="A203" s="55"/>
      <c r="B203" s="55"/>
      <c r="C203" s="55"/>
      <c r="D203" s="55"/>
      <c r="E203" s="55"/>
      <c r="F203" s="55"/>
      <c r="G203" s="55"/>
      <c r="H203" s="55"/>
      <c r="I203" s="55"/>
      <c r="J203" s="55"/>
      <c r="K203" s="55"/>
      <c r="L203" s="55"/>
      <c r="M203" s="55"/>
      <c r="N203" s="55"/>
      <c r="O203" s="55"/>
      <c r="P203" s="55"/>
      <c r="Q203" s="55"/>
      <c r="R203" s="55"/>
      <c r="S203" s="55"/>
      <c r="T203" s="55"/>
      <c r="U203" s="55"/>
      <c r="V203" s="55"/>
      <c r="W203" s="55"/>
      <c r="X203" s="55"/>
      <c r="Y203" s="55"/>
      <c r="Z203" s="55"/>
      <c r="AA203" s="55"/>
      <c r="AB203" s="55"/>
    </row>
    <row r="204" spans="1:28" ht="15">
      <c r="A204" s="55"/>
      <c r="B204" s="55"/>
      <c r="C204" s="55"/>
      <c r="D204" s="55"/>
      <c r="E204" s="55"/>
      <c r="F204" s="55"/>
      <c r="G204" s="55"/>
      <c r="H204" s="55"/>
      <c r="I204" s="55"/>
      <c r="J204" s="55"/>
      <c r="K204" s="55"/>
      <c r="L204" s="55"/>
      <c r="M204" s="55"/>
      <c r="N204" s="55"/>
      <c r="O204" s="55"/>
      <c r="P204" s="55"/>
      <c r="Q204" s="55"/>
      <c r="R204" s="55"/>
      <c r="S204" s="55"/>
      <c r="T204" s="55"/>
      <c r="U204" s="55"/>
      <c r="V204" s="55"/>
      <c r="W204" s="55"/>
      <c r="X204" s="55"/>
      <c r="Y204" s="55"/>
      <c r="Z204" s="55"/>
      <c r="AA204" s="55"/>
      <c r="AB204" s="55"/>
    </row>
    <row r="205" spans="1:28" ht="15">
      <c r="A205" s="55"/>
      <c r="B205" s="55"/>
      <c r="C205" s="55"/>
      <c r="D205" s="55"/>
      <c r="E205" s="55"/>
      <c r="F205" s="55"/>
      <c r="G205" s="55"/>
      <c r="H205" s="55"/>
      <c r="I205" s="55"/>
      <c r="J205" s="55"/>
      <c r="K205" s="55"/>
      <c r="L205" s="55"/>
      <c r="M205" s="55"/>
      <c r="N205" s="55"/>
      <c r="O205" s="55"/>
      <c r="P205" s="55"/>
      <c r="Q205" s="55"/>
      <c r="R205" s="55"/>
      <c r="S205" s="55"/>
      <c r="T205" s="55"/>
      <c r="U205" s="55"/>
      <c r="V205" s="55"/>
      <c r="W205" s="55"/>
      <c r="X205" s="55"/>
      <c r="Y205" s="55"/>
      <c r="Z205" s="55"/>
      <c r="AA205" s="55"/>
      <c r="AB205" s="55"/>
    </row>
    <row r="206" spans="1:28" ht="15">
      <c r="A206" s="55"/>
      <c r="B206" s="55"/>
      <c r="C206" s="55"/>
      <c r="D206" s="55"/>
      <c r="E206" s="55"/>
      <c r="F206" s="55"/>
      <c r="G206" s="55"/>
      <c r="H206" s="55"/>
      <c r="I206" s="55"/>
      <c r="J206" s="55"/>
      <c r="K206" s="55"/>
      <c r="L206" s="55"/>
      <c r="M206" s="55"/>
      <c r="N206" s="55"/>
      <c r="O206" s="55"/>
      <c r="P206" s="55"/>
      <c r="Q206" s="55"/>
      <c r="R206" s="55"/>
      <c r="S206" s="55"/>
      <c r="T206" s="55"/>
      <c r="U206" s="55"/>
      <c r="V206" s="55"/>
      <c r="W206" s="55"/>
      <c r="X206" s="55"/>
      <c r="Y206" s="55"/>
      <c r="Z206" s="55"/>
      <c r="AA206" s="55"/>
      <c r="AB206" s="55"/>
    </row>
    <row r="207" spans="1:28" ht="15">
      <c r="A207" s="55"/>
      <c r="B207" s="55"/>
      <c r="C207" s="55"/>
      <c r="D207" s="55"/>
      <c r="E207" s="55"/>
      <c r="F207" s="55"/>
      <c r="G207" s="55"/>
      <c r="H207" s="55"/>
      <c r="I207" s="55"/>
      <c r="J207" s="55"/>
      <c r="K207" s="55"/>
      <c r="L207" s="55"/>
      <c r="M207" s="55"/>
      <c r="N207" s="55"/>
      <c r="O207" s="55"/>
      <c r="P207" s="55"/>
      <c r="Q207" s="55"/>
      <c r="R207" s="55"/>
      <c r="S207" s="55"/>
      <c r="T207" s="55"/>
      <c r="U207" s="55"/>
      <c r="V207" s="55"/>
      <c r="W207" s="55"/>
      <c r="X207" s="55"/>
      <c r="Y207" s="55"/>
      <c r="Z207" s="55"/>
      <c r="AA207" s="55"/>
      <c r="AB207" s="55"/>
    </row>
    <row r="208" spans="1:28" ht="15">
      <c r="A208" s="55"/>
      <c r="B208" s="55"/>
      <c r="C208" s="55"/>
      <c r="D208" s="55"/>
      <c r="E208" s="55"/>
      <c r="F208" s="55"/>
      <c r="G208" s="55"/>
      <c r="H208" s="55"/>
      <c r="I208" s="55"/>
      <c r="J208" s="55"/>
      <c r="K208" s="55"/>
      <c r="L208" s="55"/>
      <c r="M208" s="55"/>
      <c r="N208" s="55"/>
      <c r="O208" s="55"/>
      <c r="P208" s="55"/>
      <c r="Q208" s="55"/>
      <c r="R208" s="55"/>
      <c r="S208" s="55"/>
      <c r="T208" s="55"/>
      <c r="U208" s="55"/>
      <c r="V208" s="55"/>
      <c r="W208" s="55"/>
      <c r="X208" s="55"/>
      <c r="Y208" s="55"/>
      <c r="Z208" s="55"/>
      <c r="AA208" s="55"/>
      <c r="AB208" s="55"/>
    </row>
    <row r="209" spans="1:28" ht="15">
      <c r="A209" s="55"/>
      <c r="B209" s="55"/>
      <c r="C209" s="55"/>
      <c r="D209" s="55"/>
      <c r="E209" s="55"/>
      <c r="F209" s="55"/>
      <c r="G209" s="55"/>
      <c r="H209" s="55"/>
      <c r="I209" s="55"/>
      <c r="J209" s="55"/>
      <c r="K209" s="55"/>
      <c r="L209" s="55"/>
      <c r="M209" s="55"/>
      <c r="N209" s="55"/>
      <c r="O209" s="55"/>
      <c r="P209" s="55"/>
      <c r="Q209" s="55"/>
      <c r="R209" s="55"/>
      <c r="S209" s="55"/>
      <c r="T209" s="55"/>
      <c r="U209" s="55"/>
      <c r="V209" s="55"/>
      <c r="W209" s="55"/>
      <c r="X209" s="55"/>
      <c r="Y209" s="55"/>
      <c r="Z209" s="55"/>
      <c r="AA209" s="55"/>
      <c r="AB209" s="55"/>
    </row>
    <row r="210" spans="1:28" ht="15">
      <c r="A210" s="55"/>
      <c r="B210" s="55"/>
      <c r="C210" s="55"/>
      <c r="D210" s="55"/>
      <c r="E210" s="55"/>
      <c r="F210" s="55"/>
      <c r="G210" s="55"/>
      <c r="H210" s="55"/>
      <c r="I210" s="55"/>
      <c r="J210" s="55"/>
      <c r="K210" s="55"/>
      <c r="L210" s="55"/>
      <c r="M210" s="55"/>
      <c r="N210" s="55"/>
      <c r="O210" s="55"/>
      <c r="P210" s="55"/>
      <c r="Q210" s="55"/>
      <c r="R210" s="55"/>
      <c r="S210" s="55"/>
      <c r="T210" s="55"/>
      <c r="U210" s="55"/>
      <c r="V210" s="55"/>
      <c r="W210" s="55"/>
      <c r="X210" s="55"/>
      <c r="Y210" s="55"/>
      <c r="Z210" s="55"/>
      <c r="AA210" s="55"/>
      <c r="AB210" s="55"/>
    </row>
    <row r="211" spans="1:28" ht="15">
      <c r="A211" s="55"/>
      <c r="B211" s="55"/>
      <c r="C211" s="55"/>
      <c r="D211" s="55"/>
      <c r="E211" s="55"/>
      <c r="F211" s="55"/>
      <c r="G211" s="55"/>
      <c r="H211" s="55"/>
      <c r="I211" s="55"/>
      <c r="J211" s="55"/>
      <c r="K211" s="55"/>
      <c r="L211" s="55"/>
      <c r="M211" s="55"/>
      <c r="N211" s="55"/>
      <c r="O211" s="55"/>
      <c r="P211" s="55"/>
      <c r="Q211" s="55"/>
      <c r="R211" s="55"/>
      <c r="S211" s="55"/>
      <c r="T211" s="55"/>
      <c r="U211" s="55"/>
      <c r="V211" s="55"/>
      <c r="W211" s="55"/>
      <c r="X211" s="55"/>
      <c r="Y211" s="55"/>
      <c r="Z211" s="55"/>
      <c r="AA211" s="55"/>
      <c r="AB211" s="55"/>
    </row>
    <row r="212" spans="1:28" ht="15">
      <c r="A212" s="55"/>
      <c r="B212" s="55"/>
      <c r="C212" s="55"/>
      <c r="D212" s="55"/>
      <c r="E212" s="55"/>
      <c r="F212" s="55"/>
      <c r="G212" s="55"/>
      <c r="H212" s="55"/>
      <c r="I212" s="55"/>
      <c r="J212" s="55"/>
      <c r="K212" s="55"/>
      <c r="L212" s="55"/>
      <c r="M212" s="55"/>
      <c r="N212" s="55"/>
      <c r="O212" s="55"/>
      <c r="P212" s="55"/>
      <c r="Q212" s="55"/>
      <c r="R212" s="55"/>
      <c r="S212" s="55"/>
      <c r="T212" s="55"/>
      <c r="U212" s="55"/>
      <c r="V212" s="55"/>
      <c r="W212" s="55"/>
      <c r="X212" s="55"/>
      <c r="Y212" s="55"/>
      <c r="Z212" s="55"/>
      <c r="AA212" s="55"/>
      <c r="AB212" s="55"/>
    </row>
    <row r="213" spans="1:28" ht="15">
      <c r="A213" s="55"/>
      <c r="B213" s="55"/>
      <c r="C213" s="55"/>
      <c r="D213" s="55"/>
      <c r="E213" s="55"/>
      <c r="F213" s="55"/>
      <c r="G213" s="55"/>
      <c r="H213" s="55"/>
      <c r="I213" s="55"/>
      <c r="J213" s="55"/>
      <c r="K213" s="55"/>
      <c r="L213" s="55"/>
      <c r="M213" s="55"/>
      <c r="N213" s="55"/>
      <c r="O213" s="55"/>
      <c r="P213" s="55"/>
      <c r="Q213" s="55"/>
      <c r="R213" s="55"/>
      <c r="S213" s="55"/>
      <c r="T213" s="55"/>
      <c r="U213" s="55"/>
      <c r="V213" s="55"/>
      <c r="W213" s="55"/>
      <c r="X213" s="55"/>
      <c r="Y213" s="55"/>
      <c r="Z213" s="55"/>
      <c r="AA213" s="55"/>
      <c r="AB213" s="55"/>
    </row>
    <row r="214" spans="1:28" ht="15">
      <c r="A214" s="55"/>
      <c r="B214" s="55"/>
      <c r="C214" s="55"/>
      <c r="D214" s="55"/>
      <c r="E214" s="55"/>
      <c r="F214" s="55"/>
      <c r="G214" s="55"/>
      <c r="H214" s="55"/>
      <c r="I214" s="55"/>
      <c r="J214" s="55"/>
      <c r="K214" s="55"/>
      <c r="L214" s="55"/>
      <c r="M214" s="55"/>
      <c r="N214" s="55"/>
      <c r="O214" s="55"/>
      <c r="P214" s="55"/>
      <c r="Q214" s="55"/>
      <c r="R214" s="55"/>
      <c r="S214" s="55"/>
      <c r="T214" s="55"/>
      <c r="U214" s="55"/>
      <c r="V214" s="55"/>
      <c r="W214" s="55"/>
      <c r="X214" s="55"/>
      <c r="Y214" s="55"/>
      <c r="Z214" s="55"/>
      <c r="AA214" s="55"/>
      <c r="AB214" s="55"/>
    </row>
    <row r="215" spans="1:28" ht="15">
      <c r="A215" s="55"/>
      <c r="B215" s="55"/>
      <c r="C215" s="55"/>
      <c r="D215" s="55"/>
      <c r="E215" s="55"/>
      <c r="F215" s="55"/>
      <c r="G215" s="55"/>
      <c r="H215" s="55"/>
      <c r="I215" s="55"/>
      <c r="J215" s="55"/>
      <c r="K215" s="55"/>
      <c r="L215" s="55"/>
      <c r="M215" s="55"/>
      <c r="N215" s="55"/>
      <c r="O215" s="55"/>
      <c r="P215" s="55"/>
      <c r="Q215" s="55"/>
      <c r="R215" s="55"/>
      <c r="S215" s="55"/>
      <c r="T215" s="55"/>
      <c r="U215" s="55"/>
      <c r="V215" s="55"/>
      <c r="W215" s="55"/>
      <c r="X215" s="55"/>
      <c r="Y215" s="55"/>
      <c r="Z215" s="55"/>
      <c r="AA215" s="55"/>
      <c r="AB215" s="55"/>
    </row>
    <row r="216" spans="1:28" ht="15">
      <c r="A216" s="55"/>
      <c r="B216" s="55"/>
      <c r="C216" s="55"/>
      <c r="D216" s="55"/>
      <c r="E216" s="55"/>
      <c r="F216" s="55"/>
      <c r="G216" s="55"/>
      <c r="H216" s="55"/>
      <c r="I216" s="55"/>
      <c r="J216" s="55"/>
      <c r="K216" s="55"/>
      <c r="L216" s="55"/>
      <c r="M216" s="55"/>
      <c r="N216" s="55"/>
      <c r="O216" s="55"/>
      <c r="P216" s="55"/>
      <c r="Q216" s="55"/>
      <c r="R216" s="55"/>
      <c r="S216" s="55"/>
      <c r="T216" s="55"/>
      <c r="U216" s="55"/>
      <c r="V216" s="55"/>
      <c r="W216" s="55"/>
      <c r="X216" s="55"/>
      <c r="Y216" s="55"/>
      <c r="Z216" s="55"/>
      <c r="AA216" s="55"/>
      <c r="AB216" s="55"/>
    </row>
    <row r="217" spans="1:28" ht="15">
      <c r="A217" s="55"/>
      <c r="B217" s="55"/>
      <c r="C217" s="55"/>
      <c r="D217" s="55"/>
      <c r="E217" s="55"/>
      <c r="F217" s="55"/>
      <c r="G217" s="55"/>
      <c r="H217" s="55"/>
      <c r="I217" s="55"/>
      <c r="J217" s="55"/>
      <c r="K217" s="55"/>
      <c r="L217" s="55"/>
      <c r="M217" s="55"/>
      <c r="N217" s="55"/>
      <c r="O217" s="55"/>
      <c r="P217" s="55"/>
      <c r="Q217" s="55"/>
      <c r="R217" s="55"/>
      <c r="S217" s="55"/>
      <c r="T217" s="55"/>
      <c r="U217" s="55"/>
      <c r="V217" s="55"/>
      <c r="W217" s="55"/>
      <c r="X217" s="55"/>
      <c r="Y217" s="55"/>
      <c r="Z217" s="55"/>
      <c r="AA217" s="55"/>
      <c r="AB217" s="55"/>
    </row>
    <row r="218" spans="1:28" ht="15">
      <c r="A218" s="55"/>
      <c r="B218" s="55"/>
      <c r="C218" s="55"/>
      <c r="D218" s="55"/>
      <c r="E218" s="55"/>
      <c r="F218" s="55"/>
      <c r="G218" s="55"/>
      <c r="H218" s="55"/>
      <c r="I218" s="55"/>
      <c r="J218" s="55"/>
      <c r="K218" s="55"/>
      <c r="L218" s="55"/>
      <c r="M218" s="55"/>
      <c r="N218" s="55"/>
      <c r="O218" s="55"/>
      <c r="P218" s="55"/>
      <c r="Q218" s="55"/>
      <c r="R218" s="55"/>
      <c r="S218" s="55"/>
      <c r="T218" s="55"/>
      <c r="U218" s="55"/>
      <c r="V218" s="55"/>
      <c r="W218" s="55"/>
      <c r="X218" s="55"/>
      <c r="Y218" s="55"/>
      <c r="Z218" s="55"/>
      <c r="AA218" s="55"/>
      <c r="AB218" s="55"/>
    </row>
    <row r="219" spans="1:28" ht="15">
      <c r="A219" s="55"/>
      <c r="B219" s="55"/>
      <c r="C219" s="55"/>
      <c r="D219" s="55"/>
      <c r="E219" s="55"/>
      <c r="F219" s="55"/>
      <c r="G219" s="55"/>
      <c r="H219" s="55"/>
      <c r="I219" s="55"/>
      <c r="J219" s="55"/>
      <c r="K219" s="55"/>
      <c r="L219" s="55"/>
      <c r="M219" s="55"/>
      <c r="N219" s="55"/>
      <c r="O219" s="55"/>
      <c r="P219" s="55"/>
      <c r="Q219" s="55"/>
      <c r="R219" s="55"/>
      <c r="S219" s="55"/>
      <c r="T219" s="55"/>
      <c r="U219" s="55"/>
      <c r="V219" s="55"/>
      <c r="W219" s="55"/>
      <c r="X219" s="55"/>
      <c r="Y219" s="55"/>
      <c r="Z219" s="55"/>
      <c r="AA219" s="55"/>
      <c r="AB219" s="55"/>
    </row>
    <row r="220" spans="1:28" ht="15">
      <c r="A220" s="55"/>
      <c r="B220" s="55"/>
      <c r="C220" s="55"/>
      <c r="D220" s="55"/>
      <c r="E220" s="55"/>
      <c r="F220" s="55"/>
      <c r="G220" s="55"/>
      <c r="H220" s="55"/>
      <c r="I220" s="55"/>
      <c r="J220" s="55"/>
      <c r="K220" s="55"/>
      <c r="L220" s="55"/>
      <c r="M220" s="55"/>
      <c r="N220" s="55"/>
      <c r="O220" s="55"/>
      <c r="P220" s="55"/>
      <c r="Q220" s="55"/>
      <c r="R220" s="55"/>
      <c r="S220" s="55"/>
      <c r="T220" s="55"/>
      <c r="U220" s="55"/>
      <c r="V220" s="55"/>
      <c r="W220" s="55"/>
      <c r="X220" s="55"/>
      <c r="Y220" s="55"/>
      <c r="Z220" s="55"/>
      <c r="AA220" s="55"/>
      <c r="AB220" s="55"/>
    </row>
    <row r="221" spans="1:28" ht="15">
      <c r="A221" s="55"/>
      <c r="B221" s="55"/>
      <c r="C221" s="55"/>
      <c r="D221" s="55"/>
      <c r="E221" s="55"/>
      <c r="F221" s="55"/>
      <c r="G221" s="55"/>
      <c r="H221" s="55"/>
      <c r="I221" s="55"/>
      <c r="J221" s="55"/>
      <c r="K221" s="55"/>
      <c r="L221" s="55"/>
      <c r="M221" s="55"/>
      <c r="N221" s="55"/>
      <c r="O221" s="55"/>
      <c r="P221" s="55"/>
      <c r="Q221" s="55"/>
      <c r="R221" s="55"/>
      <c r="S221" s="55"/>
      <c r="T221" s="55"/>
      <c r="U221" s="55"/>
      <c r="V221" s="55"/>
      <c r="W221" s="55"/>
      <c r="X221" s="55"/>
      <c r="Y221" s="55"/>
      <c r="Z221" s="55"/>
      <c r="AA221" s="55"/>
      <c r="AB221" s="55"/>
    </row>
    <row r="222" spans="1:28" ht="15">
      <c r="A222" s="55"/>
      <c r="B222" s="55"/>
      <c r="C222" s="55"/>
      <c r="D222" s="55"/>
      <c r="E222" s="55"/>
      <c r="F222" s="55"/>
      <c r="G222" s="55"/>
      <c r="H222" s="55"/>
      <c r="I222" s="55"/>
      <c r="J222" s="55"/>
      <c r="K222" s="55"/>
      <c r="L222" s="55"/>
      <c r="M222" s="55"/>
      <c r="N222" s="55"/>
      <c r="O222" s="55"/>
      <c r="P222" s="55"/>
      <c r="Q222" s="55"/>
      <c r="R222" s="55"/>
      <c r="S222" s="55"/>
      <c r="T222" s="55"/>
      <c r="U222" s="55"/>
      <c r="V222" s="55"/>
      <c r="W222" s="55"/>
      <c r="X222" s="55"/>
      <c r="Y222" s="55"/>
      <c r="Z222" s="55"/>
      <c r="AA222" s="55"/>
      <c r="AB222" s="55"/>
    </row>
    <row r="223" spans="1:28" ht="15">
      <c r="A223" s="55"/>
      <c r="B223" s="55"/>
      <c r="C223" s="55"/>
      <c r="D223" s="55"/>
      <c r="E223" s="55"/>
      <c r="F223" s="55"/>
      <c r="G223" s="55"/>
      <c r="H223" s="55"/>
      <c r="I223" s="55"/>
      <c r="J223" s="55"/>
      <c r="K223" s="55"/>
      <c r="L223" s="55"/>
      <c r="M223" s="55"/>
      <c r="N223" s="55"/>
      <c r="O223" s="55"/>
      <c r="P223" s="55"/>
      <c r="Q223" s="55"/>
      <c r="R223" s="55"/>
      <c r="S223" s="55"/>
      <c r="T223" s="55"/>
      <c r="U223" s="55"/>
      <c r="V223" s="55"/>
      <c r="W223" s="55"/>
      <c r="X223" s="55"/>
      <c r="Y223" s="55"/>
      <c r="Z223" s="55"/>
      <c r="AA223" s="55"/>
      <c r="AB223" s="55"/>
    </row>
    <row r="224" spans="1:28" ht="15">
      <c r="A224" s="55"/>
      <c r="B224" s="55"/>
      <c r="C224" s="55"/>
      <c r="D224" s="55"/>
      <c r="E224" s="55"/>
      <c r="F224" s="55"/>
      <c r="G224" s="55"/>
      <c r="H224" s="55"/>
      <c r="I224" s="55"/>
      <c r="J224" s="55"/>
      <c r="K224" s="55"/>
      <c r="L224" s="55"/>
      <c r="M224" s="55"/>
      <c r="N224" s="55"/>
      <c r="O224" s="55"/>
      <c r="P224" s="55"/>
      <c r="Q224" s="55"/>
      <c r="R224" s="55"/>
      <c r="S224" s="55"/>
      <c r="T224" s="55"/>
      <c r="U224" s="55"/>
      <c r="V224" s="55"/>
      <c r="W224" s="55"/>
      <c r="X224" s="55"/>
      <c r="Y224" s="55"/>
      <c r="Z224" s="55"/>
      <c r="AA224" s="55"/>
      <c r="AB224" s="55"/>
    </row>
    <row r="225" spans="1:28" ht="15">
      <c r="A225" s="55"/>
      <c r="B225" s="55"/>
      <c r="C225" s="55"/>
      <c r="D225" s="55"/>
      <c r="E225" s="55"/>
      <c r="F225" s="55"/>
      <c r="G225" s="55"/>
      <c r="H225" s="55"/>
      <c r="I225" s="55"/>
      <c r="J225" s="55"/>
      <c r="K225" s="55"/>
      <c r="L225" s="55"/>
      <c r="M225" s="55"/>
      <c r="N225" s="55"/>
      <c r="O225" s="55"/>
      <c r="P225" s="55"/>
      <c r="Q225" s="55"/>
      <c r="R225" s="55"/>
      <c r="S225" s="55"/>
      <c r="T225" s="55"/>
      <c r="U225" s="55"/>
      <c r="V225" s="55"/>
      <c r="W225" s="55"/>
      <c r="X225" s="55"/>
      <c r="Y225" s="55"/>
      <c r="Z225" s="55"/>
      <c r="AA225" s="55"/>
      <c r="AB225" s="55"/>
    </row>
    <row r="226" spans="1:28" ht="15">
      <c r="A226" s="55"/>
      <c r="B226" s="55"/>
      <c r="C226" s="55"/>
      <c r="D226" s="55"/>
      <c r="E226" s="55"/>
      <c r="F226" s="55"/>
      <c r="G226" s="55"/>
      <c r="H226" s="55"/>
      <c r="I226" s="55"/>
      <c r="J226" s="55"/>
      <c r="K226" s="55"/>
      <c r="L226" s="55"/>
      <c r="M226" s="55"/>
      <c r="N226" s="55"/>
      <c r="O226" s="55"/>
      <c r="P226" s="55"/>
      <c r="Q226" s="55"/>
      <c r="R226" s="55"/>
      <c r="S226" s="55"/>
      <c r="T226" s="55"/>
      <c r="U226" s="55"/>
      <c r="V226" s="55"/>
      <c r="W226" s="55"/>
      <c r="X226" s="55"/>
      <c r="Y226" s="55"/>
      <c r="Z226" s="55"/>
      <c r="AA226" s="55"/>
      <c r="AB226" s="55"/>
    </row>
    <row r="227" spans="1:28" ht="15">
      <c r="A227" s="55"/>
      <c r="B227" s="55"/>
      <c r="C227" s="55"/>
      <c r="D227" s="55"/>
      <c r="E227" s="55"/>
      <c r="F227" s="55"/>
      <c r="G227" s="55"/>
      <c r="H227" s="55"/>
      <c r="I227" s="55"/>
      <c r="J227" s="55"/>
      <c r="K227" s="55"/>
      <c r="L227" s="55"/>
      <c r="M227" s="55"/>
      <c r="N227" s="55"/>
      <c r="O227" s="55"/>
      <c r="P227" s="55"/>
      <c r="Q227" s="55"/>
      <c r="R227" s="55"/>
      <c r="S227" s="55"/>
      <c r="T227" s="55"/>
      <c r="U227" s="55"/>
      <c r="V227" s="55"/>
      <c r="W227" s="55"/>
      <c r="X227" s="55"/>
      <c r="Y227" s="55"/>
      <c r="Z227" s="55"/>
      <c r="AA227" s="55"/>
      <c r="AB227" s="55"/>
    </row>
    <row r="228" spans="1:28" ht="15">
      <c r="A228" s="55"/>
      <c r="B228" s="55"/>
      <c r="C228" s="55"/>
      <c r="D228" s="55"/>
      <c r="E228" s="55"/>
      <c r="F228" s="55"/>
      <c r="G228" s="55"/>
      <c r="H228" s="55"/>
      <c r="I228" s="55"/>
      <c r="J228" s="55"/>
      <c r="K228" s="55"/>
      <c r="L228" s="55"/>
      <c r="M228" s="55"/>
      <c r="N228" s="55"/>
      <c r="O228" s="55"/>
      <c r="P228" s="55"/>
      <c r="Q228" s="55"/>
      <c r="R228" s="55"/>
      <c r="S228" s="55"/>
      <c r="T228" s="55"/>
      <c r="U228" s="55"/>
      <c r="V228" s="55"/>
      <c r="W228" s="55"/>
      <c r="X228" s="55"/>
      <c r="Y228" s="55"/>
      <c r="Z228" s="55"/>
      <c r="AA228" s="55"/>
      <c r="AB228" s="55"/>
    </row>
    <row r="229" spans="1:28" ht="15">
      <c r="A229" s="55"/>
      <c r="B229" s="55"/>
      <c r="C229" s="55"/>
      <c r="D229" s="55"/>
      <c r="E229" s="55"/>
      <c r="F229" s="55"/>
      <c r="G229" s="55"/>
      <c r="H229" s="55"/>
      <c r="I229" s="55"/>
      <c r="J229" s="55"/>
      <c r="K229" s="55"/>
      <c r="L229" s="55"/>
      <c r="M229" s="55"/>
      <c r="N229" s="55"/>
      <c r="O229" s="55"/>
      <c r="P229" s="55"/>
      <c r="Q229" s="55"/>
      <c r="R229" s="55"/>
      <c r="S229" s="55"/>
      <c r="T229" s="55"/>
      <c r="U229" s="55"/>
      <c r="V229" s="55"/>
      <c r="W229" s="55"/>
      <c r="X229" s="55"/>
      <c r="Y229" s="55"/>
      <c r="Z229" s="55"/>
      <c r="AA229" s="55"/>
      <c r="AB229" s="55"/>
    </row>
    <row r="230" spans="1:28" ht="15">
      <c r="A230" s="55"/>
      <c r="B230" s="55"/>
      <c r="C230" s="55"/>
      <c r="D230" s="55"/>
      <c r="E230" s="55"/>
      <c r="F230" s="55"/>
      <c r="G230" s="55"/>
      <c r="H230" s="55"/>
      <c r="I230" s="55"/>
      <c r="J230" s="55"/>
      <c r="K230" s="55"/>
      <c r="L230" s="55"/>
      <c r="M230" s="55"/>
      <c r="N230" s="55"/>
      <c r="O230" s="55"/>
      <c r="P230" s="55"/>
      <c r="Q230" s="55"/>
      <c r="R230" s="55"/>
      <c r="S230" s="55"/>
      <c r="T230" s="55"/>
      <c r="U230" s="55"/>
      <c r="V230" s="55"/>
      <c r="W230" s="55"/>
      <c r="X230" s="55"/>
      <c r="Y230" s="55"/>
      <c r="Z230" s="55"/>
      <c r="AA230" s="55"/>
      <c r="AB230" s="55"/>
    </row>
    <row r="231" spans="1:28" ht="15">
      <c r="A231" s="55"/>
      <c r="B231" s="55"/>
      <c r="C231" s="55"/>
      <c r="D231" s="55"/>
      <c r="E231" s="55"/>
      <c r="F231" s="55"/>
      <c r="G231" s="55"/>
      <c r="H231" s="55"/>
      <c r="I231" s="55"/>
      <c r="J231" s="55"/>
      <c r="K231" s="55"/>
      <c r="L231" s="55"/>
      <c r="M231" s="55"/>
      <c r="N231" s="55"/>
      <c r="O231" s="55"/>
      <c r="P231" s="55"/>
      <c r="Q231" s="55"/>
      <c r="R231" s="55"/>
      <c r="S231" s="55"/>
      <c r="T231" s="55"/>
      <c r="U231" s="55"/>
      <c r="V231" s="55"/>
      <c r="W231" s="55"/>
      <c r="X231" s="55"/>
      <c r="Y231" s="55"/>
      <c r="Z231" s="55"/>
      <c r="AA231" s="55"/>
      <c r="AB231" s="55"/>
    </row>
    <row r="232" spans="1:28" ht="15">
      <c r="A232" s="55"/>
      <c r="B232" s="55"/>
      <c r="C232" s="55"/>
      <c r="D232" s="55"/>
      <c r="E232" s="55"/>
      <c r="F232" s="55"/>
      <c r="G232" s="55"/>
      <c r="H232" s="55"/>
      <c r="I232" s="55"/>
      <c r="J232" s="55"/>
      <c r="K232" s="55"/>
      <c r="L232" s="55"/>
      <c r="M232" s="55"/>
      <c r="N232" s="55"/>
      <c r="O232" s="55"/>
      <c r="P232" s="55"/>
      <c r="Q232" s="55"/>
      <c r="R232" s="55"/>
      <c r="S232" s="55"/>
      <c r="T232" s="55"/>
      <c r="U232" s="55"/>
      <c r="V232" s="55"/>
      <c r="W232" s="55"/>
      <c r="X232" s="55"/>
      <c r="Y232" s="55"/>
      <c r="Z232" s="55"/>
      <c r="AA232" s="55"/>
      <c r="AB232" s="55"/>
    </row>
    <row r="233" spans="1:28" ht="15">
      <c r="A233" s="55"/>
      <c r="B233" s="55"/>
      <c r="C233" s="55"/>
      <c r="D233" s="55"/>
      <c r="E233" s="55"/>
      <c r="F233" s="55"/>
      <c r="G233" s="55"/>
      <c r="H233" s="55"/>
      <c r="I233" s="55"/>
      <c r="J233" s="55"/>
      <c r="K233" s="55"/>
      <c r="L233" s="55"/>
      <c r="M233" s="55"/>
      <c r="N233" s="55"/>
      <c r="O233" s="55"/>
      <c r="P233" s="55"/>
      <c r="Q233" s="55"/>
      <c r="R233" s="55"/>
      <c r="S233" s="55"/>
      <c r="T233" s="55"/>
      <c r="U233" s="55"/>
      <c r="V233" s="55"/>
      <c r="W233" s="55"/>
      <c r="X233" s="55"/>
      <c r="Y233" s="55"/>
      <c r="Z233" s="55"/>
      <c r="AA233" s="55"/>
      <c r="AB233" s="55"/>
    </row>
    <row r="234" spans="1:28" ht="15">
      <c r="A234" s="55"/>
      <c r="B234" s="55"/>
      <c r="C234" s="55"/>
      <c r="D234" s="55"/>
      <c r="E234" s="55"/>
      <c r="F234" s="55"/>
      <c r="G234" s="55"/>
      <c r="H234" s="55"/>
      <c r="I234" s="55"/>
      <c r="J234" s="55"/>
      <c r="K234" s="55"/>
      <c r="L234" s="55"/>
      <c r="M234" s="55"/>
      <c r="N234" s="55"/>
      <c r="O234" s="55"/>
      <c r="P234" s="55"/>
      <c r="Q234" s="55"/>
      <c r="R234" s="55"/>
      <c r="S234" s="55"/>
      <c r="T234" s="55"/>
      <c r="U234" s="55"/>
      <c r="V234" s="55"/>
      <c r="W234" s="55"/>
      <c r="X234" s="55"/>
      <c r="Y234" s="55"/>
      <c r="Z234" s="55"/>
      <c r="AA234" s="55"/>
      <c r="AB234" s="55"/>
    </row>
    <row r="235" spans="1:28" ht="15">
      <c r="A235" s="55"/>
      <c r="B235" s="55"/>
      <c r="C235" s="55"/>
      <c r="D235" s="55"/>
      <c r="E235" s="55"/>
      <c r="F235" s="55"/>
      <c r="G235" s="55"/>
      <c r="H235" s="55"/>
      <c r="I235" s="55"/>
      <c r="J235" s="55"/>
      <c r="K235" s="55"/>
      <c r="L235" s="55"/>
      <c r="M235" s="55"/>
      <c r="N235" s="55"/>
      <c r="O235" s="55"/>
      <c r="P235" s="55"/>
      <c r="Q235" s="55"/>
      <c r="R235" s="55"/>
      <c r="S235" s="55"/>
      <c r="T235" s="55"/>
      <c r="U235" s="55"/>
      <c r="V235" s="55"/>
      <c r="W235" s="55"/>
      <c r="X235" s="55"/>
      <c r="Y235" s="55"/>
      <c r="Z235" s="55"/>
      <c r="AA235" s="55"/>
      <c r="AB235" s="55"/>
    </row>
    <row r="236" spans="1:28" ht="15">
      <c r="A236" s="55"/>
      <c r="B236" s="55"/>
      <c r="C236" s="55"/>
      <c r="D236" s="55"/>
      <c r="E236" s="55"/>
      <c r="F236" s="55"/>
      <c r="G236" s="55"/>
      <c r="H236" s="55"/>
      <c r="I236" s="55"/>
      <c r="J236" s="55"/>
      <c r="K236" s="55"/>
      <c r="L236" s="55"/>
      <c r="M236" s="55"/>
      <c r="N236" s="55"/>
      <c r="O236" s="55"/>
      <c r="P236" s="55"/>
      <c r="Q236" s="55"/>
      <c r="R236" s="55"/>
      <c r="S236" s="55"/>
      <c r="T236" s="55"/>
      <c r="U236" s="55"/>
      <c r="V236" s="55"/>
      <c r="W236" s="55"/>
      <c r="X236" s="55"/>
      <c r="Y236" s="55"/>
      <c r="Z236" s="55"/>
      <c r="AA236" s="55"/>
      <c r="AB236" s="55"/>
    </row>
    <row r="237" spans="1:28" ht="15">
      <c r="A237" s="55"/>
      <c r="B237" s="55"/>
      <c r="C237" s="55"/>
      <c r="D237" s="55"/>
      <c r="E237" s="55"/>
      <c r="F237" s="55"/>
      <c r="G237" s="55"/>
      <c r="H237" s="55"/>
      <c r="I237" s="55"/>
      <c r="J237" s="55"/>
      <c r="K237" s="55"/>
      <c r="L237" s="55"/>
      <c r="M237" s="55"/>
      <c r="N237" s="55"/>
      <c r="O237" s="55"/>
      <c r="P237" s="55"/>
      <c r="Q237" s="55"/>
      <c r="R237" s="55"/>
      <c r="S237" s="55"/>
      <c r="T237" s="55"/>
      <c r="U237" s="55"/>
      <c r="V237" s="55"/>
      <c r="W237" s="55"/>
      <c r="X237" s="55"/>
      <c r="Y237" s="55"/>
      <c r="Z237" s="55"/>
      <c r="AA237" s="55"/>
      <c r="AB237" s="55"/>
    </row>
    <row r="238" spans="1:28" ht="15">
      <c r="A238" s="55"/>
      <c r="B238" s="55"/>
      <c r="C238" s="55"/>
      <c r="D238" s="55"/>
      <c r="E238" s="55"/>
      <c r="F238" s="55"/>
      <c r="G238" s="55"/>
      <c r="H238" s="55"/>
      <c r="I238" s="55"/>
      <c r="J238" s="55"/>
      <c r="K238" s="55"/>
      <c r="L238" s="55"/>
      <c r="M238" s="55"/>
      <c r="N238" s="55"/>
      <c r="O238" s="55"/>
      <c r="P238" s="55"/>
      <c r="Q238" s="55"/>
      <c r="R238" s="55"/>
      <c r="S238" s="55"/>
      <c r="T238" s="55"/>
      <c r="U238" s="55"/>
      <c r="V238" s="55"/>
      <c r="W238" s="55"/>
      <c r="X238" s="55"/>
      <c r="Y238" s="55"/>
      <c r="Z238" s="55"/>
      <c r="AA238" s="55"/>
      <c r="AB238" s="55"/>
    </row>
    <row r="239" spans="1:28" ht="15">
      <c r="A239" s="55"/>
      <c r="B239" s="55"/>
      <c r="C239" s="55"/>
      <c r="D239" s="55"/>
      <c r="E239" s="55"/>
      <c r="F239" s="55"/>
      <c r="G239" s="55"/>
      <c r="H239" s="55"/>
      <c r="I239" s="55"/>
      <c r="J239" s="55"/>
      <c r="K239" s="55"/>
      <c r="L239" s="55"/>
      <c r="M239" s="55"/>
      <c r="N239" s="55"/>
      <c r="O239" s="55"/>
      <c r="P239" s="55"/>
      <c r="Q239" s="55"/>
      <c r="R239" s="55"/>
      <c r="S239" s="55"/>
      <c r="T239" s="55"/>
      <c r="U239" s="55"/>
      <c r="V239" s="55"/>
      <c r="W239" s="55"/>
      <c r="X239" s="55"/>
      <c r="Y239" s="55"/>
      <c r="Z239" s="55"/>
      <c r="AA239" s="55"/>
      <c r="AB239" s="55"/>
    </row>
    <row r="240" spans="1:28" ht="15">
      <c r="A240" s="55"/>
      <c r="B240" s="55"/>
      <c r="C240" s="55"/>
      <c r="D240" s="55"/>
      <c r="E240" s="55"/>
      <c r="F240" s="55"/>
      <c r="G240" s="55"/>
      <c r="H240" s="55"/>
      <c r="I240" s="55"/>
      <c r="J240" s="55"/>
      <c r="K240" s="55"/>
      <c r="L240" s="55"/>
      <c r="M240" s="55"/>
      <c r="N240" s="55"/>
      <c r="O240" s="55"/>
      <c r="P240" s="55"/>
      <c r="Q240" s="55"/>
      <c r="R240" s="55"/>
      <c r="S240" s="55"/>
      <c r="T240" s="55"/>
      <c r="U240" s="55"/>
      <c r="V240" s="55"/>
      <c r="W240" s="55"/>
      <c r="X240" s="55"/>
      <c r="Y240" s="55"/>
      <c r="Z240" s="55"/>
      <c r="AA240" s="55"/>
      <c r="AB240" s="55"/>
    </row>
    <row r="241" spans="1:28" ht="15">
      <c r="A241" s="55"/>
      <c r="B241" s="55"/>
      <c r="C241" s="55"/>
      <c r="D241" s="55"/>
      <c r="E241" s="55"/>
      <c r="F241" s="55"/>
      <c r="G241" s="55"/>
      <c r="H241" s="55"/>
      <c r="I241" s="55"/>
      <c r="J241" s="55"/>
      <c r="K241" s="55"/>
      <c r="L241" s="55"/>
      <c r="M241" s="55"/>
      <c r="N241" s="55"/>
      <c r="O241" s="55"/>
      <c r="P241" s="55"/>
      <c r="Q241" s="55"/>
      <c r="R241" s="55"/>
      <c r="S241" s="55"/>
      <c r="T241" s="55"/>
      <c r="U241" s="55"/>
      <c r="V241" s="55"/>
      <c r="W241" s="55"/>
      <c r="X241" s="55"/>
      <c r="Y241" s="55"/>
      <c r="Z241" s="55"/>
      <c r="AA241" s="55"/>
      <c r="AB241" s="55"/>
    </row>
    <row r="242" spans="1:28" ht="15">
      <c r="A242" s="55"/>
      <c r="B242" s="55"/>
      <c r="C242" s="55"/>
      <c r="D242" s="55"/>
      <c r="E242" s="55"/>
      <c r="F242" s="55"/>
      <c r="G242" s="55"/>
      <c r="H242" s="55"/>
      <c r="I242" s="55"/>
      <c r="J242" s="55"/>
      <c r="K242" s="55"/>
      <c r="L242" s="55"/>
      <c r="M242" s="55"/>
      <c r="N242" s="55"/>
      <c r="O242" s="55"/>
      <c r="P242" s="55"/>
      <c r="Q242" s="55"/>
      <c r="R242" s="55"/>
      <c r="S242" s="55"/>
      <c r="T242" s="55"/>
      <c r="U242" s="55"/>
      <c r="V242" s="55"/>
      <c r="W242" s="55"/>
      <c r="X242" s="55"/>
      <c r="Y242" s="55"/>
      <c r="Z242" s="55"/>
      <c r="AA242" s="55"/>
      <c r="AB242" s="55"/>
    </row>
    <row r="243" spans="1:28" ht="15">
      <c r="A243" s="55"/>
      <c r="B243" s="55"/>
      <c r="C243" s="55"/>
      <c r="D243" s="55"/>
      <c r="E243" s="55"/>
      <c r="F243" s="55"/>
      <c r="G243" s="55"/>
      <c r="H243" s="55"/>
      <c r="I243" s="55"/>
      <c r="J243" s="55"/>
      <c r="K243" s="55"/>
      <c r="L243" s="55"/>
      <c r="M243" s="55"/>
      <c r="N243" s="55"/>
      <c r="O243" s="55"/>
      <c r="P243" s="55"/>
      <c r="Q243" s="55"/>
      <c r="R243" s="55"/>
      <c r="S243" s="55"/>
      <c r="T243" s="55"/>
      <c r="U243" s="55"/>
      <c r="V243" s="55"/>
      <c r="W243" s="55"/>
      <c r="X243" s="55"/>
      <c r="Y243" s="55"/>
      <c r="Z243" s="55"/>
      <c r="AA243" s="55"/>
      <c r="AB243" s="55"/>
    </row>
    <row r="244" spans="1:28" ht="15">
      <c r="A244" s="55"/>
      <c r="B244" s="55"/>
      <c r="C244" s="55"/>
      <c r="D244" s="55"/>
      <c r="E244" s="55"/>
      <c r="F244" s="55"/>
      <c r="G244" s="55"/>
      <c r="H244" s="55"/>
      <c r="I244" s="55"/>
      <c r="J244" s="55"/>
      <c r="K244" s="55"/>
      <c r="L244" s="55"/>
      <c r="M244" s="55"/>
      <c r="N244" s="55"/>
      <c r="O244" s="55"/>
      <c r="P244" s="55"/>
      <c r="Q244" s="55"/>
      <c r="R244" s="55"/>
      <c r="S244" s="55"/>
      <c r="T244" s="55"/>
      <c r="U244" s="55"/>
      <c r="V244" s="55"/>
      <c r="W244" s="55"/>
      <c r="X244" s="55"/>
      <c r="Y244" s="55"/>
      <c r="Z244" s="55"/>
      <c r="AA244" s="55"/>
      <c r="AB244" s="55"/>
    </row>
    <row r="245" spans="1:28" ht="15">
      <c r="A245" s="55"/>
      <c r="B245" s="55"/>
      <c r="C245" s="55"/>
      <c r="D245" s="55"/>
      <c r="E245" s="55"/>
      <c r="F245" s="55"/>
      <c r="G245" s="55"/>
      <c r="H245" s="55"/>
      <c r="I245" s="55"/>
      <c r="J245" s="55"/>
      <c r="K245" s="55"/>
      <c r="L245" s="55"/>
      <c r="M245" s="55"/>
      <c r="N245" s="55"/>
      <c r="O245" s="55"/>
      <c r="P245" s="55"/>
      <c r="Q245" s="55"/>
      <c r="R245" s="55"/>
      <c r="S245" s="55"/>
      <c r="T245" s="55"/>
      <c r="U245" s="55"/>
      <c r="V245" s="55"/>
      <c r="W245" s="55"/>
      <c r="X245" s="55"/>
      <c r="Y245" s="55"/>
      <c r="Z245" s="55"/>
      <c r="AA245" s="55"/>
      <c r="AB245" s="55"/>
    </row>
    <row r="246" spans="1:28" ht="15">
      <c r="A246" s="55"/>
      <c r="B246" s="55"/>
      <c r="C246" s="55"/>
      <c r="D246" s="55"/>
      <c r="E246" s="55"/>
      <c r="F246" s="55"/>
      <c r="G246" s="55"/>
      <c r="H246" s="55"/>
      <c r="I246" s="55"/>
      <c r="J246" s="55"/>
      <c r="K246" s="55"/>
      <c r="L246" s="55"/>
      <c r="M246" s="55"/>
      <c r="N246" s="55"/>
      <c r="O246" s="55"/>
      <c r="P246" s="55"/>
      <c r="Q246" s="55"/>
      <c r="R246" s="55"/>
      <c r="S246" s="55"/>
      <c r="T246" s="55"/>
      <c r="U246" s="55"/>
      <c r="V246" s="55"/>
      <c r="W246" s="55"/>
      <c r="X246" s="55"/>
      <c r="Y246" s="55"/>
      <c r="Z246" s="55"/>
      <c r="AA246" s="55"/>
      <c r="AB246" s="55"/>
    </row>
    <row r="247" spans="1:28" ht="15">
      <c r="A247" s="55"/>
      <c r="B247" s="55"/>
      <c r="C247" s="55"/>
      <c r="D247" s="55"/>
      <c r="E247" s="55"/>
      <c r="F247" s="55"/>
      <c r="G247" s="55"/>
      <c r="H247" s="55"/>
      <c r="I247" s="55"/>
      <c r="J247" s="55"/>
      <c r="K247" s="55"/>
      <c r="L247" s="55"/>
      <c r="M247" s="55"/>
      <c r="N247" s="55"/>
      <c r="O247" s="55"/>
      <c r="P247" s="55"/>
      <c r="Q247" s="55"/>
      <c r="R247" s="55"/>
      <c r="S247" s="55"/>
      <c r="T247" s="55"/>
      <c r="U247" s="55"/>
      <c r="V247" s="55"/>
      <c r="W247" s="55"/>
      <c r="X247" s="55"/>
      <c r="Y247" s="55"/>
      <c r="Z247" s="55"/>
      <c r="AA247" s="55"/>
      <c r="AB247" s="55"/>
    </row>
    <row r="248" spans="1:28" ht="15">
      <c r="A248" s="55"/>
      <c r="B248" s="55"/>
      <c r="C248" s="55"/>
      <c r="D248" s="55"/>
      <c r="E248" s="55"/>
      <c r="F248" s="55"/>
      <c r="G248" s="55"/>
      <c r="H248" s="55"/>
      <c r="I248" s="55"/>
      <c r="J248" s="55"/>
      <c r="K248" s="55"/>
      <c r="L248" s="55"/>
      <c r="M248" s="55"/>
      <c r="N248" s="55"/>
      <c r="O248" s="55"/>
      <c r="P248" s="55"/>
      <c r="Q248" s="55"/>
      <c r="R248" s="55"/>
      <c r="S248" s="55"/>
      <c r="T248" s="55"/>
      <c r="U248" s="55"/>
      <c r="V248" s="55"/>
      <c r="W248" s="55"/>
      <c r="X248" s="55"/>
      <c r="Y248" s="55"/>
      <c r="Z248" s="55"/>
      <c r="AA248" s="55"/>
      <c r="AB248" s="55"/>
    </row>
    <row r="249" spans="1:28" ht="15">
      <c r="A249" s="55"/>
      <c r="B249" s="55"/>
      <c r="C249" s="55"/>
      <c r="D249" s="55"/>
      <c r="E249" s="55"/>
      <c r="F249" s="55"/>
      <c r="G249" s="55"/>
      <c r="H249" s="55"/>
      <c r="I249" s="55"/>
      <c r="J249" s="55"/>
      <c r="K249" s="55"/>
      <c r="L249" s="55"/>
      <c r="M249" s="55"/>
      <c r="N249" s="55"/>
      <c r="O249" s="55"/>
      <c r="P249" s="55"/>
      <c r="Q249" s="55"/>
      <c r="R249" s="55"/>
      <c r="S249" s="55"/>
      <c r="T249" s="55"/>
      <c r="U249" s="55"/>
      <c r="V249" s="55"/>
      <c r="W249" s="55"/>
      <c r="X249" s="55"/>
      <c r="Y249" s="55"/>
      <c r="Z249" s="55"/>
      <c r="AA249" s="55"/>
      <c r="AB249" s="55"/>
    </row>
    <row r="250" spans="1:28" ht="15">
      <c r="A250" s="55"/>
      <c r="B250" s="55"/>
      <c r="C250" s="55"/>
      <c r="D250" s="55"/>
      <c r="E250" s="55"/>
      <c r="F250" s="55"/>
      <c r="G250" s="55"/>
      <c r="H250" s="55"/>
      <c r="I250" s="55"/>
      <c r="J250" s="55"/>
      <c r="K250" s="55"/>
      <c r="L250" s="55"/>
      <c r="M250" s="55"/>
      <c r="N250" s="55"/>
      <c r="O250" s="55"/>
      <c r="P250" s="55"/>
      <c r="Q250" s="55"/>
      <c r="R250" s="55"/>
      <c r="S250" s="55"/>
      <c r="T250" s="55"/>
      <c r="U250" s="55"/>
      <c r="V250" s="55"/>
      <c r="W250" s="55"/>
      <c r="X250" s="55"/>
      <c r="Y250" s="55"/>
      <c r="Z250" s="55"/>
      <c r="AA250" s="55"/>
      <c r="AB250" s="55"/>
    </row>
    <row r="251" spans="1:28" ht="15">
      <c r="A251" s="55"/>
      <c r="B251" s="55"/>
      <c r="C251" s="55"/>
      <c r="D251" s="55"/>
      <c r="E251" s="55"/>
      <c r="F251" s="55"/>
      <c r="G251" s="55"/>
      <c r="H251" s="55"/>
      <c r="I251" s="55"/>
      <c r="J251" s="55"/>
      <c r="K251" s="55"/>
      <c r="L251" s="55"/>
      <c r="M251" s="55"/>
      <c r="N251" s="55"/>
      <c r="O251" s="55"/>
      <c r="P251" s="55"/>
      <c r="Q251" s="55"/>
      <c r="R251" s="55"/>
      <c r="S251" s="55"/>
      <c r="T251" s="55"/>
      <c r="U251" s="55"/>
      <c r="V251" s="55"/>
      <c r="W251" s="55"/>
      <c r="X251" s="55"/>
      <c r="Y251" s="55"/>
      <c r="Z251" s="55"/>
      <c r="AA251" s="55"/>
      <c r="AB251" s="55"/>
    </row>
    <row r="252" spans="1:28" ht="15">
      <c r="A252" s="55"/>
      <c r="B252" s="55"/>
      <c r="C252" s="55"/>
      <c r="D252" s="55"/>
      <c r="E252" s="55"/>
      <c r="F252" s="55"/>
      <c r="G252" s="55"/>
      <c r="H252" s="55"/>
      <c r="I252" s="55"/>
      <c r="J252" s="55"/>
      <c r="K252" s="55"/>
      <c r="L252" s="55"/>
      <c r="M252" s="55"/>
      <c r="N252" s="55"/>
      <c r="O252" s="55"/>
      <c r="P252" s="55"/>
      <c r="Q252" s="55"/>
      <c r="R252" s="55"/>
      <c r="S252" s="55"/>
      <c r="T252" s="55"/>
      <c r="U252" s="55"/>
      <c r="V252" s="55"/>
      <c r="W252" s="55"/>
      <c r="X252" s="55"/>
      <c r="Y252" s="55"/>
      <c r="Z252" s="55"/>
      <c r="AA252" s="55"/>
      <c r="AB252" s="55"/>
    </row>
    <row r="253" spans="1:28" ht="15">
      <c r="A253" s="55"/>
      <c r="B253" s="55"/>
      <c r="C253" s="55"/>
      <c r="D253" s="55"/>
      <c r="E253" s="55"/>
      <c r="F253" s="55"/>
      <c r="G253" s="55"/>
      <c r="H253" s="55"/>
      <c r="I253" s="55"/>
      <c r="J253" s="55"/>
      <c r="K253" s="55"/>
      <c r="L253" s="55"/>
      <c r="M253" s="55"/>
      <c r="N253" s="55"/>
      <c r="O253" s="55"/>
      <c r="P253" s="55"/>
      <c r="Q253" s="55"/>
      <c r="R253" s="55"/>
      <c r="S253" s="55"/>
      <c r="T253" s="55"/>
      <c r="U253" s="55"/>
      <c r="V253" s="55"/>
      <c r="W253" s="55"/>
      <c r="X253" s="55"/>
      <c r="Y253" s="55"/>
      <c r="Z253" s="55"/>
      <c r="AA253" s="55"/>
      <c r="AB253" s="55"/>
    </row>
    <row r="254" spans="1:28" ht="15">
      <c r="A254" s="55"/>
      <c r="B254" s="55"/>
      <c r="C254" s="55"/>
      <c r="D254" s="55"/>
      <c r="E254" s="55"/>
      <c r="F254" s="55"/>
      <c r="G254" s="55"/>
      <c r="H254" s="55"/>
      <c r="I254" s="55"/>
      <c r="J254" s="55"/>
      <c r="K254" s="55"/>
      <c r="L254" s="55"/>
      <c r="M254" s="55"/>
      <c r="N254" s="55"/>
      <c r="O254" s="55"/>
      <c r="P254" s="55"/>
      <c r="Q254" s="55"/>
      <c r="R254" s="55"/>
      <c r="S254" s="55"/>
      <c r="T254" s="55"/>
      <c r="U254" s="55"/>
      <c r="V254" s="55"/>
      <c r="W254" s="55"/>
      <c r="X254" s="55"/>
      <c r="Y254" s="55"/>
      <c r="Z254" s="55"/>
      <c r="AA254" s="55"/>
      <c r="AB254" s="55"/>
    </row>
    <row r="255" spans="1:28" ht="15">
      <c r="A255" s="55"/>
      <c r="B255" s="55"/>
      <c r="C255" s="55"/>
      <c r="D255" s="55"/>
      <c r="E255" s="55"/>
      <c r="F255" s="55"/>
      <c r="G255" s="55"/>
      <c r="H255" s="55"/>
      <c r="I255" s="55"/>
      <c r="J255" s="55"/>
      <c r="K255" s="55"/>
      <c r="L255" s="55"/>
      <c r="M255" s="55"/>
      <c r="N255" s="55"/>
      <c r="O255" s="55"/>
      <c r="P255" s="55"/>
      <c r="Q255" s="55"/>
      <c r="R255" s="55"/>
      <c r="S255" s="55"/>
      <c r="T255" s="55"/>
      <c r="U255" s="55"/>
      <c r="V255" s="55"/>
      <c r="W255" s="55"/>
      <c r="X255" s="55"/>
      <c r="Y255" s="55"/>
      <c r="Z255" s="55"/>
      <c r="AA255" s="55"/>
      <c r="AB255" s="55"/>
    </row>
    <row r="256" spans="1:28" ht="15">
      <c r="A256" s="55"/>
      <c r="B256" s="55"/>
      <c r="C256" s="55"/>
      <c r="D256" s="55"/>
      <c r="E256" s="55"/>
      <c r="F256" s="55"/>
      <c r="G256" s="55"/>
      <c r="H256" s="55"/>
      <c r="I256" s="55"/>
      <c r="J256" s="55"/>
      <c r="K256" s="55"/>
      <c r="L256" s="55"/>
      <c r="M256" s="55"/>
      <c r="N256" s="55"/>
      <c r="O256" s="55"/>
      <c r="P256" s="55"/>
      <c r="Q256" s="55"/>
      <c r="R256" s="55"/>
      <c r="S256" s="55"/>
      <c r="T256" s="55"/>
      <c r="U256" s="55"/>
      <c r="V256" s="55"/>
      <c r="W256" s="55"/>
      <c r="X256" s="55"/>
      <c r="Y256" s="55"/>
      <c r="Z256" s="55"/>
      <c r="AA256" s="55"/>
      <c r="AB256" s="55"/>
    </row>
    <row r="257" spans="1:28" ht="15">
      <c r="A257" s="55"/>
      <c r="B257" s="55"/>
      <c r="C257" s="55"/>
      <c r="D257" s="55"/>
      <c r="E257" s="55"/>
      <c r="F257" s="55"/>
      <c r="G257" s="55"/>
      <c r="H257" s="55"/>
      <c r="I257" s="55"/>
      <c r="J257" s="55"/>
      <c r="K257" s="55"/>
      <c r="L257" s="55"/>
      <c r="M257" s="55"/>
      <c r="N257" s="55"/>
      <c r="O257" s="55"/>
      <c r="P257" s="55"/>
      <c r="Q257" s="55"/>
      <c r="R257" s="55"/>
      <c r="S257" s="55"/>
      <c r="T257" s="55"/>
      <c r="U257" s="55"/>
      <c r="V257" s="55"/>
      <c r="W257" s="55"/>
      <c r="X257" s="55"/>
      <c r="Y257" s="55"/>
      <c r="Z257" s="55"/>
      <c r="AA257" s="55"/>
      <c r="AB257" s="55"/>
    </row>
    <row r="258" spans="1:28" ht="15">
      <c r="A258" s="55"/>
      <c r="B258" s="55"/>
      <c r="C258" s="55"/>
      <c r="D258" s="55"/>
      <c r="E258" s="55"/>
      <c r="F258" s="55"/>
      <c r="G258" s="55"/>
      <c r="H258" s="55"/>
      <c r="I258" s="55"/>
      <c r="J258" s="55"/>
      <c r="K258" s="55"/>
      <c r="L258" s="55"/>
      <c r="M258" s="55"/>
      <c r="N258" s="55"/>
      <c r="O258" s="55"/>
      <c r="P258" s="55"/>
      <c r="Q258" s="55"/>
      <c r="R258" s="55"/>
      <c r="S258" s="55"/>
      <c r="T258" s="55"/>
      <c r="U258" s="55"/>
      <c r="V258" s="55"/>
      <c r="W258" s="55"/>
      <c r="X258" s="55"/>
      <c r="Y258" s="55"/>
      <c r="Z258" s="55"/>
      <c r="AA258" s="55"/>
      <c r="AB258" s="55"/>
    </row>
    <row r="259" spans="1:28" ht="15">
      <c r="A259" s="55"/>
      <c r="B259" s="55"/>
      <c r="C259" s="55"/>
      <c r="D259" s="55"/>
      <c r="E259" s="55"/>
      <c r="F259" s="55"/>
      <c r="G259" s="55"/>
      <c r="H259" s="55"/>
      <c r="I259" s="55"/>
      <c r="J259" s="55"/>
      <c r="K259" s="55"/>
      <c r="L259" s="55"/>
      <c r="M259" s="55"/>
      <c r="N259" s="55"/>
      <c r="O259" s="55"/>
      <c r="P259" s="55"/>
      <c r="Q259" s="55"/>
      <c r="R259" s="55"/>
      <c r="S259" s="55"/>
      <c r="T259" s="55"/>
      <c r="U259" s="55"/>
      <c r="V259" s="55"/>
      <c r="W259" s="55"/>
      <c r="X259" s="55"/>
      <c r="Y259" s="55"/>
      <c r="Z259" s="55"/>
      <c r="AA259" s="55"/>
      <c r="AB259" s="55"/>
    </row>
    <row r="260" spans="1:28" ht="15">
      <c r="A260" s="55"/>
      <c r="B260" s="55"/>
      <c r="C260" s="55"/>
      <c r="D260" s="55"/>
      <c r="E260" s="55"/>
      <c r="F260" s="55"/>
      <c r="G260" s="55"/>
      <c r="H260" s="55"/>
      <c r="I260" s="55"/>
      <c r="J260" s="55"/>
      <c r="K260" s="55"/>
      <c r="L260" s="55"/>
      <c r="M260" s="55"/>
      <c r="N260" s="55"/>
      <c r="O260" s="55"/>
      <c r="P260" s="55"/>
      <c r="Q260" s="55"/>
      <c r="R260" s="55"/>
      <c r="S260" s="55"/>
      <c r="T260" s="55"/>
      <c r="U260" s="55"/>
      <c r="V260" s="55"/>
      <c r="W260" s="55"/>
      <c r="X260" s="55"/>
      <c r="Y260" s="55"/>
      <c r="Z260" s="55"/>
      <c r="AA260" s="55"/>
      <c r="AB260" s="55"/>
    </row>
    <row r="261" spans="1:28" ht="15">
      <c r="A261" s="55"/>
      <c r="B261" s="55"/>
      <c r="C261" s="55"/>
      <c r="D261" s="55"/>
      <c r="E261" s="55"/>
      <c r="F261" s="55"/>
      <c r="G261" s="55"/>
      <c r="H261" s="55"/>
      <c r="I261" s="55"/>
      <c r="J261" s="55"/>
      <c r="K261" s="55"/>
      <c r="L261" s="55"/>
      <c r="M261" s="55"/>
      <c r="N261" s="55"/>
      <c r="O261" s="55"/>
      <c r="P261" s="55"/>
      <c r="Q261" s="55"/>
      <c r="R261" s="55"/>
      <c r="S261" s="55"/>
      <c r="T261" s="55"/>
      <c r="U261" s="55"/>
      <c r="V261" s="55"/>
      <c r="W261" s="55"/>
      <c r="X261" s="55"/>
      <c r="Y261" s="55"/>
      <c r="Z261" s="55"/>
      <c r="AA261" s="55"/>
      <c r="AB261" s="55"/>
    </row>
    <row r="262" spans="1:28" ht="15">
      <c r="A262" s="55"/>
      <c r="B262" s="55"/>
      <c r="C262" s="55"/>
      <c r="D262" s="55"/>
      <c r="E262" s="55"/>
      <c r="F262" s="55"/>
      <c r="G262" s="55"/>
      <c r="H262" s="55"/>
      <c r="I262" s="55"/>
      <c r="J262" s="55"/>
      <c r="K262" s="55"/>
      <c r="L262" s="55"/>
      <c r="M262" s="55"/>
      <c r="N262" s="55"/>
      <c r="O262" s="55"/>
      <c r="P262" s="55"/>
      <c r="Q262" s="55"/>
      <c r="R262" s="55"/>
      <c r="S262" s="55"/>
      <c r="T262" s="55"/>
      <c r="U262" s="55"/>
      <c r="V262" s="55"/>
      <c r="W262" s="55"/>
      <c r="X262" s="55"/>
      <c r="Y262" s="55"/>
      <c r="Z262" s="55"/>
      <c r="AA262" s="55"/>
      <c r="AB262" s="55"/>
    </row>
    <row r="263" spans="1:28" ht="15">
      <c r="A263" s="55"/>
      <c r="B263" s="55"/>
      <c r="C263" s="55"/>
      <c r="D263" s="55"/>
      <c r="E263" s="55"/>
      <c r="F263" s="55"/>
      <c r="G263" s="55"/>
      <c r="H263" s="55"/>
      <c r="I263" s="55"/>
      <c r="J263" s="55"/>
      <c r="K263" s="55"/>
      <c r="L263" s="55"/>
      <c r="M263" s="55"/>
      <c r="N263" s="55"/>
      <c r="O263" s="55"/>
      <c r="P263" s="55"/>
      <c r="Q263" s="55"/>
      <c r="R263" s="55"/>
      <c r="S263" s="55"/>
      <c r="T263" s="55"/>
      <c r="U263" s="55"/>
      <c r="V263" s="55"/>
      <c r="W263" s="55"/>
      <c r="X263" s="55"/>
      <c r="Y263" s="55"/>
      <c r="Z263" s="55"/>
      <c r="AA263" s="55"/>
      <c r="AB263" s="55"/>
    </row>
    <row r="264" spans="1:28" ht="15">
      <c r="A264" s="55"/>
      <c r="B264" s="55"/>
      <c r="C264" s="55"/>
      <c r="D264" s="55"/>
      <c r="E264" s="55"/>
      <c r="F264" s="55"/>
      <c r="G264" s="55"/>
      <c r="H264" s="55"/>
      <c r="I264" s="55"/>
      <c r="J264" s="55"/>
      <c r="K264" s="55"/>
      <c r="L264" s="55"/>
      <c r="M264" s="55"/>
      <c r="N264" s="55"/>
      <c r="O264" s="55"/>
      <c r="P264" s="55"/>
      <c r="Q264" s="55"/>
      <c r="R264" s="55"/>
      <c r="S264" s="55"/>
      <c r="T264" s="55"/>
      <c r="U264" s="55"/>
      <c r="V264" s="55"/>
      <c r="W264" s="55"/>
      <c r="X264" s="55"/>
      <c r="Y264" s="55"/>
      <c r="Z264" s="55"/>
      <c r="AA264" s="55"/>
      <c r="AB264" s="55"/>
    </row>
    <row r="265" spans="1:28" ht="15">
      <c r="A265" s="55"/>
      <c r="B265" s="55"/>
      <c r="C265" s="55"/>
      <c r="D265" s="55"/>
      <c r="E265" s="55"/>
      <c r="F265" s="55"/>
      <c r="G265" s="55"/>
      <c r="H265" s="55"/>
      <c r="I265" s="55"/>
      <c r="J265" s="55"/>
      <c r="K265" s="55"/>
      <c r="L265" s="55"/>
      <c r="M265" s="55"/>
      <c r="N265" s="55"/>
      <c r="O265" s="55"/>
      <c r="P265" s="55"/>
      <c r="Q265" s="55"/>
      <c r="R265" s="55"/>
      <c r="S265" s="55"/>
      <c r="T265" s="55"/>
      <c r="U265" s="55"/>
      <c r="V265" s="55"/>
      <c r="W265" s="55"/>
      <c r="X265" s="55"/>
      <c r="Y265" s="55"/>
      <c r="Z265" s="55"/>
      <c r="AA265" s="55"/>
      <c r="AB265" s="55"/>
    </row>
    <row r="266" spans="1:28" ht="15">
      <c r="A266" s="55"/>
      <c r="B266" s="55"/>
      <c r="C266" s="55"/>
      <c r="D266" s="55"/>
      <c r="E266" s="55"/>
      <c r="F266" s="55"/>
      <c r="G266" s="55"/>
      <c r="H266" s="55"/>
      <c r="I266" s="55"/>
      <c r="J266" s="55"/>
      <c r="K266" s="55"/>
      <c r="L266" s="55"/>
      <c r="M266" s="55"/>
      <c r="N266" s="55"/>
      <c r="O266" s="55"/>
      <c r="P266" s="55"/>
      <c r="Q266" s="55"/>
      <c r="R266" s="55"/>
      <c r="S266" s="55"/>
      <c r="T266" s="55"/>
      <c r="U266" s="55"/>
      <c r="V266" s="55"/>
      <c r="W266" s="55"/>
      <c r="X266" s="55"/>
      <c r="Y266" s="55"/>
      <c r="Z266" s="55"/>
      <c r="AA266" s="55"/>
      <c r="AB266" s="55"/>
    </row>
    <row r="267" spans="1:28" ht="15">
      <c r="A267" s="55"/>
      <c r="B267" s="55"/>
      <c r="C267" s="55"/>
      <c r="D267" s="55"/>
      <c r="E267" s="55"/>
      <c r="F267" s="55"/>
      <c r="G267" s="55"/>
      <c r="H267" s="55"/>
      <c r="I267" s="55"/>
      <c r="J267" s="55"/>
      <c r="K267" s="55"/>
      <c r="L267" s="55"/>
      <c r="M267" s="55"/>
      <c r="N267" s="55"/>
      <c r="O267" s="55"/>
      <c r="P267" s="55"/>
      <c r="Q267" s="55"/>
      <c r="R267" s="55"/>
      <c r="S267" s="55"/>
      <c r="T267" s="55"/>
      <c r="U267" s="55"/>
      <c r="V267" s="55"/>
      <c r="W267" s="55"/>
      <c r="X267" s="55"/>
      <c r="Y267" s="55"/>
      <c r="Z267" s="55"/>
      <c r="AA267" s="55"/>
      <c r="AB267" s="55"/>
    </row>
    <row r="268" spans="1:28" ht="15">
      <c r="A268" s="55"/>
      <c r="B268" s="55"/>
      <c r="C268" s="55"/>
      <c r="D268" s="55"/>
      <c r="E268" s="55"/>
      <c r="F268" s="55"/>
      <c r="G268" s="55"/>
      <c r="H268" s="55"/>
      <c r="I268" s="55"/>
      <c r="J268" s="55"/>
      <c r="K268" s="55"/>
      <c r="L268" s="55"/>
      <c r="M268" s="55"/>
      <c r="N268" s="55"/>
      <c r="O268" s="55"/>
      <c r="P268" s="55"/>
      <c r="Q268" s="55"/>
      <c r="R268" s="55"/>
      <c r="S268" s="55"/>
      <c r="T268" s="55"/>
      <c r="U268" s="55"/>
      <c r="V268" s="55"/>
      <c r="W268" s="55"/>
      <c r="X268" s="55"/>
      <c r="Y268" s="55"/>
      <c r="Z268" s="55"/>
      <c r="AA268" s="55"/>
      <c r="AB268" s="55"/>
    </row>
    <row r="269" spans="1:28" ht="15">
      <c r="A269" s="55"/>
      <c r="B269" s="55"/>
      <c r="C269" s="55"/>
      <c r="D269" s="55"/>
      <c r="E269" s="55"/>
      <c r="F269" s="55"/>
      <c r="G269" s="55"/>
      <c r="H269" s="55"/>
      <c r="I269" s="55"/>
      <c r="J269" s="55"/>
      <c r="K269" s="55"/>
      <c r="L269" s="55"/>
      <c r="M269" s="55"/>
      <c r="N269" s="55"/>
      <c r="O269" s="55"/>
      <c r="P269" s="55"/>
      <c r="Q269" s="55"/>
      <c r="R269" s="55"/>
      <c r="S269" s="55"/>
      <c r="T269" s="55"/>
      <c r="U269" s="55"/>
      <c r="V269" s="55"/>
      <c r="W269" s="55"/>
      <c r="X269" s="55"/>
      <c r="Y269" s="55"/>
      <c r="Z269" s="55"/>
      <c r="AA269" s="55"/>
      <c r="AB269" s="55"/>
    </row>
    <row r="270" spans="1:28" ht="15">
      <c r="A270" s="55"/>
      <c r="B270" s="55"/>
      <c r="C270" s="55"/>
      <c r="D270" s="55"/>
      <c r="E270" s="55"/>
      <c r="F270" s="55"/>
      <c r="G270" s="55"/>
      <c r="H270" s="55"/>
      <c r="I270" s="55"/>
      <c r="J270" s="55"/>
      <c r="K270" s="55"/>
      <c r="L270" s="55"/>
      <c r="M270" s="55"/>
      <c r="N270" s="55"/>
      <c r="O270" s="55"/>
      <c r="P270" s="55"/>
      <c r="Q270" s="55"/>
      <c r="R270" s="55"/>
      <c r="S270" s="55"/>
      <c r="T270" s="55"/>
      <c r="U270" s="55"/>
      <c r="V270" s="55"/>
      <c r="W270" s="55"/>
      <c r="X270" s="55"/>
      <c r="Y270" s="55"/>
      <c r="Z270" s="55"/>
      <c r="AA270" s="55"/>
      <c r="AB270" s="55"/>
    </row>
    <row r="271" spans="1:28" ht="15">
      <c r="A271" s="55"/>
      <c r="B271" s="55"/>
      <c r="C271" s="55"/>
      <c r="D271" s="55"/>
      <c r="E271" s="55"/>
      <c r="F271" s="55"/>
      <c r="G271" s="55"/>
      <c r="H271" s="55"/>
      <c r="I271" s="55"/>
      <c r="J271" s="55"/>
      <c r="K271" s="55"/>
      <c r="L271" s="55"/>
      <c r="M271" s="55"/>
      <c r="N271" s="55"/>
      <c r="O271" s="55"/>
      <c r="P271" s="55"/>
      <c r="Q271" s="55"/>
      <c r="R271" s="55"/>
      <c r="S271" s="55"/>
      <c r="T271" s="55"/>
      <c r="U271" s="55"/>
      <c r="V271" s="55"/>
      <c r="W271" s="55"/>
      <c r="X271" s="55"/>
      <c r="Y271" s="55"/>
      <c r="Z271" s="55"/>
      <c r="AA271" s="55"/>
      <c r="AB271" s="55"/>
    </row>
    <row r="272" spans="1:28" ht="15">
      <c r="A272" s="55"/>
      <c r="B272" s="55"/>
      <c r="C272" s="55"/>
      <c r="D272" s="55"/>
      <c r="E272" s="55"/>
      <c r="F272" s="55"/>
      <c r="G272" s="55"/>
      <c r="H272" s="55"/>
      <c r="I272" s="55"/>
      <c r="J272" s="55"/>
      <c r="K272" s="55"/>
      <c r="L272" s="55"/>
      <c r="M272" s="55"/>
      <c r="N272" s="55"/>
      <c r="O272" s="55"/>
      <c r="P272" s="55"/>
      <c r="Q272" s="55"/>
      <c r="R272" s="55"/>
      <c r="S272" s="55"/>
      <c r="T272" s="55"/>
      <c r="U272" s="55"/>
      <c r="V272" s="55"/>
      <c r="W272" s="55"/>
      <c r="X272" s="55"/>
      <c r="Y272" s="55"/>
      <c r="Z272" s="55"/>
      <c r="AA272" s="55"/>
      <c r="AB272" s="55"/>
    </row>
    <row r="273" spans="1:28" ht="15">
      <c r="A273" s="55"/>
      <c r="B273" s="55"/>
      <c r="C273" s="55"/>
      <c r="D273" s="55"/>
      <c r="E273" s="55"/>
      <c r="F273" s="55"/>
      <c r="G273" s="55"/>
      <c r="H273" s="55"/>
      <c r="I273" s="55"/>
      <c r="J273" s="55"/>
      <c r="K273" s="55"/>
      <c r="L273" s="55"/>
      <c r="M273" s="55"/>
      <c r="N273" s="55"/>
      <c r="O273" s="55"/>
      <c r="P273" s="55"/>
      <c r="Q273" s="55"/>
      <c r="R273" s="55"/>
      <c r="S273" s="55"/>
      <c r="T273" s="55"/>
      <c r="U273" s="55"/>
      <c r="V273" s="55"/>
      <c r="W273" s="55"/>
      <c r="X273" s="55"/>
      <c r="Y273" s="55"/>
      <c r="Z273" s="55"/>
      <c r="AA273" s="55"/>
      <c r="AB273" s="55"/>
    </row>
    <row r="274" spans="1:28" ht="15">
      <c r="A274" s="55"/>
      <c r="B274" s="55"/>
      <c r="C274" s="55"/>
      <c r="D274" s="55"/>
      <c r="E274" s="55"/>
      <c r="F274" s="55"/>
      <c r="G274" s="55"/>
      <c r="H274" s="55"/>
      <c r="I274" s="55"/>
      <c r="J274" s="55"/>
      <c r="K274" s="55"/>
      <c r="L274" s="55"/>
      <c r="M274" s="55"/>
      <c r="N274" s="55"/>
      <c r="O274" s="55"/>
      <c r="P274" s="55"/>
      <c r="Q274" s="55"/>
      <c r="R274" s="55"/>
      <c r="S274" s="55"/>
      <c r="T274" s="55"/>
      <c r="U274" s="55"/>
      <c r="V274" s="55"/>
      <c r="W274" s="55"/>
      <c r="X274" s="55"/>
      <c r="Y274" s="55"/>
      <c r="Z274" s="55"/>
      <c r="AA274" s="55"/>
      <c r="AB274" s="55"/>
    </row>
    <row r="275" spans="1:28" ht="15">
      <c r="A275" s="55"/>
      <c r="B275" s="55"/>
      <c r="C275" s="55"/>
      <c r="D275" s="55"/>
      <c r="E275" s="55"/>
      <c r="F275" s="55"/>
      <c r="G275" s="55"/>
      <c r="H275" s="55"/>
      <c r="I275" s="55"/>
      <c r="J275" s="55"/>
      <c r="K275" s="55"/>
      <c r="L275" s="55"/>
      <c r="M275" s="55"/>
      <c r="N275" s="55"/>
      <c r="O275" s="55"/>
      <c r="P275" s="55"/>
      <c r="Q275" s="55"/>
      <c r="R275" s="55"/>
      <c r="S275" s="55"/>
      <c r="T275" s="55"/>
      <c r="U275" s="55"/>
      <c r="V275" s="55"/>
      <c r="W275" s="55"/>
      <c r="X275" s="55"/>
      <c r="Y275" s="55"/>
      <c r="Z275" s="55"/>
      <c r="AA275" s="55"/>
      <c r="AB275" s="55"/>
    </row>
    <row r="276" spans="1:28" ht="15">
      <c r="A276" s="55"/>
      <c r="B276" s="55"/>
      <c r="C276" s="55"/>
      <c r="D276" s="55"/>
      <c r="E276" s="55"/>
      <c r="F276" s="55"/>
      <c r="G276" s="55"/>
      <c r="H276" s="55"/>
      <c r="I276" s="55"/>
      <c r="J276" s="55"/>
      <c r="K276" s="55"/>
      <c r="L276" s="55"/>
      <c r="M276" s="55"/>
      <c r="N276" s="55"/>
      <c r="O276" s="55"/>
      <c r="P276" s="55"/>
      <c r="Q276" s="55"/>
      <c r="R276" s="55"/>
      <c r="S276" s="55"/>
      <c r="T276" s="55"/>
      <c r="U276" s="55"/>
      <c r="V276" s="55"/>
      <c r="W276" s="55"/>
      <c r="X276" s="55"/>
      <c r="Y276" s="55"/>
      <c r="Z276" s="55"/>
      <c r="AA276" s="55"/>
      <c r="AB276" s="55"/>
    </row>
    <row r="277" spans="1:28" ht="15">
      <c r="A277" s="55"/>
      <c r="B277" s="55"/>
      <c r="C277" s="55"/>
      <c r="D277" s="55"/>
      <c r="E277" s="55"/>
      <c r="F277" s="55"/>
      <c r="G277" s="55"/>
      <c r="H277" s="55"/>
      <c r="I277" s="55"/>
      <c r="J277" s="55"/>
      <c r="K277" s="55"/>
      <c r="L277" s="55"/>
      <c r="M277" s="55"/>
      <c r="N277" s="55"/>
      <c r="O277" s="55"/>
      <c r="P277" s="55"/>
      <c r="Q277" s="55"/>
      <c r="R277" s="55"/>
      <c r="S277" s="55"/>
      <c r="T277" s="55"/>
      <c r="U277" s="55"/>
      <c r="V277" s="55"/>
      <c r="W277" s="55"/>
      <c r="X277" s="55"/>
      <c r="Y277" s="55"/>
      <c r="Z277" s="55"/>
      <c r="AA277" s="55"/>
      <c r="AB277" s="55"/>
    </row>
    <row r="278" spans="1:28" ht="15">
      <c r="A278" s="55"/>
      <c r="B278" s="55"/>
      <c r="C278" s="55"/>
      <c r="D278" s="55"/>
      <c r="E278" s="55"/>
      <c r="F278" s="55"/>
      <c r="G278" s="55"/>
      <c r="H278" s="55"/>
      <c r="I278" s="55"/>
      <c r="J278" s="55"/>
      <c r="K278" s="55"/>
      <c r="L278" s="55"/>
      <c r="M278" s="55"/>
      <c r="N278" s="55"/>
      <c r="O278" s="55"/>
      <c r="P278" s="55"/>
      <c r="Q278" s="55"/>
      <c r="R278" s="55"/>
      <c r="S278" s="55"/>
      <c r="T278" s="55"/>
      <c r="U278" s="55"/>
      <c r="V278" s="55"/>
      <c r="W278" s="55"/>
      <c r="X278" s="55"/>
      <c r="Y278" s="55"/>
      <c r="Z278" s="55"/>
      <c r="AA278" s="55"/>
      <c r="AB278" s="55"/>
    </row>
    <row r="279" spans="1:28" ht="15">
      <c r="A279" s="55"/>
      <c r="B279" s="55"/>
      <c r="C279" s="55"/>
      <c r="D279" s="55"/>
      <c r="E279" s="55"/>
      <c r="F279" s="55"/>
      <c r="G279" s="55"/>
      <c r="H279" s="55"/>
      <c r="I279" s="55"/>
      <c r="J279" s="55"/>
      <c r="K279" s="55"/>
      <c r="L279" s="55"/>
      <c r="M279" s="55"/>
      <c r="N279" s="55"/>
      <c r="O279" s="55"/>
      <c r="P279" s="55"/>
      <c r="Q279" s="55"/>
      <c r="R279" s="55"/>
      <c r="S279" s="55"/>
      <c r="T279" s="55"/>
      <c r="U279" s="55"/>
      <c r="V279" s="55"/>
      <c r="W279" s="55"/>
      <c r="X279" s="55"/>
      <c r="Y279" s="55"/>
      <c r="Z279" s="55"/>
      <c r="AA279" s="55"/>
      <c r="AB279" s="55"/>
    </row>
    <row r="280" spans="1:28" ht="15">
      <c r="A280" s="55"/>
      <c r="B280" s="55"/>
      <c r="C280" s="55"/>
      <c r="D280" s="55"/>
      <c r="E280" s="55"/>
      <c r="F280" s="55"/>
      <c r="G280" s="55"/>
      <c r="H280" s="55"/>
      <c r="I280" s="55"/>
      <c r="J280" s="55"/>
      <c r="K280" s="55"/>
      <c r="L280" s="55"/>
      <c r="M280" s="55"/>
      <c r="N280" s="55"/>
      <c r="O280" s="55"/>
      <c r="P280" s="55"/>
      <c r="Q280" s="55"/>
      <c r="R280" s="55"/>
      <c r="S280" s="55"/>
      <c r="T280" s="55"/>
      <c r="U280" s="55"/>
      <c r="V280" s="55"/>
      <c r="W280" s="55"/>
      <c r="X280" s="55"/>
      <c r="Y280" s="55"/>
      <c r="Z280" s="55"/>
      <c r="AA280" s="55"/>
      <c r="AB280" s="55"/>
    </row>
    <row r="281" spans="1:28" ht="15">
      <c r="A281" s="55"/>
      <c r="B281" s="55"/>
      <c r="C281" s="55"/>
      <c r="D281" s="55"/>
      <c r="E281" s="55"/>
      <c r="F281" s="55"/>
      <c r="G281" s="55"/>
      <c r="H281" s="55"/>
      <c r="I281" s="55"/>
      <c r="J281" s="55"/>
      <c r="K281" s="55"/>
      <c r="L281" s="55"/>
      <c r="M281" s="55"/>
      <c r="N281" s="55"/>
      <c r="O281" s="55"/>
      <c r="P281" s="55"/>
      <c r="Q281" s="55"/>
      <c r="R281" s="55"/>
      <c r="S281" s="55"/>
      <c r="T281" s="55"/>
      <c r="U281" s="55"/>
      <c r="V281" s="55"/>
      <c r="W281" s="55"/>
      <c r="X281" s="55"/>
      <c r="Y281" s="55"/>
      <c r="Z281" s="55"/>
      <c r="AA281" s="55"/>
      <c r="AB281" s="55"/>
    </row>
    <row r="282" spans="1:28" ht="15">
      <c r="A282" s="55"/>
      <c r="B282" s="55"/>
      <c r="C282" s="55"/>
      <c r="D282" s="55"/>
      <c r="E282" s="55"/>
      <c r="F282" s="55"/>
      <c r="G282" s="55"/>
      <c r="H282" s="55"/>
      <c r="I282" s="55"/>
      <c r="J282" s="55"/>
      <c r="K282" s="55"/>
      <c r="L282" s="55"/>
      <c r="M282" s="55"/>
      <c r="N282" s="55"/>
      <c r="O282" s="55"/>
      <c r="P282" s="55"/>
      <c r="Q282" s="55"/>
      <c r="R282" s="55"/>
      <c r="S282" s="55"/>
      <c r="T282" s="55"/>
      <c r="U282" s="55"/>
      <c r="V282" s="55"/>
      <c r="W282" s="55"/>
      <c r="X282" s="55"/>
      <c r="Y282" s="55"/>
      <c r="Z282" s="55"/>
      <c r="AA282" s="55"/>
      <c r="AB282" s="55"/>
    </row>
    <row r="283" spans="1:28" ht="15">
      <c r="A283" s="55"/>
      <c r="B283" s="55"/>
      <c r="C283" s="55"/>
      <c r="D283" s="55"/>
      <c r="E283" s="55"/>
      <c r="F283" s="55"/>
      <c r="G283" s="55"/>
      <c r="H283" s="55"/>
      <c r="I283" s="55"/>
      <c r="J283" s="55"/>
      <c r="K283" s="55"/>
      <c r="L283" s="55"/>
      <c r="M283" s="55"/>
      <c r="N283" s="55"/>
      <c r="O283" s="55"/>
      <c r="P283" s="55"/>
      <c r="Q283" s="55"/>
      <c r="R283" s="55"/>
      <c r="S283" s="55"/>
      <c r="T283" s="55"/>
      <c r="U283" s="55"/>
      <c r="V283" s="55"/>
      <c r="W283" s="55"/>
      <c r="X283" s="55"/>
      <c r="Y283" s="55"/>
      <c r="Z283" s="55"/>
      <c r="AA283" s="55"/>
      <c r="AB283" s="55"/>
    </row>
    <row r="284" spans="1:28" ht="15">
      <c r="A284" s="55"/>
      <c r="B284" s="55"/>
      <c r="C284" s="55"/>
      <c r="D284" s="55"/>
      <c r="E284" s="55"/>
      <c r="F284" s="55"/>
      <c r="G284" s="55"/>
      <c r="H284" s="55"/>
      <c r="I284" s="55"/>
      <c r="J284" s="55"/>
      <c r="K284" s="55"/>
      <c r="L284" s="55"/>
      <c r="M284" s="55"/>
      <c r="N284" s="55"/>
      <c r="O284" s="55"/>
      <c r="P284" s="55"/>
      <c r="Q284" s="55"/>
      <c r="R284" s="55"/>
      <c r="S284" s="55"/>
      <c r="T284" s="55"/>
      <c r="U284" s="55"/>
      <c r="V284" s="55"/>
      <c r="W284" s="55"/>
      <c r="X284" s="55"/>
      <c r="Y284" s="55"/>
      <c r="Z284" s="55"/>
      <c r="AA284" s="55"/>
      <c r="AB284" s="55"/>
    </row>
    <row r="285" spans="1:28" ht="15">
      <c r="A285" s="55"/>
      <c r="B285" s="55"/>
      <c r="C285" s="55"/>
      <c r="D285" s="55"/>
      <c r="E285" s="55"/>
      <c r="F285" s="55"/>
      <c r="G285" s="55"/>
      <c r="H285" s="55"/>
      <c r="I285" s="55"/>
      <c r="J285" s="55"/>
      <c r="K285" s="55"/>
      <c r="L285" s="55"/>
      <c r="M285" s="55"/>
      <c r="N285" s="55"/>
      <c r="O285" s="55"/>
      <c r="P285" s="55"/>
      <c r="Q285" s="55"/>
      <c r="R285" s="55"/>
      <c r="S285" s="55"/>
      <c r="T285" s="55"/>
      <c r="U285" s="55"/>
      <c r="V285" s="55"/>
      <c r="W285" s="55"/>
      <c r="X285" s="55"/>
      <c r="Y285" s="55"/>
      <c r="Z285" s="55"/>
      <c r="AA285" s="55"/>
      <c r="AB285" s="55"/>
    </row>
    <row r="286" spans="1:28" ht="15">
      <c r="A286" s="55"/>
      <c r="B286" s="55"/>
      <c r="C286" s="55"/>
      <c r="D286" s="55"/>
      <c r="E286" s="55"/>
      <c r="F286" s="55"/>
      <c r="G286" s="55"/>
      <c r="H286" s="55"/>
      <c r="I286" s="55"/>
      <c r="J286" s="55"/>
      <c r="K286" s="55"/>
      <c r="L286" s="55"/>
      <c r="M286" s="55"/>
      <c r="N286" s="55"/>
      <c r="O286" s="55"/>
      <c r="P286" s="55"/>
      <c r="Q286" s="55"/>
      <c r="R286" s="55"/>
      <c r="S286" s="55"/>
      <c r="T286" s="55"/>
      <c r="U286" s="55"/>
      <c r="V286" s="55"/>
      <c r="W286" s="55"/>
      <c r="X286" s="55"/>
      <c r="Y286" s="55"/>
      <c r="Z286" s="55"/>
      <c r="AA286" s="55"/>
      <c r="AB286" s="55"/>
    </row>
    <row r="287" spans="1:28" ht="15">
      <c r="A287" s="55"/>
      <c r="B287" s="55"/>
      <c r="C287" s="55"/>
      <c r="D287" s="55"/>
      <c r="E287" s="55"/>
      <c r="F287" s="55"/>
      <c r="G287" s="55"/>
      <c r="H287" s="55"/>
      <c r="I287" s="55"/>
      <c r="J287" s="55"/>
      <c r="K287" s="55"/>
      <c r="L287" s="55"/>
      <c r="M287" s="55"/>
      <c r="N287" s="55"/>
      <c r="O287" s="55"/>
      <c r="P287" s="55"/>
      <c r="Q287" s="55"/>
      <c r="R287" s="55"/>
      <c r="S287" s="55"/>
      <c r="T287" s="55"/>
      <c r="U287" s="55"/>
      <c r="V287" s="55"/>
      <c r="W287" s="55"/>
      <c r="X287" s="55"/>
      <c r="Y287" s="55"/>
      <c r="Z287" s="55"/>
      <c r="AA287" s="55"/>
      <c r="AB287" s="55"/>
    </row>
    <row r="288" spans="1:28" ht="15">
      <c r="A288" s="55"/>
      <c r="B288" s="55"/>
      <c r="C288" s="55"/>
      <c r="D288" s="55"/>
      <c r="E288" s="55"/>
      <c r="F288" s="55"/>
      <c r="G288" s="55"/>
      <c r="H288" s="55"/>
      <c r="I288" s="55"/>
      <c r="J288" s="55"/>
      <c r="K288" s="55"/>
      <c r="L288" s="55"/>
      <c r="M288" s="55"/>
      <c r="N288" s="55"/>
      <c r="O288" s="55"/>
      <c r="P288" s="55"/>
      <c r="Q288" s="55"/>
      <c r="R288" s="55"/>
      <c r="S288" s="55"/>
      <c r="T288" s="55"/>
      <c r="U288" s="55"/>
      <c r="V288" s="55"/>
      <c r="W288" s="55"/>
      <c r="X288" s="55"/>
      <c r="Y288" s="55"/>
      <c r="Z288" s="55"/>
      <c r="AA288" s="55"/>
      <c r="AB288" s="55"/>
    </row>
    <row r="289" spans="1:28" ht="15">
      <c r="A289" s="55"/>
      <c r="B289" s="55"/>
      <c r="C289" s="55"/>
      <c r="D289" s="55"/>
      <c r="E289" s="55"/>
      <c r="F289" s="55"/>
      <c r="G289" s="55"/>
      <c r="H289" s="55"/>
      <c r="I289" s="55"/>
      <c r="J289" s="55"/>
      <c r="K289" s="55"/>
      <c r="L289" s="55"/>
      <c r="M289" s="55"/>
      <c r="N289" s="55"/>
      <c r="O289" s="55"/>
      <c r="P289" s="55"/>
      <c r="Q289" s="55"/>
      <c r="R289" s="55"/>
      <c r="S289" s="55"/>
      <c r="T289" s="55"/>
      <c r="U289" s="55"/>
      <c r="V289" s="55"/>
      <c r="W289" s="55"/>
      <c r="X289" s="55"/>
      <c r="Y289" s="55"/>
      <c r="Z289" s="55"/>
      <c r="AA289" s="55"/>
      <c r="AB289" s="55"/>
    </row>
    <row r="290" spans="1:28" ht="15">
      <c r="A290" s="55"/>
      <c r="B290" s="55"/>
      <c r="C290" s="55"/>
      <c r="D290" s="55"/>
      <c r="E290" s="55"/>
      <c r="F290" s="55"/>
      <c r="G290" s="55"/>
      <c r="H290" s="55"/>
      <c r="I290" s="55"/>
      <c r="J290" s="55"/>
      <c r="K290" s="55"/>
      <c r="L290" s="55"/>
      <c r="M290" s="55"/>
      <c r="N290" s="55"/>
      <c r="O290" s="55"/>
      <c r="P290" s="55"/>
      <c r="Q290" s="55"/>
      <c r="R290" s="55"/>
      <c r="S290" s="55"/>
      <c r="T290" s="55"/>
      <c r="U290" s="55"/>
      <c r="V290" s="55"/>
      <c r="W290" s="55"/>
      <c r="X290" s="55"/>
      <c r="Y290" s="55"/>
      <c r="Z290" s="55"/>
      <c r="AA290" s="55"/>
      <c r="AB290" s="55"/>
    </row>
    <row r="291" spans="1:28" ht="15">
      <c r="A291" s="55"/>
      <c r="B291" s="55"/>
      <c r="C291" s="55"/>
      <c r="D291" s="55"/>
      <c r="E291" s="55"/>
      <c r="F291" s="55"/>
      <c r="G291" s="55"/>
      <c r="H291" s="55"/>
      <c r="I291" s="55"/>
      <c r="J291" s="55"/>
      <c r="K291" s="55"/>
      <c r="L291" s="55"/>
      <c r="M291" s="55"/>
      <c r="N291" s="55"/>
      <c r="O291" s="55"/>
      <c r="P291" s="55"/>
      <c r="Q291" s="55"/>
      <c r="R291" s="55"/>
      <c r="S291" s="55"/>
      <c r="T291" s="55"/>
      <c r="U291" s="55"/>
      <c r="V291" s="55"/>
      <c r="W291" s="55"/>
      <c r="X291" s="55"/>
      <c r="Y291" s="55"/>
      <c r="Z291" s="55"/>
      <c r="AA291" s="55"/>
      <c r="AB291" s="55"/>
    </row>
    <row r="292" spans="1:28" ht="15">
      <c r="A292" s="55"/>
      <c r="B292" s="55"/>
      <c r="C292" s="55"/>
      <c r="D292" s="55"/>
      <c r="E292" s="55"/>
      <c r="F292" s="55"/>
      <c r="G292" s="55"/>
      <c r="H292" s="55"/>
      <c r="I292" s="55"/>
      <c r="J292" s="55"/>
      <c r="K292" s="55"/>
      <c r="L292" s="55"/>
      <c r="M292" s="55"/>
      <c r="N292" s="55"/>
      <c r="O292" s="55"/>
      <c r="P292" s="55"/>
      <c r="Q292" s="55"/>
      <c r="R292" s="55"/>
      <c r="S292" s="55"/>
      <c r="T292" s="55"/>
      <c r="U292" s="55"/>
      <c r="V292" s="55"/>
      <c r="W292" s="55"/>
      <c r="X292" s="55"/>
      <c r="Y292" s="55"/>
      <c r="Z292" s="55"/>
      <c r="AA292" s="55"/>
      <c r="AB292" s="55"/>
    </row>
    <row r="293" spans="1:28" ht="15">
      <c r="A293" s="55"/>
      <c r="B293" s="55"/>
      <c r="C293" s="55"/>
      <c r="D293" s="55"/>
      <c r="E293" s="55"/>
      <c r="F293" s="55"/>
      <c r="G293" s="55"/>
      <c r="H293" s="55"/>
      <c r="I293" s="55"/>
      <c r="J293" s="55"/>
      <c r="K293" s="55"/>
      <c r="L293" s="55"/>
      <c r="M293" s="55"/>
      <c r="N293" s="55"/>
      <c r="O293" s="55"/>
      <c r="P293" s="55"/>
      <c r="Q293" s="55"/>
      <c r="R293" s="55"/>
      <c r="S293" s="55"/>
      <c r="T293" s="55"/>
      <c r="U293" s="55"/>
      <c r="V293" s="55"/>
      <c r="W293" s="55"/>
      <c r="X293" s="55"/>
      <c r="Y293" s="55"/>
      <c r="Z293" s="55"/>
      <c r="AA293" s="55"/>
      <c r="AB293" s="55"/>
    </row>
    <row r="294" spans="1:28" ht="15">
      <c r="A294" s="55"/>
      <c r="B294" s="55"/>
      <c r="C294" s="55"/>
      <c r="D294" s="55"/>
      <c r="E294" s="55"/>
      <c r="F294" s="55"/>
      <c r="G294" s="55"/>
      <c r="H294" s="55"/>
      <c r="I294" s="55"/>
      <c r="J294" s="55"/>
      <c r="K294" s="55"/>
      <c r="L294" s="55"/>
      <c r="M294" s="55"/>
      <c r="N294" s="55"/>
      <c r="O294" s="55"/>
      <c r="P294" s="55"/>
      <c r="Q294" s="55"/>
      <c r="R294" s="55"/>
      <c r="S294" s="55"/>
      <c r="T294" s="55"/>
      <c r="U294" s="55"/>
      <c r="V294" s="55"/>
      <c r="W294" s="55"/>
      <c r="X294" s="55"/>
      <c r="Y294" s="55"/>
      <c r="Z294" s="55"/>
      <c r="AA294" s="55"/>
      <c r="AB294" s="55"/>
    </row>
    <row r="295" spans="1:28" ht="15">
      <c r="A295" s="55"/>
      <c r="B295" s="55"/>
      <c r="C295" s="55"/>
      <c r="D295" s="55"/>
      <c r="E295" s="55"/>
      <c r="F295" s="55"/>
      <c r="G295" s="55"/>
      <c r="H295" s="55"/>
      <c r="I295" s="55"/>
      <c r="J295" s="55"/>
      <c r="K295" s="55"/>
      <c r="L295" s="55"/>
      <c r="M295" s="55"/>
      <c r="N295" s="55"/>
      <c r="O295" s="55"/>
      <c r="P295" s="55"/>
      <c r="Q295" s="55"/>
      <c r="R295" s="55"/>
      <c r="S295" s="55"/>
      <c r="T295" s="55"/>
      <c r="U295" s="55"/>
      <c r="V295" s="55"/>
      <c r="W295" s="55"/>
      <c r="X295" s="55"/>
      <c r="Y295" s="55"/>
      <c r="Z295" s="55"/>
      <c r="AA295" s="55"/>
      <c r="AB295" s="55"/>
    </row>
    <row r="296" spans="1:28" ht="15">
      <c r="A296" s="55"/>
      <c r="B296" s="55"/>
      <c r="C296" s="55"/>
      <c r="D296" s="55"/>
      <c r="E296" s="55"/>
      <c r="F296" s="55"/>
      <c r="G296" s="55"/>
      <c r="H296" s="55"/>
      <c r="I296" s="55"/>
      <c r="J296" s="55"/>
      <c r="K296" s="55"/>
      <c r="L296" s="55"/>
      <c r="M296" s="55"/>
      <c r="N296" s="55"/>
      <c r="O296" s="55"/>
      <c r="P296" s="55"/>
      <c r="Q296" s="55"/>
      <c r="R296" s="55"/>
      <c r="S296" s="55"/>
      <c r="T296" s="55"/>
      <c r="U296" s="55"/>
      <c r="V296" s="55"/>
      <c r="W296" s="55"/>
      <c r="X296" s="55"/>
      <c r="Y296" s="55"/>
      <c r="Z296" s="55"/>
      <c r="AA296" s="55"/>
      <c r="AB296" s="55"/>
    </row>
    <row r="297" spans="1:28" ht="15">
      <c r="A297" s="55"/>
      <c r="B297" s="55"/>
      <c r="C297" s="55"/>
      <c r="D297" s="55"/>
      <c r="E297" s="55"/>
      <c r="F297" s="55"/>
      <c r="G297" s="55"/>
      <c r="H297" s="55"/>
      <c r="I297" s="55"/>
      <c r="J297" s="55"/>
      <c r="K297" s="55"/>
      <c r="L297" s="55"/>
      <c r="M297" s="55"/>
      <c r="N297" s="55"/>
      <c r="O297" s="55"/>
      <c r="P297" s="55"/>
      <c r="Q297" s="55"/>
      <c r="R297" s="55"/>
      <c r="S297" s="55"/>
      <c r="T297" s="55"/>
      <c r="U297" s="55"/>
      <c r="V297" s="55"/>
      <c r="W297" s="55"/>
      <c r="X297" s="55"/>
      <c r="Y297" s="55"/>
      <c r="Z297" s="55"/>
      <c r="AA297" s="55"/>
      <c r="AB297" s="55"/>
    </row>
    <row r="298" spans="1:28" ht="15">
      <c r="A298" s="55"/>
      <c r="B298" s="55"/>
      <c r="C298" s="55"/>
      <c r="D298" s="55"/>
      <c r="E298" s="55"/>
      <c r="F298" s="55"/>
      <c r="G298" s="55"/>
      <c r="H298" s="55"/>
      <c r="I298" s="55"/>
      <c r="J298" s="55"/>
      <c r="K298" s="55"/>
      <c r="L298" s="55"/>
      <c r="M298" s="55"/>
      <c r="N298" s="55"/>
      <c r="O298" s="55"/>
      <c r="P298" s="55"/>
      <c r="Q298" s="55"/>
      <c r="R298" s="55"/>
      <c r="S298" s="55"/>
      <c r="T298" s="55"/>
      <c r="U298" s="55"/>
      <c r="V298" s="55"/>
      <c r="W298" s="55"/>
      <c r="X298" s="55"/>
      <c r="Y298" s="55"/>
      <c r="Z298" s="55"/>
      <c r="AA298" s="55"/>
      <c r="AB298" s="55"/>
    </row>
    <row r="299" spans="1:28" ht="15">
      <c r="A299" s="55"/>
      <c r="B299" s="55"/>
      <c r="C299" s="55"/>
      <c r="D299" s="55"/>
      <c r="E299" s="55"/>
      <c r="F299" s="55"/>
      <c r="G299" s="55"/>
      <c r="H299" s="55"/>
      <c r="I299" s="55"/>
      <c r="J299" s="55"/>
      <c r="K299" s="55"/>
      <c r="L299" s="55"/>
      <c r="M299" s="55"/>
      <c r="N299" s="55"/>
      <c r="O299" s="55"/>
      <c r="P299" s="55"/>
      <c r="Q299" s="55"/>
      <c r="R299" s="55"/>
      <c r="S299" s="55"/>
      <c r="T299" s="55"/>
      <c r="U299" s="55"/>
      <c r="V299" s="55"/>
      <c r="W299" s="55"/>
      <c r="X299" s="55"/>
      <c r="Y299" s="55"/>
      <c r="Z299" s="55"/>
      <c r="AA299" s="55"/>
      <c r="AB299" s="55"/>
    </row>
    <row r="300" spans="1:28" ht="15">
      <c r="A300" s="55"/>
      <c r="B300" s="55"/>
      <c r="C300" s="55"/>
      <c r="D300" s="55"/>
      <c r="E300" s="55"/>
      <c r="F300" s="55"/>
      <c r="G300" s="55"/>
      <c r="H300" s="55"/>
      <c r="I300" s="55"/>
      <c r="J300" s="55"/>
      <c r="K300" s="55"/>
      <c r="L300" s="55"/>
      <c r="M300" s="55"/>
      <c r="N300" s="55"/>
      <c r="O300" s="55"/>
      <c r="P300" s="55"/>
      <c r="Q300" s="55"/>
      <c r="R300" s="55"/>
      <c r="S300" s="55"/>
      <c r="T300" s="55"/>
      <c r="U300" s="55"/>
      <c r="V300" s="55"/>
      <c r="W300" s="55"/>
      <c r="X300" s="55"/>
      <c r="Y300" s="55"/>
      <c r="Z300" s="55"/>
      <c r="AA300" s="55"/>
      <c r="AB300" s="55"/>
    </row>
    <row r="301" spans="1:28" ht="15">
      <c r="A301" s="55"/>
      <c r="B301" s="55"/>
      <c r="C301" s="55"/>
      <c r="D301" s="55"/>
      <c r="E301" s="55"/>
      <c r="F301" s="55"/>
      <c r="G301" s="55"/>
      <c r="H301" s="55"/>
      <c r="I301" s="55"/>
      <c r="J301" s="55"/>
      <c r="K301" s="55"/>
      <c r="L301" s="55"/>
      <c r="M301" s="55"/>
      <c r="N301" s="55"/>
      <c r="O301" s="55"/>
      <c r="P301" s="55"/>
      <c r="Q301" s="55"/>
      <c r="R301" s="55"/>
      <c r="S301" s="55"/>
      <c r="T301" s="55"/>
      <c r="U301" s="55"/>
      <c r="V301" s="55"/>
      <c r="W301" s="55"/>
      <c r="X301" s="55"/>
      <c r="Y301" s="55"/>
      <c r="Z301" s="55"/>
      <c r="AA301" s="55"/>
      <c r="AB301" s="55"/>
    </row>
    <row r="302" spans="1:28" ht="15">
      <c r="A302" s="55"/>
      <c r="B302" s="55"/>
      <c r="C302" s="55"/>
      <c r="D302" s="55"/>
      <c r="E302" s="55"/>
      <c r="F302" s="55"/>
      <c r="G302" s="55"/>
      <c r="H302" s="55"/>
      <c r="I302" s="55"/>
      <c r="J302" s="55"/>
      <c r="K302" s="55"/>
      <c r="L302" s="55"/>
      <c r="M302" s="55"/>
      <c r="N302" s="55"/>
      <c r="O302" s="55"/>
      <c r="P302" s="55"/>
      <c r="Q302" s="55"/>
      <c r="R302" s="55"/>
      <c r="S302" s="55"/>
      <c r="T302" s="55"/>
      <c r="U302" s="55"/>
      <c r="V302" s="55"/>
      <c r="W302" s="55"/>
      <c r="X302" s="55"/>
      <c r="Y302" s="55"/>
      <c r="Z302" s="55"/>
      <c r="AA302" s="55"/>
      <c r="AB302" s="55"/>
    </row>
    <row r="303" spans="1:28" ht="15">
      <c r="A303" s="55"/>
      <c r="B303" s="55"/>
      <c r="C303" s="55"/>
      <c r="D303" s="55"/>
      <c r="E303" s="55"/>
      <c r="F303" s="55"/>
      <c r="G303" s="55"/>
      <c r="H303" s="55"/>
      <c r="I303" s="55"/>
      <c r="J303" s="55"/>
      <c r="K303" s="55"/>
      <c r="L303" s="55"/>
      <c r="M303" s="55"/>
      <c r="N303" s="55"/>
      <c r="O303" s="55"/>
      <c r="P303" s="55"/>
      <c r="Q303" s="55"/>
      <c r="R303" s="55"/>
      <c r="S303" s="55"/>
      <c r="T303" s="55"/>
      <c r="U303" s="55"/>
      <c r="V303" s="55"/>
      <c r="W303" s="55"/>
      <c r="X303" s="55"/>
      <c r="Y303" s="55"/>
      <c r="Z303" s="55"/>
      <c r="AA303" s="55"/>
      <c r="AB303" s="55"/>
    </row>
    <row r="304" spans="1:28" ht="15">
      <c r="A304" s="55"/>
      <c r="B304" s="55"/>
      <c r="C304" s="55"/>
      <c r="D304" s="55"/>
      <c r="E304" s="55"/>
      <c r="F304" s="55"/>
      <c r="G304" s="55"/>
      <c r="H304" s="55"/>
      <c r="I304" s="55"/>
      <c r="J304" s="55"/>
      <c r="K304" s="55"/>
      <c r="L304" s="55"/>
      <c r="M304" s="55"/>
      <c r="N304" s="55"/>
      <c r="O304" s="55"/>
      <c r="P304" s="55"/>
      <c r="Q304" s="55"/>
      <c r="R304" s="55"/>
      <c r="S304" s="55"/>
      <c r="T304" s="55"/>
      <c r="U304" s="55"/>
      <c r="V304" s="55"/>
      <c r="W304" s="55"/>
      <c r="X304" s="55"/>
      <c r="Y304" s="55"/>
      <c r="Z304" s="55"/>
      <c r="AA304" s="55"/>
      <c r="AB304" s="55"/>
    </row>
    <row r="305" spans="1:28" ht="15">
      <c r="A305" s="55"/>
      <c r="B305" s="55"/>
      <c r="C305" s="55"/>
      <c r="D305" s="55"/>
      <c r="E305" s="55"/>
      <c r="F305" s="55"/>
      <c r="G305" s="55"/>
      <c r="H305" s="55"/>
      <c r="I305" s="55"/>
      <c r="J305" s="55"/>
      <c r="K305" s="55"/>
      <c r="L305" s="55"/>
      <c r="M305" s="55"/>
      <c r="N305" s="55"/>
      <c r="O305" s="55"/>
      <c r="P305" s="55"/>
      <c r="Q305" s="55"/>
      <c r="R305" s="55"/>
      <c r="S305" s="55"/>
      <c r="T305" s="55"/>
      <c r="U305" s="55"/>
      <c r="V305" s="55"/>
      <c r="W305" s="55"/>
      <c r="X305" s="55"/>
      <c r="Y305" s="55"/>
      <c r="Z305" s="55"/>
      <c r="AA305" s="55"/>
      <c r="AB305" s="55"/>
    </row>
    <row r="306" spans="1:28" ht="15">
      <c r="A306" s="55"/>
      <c r="B306" s="55"/>
      <c r="C306" s="55"/>
      <c r="D306" s="55"/>
      <c r="E306" s="55"/>
      <c r="F306" s="55"/>
      <c r="G306" s="55"/>
      <c r="H306" s="55"/>
      <c r="I306" s="55"/>
      <c r="J306" s="55"/>
      <c r="K306" s="55"/>
      <c r="L306" s="55"/>
      <c r="M306" s="55"/>
      <c r="N306" s="55"/>
      <c r="O306" s="55"/>
      <c r="P306" s="55"/>
      <c r="Q306" s="55"/>
      <c r="R306" s="55"/>
      <c r="S306" s="55"/>
      <c r="T306" s="55"/>
      <c r="U306" s="55"/>
      <c r="V306" s="55"/>
      <c r="W306" s="55"/>
      <c r="X306" s="55"/>
      <c r="Y306" s="55"/>
      <c r="Z306" s="55"/>
      <c r="AA306" s="55"/>
      <c r="AB306" s="55"/>
    </row>
    <row r="307" spans="1:28" ht="15">
      <c r="A307" s="55"/>
      <c r="B307" s="55"/>
      <c r="C307" s="55"/>
      <c r="D307" s="55"/>
      <c r="E307" s="55"/>
      <c r="F307" s="55"/>
      <c r="G307" s="55"/>
      <c r="H307" s="55"/>
      <c r="I307" s="55"/>
      <c r="J307" s="55"/>
      <c r="K307" s="55"/>
      <c r="L307" s="55"/>
      <c r="M307" s="55"/>
      <c r="N307" s="55"/>
      <c r="O307" s="55"/>
      <c r="P307" s="55"/>
      <c r="Q307" s="55"/>
      <c r="R307" s="55"/>
      <c r="S307" s="55"/>
      <c r="T307" s="55"/>
      <c r="U307" s="55"/>
      <c r="V307" s="55"/>
      <c r="W307" s="55"/>
      <c r="X307" s="55"/>
      <c r="Y307" s="55"/>
      <c r="Z307" s="55"/>
      <c r="AA307" s="55"/>
      <c r="AB307" s="55"/>
    </row>
    <row r="308" spans="1:28" ht="15">
      <c r="A308" s="55"/>
      <c r="B308" s="55"/>
      <c r="C308" s="55"/>
      <c r="D308" s="55"/>
      <c r="E308" s="55"/>
      <c r="F308" s="55"/>
      <c r="G308" s="55"/>
      <c r="H308" s="55"/>
      <c r="I308" s="55"/>
      <c r="J308" s="55"/>
      <c r="K308" s="55"/>
      <c r="L308" s="55"/>
      <c r="M308" s="55"/>
      <c r="N308" s="55"/>
      <c r="O308" s="55"/>
      <c r="P308" s="55"/>
      <c r="Q308" s="55"/>
      <c r="R308" s="55"/>
      <c r="S308" s="55"/>
      <c r="T308" s="55"/>
      <c r="U308" s="55"/>
      <c r="V308" s="55"/>
      <c r="W308" s="55"/>
      <c r="X308" s="55"/>
      <c r="Y308" s="55"/>
      <c r="Z308" s="55"/>
      <c r="AA308" s="55"/>
      <c r="AB308" s="55"/>
    </row>
    <row r="309" spans="1:28" ht="15">
      <c r="A309" s="55"/>
      <c r="B309" s="55"/>
      <c r="C309" s="55"/>
      <c r="D309" s="55"/>
      <c r="E309" s="55"/>
      <c r="F309" s="55"/>
      <c r="G309" s="55"/>
      <c r="H309" s="55"/>
      <c r="I309" s="55"/>
      <c r="J309" s="55"/>
      <c r="K309" s="55"/>
      <c r="L309" s="55"/>
      <c r="M309" s="55"/>
      <c r="N309" s="55"/>
      <c r="O309" s="55"/>
      <c r="P309" s="55"/>
      <c r="Q309" s="55"/>
      <c r="R309" s="55"/>
      <c r="S309" s="55"/>
      <c r="T309" s="55"/>
      <c r="U309" s="55"/>
      <c r="V309" s="55"/>
      <c r="W309" s="55"/>
      <c r="X309" s="55"/>
      <c r="Y309" s="55"/>
      <c r="Z309" s="55"/>
      <c r="AA309" s="55"/>
      <c r="AB309" s="55"/>
    </row>
    <row r="310" spans="1:28" ht="15">
      <c r="A310" s="55"/>
      <c r="B310" s="55"/>
      <c r="C310" s="55"/>
      <c r="D310" s="55"/>
      <c r="E310" s="55"/>
      <c r="F310" s="55"/>
      <c r="G310" s="55"/>
      <c r="H310" s="55"/>
      <c r="I310" s="55"/>
      <c r="J310" s="55"/>
      <c r="K310" s="55"/>
      <c r="L310" s="55"/>
      <c r="M310" s="55"/>
      <c r="N310" s="55"/>
      <c r="O310" s="55"/>
      <c r="P310" s="55"/>
      <c r="Q310" s="55"/>
      <c r="R310" s="55"/>
      <c r="S310" s="55"/>
      <c r="T310" s="55"/>
      <c r="U310" s="55"/>
      <c r="V310" s="55"/>
      <c r="W310" s="55"/>
      <c r="X310" s="55"/>
      <c r="Y310" s="55"/>
      <c r="Z310" s="55"/>
      <c r="AA310" s="55"/>
      <c r="AB310" s="55"/>
    </row>
    <row r="311" spans="1:28" ht="15">
      <c r="A311" s="55"/>
      <c r="B311" s="55"/>
      <c r="C311" s="55"/>
      <c r="D311" s="55"/>
      <c r="E311" s="55"/>
      <c r="F311" s="55"/>
      <c r="G311" s="55"/>
      <c r="H311" s="55"/>
      <c r="I311" s="55"/>
      <c r="J311" s="55"/>
      <c r="K311" s="55"/>
      <c r="L311" s="55"/>
      <c r="M311" s="55"/>
      <c r="N311" s="55"/>
      <c r="O311" s="55"/>
      <c r="P311" s="55"/>
      <c r="Q311" s="55"/>
      <c r="R311" s="55"/>
      <c r="S311" s="55"/>
      <c r="T311" s="55"/>
      <c r="U311" s="55"/>
      <c r="V311" s="55"/>
      <c r="W311" s="55"/>
      <c r="X311" s="55"/>
      <c r="Y311" s="55"/>
      <c r="Z311" s="55"/>
      <c r="AA311" s="55"/>
      <c r="AB311" s="55"/>
    </row>
    <row r="312" spans="1:28" ht="15">
      <c r="A312" s="55"/>
      <c r="B312" s="55"/>
      <c r="C312" s="55"/>
      <c r="D312" s="55"/>
      <c r="E312" s="55"/>
      <c r="F312" s="55"/>
      <c r="G312" s="55"/>
      <c r="H312" s="55"/>
      <c r="I312" s="55"/>
      <c r="J312" s="55"/>
      <c r="K312" s="55"/>
      <c r="L312" s="55"/>
      <c r="M312" s="55"/>
      <c r="N312" s="55"/>
      <c r="O312" s="55"/>
      <c r="P312" s="55"/>
      <c r="Q312" s="55"/>
      <c r="R312" s="55"/>
      <c r="S312" s="55"/>
      <c r="T312" s="55"/>
      <c r="U312" s="55"/>
      <c r="V312" s="55"/>
      <c r="W312" s="55"/>
      <c r="X312" s="55"/>
      <c r="Y312" s="55"/>
      <c r="Z312" s="55"/>
      <c r="AA312" s="55"/>
      <c r="AB312" s="55"/>
    </row>
    <row r="313" spans="1:28" ht="15">
      <c r="A313" s="55"/>
      <c r="B313" s="55"/>
      <c r="C313" s="55"/>
      <c r="D313" s="55"/>
      <c r="E313" s="55"/>
      <c r="F313" s="55"/>
      <c r="G313" s="55"/>
      <c r="H313" s="55"/>
      <c r="I313" s="55"/>
      <c r="J313" s="55"/>
      <c r="K313" s="55"/>
      <c r="L313" s="55"/>
      <c r="M313" s="55"/>
      <c r="N313" s="55"/>
      <c r="O313" s="55"/>
      <c r="P313" s="55"/>
      <c r="Q313" s="55"/>
      <c r="R313" s="55"/>
      <c r="S313" s="55"/>
      <c r="T313" s="55"/>
      <c r="U313" s="55"/>
      <c r="V313" s="55"/>
      <c r="W313" s="55"/>
      <c r="X313" s="55"/>
      <c r="Y313" s="55"/>
      <c r="Z313" s="55"/>
      <c r="AA313" s="55"/>
      <c r="AB313" s="55"/>
    </row>
    <row r="314" spans="1:28" ht="15">
      <c r="A314" s="55"/>
      <c r="B314" s="55"/>
      <c r="C314" s="55"/>
      <c r="D314" s="55"/>
      <c r="E314" s="55"/>
      <c r="F314" s="55"/>
      <c r="G314" s="55"/>
      <c r="H314" s="55"/>
      <c r="I314" s="55"/>
      <c r="J314" s="55"/>
      <c r="K314" s="55"/>
      <c r="L314" s="55"/>
      <c r="M314" s="55"/>
      <c r="N314" s="55"/>
      <c r="O314" s="55"/>
      <c r="P314" s="55"/>
      <c r="Q314" s="55"/>
      <c r="R314" s="55"/>
      <c r="S314" s="55"/>
      <c r="T314" s="55"/>
      <c r="U314" s="55"/>
      <c r="V314" s="55"/>
      <c r="W314" s="55"/>
      <c r="X314" s="55"/>
      <c r="Y314" s="55"/>
      <c r="Z314" s="55"/>
      <c r="AA314" s="55"/>
      <c r="AB314" s="55"/>
    </row>
    <row r="315" spans="1:28" ht="15">
      <c r="A315" s="55"/>
      <c r="B315" s="55"/>
      <c r="C315" s="55"/>
      <c r="D315" s="55"/>
      <c r="E315" s="55"/>
      <c r="F315" s="55"/>
      <c r="G315" s="55"/>
      <c r="H315" s="55"/>
      <c r="I315" s="55"/>
      <c r="J315" s="55"/>
      <c r="K315" s="55"/>
      <c r="L315" s="55"/>
      <c r="M315" s="55"/>
      <c r="N315" s="55"/>
      <c r="O315" s="55"/>
      <c r="P315" s="55"/>
      <c r="Q315" s="55"/>
      <c r="R315" s="55"/>
      <c r="S315" s="55"/>
      <c r="T315" s="55"/>
      <c r="U315" s="55"/>
      <c r="V315" s="55"/>
      <c r="W315" s="55"/>
      <c r="X315" s="55"/>
      <c r="Y315" s="55"/>
      <c r="Z315" s="55"/>
      <c r="AA315" s="55"/>
      <c r="AB315" s="55"/>
    </row>
    <row r="316" spans="1:28" ht="15">
      <c r="A316" s="55"/>
      <c r="B316" s="55"/>
      <c r="C316" s="55"/>
      <c r="D316" s="55"/>
      <c r="E316" s="55"/>
      <c r="F316" s="55"/>
      <c r="G316" s="55"/>
      <c r="H316" s="55"/>
      <c r="I316" s="55"/>
      <c r="J316" s="55"/>
      <c r="K316" s="55"/>
      <c r="L316" s="55"/>
      <c r="M316" s="55"/>
      <c r="N316" s="55"/>
      <c r="O316" s="55"/>
      <c r="P316" s="55"/>
      <c r="Q316" s="55"/>
      <c r="R316" s="55"/>
      <c r="S316" s="55"/>
      <c r="T316" s="55"/>
      <c r="U316" s="55"/>
      <c r="V316" s="55"/>
      <c r="W316" s="55"/>
      <c r="X316" s="55"/>
      <c r="Y316" s="55"/>
      <c r="Z316" s="55"/>
      <c r="AA316" s="55"/>
      <c r="AB316" s="55"/>
    </row>
    <row r="317" spans="1:28" ht="15">
      <c r="A317" s="55"/>
      <c r="B317" s="55"/>
      <c r="C317" s="55"/>
      <c r="D317" s="55"/>
      <c r="E317" s="55"/>
      <c r="F317" s="55"/>
      <c r="G317" s="55"/>
      <c r="H317" s="55"/>
      <c r="I317" s="55"/>
      <c r="J317" s="55"/>
      <c r="K317" s="55"/>
      <c r="L317" s="55"/>
      <c r="M317" s="55"/>
      <c r="N317" s="55"/>
      <c r="O317" s="55"/>
      <c r="P317" s="55"/>
      <c r="Q317" s="55"/>
      <c r="R317" s="55"/>
      <c r="S317" s="55"/>
      <c r="T317" s="55"/>
      <c r="U317" s="55"/>
      <c r="V317" s="55"/>
      <c r="W317" s="55"/>
      <c r="X317" s="55"/>
      <c r="Y317" s="55"/>
      <c r="Z317" s="55"/>
      <c r="AA317" s="55"/>
      <c r="AB317" s="55"/>
    </row>
    <row r="318" spans="1:28" ht="15">
      <c r="A318" s="55"/>
      <c r="B318" s="55"/>
      <c r="C318" s="55"/>
      <c r="D318" s="55"/>
      <c r="E318" s="55"/>
      <c r="F318" s="55"/>
      <c r="G318" s="55"/>
      <c r="H318" s="55"/>
      <c r="I318" s="55"/>
      <c r="J318" s="55"/>
      <c r="K318" s="55"/>
      <c r="L318" s="55"/>
      <c r="M318" s="55"/>
      <c r="N318" s="55"/>
      <c r="O318" s="55"/>
      <c r="P318" s="55"/>
      <c r="Q318" s="55"/>
      <c r="R318" s="55"/>
      <c r="S318" s="55"/>
      <c r="T318" s="55"/>
      <c r="U318" s="55"/>
      <c r="V318" s="55"/>
      <c r="W318" s="55"/>
      <c r="X318" s="55"/>
      <c r="Y318" s="55"/>
      <c r="Z318" s="55"/>
      <c r="AA318" s="55"/>
      <c r="AB318" s="55"/>
    </row>
    <row r="319" spans="1:28" ht="15">
      <c r="A319" s="55"/>
      <c r="B319" s="55"/>
      <c r="C319" s="55"/>
      <c r="D319" s="55"/>
      <c r="E319" s="55"/>
      <c r="F319" s="55"/>
      <c r="G319" s="55"/>
      <c r="H319" s="55"/>
      <c r="I319" s="55"/>
      <c r="J319" s="55"/>
      <c r="K319" s="55"/>
      <c r="L319" s="55"/>
      <c r="M319" s="55"/>
      <c r="N319" s="55"/>
      <c r="O319" s="55"/>
      <c r="P319" s="55"/>
      <c r="Q319" s="55"/>
      <c r="R319" s="55"/>
      <c r="S319" s="55"/>
      <c r="T319" s="55"/>
      <c r="U319" s="55"/>
      <c r="V319" s="55"/>
      <c r="W319" s="55"/>
      <c r="X319" s="55"/>
      <c r="Y319" s="55"/>
      <c r="Z319" s="55"/>
      <c r="AA319" s="55"/>
      <c r="AB319" s="55"/>
    </row>
    <row r="320" spans="1:28" ht="15">
      <c r="A320" s="55"/>
      <c r="B320" s="55"/>
      <c r="C320" s="55"/>
      <c r="D320" s="55"/>
      <c r="E320" s="55"/>
      <c r="F320" s="55"/>
      <c r="G320" s="55"/>
      <c r="H320" s="55"/>
      <c r="I320" s="55"/>
      <c r="J320" s="55"/>
      <c r="K320" s="55"/>
      <c r="L320" s="55"/>
      <c r="M320" s="55"/>
      <c r="N320" s="55"/>
      <c r="O320" s="55"/>
      <c r="P320" s="55"/>
      <c r="Q320" s="55"/>
      <c r="R320" s="55"/>
      <c r="S320" s="55"/>
      <c r="T320" s="55"/>
      <c r="U320" s="55"/>
      <c r="V320" s="55"/>
      <c r="W320" s="55"/>
      <c r="X320" s="55"/>
      <c r="Y320" s="55"/>
      <c r="Z320" s="55"/>
      <c r="AA320" s="55"/>
      <c r="AB320" s="55"/>
    </row>
    <row r="321" spans="1:28" ht="15">
      <c r="A321" s="55"/>
      <c r="B321" s="55"/>
      <c r="C321" s="55"/>
      <c r="D321" s="55"/>
      <c r="E321" s="55"/>
      <c r="F321" s="55"/>
      <c r="G321" s="55"/>
      <c r="H321" s="55"/>
      <c r="I321" s="55"/>
      <c r="J321" s="55"/>
      <c r="K321" s="55"/>
      <c r="L321" s="55"/>
      <c r="M321" s="55"/>
      <c r="N321" s="55"/>
      <c r="O321" s="55"/>
      <c r="P321" s="55"/>
      <c r="Q321" s="55"/>
      <c r="R321" s="55"/>
      <c r="S321" s="55"/>
      <c r="T321" s="55"/>
      <c r="U321" s="55"/>
      <c r="V321" s="55"/>
      <c r="W321" s="55"/>
      <c r="X321" s="55"/>
      <c r="Y321" s="55"/>
      <c r="Z321" s="55"/>
      <c r="AA321" s="55"/>
      <c r="AB321" s="55"/>
    </row>
    <row r="322" spans="1:28" ht="15">
      <c r="A322" s="55"/>
      <c r="B322" s="55"/>
      <c r="C322" s="55"/>
      <c r="D322" s="55"/>
      <c r="E322" s="55"/>
      <c r="F322" s="55"/>
      <c r="G322" s="55"/>
      <c r="H322" s="55"/>
      <c r="I322" s="55"/>
      <c r="J322" s="55"/>
      <c r="K322" s="55"/>
      <c r="L322" s="55"/>
      <c r="M322" s="55"/>
      <c r="N322" s="55"/>
      <c r="O322" s="55"/>
      <c r="P322" s="55"/>
      <c r="Q322" s="55"/>
      <c r="R322" s="55"/>
      <c r="S322" s="55"/>
      <c r="T322" s="55"/>
      <c r="U322" s="55"/>
      <c r="V322" s="55"/>
      <c r="W322" s="55"/>
      <c r="X322" s="55"/>
      <c r="Y322" s="55"/>
      <c r="Z322" s="55"/>
      <c r="AA322" s="55"/>
      <c r="AB322" s="55"/>
    </row>
    <row r="323" spans="1:28" ht="15">
      <c r="A323" s="55"/>
      <c r="B323" s="55"/>
      <c r="C323" s="55"/>
      <c r="D323" s="55"/>
      <c r="E323" s="55"/>
      <c r="F323" s="55"/>
      <c r="G323" s="55"/>
      <c r="H323" s="55"/>
      <c r="I323" s="55"/>
      <c r="J323" s="55"/>
      <c r="K323" s="55"/>
      <c r="L323" s="55"/>
      <c r="M323" s="55"/>
      <c r="N323" s="55"/>
      <c r="O323" s="55"/>
      <c r="P323" s="55"/>
      <c r="Q323" s="55"/>
      <c r="R323" s="55"/>
      <c r="S323" s="55"/>
      <c r="T323" s="55"/>
      <c r="U323" s="55"/>
      <c r="V323" s="55"/>
      <c r="W323" s="55"/>
      <c r="X323" s="55"/>
      <c r="Y323" s="55"/>
      <c r="Z323" s="55"/>
      <c r="AA323" s="55"/>
      <c r="AB323" s="55"/>
    </row>
    <row r="324" spans="1:28" ht="15">
      <c r="A324" s="55"/>
      <c r="B324" s="55"/>
      <c r="C324" s="55"/>
      <c r="D324" s="55"/>
      <c r="E324" s="55"/>
      <c r="F324" s="55"/>
      <c r="G324" s="55"/>
      <c r="H324" s="55"/>
      <c r="I324" s="55"/>
      <c r="J324" s="55"/>
      <c r="K324" s="55"/>
      <c r="L324" s="55"/>
      <c r="M324" s="55"/>
      <c r="N324" s="55"/>
      <c r="O324" s="55"/>
      <c r="P324" s="55"/>
      <c r="Q324" s="55"/>
      <c r="R324" s="55"/>
      <c r="S324" s="55"/>
      <c r="T324" s="55"/>
      <c r="U324" s="55"/>
      <c r="V324" s="55"/>
      <c r="W324" s="55"/>
      <c r="X324" s="55"/>
      <c r="Y324" s="55"/>
      <c r="Z324" s="55"/>
      <c r="AA324" s="55"/>
      <c r="AB324" s="55"/>
    </row>
    <row r="325" spans="1:28" ht="15">
      <c r="A325" s="55"/>
      <c r="B325" s="55"/>
      <c r="C325" s="55"/>
      <c r="D325" s="55"/>
      <c r="E325" s="55"/>
      <c r="F325" s="55"/>
      <c r="G325" s="55"/>
      <c r="H325" s="55"/>
      <c r="I325" s="55"/>
      <c r="J325" s="55"/>
      <c r="K325" s="55"/>
      <c r="L325" s="55"/>
      <c r="M325" s="55"/>
      <c r="N325" s="55"/>
      <c r="O325" s="55"/>
      <c r="P325" s="55"/>
      <c r="Q325" s="55"/>
      <c r="R325" s="55"/>
      <c r="S325" s="55"/>
      <c r="T325" s="55"/>
      <c r="U325" s="55"/>
      <c r="V325" s="55"/>
      <c r="W325" s="55"/>
      <c r="X325" s="55"/>
      <c r="Y325" s="55"/>
      <c r="Z325" s="55"/>
      <c r="AA325" s="55"/>
      <c r="AB325" s="55"/>
    </row>
    <row r="326" spans="1:28" ht="15">
      <c r="A326" s="55"/>
      <c r="B326" s="55"/>
      <c r="C326" s="55"/>
      <c r="D326" s="55"/>
      <c r="E326" s="55"/>
      <c r="F326" s="55"/>
      <c r="G326" s="55"/>
      <c r="H326" s="55"/>
      <c r="I326" s="55"/>
      <c r="J326" s="55"/>
      <c r="K326" s="55"/>
      <c r="L326" s="55"/>
      <c r="M326" s="55"/>
      <c r="N326" s="55"/>
      <c r="O326" s="55"/>
      <c r="P326" s="55"/>
      <c r="Q326" s="55"/>
      <c r="R326" s="55"/>
      <c r="S326" s="55"/>
      <c r="T326" s="55"/>
      <c r="U326" s="55"/>
      <c r="V326" s="55"/>
      <c r="W326" s="55"/>
      <c r="X326" s="55"/>
      <c r="Y326" s="55"/>
      <c r="Z326" s="55"/>
      <c r="AA326" s="55"/>
      <c r="AB326" s="55"/>
    </row>
    <row r="327" spans="1:28" ht="15">
      <c r="A327" s="55"/>
      <c r="B327" s="55"/>
      <c r="C327" s="55"/>
      <c r="D327" s="55"/>
      <c r="E327" s="55"/>
      <c r="F327" s="55"/>
      <c r="G327" s="55"/>
      <c r="H327" s="55"/>
      <c r="I327" s="55"/>
      <c r="J327" s="55"/>
      <c r="K327" s="55"/>
      <c r="L327" s="55"/>
      <c r="M327" s="55"/>
      <c r="N327" s="55"/>
      <c r="O327" s="55"/>
      <c r="P327" s="55"/>
      <c r="Q327" s="55"/>
      <c r="R327" s="55"/>
      <c r="S327" s="55"/>
      <c r="T327" s="55"/>
      <c r="U327" s="55"/>
      <c r="V327" s="55"/>
      <c r="W327" s="55"/>
      <c r="X327" s="55"/>
      <c r="Y327" s="55"/>
      <c r="Z327" s="55"/>
      <c r="AA327" s="55"/>
      <c r="AB327" s="55"/>
    </row>
    <row r="328" spans="1:28" ht="15">
      <c r="A328" s="55"/>
      <c r="B328" s="55"/>
      <c r="C328" s="55"/>
      <c r="D328" s="55"/>
      <c r="E328" s="55"/>
      <c r="F328" s="55"/>
      <c r="G328" s="55"/>
      <c r="H328" s="55"/>
      <c r="I328" s="55"/>
      <c r="J328" s="55"/>
      <c r="K328" s="55"/>
      <c r="L328" s="55"/>
      <c r="M328" s="55"/>
      <c r="N328" s="55"/>
      <c r="O328" s="55"/>
      <c r="P328" s="55"/>
      <c r="Q328" s="55"/>
      <c r="R328" s="55"/>
      <c r="S328" s="55"/>
      <c r="T328" s="55"/>
      <c r="U328" s="55"/>
      <c r="V328" s="55"/>
      <c r="W328" s="55"/>
      <c r="X328" s="55"/>
      <c r="Y328" s="55"/>
      <c r="Z328" s="55"/>
      <c r="AA328" s="55"/>
      <c r="AB328" s="55"/>
    </row>
    <row r="329" spans="1:28" ht="15">
      <c r="A329" s="55"/>
      <c r="B329" s="55"/>
      <c r="C329" s="55"/>
      <c r="D329" s="55"/>
      <c r="E329" s="55"/>
      <c r="F329" s="55"/>
      <c r="G329" s="55"/>
      <c r="H329" s="55"/>
      <c r="I329" s="55"/>
      <c r="J329" s="55"/>
      <c r="K329" s="55"/>
      <c r="L329" s="55"/>
      <c r="M329" s="55"/>
      <c r="N329" s="55"/>
      <c r="O329" s="55"/>
      <c r="P329" s="55"/>
      <c r="Q329" s="55"/>
      <c r="R329" s="55"/>
      <c r="S329" s="55"/>
      <c r="T329" s="55"/>
      <c r="U329" s="55"/>
      <c r="V329" s="55"/>
      <c r="W329" s="55"/>
      <c r="X329" s="55"/>
      <c r="Y329" s="55"/>
      <c r="Z329" s="55"/>
      <c r="AA329" s="55"/>
      <c r="AB329" s="55"/>
    </row>
    <row r="330" spans="1:28" ht="15">
      <c r="A330" s="55"/>
      <c r="B330" s="55"/>
      <c r="C330" s="55"/>
      <c r="D330" s="55"/>
      <c r="E330" s="55"/>
      <c r="F330" s="55"/>
      <c r="G330" s="55"/>
      <c r="H330" s="55"/>
      <c r="I330" s="55"/>
      <c r="J330" s="55"/>
      <c r="K330" s="55"/>
      <c r="L330" s="55"/>
      <c r="M330" s="55"/>
      <c r="N330" s="55"/>
      <c r="O330" s="55"/>
      <c r="P330" s="55"/>
      <c r="Q330" s="55"/>
      <c r="R330" s="55"/>
      <c r="S330" s="55"/>
      <c r="T330" s="55"/>
      <c r="U330" s="55"/>
      <c r="V330" s="55"/>
      <c r="W330" s="55"/>
      <c r="X330" s="55"/>
      <c r="Y330" s="55"/>
      <c r="Z330" s="55"/>
      <c r="AA330" s="55"/>
      <c r="AB330" s="55"/>
    </row>
    <row r="331" spans="1:28" ht="15">
      <c r="A331" s="55"/>
      <c r="B331" s="55"/>
      <c r="C331" s="55"/>
      <c r="D331" s="55"/>
      <c r="E331" s="55"/>
      <c r="F331" s="55"/>
      <c r="G331" s="55"/>
      <c r="H331" s="55"/>
      <c r="I331" s="55"/>
      <c r="J331" s="55"/>
      <c r="K331" s="55"/>
      <c r="L331" s="55"/>
      <c r="M331" s="55"/>
      <c r="N331" s="55"/>
      <c r="O331" s="55"/>
      <c r="P331" s="55"/>
      <c r="Q331" s="55"/>
      <c r="R331" s="55"/>
      <c r="S331" s="55"/>
      <c r="T331" s="55"/>
      <c r="U331" s="55"/>
      <c r="V331" s="55"/>
      <c r="W331" s="55"/>
      <c r="X331" s="55"/>
      <c r="Y331" s="55"/>
      <c r="Z331" s="55"/>
      <c r="AA331" s="55"/>
      <c r="AB331" s="55"/>
    </row>
    <row r="332" spans="1:28" ht="15">
      <c r="A332" s="55"/>
      <c r="B332" s="55"/>
      <c r="C332" s="55"/>
      <c r="D332" s="55"/>
      <c r="E332" s="55"/>
      <c r="F332" s="55"/>
      <c r="G332" s="55"/>
      <c r="H332" s="55"/>
      <c r="I332" s="55"/>
      <c r="J332" s="55"/>
      <c r="K332" s="55"/>
      <c r="L332" s="55"/>
      <c r="M332" s="55"/>
      <c r="N332" s="55"/>
      <c r="O332" s="55"/>
      <c r="P332" s="55"/>
      <c r="Q332" s="55"/>
      <c r="R332" s="55"/>
      <c r="S332" s="55"/>
      <c r="T332" s="55"/>
      <c r="U332" s="55"/>
      <c r="V332" s="55"/>
      <c r="W332" s="55"/>
      <c r="X332" s="55"/>
      <c r="Y332" s="55"/>
      <c r="Z332" s="55"/>
      <c r="AA332" s="55"/>
      <c r="AB332" s="55"/>
    </row>
    <row r="333" spans="1:28" ht="15">
      <c r="A333" s="55"/>
      <c r="B333" s="55"/>
      <c r="C333" s="55"/>
      <c r="D333" s="55"/>
      <c r="E333" s="55"/>
      <c r="F333" s="55"/>
      <c r="G333" s="55"/>
      <c r="H333" s="55"/>
      <c r="I333" s="55"/>
      <c r="J333" s="55"/>
      <c r="K333" s="55"/>
      <c r="L333" s="55"/>
      <c r="M333" s="55"/>
      <c r="N333" s="55"/>
      <c r="O333" s="55"/>
      <c r="P333" s="55"/>
      <c r="Q333" s="55"/>
      <c r="R333" s="55"/>
      <c r="S333" s="55"/>
      <c r="T333" s="55"/>
      <c r="U333" s="55"/>
      <c r="V333" s="55"/>
      <c r="W333" s="55"/>
      <c r="X333" s="55"/>
      <c r="Y333" s="55"/>
      <c r="Z333" s="55"/>
      <c r="AA333" s="55"/>
      <c r="AB333" s="55"/>
    </row>
    <row r="334" spans="1:28" ht="15">
      <c r="A334" s="55"/>
      <c r="B334" s="55"/>
      <c r="C334" s="55"/>
      <c r="D334" s="55"/>
      <c r="E334" s="55"/>
      <c r="F334" s="55"/>
      <c r="G334" s="55"/>
      <c r="H334" s="55"/>
      <c r="I334" s="55"/>
      <c r="J334" s="55"/>
      <c r="K334" s="55"/>
      <c r="L334" s="55"/>
      <c r="M334" s="55"/>
      <c r="N334" s="55"/>
      <c r="O334" s="55"/>
      <c r="P334" s="55"/>
      <c r="Q334" s="55"/>
      <c r="R334" s="55"/>
      <c r="S334" s="55"/>
      <c r="T334" s="55"/>
      <c r="U334" s="55"/>
      <c r="V334" s="55"/>
      <c r="W334" s="55"/>
      <c r="X334" s="55"/>
      <c r="Y334" s="55"/>
      <c r="Z334" s="55"/>
      <c r="AA334" s="55"/>
      <c r="AB334" s="55"/>
    </row>
    <row r="335" spans="1:28" ht="15">
      <c r="A335" s="55"/>
      <c r="B335" s="55"/>
      <c r="C335" s="55"/>
      <c r="D335" s="55"/>
      <c r="E335" s="55"/>
      <c r="F335" s="55"/>
      <c r="G335" s="55"/>
      <c r="H335" s="55"/>
      <c r="I335" s="55"/>
      <c r="J335" s="55"/>
      <c r="K335" s="55"/>
      <c r="L335" s="55"/>
      <c r="M335" s="55"/>
      <c r="N335" s="55"/>
      <c r="O335" s="55"/>
      <c r="P335" s="55"/>
      <c r="Q335" s="55"/>
      <c r="R335" s="55"/>
      <c r="S335" s="55"/>
      <c r="T335" s="55"/>
      <c r="U335" s="55"/>
      <c r="V335" s="55"/>
      <c r="W335" s="55"/>
      <c r="X335" s="55"/>
      <c r="Y335" s="55"/>
      <c r="Z335" s="55"/>
      <c r="AA335" s="55"/>
      <c r="AB335" s="55"/>
    </row>
    <row r="336" spans="1:28" ht="15">
      <c r="A336" s="55"/>
      <c r="B336" s="55"/>
      <c r="C336" s="55"/>
      <c r="D336" s="55"/>
      <c r="E336" s="55"/>
      <c r="F336" s="55"/>
      <c r="G336" s="55"/>
      <c r="H336" s="55"/>
      <c r="I336" s="55"/>
      <c r="J336" s="55"/>
      <c r="K336" s="55"/>
      <c r="L336" s="55"/>
      <c r="M336" s="55"/>
      <c r="N336" s="55"/>
      <c r="O336" s="55"/>
      <c r="P336" s="55"/>
      <c r="Q336" s="55"/>
      <c r="R336" s="55"/>
      <c r="S336" s="55"/>
      <c r="T336" s="55"/>
      <c r="U336" s="55"/>
      <c r="V336" s="55"/>
      <c r="W336" s="55"/>
      <c r="X336" s="55"/>
      <c r="Y336" s="55"/>
      <c r="Z336" s="55"/>
      <c r="AA336" s="55"/>
      <c r="AB336" s="55"/>
    </row>
    <row r="337" spans="1:28" ht="15">
      <c r="A337" s="55"/>
      <c r="B337" s="55"/>
      <c r="C337" s="55"/>
      <c r="D337" s="55"/>
      <c r="E337" s="55"/>
      <c r="F337" s="55"/>
      <c r="G337" s="55"/>
      <c r="H337" s="55"/>
      <c r="I337" s="55"/>
      <c r="J337" s="55"/>
      <c r="K337" s="55"/>
      <c r="L337" s="55"/>
      <c r="M337" s="55"/>
      <c r="N337" s="55"/>
      <c r="O337" s="55"/>
      <c r="P337" s="55"/>
      <c r="Q337" s="55"/>
      <c r="R337" s="55"/>
      <c r="S337" s="55"/>
      <c r="T337" s="55"/>
      <c r="U337" s="55"/>
      <c r="V337" s="55"/>
      <c r="W337" s="55"/>
      <c r="X337" s="55"/>
      <c r="Y337" s="55"/>
      <c r="Z337" s="55"/>
      <c r="AA337" s="55"/>
      <c r="AB337" s="55"/>
    </row>
    <row r="338" spans="1:28" ht="15">
      <c r="A338" s="55"/>
      <c r="B338" s="55"/>
      <c r="C338" s="55"/>
      <c r="D338" s="55"/>
      <c r="E338" s="55"/>
      <c r="F338" s="55"/>
      <c r="G338" s="55"/>
      <c r="H338" s="55"/>
      <c r="I338" s="55"/>
      <c r="J338" s="55"/>
      <c r="K338" s="55"/>
      <c r="L338" s="55"/>
      <c r="M338" s="55"/>
      <c r="N338" s="55"/>
      <c r="O338" s="55"/>
      <c r="P338" s="55"/>
      <c r="Q338" s="55"/>
      <c r="R338" s="55"/>
      <c r="S338" s="55"/>
      <c r="T338" s="55"/>
      <c r="U338" s="55"/>
      <c r="V338" s="55"/>
      <c r="W338" s="55"/>
      <c r="X338" s="55"/>
      <c r="Y338" s="55"/>
      <c r="Z338" s="55"/>
      <c r="AA338" s="55"/>
      <c r="AB338" s="55"/>
    </row>
    <row r="339" spans="1:28" ht="15">
      <c r="A339" s="55"/>
      <c r="B339" s="55"/>
      <c r="C339" s="55"/>
      <c r="D339" s="55"/>
      <c r="E339" s="55"/>
      <c r="F339" s="55"/>
      <c r="G339" s="55"/>
      <c r="H339" s="55"/>
      <c r="I339" s="55"/>
      <c r="J339" s="55"/>
      <c r="K339" s="55"/>
      <c r="L339" s="55"/>
      <c r="M339" s="55"/>
      <c r="N339" s="55"/>
      <c r="O339" s="55"/>
      <c r="P339" s="55"/>
      <c r="Q339" s="55"/>
      <c r="R339" s="55"/>
      <c r="S339" s="55"/>
      <c r="T339" s="55"/>
      <c r="U339" s="55"/>
      <c r="V339" s="55"/>
      <c r="W339" s="55"/>
      <c r="X339" s="55"/>
      <c r="Y339" s="55"/>
      <c r="Z339" s="55"/>
      <c r="AA339" s="55"/>
      <c r="AB339" s="55"/>
    </row>
    <row r="340" spans="1:28" ht="15">
      <c r="A340" s="55"/>
      <c r="B340" s="55"/>
      <c r="C340" s="55"/>
      <c r="D340" s="55"/>
      <c r="E340" s="55"/>
      <c r="F340" s="55"/>
      <c r="G340" s="55"/>
      <c r="H340" s="55"/>
      <c r="I340" s="55"/>
      <c r="J340" s="55"/>
      <c r="K340" s="55"/>
      <c r="L340" s="55"/>
      <c r="M340" s="55"/>
      <c r="N340" s="55"/>
      <c r="O340" s="55"/>
      <c r="P340" s="55"/>
      <c r="Q340" s="55"/>
      <c r="R340" s="55"/>
      <c r="S340" s="55"/>
      <c r="T340" s="55"/>
      <c r="U340" s="55"/>
      <c r="V340" s="55"/>
      <c r="W340" s="55"/>
      <c r="X340" s="55"/>
      <c r="Y340" s="55"/>
      <c r="Z340" s="55"/>
      <c r="AA340" s="55"/>
      <c r="AB340" s="55"/>
    </row>
    <row r="341" spans="1:28" ht="15">
      <c r="A341" s="55"/>
      <c r="B341" s="55"/>
      <c r="C341" s="55"/>
      <c r="D341" s="55"/>
      <c r="E341" s="55"/>
      <c r="F341" s="55"/>
      <c r="G341" s="55"/>
      <c r="H341" s="55"/>
      <c r="I341" s="55"/>
      <c r="J341" s="55"/>
      <c r="K341" s="55"/>
      <c r="L341" s="55"/>
      <c r="M341" s="55"/>
      <c r="N341" s="55"/>
      <c r="O341" s="55"/>
      <c r="P341" s="55"/>
      <c r="Q341" s="55"/>
      <c r="R341" s="55"/>
      <c r="S341" s="55"/>
      <c r="T341" s="55"/>
      <c r="U341" s="55"/>
      <c r="V341" s="55"/>
      <c r="W341" s="55"/>
      <c r="X341" s="55"/>
      <c r="Y341" s="55"/>
      <c r="Z341" s="55"/>
      <c r="AA341" s="55"/>
      <c r="AB341" s="55"/>
    </row>
    <row r="342" spans="1:28" ht="15">
      <c r="A342" s="55"/>
      <c r="B342" s="55"/>
      <c r="C342" s="55"/>
      <c r="D342" s="55"/>
      <c r="E342" s="55"/>
      <c r="F342" s="55"/>
      <c r="G342" s="55"/>
      <c r="H342" s="55"/>
      <c r="I342" s="55"/>
      <c r="J342" s="55"/>
      <c r="K342" s="55"/>
      <c r="L342" s="55"/>
      <c r="M342" s="55"/>
      <c r="N342" s="55"/>
      <c r="O342" s="55"/>
      <c r="P342" s="55"/>
      <c r="Q342" s="55"/>
      <c r="R342" s="55"/>
      <c r="S342" s="55"/>
      <c r="T342" s="55"/>
      <c r="U342" s="55"/>
      <c r="V342" s="55"/>
      <c r="W342" s="55"/>
      <c r="X342" s="55"/>
      <c r="Y342" s="55"/>
      <c r="Z342" s="55"/>
      <c r="AA342" s="55"/>
      <c r="AB342" s="55"/>
    </row>
    <row r="343" spans="1:28" ht="15">
      <c r="A343" s="55"/>
      <c r="B343" s="55"/>
      <c r="C343" s="55"/>
      <c r="D343" s="55"/>
      <c r="E343" s="55"/>
      <c r="F343" s="55"/>
      <c r="G343" s="55"/>
      <c r="H343" s="55"/>
      <c r="I343" s="55"/>
      <c r="J343" s="55"/>
      <c r="K343" s="55"/>
      <c r="L343" s="55"/>
      <c r="M343" s="55"/>
      <c r="N343" s="55"/>
      <c r="O343" s="55"/>
      <c r="P343" s="55"/>
      <c r="Q343" s="55"/>
      <c r="R343" s="55"/>
      <c r="S343" s="55"/>
      <c r="T343" s="55"/>
      <c r="U343" s="55"/>
      <c r="V343" s="55"/>
      <c r="W343" s="55"/>
      <c r="X343" s="55"/>
      <c r="Y343" s="55"/>
      <c r="Z343" s="55"/>
      <c r="AA343" s="55"/>
      <c r="AB343" s="55"/>
    </row>
    <row r="344" spans="1:28" ht="15">
      <c r="A344" s="55"/>
      <c r="B344" s="55"/>
      <c r="C344" s="55"/>
      <c r="D344" s="55"/>
      <c r="E344" s="55"/>
      <c r="F344" s="55"/>
      <c r="G344" s="55"/>
      <c r="H344" s="55"/>
      <c r="I344" s="55"/>
      <c r="J344" s="55"/>
      <c r="K344" s="55"/>
      <c r="L344" s="55"/>
      <c r="M344" s="55"/>
      <c r="N344" s="55"/>
      <c r="O344" s="55"/>
      <c r="P344" s="55"/>
      <c r="Q344" s="55"/>
      <c r="R344" s="55"/>
      <c r="S344" s="55"/>
      <c r="T344" s="55"/>
      <c r="U344" s="55"/>
      <c r="V344" s="55"/>
      <c r="W344" s="55"/>
      <c r="X344" s="55"/>
      <c r="Y344" s="55"/>
      <c r="Z344" s="55"/>
      <c r="AA344" s="55"/>
      <c r="AB344" s="55"/>
    </row>
    <row r="345" spans="1:28" ht="15">
      <c r="A345" s="55"/>
      <c r="B345" s="55"/>
      <c r="C345" s="55"/>
      <c r="D345" s="55"/>
      <c r="E345" s="55"/>
      <c r="F345" s="55"/>
      <c r="G345" s="55"/>
      <c r="H345" s="55"/>
      <c r="I345" s="55"/>
      <c r="J345" s="55"/>
      <c r="K345" s="55"/>
      <c r="L345" s="55"/>
      <c r="M345" s="55"/>
      <c r="N345" s="55"/>
      <c r="O345" s="55"/>
      <c r="P345" s="55"/>
      <c r="Q345" s="55"/>
      <c r="R345" s="55"/>
      <c r="S345" s="55"/>
      <c r="T345" s="55"/>
      <c r="U345" s="55"/>
      <c r="V345" s="55"/>
      <c r="W345" s="55"/>
      <c r="X345" s="55"/>
      <c r="Y345" s="55"/>
      <c r="Z345" s="55"/>
      <c r="AA345" s="55"/>
      <c r="AB345" s="55"/>
    </row>
    <row r="346" spans="1:28" ht="15">
      <c r="A346" s="55"/>
      <c r="B346" s="55"/>
      <c r="C346" s="55"/>
      <c r="D346" s="55"/>
      <c r="E346" s="55"/>
      <c r="F346" s="55"/>
      <c r="G346" s="55"/>
      <c r="H346" s="55"/>
      <c r="I346" s="55"/>
      <c r="J346" s="55"/>
      <c r="K346" s="55"/>
      <c r="L346" s="55"/>
      <c r="M346" s="55"/>
      <c r="N346" s="55"/>
      <c r="O346" s="55"/>
      <c r="P346" s="55"/>
      <c r="Q346" s="55"/>
      <c r="R346" s="55"/>
      <c r="S346" s="55"/>
      <c r="T346" s="55"/>
      <c r="U346" s="55"/>
      <c r="V346" s="55"/>
      <c r="W346" s="55"/>
      <c r="X346" s="55"/>
      <c r="Y346" s="55"/>
      <c r="Z346" s="55"/>
      <c r="AA346" s="55"/>
      <c r="AB346" s="55"/>
    </row>
    <row r="347" spans="1:28" ht="15">
      <c r="A347" s="55"/>
      <c r="B347" s="55"/>
      <c r="C347" s="55"/>
      <c r="D347" s="55"/>
      <c r="E347" s="55"/>
      <c r="F347" s="55"/>
      <c r="G347" s="55"/>
      <c r="H347" s="55"/>
      <c r="I347" s="55"/>
      <c r="J347" s="55"/>
      <c r="K347" s="55"/>
      <c r="L347" s="55"/>
      <c r="M347" s="55"/>
      <c r="N347" s="55"/>
      <c r="O347" s="55"/>
      <c r="P347" s="55"/>
      <c r="Q347" s="55"/>
      <c r="R347" s="55"/>
      <c r="S347" s="55"/>
      <c r="T347" s="55"/>
      <c r="U347" s="55"/>
      <c r="V347" s="55"/>
      <c r="W347" s="55"/>
      <c r="X347" s="55"/>
      <c r="Y347" s="55"/>
      <c r="Z347" s="55"/>
      <c r="AA347" s="55"/>
      <c r="AB347" s="55"/>
    </row>
    <row r="348" spans="1:28" ht="15">
      <c r="A348" s="55"/>
      <c r="B348" s="55"/>
      <c r="C348" s="55"/>
      <c r="D348" s="55"/>
      <c r="E348" s="55"/>
      <c r="F348" s="55"/>
      <c r="G348" s="55"/>
      <c r="H348" s="55"/>
      <c r="I348" s="55"/>
      <c r="J348" s="55"/>
      <c r="K348" s="55"/>
      <c r="L348" s="55"/>
      <c r="M348" s="55"/>
      <c r="N348" s="55"/>
      <c r="O348" s="55"/>
      <c r="P348" s="55"/>
      <c r="Q348" s="55"/>
      <c r="R348" s="55"/>
      <c r="S348" s="55"/>
      <c r="T348" s="55"/>
      <c r="U348" s="55"/>
      <c r="V348" s="55"/>
      <c r="W348" s="55"/>
      <c r="X348" s="55"/>
      <c r="Y348" s="55"/>
      <c r="Z348" s="55"/>
      <c r="AA348" s="55"/>
      <c r="AB348" s="55"/>
    </row>
    <row r="349" spans="1:28" ht="15">
      <c r="A349" s="55"/>
      <c r="B349" s="55"/>
      <c r="C349" s="55"/>
      <c r="D349" s="55"/>
      <c r="E349" s="55"/>
      <c r="F349" s="55"/>
      <c r="G349" s="55"/>
      <c r="H349" s="55"/>
      <c r="I349" s="55"/>
      <c r="J349" s="55"/>
      <c r="K349" s="55"/>
      <c r="L349" s="55"/>
      <c r="M349" s="55"/>
      <c r="N349" s="55"/>
      <c r="O349" s="55"/>
      <c r="P349" s="55"/>
      <c r="Q349" s="55"/>
      <c r="R349" s="55"/>
      <c r="S349" s="55"/>
      <c r="T349" s="55"/>
      <c r="U349" s="55"/>
      <c r="V349" s="55"/>
      <c r="W349" s="55"/>
      <c r="X349" s="55"/>
      <c r="Y349" s="55"/>
      <c r="Z349" s="55"/>
      <c r="AA349" s="55"/>
      <c r="AB349" s="55"/>
    </row>
    <row r="350" spans="1:28" ht="15">
      <c r="A350" s="55"/>
      <c r="B350" s="55"/>
      <c r="C350" s="55"/>
      <c r="D350" s="55"/>
      <c r="E350" s="55"/>
      <c r="F350" s="55"/>
      <c r="G350" s="55"/>
      <c r="H350" s="55"/>
      <c r="I350" s="55"/>
      <c r="J350" s="55"/>
      <c r="K350" s="55"/>
      <c r="L350" s="55"/>
      <c r="M350" s="55"/>
      <c r="N350" s="55"/>
      <c r="O350" s="55"/>
      <c r="P350" s="55"/>
      <c r="Q350" s="55"/>
      <c r="R350" s="55"/>
      <c r="S350" s="55"/>
      <c r="T350" s="55"/>
      <c r="U350" s="55"/>
      <c r="V350" s="55"/>
      <c r="W350" s="55"/>
      <c r="X350" s="55"/>
      <c r="Y350" s="55"/>
      <c r="Z350" s="55"/>
      <c r="AA350" s="55"/>
      <c r="AB350" s="55"/>
    </row>
    <row r="351" spans="1:28" ht="15">
      <c r="A351" s="55"/>
      <c r="B351" s="55"/>
      <c r="C351" s="55"/>
      <c r="D351" s="55"/>
      <c r="E351" s="55"/>
      <c r="F351" s="55"/>
      <c r="G351" s="55"/>
      <c r="H351" s="55"/>
      <c r="I351" s="55"/>
      <c r="J351" s="55"/>
      <c r="K351" s="55"/>
      <c r="L351" s="55"/>
      <c r="M351" s="55"/>
      <c r="N351" s="55"/>
      <c r="O351" s="55"/>
      <c r="P351" s="55"/>
      <c r="Q351" s="55"/>
      <c r="R351" s="55"/>
      <c r="S351" s="55"/>
      <c r="T351" s="55"/>
      <c r="U351" s="55"/>
      <c r="V351" s="55"/>
      <c r="W351" s="55"/>
      <c r="X351" s="55"/>
      <c r="Y351" s="55"/>
      <c r="Z351" s="55"/>
      <c r="AA351" s="55"/>
      <c r="AB351" s="55"/>
    </row>
    <row r="352" spans="1:28" ht="15">
      <c r="A352" s="55"/>
      <c r="B352" s="55"/>
      <c r="C352" s="55"/>
      <c r="D352" s="55"/>
      <c r="E352" s="55"/>
      <c r="F352" s="55"/>
      <c r="G352" s="55"/>
      <c r="H352" s="55"/>
      <c r="I352" s="55"/>
      <c r="J352" s="55"/>
      <c r="K352" s="55"/>
      <c r="L352" s="55"/>
      <c r="M352" s="55"/>
      <c r="N352" s="55"/>
      <c r="O352" s="55"/>
      <c r="P352" s="55"/>
      <c r="Q352" s="55"/>
      <c r="R352" s="55"/>
      <c r="S352" s="55"/>
      <c r="T352" s="55"/>
      <c r="U352" s="55"/>
      <c r="V352" s="55"/>
      <c r="W352" s="55"/>
      <c r="X352" s="55"/>
      <c r="Y352" s="55"/>
      <c r="Z352" s="55"/>
      <c r="AA352" s="55"/>
      <c r="AB352" s="55"/>
    </row>
    <row r="353" spans="1:28" ht="15">
      <c r="A353" s="55"/>
      <c r="B353" s="55"/>
      <c r="C353" s="55"/>
      <c r="D353" s="55"/>
      <c r="E353" s="55"/>
      <c r="F353" s="55"/>
      <c r="G353" s="55"/>
      <c r="H353" s="55"/>
      <c r="I353" s="55"/>
      <c r="J353" s="55"/>
      <c r="K353" s="55"/>
      <c r="L353" s="55"/>
      <c r="M353" s="55"/>
      <c r="N353" s="55"/>
      <c r="O353" s="55"/>
      <c r="P353" s="55"/>
      <c r="Q353" s="55"/>
      <c r="R353" s="55"/>
      <c r="S353" s="55"/>
      <c r="T353" s="55"/>
      <c r="U353" s="55"/>
      <c r="V353" s="55"/>
      <c r="W353" s="55"/>
      <c r="X353" s="55"/>
      <c r="Y353" s="55"/>
      <c r="Z353" s="55"/>
      <c r="AA353" s="55"/>
      <c r="AB353" s="55"/>
    </row>
    <row r="354" spans="1:28" ht="15">
      <c r="A354" s="55"/>
      <c r="B354" s="55"/>
      <c r="C354" s="55"/>
      <c r="D354" s="55"/>
      <c r="E354" s="55"/>
      <c r="F354" s="55"/>
      <c r="G354" s="55"/>
      <c r="H354" s="55"/>
      <c r="I354" s="55"/>
      <c r="J354" s="55"/>
      <c r="K354" s="55"/>
      <c r="L354" s="55"/>
      <c r="M354" s="55"/>
      <c r="N354" s="55"/>
      <c r="O354" s="55"/>
      <c r="P354" s="55"/>
      <c r="Q354" s="55"/>
      <c r="R354" s="55"/>
      <c r="S354" s="55"/>
      <c r="T354" s="55"/>
      <c r="U354" s="55"/>
      <c r="V354" s="55"/>
      <c r="W354" s="55"/>
      <c r="X354" s="55"/>
      <c r="Y354" s="55"/>
      <c r="Z354" s="55"/>
      <c r="AA354" s="55"/>
      <c r="AB354" s="55"/>
    </row>
    <row r="355" spans="1:28" ht="15">
      <c r="A355" s="55"/>
      <c r="B355" s="55"/>
      <c r="C355" s="55"/>
      <c r="D355" s="55"/>
      <c r="E355" s="55"/>
      <c r="F355" s="55"/>
      <c r="G355" s="55"/>
      <c r="H355" s="55"/>
      <c r="I355" s="55"/>
      <c r="J355" s="55"/>
      <c r="K355" s="55"/>
      <c r="L355" s="55"/>
      <c r="M355" s="55"/>
      <c r="N355" s="55"/>
      <c r="O355" s="55"/>
      <c r="P355" s="55"/>
      <c r="Q355" s="55"/>
      <c r="R355" s="55"/>
      <c r="S355" s="55"/>
      <c r="T355" s="55"/>
      <c r="U355" s="55"/>
      <c r="V355" s="55"/>
      <c r="W355" s="55"/>
      <c r="X355" s="55"/>
      <c r="Y355" s="55"/>
      <c r="Z355" s="55"/>
      <c r="AA355" s="55"/>
      <c r="AB355" s="55"/>
    </row>
    <row r="356" spans="1:28" ht="15">
      <c r="A356" s="55"/>
      <c r="B356" s="55"/>
      <c r="C356" s="55"/>
      <c r="D356" s="55"/>
      <c r="E356" s="55"/>
      <c r="F356" s="55"/>
      <c r="G356" s="55"/>
      <c r="H356" s="55"/>
      <c r="I356" s="55"/>
      <c r="J356" s="55"/>
      <c r="K356" s="55"/>
      <c r="L356" s="55"/>
      <c r="M356" s="55"/>
      <c r="N356" s="55"/>
      <c r="O356" s="55"/>
      <c r="P356" s="55"/>
      <c r="Q356" s="55"/>
      <c r="R356" s="55"/>
      <c r="S356" s="55"/>
      <c r="T356" s="55"/>
      <c r="U356" s="55"/>
      <c r="V356" s="55"/>
      <c r="W356" s="55"/>
      <c r="X356" s="55"/>
      <c r="Y356" s="55"/>
      <c r="Z356" s="55"/>
      <c r="AA356" s="55"/>
      <c r="AB356" s="55"/>
    </row>
    <row r="357" spans="1:28" ht="15">
      <c r="A357" s="55"/>
      <c r="B357" s="55"/>
      <c r="C357" s="55"/>
      <c r="D357" s="55"/>
      <c r="E357" s="55"/>
      <c r="F357" s="55"/>
      <c r="G357" s="55"/>
      <c r="H357" s="55"/>
      <c r="I357" s="55"/>
      <c r="J357" s="55"/>
      <c r="K357" s="55"/>
      <c r="L357" s="55"/>
      <c r="M357" s="55"/>
      <c r="N357" s="55"/>
      <c r="O357" s="55"/>
      <c r="P357" s="55"/>
      <c r="Q357" s="55"/>
      <c r="R357" s="55"/>
      <c r="S357" s="55"/>
      <c r="T357" s="55"/>
      <c r="U357" s="55"/>
      <c r="V357" s="55"/>
      <c r="W357" s="55"/>
      <c r="X357" s="55"/>
      <c r="Y357" s="55"/>
      <c r="Z357" s="55"/>
      <c r="AA357" s="55"/>
      <c r="AB357" s="55"/>
    </row>
    <row r="358" spans="1:28" ht="15">
      <c r="A358" s="55"/>
      <c r="B358" s="55"/>
      <c r="C358" s="55"/>
      <c r="D358" s="55"/>
      <c r="E358" s="55"/>
      <c r="F358" s="55"/>
      <c r="G358" s="55"/>
      <c r="H358" s="55"/>
      <c r="I358" s="55"/>
      <c r="J358" s="55"/>
      <c r="K358" s="55"/>
      <c r="L358" s="55"/>
      <c r="M358" s="55"/>
      <c r="N358" s="55"/>
      <c r="O358" s="55"/>
      <c r="P358" s="55"/>
      <c r="Q358" s="55"/>
      <c r="R358" s="55"/>
      <c r="S358" s="55"/>
      <c r="T358" s="55"/>
      <c r="U358" s="55"/>
      <c r="V358" s="55"/>
      <c r="W358" s="55"/>
      <c r="X358" s="55"/>
      <c r="Y358" s="55"/>
      <c r="Z358" s="55"/>
      <c r="AA358" s="55"/>
      <c r="AB358" s="55"/>
    </row>
    <row r="359" spans="1:28" ht="15">
      <c r="A359" s="55"/>
      <c r="B359" s="55"/>
      <c r="C359" s="55"/>
      <c r="D359" s="55"/>
      <c r="E359" s="55"/>
      <c r="F359" s="55"/>
      <c r="G359" s="55"/>
      <c r="H359" s="55"/>
      <c r="I359" s="55"/>
      <c r="J359" s="55"/>
      <c r="K359" s="55"/>
      <c r="L359" s="55"/>
      <c r="M359" s="55"/>
      <c r="N359" s="55"/>
      <c r="O359" s="55"/>
      <c r="P359" s="55"/>
      <c r="Q359" s="55"/>
      <c r="R359" s="55"/>
      <c r="S359" s="55"/>
      <c r="T359" s="55"/>
      <c r="U359" s="55"/>
      <c r="V359" s="55"/>
      <c r="W359" s="55"/>
      <c r="X359" s="55"/>
      <c r="Y359" s="55"/>
      <c r="Z359" s="55"/>
      <c r="AA359" s="55"/>
      <c r="AB359" s="55"/>
    </row>
    <row r="360" spans="1:28" ht="15">
      <c r="A360" s="55"/>
      <c r="B360" s="55"/>
      <c r="C360" s="55"/>
      <c r="D360" s="55"/>
      <c r="E360" s="55"/>
      <c r="F360" s="55"/>
      <c r="G360" s="55"/>
      <c r="H360" s="55"/>
      <c r="I360" s="55"/>
      <c r="J360" s="55"/>
      <c r="K360" s="55"/>
      <c r="L360" s="55"/>
      <c r="M360" s="55"/>
      <c r="N360" s="55"/>
      <c r="O360" s="55"/>
      <c r="P360" s="55"/>
      <c r="Q360" s="55"/>
      <c r="R360" s="55"/>
      <c r="S360" s="55"/>
      <c r="T360" s="55"/>
      <c r="U360" s="55"/>
      <c r="V360" s="55"/>
      <c r="W360" s="55"/>
      <c r="X360" s="55"/>
      <c r="Y360" s="55"/>
      <c r="Z360" s="55"/>
      <c r="AA360" s="55"/>
      <c r="AB360" s="55"/>
    </row>
    <row r="361" spans="1:28" ht="15">
      <c r="A361" s="55"/>
      <c r="B361" s="55"/>
      <c r="C361" s="55"/>
      <c r="D361" s="55"/>
      <c r="E361" s="55"/>
      <c r="F361" s="55"/>
      <c r="G361" s="55"/>
      <c r="H361" s="55"/>
      <c r="I361" s="55"/>
      <c r="J361" s="55"/>
      <c r="K361" s="55"/>
      <c r="L361" s="55"/>
      <c r="M361" s="55"/>
      <c r="N361" s="55"/>
      <c r="O361" s="55"/>
      <c r="P361" s="55"/>
      <c r="Q361" s="55"/>
      <c r="R361" s="55"/>
      <c r="S361" s="55"/>
      <c r="T361" s="55"/>
      <c r="U361" s="55"/>
      <c r="V361" s="55"/>
      <c r="W361" s="55"/>
      <c r="X361" s="55"/>
      <c r="Y361" s="55"/>
      <c r="Z361" s="55"/>
      <c r="AA361" s="55"/>
      <c r="AB361" s="55"/>
    </row>
    <row r="362" spans="1:28" ht="15">
      <c r="A362" s="55"/>
      <c r="B362" s="55"/>
      <c r="C362" s="55"/>
      <c r="D362" s="55"/>
      <c r="E362" s="55"/>
      <c r="F362" s="55"/>
      <c r="G362" s="55"/>
      <c r="H362" s="55"/>
      <c r="I362" s="55"/>
      <c r="J362" s="55"/>
      <c r="K362" s="55"/>
      <c r="L362" s="55"/>
      <c r="M362" s="55"/>
      <c r="N362" s="55"/>
      <c r="O362" s="55"/>
      <c r="P362" s="55"/>
      <c r="Q362" s="55"/>
      <c r="R362" s="55"/>
      <c r="S362" s="55"/>
      <c r="T362" s="55"/>
      <c r="U362" s="55"/>
      <c r="V362" s="55"/>
      <c r="W362" s="55"/>
      <c r="X362" s="55"/>
      <c r="Y362" s="55"/>
      <c r="Z362" s="55"/>
      <c r="AA362" s="55"/>
      <c r="AB362" s="55"/>
    </row>
    <row r="363" spans="1:28" ht="15">
      <c r="A363" s="55"/>
      <c r="B363" s="55"/>
      <c r="C363" s="55"/>
      <c r="D363" s="55"/>
      <c r="E363" s="55"/>
      <c r="F363" s="55"/>
      <c r="G363" s="55"/>
      <c r="H363" s="55"/>
      <c r="I363" s="55"/>
      <c r="J363" s="55"/>
      <c r="K363" s="55"/>
      <c r="L363" s="55"/>
      <c r="M363" s="55"/>
      <c r="N363" s="55"/>
      <c r="O363" s="55"/>
      <c r="P363" s="55"/>
      <c r="Q363" s="55"/>
      <c r="R363" s="55"/>
      <c r="S363" s="55"/>
      <c r="T363" s="55"/>
      <c r="U363" s="55"/>
      <c r="V363" s="55"/>
      <c r="W363" s="55"/>
      <c r="X363" s="55"/>
      <c r="Y363" s="55"/>
      <c r="Z363" s="55"/>
      <c r="AA363" s="55"/>
      <c r="AB363" s="55"/>
    </row>
    <row r="364" spans="1:28" ht="15">
      <c r="A364" s="55"/>
      <c r="B364" s="55"/>
      <c r="C364" s="55"/>
      <c r="D364" s="55"/>
      <c r="E364" s="55"/>
      <c r="F364" s="55"/>
      <c r="G364" s="55"/>
      <c r="H364" s="55"/>
      <c r="I364" s="55"/>
      <c r="J364" s="55"/>
      <c r="K364" s="55"/>
      <c r="L364" s="55"/>
      <c r="M364" s="55"/>
      <c r="N364" s="55"/>
      <c r="O364" s="55"/>
      <c r="P364" s="55"/>
      <c r="Q364" s="55"/>
      <c r="R364" s="55"/>
      <c r="S364" s="55"/>
      <c r="T364" s="55"/>
      <c r="U364" s="55"/>
      <c r="V364" s="55"/>
      <c r="W364" s="55"/>
      <c r="X364" s="55"/>
      <c r="Y364" s="55"/>
      <c r="Z364" s="55"/>
      <c r="AA364" s="55"/>
      <c r="AB364" s="55"/>
    </row>
    <row r="365" spans="1:28" ht="15">
      <c r="A365" s="55"/>
      <c r="B365" s="55"/>
      <c r="C365" s="55"/>
      <c r="D365" s="55"/>
      <c r="E365" s="55"/>
      <c r="F365" s="55"/>
      <c r="G365" s="55"/>
      <c r="H365" s="55"/>
      <c r="I365" s="55"/>
      <c r="J365" s="55"/>
      <c r="K365" s="55"/>
      <c r="L365" s="55"/>
      <c r="M365" s="55"/>
      <c r="N365" s="55"/>
      <c r="O365" s="55"/>
      <c r="P365" s="55"/>
      <c r="Q365" s="55"/>
      <c r="R365" s="55"/>
      <c r="S365" s="55"/>
      <c r="T365" s="55"/>
      <c r="U365" s="55"/>
      <c r="V365" s="55"/>
      <c r="W365" s="55"/>
      <c r="X365" s="55"/>
      <c r="Y365" s="55"/>
      <c r="Z365" s="55"/>
      <c r="AA365" s="55"/>
      <c r="AB365" s="55"/>
    </row>
    <row r="366" spans="1:28" ht="15">
      <c r="A366" s="55"/>
      <c r="B366" s="55"/>
      <c r="C366" s="55"/>
      <c r="D366" s="55"/>
      <c r="E366" s="55"/>
      <c r="F366" s="55"/>
      <c r="G366" s="55"/>
      <c r="H366" s="55"/>
      <c r="I366" s="55"/>
      <c r="J366" s="55"/>
      <c r="K366" s="55"/>
      <c r="L366" s="55"/>
      <c r="M366" s="55"/>
      <c r="N366" s="55"/>
      <c r="O366" s="55"/>
      <c r="P366" s="55"/>
      <c r="Q366" s="55"/>
      <c r="R366" s="55"/>
      <c r="S366" s="55"/>
      <c r="T366" s="55"/>
      <c r="U366" s="55"/>
      <c r="V366" s="55"/>
      <c r="W366" s="55"/>
      <c r="X366" s="55"/>
      <c r="Y366" s="55"/>
      <c r="Z366" s="55"/>
      <c r="AA366" s="55"/>
      <c r="AB366" s="55"/>
    </row>
    <row r="367" spans="1:28" ht="15">
      <c r="A367" s="55"/>
      <c r="B367" s="55"/>
      <c r="C367" s="55"/>
      <c r="D367" s="55"/>
      <c r="E367" s="55"/>
      <c r="F367" s="55"/>
      <c r="G367" s="55"/>
      <c r="H367" s="55"/>
      <c r="I367" s="55"/>
      <c r="J367" s="55"/>
      <c r="K367" s="55"/>
      <c r="L367" s="55"/>
      <c r="M367" s="55"/>
      <c r="N367" s="55"/>
      <c r="O367" s="55"/>
      <c r="P367" s="55"/>
      <c r="Q367" s="55"/>
      <c r="R367" s="55"/>
      <c r="S367" s="55"/>
      <c r="T367" s="55"/>
      <c r="U367" s="55"/>
      <c r="V367" s="55"/>
      <c r="W367" s="55"/>
      <c r="X367" s="55"/>
      <c r="Y367" s="55"/>
      <c r="Z367" s="55"/>
      <c r="AA367" s="55"/>
      <c r="AB367" s="55"/>
    </row>
    <row r="368" spans="1:28" ht="15">
      <c r="A368" s="55"/>
      <c r="B368" s="55"/>
      <c r="C368" s="55"/>
      <c r="D368" s="55"/>
      <c r="E368" s="55"/>
      <c r="F368" s="55"/>
      <c r="G368" s="55"/>
      <c r="H368" s="55"/>
      <c r="I368" s="55"/>
      <c r="J368" s="55"/>
      <c r="K368" s="55"/>
      <c r="L368" s="55"/>
      <c r="M368" s="55"/>
      <c r="N368" s="55"/>
      <c r="O368" s="55"/>
      <c r="P368" s="55"/>
      <c r="Q368" s="55"/>
      <c r="R368" s="55"/>
      <c r="S368" s="55"/>
      <c r="T368" s="55"/>
      <c r="U368" s="55"/>
      <c r="V368" s="55"/>
      <c r="W368" s="55"/>
      <c r="X368" s="55"/>
      <c r="Y368" s="55"/>
      <c r="Z368" s="55"/>
      <c r="AA368" s="55"/>
      <c r="AB368" s="55"/>
    </row>
    <row r="369" spans="1:28" ht="15">
      <c r="A369" s="55"/>
      <c r="B369" s="55"/>
      <c r="C369" s="55"/>
      <c r="D369" s="55"/>
      <c r="E369" s="55"/>
      <c r="F369" s="55"/>
      <c r="G369" s="55"/>
      <c r="H369" s="55"/>
      <c r="I369" s="55"/>
      <c r="J369" s="55"/>
      <c r="K369" s="55"/>
      <c r="L369" s="55"/>
      <c r="M369" s="55"/>
      <c r="N369" s="55"/>
      <c r="O369" s="55"/>
      <c r="P369" s="55"/>
      <c r="Q369" s="55"/>
      <c r="R369" s="55"/>
      <c r="S369" s="55"/>
      <c r="T369" s="55"/>
      <c r="U369" s="55"/>
      <c r="V369" s="55"/>
      <c r="W369" s="55"/>
      <c r="X369" s="55"/>
      <c r="Y369" s="55"/>
      <c r="Z369" s="55"/>
      <c r="AA369" s="55"/>
      <c r="AB369" s="55"/>
    </row>
    <row r="370" spans="1:28" ht="15">
      <c r="A370" s="55"/>
      <c r="B370" s="55"/>
      <c r="C370" s="55"/>
      <c r="D370" s="55"/>
      <c r="E370" s="55"/>
      <c r="F370" s="55"/>
      <c r="G370" s="55"/>
      <c r="H370" s="55"/>
      <c r="I370" s="55"/>
      <c r="J370" s="55"/>
      <c r="K370" s="55"/>
      <c r="L370" s="55"/>
      <c r="M370" s="55"/>
      <c r="N370" s="55"/>
      <c r="O370" s="55"/>
      <c r="P370" s="55"/>
      <c r="Q370" s="55"/>
      <c r="R370" s="55"/>
      <c r="S370" s="55"/>
      <c r="T370" s="55"/>
      <c r="U370" s="55"/>
      <c r="V370" s="55"/>
      <c r="W370" s="55"/>
      <c r="X370" s="55"/>
      <c r="Y370" s="55"/>
      <c r="Z370" s="55"/>
      <c r="AA370" s="55"/>
      <c r="AB370" s="55"/>
    </row>
    <row r="371" spans="1:28" ht="15">
      <c r="A371" s="55"/>
      <c r="B371" s="55"/>
      <c r="C371" s="55"/>
      <c r="D371" s="55"/>
      <c r="E371" s="55"/>
      <c r="F371" s="55"/>
      <c r="G371" s="55"/>
      <c r="H371" s="55"/>
      <c r="I371" s="55"/>
      <c r="J371" s="55"/>
      <c r="K371" s="55"/>
      <c r="L371" s="55"/>
      <c r="M371" s="55"/>
      <c r="N371" s="55"/>
      <c r="O371" s="55"/>
      <c r="P371" s="55"/>
      <c r="Q371" s="55"/>
      <c r="R371" s="55"/>
      <c r="S371" s="55"/>
      <c r="T371" s="55"/>
      <c r="U371" s="55"/>
      <c r="V371" s="55"/>
      <c r="W371" s="55"/>
      <c r="X371" s="55"/>
      <c r="Y371" s="55"/>
      <c r="Z371" s="55"/>
      <c r="AA371" s="55"/>
      <c r="AB371" s="55"/>
    </row>
    <row r="372" spans="1:28" ht="15">
      <c r="A372" s="55"/>
      <c r="B372" s="55"/>
      <c r="C372" s="55"/>
      <c r="D372" s="55"/>
      <c r="E372" s="55"/>
      <c r="F372" s="55"/>
      <c r="G372" s="55"/>
      <c r="H372" s="55"/>
      <c r="I372" s="55"/>
      <c r="J372" s="55"/>
      <c r="K372" s="55"/>
      <c r="L372" s="55"/>
      <c r="M372" s="55"/>
      <c r="N372" s="55"/>
      <c r="O372" s="55"/>
      <c r="P372" s="55"/>
      <c r="Q372" s="55"/>
      <c r="R372" s="55"/>
      <c r="S372" s="55"/>
      <c r="T372" s="55"/>
      <c r="U372" s="55"/>
      <c r="V372" s="55"/>
      <c r="W372" s="55"/>
      <c r="X372" s="55"/>
      <c r="Y372" s="55"/>
      <c r="Z372" s="55"/>
      <c r="AA372" s="55"/>
      <c r="AB372" s="55"/>
    </row>
    <row r="373" spans="1:28" ht="15">
      <c r="A373" s="55"/>
      <c r="B373" s="55"/>
      <c r="C373" s="55"/>
      <c r="D373" s="55"/>
      <c r="E373" s="55"/>
      <c r="F373" s="55"/>
      <c r="G373" s="55"/>
      <c r="H373" s="55"/>
      <c r="I373" s="55"/>
      <c r="J373" s="55"/>
      <c r="K373" s="55"/>
      <c r="L373" s="55"/>
      <c r="M373" s="55"/>
      <c r="N373" s="55"/>
      <c r="O373" s="55"/>
      <c r="P373" s="55"/>
      <c r="Q373" s="55"/>
      <c r="R373" s="55"/>
      <c r="S373" s="55"/>
      <c r="T373" s="55"/>
      <c r="U373" s="55"/>
      <c r="V373" s="55"/>
      <c r="W373" s="55"/>
      <c r="X373" s="55"/>
      <c r="Y373" s="55"/>
      <c r="Z373" s="55"/>
      <c r="AA373" s="55"/>
      <c r="AB373" s="55"/>
    </row>
    <row r="374" spans="1:28" ht="15">
      <c r="A374" s="55"/>
      <c r="B374" s="55"/>
      <c r="C374" s="55"/>
      <c r="D374" s="55"/>
      <c r="E374" s="55"/>
      <c r="F374" s="55"/>
      <c r="G374" s="55"/>
      <c r="H374" s="55"/>
      <c r="I374" s="55"/>
      <c r="J374" s="55"/>
      <c r="K374" s="55"/>
      <c r="L374" s="55"/>
      <c r="M374" s="55"/>
      <c r="N374" s="55"/>
      <c r="O374" s="55"/>
      <c r="P374" s="55"/>
      <c r="Q374" s="55"/>
      <c r="R374" s="55"/>
      <c r="S374" s="55"/>
      <c r="T374" s="55"/>
      <c r="U374" s="55"/>
      <c r="V374" s="55"/>
      <c r="W374" s="55"/>
      <c r="X374" s="55"/>
      <c r="Y374" s="55"/>
      <c r="Z374" s="55"/>
      <c r="AA374" s="55"/>
      <c r="AB374" s="55"/>
    </row>
    <row r="375" spans="1:28" ht="15">
      <c r="A375" s="55"/>
      <c r="B375" s="55"/>
      <c r="C375" s="55"/>
      <c r="D375" s="55"/>
      <c r="E375" s="55"/>
      <c r="F375" s="55"/>
      <c r="G375" s="55"/>
      <c r="H375" s="55"/>
      <c r="I375" s="55"/>
      <c r="J375" s="55"/>
      <c r="K375" s="55"/>
      <c r="L375" s="55"/>
      <c r="M375" s="55"/>
      <c r="N375" s="55"/>
      <c r="O375" s="55"/>
      <c r="P375" s="55"/>
      <c r="Q375" s="55"/>
      <c r="R375" s="55"/>
      <c r="S375" s="55"/>
      <c r="T375" s="55"/>
      <c r="U375" s="55"/>
      <c r="V375" s="55"/>
      <c r="W375" s="55"/>
      <c r="X375" s="55"/>
      <c r="Y375" s="55"/>
      <c r="Z375" s="55"/>
      <c r="AA375" s="55"/>
      <c r="AB375" s="55"/>
    </row>
    <row r="376" spans="1:28" ht="15">
      <c r="A376" s="55"/>
      <c r="B376" s="55"/>
      <c r="C376" s="55"/>
      <c r="D376" s="55"/>
      <c r="E376" s="55"/>
      <c r="F376" s="55"/>
      <c r="G376" s="55"/>
      <c r="H376" s="55"/>
      <c r="I376" s="55"/>
      <c r="J376" s="55"/>
      <c r="K376" s="55"/>
      <c r="L376" s="55"/>
      <c r="M376" s="55"/>
      <c r="N376" s="55"/>
      <c r="O376" s="55"/>
      <c r="P376" s="55"/>
      <c r="Q376" s="55"/>
      <c r="R376" s="55"/>
      <c r="S376" s="55"/>
      <c r="T376" s="55"/>
      <c r="U376" s="55"/>
      <c r="V376" s="55"/>
      <c r="W376" s="55"/>
      <c r="X376" s="55"/>
      <c r="Y376" s="55"/>
      <c r="Z376" s="55"/>
      <c r="AA376" s="55"/>
      <c r="AB376" s="55"/>
    </row>
    <row r="377" spans="1:28" ht="15">
      <c r="A377" s="55"/>
      <c r="B377" s="55"/>
      <c r="C377" s="55"/>
      <c r="D377" s="55"/>
      <c r="E377" s="55"/>
      <c r="F377" s="55"/>
      <c r="G377" s="55"/>
      <c r="H377" s="55"/>
      <c r="I377" s="55"/>
      <c r="J377" s="55"/>
      <c r="K377" s="55"/>
      <c r="L377" s="55"/>
      <c r="M377" s="55"/>
      <c r="N377" s="55"/>
      <c r="O377" s="55"/>
      <c r="P377" s="55"/>
      <c r="Q377" s="55"/>
      <c r="R377" s="55"/>
      <c r="S377" s="55"/>
      <c r="T377" s="55"/>
      <c r="U377" s="55"/>
      <c r="V377" s="55"/>
      <c r="W377" s="55"/>
      <c r="X377" s="55"/>
      <c r="Y377" s="55"/>
      <c r="Z377" s="55"/>
      <c r="AA377" s="55"/>
      <c r="AB377" s="55"/>
    </row>
    <row r="378" spans="1:28" ht="15">
      <c r="A378" s="55"/>
      <c r="B378" s="55"/>
      <c r="C378" s="55"/>
      <c r="D378" s="55"/>
      <c r="E378" s="55"/>
      <c r="F378" s="55"/>
      <c r="G378" s="55"/>
      <c r="H378" s="55"/>
      <c r="I378" s="55"/>
      <c r="J378" s="55"/>
      <c r="K378" s="55"/>
      <c r="L378" s="55"/>
      <c r="M378" s="55"/>
      <c r="N378" s="55"/>
      <c r="O378" s="55"/>
      <c r="P378" s="55"/>
      <c r="Q378" s="55"/>
      <c r="R378" s="55"/>
      <c r="S378" s="55"/>
      <c r="T378" s="55"/>
      <c r="U378" s="55"/>
      <c r="V378" s="55"/>
      <c r="W378" s="55"/>
      <c r="X378" s="55"/>
      <c r="Y378" s="55"/>
      <c r="Z378" s="55"/>
      <c r="AA378" s="55"/>
      <c r="AB378" s="55"/>
    </row>
    <row r="379" spans="1:28" ht="15">
      <c r="A379" s="55"/>
      <c r="B379" s="55"/>
      <c r="C379" s="55"/>
      <c r="D379" s="55"/>
      <c r="E379" s="55"/>
      <c r="F379" s="55"/>
      <c r="G379" s="55"/>
      <c r="H379" s="55"/>
      <c r="I379" s="55"/>
      <c r="J379" s="55"/>
      <c r="K379" s="55"/>
      <c r="L379" s="55"/>
      <c r="M379" s="55"/>
      <c r="N379" s="55"/>
      <c r="O379" s="55"/>
      <c r="P379" s="55"/>
      <c r="Q379" s="55"/>
      <c r="R379" s="55"/>
      <c r="S379" s="55"/>
      <c r="T379" s="55"/>
      <c r="U379" s="55"/>
      <c r="V379" s="55"/>
      <c r="W379" s="55"/>
      <c r="X379" s="55"/>
      <c r="Y379" s="55"/>
      <c r="Z379" s="55"/>
      <c r="AA379" s="55"/>
      <c r="AB379" s="55"/>
    </row>
    <row r="380" spans="1:28" ht="15">
      <c r="A380" s="55"/>
      <c r="B380" s="55"/>
      <c r="C380" s="55"/>
      <c r="D380" s="55"/>
      <c r="E380" s="55"/>
      <c r="F380" s="55"/>
      <c r="G380" s="55"/>
      <c r="H380" s="55"/>
      <c r="I380" s="55"/>
      <c r="J380" s="55"/>
      <c r="K380" s="55"/>
      <c r="L380" s="55"/>
      <c r="M380" s="55"/>
      <c r="N380" s="55"/>
      <c r="O380" s="55"/>
      <c r="P380" s="55"/>
      <c r="Q380" s="55"/>
      <c r="R380" s="55"/>
      <c r="S380" s="55"/>
      <c r="T380" s="55"/>
      <c r="U380" s="55"/>
      <c r="V380" s="55"/>
      <c r="W380" s="55"/>
      <c r="X380" s="55"/>
      <c r="Y380" s="55"/>
      <c r="Z380" s="55"/>
      <c r="AA380" s="55"/>
      <c r="AB380" s="55"/>
    </row>
    <row r="381" spans="1:28" ht="15">
      <c r="A381" s="55"/>
      <c r="B381" s="55"/>
      <c r="C381" s="55"/>
      <c r="D381" s="55"/>
      <c r="E381" s="55"/>
      <c r="F381" s="55"/>
      <c r="G381" s="55"/>
      <c r="H381" s="55"/>
      <c r="I381" s="55"/>
      <c r="J381" s="55"/>
      <c r="K381" s="55"/>
      <c r="L381" s="55"/>
      <c r="M381" s="55"/>
      <c r="N381" s="55"/>
      <c r="O381" s="55"/>
      <c r="P381" s="55"/>
      <c r="Q381" s="55"/>
      <c r="R381" s="55"/>
      <c r="S381" s="55"/>
      <c r="T381" s="55"/>
      <c r="U381" s="55"/>
      <c r="V381" s="55"/>
      <c r="W381" s="55"/>
      <c r="X381" s="55"/>
      <c r="Y381" s="55"/>
      <c r="Z381" s="55"/>
      <c r="AA381" s="55"/>
      <c r="AB381" s="55"/>
    </row>
    <row r="382" spans="1:28" ht="15">
      <c r="A382" s="55"/>
      <c r="B382" s="55"/>
      <c r="C382" s="55"/>
      <c r="D382" s="55"/>
      <c r="E382" s="55"/>
      <c r="F382" s="55"/>
      <c r="G382" s="55"/>
      <c r="H382" s="55"/>
      <c r="I382" s="55"/>
      <c r="J382" s="55"/>
      <c r="K382" s="55"/>
      <c r="L382" s="55"/>
      <c r="M382" s="55"/>
      <c r="N382" s="55"/>
      <c r="O382" s="55"/>
      <c r="P382" s="55"/>
      <c r="Q382" s="55"/>
      <c r="R382" s="55"/>
      <c r="S382" s="55"/>
      <c r="T382" s="55"/>
      <c r="U382" s="55"/>
      <c r="V382" s="55"/>
      <c r="W382" s="55"/>
      <c r="X382" s="55"/>
      <c r="Y382" s="55"/>
      <c r="Z382" s="55"/>
      <c r="AA382" s="55"/>
      <c r="AB382" s="55"/>
    </row>
    <row r="383" spans="1:28" ht="15">
      <c r="A383" s="55"/>
      <c r="B383" s="55"/>
      <c r="C383" s="55"/>
      <c r="D383" s="55"/>
      <c r="E383" s="55"/>
      <c r="F383" s="55"/>
      <c r="G383" s="55"/>
      <c r="H383" s="55"/>
      <c r="I383" s="55"/>
      <c r="J383" s="55"/>
      <c r="K383" s="55"/>
      <c r="L383" s="55"/>
      <c r="M383" s="55"/>
      <c r="N383" s="55"/>
      <c r="O383" s="55"/>
      <c r="P383" s="55"/>
      <c r="Q383" s="55"/>
      <c r="R383" s="55"/>
      <c r="S383" s="55"/>
      <c r="T383" s="55"/>
      <c r="U383" s="55"/>
      <c r="V383" s="55"/>
      <c r="W383" s="55"/>
      <c r="X383" s="55"/>
      <c r="Y383" s="55"/>
      <c r="Z383" s="55"/>
      <c r="AA383" s="55"/>
      <c r="AB383" s="55"/>
    </row>
    <row r="384" spans="1:28" ht="15">
      <c r="A384" s="55"/>
      <c r="B384" s="55"/>
      <c r="C384" s="55"/>
      <c r="D384" s="55"/>
      <c r="E384" s="55"/>
      <c r="F384" s="55"/>
      <c r="G384" s="55"/>
      <c r="H384" s="55"/>
      <c r="I384" s="55"/>
      <c r="J384" s="55"/>
      <c r="K384" s="55"/>
      <c r="L384" s="55"/>
      <c r="M384" s="55"/>
      <c r="N384" s="55"/>
      <c r="O384" s="55"/>
      <c r="P384" s="55"/>
      <c r="Q384" s="55"/>
      <c r="R384" s="55"/>
      <c r="S384" s="55"/>
      <c r="T384" s="55"/>
      <c r="U384" s="55"/>
      <c r="V384" s="55"/>
      <c r="W384" s="55"/>
      <c r="X384" s="55"/>
      <c r="Y384" s="55"/>
      <c r="Z384" s="55"/>
      <c r="AA384" s="55"/>
      <c r="AB384" s="55"/>
    </row>
    <row r="385" spans="1:28" ht="15">
      <c r="A385" s="55"/>
      <c r="B385" s="55"/>
      <c r="C385" s="55"/>
      <c r="D385" s="55"/>
      <c r="E385" s="55"/>
      <c r="F385" s="55"/>
      <c r="G385" s="55"/>
      <c r="H385" s="55"/>
      <c r="I385" s="55"/>
      <c r="J385" s="55"/>
      <c r="K385" s="55"/>
      <c r="L385" s="55"/>
      <c r="M385" s="55"/>
      <c r="N385" s="55"/>
      <c r="O385" s="55"/>
      <c r="P385" s="55"/>
      <c r="Q385" s="55"/>
      <c r="R385" s="55"/>
      <c r="S385" s="55"/>
      <c r="T385" s="55"/>
      <c r="U385" s="55"/>
      <c r="V385" s="55"/>
      <c r="W385" s="55"/>
      <c r="X385" s="55"/>
      <c r="Y385" s="55"/>
      <c r="Z385" s="55"/>
      <c r="AA385" s="55"/>
      <c r="AB385" s="55"/>
    </row>
    <row r="386" spans="1:28" ht="15">
      <c r="A386" s="55"/>
      <c r="B386" s="55"/>
      <c r="C386" s="55"/>
      <c r="D386" s="55"/>
      <c r="E386" s="55"/>
      <c r="F386" s="55"/>
      <c r="G386" s="55"/>
      <c r="H386" s="55"/>
      <c r="I386" s="55"/>
      <c r="J386" s="55"/>
      <c r="K386" s="55"/>
      <c r="L386" s="55"/>
      <c r="M386" s="55"/>
      <c r="N386" s="55"/>
      <c r="O386" s="55"/>
      <c r="P386" s="55"/>
      <c r="Q386" s="55"/>
      <c r="R386" s="55"/>
      <c r="S386" s="55"/>
      <c r="T386" s="55"/>
      <c r="U386" s="55"/>
      <c r="V386" s="55"/>
      <c r="W386" s="55"/>
      <c r="X386" s="55"/>
      <c r="Y386" s="55"/>
      <c r="Z386" s="55"/>
      <c r="AA386" s="55"/>
      <c r="AB386" s="55"/>
    </row>
    <row r="387" spans="1:28" ht="15">
      <c r="A387" s="55"/>
      <c r="B387" s="55"/>
      <c r="C387" s="55"/>
      <c r="D387" s="55"/>
      <c r="E387" s="55"/>
      <c r="F387" s="55"/>
      <c r="G387" s="55"/>
      <c r="H387" s="55"/>
      <c r="I387" s="55"/>
      <c r="J387" s="55"/>
      <c r="K387" s="55"/>
      <c r="L387" s="55"/>
      <c r="M387" s="55"/>
      <c r="N387" s="55"/>
      <c r="O387" s="55"/>
      <c r="P387" s="55"/>
      <c r="Q387" s="55"/>
      <c r="R387" s="55"/>
      <c r="S387" s="55"/>
      <c r="T387" s="55"/>
      <c r="U387" s="55"/>
      <c r="V387" s="55"/>
      <c r="W387" s="55"/>
      <c r="X387" s="55"/>
      <c r="Y387" s="55"/>
      <c r="Z387" s="55"/>
      <c r="AA387" s="55"/>
      <c r="AB387" s="55"/>
    </row>
    <row r="388" spans="1:28" ht="15">
      <c r="A388" s="55"/>
      <c r="B388" s="55"/>
      <c r="C388" s="55"/>
      <c r="D388" s="55"/>
      <c r="E388" s="55"/>
      <c r="F388" s="55"/>
      <c r="G388" s="55"/>
      <c r="H388" s="55"/>
      <c r="I388" s="55"/>
      <c r="J388" s="55"/>
      <c r="K388" s="55"/>
      <c r="L388" s="55"/>
      <c r="M388" s="55"/>
      <c r="N388" s="55"/>
      <c r="O388" s="55"/>
      <c r="P388" s="55"/>
      <c r="Q388" s="55"/>
      <c r="R388" s="55"/>
      <c r="S388" s="55"/>
      <c r="T388" s="55"/>
      <c r="U388" s="55"/>
      <c r="V388" s="55"/>
      <c r="W388" s="55"/>
      <c r="X388" s="55"/>
      <c r="Y388" s="55"/>
      <c r="Z388" s="55"/>
      <c r="AA388" s="55"/>
      <c r="AB388" s="55"/>
    </row>
    <row r="389" spans="1:28" ht="15">
      <c r="A389" s="55"/>
      <c r="B389" s="55"/>
      <c r="C389" s="55"/>
      <c r="D389" s="55"/>
      <c r="E389" s="55"/>
      <c r="F389" s="55"/>
      <c r="G389" s="55"/>
      <c r="H389" s="55"/>
      <c r="I389" s="55"/>
      <c r="J389" s="55"/>
      <c r="K389" s="55"/>
      <c r="L389" s="55"/>
      <c r="M389" s="55"/>
      <c r="N389" s="55"/>
      <c r="O389" s="55"/>
      <c r="P389" s="55"/>
      <c r="Q389" s="55"/>
      <c r="R389" s="55"/>
      <c r="S389" s="55"/>
      <c r="T389" s="55"/>
      <c r="U389" s="55"/>
      <c r="V389" s="55"/>
      <c r="W389" s="55"/>
      <c r="X389" s="55"/>
      <c r="Y389" s="55"/>
      <c r="Z389" s="55"/>
      <c r="AA389" s="55"/>
      <c r="AB389" s="55"/>
    </row>
    <row r="390" spans="1:28" ht="15">
      <c r="A390" s="55"/>
      <c r="B390" s="55"/>
      <c r="C390" s="55"/>
      <c r="D390" s="55"/>
      <c r="E390" s="55"/>
      <c r="F390" s="55"/>
      <c r="G390" s="55"/>
      <c r="H390" s="55"/>
      <c r="I390" s="55"/>
      <c r="J390" s="55"/>
      <c r="K390" s="55"/>
      <c r="L390" s="55"/>
      <c r="M390" s="55"/>
      <c r="N390" s="55"/>
      <c r="O390" s="55"/>
      <c r="P390" s="55"/>
      <c r="Q390" s="55"/>
      <c r="R390" s="55"/>
      <c r="S390" s="55"/>
      <c r="T390" s="55"/>
      <c r="U390" s="55"/>
      <c r="V390" s="55"/>
      <c r="W390" s="55"/>
      <c r="X390" s="55"/>
      <c r="Y390" s="55"/>
      <c r="Z390" s="55"/>
      <c r="AA390" s="55"/>
      <c r="AB390" s="55"/>
    </row>
    <row r="391" spans="1:28" ht="15">
      <c r="A391" s="55"/>
      <c r="B391" s="55"/>
      <c r="C391" s="55"/>
      <c r="D391" s="55"/>
      <c r="E391" s="55"/>
      <c r="F391" s="55"/>
      <c r="G391" s="55"/>
      <c r="H391" s="55"/>
      <c r="I391" s="55"/>
      <c r="J391" s="55"/>
      <c r="K391" s="55"/>
      <c r="L391" s="55"/>
      <c r="M391" s="55"/>
      <c r="N391" s="55"/>
      <c r="O391" s="55"/>
      <c r="P391" s="55"/>
      <c r="Q391" s="55"/>
      <c r="R391" s="55"/>
      <c r="S391" s="55"/>
      <c r="T391" s="55"/>
      <c r="U391" s="55"/>
      <c r="V391" s="55"/>
      <c r="W391" s="55"/>
      <c r="X391" s="55"/>
      <c r="Y391" s="55"/>
      <c r="Z391" s="55"/>
      <c r="AA391" s="55"/>
      <c r="AB391" s="55"/>
    </row>
    <row r="392" spans="1:28" ht="15">
      <c r="A392" s="55"/>
      <c r="B392" s="55"/>
      <c r="C392" s="55"/>
      <c r="D392" s="55"/>
      <c r="E392" s="55"/>
      <c r="F392" s="55"/>
      <c r="G392" s="55"/>
      <c r="H392" s="55"/>
      <c r="I392" s="55"/>
      <c r="J392" s="55"/>
      <c r="K392" s="55"/>
      <c r="L392" s="55"/>
      <c r="M392" s="55"/>
      <c r="N392" s="55"/>
      <c r="O392" s="55"/>
      <c r="P392" s="55"/>
      <c r="Q392" s="55"/>
      <c r="R392" s="55"/>
      <c r="S392" s="55"/>
      <c r="T392" s="55"/>
      <c r="U392" s="55"/>
      <c r="V392" s="55"/>
      <c r="W392" s="55"/>
      <c r="X392" s="55"/>
      <c r="Y392" s="55"/>
      <c r="Z392" s="55"/>
      <c r="AA392" s="55"/>
      <c r="AB392" s="55"/>
    </row>
    <row r="393" spans="1:28" ht="15">
      <c r="A393" s="55"/>
      <c r="B393" s="55"/>
      <c r="C393" s="55"/>
      <c r="D393" s="55"/>
      <c r="E393" s="55"/>
      <c r="F393" s="55"/>
      <c r="G393" s="55"/>
      <c r="H393" s="55"/>
      <c r="I393" s="55"/>
      <c r="J393" s="55"/>
      <c r="K393" s="55"/>
      <c r="L393" s="55"/>
      <c r="M393" s="55"/>
      <c r="N393" s="55"/>
      <c r="O393" s="55"/>
      <c r="P393" s="55"/>
      <c r="Q393" s="55"/>
      <c r="R393" s="55"/>
      <c r="S393" s="55"/>
      <c r="T393" s="55"/>
      <c r="U393" s="55"/>
      <c r="V393" s="55"/>
      <c r="W393" s="55"/>
      <c r="X393" s="55"/>
      <c r="Y393" s="55"/>
      <c r="Z393" s="55"/>
      <c r="AA393" s="55"/>
      <c r="AB393" s="55"/>
    </row>
    <row r="394" spans="1:28" ht="15">
      <c r="A394" s="55"/>
      <c r="B394" s="55"/>
      <c r="C394" s="55"/>
      <c r="D394" s="55"/>
      <c r="E394" s="55"/>
      <c r="F394" s="55"/>
      <c r="G394" s="55"/>
      <c r="H394" s="55"/>
      <c r="I394" s="55"/>
      <c r="J394" s="55"/>
      <c r="K394" s="55"/>
      <c r="L394" s="55"/>
      <c r="M394" s="55"/>
      <c r="N394" s="55"/>
      <c r="O394" s="55"/>
      <c r="P394" s="55"/>
      <c r="Q394" s="55"/>
      <c r="R394" s="55"/>
      <c r="S394" s="55"/>
      <c r="T394" s="55"/>
      <c r="U394" s="55"/>
      <c r="V394" s="55"/>
      <c r="W394" s="55"/>
      <c r="X394" s="55"/>
      <c r="Y394" s="55"/>
      <c r="Z394" s="55"/>
      <c r="AA394" s="55"/>
      <c r="AB394" s="55"/>
    </row>
    <row r="395" spans="1:28" ht="15">
      <c r="A395" s="55"/>
      <c r="B395" s="55"/>
      <c r="C395" s="55"/>
      <c r="D395" s="55"/>
      <c r="E395" s="55"/>
      <c r="F395" s="55"/>
      <c r="G395" s="55"/>
      <c r="H395" s="55"/>
      <c r="I395" s="55"/>
      <c r="J395" s="55"/>
      <c r="K395" s="55"/>
      <c r="L395" s="55"/>
      <c r="M395" s="55"/>
      <c r="N395" s="55"/>
      <c r="O395" s="55"/>
      <c r="P395" s="55"/>
      <c r="Q395" s="55"/>
      <c r="R395" s="55"/>
      <c r="S395" s="55"/>
      <c r="T395" s="55"/>
      <c r="U395" s="55"/>
      <c r="V395" s="55"/>
      <c r="W395" s="55"/>
      <c r="X395" s="55"/>
      <c r="Y395" s="55"/>
      <c r="Z395" s="55"/>
      <c r="AA395" s="55"/>
      <c r="AB395" s="55"/>
    </row>
    <row r="396" spans="1:28" ht="15">
      <c r="A396" s="55"/>
      <c r="B396" s="55"/>
      <c r="C396" s="55"/>
      <c r="D396" s="55"/>
      <c r="E396" s="55"/>
      <c r="F396" s="55"/>
      <c r="G396" s="55"/>
      <c r="H396" s="55"/>
      <c r="I396" s="55"/>
      <c r="J396" s="55"/>
      <c r="K396" s="55"/>
      <c r="L396" s="55"/>
      <c r="M396" s="55"/>
      <c r="N396" s="55"/>
      <c r="O396" s="55"/>
      <c r="P396" s="55"/>
      <c r="Q396" s="55"/>
      <c r="R396" s="55"/>
      <c r="S396" s="55"/>
      <c r="T396" s="55"/>
      <c r="U396" s="55"/>
      <c r="V396" s="55"/>
      <c r="W396" s="55"/>
      <c r="X396" s="55"/>
      <c r="Y396" s="55"/>
      <c r="Z396" s="55"/>
      <c r="AA396" s="55"/>
      <c r="AB396" s="55"/>
    </row>
    <row r="397" spans="1:28" ht="15">
      <c r="A397" s="55"/>
      <c r="B397" s="55"/>
      <c r="C397" s="55"/>
      <c r="D397" s="55"/>
      <c r="E397" s="55"/>
      <c r="F397" s="55"/>
      <c r="G397" s="55"/>
      <c r="H397" s="55"/>
      <c r="I397" s="55"/>
      <c r="J397" s="55"/>
      <c r="K397" s="55"/>
      <c r="L397" s="55"/>
      <c r="M397" s="55"/>
      <c r="N397" s="55"/>
      <c r="O397" s="55"/>
      <c r="P397" s="55"/>
      <c r="Q397" s="55"/>
      <c r="R397" s="55"/>
      <c r="S397" s="55"/>
      <c r="T397" s="55"/>
      <c r="U397" s="55"/>
      <c r="V397" s="55"/>
      <c r="W397" s="55"/>
      <c r="X397" s="55"/>
      <c r="Y397" s="55"/>
      <c r="Z397" s="55"/>
      <c r="AA397" s="55"/>
      <c r="AB397" s="55"/>
    </row>
    <row r="398" spans="1:28" ht="15">
      <c r="A398" s="55"/>
      <c r="B398" s="55"/>
      <c r="C398" s="55"/>
      <c r="D398" s="55"/>
      <c r="E398" s="55"/>
      <c r="F398" s="55"/>
      <c r="G398" s="55"/>
      <c r="H398" s="55"/>
      <c r="I398" s="55"/>
      <c r="J398" s="55"/>
      <c r="K398" s="55"/>
      <c r="L398" s="55"/>
      <c r="M398" s="55"/>
      <c r="N398" s="55"/>
      <c r="O398" s="55"/>
      <c r="P398" s="55"/>
      <c r="Q398" s="55"/>
      <c r="R398" s="55"/>
      <c r="S398" s="55"/>
      <c r="T398" s="55"/>
      <c r="U398" s="55"/>
      <c r="V398" s="55"/>
      <c r="W398" s="55"/>
      <c r="X398" s="55"/>
      <c r="Y398" s="55"/>
      <c r="Z398" s="55"/>
      <c r="AA398" s="55"/>
      <c r="AB398" s="55"/>
    </row>
    <row r="399" spans="1:28" ht="15">
      <c r="A399" s="55"/>
      <c r="B399" s="55"/>
      <c r="C399" s="55"/>
      <c r="D399" s="55"/>
      <c r="E399" s="55"/>
      <c r="F399" s="55"/>
      <c r="G399" s="55"/>
      <c r="H399" s="55"/>
      <c r="I399" s="55"/>
      <c r="J399" s="55"/>
      <c r="K399" s="55"/>
      <c r="L399" s="55"/>
      <c r="M399" s="55"/>
      <c r="N399" s="55"/>
      <c r="O399" s="55"/>
      <c r="P399" s="55"/>
      <c r="Q399" s="55"/>
      <c r="R399" s="55"/>
      <c r="S399" s="55"/>
      <c r="T399" s="55"/>
      <c r="U399" s="55"/>
      <c r="V399" s="55"/>
      <c r="W399" s="55"/>
      <c r="X399" s="55"/>
      <c r="Y399" s="55"/>
      <c r="Z399" s="55"/>
      <c r="AA399" s="55"/>
      <c r="AB399" s="55"/>
    </row>
    <row r="400" spans="1:28" ht="15">
      <c r="A400" s="55"/>
      <c r="B400" s="55"/>
      <c r="C400" s="55"/>
      <c r="D400" s="55"/>
      <c r="E400" s="55"/>
      <c r="F400" s="55"/>
      <c r="G400" s="55"/>
      <c r="H400" s="55"/>
      <c r="I400" s="55"/>
      <c r="J400" s="55"/>
      <c r="K400" s="55"/>
      <c r="L400" s="55"/>
      <c r="M400" s="55"/>
      <c r="N400" s="55"/>
      <c r="O400" s="55"/>
      <c r="P400" s="55"/>
      <c r="Q400" s="55"/>
      <c r="R400" s="55"/>
      <c r="S400" s="55"/>
      <c r="T400" s="55"/>
      <c r="U400" s="55"/>
      <c r="V400" s="55"/>
      <c r="W400" s="55"/>
      <c r="X400" s="55"/>
      <c r="Y400" s="55"/>
      <c r="Z400" s="55"/>
      <c r="AA400" s="55"/>
      <c r="AB400" s="55"/>
    </row>
    <row r="401" spans="1:28" ht="15">
      <c r="A401" s="55"/>
      <c r="B401" s="55"/>
      <c r="C401" s="55"/>
      <c r="D401" s="55"/>
      <c r="E401" s="55"/>
      <c r="F401" s="55"/>
      <c r="G401" s="55"/>
      <c r="H401" s="55"/>
      <c r="I401" s="55"/>
      <c r="J401" s="55"/>
      <c r="K401" s="55"/>
      <c r="L401" s="55"/>
      <c r="M401" s="55"/>
      <c r="N401" s="55"/>
      <c r="O401" s="55"/>
      <c r="P401" s="55"/>
      <c r="Q401" s="55"/>
      <c r="R401" s="55"/>
      <c r="S401" s="55"/>
      <c r="T401" s="55"/>
      <c r="U401" s="55"/>
      <c r="V401" s="55"/>
      <c r="W401" s="55"/>
      <c r="X401" s="55"/>
      <c r="Y401" s="55"/>
      <c r="Z401" s="55"/>
      <c r="AA401" s="55"/>
      <c r="AB401" s="55"/>
    </row>
    <row r="402" spans="1:28" ht="15">
      <c r="A402" s="55"/>
      <c r="B402" s="55"/>
      <c r="C402" s="55"/>
      <c r="D402" s="55"/>
      <c r="E402" s="55"/>
      <c r="F402" s="55"/>
      <c r="G402" s="55"/>
      <c r="H402" s="55"/>
      <c r="I402" s="55"/>
      <c r="J402" s="55"/>
      <c r="K402" s="55"/>
      <c r="L402" s="55"/>
      <c r="M402" s="55"/>
      <c r="N402" s="55"/>
      <c r="O402" s="55"/>
      <c r="P402" s="55"/>
      <c r="Q402" s="55"/>
      <c r="R402" s="55"/>
      <c r="S402" s="55"/>
      <c r="T402" s="55"/>
      <c r="U402" s="55"/>
      <c r="V402" s="55"/>
      <c r="W402" s="55"/>
      <c r="X402" s="55"/>
      <c r="Y402" s="55"/>
      <c r="Z402" s="55"/>
      <c r="AA402" s="55"/>
      <c r="AB402" s="55"/>
    </row>
    <row r="403" spans="1:28" ht="15">
      <c r="A403" s="55"/>
      <c r="B403" s="55"/>
      <c r="C403" s="55"/>
      <c r="D403" s="55"/>
      <c r="E403" s="55"/>
      <c r="F403" s="55"/>
      <c r="G403" s="55"/>
      <c r="H403" s="55"/>
      <c r="I403" s="55"/>
      <c r="J403" s="55"/>
      <c r="K403" s="55"/>
      <c r="L403" s="55"/>
      <c r="M403" s="55"/>
      <c r="N403" s="55"/>
      <c r="O403" s="55"/>
      <c r="P403" s="55"/>
      <c r="Q403" s="55"/>
      <c r="R403" s="55"/>
      <c r="S403" s="55"/>
      <c r="T403" s="55"/>
      <c r="U403" s="55"/>
      <c r="V403" s="55"/>
      <c r="W403" s="55"/>
      <c r="X403" s="55"/>
      <c r="Y403" s="55"/>
      <c r="Z403" s="55"/>
      <c r="AA403" s="55"/>
      <c r="AB403" s="55"/>
    </row>
    <row r="404" spans="1:28" ht="15">
      <c r="A404" s="55"/>
      <c r="B404" s="55"/>
      <c r="C404" s="55"/>
      <c r="D404" s="55"/>
      <c r="E404" s="55"/>
      <c r="F404" s="55"/>
      <c r="G404" s="55"/>
      <c r="H404" s="55"/>
      <c r="I404" s="55"/>
      <c r="J404" s="55"/>
      <c r="K404" s="55"/>
      <c r="L404" s="55"/>
      <c r="M404" s="55"/>
      <c r="N404" s="55"/>
      <c r="O404" s="55"/>
      <c r="P404" s="55"/>
      <c r="Q404" s="55"/>
      <c r="R404" s="55"/>
      <c r="S404" s="55"/>
      <c r="T404" s="55"/>
      <c r="U404" s="55"/>
      <c r="V404" s="55"/>
      <c r="W404" s="55"/>
      <c r="X404" s="55"/>
      <c r="Y404" s="55"/>
      <c r="Z404" s="55"/>
      <c r="AA404" s="55"/>
      <c r="AB404" s="55"/>
    </row>
    <row r="405" spans="1:28" ht="15">
      <c r="A405" s="55"/>
      <c r="B405" s="55"/>
      <c r="C405" s="55"/>
      <c r="D405" s="55"/>
      <c r="E405" s="55"/>
      <c r="F405" s="55"/>
      <c r="G405" s="55"/>
      <c r="H405" s="55"/>
      <c r="I405" s="55"/>
      <c r="J405" s="55"/>
      <c r="K405" s="55"/>
      <c r="L405" s="55"/>
      <c r="M405" s="55"/>
      <c r="N405" s="55"/>
      <c r="O405" s="55"/>
      <c r="P405" s="55"/>
      <c r="Q405" s="55"/>
      <c r="R405" s="55"/>
      <c r="S405" s="55"/>
      <c r="T405" s="55"/>
      <c r="U405" s="55"/>
      <c r="V405" s="55"/>
      <c r="W405" s="55"/>
      <c r="X405" s="55"/>
      <c r="Y405" s="55"/>
      <c r="Z405" s="55"/>
      <c r="AA405" s="55"/>
      <c r="AB405" s="55"/>
    </row>
    <row r="406" spans="1:28" ht="15">
      <c r="A406" s="55"/>
      <c r="B406" s="55"/>
      <c r="C406" s="55"/>
      <c r="D406" s="55"/>
      <c r="E406" s="55"/>
      <c r="F406" s="55"/>
      <c r="G406" s="55"/>
      <c r="H406" s="55"/>
      <c r="I406" s="55"/>
      <c r="J406" s="55"/>
      <c r="K406" s="55"/>
      <c r="L406" s="55"/>
      <c r="M406" s="55"/>
      <c r="N406" s="55"/>
      <c r="O406" s="55"/>
      <c r="P406" s="55"/>
      <c r="Q406" s="55"/>
      <c r="R406" s="55"/>
      <c r="S406" s="55"/>
      <c r="T406" s="55"/>
      <c r="U406" s="55"/>
      <c r="V406" s="55"/>
      <c r="W406" s="55"/>
      <c r="X406" s="55"/>
      <c r="Y406" s="55"/>
      <c r="Z406" s="55"/>
      <c r="AA406" s="55"/>
      <c r="AB406" s="55"/>
    </row>
    <row r="407" spans="1:28" ht="15">
      <c r="A407" s="55"/>
      <c r="B407" s="55"/>
      <c r="C407" s="55"/>
      <c r="D407" s="55"/>
      <c r="E407" s="55"/>
      <c r="F407" s="55"/>
      <c r="G407" s="55"/>
      <c r="H407" s="55"/>
      <c r="I407" s="55"/>
      <c r="J407" s="55"/>
      <c r="K407" s="55"/>
      <c r="L407" s="55"/>
      <c r="M407" s="55"/>
      <c r="N407" s="55"/>
      <c r="O407" s="55"/>
      <c r="P407" s="55"/>
      <c r="Q407" s="55"/>
      <c r="R407" s="55"/>
      <c r="S407" s="55"/>
      <c r="T407" s="55"/>
      <c r="U407" s="55"/>
      <c r="V407" s="55"/>
      <c r="W407" s="55"/>
      <c r="X407" s="55"/>
      <c r="Y407" s="55"/>
      <c r="Z407" s="55"/>
      <c r="AA407" s="55"/>
      <c r="AB407" s="55"/>
    </row>
    <row r="408" spans="1:28" ht="15">
      <c r="A408" s="55"/>
      <c r="B408" s="55"/>
      <c r="C408" s="55"/>
      <c r="D408" s="55"/>
      <c r="E408" s="55"/>
      <c r="F408" s="55"/>
      <c r="G408" s="55"/>
      <c r="H408" s="55"/>
      <c r="I408" s="55"/>
      <c r="J408" s="55"/>
      <c r="K408" s="55"/>
      <c r="L408" s="55"/>
      <c r="M408" s="55"/>
      <c r="N408" s="55"/>
      <c r="O408" s="55"/>
      <c r="P408" s="55"/>
      <c r="Q408" s="55"/>
      <c r="R408" s="55"/>
      <c r="S408" s="55"/>
      <c r="T408" s="55"/>
      <c r="U408" s="55"/>
      <c r="V408" s="55"/>
      <c r="W408" s="55"/>
      <c r="X408" s="55"/>
      <c r="Y408" s="55"/>
      <c r="Z408" s="55"/>
      <c r="AA408" s="55"/>
      <c r="AB408" s="55"/>
    </row>
    <row r="409" spans="1:28" ht="15">
      <c r="A409" s="55"/>
      <c r="B409" s="55"/>
      <c r="C409" s="55"/>
      <c r="D409" s="55"/>
      <c r="E409" s="55"/>
      <c r="F409" s="55"/>
      <c r="G409" s="55"/>
      <c r="H409" s="55"/>
      <c r="I409" s="55"/>
      <c r="J409" s="55"/>
      <c r="K409" s="55"/>
      <c r="L409" s="55"/>
      <c r="M409" s="55"/>
      <c r="N409" s="55"/>
      <c r="O409" s="55"/>
      <c r="P409" s="55"/>
      <c r="Q409" s="55"/>
      <c r="R409" s="55"/>
      <c r="S409" s="55"/>
      <c r="T409" s="55"/>
      <c r="U409" s="55"/>
      <c r="V409" s="55"/>
      <c r="W409" s="55"/>
      <c r="X409" s="55"/>
      <c r="Y409" s="55"/>
      <c r="Z409" s="55"/>
      <c r="AA409" s="55"/>
      <c r="AB409" s="55"/>
    </row>
    <row r="410" spans="1:28" ht="15">
      <c r="A410" s="55"/>
      <c r="B410" s="55"/>
      <c r="C410" s="55"/>
      <c r="D410" s="55"/>
      <c r="E410" s="55"/>
      <c r="F410" s="55"/>
      <c r="G410" s="55"/>
      <c r="H410" s="55"/>
      <c r="I410" s="55"/>
      <c r="J410" s="55"/>
      <c r="K410" s="55"/>
      <c r="L410" s="55"/>
      <c r="M410" s="55"/>
      <c r="N410" s="55"/>
      <c r="O410" s="55"/>
      <c r="P410" s="55"/>
      <c r="Q410" s="55"/>
      <c r="R410" s="55"/>
      <c r="S410" s="55"/>
      <c r="T410" s="55"/>
      <c r="U410" s="55"/>
      <c r="V410" s="55"/>
      <c r="W410" s="55"/>
      <c r="X410" s="55"/>
      <c r="Y410" s="55"/>
      <c r="Z410" s="55"/>
      <c r="AA410" s="55"/>
      <c r="AB410" s="55"/>
    </row>
    <row r="411" spans="1:28" ht="15">
      <c r="A411" s="55"/>
      <c r="B411" s="55"/>
      <c r="C411" s="55"/>
      <c r="D411" s="55"/>
      <c r="E411" s="55"/>
      <c r="F411" s="55"/>
      <c r="G411" s="55"/>
      <c r="H411" s="55"/>
      <c r="I411" s="55"/>
      <c r="J411" s="55"/>
      <c r="K411" s="55"/>
      <c r="L411" s="55"/>
      <c r="M411" s="55"/>
      <c r="N411" s="55"/>
      <c r="O411" s="55"/>
      <c r="P411" s="55"/>
      <c r="Q411" s="55"/>
      <c r="R411" s="55"/>
      <c r="S411" s="55"/>
      <c r="T411" s="55"/>
      <c r="U411" s="55"/>
      <c r="V411" s="55"/>
      <c r="W411" s="55"/>
      <c r="X411" s="55"/>
      <c r="Y411" s="55"/>
      <c r="Z411" s="55"/>
      <c r="AA411" s="55"/>
      <c r="AB411" s="55"/>
    </row>
    <row r="412" spans="1:28" ht="15">
      <c r="A412" s="55"/>
      <c r="B412" s="55"/>
      <c r="C412" s="55"/>
      <c r="D412" s="55"/>
      <c r="E412" s="55"/>
      <c r="F412" s="55"/>
      <c r="G412" s="55"/>
      <c r="H412" s="55"/>
      <c r="I412" s="55"/>
      <c r="J412" s="55"/>
      <c r="K412" s="55"/>
      <c r="L412" s="55"/>
      <c r="M412" s="55"/>
      <c r="N412" s="55"/>
      <c r="O412" s="55"/>
      <c r="P412" s="55"/>
      <c r="Q412" s="55"/>
      <c r="R412" s="55"/>
      <c r="S412" s="55"/>
      <c r="T412" s="55"/>
      <c r="U412" s="55"/>
      <c r="V412" s="55"/>
      <c r="W412" s="55"/>
      <c r="X412" s="55"/>
      <c r="Y412" s="55"/>
      <c r="Z412" s="55"/>
      <c r="AA412" s="55"/>
      <c r="AB412" s="55"/>
    </row>
    <row r="413" spans="1:28" ht="15">
      <c r="A413" s="55"/>
      <c r="B413" s="55"/>
      <c r="C413" s="55"/>
      <c r="D413" s="55"/>
      <c r="E413" s="55"/>
      <c r="F413" s="55"/>
      <c r="G413" s="55"/>
      <c r="H413" s="55"/>
      <c r="I413" s="55"/>
      <c r="J413" s="55"/>
      <c r="K413" s="55"/>
      <c r="L413" s="55"/>
      <c r="M413" s="55"/>
      <c r="N413" s="55"/>
      <c r="O413" s="55"/>
      <c r="P413" s="55"/>
      <c r="Q413" s="55"/>
      <c r="R413" s="55"/>
      <c r="S413" s="55"/>
      <c r="T413" s="55"/>
      <c r="U413" s="55"/>
      <c r="V413" s="55"/>
      <c r="W413" s="55"/>
      <c r="X413" s="55"/>
      <c r="Y413" s="55"/>
      <c r="Z413" s="55"/>
      <c r="AA413" s="55"/>
      <c r="AB413" s="55"/>
    </row>
    <row r="414" spans="1:28" ht="15">
      <c r="A414" s="55"/>
      <c r="B414" s="55"/>
      <c r="C414" s="55"/>
      <c r="D414" s="55"/>
      <c r="E414" s="55"/>
      <c r="F414" s="55"/>
      <c r="G414" s="55"/>
      <c r="H414" s="55"/>
      <c r="I414" s="55"/>
      <c r="J414" s="55"/>
      <c r="K414" s="55"/>
      <c r="L414" s="55"/>
      <c r="M414" s="55"/>
      <c r="N414" s="55"/>
      <c r="O414" s="55"/>
      <c r="P414" s="55"/>
      <c r="Q414" s="55"/>
      <c r="R414" s="55"/>
      <c r="S414" s="55"/>
      <c r="T414" s="55"/>
      <c r="U414" s="55"/>
      <c r="V414" s="55"/>
      <c r="W414" s="55"/>
      <c r="X414" s="55"/>
      <c r="Y414" s="55"/>
      <c r="Z414" s="55"/>
      <c r="AA414" s="55"/>
      <c r="AB414" s="55"/>
    </row>
    <row r="415" spans="1:28" ht="15">
      <c r="A415" s="55"/>
      <c r="B415" s="55"/>
      <c r="C415" s="55"/>
      <c r="D415" s="55"/>
      <c r="E415" s="55"/>
      <c r="F415" s="55"/>
      <c r="G415" s="55"/>
      <c r="H415" s="55"/>
      <c r="I415" s="55"/>
      <c r="J415" s="55"/>
      <c r="K415" s="55"/>
      <c r="L415" s="55"/>
      <c r="M415" s="55"/>
      <c r="N415" s="55"/>
      <c r="O415" s="55"/>
      <c r="P415" s="55"/>
      <c r="Q415" s="55"/>
      <c r="R415" s="55"/>
      <c r="S415" s="55"/>
      <c r="T415" s="55"/>
      <c r="U415" s="55"/>
      <c r="V415" s="55"/>
      <c r="W415" s="55"/>
      <c r="X415" s="55"/>
      <c r="Y415" s="55"/>
      <c r="Z415" s="55"/>
      <c r="AA415" s="55"/>
      <c r="AB415" s="55"/>
    </row>
    <row r="416" spans="1:28" ht="15">
      <c r="A416" s="55"/>
      <c r="B416" s="55"/>
      <c r="C416" s="55"/>
      <c r="D416" s="55"/>
      <c r="E416" s="55"/>
      <c r="F416" s="55"/>
      <c r="G416" s="55"/>
      <c r="H416" s="55"/>
      <c r="I416" s="55"/>
      <c r="J416" s="55"/>
      <c r="K416" s="55"/>
      <c r="L416" s="55"/>
      <c r="M416" s="55"/>
      <c r="N416" s="55"/>
      <c r="O416" s="55"/>
      <c r="P416" s="55"/>
      <c r="Q416" s="55"/>
      <c r="R416" s="55"/>
      <c r="S416" s="55"/>
      <c r="T416" s="55"/>
      <c r="U416" s="55"/>
      <c r="V416" s="55"/>
      <c r="W416" s="55"/>
      <c r="X416" s="55"/>
      <c r="Y416" s="55"/>
      <c r="Z416" s="55"/>
      <c r="AA416" s="55"/>
      <c r="AB416" s="55"/>
    </row>
    <row r="417" spans="1:28" ht="15">
      <c r="A417" s="55"/>
      <c r="B417" s="55"/>
      <c r="C417" s="55"/>
      <c r="D417" s="55"/>
      <c r="E417" s="55"/>
      <c r="F417" s="55"/>
      <c r="G417" s="55"/>
      <c r="H417" s="55"/>
      <c r="I417" s="55"/>
      <c r="J417" s="55"/>
      <c r="K417" s="55"/>
      <c r="L417" s="55"/>
      <c r="M417" s="55"/>
      <c r="N417" s="55"/>
      <c r="O417" s="55"/>
      <c r="P417" s="55"/>
      <c r="Q417" s="55"/>
      <c r="R417" s="55"/>
      <c r="S417" s="55"/>
      <c r="T417" s="55"/>
      <c r="U417" s="55"/>
      <c r="V417" s="55"/>
      <c r="W417" s="55"/>
      <c r="X417" s="55"/>
      <c r="Y417" s="55"/>
      <c r="Z417" s="55"/>
      <c r="AA417" s="55"/>
      <c r="AB417" s="55"/>
    </row>
    <row r="418" spans="1:28" ht="15">
      <c r="A418" s="55"/>
      <c r="B418" s="55"/>
      <c r="C418" s="55"/>
      <c r="D418" s="55"/>
      <c r="E418" s="55"/>
      <c r="F418" s="55"/>
      <c r="G418" s="55"/>
      <c r="H418" s="55"/>
      <c r="I418" s="55"/>
      <c r="J418" s="55"/>
      <c r="K418" s="55"/>
      <c r="L418" s="55"/>
      <c r="M418" s="55"/>
      <c r="N418" s="55"/>
      <c r="O418" s="55"/>
      <c r="P418" s="55"/>
      <c r="Q418" s="55"/>
      <c r="R418" s="55"/>
      <c r="S418" s="55"/>
      <c r="T418" s="55"/>
      <c r="U418" s="55"/>
      <c r="V418" s="55"/>
      <c r="W418" s="55"/>
      <c r="X418" s="55"/>
      <c r="Y418" s="55"/>
      <c r="Z418" s="55"/>
      <c r="AA418" s="55"/>
      <c r="AB418" s="55"/>
    </row>
    <row r="419" spans="1:28" ht="15">
      <c r="A419" s="55"/>
      <c r="B419" s="55"/>
      <c r="C419" s="55"/>
      <c r="D419" s="55"/>
      <c r="E419" s="55"/>
      <c r="F419" s="55"/>
      <c r="G419" s="55"/>
      <c r="H419" s="55"/>
      <c r="I419" s="55"/>
      <c r="J419" s="55"/>
      <c r="K419" s="55"/>
      <c r="L419" s="55"/>
      <c r="M419" s="55"/>
      <c r="N419" s="55"/>
      <c r="O419" s="55"/>
      <c r="P419" s="55"/>
      <c r="Q419" s="55"/>
      <c r="R419" s="55"/>
      <c r="S419" s="55"/>
      <c r="T419" s="55"/>
      <c r="U419" s="55"/>
      <c r="V419" s="55"/>
      <c r="W419" s="55"/>
      <c r="X419" s="55"/>
      <c r="Y419" s="55"/>
      <c r="Z419" s="55"/>
      <c r="AA419" s="55"/>
      <c r="AB419" s="55"/>
    </row>
    <row r="420" spans="1:28" ht="15">
      <c r="A420" s="55"/>
      <c r="B420" s="55"/>
      <c r="C420" s="55"/>
      <c r="D420" s="55"/>
      <c r="E420" s="55"/>
      <c r="F420" s="55"/>
      <c r="G420" s="55"/>
      <c r="H420" s="55"/>
      <c r="I420" s="55"/>
      <c r="J420" s="55"/>
      <c r="K420" s="55"/>
      <c r="L420" s="55"/>
      <c r="M420" s="55"/>
      <c r="N420" s="55"/>
      <c r="O420" s="55"/>
      <c r="P420" s="55"/>
      <c r="Q420" s="55"/>
      <c r="R420" s="55"/>
      <c r="S420" s="55"/>
      <c r="T420" s="55"/>
      <c r="U420" s="55"/>
      <c r="V420" s="55"/>
      <c r="W420" s="55"/>
      <c r="X420" s="55"/>
      <c r="Y420" s="55"/>
      <c r="Z420" s="55"/>
      <c r="AA420" s="55"/>
      <c r="AB420" s="55"/>
    </row>
    <row r="421" spans="1:28" ht="15">
      <c r="A421" s="55"/>
      <c r="B421" s="55"/>
      <c r="C421" s="55"/>
      <c r="D421" s="55"/>
      <c r="E421" s="55"/>
      <c r="F421" s="55"/>
      <c r="G421" s="55"/>
      <c r="H421" s="55"/>
      <c r="I421" s="55"/>
      <c r="J421" s="55"/>
      <c r="K421" s="55"/>
      <c r="L421" s="55"/>
      <c r="M421" s="55"/>
      <c r="N421" s="55"/>
      <c r="O421" s="55"/>
      <c r="P421" s="55"/>
      <c r="Q421" s="55"/>
      <c r="R421" s="55"/>
      <c r="S421" s="55"/>
      <c r="T421" s="55"/>
      <c r="U421" s="55"/>
      <c r="V421" s="55"/>
      <c r="W421" s="55"/>
      <c r="X421" s="55"/>
      <c r="Y421" s="55"/>
      <c r="Z421" s="55"/>
      <c r="AA421" s="55"/>
      <c r="AB421" s="55"/>
    </row>
    <row r="422" spans="1:28" ht="15">
      <c r="A422" s="55"/>
      <c r="B422" s="55"/>
      <c r="C422" s="55"/>
      <c r="D422" s="55"/>
      <c r="E422" s="55"/>
      <c r="F422" s="55"/>
      <c r="G422" s="55"/>
      <c r="H422" s="55"/>
      <c r="I422" s="55"/>
      <c r="J422" s="55"/>
      <c r="K422" s="55"/>
      <c r="L422" s="55"/>
      <c r="M422" s="55"/>
      <c r="N422" s="55"/>
      <c r="O422" s="55"/>
      <c r="P422" s="55"/>
      <c r="Q422" s="55"/>
      <c r="R422" s="55"/>
      <c r="S422" s="55"/>
      <c r="T422" s="55"/>
      <c r="U422" s="55"/>
      <c r="V422" s="55"/>
      <c r="W422" s="55"/>
      <c r="X422" s="55"/>
      <c r="Y422" s="55"/>
      <c r="Z422" s="55"/>
      <c r="AA422" s="55"/>
      <c r="AB422" s="55"/>
    </row>
    <row r="423" spans="1:28" ht="15">
      <c r="A423" s="55"/>
      <c r="B423" s="55"/>
      <c r="C423" s="55"/>
      <c r="D423" s="55"/>
      <c r="E423" s="55"/>
      <c r="F423" s="55"/>
      <c r="G423" s="55"/>
      <c r="H423" s="55"/>
      <c r="I423" s="55"/>
      <c r="J423" s="55"/>
      <c r="K423" s="55"/>
      <c r="L423" s="55"/>
      <c r="M423" s="55"/>
      <c r="N423" s="55"/>
      <c r="O423" s="55"/>
      <c r="P423" s="55"/>
      <c r="Q423" s="55"/>
      <c r="R423" s="55"/>
      <c r="S423" s="55"/>
      <c r="T423" s="55"/>
      <c r="U423" s="55"/>
      <c r="V423" s="55"/>
      <c r="W423" s="55"/>
      <c r="X423" s="55"/>
      <c r="Y423" s="55"/>
      <c r="Z423" s="55"/>
      <c r="AA423" s="55"/>
      <c r="AB423" s="55"/>
    </row>
    <row r="424" spans="1:28" ht="15">
      <c r="A424" s="55"/>
      <c r="B424" s="55"/>
      <c r="C424" s="55"/>
      <c r="D424" s="55"/>
      <c r="E424" s="55"/>
      <c r="F424" s="55"/>
      <c r="G424" s="55"/>
      <c r="H424" s="55"/>
      <c r="I424" s="55"/>
      <c r="J424" s="55"/>
      <c r="K424" s="55"/>
      <c r="L424" s="55"/>
      <c r="M424" s="55"/>
      <c r="N424" s="55"/>
      <c r="O424" s="55"/>
      <c r="P424" s="55"/>
      <c r="Q424" s="55"/>
      <c r="R424" s="55"/>
      <c r="S424" s="55"/>
      <c r="T424" s="55"/>
      <c r="U424" s="55"/>
      <c r="V424" s="55"/>
      <c r="W424" s="55"/>
      <c r="X424" s="55"/>
      <c r="Y424" s="55"/>
      <c r="Z424" s="55"/>
      <c r="AA424" s="55"/>
      <c r="AB424" s="55"/>
    </row>
    <row r="425" spans="1:28" ht="15">
      <c r="A425" s="55"/>
      <c r="B425" s="55"/>
      <c r="C425" s="55"/>
      <c r="D425" s="55"/>
      <c r="E425" s="55"/>
      <c r="F425" s="55"/>
      <c r="G425" s="55"/>
      <c r="H425" s="55"/>
      <c r="I425" s="55"/>
      <c r="J425" s="55"/>
      <c r="K425" s="55"/>
      <c r="L425" s="55"/>
      <c r="M425" s="55"/>
      <c r="N425" s="55"/>
      <c r="O425" s="55"/>
      <c r="P425" s="55"/>
      <c r="Q425" s="55"/>
      <c r="R425" s="55"/>
      <c r="S425" s="55"/>
      <c r="T425" s="55"/>
      <c r="U425" s="55"/>
      <c r="V425" s="55"/>
      <c r="W425" s="55"/>
      <c r="X425" s="55"/>
      <c r="Y425" s="55"/>
      <c r="Z425" s="55"/>
      <c r="AA425" s="55"/>
      <c r="AB425" s="55"/>
    </row>
    <row r="426" spans="1:28" ht="15">
      <c r="A426" s="55"/>
      <c r="B426" s="55"/>
      <c r="C426" s="55"/>
      <c r="D426" s="55"/>
      <c r="E426" s="55"/>
      <c r="F426" s="55"/>
      <c r="G426" s="55"/>
      <c r="H426" s="55"/>
      <c r="I426" s="55"/>
      <c r="J426" s="55"/>
      <c r="K426" s="55"/>
      <c r="L426" s="55"/>
      <c r="M426" s="55"/>
      <c r="N426" s="55"/>
      <c r="O426" s="55"/>
      <c r="P426" s="55"/>
      <c r="Q426" s="55"/>
      <c r="R426" s="55"/>
      <c r="S426" s="55"/>
      <c r="T426" s="55"/>
      <c r="U426" s="55"/>
      <c r="V426" s="55"/>
      <c r="W426" s="55"/>
      <c r="X426" s="55"/>
      <c r="Y426" s="55"/>
      <c r="Z426" s="55"/>
      <c r="AA426" s="55"/>
      <c r="AB426" s="55"/>
    </row>
    <row r="427" spans="1:28" ht="15">
      <c r="A427" s="55"/>
      <c r="B427" s="55"/>
      <c r="C427" s="55"/>
      <c r="D427" s="55"/>
      <c r="E427" s="55"/>
      <c r="F427" s="55"/>
      <c r="G427" s="55"/>
      <c r="H427" s="55"/>
      <c r="I427" s="55"/>
      <c r="J427" s="55"/>
      <c r="K427" s="55"/>
      <c r="L427" s="55"/>
      <c r="M427" s="55"/>
      <c r="N427" s="55"/>
      <c r="O427" s="55"/>
      <c r="P427" s="55"/>
      <c r="Q427" s="55"/>
      <c r="R427" s="55"/>
      <c r="S427" s="55"/>
      <c r="T427" s="55"/>
      <c r="U427" s="55"/>
      <c r="V427" s="55"/>
      <c r="W427" s="55"/>
      <c r="X427" s="55"/>
      <c r="Y427" s="55"/>
      <c r="Z427" s="55"/>
      <c r="AA427" s="55"/>
      <c r="AB427" s="55"/>
    </row>
    <row r="428" spans="1:28" ht="15">
      <c r="A428" s="55"/>
      <c r="B428" s="55"/>
      <c r="C428" s="55"/>
      <c r="D428" s="55"/>
      <c r="E428" s="55"/>
      <c r="F428" s="55"/>
      <c r="G428" s="55"/>
      <c r="H428" s="55"/>
      <c r="I428" s="55"/>
      <c r="J428" s="55"/>
      <c r="K428" s="55"/>
      <c r="L428" s="55"/>
      <c r="M428" s="55"/>
      <c r="N428" s="55"/>
      <c r="O428" s="55"/>
      <c r="P428" s="55"/>
      <c r="Q428" s="55"/>
      <c r="R428" s="55"/>
      <c r="S428" s="55"/>
      <c r="T428" s="55"/>
      <c r="U428" s="55"/>
      <c r="V428" s="55"/>
      <c r="W428" s="55"/>
      <c r="X428" s="55"/>
      <c r="Y428" s="55"/>
      <c r="Z428" s="55"/>
      <c r="AA428" s="55"/>
      <c r="AB428" s="55"/>
    </row>
    <row r="429" spans="1:28" ht="15">
      <c r="A429" s="55"/>
      <c r="B429" s="55"/>
      <c r="C429" s="55"/>
      <c r="D429" s="55"/>
      <c r="E429" s="55"/>
      <c r="F429" s="55"/>
      <c r="G429" s="55"/>
      <c r="H429" s="55"/>
      <c r="I429" s="55"/>
      <c r="J429" s="55"/>
      <c r="K429" s="55"/>
      <c r="L429" s="55"/>
      <c r="M429" s="55"/>
      <c r="N429" s="55"/>
      <c r="O429" s="55"/>
      <c r="P429" s="55"/>
      <c r="Q429" s="55"/>
      <c r="R429" s="55"/>
      <c r="S429" s="55"/>
      <c r="T429" s="55"/>
      <c r="U429" s="55"/>
      <c r="V429" s="55"/>
      <c r="W429" s="55"/>
      <c r="X429" s="55"/>
      <c r="Y429" s="55"/>
      <c r="Z429" s="55"/>
      <c r="AA429" s="55"/>
      <c r="AB429" s="55"/>
    </row>
    <row r="430" spans="1:28" ht="15">
      <c r="A430" s="55"/>
      <c r="B430" s="55"/>
      <c r="C430" s="55"/>
      <c r="D430" s="55"/>
      <c r="E430" s="55"/>
      <c r="F430" s="55"/>
      <c r="G430" s="55"/>
      <c r="H430" s="55"/>
      <c r="I430" s="55"/>
      <c r="J430" s="55"/>
      <c r="K430" s="55"/>
      <c r="L430" s="55"/>
      <c r="M430" s="55"/>
      <c r="N430" s="55"/>
      <c r="O430" s="55"/>
      <c r="P430" s="55"/>
      <c r="Q430" s="55"/>
      <c r="R430" s="55"/>
      <c r="S430" s="55"/>
      <c r="T430" s="55"/>
      <c r="U430" s="55"/>
      <c r="V430" s="55"/>
      <c r="W430" s="55"/>
      <c r="X430" s="55"/>
      <c r="Y430" s="55"/>
      <c r="Z430" s="55"/>
      <c r="AA430" s="55"/>
      <c r="AB430" s="55"/>
    </row>
    <row r="431" spans="1:28" ht="15">
      <c r="A431" s="55"/>
      <c r="B431" s="55"/>
      <c r="C431" s="55"/>
      <c r="D431" s="55"/>
      <c r="E431" s="55"/>
      <c r="F431" s="55"/>
      <c r="G431" s="55"/>
      <c r="H431" s="55"/>
      <c r="I431" s="55"/>
      <c r="J431" s="55"/>
      <c r="K431" s="55"/>
      <c r="L431" s="55"/>
      <c r="M431" s="55"/>
      <c r="N431" s="55"/>
      <c r="O431" s="55"/>
      <c r="P431" s="55"/>
      <c r="Q431" s="55"/>
      <c r="R431" s="55"/>
      <c r="S431" s="55"/>
      <c r="T431" s="55"/>
      <c r="U431" s="55"/>
      <c r="V431" s="55"/>
      <c r="W431" s="55"/>
      <c r="X431" s="55"/>
      <c r="Y431" s="55"/>
      <c r="Z431" s="55"/>
      <c r="AA431" s="55"/>
      <c r="AB431" s="55"/>
    </row>
    <row r="432" spans="1:28" ht="15">
      <c r="A432" s="55"/>
      <c r="B432" s="55"/>
      <c r="C432" s="55"/>
      <c r="D432" s="55"/>
      <c r="E432" s="55"/>
      <c r="F432" s="55"/>
      <c r="G432" s="55"/>
      <c r="H432" s="55"/>
      <c r="I432" s="55"/>
      <c r="J432" s="55"/>
      <c r="K432" s="55"/>
      <c r="L432" s="55"/>
      <c r="M432" s="55"/>
      <c r="N432" s="55"/>
      <c r="O432" s="55"/>
      <c r="P432" s="55"/>
      <c r="Q432" s="55"/>
      <c r="R432" s="55"/>
      <c r="S432" s="55"/>
      <c r="T432" s="55"/>
      <c r="U432" s="55"/>
      <c r="V432" s="55"/>
      <c r="W432" s="55"/>
      <c r="X432" s="55"/>
      <c r="Y432" s="55"/>
      <c r="Z432" s="55"/>
      <c r="AA432" s="55"/>
      <c r="AB432" s="55"/>
    </row>
    <row r="433" spans="1:28" ht="15">
      <c r="A433" s="55"/>
      <c r="B433" s="55"/>
      <c r="C433" s="55"/>
      <c r="D433" s="55"/>
      <c r="E433" s="55"/>
      <c r="F433" s="55"/>
      <c r="G433" s="55"/>
      <c r="H433" s="55"/>
      <c r="I433" s="55"/>
      <c r="J433" s="55"/>
      <c r="K433" s="55"/>
      <c r="L433" s="55"/>
      <c r="M433" s="55"/>
      <c r="N433" s="55"/>
      <c r="O433" s="55"/>
      <c r="P433" s="55"/>
      <c r="Q433" s="55"/>
      <c r="R433" s="55"/>
      <c r="S433" s="55"/>
      <c r="T433" s="55"/>
      <c r="U433" s="55"/>
      <c r="V433" s="55"/>
      <c r="W433" s="55"/>
      <c r="X433" s="55"/>
      <c r="Y433" s="55"/>
      <c r="Z433" s="55"/>
      <c r="AA433" s="55"/>
      <c r="AB433" s="55"/>
    </row>
    <row r="434" spans="1:28" ht="15">
      <c r="A434" s="55"/>
      <c r="B434" s="55"/>
      <c r="C434" s="55"/>
      <c r="D434" s="55"/>
      <c r="E434" s="55"/>
      <c r="F434" s="55"/>
      <c r="G434" s="55"/>
      <c r="H434" s="55"/>
      <c r="I434" s="55"/>
      <c r="J434" s="55"/>
      <c r="K434" s="55"/>
      <c r="L434" s="55"/>
      <c r="M434" s="55"/>
      <c r="N434" s="55"/>
      <c r="O434" s="55"/>
      <c r="P434" s="55"/>
      <c r="Q434" s="55"/>
      <c r="R434" s="55"/>
      <c r="S434" s="55"/>
      <c r="T434" s="55"/>
      <c r="U434" s="55"/>
      <c r="V434" s="55"/>
      <c r="W434" s="55"/>
      <c r="X434" s="55"/>
      <c r="Y434" s="55"/>
      <c r="Z434" s="55"/>
      <c r="AA434" s="55"/>
      <c r="AB434" s="55"/>
    </row>
    <row r="435" spans="1:28" ht="15">
      <c r="A435" s="55"/>
      <c r="B435" s="55"/>
      <c r="C435" s="55"/>
      <c r="D435" s="55"/>
      <c r="E435" s="55"/>
      <c r="F435" s="55"/>
      <c r="G435" s="55"/>
      <c r="H435" s="55"/>
      <c r="I435" s="55"/>
      <c r="J435" s="55"/>
      <c r="K435" s="55"/>
      <c r="L435" s="55"/>
      <c r="M435" s="55"/>
      <c r="N435" s="55"/>
      <c r="O435" s="55"/>
      <c r="P435" s="55"/>
      <c r="Q435" s="55"/>
      <c r="R435" s="55"/>
      <c r="S435" s="55"/>
      <c r="T435" s="55"/>
      <c r="U435" s="55"/>
      <c r="V435" s="55"/>
      <c r="W435" s="55"/>
      <c r="X435" s="55"/>
      <c r="Y435" s="55"/>
      <c r="Z435" s="55"/>
      <c r="AA435" s="55"/>
      <c r="AB435" s="55"/>
    </row>
    <row r="436" spans="1:28" ht="15">
      <c r="A436" s="55"/>
      <c r="B436" s="55"/>
      <c r="C436" s="55"/>
      <c r="D436" s="55"/>
      <c r="E436" s="55"/>
      <c r="F436" s="55"/>
      <c r="G436" s="55"/>
      <c r="H436" s="55"/>
      <c r="I436" s="55"/>
      <c r="J436" s="55"/>
      <c r="K436" s="55"/>
      <c r="L436" s="55"/>
      <c r="M436" s="55"/>
      <c r="N436" s="55"/>
      <c r="O436" s="55"/>
      <c r="P436" s="55"/>
      <c r="Q436" s="55"/>
      <c r="R436" s="55"/>
      <c r="S436" s="55"/>
      <c r="T436" s="55"/>
      <c r="U436" s="55"/>
      <c r="V436" s="55"/>
      <c r="W436" s="55"/>
      <c r="X436" s="55"/>
      <c r="Y436" s="55"/>
      <c r="Z436" s="55"/>
      <c r="AA436" s="55"/>
      <c r="AB436" s="55"/>
    </row>
    <row r="437" spans="1:28" ht="15">
      <c r="A437" s="55"/>
      <c r="B437" s="55"/>
      <c r="C437" s="55"/>
      <c r="D437" s="55"/>
      <c r="E437" s="55"/>
      <c r="F437" s="55"/>
      <c r="G437" s="55"/>
      <c r="H437" s="55"/>
      <c r="I437" s="55"/>
      <c r="J437" s="55"/>
      <c r="K437" s="55"/>
      <c r="L437" s="55"/>
      <c r="M437" s="55"/>
      <c r="N437" s="55"/>
      <c r="O437" s="55"/>
      <c r="P437" s="55"/>
      <c r="Q437" s="55"/>
      <c r="R437" s="55"/>
      <c r="S437" s="55"/>
      <c r="T437" s="55"/>
      <c r="U437" s="55"/>
      <c r="V437" s="55"/>
      <c r="W437" s="55"/>
      <c r="X437" s="55"/>
      <c r="Y437" s="55"/>
      <c r="Z437" s="55"/>
      <c r="AA437" s="55"/>
      <c r="AB437" s="55"/>
    </row>
    <row r="438" spans="1:28" ht="15">
      <c r="A438" s="55"/>
      <c r="B438" s="55"/>
      <c r="C438" s="55"/>
      <c r="D438" s="55"/>
      <c r="E438" s="55"/>
      <c r="F438" s="55"/>
      <c r="G438" s="55"/>
      <c r="H438" s="55"/>
      <c r="I438" s="55"/>
      <c r="J438" s="55"/>
      <c r="K438" s="55"/>
      <c r="L438" s="55"/>
      <c r="M438" s="55"/>
      <c r="N438" s="55"/>
      <c r="O438" s="55"/>
      <c r="P438" s="55"/>
      <c r="Q438" s="55"/>
      <c r="R438" s="55"/>
      <c r="S438" s="55"/>
      <c r="T438" s="55"/>
      <c r="U438" s="55"/>
      <c r="V438" s="55"/>
      <c r="W438" s="55"/>
      <c r="X438" s="55"/>
      <c r="Y438" s="55"/>
      <c r="Z438" s="55"/>
      <c r="AA438" s="55"/>
      <c r="AB438" s="55"/>
    </row>
    <row r="439" spans="1:28" ht="15">
      <c r="A439" s="55"/>
      <c r="B439" s="55"/>
      <c r="C439" s="55"/>
      <c r="D439" s="55"/>
      <c r="E439" s="55"/>
      <c r="F439" s="55"/>
      <c r="G439" s="55"/>
      <c r="H439" s="55"/>
      <c r="I439" s="55"/>
      <c r="J439" s="55"/>
      <c r="K439" s="55"/>
      <c r="L439" s="55"/>
      <c r="M439" s="55"/>
      <c r="N439" s="55"/>
      <c r="O439" s="55"/>
      <c r="P439" s="55"/>
      <c r="Q439" s="55"/>
      <c r="R439" s="55"/>
      <c r="S439" s="55"/>
      <c r="T439" s="55"/>
      <c r="U439" s="55"/>
      <c r="V439" s="55"/>
      <c r="W439" s="55"/>
      <c r="X439" s="55"/>
      <c r="Y439" s="55"/>
      <c r="Z439" s="55"/>
      <c r="AA439" s="55"/>
      <c r="AB439" s="55"/>
    </row>
    <row r="440" spans="1:28" ht="15">
      <c r="A440" s="55"/>
      <c r="B440" s="55"/>
      <c r="C440" s="55"/>
      <c r="D440" s="55"/>
      <c r="E440" s="55"/>
      <c r="F440" s="55"/>
      <c r="G440" s="55"/>
      <c r="H440" s="55"/>
      <c r="I440" s="55"/>
      <c r="J440" s="55"/>
      <c r="K440" s="55"/>
      <c r="L440" s="55"/>
      <c r="M440" s="55"/>
      <c r="N440" s="55"/>
      <c r="O440" s="55"/>
      <c r="P440" s="55"/>
      <c r="Q440" s="55"/>
      <c r="R440" s="55"/>
      <c r="S440" s="55"/>
      <c r="T440" s="55"/>
      <c r="U440" s="55"/>
      <c r="V440" s="55"/>
      <c r="W440" s="55"/>
      <c r="X440" s="55"/>
      <c r="Y440" s="55"/>
      <c r="Z440" s="55"/>
      <c r="AA440" s="55"/>
      <c r="AB440" s="55"/>
    </row>
    <row r="441" spans="1:28" ht="15">
      <c r="A441" s="55"/>
      <c r="B441" s="55"/>
      <c r="C441" s="55"/>
      <c r="D441" s="55"/>
      <c r="E441" s="55"/>
      <c r="F441" s="55"/>
      <c r="G441" s="55"/>
      <c r="H441" s="55"/>
      <c r="I441" s="55"/>
      <c r="J441" s="55"/>
      <c r="K441" s="55"/>
      <c r="L441" s="55"/>
      <c r="M441" s="55"/>
      <c r="N441" s="55"/>
      <c r="O441" s="55"/>
      <c r="P441" s="55"/>
      <c r="Q441" s="55"/>
      <c r="R441" s="55"/>
      <c r="S441" s="55"/>
      <c r="T441" s="55"/>
      <c r="U441" s="55"/>
      <c r="V441" s="55"/>
      <c r="W441" s="55"/>
      <c r="X441" s="55"/>
      <c r="Y441" s="55"/>
      <c r="Z441" s="55"/>
      <c r="AA441" s="55"/>
      <c r="AB441" s="55"/>
    </row>
    <row r="442" spans="1:28" ht="15">
      <c r="A442" s="55"/>
      <c r="B442" s="55"/>
      <c r="C442" s="55"/>
      <c r="D442" s="55"/>
      <c r="E442" s="55"/>
      <c r="F442" s="55"/>
      <c r="G442" s="55"/>
      <c r="H442" s="55"/>
      <c r="I442" s="55"/>
      <c r="J442" s="55"/>
      <c r="K442" s="55"/>
      <c r="L442" s="55"/>
      <c r="M442" s="55"/>
      <c r="N442" s="55"/>
      <c r="O442" s="55"/>
      <c r="P442" s="55"/>
      <c r="Q442" s="55"/>
      <c r="R442" s="55"/>
      <c r="S442" s="55"/>
      <c r="T442" s="55"/>
      <c r="U442" s="55"/>
      <c r="V442" s="55"/>
      <c r="W442" s="55"/>
      <c r="X442" s="55"/>
      <c r="Y442" s="55"/>
      <c r="Z442" s="55"/>
      <c r="AA442" s="55"/>
      <c r="AB442" s="55"/>
    </row>
    <row r="443" spans="1:28" ht="15">
      <c r="A443" s="55"/>
      <c r="B443" s="55"/>
      <c r="C443" s="55"/>
      <c r="D443" s="55"/>
      <c r="E443" s="55"/>
      <c r="F443" s="55"/>
      <c r="G443" s="55"/>
      <c r="H443" s="55"/>
      <c r="I443" s="55"/>
      <c r="J443" s="55"/>
      <c r="K443" s="55"/>
      <c r="L443" s="55"/>
      <c r="M443" s="55"/>
      <c r="N443" s="55"/>
      <c r="O443" s="55"/>
      <c r="P443" s="55"/>
      <c r="Q443" s="55"/>
      <c r="R443" s="55"/>
      <c r="S443" s="55"/>
      <c r="T443" s="55"/>
      <c r="U443" s="55"/>
      <c r="V443" s="55"/>
      <c r="W443" s="55"/>
      <c r="X443" s="55"/>
      <c r="Y443" s="55"/>
      <c r="Z443" s="55"/>
      <c r="AA443" s="55"/>
      <c r="AB443" s="55"/>
    </row>
    <row r="444" spans="1:28" ht="15">
      <c r="A444" s="55"/>
      <c r="B444" s="55"/>
      <c r="C444" s="55"/>
      <c r="D444" s="55"/>
      <c r="E444" s="55"/>
      <c r="F444" s="55"/>
      <c r="G444" s="55"/>
      <c r="H444" s="55"/>
      <c r="I444" s="55"/>
      <c r="J444" s="55"/>
      <c r="K444" s="55"/>
      <c r="L444" s="55"/>
      <c r="M444" s="55"/>
      <c r="N444" s="55"/>
      <c r="O444" s="55"/>
      <c r="P444" s="55"/>
      <c r="Q444" s="55"/>
      <c r="R444" s="55"/>
      <c r="S444" s="55"/>
      <c r="T444" s="55"/>
      <c r="U444" s="55"/>
      <c r="V444" s="55"/>
      <c r="W444" s="55"/>
      <c r="X444" s="55"/>
      <c r="Y444" s="55"/>
      <c r="Z444" s="55"/>
      <c r="AA444" s="55"/>
      <c r="AB444" s="55"/>
    </row>
    <row r="445" spans="1:28" ht="15">
      <c r="A445" s="55"/>
      <c r="B445" s="55"/>
      <c r="C445" s="55"/>
      <c r="D445" s="55"/>
      <c r="E445" s="55"/>
      <c r="F445" s="55"/>
      <c r="G445" s="55"/>
      <c r="H445" s="55"/>
      <c r="I445" s="55"/>
      <c r="J445" s="55"/>
      <c r="K445" s="55"/>
      <c r="L445" s="55"/>
      <c r="M445" s="55"/>
      <c r="N445" s="55"/>
      <c r="O445" s="55"/>
      <c r="P445" s="55"/>
      <c r="Q445" s="55"/>
      <c r="R445" s="55"/>
      <c r="S445" s="55"/>
      <c r="T445" s="55"/>
      <c r="U445" s="55"/>
      <c r="V445" s="55"/>
      <c r="W445" s="55"/>
      <c r="X445" s="55"/>
      <c r="Y445" s="55"/>
      <c r="Z445" s="55"/>
      <c r="AA445" s="55"/>
      <c r="AB445" s="55"/>
    </row>
    <row r="446" spans="1:28" ht="15">
      <c r="A446" s="55"/>
      <c r="B446" s="55"/>
      <c r="C446" s="55"/>
      <c r="D446" s="55"/>
      <c r="E446" s="55"/>
      <c r="F446" s="55"/>
      <c r="G446" s="55"/>
      <c r="H446" s="55"/>
      <c r="I446" s="55"/>
      <c r="J446" s="55"/>
      <c r="K446" s="55"/>
      <c r="L446" s="55"/>
      <c r="M446" s="55"/>
      <c r="N446" s="55"/>
      <c r="O446" s="55"/>
      <c r="P446" s="55"/>
      <c r="Q446" s="55"/>
      <c r="R446" s="55"/>
      <c r="S446" s="55"/>
      <c r="T446" s="55"/>
      <c r="U446" s="55"/>
      <c r="V446" s="55"/>
      <c r="W446" s="55"/>
      <c r="X446" s="55"/>
      <c r="Y446" s="55"/>
      <c r="Z446" s="55"/>
      <c r="AA446" s="55"/>
      <c r="AB446" s="55"/>
    </row>
    <row r="447" spans="1:28" ht="15">
      <c r="A447" s="55"/>
      <c r="B447" s="55"/>
      <c r="C447" s="55"/>
      <c r="D447" s="55"/>
      <c r="E447" s="55"/>
      <c r="F447" s="55"/>
      <c r="G447" s="55"/>
      <c r="H447" s="55"/>
      <c r="I447" s="55"/>
      <c r="J447" s="55"/>
      <c r="K447" s="55"/>
      <c r="L447" s="55"/>
      <c r="M447" s="55"/>
      <c r="N447" s="55"/>
      <c r="O447" s="55"/>
      <c r="P447" s="55"/>
      <c r="Q447" s="55"/>
      <c r="R447" s="55"/>
      <c r="S447" s="55"/>
      <c r="T447" s="55"/>
      <c r="U447" s="55"/>
      <c r="V447" s="55"/>
      <c r="W447" s="55"/>
      <c r="X447" s="55"/>
      <c r="Y447" s="55"/>
      <c r="Z447" s="55"/>
      <c r="AA447" s="55"/>
      <c r="AB447" s="55"/>
    </row>
    <row r="448" spans="1:28" ht="15">
      <c r="A448" s="55"/>
      <c r="B448" s="55"/>
      <c r="C448" s="55"/>
      <c r="D448" s="55"/>
      <c r="E448" s="55"/>
      <c r="F448" s="55"/>
      <c r="G448" s="55"/>
      <c r="H448" s="55"/>
      <c r="I448" s="55"/>
      <c r="J448" s="55"/>
      <c r="K448" s="55"/>
      <c r="L448" s="55"/>
      <c r="M448" s="55"/>
      <c r="N448" s="55"/>
      <c r="O448" s="55"/>
      <c r="P448" s="55"/>
      <c r="Q448" s="55"/>
      <c r="R448" s="55"/>
      <c r="S448" s="55"/>
      <c r="T448" s="55"/>
      <c r="U448" s="55"/>
      <c r="V448" s="55"/>
      <c r="W448" s="55"/>
      <c r="X448" s="55"/>
      <c r="Y448" s="55"/>
      <c r="Z448" s="55"/>
      <c r="AA448" s="55"/>
      <c r="AB448" s="55"/>
    </row>
    <row r="449" spans="1:28" ht="15">
      <c r="A449" s="55"/>
      <c r="B449" s="55"/>
      <c r="C449" s="55"/>
      <c r="D449" s="55"/>
      <c r="E449" s="55"/>
      <c r="F449" s="55"/>
      <c r="G449" s="55"/>
      <c r="H449" s="55"/>
      <c r="I449" s="55"/>
      <c r="J449" s="55"/>
      <c r="K449" s="55"/>
      <c r="L449" s="55"/>
      <c r="M449" s="55"/>
      <c r="N449" s="55"/>
      <c r="O449" s="55"/>
      <c r="P449" s="55"/>
      <c r="Q449" s="55"/>
      <c r="R449" s="55"/>
      <c r="S449" s="55"/>
      <c r="T449" s="55"/>
      <c r="U449" s="55"/>
      <c r="V449" s="55"/>
      <c r="W449" s="55"/>
      <c r="X449" s="55"/>
      <c r="Y449" s="55"/>
      <c r="Z449" s="55"/>
      <c r="AA449" s="55"/>
      <c r="AB449" s="55"/>
    </row>
    <row r="450" spans="1:28" ht="15">
      <c r="A450" s="55"/>
      <c r="B450" s="55"/>
      <c r="C450" s="55"/>
      <c r="D450" s="55"/>
      <c r="E450" s="55"/>
      <c r="F450" s="55"/>
      <c r="G450" s="55"/>
      <c r="H450" s="55"/>
      <c r="I450" s="55"/>
      <c r="J450" s="55"/>
      <c r="K450" s="55"/>
      <c r="L450" s="55"/>
      <c r="M450" s="55"/>
      <c r="N450" s="55"/>
      <c r="O450" s="55"/>
      <c r="P450" s="55"/>
      <c r="Q450" s="55"/>
      <c r="R450" s="55"/>
      <c r="S450" s="55"/>
      <c r="T450" s="55"/>
      <c r="U450" s="55"/>
      <c r="V450" s="55"/>
      <c r="W450" s="55"/>
      <c r="X450" s="55"/>
      <c r="Y450" s="55"/>
      <c r="Z450" s="55"/>
      <c r="AA450" s="55"/>
      <c r="AB450" s="55"/>
    </row>
    <row r="451" spans="1:28" ht="15">
      <c r="A451" s="55"/>
      <c r="B451" s="55"/>
      <c r="C451" s="55"/>
      <c r="D451" s="55"/>
      <c r="E451" s="55"/>
      <c r="F451" s="55"/>
      <c r="G451" s="55"/>
      <c r="H451" s="55"/>
      <c r="I451" s="55"/>
      <c r="J451" s="55"/>
      <c r="K451" s="55"/>
      <c r="L451" s="55"/>
      <c r="M451" s="55"/>
      <c r="N451" s="55"/>
      <c r="O451" s="55"/>
      <c r="P451" s="55"/>
      <c r="Q451" s="55"/>
      <c r="R451" s="55"/>
      <c r="S451" s="55"/>
      <c r="T451" s="55"/>
      <c r="U451" s="55"/>
      <c r="V451" s="55"/>
      <c r="W451" s="55"/>
      <c r="X451" s="55"/>
      <c r="Y451" s="55"/>
      <c r="Z451" s="55"/>
      <c r="AA451" s="55"/>
      <c r="AB451" s="55"/>
    </row>
    <row r="452" spans="1:28" ht="15">
      <c r="A452" s="55"/>
      <c r="B452" s="55"/>
      <c r="C452" s="55"/>
      <c r="D452" s="55"/>
      <c r="E452" s="55"/>
      <c r="F452" s="55"/>
      <c r="G452" s="55"/>
      <c r="H452" s="55"/>
      <c r="I452" s="55"/>
      <c r="J452" s="55"/>
      <c r="K452" s="55"/>
      <c r="L452" s="55"/>
      <c r="M452" s="55"/>
      <c r="N452" s="55"/>
      <c r="O452" s="55"/>
      <c r="P452" s="55"/>
      <c r="Q452" s="55"/>
      <c r="R452" s="55"/>
      <c r="S452" s="55"/>
      <c r="T452" s="55"/>
      <c r="U452" s="55"/>
      <c r="V452" s="55"/>
      <c r="W452" s="55"/>
      <c r="X452" s="55"/>
      <c r="Y452" s="55"/>
      <c r="Z452" s="55"/>
      <c r="AA452" s="55"/>
      <c r="AB452" s="55"/>
    </row>
    <row r="453" spans="1:28" ht="15">
      <c r="A453" s="55"/>
      <c r="B453" s="55"/>
      <c r="C453" s="55"/>
      <c r="D453" s="55"/>
      <c r="E453" s="55"/>
      <c r="F453" s="55"/>
      <c r="G453" s="55"/>
      <c r="H453" s="55"/>
      <c r="I453" s="55"/>
      <c r="J453" s="55"/>
      <c r="K453" s="55"/>
      <c r="L453" s="55"/>
      <c r="M453" s="55"/>
      <c r="N453" s="55"/>
      <c r="O453" s="55"/>
      <c r="P453" s="55"/>
      <c r="Q453" s="55"/>
      <c r="R453" s="55"/>
      <c r="S453" s="55"/>
      <c r="T453" s="55"/>
      <c r="U453" s="55"/>
      <c r="V453" s="55"/>
      <c r="W453" s="55"/>
      <c r="X453" s="55"/>
      <c r="Y453" s="55"/>
      <c r="Z453" s="55"/>
      <c r="AA453" s="55"/>
      <c r="AB453" s="55"/>
    </row>
    <row r="454" spans="1:28" ht="15">
      <c r="A454" s="55"/>
      <c r="B454" s="55"/>
      <c r="C454" s="55"/>
      <c r="D454" s="55"/>
      <c r="E454" s="55"/>
      <c r="F454" s="55"/>
      <c r="G454" s="55"/>
      <c r="H454" s="55"/>
      <c r="I454" s="55"/>
      <c r="J454" s="55"/>
      <c r="K454" s="55"/>
      <c r="L454" s="55"/>
      <c r="M454" s="55"/>
      <c r="N454" s="55"/>
      <c r="O454" s="55"/>
      <c r="P454" s="55"/>
      <c r="Q454" s="55"/>
      <c r="R454" s="55"/>
      <c r="S454" s="55"/>
      <c r="T454" s="55"/>
      <c r="U454" s="55"/>
      <c r="V454" s="55"/>
      <c r="W454" s="55"/>
      <c r="X454" s="55"/>
      <c r="Y454" s="55"/>
      <c r="Z454" s="55"/>
      <c r="AA454" s="55"/>
      <c r="AB454" s="55"/>
    </row>
    <row r="455" spans="1:28" ht="15">
      <c r="A455" s="55"/>
      <c r="B455" s="55"/>
      <c r="C455" s="55"/>
      <c r="D455" s="55"/>
      <c r="E455" s="55"/>
      <c r="F455" s="55"/>
      <c r="G455" s="55"/>
      <c r="H455" s="55"/>
      <c r="I455" s="55"/>
      <c r="J455" s="55"/>
      <c r="K455" s="55"/>
      <c r="L455" s="55"/>
      <c r="M455" s="55"/>
      <c r="N455" s="55"/>
      <c r="O455" s="55"/>
      <c r="P455" s="55"/>
      <c r="Q455" s="55"/>
      <c r="R455" s="55"/>
      <c r="S455" s="55"/>
      <c r="T455" s="55"/>
      <c r="U455" s="55"/>
      <c r="V455" s="55"/>
      <c r="W455" s="55"/>
      <c r="X455" s="55"/>
      <c r="Y455" s="55"/>
      <c r="Z455" s="55"/>
      <c r="AA455" s="55"/>
      <c r="AB455" s="55"/>
    </row>
    <row r="456" spans="1:28" ht="15">
      <c r="A456" s="55"/>
      <c r="B456" s="55"/>
      <c r="C456" s="55"/>
      <c r="D456" s="55"/>
      <c r="E456" s="55"/>
      <c r="F456" s="55"/>
      <c r="G456" s="55"/>
      <c r="H456" s="55"/>
      <c r="I456" s="55"/>
      <c r="J456" s="55"/>
      <c r="K456" s="55"/>
      <c r="L456" s="55"/>
      <c r="M456" s="55"/>
      <c r="N456" s="55"/>
      <c r="O456" s="55"/>
      <c r="P456" s="55"/>
      <c r="Q456" s="55"/>
      <c r="R456" s="55"/>
      <c r="S456" s="55"/>
      <c r="T456" s="55"/>
      <c r="U456" s="55"/>
      <c r="V456" s="55"/>
      <c r="W456" s="55"/>
      <c r="X456" s="55"/>
      <c r="Y456" s="55"/>
      <c r="Z456" s="55"/>
      <c r="AA456" s="55"/>
      <c r="AB456" s="55"/>
    </row>
    <row r="457" spans="1:28" ht="15">
      <c r="A457" s="55"/>
      <c r="B457" s="55"/>
      <c r="C457" s="55"/>
      <c r="D457" s="55"/>
      <c r="E457" s="55"/>
      <c r="F457" s="55"/>
      <c r="G457" s="55"/>
      <c r="H457" s="55"/>
      <c r="I457" s="55"/>
      <c r="J457" s="55"/>
      <c r="K457" s="55"/>
      <c r="L457" s="55"/>
      <c r="M457" s="55"/>
      <c r="N457" s="55"/>
      <c r="O457" s="55"/>
      <c r="P457" s="55"/>
      <c r="Q457" s="55"/>
      <c r="R457" s="55"/>
      <c r="S457" s="55"/>
      <c r="T457" s="55"/>
      <c r="U457" s="55"/>
      <c r="V457" s="55"/>
      <c r="W457" s="55"/>
      <c r="X457" s="55"/>
      <c r="Y457" s="55"/>
      <c r="Z457" s="55"/>
      <c r="AA457" s="55"/>
      <c r="AB457" s="55"/>
    </row>
    <row r="458" spans="1:28" ht="15">
      <c r="A458" s="55"/>
      <c r="B458" s="55"/>
      <c r="C458" s="55"/>
      <c r="D458" s="55"/>
      <c r="E458" s="55"/>
      <c r="F458" s="55"/>
      <c r="G458" s="55"/>
      <c r="H458" s="55"/>
      <c r="I458" s="55"/>
      <c r="J458" s="55"/>
      <c r="K458" s="55"/>
      <c r="L458" s="55"/>
      <c r="M458" s="55"/>
      <c r="N458" s="55"/>
      <c r="O458" s="55"/>
      <c r="P458" s="55"/>
      <c r="Q458" s="55"/>
      <c r="R458" s="55"/>
      <c r="S458" s="55"/>
      <c r="T458" s="55"/>
      <c r="U458" s="55"/>
      <c r="V458" s="55"/>
      <c r="W458" s="55"/>
      <c r="X458" s="55"/>
      <c r="Y458" s="55"/>
      <c r="Z458" s="55"/>
      <c r="AA458" s="55"/>
      <c r="AB458" s="55"/>
    </row>
    <row r="459" spans="1:28" ht="15">
      <c r="A459" s="55"/>
      <c r="B459" s="55"/>
      <c r="C459" s="55"/>
      <c r="D459" s="55"/>
      <c r="E459" s="55"/>
      <c r="F459" s="55"/>
      <c r="G459" s="55"/>
      <c r="H459" s="55"/>
      <c r="I459" s="55"/>
      <c r="J459" s="55"/>
      <c r="K459" s="55"/>
      <c r="L459" s="55"/>
      <c r="M459" s="55"/>
      <c r="N459" s="55"/>
      <c r="O459" s="55"/>
      <c r="P459" s="55"/>
      <c r="Q459" s="55"/>
      <c r="R459" s="55"/>
      <c r="S459" s="55"/>
      <c r="T459" s="55"/>
      <c r="U459" s="55"/>
      <c r="V459" s="55"/>
      <c r="W459" s="55"/>
      <c r="X459" s="55"/>
      <c r="Y459" s="55"/>
      <c r="Z459" s="55"/>
      <c r="AA459" s="55"/>
      <c r="AB459" s="55"/>
    </row>
    <row r="460" spans="1:28" ht="15">
      <c r="A460" s="55"/>
      <c r="B460" s="55"/>
      <c r="C460" s="55"/>
      <c r="D460" s="55"/>
      <c r="E460" s="55"/>
      <c r="F460" s="55"/>
      <c r="G460" s="55"/>
      <c r="H460" s="55"/>
      <c r="I460" s="55"/>
      <c r="J460" s="55"/>
      <c r="K460" s="55"/>
      <c r="L460" s="55"/>
      <c r="M460" s="55"/>
      <c r="N460" s="55"/>
      <c r="O460" s="55"/>
      <c r="P460" s="55"/>
      <c r="Q460" s="55"/>
      <c r="R460" s="55"/>
      <c r="S460" s="55"/>
      <c r="T460" s="55"/>
      <c r="U460" s="55"/>
      <c r="V460" s="55"/>
      <c r="W460" s="55"/>
      <c r="X460" s="55"/>
      <c r="Y460" s="55"/>
      <c r="Z460" s="55"/>
      <c r="AA460" s="55"/>
      <c r="AB460" s="55"/>
    </row>
    <row r="461" spans="1:28" ht="15">
      <c r="A461" s="55"/>
      <c r="B461" s="55"/>
      <c r="C461" s="55"/>
      <c r="D461" s="55"/>
      <c r="E461" s="55"/>
      <c r="F461" s="55"/>
      <c r="G461" s="55"/>
      <c r="H461" s="55"/>
      <c r="I461" s="55"/>
      <c r="J461" s="55"/>
      <c r="K461" s="55"/>
      <c r="L461" s="55"/>
      <c r="M461" s="55"/>
      <c r="N461" s="55"/>
      <c r="O461" s="55"/>
      <c r="P461" s="55"/>
      <c r="Q461" s="55"/>
      <c r="R461" s="55"/>
      <c r="S461" s="55"/>
      <c r="T461" s="55"/>
      <c r="U461" s="55"/>
      <c r="V461" s="55"/>
      <c r="W461" s="55"/>
      <c r="X461" s="55"/>
      <c r="Y461" s="55"/>
      <c r="Z461" s="55"/>
      <c r="AA461" s="55"/>
      <c r="AB461" s="55"/>
    </row>
    <row r="462" spans="1:28" ht="15">
      <c r="A462" s="55"/>
      <c r="B462" s="55"/>
      <c r="C462" s="55"/>
      <c r="D462" s="55"/>
      <c r="E462" s="55"/>
      <c r="F462" s="55"/>
      <c r="G462" s="55"/>
      <c r="H462" s="55"/>
      <c r="I462" s="55"/>
      <c r="J462" s="55"/>
      <c r="K462" s="55"/>
      <c r="L462" s="55"/>
      <c r="M462" s="55"/>
      <c r="N462" s="55"/>
      <c r="O462" s="55"/>
      <c r="P462" s="55"/>
      <c r="Q462" s="55"/>
      <c r="R462" s="55"/>
      <c r="S462" s="55"/>
      <c r="T462" s="55"/>
      <c r="U462" s="55"/>
      <c r="V462" s="55"/>
      <c r="W462" s="55"/>
      <c r="X462" s="55"/>
      <c r="Y462" s="55"/>
      <c r="Z462" s="55"/>
      <c r="AA462" s="55"/>
      <c r="AB462" s="55"/>
    </row>
    <row r="463" spans="1:28" ht="15">
      <c r="A463" s="55"/>
      <c r="B463" s="55"/>
      <c r="C463" s="55"/>
      <c r="D463" s="55"/>
      <c r="E463" s="55"/>
      <c r="F463" s="55"/>
      <c r="G463" s="55"/>
      <c r="H463" s="55"/>
      <c r="I463" s="55"/>
      <c r="J463" s="55"/>
      <c r="K463" s="55"/>
      <c r="L463" s="55"/>
      <c r="M463" s="55"/>
      <c r="N463" s="55"/>
      <c r="O463" s="55"/>
      <c r="P463" s="55"/>
      <c r="Q463" s="55"/>
      <c r="R463" s="55"/>
      <c r="S463" s="55"/>
      <c r="T463" s="55"/>
      <c r="U463" s="55"/>
      <c r="V463" s="55"/>
      <c r="W463" s="55"/>
      <c r="X463" s="55"/>
      <c r="Y463" s="55"/>
      <c r="Z463" s="55"/>
      <c r="AA463" s="55"/>
      <c r="AB463" s="55"/>
    </row>
    <row r="464" spans="1:28" ht="15">
      <c r="A464" s="55"/>
      <c r="B464" s="55"/>
      <c r="C464" s="55"/>
      <c r="D464" s="55"/>
      <c r="E464" s="55"/>
      <c r="F464" s="55"/>
      <c r="G464" s="55"/>
      <c r="H464" s="55"/>
      <c r="I464" s="55"/>
      <c r="J464" s="55"/>
      <c r="K464" s="55"/>
      <c r="L464" s="55"/>
      <c r="M464" s="55"/>
      <c r="N464" s="55"/>
      <c r="O464" s="55"/>
      <c r="P464" s="55"/>
      <c r="Q464" s="55"/>
      <c r="R464" s="55"/>
      <c r="S464" s="55"/>
      <c r="T464" s="55"/>
      <c r="U464" s="55"/>
      <c r="V464" s="55"/>
      <c r="W464" s="55"/>
      <c r="X464" s="55"/>
      <c r="Y464" s="55"/>
      <c r="Z464" s="55"/>
      <c r="AA464" s="55"/>
      <c r="AB464" s="55"/>
    </row>
    <row r="465" spans="1:28" ht="15">
      <c r="A465" s="55"/>
      <c r="B465" s="55"/>
      <c r="C465" s="55"/>
      <c r="D465" s="55"/>
      <c r="E465" s="55"/>
      <c r="F465" s="55"/>
      <c r="G465" s="55"/>
      <c r="H465" s="55"/>
      <c r="I465" s="55"/>
      <c r="J465" s="55"/>
      <c r="K465" s="55"/>
      <c r="L465" s="55"/>
      <c r="M465" s="55"/>
      <c r="N465" s="55"/>
      <c r="O465" s="55"/>
      <c r="P465" s="55"/>
      <c r="Q465" s="55"/>
      <c r="R465" s="55"/>
      <c r="S465" s="55"/>
      <c r="T465" s="55"/>
      <c r="U465" s="55"/>
      <c r="V465" s="55"/>
      <c r="W465" s="55"/>
      <c r="X465" s="55"/>
      <c r="Y465" s="55"/>
      <c r="Z465" s="55"/>
      <c r="AA465" s="55"/>
      <c r="AB465" s="55"/>
    </row>
    <row r="466" spans="1:28" ht="15">
      <c r="A466" s="55"/>
      <c r="B466" s="55"/>
      <c r="C466" s="55"/>
      <c r="D466" s="55"/>
      <c r="E466" s="55"/>
      <c r="F466" s="55"/>
      <c r="G466" s="55"/>
      <c r="H466" s="55"/>
      <c r="I466" s="55"/>
      <c r="J466" s="55"/>
      <c r="K466" s="55"/>
      <c r="L466" s="55"/>
      <c r="M466" s="55"/>
      <c r="N466" s="55"/>
      <c r="O466" s="55"/>
      <c r="P466" s="55"/>
      <c r="Q466" s="55"/>
      <c r="R466" s="55"/>
      <c r="S466" s="55"/>
      <c r="T466" s="55"/>
      <c r="U466" s="55"/>
      <c r="V466" s="55"/>
      <c r="W466" s="55"/>
      <c r="X466" s="55"/>
      <c r="Y466" s="55"/>
      <c r="Z466" s="55"/>
      <c r="AA466" s="55"/>
      <c r="AB466" s="55"/>
    </row>
    <row r="467" spans="1:28" ht="15">
      <c r="A467" s="55"/>
      <c r="B467" s="55"/>
      <c r="C467" s="55"/>
      <c r="D467" s="55"/>
      <c r="E467" s="55"/>
      <c r="F467" s="55"/>
      <c r="G467" s="55"/>
      <c r="H467" s="55"/>
      <c r="I467" s="55"/>
      <c r="J467" s="55"/>
      <c r="K467" s="55"/>
      <c r="L467" s="55"/>
      <c r="M467" s="55"/>
      <c r="N467" s="55"/>
      <c r="O467" s="55"/>
      <c r="P467" s="55"/>
      <c r="Q467" s="55"/>
      <c r="R467" s="55"/>
      <c r="S467" s="55"/>
      <c r="T467" s="55"/>
      <c r="U467" s="55"/>
      <c r="V467" s="55"/>
      <c r="W467" s="55"/>
      <c r="X467" s="55"/>
      <c r="Y467" s="55"/>
      <c r="Z467" s="55"/>
      <c r="AA467" s="55"/>
      <c r="AB467" s="55"/>
    </row>
    <row r="468" spans="1:28" ht="15">
      <c r="A468" s="55"/>
      <c r="B468" s="55"/>
      <c r="C468" s="55"/>
      <c r="D468" s="55"/>
      <c r="E468" s="55"/>
      <c r="F468" s="55"/>
      <c r="G468" s="55"/>
      <c r="H468" s="55"/>
      <c r="I468" s="55"/>
      <c r="J468" s="55"/>
      <c r="K468" s="55"/>
      <c r="L468" s="55"/>
      <c r="M468" s="55"/>
      <c r="N468" s="55"/>
      <c r="O468" s="55"/>
      <c r="P468" s="55"/>
      <c r="Q468" s="55"/>
      <c r="R468" s="55"/>
      <c r="S468" s="55"/>
      <c r="T468" s="55"/>
      <c r="U468" s="55"/>
      <c r="V468" s="55"/>
      <c r="W468" s="55"/>
      <c r="X468" s="55"/>
      <c r="Y468" s="55"/>
      <c r="Z468" s="55"/>
      <c r="AA468" s="55"/>
      <c r="AB468" s="55"/>
    </row>
    <row r="469" spans="1:28" ht="15">
      <c r="A469" s="55"/>
      <c r="B469" s="55"/>
      <c r="C469" s="55"/>
      <c r="D469" s="55"/>
      <c r="E469" s="55"/>
      <c r="F469" s="55"/>
      <c r="G469" s="55"/>
      <c r="H469" s="55"/>
      <c r="I469" s="55"/>
      <c r="J469" s="55"/>
      <c r="K469" s="55"/>
      <c r="L469" s="55"/>
      <c r="M469" s="55"/>
      <c r="N469" s="55"/>
      <c r="O469" s="55"/>
      <c r="P469" s="55"/>
      <c r="Q469" s="55"/>
      <c r="R469" s="55"/>
      <c r="S469" s="55"/>
      <c r="T469" s="55"/>
      <c r="U469" s="55"/>
      <c r="V469" s="55"/>
      <c r="W469" s="55"/>
      <c r="X469" s="55"/>
      <c r="Y469" s="55"/>
      <c r="Z469" s="55"/>
      <c r="AA469" s="55"/>
      <c r="AB469" s="55"/>
    </row>
    <row r="470" spans="1:28" ht="15">
      <c r="A470" s="55"/>
      <c r="B470" s="55"/>
      <c r="C470" s="55"/>
      <c r="D470" s="55"/>
      <c r="E470" s="55"/>
      <c r="F470" s="55"/>
      <c r="G470" s="55"/>
      <c r="H470" s="55"/>
      <c r="I470" s="55"/>
      <c r="J470" s="55"/>
      <c r="K470" s="55"/>
      <c r="L470" s="55"/>
      <c r="M470" s="55"/>
      <c r="N470" s="55"/>
      <c r="O470" s="55"/>
      <c r="P470" s="55"/>
      <c r="Q470" s="55"/>
      <c r="R470" s="55"/>
      <c r="S470" s="55"/>
      <c r="T470" s="55"/>
      <c r="U470" s="55"/>
      <c r="V470" s="55"/>
      <c r="W470" s="55"/>
      <c r="X470" s="55"/>
      <c r="Y470" s="55"/>
      <c r="Z470" s="55"/>
      <c r="AA470" s="55"/>
      <c r="AB470" s="55"/>
    </row>
    <row r="471" spans="1:28" ht="15">
      <c r="A471" s="55"/>
      <c r="B471" s="55"/>
      <c r="C471" s="55"/>
      <c r="D471" s="55"/>
      <c r="E471" s="55"/>
      <c r="F471" s="55"/>
      <c r="G471" s="55"/>
      <c r="H471" s="55"/>
      <c r="I471" s="55"/>
      <c r="J471" s="55"/>
      <c r="K471" s="55"/>
      <c r="L471" s="55"/>
      <c r="M471" s="55"/>
      <c r="N471" s="55"/>
      <c r="O471" s="55"/>
      <c r="P471" s="55"/>
      <c r="Q471" s="55"/>
      <c r="R471" s="55"/>
      <c r="S471" s="55"/>
      <c r="T471" s="55"/>
      <c r="U471" s="55"/>
      <c r="V471" s="55"/>
      <c r="W471" s="55"/>
      <c r="X471" s="55"/>
      <c r="Y471" s="55"/>
      <c r="Z471" s="55"/>
      <c r="AA471" s="55"/>
      <c r="AB471" s="55"/>
    </row>
    <row r="472" spans="1:28" ht="15">
      <c r="A472" s="55"/>
      <c r="B472" s="55"/>
      <c r="C472" s="55"/>
      <c r="D472" s="55"/>
      <c r="E472" s="55"/>
      <c r="F472" s="55"/>
      <c r="G472" s="55"/>
      <c r="H472" s="55"/>
      <c r="I472" s="55"/>
      <c r="J472" s="55"/>
      <c r="K472" s="55"/>
      <c r="L472" s="55"/>
      <c r="M472" s="55"/>
      <c r="N472" s="55"/>
      <c r="O472" s="55"/>
      <c r="P472" s="55"/>
      <c r="Q472" s="55"/>
      <c r="R472" s="55"/>
      <c r="S472" s="55"/>
      <c r="T472" s="55"/>
      <c r="U472" s="55"/>
      <c r="V472" s="55"/>
      <c r="W472" s="55"/>
      <c r="X472" s="55"/>
      <c r="Y472" s="55"/>
      <c r="Z472" s="55"/>
      <c r="AA472" s="55"/>
      <c r="AB472" s="55"/>
    </row>
    <row r="473" spans="1:28" ht="15">
      <c r="A473" s="55"/>
      <c r="B473" s="55"/>
      <c r="C473" s="55"/>
      <c r="D473" s="55"/>
      <c r="E473" s="55"/>
      <c r="F473" s="55"/>
      <c r="G473" s="55"/>
      <c r="H473" s="55"/>
      <c r="I473" s="55"/>
      <c r="J473" s="55"/>
      <c r="K473" s="55"/>
      <c r="L473" s="55"/>
      <c r="M473" s="55"/>
      <c r="N473" s="55"/>
      <c r="O473" s="55"/>
      <c r="P473" s="55"/>
      <c r="Q473" s="55"/>
      <c r="R473" s="55"/>
      <c r="S473" s="55"/>
      <c r="T473" s="55"/>
      <c r="U473" s="55"/>
      <c r="V473" s="55"/>
      <c r="W473" s="55"/>
      <c r="X473" s="55"/>
      <c r="Y473" s="55"/>
      <c r="Z473" s="55"/>
      <c r="AA473" s="55"/>
      <c r="AB473" s="55"/>
    </row>
    <row r="474" spans="1:28" ht="15">
      <c r="A474" s="55"/>
      <c r="B474" s="55"/>
      <c r="C474" s="55"/>
      <c r="D474" s="55"/>
      <c r="E474" s="55"/>
      <c r="F474" s="55"/>
      <c r="G474" s="55"/>
      <c r="H474" s="55"/>
      <c r="I474" s="55"/>
      <c r="J474" s="55"/>
      <c r="K474" s="55"/>
      <c r="L474" s="55"/>
      <c r="M474" s="55"/>
      <c r="N474" s="55"/>
      <c r="O474" s="55"/>
      <c r="P474" s="55"/>
      <c r="Q474" s="55"/>
      <c r="R474" s="55"/>
      <c r="S474" s="55"/>
      <c r="T474" s="55"/>
      <c r="U474" s="55"/>
      <c r="V474" s="55"/>
      <c r="W474" s="55"/>
      <c r="X474" s="55"/>
      <c r="Y474" s="55"/>
      <c r="Z474" s="55"/>
      <c r="AA474" s="55"/>
      <c r="AB474" s="55"/>
    </row>
    <row r="475" spans="1:28" ht="15">
      <c r="A475" s="55"/>
      <c r="B475" s="55"/>
      <c r="C475" s="55"/>
      <c r="D475" s="55"/>
      <c r="E475" s="55"/>
      <c r="F475" s="55"/>
      <c r="G475" s="55"/>
      <c r="H475" s="55"/>
      <c r="I475" s="55"/>
      <c r="J475" s="55"/>
      <c r="K475" s="55"/>
      <c r="L475" s="55"/>
      <c r="M475" s="55"/>
      <c r="N475" s="55"/>
      <c r="O475" s="55"/>
      <c r="P475" s="55"/>
      <c r="Q475" s="55"/>
      <c r="R475" s="55"/>
      <c r="S475" s="55"/>
      <c r="T475" s="55"/>
      <c r="U475" s="55"/>
      <c r="V475" s="55"/>
      <c r="W475" s="55"/>
      <c r="X475" s="55"/>
      <c r="Y475" s="55"/>
      <c r="Z475" s="55"/>
      <c r="AA475" s="55"/>
      <c r="AB475" s="55"/>
    </row>
    <row r="476" spans="1:28" ht="15">
      <c r="A476" s="55"/>
      <c r="B476" s="55"/>
      <c r="C476" s="55"/>
      <c r="D476" s="55"/>
      <c r="E476" s="55"/>
      <c r="F476" s="55"/>
      <c r="G476" s="55"/>
      <c r="H476" s="55"/>
      <c r="I476" s="55"/>
      <c r="J476" s="55"/>
      <c r="K476" s="55"/>
      <c r="L476" s="55"/>
      <c r="M476" s="55"/>
      <c r="N476" s="55"/>
      <c r="O476" s="55"/>
      <c r="P476" s="55"/>
      <c r="Q476" s="55"/>
      <c r="R476" s="55"/>
      <c r="S476" s="55"/>
      <c r="T476" s="55"/>
      <c r="U476" s="55"/>
      <c r="V476" s="55"/>
      <c r="W476" s="55"/>
      <c r="X476" s="55"/>
      <c r="Y476" s="55"/>
      <c r="Z476" s="55"/>
      <c r="AA476" s="55"/>
      <c r="AB476" s="55"/>
    </row>
    <row r="477" spans="1:28" ht="15">
      <c r="A477" s="55"/>
      <c r="B477" s="55"/>
      <c r="C477" s="55"/>
      <c r="D477" s="55"/>
      <c r="E477" s="55"/>
      <c r="F477" s="55"/>
      <c r="G477" s="55"/>
      <c r="H477" s="55"/>
      <c r="I477" s="55"/>
      <c r="J477" s="55"/>
      <c r="K477" s="55"/>
      <c r="L477" s="55"/>
      <c r="M477" s="55"/>
      <c r="N477" s="55"/>
      <c r="O477" s="55"/>
      <c r="P477" s="55"/>
      <c r="Q477" s="55"/>
      <c r="R477" s="55"/>
      <c r="S477" s="55"/>
      <c r="T477" s="55"/>
      <c r="U477" s="55"/>
      <c r="V477" s="55"/>
      <c r="W477" s="55"/>
      <c r="X477" s="55"/>
      <c r="Y477" s="55"/>
      <c r="Z477" s="55"/>
      <c r="AA477" s="55"/>
      <c r="AB477" s="55"/>
    </row>
    <row r="478" spans="1:28" ht="15">
      <c r="A478" s="55"/>
      <c r="B478" s="55"/>
      <c r="C478" s="55"/>
      <c r="D478" s="55"/>
      <c r="E478" s="55"/>
      <c r="F478" s="55"/>
      <c r="G478" s="55"/>
      <c r="H478" s="55"/>
      <c r="I478" s="55"/>
      <c r="J478" s="55"/>
      <c r="K478" s="55"/>
      <c r="L478" s="55"/>
      <c r="M478" s="55"/>
      <c r="N478" s="55"/>
      <c r="O478" s="55"/>
      <c r="P478" s="55"/>
      <c r="Q478" s="55"/>
      <c r="R478" s="55"/>
      <c r="S478" s="55"/>
      <c r="T478" s="55"/>
      <c r="U478" s="55"/>
      <c r="V478" s="55"/>
      <c r="W478" s="55"/>
      <c r="X478" s="55"/>
      <c r="Y478" s="55"/>
      <c r="Z478" s="55"/>
      <c r="AA478" s="55"/>
      <c r="AB478" s="55"/>
    </row>
    <row r="479" spans="1:28" ht="15">
      <c r="A479" s="55"/>
      <c r="B479" s="55"/>
      <c r="C479" s="55"/>
      <c r="D479" s="55"/>
      <c r="E479" s="55"/>
      <c r="F479" s="55"/>
      <c r="G479" s="55"/>
      <c r="H479" s="55"/>
      <c r="I479" s="55"/>
      <c r="J479" s="55"/>
      <c r="K479" s="55"/>
      <c r="L479" s="55"/>
      <c r="M479" s="55"/>
      <c r="N479" s="55"/>
      <c r="O479" s="55"/>
      <c r="P479" s="55"/>
      <c r="Q479" s="55"/>
      <c r="R479" s="55"/>
      <c r="S479" s="55"/>
      <c r="T479" s="55"/>
      <c r="U479" s="55"/>
      <c r="V479" s="55"/>
      <c r="W479" s="55"/>
      <c r="X479" s="55"/>
      <c r="Y479" s="55"/>
      <c r="Z479" s="55"/>
      <c r="AA479" s="55"/>
      <c r="AB479" s="55"/>
    </row>
    <row r="480" spans="1:28" ht="15">
      <c r="A480" s="55"/>
      <c r="B480" s="55"/>
      <c r="C480" s="55"/>
      <c r="D480" s="55"/>
      <c r="E480" s="55"/>
      <c r="F480" s="55"/>
      <c r="G480" s="55"/>
      <c r="H480" s="55"/>
      <c r="I480" s="55"/>
      <c r="J480" s="55"/>
      <c r="K480" s="55"/>
      <c r="L480" s="55"/>
      <c r="M480" s="55"/>
      <c r="N480" s="55"/>
      <c r="O480" s="55"/>
      <c r="P480" s="55"/>
      <c r="Q480" s="55"/>
      <c r="R480" s="55"/>
      <c r="S480" s="55"/>
      <c r="T480" s="55"/>
      <c r="U480" s="55"/>
      <c r="V480" s="55"/>
      <c r="W480" s="55"/>
      <c r="X480" s="55"/>
      <c r="Y480" s="55"/>
      <c r="Z480" s="55"/>
      <c r="AA480" s="55"/>
      <c r="AB480" s="55"/>
    </row>
    <row r="481" spans="1:28" ht="15">
      <c r="A481" s="55"/>
      <c r="B481" s="55"/>
      <c r="C481" s="55"/>
      <c r="D481" s="55"/>
      <c r="E481" s="55"/>
      <c r="F481" s="55"/>
      <c r="G481" s="55"/>
      <c r="H481" s="55"/>
      <c r="I481" s="55"/>
      <c r="J481" s="55"/>
      <c r="K481" s="55"/>
      <c r="L481" s="55"/>
      <c r="M481" s="55"/>
      <c r="N481" s="55"/>
      <c r="O481" s="55"/>
      <c r="P481" s="55"/>
      <c r="Q481" s="55"/>
      <c r="R481" s="55"/>
      <c r="S481" s="55"/>
      <c r="T481" s="55"/>
      <c r="U481" s="55"/>
      <c r="V481" s="55"/>
      <c r="W481" s="55"/>
      <c r="X481" s="55"/>
      <c r="Y481" s="55"/>
      <c r="Z481" s="55"/>
      <c r="AA481" s="55"/>
      <c r="AB481" s="55"/>
    </row>
    <row r="482" spans="1:28" ht="15">
      <c r="A482" s="55"/>
      <c r="B482" s="55"/>
      <c r="C482" s="55"/>
      <c r="D482" s="55"/>
      <c r="E482" s="55"/>
      <c r="F482" s="55"/>
      <c r="G482" s="55"/>
      <c r="H482" s="55"/>
      <c r="I482" s="55"/>
      <c r="J482" s="55"/>
      <c r="K482" s="55"/>
      <c r="L482" s="55"/>
      <c r="M482" s="55"/>
      <c r="N482" s="55"/>
      <c r="O482" s="55"/>
      <c r="P482" s="55"/>
      <c r="Q482" s="55"/>
      <c r="R482" s="55"/>
      <c r="S482" s="55"/>
      <c r="T482" s="55"/>
      <c r="U482" s="55"/>
      <c r="V482" s="55"/>
      <c r="W482" s="55"/>
      <c r="X482" s="55"/>
      <c r="Y482" s="55"/>
      <c r="Z482" s="55"/>
      <c r="AA482" s="55"/>
      <c r="AB482" s="55"/>
    </row>
    <row r="483" spans="1:28" ht="15">
      <c r="A483" s="55"/>
      <c r="B483" s="55"/>
      <c r="C483" s="55"/>
      <c r="D483" s="55"/>
      <c r="E483" s="55"/>
      <c r="F483" s="55"/>
      <c r="G483" s="55"/>
      <c r="H483" s="55"/>
      <c r="I483" s="55"/>
      <c r="J483" s="55"/>
      <c r="K483" s="55"/>
      <c r="L483" s="55"/>
      <c r="M483" s="55"/>
      <c r="N483" s="55"/>
      <c r="O483" s="55"/>
      <c r="P483" s="55"/>
      <c r="Q483" s="55"/>
      <c r="R483" s="55"/>
      <c r="S483" s="55"/>
      <c r="T483" s="55"/>
      <c r="U483" s="55"/>
      <c r="V483" s="55"/>
      <c r="W483" s="55"/>
      <c r="X483" s="55"/>
      <c r="Y483" s="55"/>
      <c r="Z483" s="55"/>
      <c r="AA483" s="55"/>
      <c r="AB483" s="55"/>
    </row>
    <row r="484" spans="1:28" ht="15">
      <c r="A484" s="55"/>
      <c r="B484" s="55"/>
      <c r="C484" s="55"/>
      <c r="D484" s="55"/>
      <c r="E484" s="55"/>
      <c r="F484" s="55"/>
      <c r="G484" s="55"/>
      <c r="H484" s="55"/>
      <c r="I484" s="55"/>
      <c r="J484" s="55"/>
      <c r="K484" s="55"/>
      <c r="L484" s="55"/>
      <c r="M484" s="55"/>
      <c r="N484" s="55"/>
      <c r="O484" s="55"/>
      <c r="P484" s="55"/>
      <c r="Q484" s="55"/>
      <c r="R484" s="55"/>
      <c r="S484" s="55"/>
      <c r="T484" s="55"/>
      <c r="U484" s="55"/>
      <c r="V484" s="55"/>
      <c r="W484" s="55"/>
      <c r="X484" s="55"/>
      <c r="Y484" s="55"/>
      <c r="Z484" s="55"/>
      <c r="AA484" s="55"/>
      <c r="AB484" s="55"/>
    </row>
    <row r="485" spans="1:28" ht="15">
      <c r="A485" s="55"/>
      <c r="B485" s="55"/>
      <c r="C485" s="55"/>
      <c r="D485" s="55"/>
      <c r="E485" s="55"/>
      <c r="F485" s="55"/>
      <c r="G485" s="55"/>
      <c r="H485" s="55"/>
      <c r="I485" s="55"/>
      <c r="J485" s="55"/>
      <c r="K485" s="55"/>
      <c r="L485" s="55"/>
      <c r="M485" s="55"/>
      <c r="N485" s="55"/>
      <c r="O485" s="55"/>
      <c r="P485" s="55"/>
      <c r="Q485" s="55"/>
      <c r="R485" s="55"/>
      <c r="S485" s="55"/>
      <c r="T485" s="55"/>
      <c r="U485" s="55"/>
      <c r="V485" s="55"/>
      <c r="W485" s="55"/>
      <c r="X485" s="55"/>
      <c r="Y485" s="55"/>
      <c r="Z485" s="55"/>
      <c r="AA485" s="55"/>
      <c r="AB485" s="55"/>
    </row>
    <row r="486" spans="1:28" ht="15">
      <c r="A486" s="55"/>
      <c r="B486" s="55"/>
      <c r="C486" s="55"/>
      <c r="D486" s="55"/>
      <c r="E486" s="55"/>
      <c r="F486" s="55"/>
      <c r="G486" s="55"/>
      <c r="H486" s="55"/>
      <c r="I486" s="55"/>
      <c r="J486" s="55"/>
      <c r="K486" s="55"/>
      <c r="L486" s="55"/>
      <c r="M486" s="55"/>
      <c r="N486" s="55"/>
      <c r="O486" s="55"/>
      <c r="P486" s="55"/>
      <c r="Q486" s="55"/>
      <c r="R486" s="55"/>
      <c r="S486" s="55"/>
      <c r="T486" s="55"/>
      <c r="U486" s="55"/>
      <c r="V486" s="55"/>
      <c r="W486" s="55"/>
      <c r="X486" s="55"/>
      <c r="Y486" s="55"/>
      <c r="Z486" s="55"/>
      <c r="AA486" s="55"/>
      <c r="AB486" s="55"/>
    </row>
    <row r="487" spans="1:28" ht="15">
      <c r="A487" s="55"/>
      <c r="B487" s="55"/>
      <c r="C487" s="55"/>
      <c r="D487" s="55"/>
      <c r="E487" s="55"/>
      <c r="F487" s="55"/>
      <c r="G487" s="55"/>
      <c r="H487" s="55"/>
      <c r="I487" s="55"/>
      <c r="J487" s="55"/>
      <c r="K487" s="55"/>
      <c r="L487" s="55"/>
      <c r="M487" s="55"/>
      <c r="N487" s="55"/>
      <c r="O487" s="55"/>
      <c r="P487" s="55"/>
      <c r="Q487" s="55"/>
      <c r="R487" s="55"/>
      <c r="S487" s="55"/>
      <c r="T487" s="55"/>
      <c r="U487" s="55"/>
      <c r="V487" s="55"/>
      <c r="W487" s="55"/>
      <c r="X487" s="55"/>
      <c r="Y487" s="55"/>
      <c r="Z487" s="55"/>
      <c r="AA487" s="55"/>
      <c r="AB487" s="55"/>
    </row>
    <row r="488" spans="1:28" ht="15">
      <c r="A488" s="55"/>
      <c r="B488" s="55"/>
      <c r="C488" s="55"/>
      <c r="D488" s="55"/>
      <c r="E488" s="55"/>
      <c r="F488" s="55"/>
      <c r="G488" s="55"/>
      <c r="H488" s="55"/>
      <c r="I488" s="55"/>
      <c r="J488" s="55"/>
      <c r="K488" s="55"/>
      <c r="L488" s="55"/>
      <c r="M488" s="55"/>
      <c r="N488" s="55"/>
      <c r="O488" s="55"/>
      <c r="P488" s="55"/>
      <c r="Q488" s="55"/>
      <c r="R488" s="55"/>
      <c r="S488" s="55"/>
      <c r="T488" s="55"/>
      <c r="U488" s="55"/>
      <c r="V488" s="55"/>
      <c r="W488" s="55"/>
      <c r="X488" s="55"/>
      <c r="Y488" s="55"/>
      <c r="Z488" s="55"/>
      <c r="AA488" s="55"/>
      <c r="AB488" s="55"/>
    </row>
    <row r="489" spans="1:28" ht="15">
      <c r="A489" s="55"/>
      <c r="B489" s="55"/>
      <c r="C489" s="55"/>
      <c r="D489" s="55"/>
      <c r="E489" s="55"/>
      <c r="F489" s="55"/>
      <c r="G489" s="55"/>
      <c r="H489" s="55"/>
      <c r="I489" s="55"/>
      <c r="J489" s="55"/>
      <c r="K489" s="55"/>
      <c r="L489" s="55"/>
      <c r="M489" s="55"/>
      <c r="N489" s="55"/>
      <c r="O489" s="55"/>
      <c r="P489" s="55"/>
      <c r="Q489" s="55"/>
      <c r="R489" s="55"/>
      <c r="S489" s="55"/>
      <c r="T489" s="55"/>
      <c r="U489" s="55"/>
      <c r="V489" s="55"/>
      <c r="W489" s="55"/>
      <c r="X489" s="55"/>
      <c r="Y489" s="55"/>
      <c r="Z489" s="55"/>
      <c r="AA489" s="55"/>
      <c r="AB489" s="55"/>
    </row>
    <row r="490" spans="1:28" ht="15">
      <c r="A490" s="55"/>
      <c r="B490" s="55"/>
      <c r="C490" s="55"/>
      <c r="D490" s="55"/>
      <c r="E490" s="55"/>
      <c r="F490" s="55"/>
      <c r="G490" s="55"/>
      <c r="H490" s="55"/>
      <c r="I490" s="55"/>
      <c r="J490" s="55"/>
      <c r="K490" s="55"/>
      <c r="L490" s="55"/>
      <c r="M490" s="55"/>
      <c r="N490" s="55"/>
      <c r="O490" s="55"/>
      <c r="P490" s="55"/>
      <c r="Q490" s="55"/>
      <c r="R490" s="55"/>
      <c r="S490" s="55"/>
      <c r="T490" s="55"/>
      <c r="U490" s="55"/>
      <c r="V490" s="55"/>
      <c r="W490" s="55"/>
      <c r="X490" s="55"/>
      <c r="Y490" s="55"/>
      <c r="Z490" s="55"/>
      <c r="AA490" s="55"/>
      <c r="AB490" s="55"/>
    </row>
    <row r="491" spans="1:28" ht="15">
      <c r="A491" s="55"/>
      <c r="B491" s="55"/>
      <c r="C491" s="55"/>
      <c r="D491" s="55"/>
      <c r="E491" s="55"/>
      <c r="F491" s="55"/>
      <c r="G491" s="55"/>
      <c r="H491" s="55"/>
      <c r="I491" s="55"/>
      <c r="J491" s="55"/>
      <c r="K491" s="55"/>
      <c r="L491" s="55"/>
      <c r="M491" s="55"/>
      <c r="N491" s="55"/>
      <c r="O491" s="55"/>
      <c r="P491" s="55"/>
      <c r="Q491" s="55"/>
      <c r="R491" s="55"/>
      <c r="S491" s="55"/>
      <c r="T491" s="55"/>
      <c r="U491" s="55"/>
      <c r="V491" s="55"/>
      <c r="W491" s="55"/>
      <c r="X491" s="55"/>
      <c r="Y491" s="55"/>
      <c r="Z491" s="55"/>
      <c r="AA491" s="55"/>
      <c r="AB491" s="55"/>
    </row>
    <row r="492" spans="1:28" ht="15">
      <c r="A492" s="55"/>
      <c r="B492" s="55"/>
      <c r="C492" s="55"/>
      <c r="D492" s="55"/>
      <c r="E492" s="55"/>
      <c r="F492" s="55"/>
      <c r="G492" s="55"/>
      <c r="H492" s="55"/>
      <c r="I492" s="55"/>
      <c r="J492" s="55"/>
      <c r="K492" s="55"/>
      <c r="L492" s="55"/>
      <c r="M492" s="55"/>
      <c r="N492" s="55"/>
      <c r="O492" s="55"/>
      <c r="P492" s="55"/>
      <c r="Q492" s="55"/>
      <c r="R492" s="55"/>
      <c r="S492" s="55"/>
      <c r="T492" s="55"/>
      <c r="U492" s="55"/>
      <c r="V492" s="55"/>
      <c r="W492" s="55"/>
      <c r="X492" s="55"/>
      <c r="Y492" s="55"/>
      <c r="Z492" s="55"/>
      <c r="AA492" s="55"/>
      <c r="AB492" s="55"/>
    </row>
    <row r="493" spans="1:28" ht="15">
      <c r="A493" s="55"/>
      <c r="B493" s="55"/>
      <c r="C493" s="55"/>
      <c r="D493" s="55"/>
      <c r="E493" s="55"/>
      <c r="F493" s="55"/>
      <c r="G493" s="55"/>
      <c r="H493" s="55"/>
      <c r="I493" s="55"/>
      <c r="J493" s="55"/>
      <c r="K493" s="55"/>
      <c r="L493" s="55"/>
      <c r="M493" s="55"/>
      <c r="N493" s="55"/>
      <c r="O493" s="55"/>
      <c r="P493" s="55"/>
      <c r="Q493" s="55"/>
      <c r="R493" s="55"/>
      <c r="S493" s="55"/>
      <c r="T493" s="55"/>
      <c r="U493" s="55"/>
      <c r="V493" s="55"/>
      <c r="W493" s="55"/>
      <c r="X493" s="55"/>
      <c r="Y493" s="55"/>
      <c r="Z493" s="55"/>
      <c r="AA493" s="55"/>
      <c r="AB493" s="55"/>
    </row>
    <row r="494" spans="1:28" ht="15">
      <c r="A494" s="55"/>
      <c r="B494" s="55"/>
      <c r="C494" s="55"/>
      <c r="D494" s="55"/>
      <c r="E494" s="55"/>
      <c r="F494" s="55"/>
      <c r="G494" s="55"/>
      <c r="H494" s="55"/>
      <c r="I494" s="55"/>
      <c r="J494" s="55"/>
      <c r="K494" s="55"/>
      <c r="L494" s="55"/>
      <c r="M494" s="55"/>
      <c r="N494" s="55"/>
      <c r="O494" s="55"/>
      <c r="P494" s="55"/>
      <c r="Q494" s="55"/>
      <c r="R494" s="55"/>
      <c r="S494" s="55"/>
      <c r="T494" s="55"/>
      <c r="U494" s="55"/>
      <c r="V494" s="55"/>
      <c r="W494" s="55"/>
      <c r="X494" s="55"/>
      <c r="Y494" s="55"/>
      <c r="Z494" s="55"/>
      <c r="AA494" s="55"/>
      <c r="AB494" s="55"/>
    </row>
    <row r="495" spans="1:28" ht="15">
      <c r="A495" s="55"/>
      <c r="B495" s="55"/>
      <c r="C495" s="55"/>
      <c r="D495" s="55"/>
      <c r="E495" s="55"/>
      <c r="F495" s="55"/>
      <c r="G495" s="55"/>
      <c r="H495" s="55"/>
      <c r="I495" s="55"/>
      <c r="J495" s="55"/>
      <c r="K495" s="55"/>
      <c r="L495" s="55"/>
      <c r="M495" s="55"/>
      <c r="N495" s="55"/>
      <c r="O495" s="55"/>
      <c r="P495" s="55"/>
      <c r="Q495" s="55"/>
      <c r="R495" s="55"/>
      <c r="S495" s="55"/>
      <c r="T495" s="55"/>
      <c r="U495" s="55"/>
      <c r="V495" s="55"/>
      <c r="W495" s="55"/>
      <c r="X495" s="55"/>
      <c r="Y495" s="55"/>
      <c r="Z495" s="55"/>
      <c r="AA495" s="55"/>
      <c r="AB495" s="55"/>
    </row>
    <row r="496" spans="1:28" ht="15">
      <c r="A496" s="55"/>
      <c r="B496" s="55"/>
      <c r="C496" s="55"/>
      <c r="D496" s="55"/>
      <c r="E496" s="55"/>
      <c r="F496" s="55"/>
      <c r="G496" s="55"/>
      <c r="H496" s="55"/>
      <c r="I496" s="55"/>
      <c r="J496" s="55"/>
      <c r="K496" s="55"/>
      <c r="L496" s="55"/>
      <c r="M496" s="55"/>
      <c r="N496" s="55"/>
      <c r="O496" s="55"/>
      <c r="P496" s="55"/>
      <c r="Q496" s="55"/>
      <c r="R496" s="55"/>
      <c r="S496" s="55"/>
      <c r="T496" s="55"/>
      <c r="U496" s="55"/>
      <c r="V496" s="55"/>
      <c r="W496" s="55"/>
      <c r="X496" s="55"/>
      <c r="Y496" s="55"/>
      <c r="Z496" s="55"/>
      <c r="AA496" s="55"/>
      <c r="AB496" s="55"/>
    </row>
    <row r="497" spans="1:28" ht="15">
      <c r="A497" s="55"/>
      <c r="B497" s="55"/>
      <c r="C497" s="55"/>
      <c r="D497" s="55"/>
      <c r="E497" s="55"/>
      <c r="F497" s="55"/>
      <c r="G497" s="55"/>
      <c r="H497" s="55"/>
      <c r="I497" s="55"/>
      <c r="J497" s="55"/>
      <c r="K497" s="55"/>
      <c r="L497" s="55"/>
      <c r="M497" s="55"/>
      <c r="N497" s="55"/>
      <c r="O497" s="55"/>
      <c r="P497" s="55"/>
      <c r="Q497" s="55"/>
      <c r="R497" s="55"/>
      <c r="S497" s="55"/>
      <c r="T497" s="55"/>
      <c r="U497" s="55"/>
      <c r="V497" s="55"/>
      <c r="W497" s="55"/>
      <c r="X497" s="55"/>
      <c r="Y497" s="55"/>
      <c r="Z497" s="55"/>
      <c r="AA497" s="55"/>
      <c r="AB497" s="55"/>
    </row>
    <row r="498" spans="1:28" ht="15">
      <c r="A498" s="55"/>
      <c r="B498" s="55"/>
      <c r="C498" s="55"/>
      <c r="D498" s="55"/>
      <c r="E498" s="55"/>
      <c r="F498" s="55"/>
      <c r="G498" s="55"/>
      <c r="H498" s="55"/>
      <c r="I498" s="55"/>
      <c r="J498" s="55"/>
      <c r="K498" s="55"/>
      <c r="L498" s="55"/>
      <c r="M498" s="55"/>
      <c r="N498" s="55"/>
      <c r="O498" s="55"/>
      <c r="P498" s="55"/>
      <c r="Q498" s="55"/>
      <c r="R498" s="55"/>
      <c r="S498" s="55"/>
      <c r="T498" s="55"/>
      <c r="U498" s="55"/>
      <c r="V498" s="55"/>
      <c r="W498" s="55"/>
      <c r="X498" s="55"/>
      <c r="Y498" s="55"/>
      <c r="Z498" s="55"/>
      <c r="AA498" s="55"/>
      <c r="AB498" s="55"/>
    </row>
    <row r="499" spans="1:28" ht="15">
      <c r="A499" s="55"/>
      <c r="B499" s="55"/>
      <c r="C499" s="55"/>
      <c r="D499" s="55"/>
      <c r="E499" s="55"/>
      <c r="F499" s="55"/>
      <c r="G499" s="55"/>
      <c r="H499" s="55"/>
      <c r="I499" s="55"/>
      <c r="J499" s="55"/>
      <c r="K499" s="55"/>
      <c r="L499" s="55"/>
      <c r="M499" s="55"/>
      <c r="N499" s="55"/>
      <c r="O499" s="55"/>
      <c r="P499" s="55"/>
      <c r="Q499" s="55"/>
      <c r="R499" s="55"/>
      <c r="S499" s="55"/>
      <c r="T499" s="55"/>
      <c r="U499" s="55"/>
      <c r="V499" s="55"/>
      <c r="W499" s="55"/>
      <c r="X499" s="55"/>
      <c r="Y499" s="55"/>
      <c r="Z499" s="55"/>
      <c r="AA499" s="55"/>
      <c r="AB499" s="55"/>
    </row>
    <row r="500" spans="1:28" ht="15">
      <c r="A500" s="55"/>
      <c r="B500" s="55"/>
      <c r="C500" s="55"/>
      <c r="D500" s="55"/>
      <c r="E500" s="55"/>
      <c r="F500" s="55"/>
      <c r="G500" s="55"/>
      <c r="H500" s="55"/>
      <c r="I500" s="55"/>
      <c r="J500" s="55"/>
      <c r="K500" s="55"/>
      <c r="L500" s="55"/>
      <c r="M500" s="55"/>
      <c r="N500" s="55"/>
      <c r="O500" s="55"/>
      <c r="P500" s="55"/>
      <c r="Q500" s="55"/>
      <c r="R500" s="55"/>
      <c r="S500" s="55"/>
      <c r="T500" s="55"/>
      <c r="U500" s="55"/>
      <c r="V500" s="55"/>
      <c r="W500" s="55"/>
      <c r="X500" s="55"/>
      <c r="Y500" s="55"/>
      <c r="Z500" s="55"/>
      <c r="AA500" s="55"/>
      <c r="AB500" s="55"/>
    </row>
    <row r="501" spans="1:28" ht="15">
      <c r="A501" s="55"/>
      <c r="B501" s="55"/>
      <c r="C501" s="55"/>
      <c r="D501" s="55"/>
      <c r="E501" s="55"/>
      <c r="F501" s="55"/>
      <c r="G501" s="55"/>
      <c r="H501" s="55"/>
      <c r="I501" s="55"/>
      <c r="J501" s="55"/>
      <c r="K501" s="55"/>
      <c r="L501" s="55"/>
      <c r="M501" s="55"/>
      <c r="N501" s="55"/>
      <c r="O501" s="55"/>
      <c r="P501" s="55"/>
      <c r="Q501" s="55"/>
      <c r="R501" s="55"/>
      <c r="S501" s="55"/>
      <c r="T501" s="55"/>
      <c r="U501" s="55"/>
      <c r="V501" s="55"/>
      <c r="W501" s="55"/>
      <c r="X501" s="55"/>
      <c r="Y501" s="55"/>
      <c r="Z501" s="55"/>
      <c r="AA501" s="55"/>
      <c r="AB501" s="55"/>
    </row>
    <row r="502" spans="1:28" ht="15">
      <c r="A502" s="55"/>
      <c r="B502" s="55"/>
      <c r="C502" s="55"/>
      <c r="D502" s="55"/>
      <c r="E502" s="55"/>
      <c r="F502" s="55"/>
      <c r="G502" s="55"/>
      <c r="H502" s="55"/>
      <c r="I502" s="55"/>
      <c r="J502" s="55"/>
      <c r="K502" s="55"/>
      <c r="L502" s="55"/>
      <c r="M502" s="55"/>
      <c r="N502" s="55"/>
      <c r="O502" s="55"/>
      <c r="P502" s="55"/>
      <c r="Q502" s="55"/>
      <c r="R502" s="55"/>
      <c r="S502" s="55"/>
      <c r="T502" s="55"/>
      <c r="U502" s="55"/>
      <c r="V502" s="55"/>
      <c r="W502" s="55"/>
      <c r="X502" s="55"/>
      <c r="Y502" s="55"/>
      <c r="Z502" s="55"/>
      <c r="AA502" s="55"/>
      <c r="AB502" s="55"/>
    </row>
    <row r="503" spans="1:28" ht="15">
      <c r="A503" s="55"/>
      <c r="B503" s="55"/>
      <c r="C503" s="55"/>
      <c r="D503" s="55"/>
      <c r="E503" s="55"/>
      <c r="F503" s="55"/>
      <c r="G503" s="55"/>
      <c r="H503" s="55"/>
      <c r="I503" s="55"/>
      <c r="J503" s="55"/>
      <c r="K503" s="55"/>
      <c r="L503" s="55"/>
      <c r="M503" s="55"/>
      <c r="N503" s="55"/>
      <c r="O503" s="55"/>
      <c r="P503" s="55"/>
      <c r="Q503" s="55"/>
      <c r="R503" s="55"/>
      <c r="S503" s="55"/>
      <c r="T503" s="55"/>
      <c r="U503" s="55"/>
      <c r="V503" s="55"/>
      <c r="W503" s="55"/>
      <c r="X503" s="55"/>
      <c r="Y503" s="55"/>
      <c r="Z503" s="55"/>
      <c r="AA503" s="55"/>
      <c r="AB503" s="55"/>
    </row>
    <row r="504" spans="1:28" ht="15">
      <c r="A504" s="55"/>
      <c r="B504" s="55"/>
      <c r="C504" s="55"/>
      <c r="D504" s="55"/>
      <c r="E504" s="55"/>
      <c r="F504" s="55"/>
      <c r="G504" s="55"/>
      <c r="H504" s="55"/>
      <c r="I504" s="55"/>
      <c r="J504" s="55"/>
      <c r="K504" s="55"/>
      <c r="L504" s="55"/>
      <c r="M504" s="55"/>
      <c r="N504" s="55"/>
      <c r="O504" s="55"/>
      <c r="P504" s="55"/>
      <c r="Q504" s="55"/>
      <c r="R504" s="55"/>
      <c r="S504" s="55"/>
      <c r="T504" s="55"/>
      <c r="U504" s="55"/>
      <c r="V504" s="55"/>
      <c r="W504" s="55"/>
      <c r="X504" s="55"/>
      <c r="Y504" s="55"/>
      <c r="Z504" s="55"/>
      <c r="AA504" s="55"/>
      <c r="AB504" s="55"/>
    </row>
    <row r="505" spans="1:28" ht="15">
      <c r="A505" s="55"/>
      <c r="B505" s="55"/>
      <c r="C505" s="55"/>
      <c r="D505" s="55"/>
      <c r="E505" s="55"/>
      <c r="F505" s="55"/>
      <c r="G505" s="55"/>
      <c r="H505" s="55"/>
      <c r="I505" s="55"/>
      <c r="J505" s="55"/>
      <c r="K505" s="55"/>
      <c r="L505" s="55"/>
      <c r="M505" s="55"/>
      <c r="N505" s="55"/>
      <c r="O505" s="55"/>
      <c r="P505" s="55"/>
      <c r="Q505" s="55"/>
      <c r="R505" s="55"/>
      <c r="S505" s="55"/>
      <c r="T505" s="55"/>
      <c r="U505" s="55"/>
      <c r="V505" s="55"/>
      <c r="W505" s="55"/>
      <c r="X505" s="55"/>
      <c r="Y505" s="55"/>
      <c r="Z505" s="55"/>
      <c r="AA505" s="55"/>
      <c r="AB505" s="55"/>
    </row>
    <row r="506" spans="1:28" ht="15">
      <c r="A506" s="55"/>
      <c r="B506" s="55"/>
      <c r="C506" s="55"/>
      <c r="D506" s="55"/>
      <c r="E506" s="55"/>
      <c r="F506" s="55"/>
      <c r="G506" s="55"/>
      <c r="H506" s="55"/>
      <c r="I506" s="55"/>
      <c r="J506" s="55"/>
      <c r="K506" s="55"/>
      <c r="L506" s="55"/>
      <c r="M506" s="55"/>
      <c r="N506" s="55"/>
      <c r="O506" s="55"/>
      <c r="P506" s="55"/>
      <c r="Q506" s="55"/>
      <c r="R506" s="55"/>
      <c r="S506" s="55"/>
      <c r="T506" s="55"/>
      <c r="U506" s="55"/>
      <c r="V506" s="55"/>
      <c r="W506" s="55"/>
      <c r="X506" s="55"/>
      <c r="Y506" s="55"/>
      <c r="Z506" s="55"/>
      <c r="AA506" s="55"/>
      <c r="AB506" s="55"/>
    </row>
    <row r="507" spans="1:28" ht="15">
      <c r="A507" s="55"/>
      <c r="B507" s="55"/>
      <c r="C507" s="55"/>
      <c r="D507" s="55"/>
      <c r="E507" s="55"/>
      <c r="F507" s="55"/>
      <c r="G507" s="55"/>
      <c r="H507" s="55"/>
      <c r="I507" s="55"/>
      <c r="J507" s="55"/>
      <c r="K507" s="55"/>
      <c r="L507" s="55"/>
      <c r="M507" s="55"/>
      <c r="N507" s="55"/>
      <c r="O507" s="55"/>
      <c r="P507" s="55"/>
      <c r="Q507" s="55"/>
      <c r="R507" s="55"/>
      <c r="S507" s="55"/>
      <c r="T507" s="55"/>
      <c r="U507" s="55"/>
      <c r="V507" s="55"/>
      <c r="W507" s="55"/>
      <c r="X507" s="55"/>
      <c r="Y507" s="55"/>
      <c r="Z507" s="55"/>
      <c r="AA507" s="55"/>
      <c r="AB507" s="55"/>
    </row>
    <row r="508" spans="1:28" ht="15">
      <c r="A508" s="55"/>
      <c r="B508" s="55"/>
      <c r="C508" s="55"/>
      <c r="D508" s="55"/>
      <c r="E508" s="55"/>
      <c r="F508" s="55"/>
      <c r="G508" s="55"/>
      <c r="H508" s="55"/>
      <c r="I508" s="55"/>
      <c r="J508" s="55"/>
      <c r="K508" s="55"/>
      <c r="L508" s="55"/>
      <c r="M508" s="55"/>
      <c r="N508" s="55"/>
      <c r="O508" s="55"/>
      <c r="P508" s="55"/>
      <c r="Q508" s="55"/>
      <c r="R508" s="55"/>
      <c r="S508" s="55"/>
      <c r="T508" s="55"/>
      <c r="U508" s="55"/>
      <c r="V508" s="55"/>
      <c r="W508" s="55"/>
      <c r="X508" s="55"/>
      <c r="Y508" s="55"/>
      <c r="Z508" s="55"/>
      <c r="AA508" s="55"/>
      <c r="AB508" s="55"/>
    </row>
    <row r="509" spans="1:28" ht="15">
      <c r="A509" s="55"/>
      <c r="B509" s="55"/>
      <c r="C509" s="55"/>
      <c r="D509" s="55"/>
      <c r="E509" s="55"/>
      <c r="F509" s="55"/>
      <c r="G509" s="55"/>
      <c r="H509" s="55"/>
      <c r="I509" s="55"/>
      <c r="J509" s="55"/>
      <c r="K509" s="55"/>
      <c r="L509" s="55"/>
      <c r="M509" s="55"/>
      <c r="N509" s="55"/>
      <c r="O509" s="55"/>
      <c r="P509" s="55"/>
      <c r="Q509" s="55"/>
      <c r="R509" s="55"/>
      <c r="S509" s="55"/>
      <c r="T509" s="55"/>
      <c r="U509" s="55"/>
      <c r="V509" s="55"/>
      <c r="W509" s="55"/>
      <c r="X509" s="55"/>
      <c r="Y509" s="55"/>
      <c r="Z509" s="55"/>
      <c r="AA509" s="55"/>
      <c r="AB509" s="55"/>
    </row>
    <row r="510" spans="1:28" ht="15">
      <c r="A510" s="55"/>
      <c r="B510" s="55"/>
      <c r="C510" s="55"/>
      <c r="D510" s="55"/>
      <c r="E510" s="55"/>
      <c r="F510" s="55"/>
      <c r="G510" s="55"/>
      <c r="H510" s="55"/>
      <c r="I510" s="55"/>
      <c r="J510" s="55"/>
      <c r="K510" s="55"/>
      <c r="L510" s="55"/>
      <c r="M510" s="55"/>
      <c r="N510" s="55"/>
      <c r="O510" s="55"/>
      <c r="P510" s="55"/>
      <c r="Q510" s="55"/>
      <c r="R510" s="55"/>
      <c r="S510" s="55"/>
      <c r="T510" s="55"/>
      <c r="U510" s="55"/>
      <c r="V510" s="55"/>
      <c r="W510" s="55"/>
      <c r="X510" s="55"/>
      <c r="Y510" s="55"/>
      <c r="Z510" s="55"/>
      <c r="AA510" s="55"/>
      <c r="AB510" s="55"/>
    </row>
    <row r="511" spans="1:28" ht="15">
      <c r="A511" s="55"/>
      <c r="B511" s="55"/>
      <c r="C511" s="55"/>
      <c r="D511" s="55"/>
      <c r="E511" s="55"/>
      <c r="F511" s="55"/>
      <c r="G511" s="55"/>
      <c r="H511" s="55"/>
      <c r="I511" s="55"/>
      <c r="J511" s="55"/>
      <c r="K511" s="55"/>
      <c r="L511" s="55"/>
      <c r="M511" s="55"/>
      <c r="N511" s="55"/>
      <c r="O511" s="55"/>
      <c r="P511" s="55"/>
      <c r="Q511" s="55"/>
      <c r="R511" s="55"/>
      <c r="S511" s="55"/>
      <c r="T511" s="55"/>
      <c r="U511" s="55"/>
      <c r="V511" s="55"/>
      <c r="W511" s="55"/>
      <c r="X511" s="55"/>
      <c r="Y511" s="55"/>
      <c r="Z511" s="55"/>
      <c r="AA511" s="55"/>
      <c r="AB511" s="55"/>
    </row>
    <row r="512" spans="1:28" ht="15">
      <c r="A512" s="55"/>
      <c r="B512" s="55"/>
      <c r="C512" s="55"/>
      <c r="D512" s="55"/>
      <c r="E512" s="55"/>
      <c r="F512" s="55"/>
      <c r="G512" s="55"/>
      <c r="H512" s="55"/>
      <c r="I512" s="55"/>
      <c r="J512" s="55"/>
      <c r="K512" s="55"/>
      <c r="L512" s="55"/>
      <c r="M512" s="55"/>
      <c r="N512" s="55"/>
      <c r="O512" s="55"/>
      <c r="P512" s="55"/>
      <c r="Q512" s="55"/>
      <c r="R512" s="55"/>
      <c r="S512" s="55"/>
      <c r="T512" s="55"/>
      <c r="U512" s="55"/>
      <c r="V512" s="55"/>
      <c r="W512" s="55"/>
      <c r="X512" s="55"/>
      <c r="Y512" s="55"/>
      <c r="Z512" s="55"/>
      <c r="AA512" s="55"/>
      <c r="AB512" s="55"/>
    </row>
    <row r="513" spans="1:28" ht="15">
      <c r="A513" s="55"/>
      <c r="B513" s="55"/>
      <c r="C513" s="55"/>
      <c r="D513" s="55"/>
      <c r="E513" s="55"/>
      <c r="F513" s="55"/>
      <c r="G513" s="55"/>
      <c r="H513" s="55"/>
      <c r="I513" s="55"/>
      <c r="J513" s="55"/>
      <c r="K513" s="55"/>
      <c r="L513" s="55"/>
      <c r="M513" s="55"/>
      <c r="N513" s="55"/>
      <c r="O513" s="55"/>
      <c r="P513" s="55"/>
      <c r="Q513" s="55"/>
      <c r="R513" s="55"/>
      <c r="S513" s="55"/>
      <c r="T513" s="55"/>
      <c r="U513" s="55"/>
      <c r="V513" s="55"/>
      <c r="W513" s="55"/>
      <c r="X513" s="55"/>
      <c r="Y513" s="55"/>
      <c r="Z513" s="55"/>
      <c r="AA513" s="55"/>
      <c r="AB513" s="55"/>
    </row>
    <row r="514" spans="1:28" ht="15">
      <c r="A514" s="55"/>
      <c r="B514" s="55"/>
      <c r="C514" s="55"/>
      <c r="D514" s="55"/>
      <c r="E514" s="55"/>
      <c r="F514" s="55"/>
      <c r="G514" s="55"/>
      <c r="H514" s="55"/>
      <c r="I514" s="55"/>
      <c r="J514" s="55"/>
      <c r="K514" s="55"/>
      <c r="L514" s="55"/>
      <c r="M514" s="55"/>
      <c r="N514" s="55"/>
      <c r="O514" s="55"/>
      <c r="P514" s="55"/>
      <c r="Q514" s="55"/>
      <c r="R514" s="55"/>
      <c r="S514" s="55"/>
      <c r="T514" s="55"/>
      <c r="U514" s="55"/>
      <c r="V514" s="55"/>
      <c r="W514" s="55"/>
      <c r="X514" s="55"/>
      <c r="Y514" s="55"/>
      <c r="Z514" s="55"/>
      <c r="AA514" s="55"/>
      <c r="AB514" s="55"/>
    </row>
    <row r="515" spans="1:28" ht="15">
      <c r="A515" s="55"/>
      <c r="B515" s="55"/>
      <c r="C515" s="55"/>
      <c r="D515" s="55"/>
      <c r="E515" s="55"/>
      <c r="F515" s="55"/>
      <c r="G515" s="55"/>
      <c r="H515" s="55"/>
      <c r="I515" s="55"/>
      <c r="J515" s="55"/>
      <c r="K515" s="55"/>
      <c r="L515" s="55"/>
      <c r="M515" s="55"/>
      <c r="N515" s="55"/>
      <c r="O515" s="55"/>
      <c r="P515" s="55"/>
      <c r="Q515" s="55"/>
      <c r="R515" s="55"/>
      <c r="S515" s="55"/>
      <c r="T515" s="55"/>
      <c r="U515" s="55"/>
      <c r="V515" s="55"/>
      <c r="W515" s="55"/>
      <c r="X515" s="55"/>
      <c r="Y515" s="55"/>
      <c r="Z515" s="55"/>
      <c r="AA515" s="55"/>
      <c r="AB515" s="55"/>
    </row>
    <row r="516" spans="1:28" ht="15">
      <c r="A516" s="55"/>
      <c r="B516" s="55"/>
      <c r="C516" s="55"/>
      <c r="D516" s="55"/>
      <c r="E516" s="55"/>
      <c r="F516" s="55"/>
      <c r="G516" s="55"/>
      <c r="H516" s="55"/>
      <c r="I516" s="55"/>
      <c r="J516" s="55"/>
      <c r="K516" s="55"/>
      <c r="L516" s="55"/>
      <c r="M516" s="55"/>
      <c r="N516" s="55"/>
      <c r="O516" s="55"/>
      <c r="P516" s="55"/>
      <c r="Q516" s="55"/>
      <c r="R516" s="55"/>
      <c r="S516" s="55"/>
      <c r="T516" s="55"/>
      <c r="U516" s="55"/>
      <c r="V516" s="55"/>
      <c r="W516" s="55"/>
      <c r="X516" s="55"/>
      <c r="Y516" s="55"/>
      <c r="Z516" s="55"/>
      <c r="AA516" s="55"/>
      <c r="AB516" s="55"/>
    </row>
    <row r="517" spans="1:28" ht="15">
      <c r="A517" s="55"/>
      <c r="B517" s="55"/>
      <c r="C517" s="55"/>
      <c r="D517" s="55"/>
      <c r="E517" s="55"/>
      <c r="F517" s="55"/>
      <c r="G517" s="55"/>
      <c r="H517" s="55"/>
      <c r="I517" s="55"/>
      <c r="J517" s="55"/>
      <c r="K517" s="55"/>
      <c r="L517" s="55"/>
      <c r="M517" s="55"/>
      <c r="N517" s="55"/>
      <c r="O517" s="55"/>
      <c r="P517" s="55"/>
      <c r="Q517" s="55"/>
      <c r="R517" s="55"/>
      <c r="S517" s="55"/>
      <c r="T517" s="55"/>
      <c r="U517" s="55"/>
      <c r="V517" s="55"/>
      <c r="W517" s="55"/>
      <c r="X517" s="55"/>
      <c r="Y517" s="55"/>
      <c r="Z517" s="55"/>
      <c r="AA517" s="55"/>
      <c r="AB517" s="55"/>
    </row>
    <row r="518" spans="1:28" ht="15">
      <c r="A518" s="55"/>
      <c r="B518" s="55"/>
      <c r="C518" s="55"/>
      <c r="D518" s="55"/>
      <c r="E518" s="55"/>
      <c r="F518" s="55"/>
      <c r="G518" s="55"/>
      <c r="H518" s="55"/>
      <c r="I518" s="55"/>
      <c r="J518" s="55"/>
      <c r="K518" s="55"/>
      <c r="L518" s="55"/>
      <c r="M518" s="55"/>
      <c r="N518" s="55"/>
      <c r="O518" s="55"/>
      <c r="P518" s="55"/>
      <c r="Q518" s="55"/>
      <c r="R518" s="55"/>
      <c r="S518" s="55"/>
      <c r="T518" s="55"/>
      <c r="U518" s="55"/>
      <c r="V518" s="55"/>
      <c r="W518" s="55"/>
      <c r="X518" s="55"/>
      <c r="Y518" s="55"/>
      <c r="Z518" s="55"/>
      <c r="AA518" s="55"/>
      <c r="AB518" s="55"/>
    </row>
    <row r="519" spans="1:28" ht="15">
      <c r="A519" s="55"/>
      <c r="B519" s="55"/>
      <c r="C519" s="55"/>
      <c r="D519" s="55"/>
      <c r="E519" s="55"/>
      <c r="F519" s="55"/>
      <c r="G519" s="55"/>
      <c r="H519" s="55"/>
      <c r="I519" s="55"/>
      <c r="J519" s="55"/>
      <c r="K519" s="55"/>
      <c r="L519" s="55"/>
      <c r="M519" s="55"/>
      <c r="N519" s="55"/>
      <c r="O519" s="55"/>
      <c r="P519" s="55"/>
      <c r="Q519" s="55"/>
      <c r="R519" s="55"/>
      <c r="S519" s="55"/>
      <c r="T519" s="55"/>
      <c r="U519" s="55"/>
      <c r="V519" s="55"/>
      <c r="W519" s="55"/>
      <c r="X519" s="55"/>
      <c r="Y519" s="55"/>
      <c r="Z519" s="55"/>
      <c r="AA519" s="55"/>
      <c r="AB519" s="55"/>
    </row>
    <row r="520" spans="1:28" ht="15">
      <c r="A520" s="55"/>
      <c r="B520" s="55"/>
      <c r="C520" s="55"/>
      <c r="D520" s="55"/>
      <c r="E520" s="55"/>
      <c r="F520" s="55"/>
      <c r="G520" s="55"/>
      <c r="H520" s="55"/>
      <c r="I520" s="55"/>
      <c r="J520" s="55"/>
      <c r="K520" s="55"/>
      <c r="L520" s="55"/>
      <c r="M520" s="55"/>
      <c r="N520" s="55"/>
      <c r="O520" s="55"/>
      <c r="P520" s="55"/>
      <c r="Q520" s="55"/>
      <c r="R520" s="55"/>
      <c r="S520" s="55"/>
      <c r="T520" s="55"/>
      <c r="U520" s="55"/>
      <c r="V520" s="55"/>
      <c r="W520" s="55"/>
      <c r="X520" s="55"/>
      <c r="Y520" s="55"/>
      <c r="Z520" s="55"/>
      <c r="AA520" s="55"/>
      <c r="AB520" s="55"/>
    </row>
    <row r="521" spans="1:28" ht="15">
      <c r="A521" s="55"/>
      <c r="B521" s="55"/>
      <c r="C521" s="55"/>
      <c r="D521" s="55"/>
      <c r="E521" s="55"/>
      <c r="F521" s="55"/>
      <c r="G521" s="55"/>
      <c r="H521" s="55"/>
      <c r="I521" s="55"/>
      <c r="J521" s="55"/>
      <c r="K521" s="55"/>
      <c r="L521" s="55"/>
      <c r="M521" s="55"/>
      <c r="N521" s="55"/>
      <c r="O521" s="55"/>
      <c r="P521" s="55"/>
      <c r="Q521" s="55"/>
      <c r="R521" s="55"/>
      <c r="S521" s="55"/>
      <c r="T521" s="55"/>
      <c r="U521" s="55"/>
      <c r="V521" s="55"/>
      <c r="W521" s="55"/>
      <c r="X521" s="55"/>
      <c r="Y521" s="55"/>
      <c r="Z521" s="55"/>
      <c r="AA521" s="55"/>
      <c r="AB521" s="55"/>
    </row>
    <row r="522" spans="1:28" ht="15">
      <c r="A522" s="55"/>
      <c r="B522" s="55"/>
      <c r="C522" s="55"/>
      <c r="D522" s="55"/>
      <c r="E522" s="55"/>
      <c r="F522" s="55"/>
      <c r="G522" s="55"/>
      <c r="H522" s="55"/>
      <c r="I522" s="55"/>
      <c r="J522" s="55"/>
      <c r="K522" s="55"/>
      <c r="L522" s="55"/>
      <c r="M522" s="55"/>
      <c r="N522" s="55"/>
      <c r="O522" s="55"/>
      <c r="P522" s="55"/>
      <c r="Q522" s="55"/>
      <c r="R522" s="55"/>
      <c r="S522" s="55"/>
      <c r="T522" s="55"/>
      <c r="U522" s="55"/>
      <c r="V522" s="55"/>
      <c r="W522" s="55"/>
      <c r="X522" s="55"/>
      <c r="Y522" s="55"/>
      <c r="Z522" s="55"/>
      <c r="AA522" s="55"/>
      <c r="AB522" s="55"/>
    </row>
    <row r="523" spans="1:28" ht="15">
      <c r="A523" s="55"/>
      <c r="B523" s="55"/>
      <c r="C523" s="55"/>
      <c r="D523" s="55"/>
      <c r="E523" s="55"/>
      <c r="F523" s="55"/>
      <c r="G523" s="55"/>
      <c r="H523" s="55"/>
      <c r="I523" s="55"/>
      <c r="J523" s="55"/>
      <c r="K523" s="55"/>
      <c r="L523" s="55"/>
      <c r="M523" s="55"/>
      <c r="N523" s="55"/>
      <c r="O523" s="55"/>
      <c r="P523" s="55"/>
      <c r="Q523" s="55"/>
      <c r="R523" s="55"/>
      <c r="S523" s="55"/>
      <c r="T523" s="55"/>
      <c r="U523" s="55"/>
      <c r="V523" s="55"/>
      <c r="W523" s="55"/>
      <c r="X523" s="55"/>
      <c r="Y523" s="55"/>
      <c r="Z523" s="55"/>
      <c r="AA523" s="55"/>
      <c r="AB523" s="55"/>
    </row>
    <row r="524" spans="1:28" ht="15">
      <c r="A524" s="55"/>
      <c r="B524" s="55"/>
      <c r="C524" s="55"/>
      <c r="D524" s="55"/>
      <c r="E524" s="55"/>
      <c r="F524" s="55"/>
      <c r="G524" s="55"/>
      <c r="H524" s="55"/>
      <c r="I524" s="55"/>
      <c r="J524" s="55"/>
      <c r="K524" s="55"/>
      <c r="L524" s="55"/>
      <c r="M524" s="55"/>
      <c r="N524" s="55"/>
      <c r="O524" s="55"/>
      <c r="P524" s="55"/>
      <c r="Q524" s="55"/>
      <c r="R524" s="55"/>
      <c r="S524" s="55"/>
      <c r="T524" s="55"/>
      <c r="U524" s="55"/>
      <c r="V524" s="55"/>
      <c r="W524" s="55"/>
      <c r="X524" s="55"/>
      <c r="Y524" s="55"/>
      <c r="Z524" s="55"/>
      <c r="AA524" s="55"/>
      <c r="AB524" s="55"/>
    </row>
    <row r="525" spans="1:28" ht="15">
      <c r="A525" s="55"/>
      <c r="B525" s="55"/>
      <c r="C525" s="55"/>
      <c r="D525" s="55"/>
      <c r="E525" s="55"/>
      <c r="F525" s="55"/>
      <c r="G525" s="55"/>
      <c r="H525" s="55"/>
      <c r="I525" s="55"/>
      <c r="J525" s="55"/>
      <c r="K525" s="55"/>
      <c r="L525" s="55"/>
      <c r="M525" s="55"/>
      <c r="N525" s="55"/>
      <c r="O525" s="55"/>
      <c r="P525" s="55"/>
      <c r="Q525" s="55"/>
      <c r="R525" s="55"/>
      <c r="S525" s="55"/>
      <c r="T525" s="55"/>
      <c r="U525" s="55"/>
      <c r="V525" s="55"/>
      <c r="W525" s="55"/>
      <c r="X525" s="55"/>
      <c r="Y525" s="55"/>
      <c r="Z525" s="55"/>
      <c r="AA525" s="55"/>
      <c r="AB525" s="55"/>
    </row>
    <row r="526" spans="1:28" ht="15">
      <c r="A526" s="55"/>
      <c r="B526" s="55"/>
      <c r="C526" s="55"/>
      <c r="D526" s="55"/>
      <c r="E526" s="55"/>
      <c r="F526" s="55"/>
      <c r="G526" s="55"/>
      <c r="H526" s="55"/>
      <c r="I526" s="55"/>
      <c r="J526" s="55"/>
      <c r="K526" s="55"/>
      <c r="L526" s="55"/>
      <c r="M526" s="55"/>
      <c r="N526" s="55"/>
      <c r="O526" s="55"/>
      <c r="P526" s="55"/>
      <c r="Q526" s="55"/>
      <c r="R526" s="55"/>
      <c r="S526" s="55"/>
      <c r="T526" s="55"/>
      <c r="U526" s="55"/>
      <c r="V526" s="55"/>
      <c r="W526" s="55"/>
      <c r="X526" s="55"/>
      <c r="Y526" s="55"/>
      <c r="Z526" s="55"/>
      <c r="AA526" s="55"/>
      <c r="AB526" s="55"/>
    </row>
    <row r="527" spans="1:28" ht="15">
      <c r="A527" s="55"/>
      <c r="B527" s="55"/>
      <c r="C527" s="55"/>
      <c r="D527" s="55"/>
      <c r="E527" s="55"/>
      <c r="F527" s="55"/>
      <c r="G527" s="55"/>
      <c r="H527" s="55"/>
      <c r="I527" s="55"/>
      <c r="J527" s="55"/>
      <c r="K527" s="55"/>
      <c r="L527" s="55"/>
      <c r="M527" s="55"/>
      <c r="N527" s="55"/>
      <c r="O527" s="55"/>
      <c r="P527" s="55"/>
      <c r="Q527" s="55"/>
      <c r="R527" s="55"/>
      <c r="S527" s="55"/>
      <c r="T527" s="55"/>
      <c r="U527" s="55"/>
      <c r="V527" s="55"/>
      <c r="W527" s="55"/>
      <c r="X527" s="55"/>
      <c r="Y527" s="55"/>
      <c r="Z527" s="55"/>
      <c r="AA527" s="55"/>
      <c r="AB527" s="55"/>
    </row>
    <row r="528" spans="1:28" ht="15">
      <c r="A528" s="55"/>
      <c r="B528" s="55"/>
      <c r="C528" s="55"/>
      <c r="D528" s="55"/>
      <c r="E528" s="55"/>
      <c r="F528" s="55"/>
      <c r="G528" s="55"/>
      <c r="H528" s="55"/>
      <c r="I528" s="55"/>
      <c r="J528" s="55"/>
      <c r="K528" s="55"/>
      <c r="L528" s="55"/>
      <c r="M528" s="55"/>
      <c r="N528" s="55"/>
      <c r="O528" s="55"/>
      <c r="P528" s="55"/>
      <c r="Q528" s="55"/>
      <c r="R528" s="55"/>
      <c r="S528" s="55"/>
      <c r="T528" s="55"/>
      <c r="U528" s="55"/>
      <c r="V528" s="55"/>
      <c r="W528" s="55"/>
      <c r="X528" s="55"/>
      <c r="Y528" s="55"/>
      <c r="Z528" s="55"/>
      <c r="AA528" s="55"/>
      <c r="AB528" s="55"/>
    </row>
    <row r="529" spans="1:28" ht="15">
      <c r="A529" s="55"/>
      <c r="B529" s="55"/>
      <c r="C529" s="55"/>
      <c r="D529" s="55"/>
      <c r="E529" s="55"/>
      <c r="F529" s="55"/>
      <c r="G529" s="55"/>
      <c r="H529" s="55"/>
      <c r="I529" s="55"/>
      <c r="J529" s="55"/>
      <c r="K529" s="55"/>
      <c r="L529" s="55"/>
      <c r="M529" s="55"/>
      <c r="N529" s="55"/>
      <c r="O529" s="55"/>
      <c r="P529" s="55"/>
      <c r="Q529" s="55"/>
      <c r="R529" s="55"/>
      <c r="S529" s="55"/>
      <c r="T529" s="55"/>
      <c r="U529" s="55"/>
      <c r="V529" s="55"/>
      <c r="W529" s="55"/>
      <c r="X529" s="55"/>
      <c r="Y529" s="55"/>
      <c r="Z529" s="55"/>
      <c r="AA529" s="55"/>
      <c r="AB529" s="55"/>
    </row>
    <row r="530" spans="1:28" ht="15">
      <c r="A530" s="55"/>
      <c r="B530" s="55"/>
      <c r="C530" s="55"/>
      <c r="D530" s="55"/>
      <c r="E530" s="55"/>
      <c r="F530" s="55"/>
      <c r="G530" s="55"/>
      <c r="H530" s="55"/>
      <c r="I530" s="55"/>
      <c r="J530" s="55"/>
      <c r="K530" s="55"/>
      <c r="L530" s="55"/>
      <c r="M530" s="55"/>
      <c r="N530" s="55"/>
      <c r="O530" s="55"/>
      <c r="P530" s="55"/>
      <c r="Q530" s="55"/>
      <c r="R530" s="55"/>
      <c r="S530" s="55"/>
      <c r="T530" s="55"/>
      <c r="U530" s="55"/>
      <c r="V530" s="55"/>
      <c r="W530" s="55"/>
      <c r="X530" s="55"/>
      <c r="Y530" s="55"/>
      <c r="Z530" s="55"/>
      <c r="AA530" s="55"/>
      <c r="AB530" s="55"/>
    </row>
    <row r="531" spans="1:28" ht="15">
      <c r="A531" s="55"/>
      <c r="B531" s="55"/>
      <c r="C531" s="55"/>
      <c r="D531" s="55"/>
      <c r="E531" s="55"/>
      <c r="F531" s="55"/>
      <c r="G531" s="55"/>
      <c r="H531" s="55"/>
      <c r="I531" s="55"/>
      <c r="J531" s="55"/>
      <c r="K531" s="55"/>
      <c r="L531" s="55"/>
      <c r="M531" s="55"/>
      <c r="N531" s="55"/>
      <c r="O531" s="55"/>
      <c r="P531" s="55"/>
      <c r="Q531" s="55"/>
      <c r="R531" s="55"/>
      <c r="S531" s="55"/>
      <c r="T531" s="55"/>
      <c r="U531" s="55"/>
      <c r="V531" s="55"/>
      <c r="W531" s="55"/>
      <c r="X531" s="55"/>
      <c r="Y531" s="55"/>
      <c r="Z531" s="55"/>
      <c r="AA531" s="55"/>
      <c r="AB531" s="55"/>
    </row>
    <row r="532" spans="1:28" ht="15">
      <c r="A532" s="55"/>
      <c r="B532" s="55"/>
      <c r="C532" s="55"/>
      <c r="D532" s="55"/>
      <c r="E532" s="55"/>
      <c r="F532" s="55"/>
      <c r="G532" s="55"/>
      <c r="H532" s="55"/>
      <c r="I532" s="55"/>
      <c r="J532" s="55"/>
      <c r="K532" s="55"/>
      <c r="L532" s="55"/>
      <c r="M532" s="55"/>
      <c r="N532" s="55"/>
      <c r="O532" s="55"/>
      <c r="P532" s="55"/>
      <c r="Q532" s="55"/>
      <c r="R532" s="55"/>
      <c r="S532" s="55"/>
      <c r="T532" s="55"/>
      <c r="U532" s="55"/>
      <c r="V532" s="55"/>
      <c r="W532" s="55"/>
      <c r="X532" s="55"/>
      <c r="Y532" s="55"/>
      <c r="Z532" s="55"/>
      <c r="AA532" s="55"/>
      <c r="AB532" s="55"/>
    </row>
    <row r="533" spans="1:28" ht="15">
      <c r="A533" s="55"/>
      <c r="B533" s="55"/>
      <c r="C533" s="55"/>
      <c r="D533" s="55"/>
      <c r="E533" s="55"/>
      <c r="F533" s="55"/>
      <c r="G533" s="55"/>
      <c r="H533" s="55"/>
      <c r="I533" s="55"/>
      <c r="J533" s="55"/>
      <c r="K533" s="55"/>
      <c r="L533" s="55"/>
      <c r="M533" s="55"/>
      <c r="N533" s="55"/>
      <c r="O533" s="55"/>
      <c r="P533" s="55"/>
      <c r="Q533" s="55"/>
      <c r="R533" s="55"/>
      <c r="S533" s="55"/>
      <c r="T533" s="55"/>
      <c r="U533" s="55"/>
      <c r="V533" s="55"/>
      <c r="W533" s="55"/>
      <c r="X533" s="55"/>
      <c r="Y533" s="55"/>
      <c r="Z533" s="55"/>
      <c r="AA533" s="55"/>
      <c r="AB533" s="55"/>
    </row>
    <row r="534" spans="1:28" ht="15">
      <c r="A534" s="55"/>
      <c r="B534" s="55"/>
      <c r="C534" s="55"/>
      <c r="D534" s="55"/>
      <c r="E534" s="55"/>
      <c r="F534" s="55"/>
      <c r="G534" s="55"/>
      <c r="H534" s="55"/>
      <c r="I534" s="55"/>
      <c r="J534" s="55"/>
      <c r="K534" s="55"/>
      <c r="L534" s="55"/>
      <c r="M534" s="55"/>
      <c r="N534" s="55"/>
      <c r="O534" s="55"/>
      <c r="P534" s="55"/>
      <c r="Q534" s="55"/>
      <c r="R534" s="55"/>
      <c r="S534" s="55"/>
      <c r="T534" s="55"/>
      <c r="U534" s="55"/>
      <c r="V534" s="55"/>
      <c r="W534" s="55"/>
      <c r="X534" s="55"/>
      <c r="Y534" s="55"/>
      <c r="Z534" s="55"/>
      <c r="AA534" s="55"/>
      <c r="AB534" s="55"/>
    </row>
    <row r="535" spans="1:28" ht="15">
      <c r="A535" s="55"/>
      <c r="B535" s="55"/>
      <c r="C535" s="55"/>
      <c r="D535" s="55"/>
      <c r="E535" s="55"/>
      <c r="F535" s="55"/>
      <c r="G535" s="55"/>
      <c r="H535" s="55"/>
      <c r="I535" s="55"/>
      <c r="J535" s="55"/>
      <c r="K535" s="55"/>
      <c r="L535" s="55"/>
      <c r="M535" s="55"/>
      <c r="N535" s="55"/>
      <c r="O535" s="55"/>
      <c r="P535" s="55"/>
      <c r="Q535" s="55"/>
      <c r="R535" s="55"/>
      <c r="S535" s="55"/>
      <c r="T535" s="55"/>
      <c r="U535" s="55"/>
      <c r="V535" s="55"/>
      <c r="W535" s="55"/>
      <c r="X535" s="55"/>
      <c r="Y535" s="55"/>
      <c r="Z535" s="55"/>
      <c r="AA535" s="55"/>
      <c r="AB535" s="55"/>
    </row>
    <row r="536" spans="1:28" ht="15">
      <c r="A536" s="55"/>
      <c r="B536" s="55"/>
      <c r="C536" s="55"/>
      <c r="D536" s="55"/>
      <c r="E536" s="55"/>
      <c r="F536" s="55"/>
      <c r="G536" s="55"/>
      <c r="H536" s="55"/>
      <c r="I536" s="55"/>
      <c r="J536" s="55"/>
      <c r="K536" s="55"/>
      <c r="L536" s="55"/>
      <c r="M536" s="55"/>
      <c r="N536" s="55"/>
      <c r="O536" s="55"/>
      <c r="P536" s="55"/>
      <c r="Q536" s="55"/>
      <c r="R536" s="55"/>
      <c r="S536" s="55"/>
      <c r="T536" s="55"/>
      <c r="U536" s="55"/>
      <c r="V536" s="55"/>
      <c r="W536" s="55"/>
      <c r="X536" s="55"/>
      <c r="Y536" s="55"/>
      <c r="Z536" s="55"/>
      <c r="AA536" s="55"/>
      <c r="AB536" s="55"/>
    </row>
    <row r="537" spans="1:28" ht="15">
      <c r="A537" s="55"/>
      <c r="B537" s="55"/>
      <c r="C537" s="55"/>
      <c r="D537" s="55"/>
      <c r="E537" s="55"/>
      <c r="F537" s="55"/>
      <c r="G537" s="55"/>
      <c r="H537" s="55"/>
      <c r="I537" s="55"/>
      <c r="J537" s="55"/>
      <c r="K537" s="55"/>
      <c r="L537" s="55"/>
      <c r="M537" s="55"/>
      <c r="N537" s="55"/>
      <c r="O537" s="55"/>
      <c r="P537" s="55"/>
      <c r="Q537" s="55"/>
      <c r="R537" s="55"/>
      <c r="S537" s="55"/>
      <c r="T537" s="55"/>
      <c r="U537" s="55"/>
      <c r="V537" s="55"/>
      <c r="W537" s="55"/>
      <c r="X537" s="55"/>
      <c r="Y537" s="55"/>
      <c r="Z537" s="55"/>
      <c r="AA537" s="55"/>
      <c r="AB537" s="55"/>
    </row>
    <row r="538" spans="1:28" ht="15">
      <c r="A538" s="55"/>
      <c r="B538" s="55"/>
      <c r="C538" s="55"/>
      <c r="D538" s="55"/>
      <c r="E538" s="55"/>
      <c r="F538" s="55"/>
      <c r="G538" s="55"/>
      <c r="H538" s="55"/>
      <c r="I538" s="55"/>
      <c r="J538" s="55"/>
      <c r="K538" s="55"/>
      <c r="L538" s="55"/>
      <c r="M538" s="55"/>
      <c r="N538" s="55"/>
      <c r="O538" s="55"/>
      <c r="P538" s="55"/>
      <c r="Q538" s="55"/>
      <c r="R538" s="55"/>
      <c r="S538" s="55"/>
      <c r="T538" s="55"/>
      <c r="U538" s="55"/>
      <c r="V538" s="55"/>
      <c r="W538" s="55"/>
      <c r="X538" s="55"/>
      <c r="Y538" s="55"/>
      <c r="Z538" s="55"/>
      <c r="AA538" s="55"/>
      <c r="AB538" s="55"/>
    </row>
    <row r="539" spans="1:28" ht="15">
      <c r="A539" s="55"/>
      <c r="B539" s="55"/>
      <c r="C539" s="55"/>
      <c r="D539" s="55"/>
      <c r="E539" s="55"/>
      <c r="F539" s="55"/>
      <c r="G539" s="55"/>
      <c r="H539" s="55"/>
      <c r="I539" s="55"/>
      <c r="J539" s="55"/>
      <c r="K539" s="55"/>
      <c r="L539" s="55"/>
      <c r="M539" s="55"/>
      <c r="N539" s="55"/>
      <c r="O539" s="55"/>
      <c r="P539" s="55"/>
      <c r="Q539" s="55"/>
      <c r="R539" s="55"/>
      <c r="S539" s="55"/>
      <c r="T539" s="55"/>
      <c r="U539" s="55"/>
      <c r="V539" s="55"/>
      <c r="W539" s="55"/>
      <c r="X539" s="55"/>
      <c r="Y539" s="55"/>
      <c r="Z539" s="55"/>
      <c r="AA539" s="55"/>
      <c r="AB539" s="55"/>
    </row>
    <row r="540" spans="1:28" ht="15">
      <c r="A540" s="55"/>
      <c r="B540" s="55"/>
      <c r="C540" s="55"/>
      <c r="D540" s="55"/>
      <c r="E540" s="55"/>
      <c r="F540" s="55"/>
      <c r="G540" s="55"/>
      <c r="H540" s="55"/>
      <c r="I540" s="55"/>
      <c r="J540" s="55"/>
      <c r="K540" s="55"/>
      <c r="L540" s="55"/>
      <c r="M540" s="55"/>
      <c r="N540" s="55"/>
      <c r="O540" s="55"/>
      <c r="P540" s="55"/>
      <c r="Q540" s="55"/>
      <c r="R540" s="55"/>
      <c r="S540" s="55"/>
      <c r="T540" s="55"/>
      <c r="U540" s="55"/>
      <c r="V540" s="55"/>
      <c r="W540" s="55"/>
      <c r="X540" s="55"/>
      <c r="Y540" s="55"/>
      <c r="Z540" s="55"/>
      <c r="AA540" s="55"/>
      <c r="AB540" s="55"/>
    </row>
    <row r="541" spans="1:28" ht="15">
      <c r="A541" s="55"/>
      <c r="B541" s="55"/>
      <c r="C541" s="55"/>
      <c r="D541" s="55"/>
      <c r="E541" s="55"/>
      <c r="F541" s="55"/>
      <c r="G541" s="55"/>
      <c r="H541" s="55"/>
      <c r="I541" s="55"/>
      <c r="J541" s="55"/>
      <c r="K541" s="55"/>
      <c r="L541" s="55"/>
      <c r="M541" s="55"/>
      <c r="N541" s="55"/>
      <c r="O541" s="55"/>
      <c r="P541" s="55"/>
      <c r="Q541" s="55"/>
      <c r="R541" s="55"/>
      <c r="S541" s="55"/>
      <c r="T541" s="55"/>
      <c r="U541" s="55"/>
      <c r="V541" s="55"/>
      <c r="W541" s="55"/>
      <c r="X541" s="55"/>
      <c r="Y541" s="55"/>
      <c r="Z541" s="55"/>
      <c r="AA541" s="55"/>
      <c r="AB541" s="55"/>
    </row>
    <row r="542" spans="1:28" ht="15">
      <c r="A542" s="55"/>
      <c r="B542" s="55"/>
      <c r="C542" s="55"/>
      <c r="D542" s="55"/>
      <c r="E542" s="55"/>
      <c r="F542" s="55"/>
      <c r="G542" s="55"/>
      <c r="H542" s="55"/>
      <c r="I542" s="55"/>
      <c r="J542" s="55"/>
      <c r="K542" s="55"/>
      <c r="L542" s="55"/>
      <c r="M542" s="55"/>
      <c r="N542" s="55"/>
      <c r="O542" s="55"/>
      <c r="P542" s="55"/>
      <c r="Q542" s="55"/>
      <c r="R542" s="55"/>
      <c r="S542" s="55"/>
      <c r="T542" s="55"/>
      <c r="U542" s="55"/>
      <c r="V542" s="55"/>
      <c r="W542" s="55"/>
      <c r="X542" s="55"/>
      <c r="Y542" s="55"/>
      <c r="Z542" s="55"/>
      <c r="AA542" s="55"/>
      <c r="AB542" s="55"/>
    </row>
    <row r="543" spans="1:28" ht="15">
      <c r="A543" s="55"/>
      <c r="B543" s="55"/>
      <c r="C543" s="55"/>
      <c r="D543" s="55"/>
      <c r="E543" s="55"/>
      <c r="F543" s="55"/>
      <c r="G543" s="55"/>
      <c r="H543" s="55"/>
      <c r="I543" s="55"/>
      <c r="J543" s="55"/>
      <c r="K543" s="55"/>
      <c r="L543" s="55"/>
      <c r="M543" s="55"/>
      <c r="N543" s="55"/>
      <c r="O543" s="55"/>
      <c r="P543" s="55"/>
      <c r="Q543" s="55"/>
      <c r="R543" s="55"/>
      <c r="S543" s="55"/>
      <c r="T543" s="55"/>
      <c r="U543" s="55"/>
      <c r="V543" s="55"/>
      <c r="W543" s="55"/>
      <c r="X543" s="55"/>
      <c r="Y543" s="55"/>
      <c r="Z543" s="55"/>
      <c r="AA543" s="55"/>
      <c r="AB543" s="55"/>
    </row>
    <row r="544" spans="1:28" ht="15">
      <c r="A544" s="55"/>
      <c r="B544" s="55"/>
      <c r="C544" s="55"/>
      <c r="D544" s="55"/>
      <c r="E544" s="55"/>
      <c r="F544" s="55"/>
      <c r="G544" s="55"/>
      <c r="H544" s="55"/>
      <c r="I544" s="55"/>
      <c r="J544" s="55"/>
      <c r="K544" s="55"/>
      <c r="L544" s="55"/>
      <c r="M544" s="55"/>
      <c r="N544" s="55"/>
      <c r="O544" s="55"/>
      <c r="P544" s="55"/>
      <c r="Q544" s="55"/>
      <c r="R544" s="55"/>
      <c r="S544" s="55"/>
      <c r="T544" s="55"/>
      <c r="U544" s="55"/>
      <c r="V544" s="55"/>
      <c r="W544" s="55"/>
      <c r="X544" s="55"/>
      <c r="Y544" s="55"/>
      <c r="Z544" s="55"/>
      <c r="AA544" s="55"/>
      <c r="AB544" s="55"/>
    </row>
    <row r="545" spans="1:28" ht="15">
      <c r="A545" s="55"/>
      <c r="B545" s="55"/>
      <c r="C545" s="55"/>
      <c r="D545" s="55"/>
      <c r="E545" s="55"/>
      <c r="F545" s="55"/>
      <c r="G545" s="55"/>
      <c r="H545" s="55"/>
      <c r="I545" s="55"/>
      <c r="J545" s="55"/>
      <c r="K545" s="55"/>
      <c r="L545" s="55"/>
      <c r="M545" s="55"/>
      <c r="N545" s="55"/>
      <c r="O545" s="55"/>
      <c r="P545" s="55"/>
      <c r="Q545" s="55"/>
      <c r="R545" s="55"/>
      <c r="S545" s="55"/>
      <c r="T545" s="55"/>
      <c r="U545" s="55"/>
      <c r="V545" s="55"/>
      <c r="W545" s="55"/>
      <c r="X545" s="55"/>
      <c r="Y545" s="55"/>
      <c r="Z545" s="55"/>
      <c r="AA545" s="55"/>
      <c r="AB545" s="55"/>
    </row>
    <row r="546" spans="1:28" ht="15">
      <c r="A546" s="55"/>
      <c r="B546" s="55"/>
      <c r="C546" s="55"/>
      <c r="D546" s="55"/>
      <c r="E546" s="55"/>
      <c r="F546" s="55"/>
      <c r="G546" s="55"/>
      <c r="H546" s="55"/>
      <c r="I546" s="55"/>
      <c r="J546" s="55"/>
      <c r="K546" s="55"/>
      <c r="L546" s="55"/>
      <c r="M546" s="55"/>
      <c r="N546" s="55"/>
      <c r="O546" s="55"/>
      <c r="P546" s="55"/>
      <c r="Q546" s="55"/>
      <c r="R546" s="55"/>
      <c r="S546" s="55"/>
      <c r="T546" s="55"/>
      <c r="U546" s="55"/>
      <c r="V546" s="55"/>
      <c r="W546" s="55"/>
      <c r="X546" s="55"/>
      <c r="Y546" s="55"/>
      <c r="Z546" s="55"/>
      <c r="AA546" s="55"/>
      <c r="AB546" s="55"/>
    </row>
    <row r="547" spans="1:28" ht="15">
      <c r="A547" s="55"/>
      <c r="B547" s="55"/>
      <c r="C547" s="55"/>
      <c r="D547" s="55"/>
      <c r="E547" s="55"/>
      <c r="F547" s="55"/>
      <c r="G547" s="55"/>
      <c r="H547" s="55"/>
      <c r="I547" s="55"/>
      <c r="J547" s="55"/>
      <c r="K547" s="55"/>
      <c r="L547" s="55"/>
      <c r="M547" s="55"/>
      <c r="N547" s="55"/>
      <c r="O547" s="55"/>
      <c r="P547" s="55"/>
      <c r="Q547" s="55"/>
      <c r="R547" s="55"/>
      <c r="S547" s="55"/>
      <c r="T547" s="55"/>
      <c r="U547" s="55"/>
      <c r="V547" s="55"/>
      <c r="W547" s="55"/>
      <c r="X547" s="55"/>
      <c r="Y547" s="55"/>
      <c r="Z547" s="55"/>
      <c r="AA547" s="55"/>
      <c r="AB547" s="55"/>
    </row>
    <row r="548" spans="1:28" ht="15">
      <c r="A548" s="55"/>
      <c r="B548" s="55"/>
      <c r="C548" s="55"/>
      <c r="D548" s="55"/>
      <c r="E548" s="55"/>
      <c r="F548" s="55"/>
      <c r="G548" s="55"/>
      <c r="H548" s="55"/>
      <c r="I548" s="55"/>
      <c r="J548" s="55"/>
      <c r="K548" s="55"/>
      <c r="L548" s="55"/>
      <c r="M548" s="55"/>
      <c r="N548" s="55"/>
      <c r="O548" s="55"/>
      <c r="P548" s="55"/>
      <c r="Q548" s="55"/>
      <c r="R548" s="55"/>
      <c r="S548" s="55"/>
      <c r="T548" s="55"/>
      <c r="U548" s="55"/>
      <c r="V548" s="55"/>
      <c r="W548" s="55"/>
      <c r="X548" s="55"/>
      <c r="Y548" s="55"/>
      <c r="Z548" s="55"/>
      <c r="AA548" s="55"/>
      <c r="AB548" s="55"/>
    </row>
    <row r="549" spans="1:28" ht="15">
      <c r="A549" s="55"/>
      <c r="B549" s="55"/>
      <c r="C549" s="55"/>
      <c r="D549" s="55"/>
      <c r="E549" s="55"/>
      <c r="F549" s="55"/>
      <c r="G549" s="55"/>
      <c r="H549" s="55"/>
      <c r="I549" s="55"/>
      <c r="J549" s="55"/>
      <c r="K549" s="55"/>
      <c r="L549" s="55"/>
      <c r="M549" s="55"/>
      <c r="N549" s="55"/>
      <c r="O549" s="55"/>
      <c r="P549" s="55"/>
      <c r="Q549" s="55"/>
      <c r="R549" s="55"/>
      <c r="S549" s="55"/>
      <c r="T549" s="55"/>
      <c r="U549" s="55"/>
      <c r="V549" s="55"/>
      <c r="W549" s="55"/>
      <c r="X549" s="55"/>
      <c r="Y549" s="55"/>
      <c r="Z549" s="55"/>
      <c r="AA549" s="55"/>
      <c r="AB549" s="55"/>
    </row>
    <row r="550" spans="1:28" ht="15">
      <c r="A550" s="55"/>
      <c r="B550" s="55"/>
      <c r="C550" s="55"/>
      <c r="D550" s="55"/>
      <c r="E550" s="55"/>
      <c r="F550" s="55"/>
      <c r="G550" s="55"/>
      <c r="H550" s="55"/>
      <c r="I550" s="55"/>
      <c r="J550" s="55"/>
      <c r="K550" s="55"/>
      <c r="L550" s="55"/>
      <c r="M550" s="55"/>
      <c r="N550" s="55"/>
      <c r="O550" s="55"/>
      <c r="P550" s="55"/>
      <c r="Q550" s="55"/>
      <c r="R550" s="55"/>
      <c r="S550" s="55"/>
      <c r="T550" s="55"/>
      <c r="U550" s="55"/>
      <c r="V550" s="55"/>
      <c r="W550" s="55"/>
      <c r="X550" s="55"/>
      <c r="Y550" s="55"/>
      <c r="Z550" s="55"/>
      <c r="AA550" s="55"/>
      <c r="AB550" s="55"/>
    </row>
    <row r="551" spans="1:28" ht="15">
      <c r="A551" s="55"/>
      <c r="B551" s="55"/>
      <c r="C551" s="55"/>
      <c r="D551" s="55"/>
      <c r="E551" s="55"/>
      <c r="F551" s="55"/>
      <c r="G551" s="55"/>
      <c r="H551" s="55"/>
      <c r="I551" s="55"/>
      <c r="J551" s="55"/>
      <c r="K551" s="55"/>
      <c r="L551" s="55"/>
      <c r="M551" s="55"/>
      <c r="N551" s="55"/>
      <c r="O551" s="55"/>
      <c r="P551" s="55"/>
      <c r="Q551" s="55"/>
      <c r="R551" s="55"/>
      <c r="S551" s="55"/>
      <c r="T551" s="55"/>
      <c r="U551" s="55"/>
      <c r="V551" s="55"/>
      <c r="W551" s="55"/>
      <c r="X551" s="55"/>
      <c r="Y551" s="55"/>
      <c r="Z551" s="55"/>
      <c r="AA551" s="55"/>
      <c r="AB551" s="55"/>
    </row>
    <row r="552" spans="1:28" ht="15">
      <c r="A552" s="55"/>
      <c r="B552" s="55"/>
      <c r="C552" s="55"/>
      <c r="D552" s="55"/>
      <c r="E552" s="55"/>
      <c r="F552" s="55"/>
      <c r="G552" s="55"/>
      <c r="H552" s="55"/>
      <c r="I552" s="55"/>
      <c r="J552" s="55"/>
      <c r="K552" s="55"/>
      <c r="L552" s="55"/>
      <c r="M552" s="55"/>
      <c r="N552" s="55"/>
      <c r="O552" s="55"/>
      <c r="P552" s="55"/>
      <c r="Q552" s="55"/>
      <c r="R552" s="55"/>
      <c r="S552" s="55"/>
      <c r="T552" s="55"/>
      <c r="U552" s="55"/>
      <c r="V552" s="55"/>
      <c r="W552" s="55"/>
      <c r="X552" s="55"/>
      <c r="Y552" s="55"/>
      <c r="Z552" s="55"/>
      <c r="AA552" s="55"/>
      <c r="AB552" s="55"/>
    </row>
    <row r="553" spans="1:28" ht="15">
      <c r="A553" s="55"/>
      <c r="B553" s="55"/>
      <c r="C553" s="55"/>
      <c r="D553" s="55"/>
      <c r="E553" s="55"/>
      <c r="F553" s="55"/>
      <c r="G553" s="55"/>
      <c r="H553" s="55"/>
      <c r="I553" s="55"/>
      <c r="J553" s="55"/>
      <c r="K553" s="55"/>
      <c r="L553" s="55"/>
      <c r="M553" s="55"/>
      <c r="N553" s="55"/>
      <c r="O553" s="55"/>
      <c r="P553" s="55"/>
      <c r="Q553" s="55"/>
      <c r="R553" s="55"/>
      <c r="S553" s="55"/>
      <c r="T553" s="55"/>
      <c r="U553" s="55"/>
      <c r="V553" s="55"/>
      <c r="W553" s="55"/>
      <c r="X553" s="55"/>
      <c r="Y553" s="55"/>
      <c r="Z553" s="55"/>
      <c r="AA553" s="55"/>
      <c r="AB553" s="55"/>
    </row>
    <row r="554" spans="1:28" ht="15">
      <c r="A554" s="55"/>
      <c r="B554" s="55"/>
      <c r="C554" s="55"/>
      <c r="D554" s="55"/>
      <c r="E554" s="55"/>
      <c r="F554" s="55"/>
      <c r="G554" s="55"/>
      <c r="H554" s="55"/>
      <c r="I554" s="55"/>
      <c r="J554" s="55"/>
      <c r="K554" s="55"/>
      <c r="L554" s="55"/>
      <c r="M554" s="55"/>
      <c r="N554" s="55"/>
      <c r="O554" s="55"/>
      <c r="P554" s="55"/>
      <c r="Q554" s="55"/>
      <c r="R554" s="55"/>
      <c r="S554" s="55"/>
      <c r="T554" s="55"/>
      <c r="U554" s="55"/>
      <c r="V554" s="55"/>
      <c r="W554" s="55"/>
      <c r="X554" s="55"/>
      <c r="Y554" s="55"/>
      <c r="Z554" s="55"/>
      <c r="AA554" s="55"/>
      <c r="AB554" s="55"/>
    </row>
    <row r="555" spans="1:28" ht="15">
      <c r="A555" s="55"/>
      <c r="B555" s="55"/>
      <c r="C555" s="55"/>
      <c r="D555" s="55"/>
      <c r="E555" s="55"/>
      <c r="F555" s="55"/>
      <c r="G555" s="55"/>
      <c r="H555" s="55"/>
      <c r="I555" s="55"/>
      <c r="J555" s="55"/>
      <c r="K555" s="55"/>
      <c r="L555" s="55"/>
      <c r="M555" s="55"/>
      <c r="N555" s="55"/>
      <c r="O555" s="55"/>
      <c r="P555" s="55"/>
      <c r="Q555" s="55"/>
      <c r="R555" s="55"/>
      <c r="S555" s="55"/>
      <c r="T555" s="55"/>
      <c r="U555" s="55"/>
      <c r="V555" s="55"/>
      <c r="W555" s="55"/>
      <c r="X555" s="55"/>
      <c r="Y555" s="55"/>
      <c r="Z555" s="55"/>
      <c r="AA555" s="55"/>
      <c r="AB555" s="55"/>
    </row>
    <row r="556" spans="1:28" ht="15">
      <c r="A556" s="55"/>
      <c r="B556" s="55"/>
      <c r="C556" s="55"/>
      <c r="D556" s="55"/>
      <c r="E556" s="55"/>
      <c r="F556" s="55"/>
      <c r="G556" s="55"/>
      <c r="H556" s="55"/>
      <c r="I556" s="55"/>
      <c r="J556" s="55"/>
      <c r="K556" s="55"/>
      <c r="L556" s="55"/>
      <c r="M556" s="55"/>
      <c r="N556" s="55"/>
      <c r="O556" s="55"/>
      <c r="P556" s="55"/>
      <c r="Q556" s="55"/>
      <c r="R556" s="55"/>
      <c r="S556" s="55"/>
      <c r="T556" s="55"/>
      <c r="U556" s="55"/>
      <c r="V556" s="55"/>
      <c r="W556" s="55"/>
      <c r="X556" s="55"/>
      <c r="Y556" s="55"/>
      <c r="Z556" s="55"/>
      <c r="AA556" s="55"/>
      <c r="AB556" s="55"/>
    </row>
    <row r="557" spans="1:28" ht="15">
      <c r="A557" s="55"/>
      <c r="B557" s="55"/>
      <c r="C557" s="55"/>
      <c r="D557" s="55"/>
      <c r="E557" s="55"/>
      <c r="F557" s="55"/>
      <c r="G557" s="55"/>
      <c r="H557" s="55"/>
      <c r="I557" s="55"/>
      <c r="J557" s="55"/>
      <c r="K557" s="55"/>
      <c r="L557" s="55"/>
      <c r="M557" s="55"/>
      <c r="N557" s="55"/>
      <c r="O557" s="55"/>
      <c r="P557" s="55"/>
      <c r="Q557" s="55"/>
      <c r="R557" s="55"/>
      <c r="S557" s="55"/>
      <c r="T557" s="55"/>
      <c r="U557" s="55"/>
      <c r="V557" s="55"/>
      <c r="W557" s="55"/>
      <c r="X557" s="55"/>
      <c r="Y557" s="55"/>
      <c r="Z557" s="55"/>
      <c r="AA557" s="55"/>
      <c r="AB557" s="55"/>
    </row>
    <row r="558" spans="1:28" ht="15">
      <c r="A558" s="55"/>
      <c r="B558" s="55"/>
      <c r="C558" s="55"/>
      <c r="D558" s="55"/>
      <c r="E558" s="55"/>
      <c r="F558" s="55"/>
      <c r="G558" s="55"/>
      <c r="H558" s="55"/>
      <c r="I558" s="55"/>
      <c r="J558" s="55"/>
      <c r="K558" s="55"/>
      <c r="L558" s="55"/>
      <c r="M558" s="55"/>
      <c r="N558" s="55"/>
      <c r="O558" s="55"/>
      <c r="P558" s="55"/>
      <c r="Q558" s="55"/>
      <c r="R558" s="55"/>
      <c r="S558" s="55"/>
      <c r="T558" s="55"/>
      <c r="U558" s="55"/>
      <c r="V558" s="55"/>
      <c r="W558" s="55"/>
      <c r="X558" s="55"/>
      <c r="Y558" s="55"/>
      <c r="Z558" s="55"/>
      <c r="AA558" s="55"/>
      <c r="AB558" s="55"/>
    </row>
    <row r="559" spans="1:28" ht="15">
      <c r="A559" s="55"/>
      <c r="B559" s="55"/>
      <c r="C559" s="55"/>
      <c r="D559" s="55"/>
      <c r="E559" s="55"/>
      <c r="F559" s="55"/>
      <c r="G559" s="55"/>
      <c r="H559" s="55"/>
      <c r="I559" s="55"/>
      <c r="J559" s="55"/>
      <c r="K559" s="55"/>
      <c r="L559" s="55"/>
      <c r="M559" s="55"/>
      <c r="N559" s="55"/>
      <c r="O559" s="55"/>
      <c r="P559" s="55"/>
      <c r="Q559" s="55"/>
      <c r="R559" s="55"/>
      <c r="S559" s="55"/>
      <c r="T559" s="55"/>
      <c r="U559" s="55"/>
      <c r="V559" s="55"/>
      <c r="W559" s="55"/>
      <c r="X559" s="55"/>
      <c r="Y559" s="55"/>
      <c r="Z559" s="55"/>
      <c r="AA559" s="55"/>
      <c r="AB559" s="55"/>
    </row>
    <row r="560" spans="1:28" ht="15">
      <c r="A560" s="55"/>
      <c r="B560" s="55"/>
      <c r="C560" s="55"/>
      <c r="D560" s="55"/>
      <c r="E560" s="55"/>
      <c r="F560" s="55"/>
      <c r="G560" s="55"/>
      <c r="H560" s="55"/>
      <c r="I560" s="55"/>
      <c r="J560" s="55"/>
      <c r="K560" s="55"/>
      <c r="L560" s="55"/>
      <c r="M560" s="55"/>
      <c r="N560" s="55"/>
      <c r="O560" s="55"/>
      <c r="P560" s="55"/>
      <c r="Q560" s="55"/>
      <c r="R560" s="55"/>
      <c r="S560" s="55"/>
      <c r="T560" s="55"/>
      <c r="U560" s="55"/>
      <c r="V560" s="55"/>
      <c r="W560" s="55"/>
      <c r="X560" s="55"/>
      <c r="Y560" s="55"/>
      <c r="Z560" s="55"/>
      <c r="AA560" s="55"/>
      <c r="AB560" s="55"/>
    </row>
    <row r="561" spans="1:28" ht="15">
      <c r="A561" s="55"/>
      <c r="B561" s="55"/>
      <c r="C561" s="55"/>
      <c r="D561" s="55"/>
      <c r="E561" s="55"/>
      <c r="F561" s="55"/>
      <c r="G561" s="55"/>
      <c r="H561" s="55"/>
      <c r="I561" s="55"/>
      <c r="J561" s="55"/>
      <c r="K561" s="55"/>
      <c r="L561" s="55"/>
      <c r="M561" s="55"/>
      <c r="N561" s="55"/>
      <c r="O561" s="55"/>
      <c r="P561" s="55"/>
      <c r="Q561" s="55"/>
      <c r="R561" s="55"/>
      <c r="S561" s="55"/>
      <c r="T561" s="55"/>
      <c r="U561" s="55"/>
      <c r="V561" s="55"/>
      <c r="W561" s="55"/>
      <c r="X561" s="55"/>
      <c r="Y561" s="55"/>
      <c r="Z561" s="55"/>
      <c r="AA561" s="55"/>
      <c r="AB561" s="55"/>
    </row>
    <row r="562" spans="1:28" ht="15">
      <c r="A562" s="55"/>
      <c r="B562" s="55"/>
      <c r="C562" s="55"/>
      <c r="D562" s="55"/>
      <c r="E562" s="55"/>
      <c r="F562" s="55"/>
      <c r="G562" s="55"/>
      <c r="H562" s="55"/>
      <c r="I562" s="55"/>
      <c r="J562" s="55"/>
      <c r="K562" s="55"/>
      <c r="L562" s="55"/>
      <c r="M562" s="55"/>
      <c r="N562" s="55"/>
      <c r="O562" s="55"/>
      <c r="P562" s="55"/>
      <c r="Q562" s="55"/>
      <c r="R562" s="55"/>
      <c r="S562" s="55"/>
      <c r="T562" s="55"/>
      <c r="U562" s="55"/>
      <c r="V562" s="55"/>
      <c r="W562" s="55"/>
      <c r="X562" s="55"/>
      <c r="Y562" s="55"/>
      <c r="Z562" s="55"/>
      <c r="AA562" s="55"/>
      <c r="AB562" s="55"/>
    </row>
    <row r="563" spans="1:28" ht="15">
      <c r="A563" s="55"/>
      <c r="B563" s="55"/>
      <c r="C563" s="55"/>
      <c r="D563" s="55"/>
      <c r="E563" s="55"/>
      <c r="F563" s="55"/>
      <c r="G563" s="55"/>
      <c r="H563" s="55"/>
      <c r="I563" s="55"/>
      <c r="J563" s="55"/>
      <c r="K563" s="55"/>
      <c r="L563" s="55"/>
      <c r="M563" s="55"/>
      <c r="N563" s="55"/>
      <c r="O563" s="55"/>
      <c r="P563" s="55"/>
      <c r="Q563" s="55"/>
      <c r="R563" s="55"/>
      <c r="S563" s="55"/>
      <c r="T563" s="55"/>
      <c r="U563" s="55"/>
      <c r="V563" s="55"/>
      <c r="W563" s="55"/>
      <c r="X563" s="55"/>
      <c r="Y563" s="55"/>
      <c r="Z563" s="55"/>
      <c r="AA563" s="55"/>
      <c r="AB563" s="55"/>
    </row>
    <row r="564" spans="1:28" ht="15">
      <c r="A564" s="55"/>
      <c r="B564" s="55"/>
      <c r="C564" s="55"/>
      <c r="D564" s="55"/>
      <c r="E564" s="55"/>
      <c r="F564" s="55"/>
      <c r="G564" s="55"/>
      <c r="H564" s="55"/>
      <c r="I564" s="55"/>
      <c r="J564" s="55"/>
      <c r="K564" s="55"/>
      <c r="L564" s="55"/>
      <c r="M564" s="55"/>
      <c r="N564" s="55"/>
      <c r="O564" s="55"/>
      <c r="P564" s="55"/>
      <c r="Q564" s="55"/>
      <c r="R564" s="55"/>
      <c r="S564" s="55"/>
      <c r="T564" s="55"/>
      <c r="U564" s="55"/>
      <c r="V564" s="55"/>
      <c r="W564" s="55"/>
      <c r="X564" s="55"/>
      <c r="Y564" s="55"/>
      <c r="Z564" s="55"/>
      <c r="AA564" s="55"/>
      <c r="AB564" s="55"/>
    </row>
    <row r="565" spans="1:28" ht="15">
      <c r="A565" s="55"/>
      <c r="B565" s="55"/>
      <c r="C565" s="55"/>
      <c r="D565" s="55"/>
      <c r="E565" s="55"/>
      <c r="F565" s="55"/>
      <c r="G565" s="55"/>
      <c r="H565" s="55"/>
      <c r="I565" s="55"/>
      <c r="J565" s="55"/>
      <c r="K565" s="55"/>
      <c r="L565" s="55"/>
      <c r="M565" s="55"/>
      <c r="N565" s="55"/>
      <c r="O565" s="55"/>
      <c r="P565" s="55"/>
      <c r="Q565" s="55"/>
      <c r="R565" s="55"/>
      <c r="S565" s="55"/>
      <c r="T565" s="55"/>
      <c r="U565" s="55"/>
      <c r="V565" s="55"/>
      <c r="W565" s="55"/>
      <c r="X565" s="55"/>
      <c r="Y565" s="55"/>
      <c r="Z565" s="55"/>
      <c r="AA565" s="55"/>
      <c r="AB565" s="55"/>
    </row>
    <row r="566" spans="1:28" ht="15">
      <c r="A566" s="55"/>
      <c r="B566" s="55"/>
      <c r="C566" s="55"/>
      <c r="D566" s="55"/>
      <c r="E566" s="55"/>
      <c r="F566" s="55"/>
      <c r="G566" s="55"/>
      <c r="H566" s="55"/>
      <c r="I566" s="55"/>
      <c r="J566" s="55"/>
      <c r="K566" s="55"/>
      <c r="L566" s="55"/>
      <c r="M566" s="55"/>
      <c r="N566" s="55"/>
      <c r="O566" s="55"/>
      <c r="P566" s="55"/>
      <c r="Q566" s="55"/>
      <c r="R566" s="55"/>
      <c r="S566" s="55"/>
      <c r="T566" s="55"/>
      <c r="U566" s="55"/>
      <c r="V566" s="55"/>
      <c r="W566" s="55"/>
      <c r="X566" s="55"/>
      <c r="Y566" s="55"/>
      <c r="Z566" s="55"/>
      <c r="AA566" s="55"/>
      <c r="AB566" s="55"/>
    </row>
    <row r="567" spans="1:28" ht="15">
      <c r="A567" s="55"/>
      <c r="B567" s="55"/>
      <c r="C567" s="55"/>
      <c r="D567" s="55"/>
      <c r="E567" s="55"/>
      <c r="F567" s="55"/>
      <c r="G567" s="55"/>
      <c r="H567" s="55"/>
      <c r="I567" s="55"/>
      <c r="J567" s="55"/>
      <c r="K567" s="55"/>
      <c r="L567" s="55"/>
      <c r="M567" s="55"/>
      <c r="N567" s="55"/>
      <c r="O567" s="55"/>
      <c r="P567" s="55"/>
      <c r="Q567" s="55"/>
      <c r="R567" s="55"/>
      <c r="S567" s="55"/>
      <c r="T567" s="55"/>
      <c r="U567" s="55"/>
      <c r="V567" s="55"/>
      <c r="W567" s="55"/>
      <c r="X567" s="55"/>
      <c r="Y567" s="55"/>
      <c r="Z567" s="55"/>
      <c r="AA567" s="55"/>
      <c r="AB567" s="55"/>
    </row>
    <row r="568" spans="1:28" ht="15">
      <c r="A568" s="55"/>
      <c r="B568" s="55"/>
      <c r="C568" s="55"/>
      <c r="D568" s="55"/>
      <c r="E568" s="55"/>
      <c r="F568" s="55"/>
      <c r="G568" s="55"/>
      <c r="H568" s="55"/>
      <c r="I568" s="55"/>
      <c r="J568" s="55"/>
      <c r="K568" s="55"/>
      <c r="L568" s="55"/>
      <c r="M568" s="55"/>
      <c r="N568" s="55"/>
      <c r="O568" s="55"/>
      <c r="P568" s="55"/>
      <c r="Q568" s="55"/>
      <c r="R568" s="55"/>
      <c r="S568" s="55"/>
      <c r="T568" s="55"/>
      <c r="U568" s="55"/>
      <c r="V568" s="55"/>
      <c r="W568" s="55"/>
      <c r="X568" s="55"/>
      <c r="Y568" s="55"/>
      <c r="Z568" s="55"/>
      <c r="AA568" s="55"/>
      <c r="AB568" s="55"/>
    </row>
    <row r="569" spans="1:28" ht="15">
      <c r="A569" s="55"/>
      <c r="B569" s="55"/>
      <c r="C569" s="55"/>
      <c r="D569" s="55"/>
      <c r="E569" s="55"/>
      <c r="F569" s="55"/>
      <c r="G569" s="55"/>
      <c r="H569" s="55"/>
      <c r="I569" s="55"/>
      <c r="J569" s="55"/>
      <c r="K569" s="55"/>
      <c r="L569" s="55"/>
      <c r="M569" s="55"/>
      <c r="N569" s="55"/>
      <c r="O569" s="55"/>
      <c r="P569" s="55"/>
      <c r="Q569" s="55"/>
      <c r="R569" s="55"/>
      <c r="S569" s="55"/>
      <c r="T569" s="55"/>
      <c r="U569" s="55"/>
      <c r="V569" s="55"/>
      <c r="W569" s="55"/>
      <c r="X569" s="55"/>
      <c r="Y569" s="55"/>
      <c r="Z569" s="55"/>
      <c r="AA569" s="55"/>
      <c r="AB569" s="55"/>
    </row>
    <row r="570" spans="1:28" ht="15">
      <c r="A570" s="55"/>
      <c r="B570" s="55"/>
      <c r="C570" s="55"/>
      <c r="D570" s="55"/>
      <c r="E570" s="55"/>
      <c r="F570" s="55"/>
      <c r="G570" s="55"/>
      <c r="H570" s="55"/>
      <c r="I570" s="55"/>
      <c r="J570" s="55"/>
      <c r="K570" s="55"/>
      <c r="L570" s="55"/>
      <c r="M570" s="55"/>
      <c r="N570" s="55"/>
      <c r="O570" s="55"/>
      <c r="P570" s="55"/>
      <c r="Q570" s="55"/>
      <c r="R570" s="55"/>
      <c r="S570" s="55"/>
      <c r="T570" s="55"/>
      <c r="U570" s="55"/>
      <c r="V570" s="55"/>
      <c r="W570" s="55"/>
      <c r="X570" s="55"/>
      <c r="Y570" s="55"/>
      <c r="Z570" s="55"/>
      <c r="AA570" s="55"/>
      <c r="AB570" s="55"/>
    </row>
    <row r="571" spans="1:28" ht="15">
      <c r="A571" s="55"/>
      <c r="B571" s="55"/>
      <c r="C571" s="55"/>
      <c r="D571" s="55"/>
      <c r="E571" s="55"/>
      <c r="F571" s="55"/>
      <c r="G571" s="55"/>
      <c r="H571" s="55"/>
      <c r="I571" s="55"/>
      <c r="J571" s="55"/>
      <c r="K571" s="55"/>
      <c r="L571" s="55"/>
      <c r="M571" s="55"/>
      <c r="N571" s="55"/>
      <c r="O571" s="55"/>
      <c r="P571" s="55"/>
      <c r="Q571" s="55"/>
      <c r="R571" s="55"/>
      <c r="S571" s="55"/>
      <c r="T571" s="55"/>
      <c r="U571" s="55"/>
      <c r="V571" s="55"/>
      <c r="W571" s="55"/>
      <c r="X571" s="55"/>
      <c r="Y571" s="55"/>
      <c r="Z571" s="55"/>
      <c r="AA571" s="55"/>
      <c r="AB571" s="55"/>
    </row>
    <row r="572" spans="1:28" ht="15">
      <c r="A572" s="55"/>
      <c r="B572" s="55"/>
      <c r="C572" s="55"/>
      <c r="D572" s="55"/>
      <c r="E572" s="55"/>
      <c r="F572" s="55"/>
      <c r="G572" s="55"/>
      <c r="H572" s="55"/>
      <c r="I572" s="55"/>
      <c r="J572" s="55"/>
      <c r="K572" s="55"/>
      <c r="L572" s="55"/>
      <c r="M572" s="55"/>
      <c r="N572" s="55"/>
      <c r="O572" s="55"/>
      <c r="P572" s="55"/>
      <c r="Q572" s="55"/>
      <c r="R572" s="55"/>
      <c r="S572" s="55"/>
      <c r="T572" s="55"/>
      <c r="U572" s="55"/>
      <c r="V572" s="55"/>
      <c r="W572" s="55"/>
      <c r="X572" s="55"/>
      <c r="Y572" s="55"/>
      <c r="Z572" s="55"/>
      <c r="AA572" s="55"/>
      <c r="AB572" s="55"/>
    </row>
    <row r="573" spans="1:28" ht="15">
      <c r="A573" s="55"/>
      <c r="B573" s="55"/>
      <c r="C573" s="55"/>
      <c r="D573" s="55"/>
      <c r="E573" s="55"/>
      <c r="F573" s="55"/>
      <c r="G573" s="55"/>
      <c r="H573" s="55"/>
      <c r="I573" s="55"/>
      <c r="J573" s="55"/>
      <c r="K573" s="55"/>
      <c r="L573" s="55"/>
      <c r="M573" s="55"/>
      <c r="N573" s="55"/>
      <c r="O573" s="55"/>
      <c r="P573" s="55"/>
      <c r="Q573" s="55"/>
      <c r="R573" s="55"/>
      <c r="S573" s="55"/>
      <c r="T573" s="55"/>
      <c r="U573" s="55"/>
      <c r="V573" s="55"/>
      <c r="W573" s="55"/>
      <c r="X573" s="55"/>
      <c r="Y573" s="55"/>
      <c r="Z573" s="55"/>
      <c r="AA573" s="55"/>
      <c r="AB573" s="55"/>
    </row>
    <row r="574" spans="1:28" ht="15">
      <c r="A574" s="55"/>
      <c r="B574" s="55"/>
      <c r="C574" s="55"/>
      <c r="D574" s="55"/>
      <c r="E574" s="55"/>
      <c r="F574" s="55"/>
      <c r="G574" s="55"/>
      <c r="H574" s="55"/>
      <c r="I574" s="55"/>
      <c r="J574" s="55"/>
      <c r="K574" s="55"/>
      <c r="L574" s="55"/>
      <c r="M574" s="55"/>
      <c r="N574" s="55"/>
      <c r="O574" s="55"/>
      <c r="P574" s="55"/>
      <c r="Q574" s="55"/>
      <c r="R574" s="55"/>
      <c r="S574" s="55"/>
      <c r="T574" s="55"/>
      <c r="U574" s="55"/>
      <c r="V574" s="55"/>
      <c r="W574" s="55"/>
      <c r="X574" s="55"/>
      <c r="Y574" s="55"/>
      <c r="Z574" s="55"/>
      <c r="AA574" s="55"/>
      <c r="AB574" s="55"/>
    </row>
    <row r="575" spans="1:28" ht="15">
      <c r="A575" s="55"/>
      <c r="B575" s="55"/>
      <c r="C575" s="55"/>
      <c r="D575" s="55"/>
      <c r="E575" s="55"/>
      <c r="F575" s="55"/>
      <c r="G575" s="55"/>
      <c r="H575" s="55"/>
      <c r="I575" s="55"/>
      <c r="J575" s="55"/>
      <c r="K575" s="55"/>
      <c r="L575" s="55"/>
      <c r="M575" s="55"/>
      <c r="N575" s="55"/>
      <c r="O575" s="55"/>
      <c r="P575" s="55"/>
      <c r="Q575" s="55"/>
      <c r="R575" s="55"/>
      <c r="S575" s="55"/>
      <c r="T575" s="55"/>
      <c r="U575" s="55"/>
      <c r="V575" s="55"/>
      <c r="W575" s="55"/>
      <c r="X575" s="55"/>
      <c r="Y575" s="55"/>
      <c r="Z575" s="55"/>
      <c r="AA575" s="55"/>
      <c r="AB575" s="55"/>
    </row>
    <row r="576" spans="1:28" ht="15">
      <c r="A576" s="55"/>
      <c r="B576" s="55"/>
      <c r="C576" s="55"/>
      <c r="D576" s="55"/>
      <c r="E576" s="55"/>
      <c r="F576" s="55"/>
      <c r="G576" s="55"/>
      <c r="H576" s="55"/>
      <c r="I576" s="55"/>
      <c r="J576" s="55"/>
      <c r="K576" s="55"/>
      <c r="L576" s="55"/>
      <c r="M576" s="55"/>
      <c r="N576" s="55"/>
      <c r="O576" s="55"/>
      <c r="P576" s="55"/>
      <c r="Q576" s="55"/>
      <c r="R576" s="55"/>
      <c r="S576" s="55"/>
      <c r="T576" s="55"/>
      <c r="U576" s="55"/>
      <c r="V576" s="55"/>
      <c r="W576" s="55"/>
      <c r="X576" s="55"/>
      <c r="Y576" s="55"/>
      <c r="Z576" s="55"/>
      <c r="AA576" s="55"/>
      <c r="AB576" s="55"/>
    </row>
    <row r="577" spans="1:28" ht="15">
      <c r="A577" s="55"/>
      <c r="B577" s="55"/>
      <c r="C577" s="55"/>
      <c r="D577" s="55"/>
      <c r="E577" s="55"/>
      <c r="F577" s="55"/>
      <c r="G577" s="55"/>
      <c r="H577" s="55"/>
      <c r="I577" s="55"/>
      <c r="J577" s="55"/>
      <c r="K577" s="55"/>
      <c r="L577" s="55"/>
      <c r="M577" s="55"/>
      <c r="N577" s="55"/>
      <c r="O577" s="55"/>
      <c r="P577" s="55"/>
      <c r="Q577" s="55"/>
      <c r="R577" s="55"/>
      <c r="S577" s="55"/>
      <c r="T577" s="55"/>
      <c r="U577" s="55"/>
      <c r="V577" s="55"/>
      <c r="W577" s="55"/>
      <c r="X577" s="55"/>
      <c r="Y577" s="55"/>
      <c r="Z577" s="55"/>
      <c r="AA577" s="55"/>
      <c r="AB577" s="55"/>
    </row>
    <row r="578" spans="1:28" ht="15">
      <c r="A578" s="55"/>
      <c r="B578" s="55"/>
      <c r="C578" s="55"/>
      <c r="D578" s="55"/>
      <c r="E578" s="55"/>
      <c r="F578" s="55"/>
      <c r="G578" s="55"/>
      <c r="H578" s="55"/>
      <c r="I578" s="55"/>
      <c r="J578" s="55"/>
      <c r="K578" s="55"/>
      <c r="L578" s="55"/>
      <c r="M578" s="55"/>
      <c r="N578" s="55"/>
      <c r="O578" s="55"/>
      <c r="P578" s="55"/>
      <c r="Q578" s="55"/>
      <c r="R578" s="55"/>
      <c r="S578" s="55"/>
      <c r="T578" s="55"/>
      <c r="U578" s="55"/>
      <c r="V578" s="55"/>
      <c r="W578" s="55"/>
      <c r="X578" s="55"/>
      <c r="Y578" s="55"/>
      <c r="Z578" s="55"/>
      <c r="AA578" s="55"/>
      <c r="AB578" s="55"/>
    </row>
    <row r="579" spans="1:28" ht="15">
      <c r="A579" s="55"/>
      <c r="B579" s="55"/>
      <c r="C579" s="55"/>
      <c r="D579" s="55"/>
      <c r="E579" s="55"/>
      <c r="F579" s="55"/>
      <c r="G579" s="55"/>
      <c r="H579" s="55"/>
      <c r="I579" s="55"/>
      <c r="J579" s="55"/>
      <c r="K579" s="55"/>
      <c r="L579" s="55"/>
      <c r="M579" s="55"/>
      <c r="N579" s="55"/>
      <c r="O579" s="55"/>
      <c r="P579" s="55"/>
      <c r="Q579" s="55"/>
      <c r="R579" s="55"/>
      <c r="S579" s="55"/>
      <c r="T579" s="55"/>
      <c r="U579" s="55"/>
      <c r="V579" s="55"/>
      <c r="W579" s="55"/>
      <c r="X579" s="55"/>
      <c r="Y579" s="55"/>
      <c r="Z579" s="55"/>
      <c r="AA579" s="55"/>
      <c r="AB579" s="55"/>
    </row>
    <row r="580" spans="1:28" ht="15">
      <c r="A580" s="55"/>
      <c r="B580" s="55"/>
      <c r="C580" s="55"/>
      <c r="D580" s="55"/>
      <c r="E580" s="55"/>
      <c r="F580" s="55"/>
      <c r="G580" s="55"/>
      <c r="H580" s="55"/>
      <c r="I580" s="55"/>
      <c r="J580" s="55"/>
      <c r="K580" s="55"/>
      <c r="L580" s="55"/>
      <c r="M580" s="55"/>
      <c r="N580" s="55"/>
      <c r="O580" s="55"/>
      <c r="P580" s="55"/>
      <c r="Q580" s="55"/>
      <c r="R580" s="55"/>
      <c r="S580" s="55"/>
      <c r="T580" s="55"/>
      <c r="U580" s="55"/>
      <c r="V580" s="55"/>
      <c r="W580" s="55"/>
      <c r="X580" s="55"/>
      <c r="Y580" s="55"/>
      <c r="Z580" s="55"/>
      <c r="AA580" s="55"/>
      <c r="AB580" s="55"/>
    </row>
    <row r="581" spans="1:28" ht="15">
      <c r="A581" s="55"/>
      <c r="B581" s="55"/>
      <c r="C581" s="55"/>
      <c r="D581" s="55"/>
      <c r="E581" s="55"/>
      <c r="F581" s="55"/>
      <c r="G581" s="55"/>
      <c r="H581" s="55"/>
      <c r="I581" s="55"/>
      <c r="J581" s="55"/>
      <c r="K581" s="55"/>
      <c r="L581" s="55"/>
      <c r="M581" s="55"/>
      <c r="N581" s="55"/>
      <c r="O581" s="55"/>
      <c r="P581" s="55"/>
      <c r="Q581" s="55"/>
      <c r="R581" s="55"/>
      <c r="S581" s="55"/>
      <c r="T581" s="55"/>
      <c r="U581" s="55"/>
      <c r="V581" s="55"/>
      <c r="W581" s="55"/>
      <c r="X581" s="55"/>
      <c r="Y581" s="55"/>
      <c r="Z581" s="55"/>
      <c r="AA581" s="55"/>
      <c r="AB581" s="55"/>
    </row>
    <row r="582" spans="1:28" ht="15">
      <c r="A582" s="55"/>
      <c r="B582" s="55"/>
      <c r="C582" s="55"/>
      <c r="D582" s="55"/>
      <c r="E582" s="55"/>
      <c r="F582" s="55"/>
      <c r="G582" s="55"/>
      <c r="H582" s="55"/>
      <c r="I582" s="55"/>
      <c r="J582" s="55"/>
      <c r="K582" s="55"/>
      <c r="L582" s="55"/>
      <c r="M582" s="55"/>
      <c r="N582" s="55"/>
      <c r="O582" s="55"/>
      <c r="P582" s="55"/>
      <c r="Q582" s="55"/>
      <c r="R582" s="55"/>
      <c r="S582" s="55"/>
      <c r="T582" s="55"/>
      <c r="U582" s="55"/>
      <c r="V582" s="55"/>
      <c r="W582" s="55"/>
      <c r="X582" s="55"/>
      <c r="Y582" s="55"/>
      <c r="Z582" s="55"/>
      <c r="AA582" s="55"/>
      <c r="AB582" s="55"/>
    </row>
    <row r="583" spans="1:28" ht="15">
      <c r="A583" s="55"/>
      <c r="B583" s="55"/>
      <c r="C583" s="55"/>
      <c r="D583" s="55"/>
      <c r="E583" s="55"/>
      <c r="F583" s="55"/>
      <c r="G583" s="55"/>
      <c r="H583" s="55"/>
      <c r="I583" s="55"/>
      <c r="J583" s="55"/>
      <c r="K583" s="55"/>
      <c r="L583" s="55"/>
      <c r="M583" s="55"/>
      <c r="N583" s="55"/>
      <c r="O583" s="55"/>
      <c r="P583" s="55"/>
      <c r="Q583" s="55"/>
      <c r="R583" s="55"/>
      <c r="S583" s="55"/>
      <c r="T583" s="55"/>
      <c r="U583" s="55"/>
      <c r="V583" s="55"/>
      <c r="W583" s="55"/>
      <c r="X583" s="55"/>
      <c r="Y583" s="55"/>
      <c r="Z583" s="55"/>
      <c r="AA583" s="55"/>
      <c r="AB583" s="55"/>
    </row>
    <row r="584" spans="1:28" ht="15">
      <c r="A584" s="55"/>
      <c r="B584" s="55"/>
      <c r="C584" s="55"/>
      <c r="D584" s="55"/>
      <c r="E584" s="55"/>
      <c r="F584" s="55"/>
      <c r="G584" s="55"/>
      <c r="H584" s="55"/>
      <c r="I584" s="55"/>
      <c r="J584" s="55"/>
      <c r="K584" s="55"/>
      <c r="L584" s="55"/>
      <c r="M584" s="55"/>
      <c r="N584" s="55"/>
      <c r="O584" s="55"/>
      <c r="P584" s="55"/>
      <c r="Q584" s="55"/>
      <c r="R584" s="55"/>
      <c r="S584" s="55"/>
      <c r="T584" s="55"/>
      <c r="U584" s="55"/>
      <c r="V584" s="55"/>
      <c r="W584" s="55"/>
      <c r="X584" s="55"/>
      <c r="Y584" s="55"/>
      <c r="Z584" s="55"/>
      <c r="AA584" s="55"/>
      <c r="AB584" s="55"/>
    </row>
    <row r="585" spans="1:28" ht="15">
      <c r="A585" s="55"/>
      <c r="B585" s="55"/>
      <c r="C585" s="55"/>
      <c r="D585" s="55"/>
      <c r="E585" s="55"/>
      <c r="F585" s="55"/>
      <c r="G585" s="55"/>
      <c r="H585" s="55"/>
      <c r="I585" s="55"/>
      <c r="J585" s="55"/>
      <c r="K585" s="55"/>
      <c r="L585" s="55"/>
      <c r="M585" s="55"/>
      <c r="N585" s="55"/>
      <c r="O585" s="55"/>
      <c r="P585" s="55"/>
      <c r="Q585" s="55"/>
      <c r="R585" s="55"/>
      <c r="S585" s="55"/>
      <c r="T585" s="55"/>
      <c r="U585" s="55"/>
      <c r="V585" s="55"/>
      <c r="W585" s="55"/>
      <c r="X585" s="55"/>
      <c r="Y585" s="55"/>
      <c r="Z585" s="55"/>
      <c r="AA585" s="55"/>
      <c r="AB585" s="55"/>
    </row>
    <row r="586" spans="1:28" ht="15">
      <c r="A586" s="55"/>
      <c r="B586" s="55"/>
      <c r="C586" s="55"/>
      <c r="D586" s="55"/>
      <c r="E586" s="55"/>
      <c r="F586" s="55"/>
      <c r="G586" s="55"/>
      <c r="H586" s="55"/>
      <c r="I586" s="55"/>
      <c r="J586" s="55"/>
      <c r="K586" s="55"/>
      <c r="L586" s="55"/>
      <c r="M586" s="55"/>
      <c r="N586" s="55"/>
      <c r="O586" s="55"/>
      <c r="P586" s="55"/>
      <c r="Q586" s="55"/>
      <c r="R586" s="55"/>
      <c r="S586" s="55"/>
      <c r="T586" s="55"/>
      <c r="U586" s="55"/>
      <c r="V586" s="55"/>
      <c r="W586" s="55"/>
      <c r="X586" s="55"/>
      <c r="Y586" s="55"/>
      <c r="Z586" s="55"/>
      <c r="AA586" s="55"/>
      <c r="AB586" s="55"/>
    </row>
    <row r="587" spans="1:28" ht="15">
      <c r="A587" s="55"/>
      <c r="B587" s="55"/>
      <c r="C587" s="55"/>
      <c r="D587" s="55"/>
      <c r="E587" s="55"/>
      <c r="F587" s="55"/>
      <c r="G587" s="55"/>
      <c r="H587" s="55"/>
      <c r="I587" s="55"/>
      <c r="J587" s="55"/>
      <c r="K587" s="55"/>
      <c r="L587" s="55"/>
      <c r="M587" s="55"/>
      <c r="N587" s="55"/>
      <c r="O587" s="55"/>
      <c r="P587" s="55"/>
      <c r="Q587" s="55"/>
      <c r="R587" s="55"/>
      <c r="S587" s="55"/>
      <c r="T587" s="55"/>
      <c r="U587" s="55"/>
      <c r="V587" s="55"/>
      <c r="W587" s="55"/>
      <c r="X587" s="55"/>
      <c r="Y587" s="55"/>
      <c r="Z587" s="55"/>
      <c r="AA587" s="55"/>
      <c r="AB587" s="55"/>
    </row>
    <row r="588" spans="1:28" ht="15">
      <c r="A588" s="55"/>
      <c r="B588" s="55"/>
      <c r="C588" s="55"/>
      <c r="D588" s="55"/>
      <c r="E588" s="55"/>
      <c r="F588" s="55"/>
      <c r="G588" s="55"/>
      <c r="H588" s="55"/>
      <c r="I588" s="55"/>
      <c r="J588" s="55"/>
      <c r="K588" s="55"/>
      <c r="L588" s="55"/>
      <c r="M588" s="55"/>
      <c r="N588" s="55"/>
      <c r="O588" s="55"/>
      <c r="P588" s="55"/>
      <c r="Q588" s="55"/>
      <c r="R588" s="55"/>
      <c r="S588" s="55"/>
      <c r="T588" s="55"/>
      <c r="U588" s="55"/>
      <c r="V588" s="55"/>
      <c r="W588" s="55"/>
      <c r="X588" s="55"/>
      <c r="Y588" s="55"/>
      <c r="Z588" s="55"/>
      <c r="AA588" s="55"/>
      <c r="AB588" s="55"/>
    </row>
    <row r="589" spans="1:28" ht="15">
      <c r="A589" s="55"/>
      <c r="B589" s="55"/>
      <c r="C589" s="55"/>
      <c r="D589" s="55"/>
      <c r="E589" s="55"/>
      <c r="F589" s="55"/>
      <c r="G589" s="55"/>
      <c r="H589" s="55"/>
      <c r="I589" s="55"/>
      <c r="J589" s="55"/>
      <c r="K589" s="55"/>
      <c r="L589" s="55"/>
      <c r="M589" s="55"/>
      <c r="N589" s="55"/>
      <c r="O589" s="55"/>
      <c r="P589" s="55"/>
      <c r="Q589" s="55"/>
      <c r="R589" s="55"/>
      <c r="S589" s="55"/>
      <c r="T589" s="55"/>
      <c r="U589" s="55"/>
      <c r="V589" s="55"/>
      <c r="W589" s="55"/>
      <c r="X589" s="55"/>
      <c r="Y589" s="55"/>
      <c r="Z589" s="55"/>
      <c r="AA589" s="55"/>
      <c r="AB589" s="55"/>
    </row>
    <row r="590" spans="1:28" ht="15">
      <c r="A590" s="55"/>
      <c r="B590" s="55"/>
      <c r="C590" s="55"/>
      <c r="D590" s="55"/>
      <c r="E590" s="55"/>
      <c r="F590" s="55"/>
      <c r="G590" s="55"/>
      <c r="H590" s="55"/>
      <c r="I590" s="55"/>
      <c r="J590" s="55"/>
      <c r="K590" s="55"/>
      <c r="L590" s="55"/>
      <c r="M590" s="55"/>
      <c r="N590" s="55"/>
      <c r="O590" s="55"/>
      <c r="P590" s="55"/>
      <c r="Q590" s="55"/>
      <c r="R590" s="55"/>
      <c r="S590" s="55"/>
      <c r="T590" s="55"/>
      <c r="U590" s="55"/>
      <c r="V590" s="55"/>
      <c r="W590" s="55"/>
      <c r="X590" s="55"/>
      <c r="Y590" s="55"/>
      <c r="Z590" s="55"/>
      <c r="AA590" s="55"/>
      <c r="AB590" s="55"/>
    </row>
    <row r="591" spans="1:28" ht="15">
      <c r="A591" s="55"/>
      <c r="B591" s="55"/>
      <c r="C591" s="55"/>
      <c r="D591" s="55"/>
      <c r="E591" s="55"/>
      <c r="F591" s="55"/>
      <c r="G591" s="55"/>
      <c r="H591" s="55"/>
      <c r="I591" s="55"/>
      <c r="J591" s="55"/>
      <c r="K591" s="55"/>
      <c r="L591" s="55"/>
      <c r="M591" s="55"/>
      <c r="N591" s="55"/>
      <c r="O591" s="55"/>
      <c r="P591" s="55"/>
      <c r="Q591" s="55"/>
      <c r="R591" s="55"/>
      <c r="S591" s="55"/>
      <c r="T591" s="55"/>
      <c r="U591" s="55"/>
      <c r="V591" s="55"/>
      <c r="W591" s="55"/>
      <c r="X591" s="55"/>
      <c r="Y591" s="55"/>
      <c r="Z591" s="55"/>
      <c r="AA591" s="55"/>
      <c r="AB591" s="55"/>
    </row>
    <row r="592" spans="1:28" ht="15">
      <c r="A592" s="55"/>
      <c r="B592" s="55"/>
      <c r="C592" s="55"/>
      <c r="D592" s="55"/>
      <c r="E592" s="55"/>
      <c r="F592" s="55"/>
      <c r="G592" s="55"/>
      <c r="H592" s="55"/>
      <c r="I592" s="55"/>
      <c r="J592" s="55"/>
      <c r="K592" s="55"/>
      <c r="L592" s="55"/>
      <c r="M592" s="55"/>
      <c r="N592" s="55"/>
      <c r="O592" s="55"/>
      <c r="P592" s="55"/>
      <c r="Q592" s="55"/>
      <c r="R592" s="55"/>
      <c r="S592" s="55"/>
      <c r="T592" s="55"/>
      <c r="U592" s="55"/>
      <c r="V592" s="55"/>
      <c r="W592" s="55"/>
      <c r="X592" s="55"/>
      <c r="Y592" s="55"/>
      <c r="Z592" s="55"/>
      <c r="AA592" s="55"/>
      <c r="AB592" s="55"/>
    </row>
    <row r="593" spans="1:28" ht="15">
      <c r="A593" s="55"/>
      <c r="B593" s="55"/>
      <c r="C593" s="55"/>
      <c r="D593" s="55"/>
      <c r="E593" s="55"/>
      <c r="F593" s="55"/>
      <c r="G593" s="55"/>
      <c r="H593" s="55"/>
      <c r="I593" s="55"/>
      <c r="J593" s="55"/>
      <c r="K593" s="55"/>
      <c r="L593" s="55"/>
      <c r="M593" s="55"/>
      <c r="N593" s="55"/>
      <c r="O593" s="55"/>
      <c r="P593" s="55"/>
      <c r="Q593" s="55"/>
      <c r="R593" s="55"/>
      <c r="S593" s="55"/>
      <c r="T593" s="55"/>
      <c r="U593" s="55"/>
      <c r="V593" s="55"/>
      <c r="W593" s="55"/>
      <c r="X593" s="55"/>
      <c r="Y593" s="55"/>
      <c r="Z593" s="55"/>
      <c r="AA593" s="55"/>
      <c r="AB593" s="55"/>
    </row>
    <row r="594" spans="1:28" ht="15">
      <c r="A594" s="55"/>
      <c r="B594" s="55"/>
      <c r="C594" s="55"/>
      <c r="D594" s="55"/>
      <c r="E594" s="55"/>
      <c r="F594" s="55"/>
      <c r="G594" s="55"/>
      <c r="H594" s="55"/>
      <c r="I594" s="55"/>
      <c r="J594" s="55"/>
      <c r="K594" s="55"/>
      <c r="L594" s="55"/>
      <c r="M594" s="55"/>
      <c r="N594" s="55"/>
      <c r="O594" s="55"/>
      <c r="P594" s="55"/>
      <c r="Q594" s="55"/>
      <c r="R594" s="55"/>
      <c r="S594" s="55"/>
      <c r="T594" s="55"/>
      <c r="U594" s="55"/>
      <c r="V594" s="55"/>
      <c r="W594" s="55"/>
      <c r="X594" s="55"/>
      <c r="Y594" s="55"/>
      <c r="Z594" s="55"/>
      <c r="AA594" s="55"/>
      <c r="AB594" s="55"/>
    </row>
    <row r="595" spans="1:28" ht="15">
      <c r="A595" s="55"/>
      <c r="B595" s="55"/>
      <c r="C595" s="55"/>
      <c r="D595" s="55"/>
      <c r="E595" s="55"/>
      <c r="F595" s="55"/>
      <c r="G595" s="55"/>
      <c r="H595" s="55"/>
      <c r="I595" s="55"/>
      <c r="J595" s="55"/>
      <c r="K595" s="55"/>
      <c r="L595" s="55"/>
      <c r="M595" s="55"/>
      <c r="N595" s="55"/>
      <c r="O595" s="55"/>
      <c r="P595" s="55"/>
      <c r="Q595" s="55"/>
      <c r="R595" s="55"/>
      <c r="S595" s="55"/>
      <c r="T595" s="55"/>
      <c r="U595" s="55"/>
      <c r="V595" s="55"/>
      <c r="W595" s="55"/>
      <c r="X595" s="55"/>
      <c r="Y595" s="55"/>
      <c r="Z595" s="55"/>
      <c r="AA595" s="55"/>
      <c r="AB595" s="55"/>
    </row>
    <row r="596" spans="1:28" ht="15">
      <c r="A596" s="55"/>
      <c r="B596" s="55"/>
      <c r="C596" s="55"/>
      <c r="D596" s="55"/>
      <c r="E596" s="55"/>
      <c r="F596" s="55"/>
      <c r="G596" s="55"/>
      <c r="H596" s="55"/>
      <c r="I596" s="55"/>
      <c r="J596" s="55"/>
      <c r="K596" s="55"/>
      <c r="L596" s="55"/>
      <c r="M596" s="55"/>
      <c r="N596" s="55"/>
      <c r="O596" s="55"/>
      <c r="P596" s="55"/>
      <c r="Q596" s="55"/>
      <c r="R596" s="55"/>
      <c r="S596" s="55"/>
      <c r="T596" s="55"/>
      <c r="U596" s="55"/>
      <c r="V596" s="55"/>
      <c r="W596" s="55"/>
      <c r="X596" s="55"/>
      <c r="Y596" s="55"/>
      <c r="Z596" s="55"/>
      <c r="AA596" s="55"/>
      <c r="AB596" s="55"/>
    </row>
    <row r="597" spans="1:28" ht="15">
      <c r="A597" s="55"/>
      <c r="B597" s="55"/>
      <c r="C597" s="55"/>
      <c r="D597" s="55"/>
      <c r="E597" s="55"/>
      <c r="F597" s="55"/>
      <c r="G597" s="55"/>
      <c r="H597" s="55"/>
      <c r="I597" s="55"/>
      <c r="J597" s="55"/>
      <c r="K597" s="55"/>
      <c r="L597" s="55"/>
      <c r="M597" s="55"/>
      <c r="N597" s="55"/>
      <c r="O597" s="55"/>
      <c r="P597" s="55"/>
      <c r="Q597" s="55"/>
      <c r="R597" s="55"/>
      <c r="S597" s="55"/>
      <c r="T597" s="55"/>
      <c r="U597" s="55"/>
      <c r="V597" s="55"/>
      <c r="W597" s="55"/>
      <c r="X597" s="55"/>
      <c r="Y597" s="55"/>
      <c r="Z597" s="55"/>
      <c r="AA597" s="55"/>
      <c r="AB597" s="55"/>
    </row>
    <row r="598" spans="1:28" ht="15">
      <c r="A598" s="55"/>
      <c r="B598" s="55"/>
      <c r="C598" s="55"/>
      <c r="D598" s="55"/>
      <c r="E598" s="55"/>
      <c r="F598" s="55"/>
      <c r="G598" s="55"/>
      <c r="H598" s="55"/>
      <c r="I598" s="55"/>
      <c r="J598" s="55"/>
      <c r="K598" s="55"/>
      <c r="L598" s="55"/>
      <c r="M598" s="55"/>
      <c r="N598" s="55"/>
      <c r="O598" s="55"/>
      <c r="P598" s="55"/>
      <c r="Q598" s="55"/>
      <c r="R598" s="55"/>
      <c r="S598" s="55"/>
      <c r="T598" s="55"/>
      <c r="U598" s="55"/>
      <c r="V598" s="55"/>
      <c r="W598" s="55"/>
      <c r="X598" s="55"/>
      <c r="Y598" s="55"/>
      <c r="Z598" s="55"/>
      <c r="AA598" s="55"/>
      <c r="AB598" s="55"/>
    </row>
    <row r="599" spans="1:28" ht="15">
      <c r="A599" s="55"/>
      <c r="B599" s="55"/>
      <c r="C599" s="55"/>
      <c r="D599" s="55"/>
      <c r="E599" s="55"/>
      <c r="F599" s="55"/>
      <c r="G599" s="55"/>
      <c r="H599" s="55"/>
      <c r="I599" s="55"/>
      <c r="J599" s="55"/>
      <c r="K599" s="55"/>
      <c r="L599" s="55"/>
      <c r="M599" s="55"/>
      <c r="N599" s="55"/>
      <c r="O599" s="55"/>
      <c r="P599" s="55"/>
      <c r="Q599" s="55"/>
      <c r="R599" s="55"/>
      <c r="S599" s="55"/>
      <c r="T599" s="55"/>
      <c r="U599" s="55"/>
      <c r="V599" s="55"/>
      <c r="W599" s="55"/>
      <c r="X599" s="55"/>
      <c r="Y599" s="55"/>
      <c r="Z599" s="55"/>
      <c r="AA599" s="55"/>
      <c r="AB599" s="55"/>
    </row>
    <row r="600" spans="1:28" ht="15">
      <c r="A600" s="55"/>
      <c r="B600" s="55"/>
      <c r="C600" s="55"/>
      <c r="D600" s="55"/>
      <c r="E600" s="55"/>
      <c r="F600" s="55"/>
      <c r="G600" s="55"/>
      <c r="H600" s="55"/>
      <c r="I600" s="55"/>
      <c r="J600" s="55"/>
      <c r="K600" s="55"/>
      <c r="L600" s="55"/>
      <c r="M600" s="55"/>
      <c r="N600" s="55"/>
      <c r="O600" s="55"/>
      <c r="P600" s="55"/>
      <c r="Q600" s="55"/>
      <c r="R600" s="55"/>
      <c r="S600" s="55"/>
      <c r="T600" s="55"/>
      <c r="U600" s="55"/>
      <c r="V600" s="55"/>
      <c r="W600" s="55"/>
      <c r="X600" s="55"/>
      <c r="Y600" s="55"/>
      <c r="Z600" s="55"/>
      <c r="AA600" s="55"/>
      <c r="AB600" s="55"/>
    </row>
    <row r="601" spans="1:28" ht="15">
      <c r="A601" s="55"/>
      <c r="B601" s="55"/>
      <c r="C601" s="55"/>
      <c r="D601" s="55"/>
      <c r="E601" s="55"/>
      <c r="F601" s="55"/>
      <c r="G601" s="55"/>
      <c r="H601" s="55"/>
      <c r="I601" s="55"/>
      <c r="J601" s="55"/>
      <c r="K601" s="55"/>
      <c r="L601" s="55"/>
      <c r="M601" s="55"/>
      <c r="N601" s="55"/>
      <c r="O601" s="55"/>
      <c r="P601" s="55"/>
      <c r="Q601" s="55"/>
      <c r="R601" s="55"/>
      <c r="S601" s="55"/>
      <c r="T601" s="55"/>
      <c r="U601" s="55"/>
      <c r="V601" s="55"/>
      <c r="W601" s="55"/>
      <c r="X601" s="55"/>
      <c r="Y601" s="55"/>
      <c r="Z601" s="55"/>
      <c r="AA601" s="55"/>
      <c r="AB601" s="55"/>
    </row>
    <row r="602" spans="1:28" ht="15">
      <c r="A602" s="55"/>
      <c r="B602" s="55"/>
      <c r="C602" s="55"/>
      <c r="D602" s="55"/>
      <c r="E602" s="55"/>
      <c r="F602" s="55"/>
      <c r="G602" s="55"/>
      <c r="H602" s="55"/>
      <c r="I602" s="55"/>
      <c r="J602" s="55"/>
      <c r="K602" s="55"/>
      <c r="L602" s="55"/>
      <c r="M602" s="55"/>
      <c r="N602" s="55"/>
      <c r="O602" s="55"/>
      <c r="P602" s="55"/>
      <c r="Q602" s="55"/>
      <c r="R602" s="55"/>
      <c r="S602" s="55"/>
      <c r="T602" s="55"/>
      <c r="U602" s="55"/>
      <c r="V602" s="55"/>
      <c r="W602" s="55"/>
      <c r="X602" s="55"/>
      <c r="Y602" s="55"/>
      <c r="Z602" s="55"/>
      <c r="AA602" s="55"/>
      <c r="AB602" s="55"/>
    </row>
    <row r="603" spans="1:28" ht="15">
      <c r="A603" s="55"/>
      <c r="B603" s="55"/>
      <c r="C603" s="55"/>
      <c r="D603" s="55"/>
      <c r="E603" s="55"/>
      <c r="F603" s="55"/>
      <c r="G603" s="55"/>
      <c r="H603" s="55"/>
      <c r="I603" s="55"/>
      <c r="J603" s="55"/>
      <c r="K603" s="55"/>
      <c r="L603" s="55"/>
      <c r="M603" s="55"/>
      <c r="N603" s="55"/>
      <c r="O603" s="55"/>
      <c r="P603" s="55"/>
      <c r="Q603" s="55"/>
      <c r="R603" s="55"/>
      <c r="S603" s="55"/>
      <c r="T603" s="55"/>
      <c r="U603" s="55"/>
      <c r="V603" s="55"/>
      <c r="W603" s="55"/>
      <c r="X603" s="55"/>
      <c r="Y603" s="55"/>
      <c r="Z603" s="55"/>
      <c r="AA603" s="55"/>
      <c r="AB603" s="55"/>
    </row>
    <row r="604" spans="1:28" ht="15">
      <c r="A604" s="55"/>
      <c r="B604" s="55"/>
      <c r="C604" s="55"/>
      <c r="D604" s="55"/>
      <c r="E604" s="55"/>
      <c r="F604" s="55"/>
      <c r="G604" s="55"/>
      <c r="H604" s="55"/>
      <c r="I604" s="55"/>
      <c r="J604" s="55"/>
      <c r="K604" s="55"/>
      <c r="L604" s="55"/>
      <c r="M604" s="55"/>
      <c r="N604" s="55"/>
      <c r="O604" s="55"/>
      <c r="P604" s="55"/>
      <c r="Q604" s="55"/>
      <c r="R604" s="55"/>
      <c r="S604" s="55"/>
      <c r="T604" s="55"/>
      <c r="U604" s="55"/>
      <c r="V604" s="55"/>
      <c r="W604" s="55"/>
      <c r="X604" s="55"/>
      <c r="Y604" s="55"/>
      <c r="Z604" s="55"/>
      <c r="AA604" s="55"/>
      <c r="AB604" s="55"/>
    </row>
    <row r="605" spans="1:28" ht="15">
      <c r="A605" s="55"/>
      <c r="B605" s="55"/>
      <c r="C605" s="55"/>
      <c r="D605" s="55"/>
      <c r="E605" s="55"/>
      <c r="F605" s="55"/>
      <c r="G605" s="55"/>
      <c r="H605" s="55"/>
      <c r="I605" s="55"/>
      <c r="J605" s="55"/>
      <c r="K605" s="55"/>
      <c r="L605" s="55"/>
      <c r="M605" s="55"/>
      <c r="N605" s="55"/>
      <c r="O605" s="55"/>
      <c r="P605" s="55"/>
      <c r="Q605" s="55"/>
      <c r="R605" s="55"/>
      <c r="S605" s="55"/>
      <c r="T605" s="55"/>
      <c r="U605" s="55"/>
      <c r="V605" s="55"/>
      <c r="W605" s="55"/>
      <c r="X605" s="55"/>
      <c r="Y605" s="55"/>
      <c r="Z605" s="55"/>
      <c r="AA605" s="55"/>
      <c r="AB605" s="55"/>
    </row>
    <row r="606" spans="1:28" ht="15">
      <c r="A606" s="55"/>
      <c r="B606" s="55"/>
      <c r="C606" s="55"/>
      <c r="D606" s="55"/>
      <c r="E606" s="55"/>
      <c r="F606" s="55"/>
      <c r="G606" s="55"/>
      <c r="H606" s="55"/>
      <c r="I606" s="55"/>
      <c r="J606" s="55"/>
      <c r="K606" s="55"/>
      <c r="L606" s="55"/>
      <c r="M606" s="55"/>
      <c r="N606" s="55"/>
      <c r="O606" s="55"/>
      <c r="P606" s="55"/>
      <c r="Q606" s="55"/>
      <c r="R606" s="55"/>
      <c r="S606" s="55"/>
      <c r="T606" s="55"/>
      <c r="U606" s="55"/>
      <c r="V606" s="55"/>
      <c r="W606" s="55"/>
      <c r="X606" s="55"/>
      <c r="Y606" s="55"/>
      <c r="Z606" s="55"/>
      <c r="AA606" s="55"/>
      <c r="AB606" s="55"/>
    </row>
    <row r="607" spans="1:28" ht="15">
      <c r="A607" s="55"/>
      <c r="B607" s="55"/>
      <c r="C607" s="55"/>
      <c r="D607" s="55"/>
      <c r="E607" s="55"/>
      <c r="F607" s="55"/>
      <c r="G607" s="55"/>
      <c r="H607" s="55"/>
      <c r="I607" s="55"/>
      <c r="J607" s="55"/>
      <c r="K607" s="55"/>
      <c r="L607" s="55"/>
      <c r="M607" s="55"/>
      <c r="N607" s="55"/>
      <c r="O607" s="55"/>
      <c r="P607" s="55"/>
      <c r="Q607" s="55"/>
      <c r="R607" s="55"/>
      <c r="S607" s="55"/>
      <c r="T607" s="55"/>
      <c r="U607" s="55"/>
      <c r="V607" s="55"/>
      <c r="W607" s="55"/>
      <c r="X607" s="55"/>
      <c r="Y607" s="55"/>
      <c r="Z607" s="55"/>
      <c r="AA607" s="55"/>
      <c r="AB607" s="55"/>
    </row>
    <row r="608" spans="1:28" ht="15">
      <c r="A608" s="55"/>
      <c r="B608" s="55"/>
      <c r="C608" s="55"/>
      <c r="D608" s="55"/>
      <c r="E608" s="55"/>
      <c r="F608" s="55"/>
      <c r="G608" s="55"/>
      <c r="H608" s="55"/>
      <c r="I608" s="55"/>
      <c r="J608" s="55"/>
      <c r="K608" s="55"/>
      <c r="L608" s="55"/>
      <c r="M608" s="55"/>
      <c r="N608" s="55"/>
      <c r="O608" s="55"/>
      <c r="P608" s="55"/>
      <c r="Q608" s="55"/>
      <c r="R608" s="55"/>
      <c r="S608" s="55"/>
      <c r="T608" s="55"/>
      <c r="U608" s="55"/>
      <c r="V608" s="55"/>
      <c r="W608" s="55"/>
      <c r="X608" s="55"/>
      <c r="Y608" s="55"/>
      <c r="Z608" s="55"/>
      <c r="AA608" s="55"/>
      <c r="AB608" s="55"/>
    </row>
    <row r="609" spans="1:28" ht="15">
      <c r="A609" s="55"/>
      <c r="B609" s="55"/>
      <c r="C609" s="55"/>
      <c r="D609" s="55"/>
      <c r="E609" s="55"/>
      <c r="F609" s="55"/>
      <c r="G609" s="55"/>
      <c r="H609" s="55"/>
      <c r="I609" s="55"/>
      <c r="J609" s="55"/>
      <c r="K609" s="55"/>
      <c r="L609" s="55"/>
      <c r="M609" s="55"/>
      <c r="N609" s="55"/>
      <c r="O609" s="55"/>
      <c r="P609" s="55"/>
      <c r="Q609" s="55"/>
      <c r="R609" s="55"/>
      <c r="S609" s="55"/>
      <c r="T609" s="55"/>
      <c r="U609" s="55"/>
      <c r="V609" s="55"/>
      <c r="W609" s="55"/>
      <c r="X609" s="55"/>
      <c r="Y609" s="55"/>
      <c r="Z609" s="55"/>
      <c r="AA609" s="55"/>
      <c r="AB609" s="55"/>
    </row>
    <row r="610" spans="1:28" ht="15">
      <c r="A610" s="55"/>
      <c r="B610" s="55"/>
      <c r="C610" s="55"/>
      <c r="D610" s="55"/>
      <c r="E610" s="55"/>
      <c r="F610" s="55"/>
      <c r="G610" s="55"/>
      <c r="H610" s="55"/>
      <c r="I610" s="55"/>
      <c r="J610" s="55"/>
      <c r="K610" s="55"/>
      <c r="L610" s="55"/>
      <c r="M610" s="55"/>
      <c r="N610" s="55"/>
      <c r="O610" s="55"/>
      <c r="P610" s="55"/>
      <c r="Q610" s="55"/>
      <c r="R610" s="55"/>
      <c r="S610" s="55"/>
      <c r="T610" s="55"/>
      <c r="U610" s="55"/>
      <c r="V610" s="55"/>
      <c r="W610" s="55"/>
      <c r="X610" s="55"/>
      <c r="Y610" s="55"/>
      <c r="Z610" s="55"/>
      <c r="AA610" s="55"/>
      <c r="AB610" s="55"/>
    </row>
    <row r="611" spans="1:28" ht="15">
      <c r="A611" s="55"/>
      <c r="B611" s="55"/>
      <c r="C611" s="55"/>
      <c r="D611" s="55"/>
      <c r="E611" s="55"/>
      <c r="F611" s="55"/>
      <c r="G611" s="55"/>
      <c r="H611" s="55"/>
      <c r="I611" s="55"/>
      <c r="J611" s="55"/>
      <c r="K611" s="55"/>
      <c r="L611" s="55"/>
      <c r="M611" s="55"/>
      <c r="N611" s="55"/>
      <c r="O611" s="55"/>
      <c r="P611" s="55"/>
      <c r="Q611" s="55"/>
      <c r="R611" s="55"/>
      <c r="S611" s="55"/>
      <c r="T611" s="55"/>
      <c r="U611" s="55"/>
      <c r="V611" s="55"/>
      <c r="W611" s="55"/>
      <c r="X611" s="55"/>
      <c r="Y611" s="55"/>
      <c r="Z611" s="55"/>
      <c r="AA611" s="55"/>
      <c r="AB611" s="55"/>
    </row>
    <row r="612" spans="1:28" ht="15">
      <c r="A612" s="55"/>
      <c r="B612" s="55"/>
      <c r="C612" s="55"/>
      <c r="D612" s="55"/>
      <c r="E612" s="55"/>
      <c r="F612" s="55"/>
      <c r="G612" s="55"/>
      <c r="H612" s="55"/>
      <c r="I612" s="55"/>
      <c r="J612" s="55"/>
      <c r="K612" s="55"/>
      <c r="L612" s="55"/>
      <c r="M612" s="55"/>
      <c r="N612" s="55"/>
      <c r="O612" s="55"/>
      <c r="P612" s="55"/>
      <c r="Q612" s="55"/>
      <c r="R612" s="55"/>
      <c r="S612" s="55"/>
      <c r="T612" s="55"/>
      <c r="U612" s="55"/>
      <c r="V612" s="55"/>
      <c r="W612" s="55"/>
      <c r="X612" s="55"/>
      <c r="Y612" s="55"/>
      <c r="Z612" s="55"/>
      <c r="AA612" s="55"/>
      <c r="AB612" s="55"/>
    </row>
    <row r="613" spans="1:28" ht="15">
      <c r="A613" s="55"/>
      <c r="B613" s="55"/>
      <c r="C613" s="55"/>
      <c r="D613" s="55"/>
      <c r="E613" s="55"/>
      <c r="F613" s="55"/>
      <c r="G613" s="55"/>
      <c r="H613" s="55"/>
      <c r="I613" s="55"/>
      <c r="J613" s="55"/>
      <c r="K613" s="55"/>
      <c r="L613" s="55"/>
      <c r="M613" s="55"/>
      <c r="N613" s="55"/>
      <c r="O613" s="55"/>
      <c r="P613" s="55"/>
      <c r="Q613" s="55"/>
      <c r="R613" s="55"/>
      <c r="S613" s="55"/>
      <c r="T613" s="55"/>
      <c r="U613" s="55"/>
      <c r="V613" s="55"/>
      <c r="W613" s="55"/>
      <c r="X613" s="55"/>
      <c r="Y613" s="55"/>
      <c r="Z613" s="55"/>
      <c r="AA613" s="55"/>
      <c r="AB613" s="55"/>
    </row>
    <row r="614" spans="1:28" ht="15">
      <c r="A614" s="55"/>
      <c r="B614" s="55"/>
      <c r="C614" s="55"/>
      <c r="D614" s="55"/>
      <c r="E614" s="55"/>
      <c r="F614" s="55"/>
      <c r="G614" s="55"/>
      <c r="H614" s="55"/>
      <c r="I614" s="55"/>
      <c r="J614" s="55"/>
      <c r="K614" s="55"/>
      <c r="L614" s="55"/>
      <c r="M614" s="55"/>
      <c r="N614" s="55"/>
      <c r="O614" s="55"/>
      <c r="P614" s="55"/>
      <c r="Q614" s="55"/>
      <c r="R614" s="55"/>
      <c r="S614" s="55"/>
      <c r="T614" s="55"/>
      <c r="U614" s="55"/>
      <c r="V614" s="55"/>
      <c r="W614" s="55"/>
      <c r="X614" s="55"/>
      <c r="Y614" s="55"/>
      <c r="Z614" s="55"/>
      <c r="AA614" s="55"/>
      <c r="AB614" s="55"/>
    </row>
    <row r="615" spans="1:28" ht="15">
      <c r="A615" s="55"/>
      <c r="B615" s="55"/>
      <c r="C615" s="55"/>
      <c r="D615" s="55"/>
      <c r="E615" s="55"/>
      <c r="F615" s="55"/>
      <c r="G615" s="55"/>
      <c r="H615" s="55"/>
      <c r="I615" s="55"/>
      <c r="J615" s="55"/>
      <c r="K615" s="55"/>
      <c r="L615" s="55"/>
      <c r="M615" s="55"/>
      <c r="N615" s="55"/>
      <c r="O615" s="55"/>
      <c r="P615" s="55"/>
      <c r="Q615" s="55"/>
      <c r="R615" s="55"/>
      <c r="S615" s="55"/>
      <c r="T615" s="55"/>
      <c r="U615" s="55"/>
      <c r="V615" s="55"/>
      <c r="W615" s="55"/>
      <c r="X615" s="55"/>
      <c r="Y615" s="55"/>
      <c r="Z615" s="55"/>
      <c r="AA615" s="55"/>
      <c r="AB615" s="55"/>
    </row>
    <row r="616" spans="1:28" ht="15">
      <c r="A616" s="55"/>
      <c r="B616" s="55"/>
      <c r="C616" s="55"/>
      <c r="D616" s="55"/>
      <c r="E616" s="55"/>
      <c r="F616" s="55"/>
      <c r="G616" s="55"/>
      <c r="H616" s="55"/>
      <c r="I616" s="55"/>
      <c r="J616" s="55"/>
      <c r="K616" s="55"/>
      <c r="L616" s="55"/>
      <c r="M616" s="55"/>
      <c r="N616" s="55"/>
      <c r="O616" s="55"/>
      <c r="P616" s="55"/>
      <c r="Q616" s="55"/>
      <c r="R616" s="55"/>
      <c r="S616" s="55"/>
      <c r="T616" s="55"/>
      <c r="U616" s="55"/>
      <c r="V616" s="55"/>
      <c r="W616" s="55"/>
      <c r="X616" s="55"/>
      <c r="Y616" s="55"/>
      <c r="Z616" s="55"/>
      <c r="AA616" s="55"/>
      <c r="AB616" s="55"/>
    </row>
    <row r="617" spans="1:28" ht="15">
      <c r="A617" s="55"/>
      <c r="B617" s="55"/>
      <c r="C617" s="55"/>
      <c r="D617" s="55"/>
      <c r="E617" s="55"/>
      <c r="F617" s="55"/>
      <c r="G617" s="55"/>
      <c r="H617" s="55"/>
      <c r="I617" s="55"/>
      <c r="J617" s="55"/>
      <c r="K617" s="55"/>
      <c r="L617" s="55"/>
      <c r="M617" s="55"/>
      <c r="N617" s="55"/>
      <c r="O617" s="55"/>
      <c r="P617" s="55"/>
      <c r="Q617" s="55"/>
      <c r="R617" s="55"/>
      <c r="S617" s="55"/>
      <c r="T617" s="55"/>
      <c r="U617" s="55"/>
      <c r="V617" s="55"/>
      <c r="W617" s="55"/>
      <c r="X617" s="55"/>
      <c r="Y617" s="55"/>
      <c r="Z617" s="55"/>
      <c r="AA617" s="55"/>
      <c r="AB617" s="55"/>
    </row>
    <row r="618" spans="1:28" ht="15">
      <c r="A618" s="55"/>
      <c r="B618" s="55"/>
      <c r="C618" s="55"/>
      <c r="D618" s="55"/>
      <c r="E618" s="55"/>
      <c r="F618" s="55"/>
      <c r="G618" s="55"/>
      <c r="H618" s="55"/>
      <c r="I618" s="55"/>
      <c r="J618" s="55"/>
      <c r="K618" s="55"/>
      <c r="L618" s="55"/>
      <c r="M618" s="55"/>
      <c r="N618" s="55"/>
      <c r="O618" s="55"/>
      <c r="P618" s="55"/>
      <c r="Q618" s="55"/>
      <c r="R618" s="55"/>
      <c r="S618" s="55"/>
      <c r="T618" s="55"/>
      <c r="U618" s="55"/>
      <c r="V618" s="55"/>
      <c r="W618" s="55"/>
      <c r="X618" s="55"/>
      <c r="Y618" s="55"/>
      <c r="Z618" s="55"/>
      <c r="AA618" s="55"/>
      <c r="AB618" s="55"/>
    </row>
    <row r="619" spans="1:28" ht="15">
      <c r="A619" s="55"/>
      <c r="B619" s="55"/>
      <c r="C619" s="55"/>
      <c r="D619" s="55"/>
      <c r="E619" s="55"/>
      <c r="F619" s="55"/>
      <c r="G619" s="55"/>
      <c r="H619" s="55"/>
      <c r="I619" s="55"/>
      <c r="J619" s="55"/>
      <c r="K619" s="55"/>
      <c r="L619" s="55"/>
      <c r="M619" s="55"/>
      <c r="N619" s="55"/>
      <c r="O619" s="55"/>
      <c r="P619" s="55"/>
      <c r="Q619" s="55"/>
      <c r="R619" s="55"/>
      <c r="S619" s="55"/>
      <c r="T619" s="55"/>
      <c r="U619" s="55"/>
      <c r="V619" s="55"/>
      <c r="W619" s="55"/>
      <c r="X619" s="55"/>
      <c r="Y619" s="55"/>
      <c r="Z619" s="55"/>
      <c r="AA619" s="55"/>
      <c r="AB619" s="55"/>
    </row>
    <row r="620" spans="1:28" ht="15">
      <c r="A620" s="55"/>
      <c r="B620" s="55"/>
      <c r="C620" s="55"/>
      <c r="D620" s="55"/>
      <c r="E620" s="55"/>
      <c r="F620" s="55"/>
      <c r="G620" s="55"/>
      <c r="H620" s="55"/>
      <c r="I620" s="55"/>
      <c r="J620" s="55"/>
      <c r="K620" s="55"/>
      <c r="L620" s="55"/>
      <c r="M620" s="55"/>
      <c r="N620" s="55"/>
      <c r="O620" s="55"/>
      <c r="P620" s="55"/>
      <c r="Q620" s="55"/>
      <c r="R620" s="55"/>
      <c r="S620" s="55"/>
      <c r="T620" s="55"/>
      <c r="U620" s="55"/>
      <c r="V620" s="55"/>
      <c r="W620" s="55"/>
      <c r="X620" s="55"/>
      <c r="Y620" s="55"/>
      <c r="Z620" s="55"/>
      <c r="AA620" s="55"/>
      <c r="AB620" s="55"/>
    </row>
    <row r="621" spans="1:28" ht="15">
      <c r="A621" s="55"/>
      <c r="B621" s="55"/>
      <c r="C621" s="55"/>
      <c r="D621" s="55"/>
      <c r="E621" s="55"/>
      <c r="F621" s="55"/>
      <c r="G621" s="55"/>
      <c r="H621" s="55"/>
      <c r="I621" s="55"/>
      <c r="J621" s="55"/>
      <c r="K621" s="55"/>
      <c r="L621" s="55"/>
      <c r="M621" s="55"/>
      <c r="N621" s="55"/>
      <c r="O621" s="55"/>
      <c r="P621" s="55"/>
      <c r="Q621" s="55"/>
      <c r="R621" s="55"/>
      <c r="S621" s="55"/>
      <c r="T621" s="55"/>
      <c r="U621" s="55"/>
      <c r="V621" s="55"/>
      <c r="W621" s="55"/>
      <c r="X621" s="55"/>
      <c r="Y621" s="55"/>
      <c r="Z621" s="55"/>
      <c r="AA621" s="55"/>
      <c r="AB621" s="55"/>
    </row>
    <row r="622" spans="1:28" ht="15">
      <c r="A622" s="55"/>
      <c r="B622" s="55"/>
      <c r="C622" s="55"/>
      <c r="D622" s="55"/>
      <c r="E622" s="55"/>
      <c r="F622" s="55"/>
      <c r="G622" s="55"/>
      <c r="H622" s="55"/>
      <c r="I622" s="55"/>
      <c r="J622" s="55"/>
      <c r="K622" s="55"/>
      <c r="L622" s="55"/>
      <c r="M622" s="55"/>
      <c r="N622" s="55"/>
      <c r="O622" s="55"/>
      <c r="P622" s="55"/>
      <c r="Q622" s="55"/>
      <c r="R622" s="55"/>
      <c r="S622" s="55"/>
      <c r="T622" s="55"/>
      <c r="U622" s="55"/>
      <c r="V622" s="55"/>
      <c r="W622" s="55"/>
      <c r="X622" s="55"/>
      <c r="Y622" s="55"/>
      <c r="Z622" s="55"/>
      <c r="AA622" s="55"/>
      <c r="AB622" s="55"/>
    </row>
    <row r="623" spans="1:28" ht="15">
      <c r="A623" s="55"/>
      <c r="B623" s="55"/>
      <c r="C623" s="55"/>
      <c r="D623" s="55"/>
      <c r="E623" s="55"/>
      <c r="F623" s="55"/>
      <c r="G623" s="55"/>
      <c r="H623" s="55"/>
      <c r="I623" s="55"/>
      <c r="J623" s="55"/>
      <c r="K623" s="55"/>
      <c r="L623" s="55"/>
      <c r="M623" s="55"/>
      <c r="N623" s="55"/>
      <c r="O623" s="55"/>
      <c r="P623" s="55"/>
      <c r="Q623" s="55"/>
      <c r="R623" s="55"/>
      <c r="S623" s="55"/>
      <c r="T623" s="55"/>
      <c r="U623" s="55"/>
      <c r="V623" s="55"/>
      <c r="W623" s="55"/>
      <c r="X623" s="55"/>
      <c r="Y623" s="55"/>
      <c r="Z623" s="55"/>
      <c r="AA623" s="55"/>
      <c r="AB623" s="55"/>
    </row>
    <row r="624" spans="1:28" ht="15">
      <c r="A624" s="55"/>
      <c r="B624" s="55"/>
      <c r="C624" s="55"/>
      <c r="D624" s="55"/>
      <c r="E624" s="55"/>
      <c r="F624" s="55"/>
      <c r="G624" s="55"/>
      <c r="H624" s="55"/>
      <c r="I624" s="55"/>
      <c r="J624" s="55"/>
      <c r="K624" s="55"/>
      <c r="L624" s="55"/>
      <c r="M624" s="55"/>
      <c r="N624" s="55"/>
      <c r="O624" s="55"/>
      <c r="P624" s="55"/>
      <c r="Q624" s="55"/>
      <c r="R624" s="55"/>
      <c r="S624" s="55"/>
      <c r="T624" s="55"/>
      <c r="U624" s="55"/>
      <c r="V624" s="55"/>
      <c r="W624" s="55"/>
      <c r="X624" s="55"/>
      <c r="Y624" s="55"/>
      <c r="Z624" s="55"/>
      <c r="AA624" s="55"/>
      <c r="AB624" s="55"/>
    </row>
    <row r="625" spans="1:28" ht="15">
      <c r="A625" s="55"/>
      <c r="B625" s="55"/>
      <c r="C625" s="55"/>
      <c r="D625" s="55"/>
      <c r="E625" s="55"/>
      <c r="F625" s="55"/>
      <c r="G625" s="55"/>
      <c r="H625" s="55"/>
      <c r="I625" s="55"/>
      <c r="J625" s="55"/>
      <c r="K625" s="55"/>
      <c r="L625" s="55"/>
      <c r="M625" s="55"/>
      <c r="N625" s="55"/>
      <c r="O625" s="55"/>
      <c r="P625" s="55"/>
      <c r="Q625" s="55"/>
      <c r="R625" s="55"/>
      <c r="S625" s="55"/>
      <c r="T625" s="55"/>
      <c r="U625" s="55"/>
      <c r="V625" s="55"/>
      <c r="W625" s="55"/>
      <c r="X625" s="55"/>
      <c r="Y625" s="55"/>
      <c r="Z625" s="55"/>
      <c r="AA625" s="55"/>
      <c r="AB625" s="55"/>
    </row>
    <row r="626" spans="1:28" ht="15">
      <c r="A626" s="55"/>
      <c r="B626" s="55"/>
      <c r="C626" s="55"/>
      <c r="D626" s="55"/>
      <c r="E626" s="55"/>
      <c r="F626" s="55"/>
      <c r="G626" s="55"/>
      <c r="H626" s="55"/>
      <c r="I626" s="55"/>
      <c r="J626" s="55"/>
      <c r="K626" s="55"/>
      <c r="L626" s="55"/>
      <c r="M626" s="55"/>
      <c r="N626" s="55"/>
      <c r="O626" s="55"/>
      <c r="P626" s="55"/>
      <c r="Q626" s="55"/>
      <c r="R626" s="55"/>
      <c r="S626" s="55"/>
      <c r="T626" s="55"/>
      <c r="U626" s="55"/>
      <c r="V626" s="55"/>
      <c r="W626" s="55"/>
      <c r="X626" s="55"/>
      <c r="Y626" s="55"/>
      <c r="Z626" s="55"/>
      <c r="AA626" s="55"/>
      <c r="AB626" s="55"/>
    </row>
    <row r="627" spans="1:28" ht="15">
      <c r="A627" s="55"/>
      <c r="B627" s="55"/>
      <c r="C627" s="55"/>
      <c r="D627" s="55"/>
      <c r="E627" s="55"/>
      <c r="F627" s="55"/>
      <c r="G627" s="55"/>
      <c r="H627" s="55"/>
      <c r="I627" s="55"/>
      <c r="J627" s="55"/>
      <c r="K627" s="55"/>
      <c r="L627" s="55"/>
      <c r="M627" s="55"/>
      <c r="N627" s="55"/>
      <c r="O627" s="55"/>
      <c r="P627" s="55"/>
      <c r="Q627" s="55"/>
      <c r="R627" s="55"/>
      <c r="S627" s="55"/>
      <c r="T627" s="55"/>
      <c r="U627" s="55"/>
      <c r="V627" s="55"/>
      <c r="W627" s="55"/>
      <c r="X627" s="55"/>
      <c r="Y627" s="55"/>
      <c r="Z627" s="55"/>
      <c r="AA627" s="55"/>
      <c r="AB627" s="55"/>
    </row>
    <row r="628" spans="1:28" ht="15">
      <c r="A628" s="55"/>
      <c r="B628" s="55"/>
      <c r="C628" s="55"/>
      <c r="D628" s="55"/>
      <c r="E628" s="55"/>
      <c r="F628" s="55"/>
      <c r="G628" s="55"/>
      <c r="H628" s="55"/>
      <c r="I628" s="55"/>
      <c r="J628" s="55"/>
      <c r="K628" s="55"/>
      <c r="L628" s="55"/>
      <c r="M628" s="55"/>
      <c r="N628" s="55"/>
      <c r="O628" s="55"/>
      <c r="P628" s="55"/>
      <c r="Q628" s="55"/>
      <c r="R628" s="55"/>
      <c r="S628" s="55"/>
      <c r="T628" s="55"/>
      <c r="U628" s="55"/>
      <c r="V628" s="55"/>
      <c r="W628" s="55"/>
      <c r="X628" s="55"/>
      <c r="Y628" s="55"/>
      <c r="Z628" s="55"/>
      <c r="AA628" s="55"/>
      <c r="AB628" s="55"/>
    </row>
    <row r="629" spans="1:28" ht="15">
      <c r="A629" s="55"/>
      <c r="B629" s="55"/>
      <c r="C629" s="55"/>
      <c r="D629" s="55"/>
      <c r="E629" s="55"/>
      <c r="F629" s="55"/>
      <c r="G629" s="55"/>
      <c r="H629" s="55"/>
      <c r="I629" s="55"/>
      <c r="J629" s="55"/>
      <c r="K629" s="55"/>
      <c r="L629" s="55"/>
      <c r="M629" s="55"/>
      <c r="N629" s="55"/>
      <c r="O629" s="55"/>
      <c r="P629" s="55"/>
      <c r="Q629" s="55"/>
      <c r="R629" s="55"/>
      <c r="S629" s="55"/>
      <c r="T629" s="55"/>
      <c r="U629" s="55"/>
      <c r="V629" s="55"/>
      <c r="W629" s="55"/>
      <c r="X629" s="55"/>
      <c r="Y629" s="55"/>
      <c r="Z629" s="55"/>
      <c r="AA629" s="55"/>
      <c r="AB629" s="55"/>
    </row>
    <row r="630" spans="1:28" ht="15">
      <c r="A630" s="55"/>
      <c r="B630" s="55"/>
      <c r="C630" s="55"/>
      <c r="D630" s="55"/>
      <c r="E630" s="55"/>
      <c r="F630" s="55"/>
      <c r="G630" s="55"/>
      <c r="H630" s="55"/>
      <c r="I630" s="55"/>
      <c r="J630" s="55"/>
      <c r="K630" s="55"/>
      <c r="L630" s="55"/>
      <c r="M630" s="55"/>
      <c r="N630" s="55"/>
      <c r="O630" s="55"/>
      <c r="P630" s="55"/>
      <c r="Q630" s="55"/>
      <c r="R630" s="55"/>
      <c r="S630" s="55"/>
      <c r="T630" s="55"/>
      <c r="U630" s="55"/>
      <c r="V630" s="55"/>
      <c r="W630" s="55"/>
      <c r="X630" s="55"/>
      <c r="Y630" s="55"/>
      <c r="Z630" s="55"/>
      <c r="AA630" s="55"/>
      <c r="AB630" s="55"/>
    </row>
    <row r="631" spans="1:28" ht="15">
      <c r="A631" s="55"/>
      <c r="B631" s="55"/>
      <c r="C631" s="55"/>
      <c r="D631" s="55"/>
      <c r="E631" s="55"/>
      <c r="F631" s="55"/>
      <c r="G631" s="55"/>
      <c r="H631" s="55"/>
      <c r="I631" s="55"/>
      <c r="J631" s="55"/>
      <c r="K631" s="55"/>
      <c r="L631" s="55"/>
      <c r="M631" s="55"/>
      <c r="N631" s="55"/>
      <c r="O631" s="55"/>
      <c r="P631" s="55"/>
      <c r="Q631" s="55"/>
      <c r="R631" s="55"/>
      <c r="S631" s="55"/>
      <c r="T631" s="55"/>
      <c r="U631" s="55"/>
      <c r="V631" s="55"/>
      <c r="W631" s="55"/>
      <c r="X631" s="55"/>
      <c r="Y631" s="55"/>
      <c r="Z631" s="55"/>
      <c r="AA631" s="55"/>
      <c r="AB631" s="55"/>
    </row>
    <row r="632" spans="1:28" ht="15">
      <c r="A632" s="55"/>
      <c r="B632" s="55"/>
      <c r="C632" s="55"/>
      <c r="D632" s="55"/>
      <c r="E632" s="55"/>
      <c r="F632" s="55"/>
      <c r="G632" s="55"/>
      <c r="H632" s="55"/>
      <c r="I632" s="55"/>
      <c r="J632" s="55"/>
      <c r="K632" s="55"/>
      <c r="L632" s="55"/>
      <c r="M632" s="55"/>
      <c r="N632" s="55"/>
      <c r="O632" s="55"/>
      <c r="P632" s="55"/>
      <c r="Q632" s="55"/>
      <c r="R632" s="55"/>
      <c r="S632" s="55"/>
      <c r="T632" s="55"/>
      <c r="U632" s="55"/>
      <c r="V632" s="55"/>
      <c r="W632" s="55"/>
      <c r="X632" s="55"/>
      <c r="Y632" s="55"/>
      <c r="Z632" s="55"/>
      <c r="AA632" s="55"/>
      <c r="AB632" s="55"/>
    </row>
    <row r="633" spans="1:28" ht="15">
      <c r="A633" s="55"/>
      <c r="B633" s="55"/>
      <c r="C633" s="55"/>
      <c r="D633" s="55"/>
      <c r="E633" s="55"/>
      <c r="F633" s="55"/>
      <c r="G633" s="55"/>
      <c r="H633" s="55"/>
      <c r="I633" s="55"/>
      <c r="J633" s="55"/>
      <c r="K633" s="55"/>
      <c r="L633" s="55"/>
      <c r="M633" s="55"/>
      <c r="N633" s="55"/>
      <c r="O633" s="55"/>
      <c r="P633" s="55"/>
      <c r="Q633" s="55"/>
      <c r="R633" s="55"/>
      <c r="S633" s="55"/>
      <c r="T633" s="55"/>
      <c r="U633" s="55"/>
      <c r="V633" s="55"/>
      <c r="W633" s="55"/>
      <c r="X633" s="55"/>
      <c r="Y633" s="55"/>
      <c r="Z633" s="55"/>
      <c r="AA633" s="55"/>
      <c r="AB633" s="55"/>
    </row>
    <row r="634" spans="1:28" ht="15">
      <c r="A634" s="55"/>
      <c r="B634" s="55"/>
      <c r="C634" s="55"/>
      <c r="D634" s="55"/>
      <c r="E634" s="55"/>
      <c r="F634" s="55"/>
      <c r="G634" s="55"/>
      <c r="H634" s="55"/>
      <c r="I634" s="55"/>
      <c r="J634" s="55"/>
      <c r="K634" s="55"/>
      <c r="L634" s="55"/>
      <c r="M634" s="55"/>
      <c r="N634" s="55"/>
      <c r="O634" s="55"/>
      <c r="P634" s="55"/>
      <c r="Q634" s="55"/>
      <c r="R634" s="55"/>
      <c r="S634" s="55"/>
      <c r="T634" s="55"/>
      <c r="U634" s="55"/>
      <c r="V634" s="55"/>
      <c r="W634" s="55"/>
      <c r="X634" s="55"/>
      <c r="Y634" s="55"/>
      <c r="Z634" s="55"/>
      <c r="AA634" s="55"/>
      <c r="AB634" s="55"/>
    </row>
    <row r="635" spans="1:28" ht="15">
      <c r="A635" s="55"/>
      <c r="B635" s="55"/>
      <c r="C635" s="55"/>
      <c r="D635" s="55"/>
      <c r="E635" s="55"/>
      <c r="F635" s="55"/>
      <c r="G635" s="55"/>
      <c r="H635" s="55"/>
      <c r="I635" s="55"/>
      <c r="J635" s="55"/>
      <c r="K635" s="55"/>
      <c r="L635" s="55"/>
      <c r="M635" s="55"/>
      <c r="N635" s="55"/>
      <c r="O635" s="55"/>
      <c r="P635" s="55"/>
      <c r="Q635" s="55"/>
      <c r="R635" s="55"/>
      <c r="S635" s="55"/>
      <c r="T635" s="55"/>
      <c r="U635" s="55"/>
      <c r="V635" s="55"/>
      <c r="W635" s="55"/>
      <c r="X635" s="55"/>
      <c r="Y635" s="55"/>
      <c r="Z635" s="55"/>
      <c r="AA635" s="55"/>
      <c r="AB635" s="55"/>
    </row>
    <row r="636" spans="1:28" ht="15">
      <c r="A636" s="55"/>
      <c r="B636" s="55"/>
      <c r="C636" s="55"/>
      <c r="D636" s="55"/>
      <c r="E636" s="55"/>
      <c r="F636" s="55"/>
      <c r="G636" s="55"/>
      <c r="H636" s="55"/>
      <c r="I636" s="55"/>
      <c r="J636" s="55"/>
      <c r="K636" s="55"/>
      <c r="L636" s="55"/>
      <c r="M636" s="55"/>
      <c r="N636" s="55"/>
      <c r="O636" s="55"/>
      <c r="P636" s="55"/>
      <c r="Q636" s="55"/>
      <c r="R636" s="55"/>
      <c r="S636" s="55"/>
      <c r="T636" s="55"/>
      <c r="U636" s="55"/>
      <c r="V636" s="55"/>
      <c r="W636" s="55"/>
      <c r="X636" s="55"/>
      <c r="Y636" s="55"/>
      <c r="Z636" s="55"/>
      <c r="AA636" s="55"/>
      <c r="AB636" s="55"/>
    </row>
    <row r="637" spans="1:28" ht="15">
      <c r="A637" s="55"/>
      <c r="B637" s="55"/>
      <c r="C637" s="55"/>
      <c r="D637" s="55"/>
      <c r="E637" s="55"/>
      <c r="F637" s="55"/>
      <c r="G637" s="55"/>
      <c r="H637" s="55"/>
      <c r="I637" s="55"/>
      <c r="J637" s="55"/>
      <c r="K637" s="55"/>
      <c r="L637" s="55"/>
      <c r="M637" s="55"/>
      <c r="N637" s="55"/>
      <c r="O637" s="55"/>
      <c r="P637" s="55"/>
      <c r="Q637" s="55"/>
      <c r="R637" s="55"/>
      <c r="S637" s="55"/>
      <c r="T637" s="55"/>
      <c r="U637" s="55"/>
      <c r="V637" s="55"/>
      <c r="W637" s="55"/>
      <c r="X637" s="55"/>
      <c r="Y637" s="55"/>
      <c r="Z637" s="55"/>
      <c r="AA637" s="55"/>
      <c r="AB637" s="55"/>
    </row>
    <row r="638" spans="1:28" ht="15">
      <c r="A638" s="55"/>
      <c r="B638" s="55"/>
      <c r="C638" s="55"/>
      <c r="D638" s="55"/>
      <c r="E638" s="55"/>
      <c r="F638" s="55"/>
      <c r="G638" s="55"/>
      <c r="H638" s="55"/>
      <c r="I638" s="55"/>
      <c r="J638" s="55"/>
      <c r="K638" s="55"/>
      <c r="L638" s="55"/>
      <c r="M638" s="55"/>
      <c r="N638" s="55"/>
      <c r="O638" s="55"/>
      <c r="P638" s="55"/>
      <c r="Q638" s="55"/>
      <c r="R638" s="55"/>
      <c r="S638" s="55"/>
      <c r="T638" s="55"/>
      <c r="U638" s="55"/>
      <c r="V638" s="55"/>
      <c r="W638" s="55"/>
      <c r="X638" s="55"/>
      <c r="Y638" s="55"/>
      <c r="Z638" s="55"/>
      <c r="AA638" s="55"/>
      <c r="AB638" s="55"/>
    </row>
    <row r="639" spans="1:28" ht="15">
      <c r="A639" s="55"/>
      <c r="B639" s="55"/>
      <c r="C639" s="55"/>
      <c r="D639" s="55"/>
      <c r="E639" s="55"/>
      <c r="F639" s="55"/>
      <c r="G639" s="55"/>
      <c r="H639" s="55"/>
      <c r="I639" s="55"/>
      <c r="J639" s="55"/>
      <c r="K639" s="55"/>
      <c r="L639" s="55"/>
      <c r="M639" s="55"/>
      <c r="N639" s="55"/>
      <c r="O639" s="55"/>
      <c r="P639" s="55"/>
      <c r="Q639" s="55"/>
      <c r="R639" s="55"/>
      <c r="S639" s="55"/>
      <c r="T639" s="55"/>
      <c r="U639" s="55"/>
      <c r="V639" s="55"/>
      <c r="W639" s="55"/>
      <c r="X639" s="55"/>
      <c r="Y639" s="55"/>
      <c r="Z639" s="55"/>
      <c r="AA639" s="55"/>
      <c r="AB639" s="55"/>
    </row>
    <row r="640" spans="1:28" ht="15">
      <c r="A640" s="55"/>
      <c r="B640" s="55"/>
      <c r="C640" s="55"/>
      <c r="D640" s="55"/>
      <c r="E640" s="55"/>
      <c r="F640" s="55"/>
      <c r="G640" s="55"/>
      <c r="H640" s="55"/>
      <c r="I640" s="55"/>
      <c r="J640" s="55"/>
      <c r="K640" s="55"/>
      <c r="L640" s="55"/>
      <c r="M640" s="55"/>
      <c r="N640" s="55"/>
      <c r="O640" s="55"/>
      <c r="P640" s="55"/>
      <c r="Q640" s="55"/>
      <c r="R640" s="55"/>
      <c r="S640" s="55"/>
      <c r="T640" s="55"/>
      <c r="U640" s="55"/>
      <c r="V640" s="55"/>
      <c r="W640" s="55"/>
      <c r="X640" s="55"/>
      <c r="Y640" s="55"/>
      <c r="Z640" s="55"/>
      <c r="AA640" s="55"/>
      <c r="AB640" s="55"/>
    </row>
    <row r="641" spans="1:28" ht="15">
      <c r="A641" s="55"/>
      <c r="B641" s="55"/>
      <c r="C641" s="55"/>
      <c r="D641" s="55"/>
      <c r="E641" s="55"/>
      <c r="F641" s="55"/>
      <c r="G641" s="55"/>
      <c r="H641" s="55"/>
      <c r="I641" s="55"/>
      <c r="J641" s="55"/>
      <c r="K641" s="55"/>
      <c r="L641" s="55"/>
      <c r="M641" s="55"/>
      <c r="N641" s="55"/>
      <c r="O641" s="55"/>
      <c r="P641" s="55"/>
      <c r="Q641" s="55"/>
      <c r="R641" s="55"/>
      <c r="S641" s="55"/>
      <c r="T641" s="55"/>
      <c r="U641" s="55"/>
      <c r="V641" s="55"/>
      <c r="W641" s="55"/>
      <c r="X641" s="55"/>
      <c r="Y641" s="55"/>
      <c r="Z641" s="55"/>
      <c r="AA641" s="55"/>
      <c r="AB641" s="55"/>
    </row>
    <row r="642" spans="1:28" ht="15">
      <c r="A642" s="55"/>
      <c r="B642" s="55"/>
      <c r="C642" s="55"/>
      <c r="D642" s="55"/>
      <c r="E642" s="55"/>
      <c r="F642" s="55"/>
      <c r="G642" s="55"/>
      <c r="H642" s="55"/>
      <c r="I642" s="55"/>
      <c r="J642" s="55"/>
      <c r="K642" s="55"/>
      <c r="L642" s="55"/>
      <c r="M642" s="55"/>
      <c r="N642" s="55"/>
      <c r="O642" s="55"/>
      <c r="P642" s="55"/>
      <c r="Q642" s="55"/>
      <c r="R642" s="55"/>
      <c r="S642" s="55"/>
      <c r="T642" s="55"/>
      <c r="U642" s="55"/>
      <c r="V642" s="55"/>
      <c r="W642" s="55"/>
      <c r="X642" s="55"/>
      <c r="Y642" s="55"/>
      <c r="Z642" s="55"/>
      <c r="AA642" s="55"/>
      <c r="AB642" s="55"/>
    </row>
    <row r="643" spans="1:28" ht="15">
      <c r="A643" s="55"/>
      <c r="B643" s="55"/>
      <c r="C643" s="55"/>
      <c r="D643" s="55"/>
      <c r="E643" s="55"/>
      <c r="F643" s="55"/>
      <c r="G643" s="55"/>
      <c r="H643" s="55"/>
      <c r="I643" s="55"/>
      <c r="J643" s="55"/>
      <c r="K643" s="55"/>
      <c r="L643" s="55"/>
      <c r="M643" s="55"/>
      <c r="N643" s="55"/>
      <c r="O643" s="55"/>
      <c r="P643" s="55"/>
      <c r="Q643" s="55"/>
      <c r="R643" s="55"/>
      <c r="S643" s="55"/>
      <c r="T643" s="55"/>
      <c r="U643" s="55"/>
      <c r="V643" s="55"/>
      <c r="W643" s="55"/>
      <c r="X643" s="55"/>
      <c r="Y643" s="55"/>
      <c r="Z643" s="55"/>
      <c r="AA643" s="55"/>
      <c r="AB643" s="55"/>
    </row>
    <row r="644" spans="1:28" ht="15">
      <c r="A644" s="55"/>
      <c r="B644" s="55"/>
      <c r="C644" s="55"/>
      <c r="D644" s="55"/>
      <c r="E644" s="55"/>
      <c r="F644" s="55"/>
      <c r="G644" s="55"/>
      <c r="H644" s="55"/>
      <c r="I644" s="55"/>
      <c r="J644" s="55"/>
      <c r="K644" s="55"/>
      <c r="L644" s="55"/>
      <c r="M644" s="55"/>
      <c r="N644" s="55"/>
      <c r="O644" s="55"/>
      <c r="P644" s="55"/>
      <c r="Q644" s="55"/>
      <c r="R644" s="55"/>
      <c r="S644" s="55"/>
      <c r="T644" s="55"/>
      <c r="U644" s="55"/>
      <c r="V644" s="55"/>
      <c r="W644" s="55"/>
      <c r="X644" s="55"/>
      <c r="Y644" s="55"/>
      <c r="Z644" s="55"/>
      <c r="AA644" s="55"/>
      <c r="AB644" s="55"/>
    </row>
    <row r="645" spans="1:28" ht="15">
      <c r="A645" s="55"/>
      <c r="B645" s="55"/>
      <c r="C645" s="55"/>
      <c r="D645" s="55"/>
      <c r="E645" s="55"/>
      <c r="F645" s="55"/>
      <c r="G645" s="55"/>
      <c r="H645" s="55"/>
      <c r="I645" s="55"/>
      <c r="J645" s="55"/>
      <c r="K645" s="55"/>
      <c r="L645" s="55"/>
      <c r="M645" s="55"/>
      <c r="N645" s="55"/>
      <c r="O645" s="55"/>
      <c r="P645" s="55"/>
      <c r="Q645" s="55"/>
      <c r="R645" s="55"/>
      <c r="S645" s="55"/>
      <c r="T645" s="55"/>
      <c r="U645" s="55"/>
      <c r="V645" s="55"/>
      <c r="W645" s="55"/>
      <c r="X645" s="55"/>
      <c r="Y645" s="55"/>
      <c r="Z645" s="55"/>
      <c r="AA645" s="55"/>
      <c r="AB645" s="55"/>
    </row>
    <row r="646" spans="1:28" ht="15">
      <c r="A646" s="55"/>
      <c r="B646" s="55"/>
      <c r="C646" s="55"/>
      <c r="D646" s="55"/>
      <c r="E646" s="55"/>
      <c r="F646" s="55"/>
      <c r="G646" s="55"/>
      <c r="H646" s="55"/>
      <c r="I646" s="55"/>
      <c r="J646" s="55"/>
      <c r="K646" s="55"/>
      <c r="L646" s="55"/>
      <c r="M646" s="55"/>
      <c r="N646" s="55"/>
      <c r="O646" s="55"/>
      <c r="P646" s="55"/>
      <c r="Q646" s="55"/>
      <c r="R646" s="55"/>
      <c r="S646" s="55"/>
      <c r="T646" s="55"/>
      <c r="U646" s="55"/>
      <c r="V646" s="55"/>
      <c r="W646" s="55"/>
      <c r="X646" s="55"/>
      <c r="Y646" s="55"/>
      <c r="Z646" s="55"/>
      <c r="AA646" s="55"/>
      <c r="AB646" s="55"/>
    </row>
    <row r="647" spans="1:28" ht="15">
      <c r="A647" s="55"/>
      <c r="B647" s="55"/>
      <c r="C647" s="55"/>
      <c r="D647" s="55"/>
      <c r="E647" s="55"/>
      <c r="F647" s="55"/>
      <c r="G647" s="55"/>
      <c r="H647" s="55"/>
      <c r="I647" s="55"/>
      <c r="J647" s="55"/>
      <c r="K647" s="55"/>
      <c r="L647" s="55"/>
      <c r="M647" s="55"/>
      <c r="N647" s="55"/>
      <c r="O647" s="55"/>
      <c r="P647" s="55"/>
      <c r="Q647" s="55"/>
      <c r="R647" s="55"/>
      <c r="S647" s="55"/>
      <c r="T647" s="55"/>
      <c r="U647" s="55"/>
      <c r="V647" s="55"/>
      <c r="W647" s="55"/>
      <c r="X647" s="55"/>
      <c r="Y647" s="55"/>
      <c r="Z647" s="55"/>
      <c r="AA647" s="55"/>
      <c r="AB647" s="55"/>
    </row>
    <row r="648" spans="1:28" ht="15">
      <c r="A648" s="55"/>
      <c r="B648" s="55"/>
      <c r="C648" s="55"/>
      <c r="D648" s="55"/>
      <c r="E648" s="55"/>
      <c r="F648" s="55"/>
      <c r="G648" s="55"/>
      <c r="H648" s="55"/>
      <c r="I648" s="55"/>
      <c r="J648" s="55"/>
      <c r="K648" s="55"/>
      <c r="L648" s="55"/>
      <c r="M648" s="55"/>
      <c r="N648" s="55"/>
      <c r="O648" s="55"/>
      <c r="P648" s="55"/>
      <c r="Q648" s="55"/>
      <c r="R648" s="55"/>
      <c r="S648" s="55"/>
      <c r="T648" s="55"/>
      <c r="U648" s="55"/>
      <c r="V648" s="55"/>
      <c r="W648" s="55"/>
      <c r="X648" s="55"/>
      <c r="Y648" s="55"/>
      <c r="Z648" s="55"/>
      <c r="AA648" s="55"/>
      <c r="AB648" s="55"/>
    </row>
    <row r="649" spans="1:28" ht="15">
      <c r="A649" s="55"/>
      <c r="B649" s="55"/>
      <c r="C649" s="55"/>
      <c r="D649" s="55"/>
      <c r="E649" s="55"/>
      <c r="F649" s="55"/>
      <c r="G649" s="55"/>
      <c r="H649" s="55"/>
      <c r="I649" s="55"/>
      <c r="J649" s="55"/>
      <c r="K649" s="55"/>
      <c r="L649" s="55"/>
      <c r="M649" s="55"/>
      <c r="N649" s="55"/>
      <c r="O649" s="55"/>
      <c r="P649" s="55"/>
      <c r="Q649" s="55"/>
      <c r="R649" s="55"/>
      <c r="S649" s="55"/>
      <c r="T649" s="55"/>
      <c r="U649" s="55"/>
      <c r="V649" s="55"/>
      <c r="W649" s="55"/>
      <c r="X649" s="55"/>
      <c r="Y649" s="55"/>
      <c r="Z649" s="55"/>
      <c r="AA649" s="55"/>
      <c r="AB649" s="55"/>
    </row>
    <row r="650" spans="1:28" ht="15">
      <c r="A650" s="55"/>
      <c r="B650" s="55"/>
      <c r="C650" s="55"/>
      <c r="D650" s="55"/>
      <c r="E650" s="55"/>
      <c r="F650" s="55"/>
      <c r="G650" s="55"/>
      <c r="H650" s="55"/>
      <c r="I650" s="55"/>
      <c r="J650" s="55"/>
      <c r="K650" s="55"/>
      <c r="L650" s="55"/>
      <c r="M650" s="55"/>
      <c r="N650" s="55"/>
      <c r="O650" s="55"/>
      <c r="P650" s="55"/>
      <c r="Q650" s="55"/>
      <c r="R650" s="55"/>
      <c r="S650" s="55"/>
      <c r="T650" s="55"/>
      <c r="U650" s="55"/>
      <c r="V650" s="55"/>
      <c r="W650" s="55"/>
      <c r="X650" s="55"/>
      <c r="Y650" s="55"/>
      <c r="Z650" s="55"/>
      <c r="AA650" s="55"/>
      <c r="AB650" s="55"/>
    </row>
    <row r="651" spans="1:28" ht="15">
      <c r="A651" s="55"/>
      <c r="B651" s="55"/>
      <c r="C651" s="55"/>
      <c r="D651" s="55"/>
      <c r="E651" s="55"/>
      <c r="F651" s="55"/>
      <c r="G651" s="55"/>
      <c r="H651" s="55"/>
      <c r="I651" s="55"/>
      <c r="J651" s="55"/>
      <c r="K651" s="55"/>
      <c r="L651" s="55"/>
      <c r="M651" s="55"/>
      <c r="N651" s="55"/>
      <c r="O651" s="55"/>
      <c r="P651" s="55"/>
      <c r="Q651" s="55"/>
      <c r="R651" s="55"/>
      <c r="S651" s="55"/>
      <c r="T651" s="55"/>
      <c r="U651" s="55"/>
      <c r="V651" s="55"/>
      <c r="W651" s="55"/>
      <c r="X651" s="55"/>
      <c r="Y651" s="55"/>
      <c r="Z651" s="55"/>
      <c r="AA651" s="55"/>
      <c r="AB651" s="55"/>
    </row>
    <row r="652" spans="1:28" ht="15">
      <c r="A652" s="55"/>
      <c r="B652" s="55"/>
      <c r="C652" s="55"/>
      <c r="D652" s="55"/>
      <c r="E652" s="55"/>
      <c r="F652" s="55"/>
      <c r="G652" s="55"/>
      <c r="H652" s="55"/>
      <c r="I652" s="55"/>
      <c r="J652" s="55"/>
      <c r="K652" s="55"/>
      <c r="L652" s="55"/>
      <c r="M652" s="55"/>
      <c r="N652" s="55"/>
      <c r="O652" s="55"/>
      <c r="P652" s="55"/>
      <c r="Q652" s="55"/>
      <c r="R652" s="55"/>
      <c r="S652" s="55"/>
      <c r="T652" s="55"/>
      <c r="U652" s="55"/>
      <c r="V652" s="55"/>
      <c r="W652" s="55"/>
      <c r="X652" s="55"/>
      <c r="Y652" s="55"/>
      <c r="Z652" s="55"/>
      <c r="AA652" s="55"/>
      <c r="AB652" s="55"/>
    </row>
    <row r="653" spans="1:28" ht="15">
      <c r="A653" s="55"/>
      <c r="B653" s="55"/>
      <c r="C653" s="55"/>
      <c r="D653" s="55"/>
      <c r="E653" s="55"/>
      <c r="F653" s="55"/>
      <c r="G653" s="55"/>
      <c r="H653" s="55"/>
      <c r="I653" s="55"/>
      <c r="J653" s="55"/>
      <c r="K653" s="55"/>
      <c r="L653" s="55"/>
      <c r="M653" s="55"/>
      <c r="N653" s="55"/>
      <c r="O653" s="55"/>
      <c r="P653" s="55"/>
      <c r="Q653" s="55"/>
      <c r="R653" s="55"/>
      <c r="S653" s="55"/>
      <c r="T653" s="55"/>
      <c r="U653" s="55"/>
      <c r="V653" s="55"/>
      <c r="W653" s="55"/>
      <c r="X653" s="55"/>
      <c r="Y653" s="55"/>
      <c r="Z653" s="55"/>
      <c r="AA653" s="55"/>
      <c r="AB653" s="55"/>
    </row>
    <row r="654" spans="1:28" ht="15">
      <c r="A654" s="55"/>
      <c r="B654" s="55"/>
      <c r="C654" s="55"/>
      <c r="D654" s="55"/>
      <c r="E654" s="55"/>
      <c r="F654" s="55"/>
      <c r="G654" s="55"/>
      <c r="H654" s="55"/>
      <c r="I654" s="55"/>
      <c r="J654" s="55"/>
      <c r="K654" s="55"/>
      <c r="L654" s="55"/>
      <c r="M654" s="55"/>
      <c r="N654" s="55"/>
      <c r="O654" s="55"/>
      <c r="P654" s="55"/>
      <c r="Q654" s="55"/>
      <c r="R654" s="55"/>
      <c r="S654" s="55"/>
      <c r="T654" s="55"/>
      <c r="U654" s="55"/>
      <c r="V654" s="55"/>
      <c r="W654" s="55"/>
      <c r="X654" s="55"/>
      <c r="Y654" s="55"/>
      <c r="Z654" s="55"/>
      <c r="AA654" s="55"/>
      <c r="AB654" s="55"/>
    </row>
    <row r="655" spans="1:28" ht="15">
      <c r="A655" s="55"/>
      <c r="B655" s="55"/>
      <c r="C655" s="55"/>
      <c r="D655" s="55"/>
      <c r="E655" s="55"/>
      <c r="F655" s="55"/>
      <c r="G655" s="55"/>
      <c r="H655" s="55"/>
      <c r="I655" s="55"/>
      <c r="J655" s="55"/>
      <c r="K655" s="55"/>
      <c r="L655" s="55"/>
      <c r="M655" s="55"/>
      <c r="N655" s="55"/>
      <c r="O655" s="55"/>
      <c r="P655" s="55"/>
      <c r="Q655" s="55"/>
      <c r="R655" s="55"/>
      <c r="S655" s="55"/>
      <c r="T655" s="55"/>
      <c r="U655" s="55"/>
      <c r="V655" s="55"/>
      <c r="W655" s="55"/>
      <c r="X655" s="55"/>
      <c r="Y655" s="55"/>
      <c r="Z655" s="55"/>
      <c r="AA655" s="55"/>
      <c r="AB655" s="55"/>
    </row>
    <row r="656" spans="1:28" ht="15">
      <c r="A656" s="55"/>
      <c r="B656" s="55"/>
      <c r="C656" s="55"/>
      <c r="D656" s="55"/>
      <c r="E656" s="55"/>
      <c r="F656" s="55"/>
      <c r="G656" s="55"/>
      <c r="H656" s="55"/>
      <c r="I656" s="55"/>
      <c r="J656" s="55"/>
      <c r="K656" s="55"/>
      <c r="L656" s="55"/>
      <c r="M656" s="55"/>
      <c r="N656" s="55"/>
      <c r="O656" s="55"/>
      <c r="P656" s="55"/>
      <c r="Q656" s="55"/>
      <c r="R656" s="55"/>
      <c r="S656" s="55"/>
      <c r="T656" s="55"/>
      <c r="U656" s="55"/>
      <c r="V656" s="55"/>
      <c r="W656" s="55"/>
      <c r="X656" s="55"/>
      <c r="Y656" s="55"/>
      <c r="Z656" s="55"/>
      <c r="AA656" s="55"/>
      <c r="AB656" s="55"/>
    </row>
    <row r="657" spans="1:28" ht="15">
      <c r="A657" s="55"/>
      <c r="B657" s="55"/>
      <c r="C657" s="55"/>
      <c r="D657" s="55"/>
      <c r="E657" s="55"/>
      <c r="F657" s="55"/>
      <c r="G657" s="55"/>
      <c r="H657" s="55"/>
      <c r="I657" s="55"/>
      <c r="J657" s="55"/>
      <c r="K657" s="55"/>
      <c r="L657" s="55"/>
      <c r="M657" s="55"/>
      <c r="N657" s="55"/>
      <c r="O657" s="55"/>
      <c r="P657" s="55"/>
      <c r="Q657" s="55"/>
      <c r="R657" s="55"/>
      <c r="S657" s="55"/>
      <c r="T657" s="55"/>
      <c r="U657" s="55"/>
      <c r="V657" s="55"/>
      <c r="W657" s="55"/>
      <c r="X657" s="55"/>
      <c r="Y657" s="55"/>
      <c r="Z657" s="55"/>
      <c r="AA657" s="55"/>
      <c r="AB657" s="55"/>
    </row>
    <row r="658" spans="1:28" ht="15">
      <c r="A658" s="55"/>
      <c r="B658" s="55"/>
      <c r="C658" s="55"/>
      <c r="D658" s="55"/>
      <c r="E658" s="55"/>
      <c r="F658" s="55"/>
      <c r="G658" s="55"/>
      <c r="H658" s="55"/>
      <c r="I658" s="55"/>
      <c r="J658" s="55"/>
      <c r="K658" s="55"/>
      <c r="L658" s="55"/>
      <c r="M658" s="55"/>
      <c r="N658" s="55"/>
      <c r="O658" s="55"/>
      <c r="P658" s="55"/>
      <c r="Q658" s="55"/>
      <c r="R658" s="55"/>
      <c r="S658" s="55"/>
      <c r="T658" s="55"/>
      <c r="U658" s="55"/>
      <c r="V658" s="55"/>
      <c r="W658" s="55"/>
      <c r="X658" s="55"/>
      <c r="Y658" s="55"/>
      <c r="Z658" s="55"/>
      <c r="AA658" s="55"/>
      <c r="AB658" s="55"/>
    </row>
    <row r="659" spans="1:28" ht="15">
      <c r="A659" s="55"/>
      <c r="B659" s="55"/>
      <c r="C659" s="55"/>
      <c r="D659" s="55"/>
      <c r="E659" s="55"/>
      <c r="F659" s="55"/>
      <c r="G659" s="55"/>
      <c r="H659" s="55"/>
      <c r="I659" s="55"/>
      <c r="J659" s="55"/>
      <c r="K659" s="55"/>
      <c r="L659" s="55"/>
      <c r="M659" s="55"/>
      <c r="N659" s="55"/>
      <c r="O659" s="55"/>
      <c r="P659" s="55"/>
      <c r="Q659" s="55"/>
      <c r="R659" s="55"/>
      <c r="S659" s="55"/>
      <c r="T659" s="55"/>
      <c r="U659" s="55"/>
      <c r="V659" s="55"/>
      <c r="W659" s="55"/>
      <c r="X659" s="55"/>
      <c r="Y659" s="55"/>
      <c r="Z659" s="55"/>
      <c r="AA659" s="55"/>
      <c r="AB659" s="55"/>
    </row>
    <row r="660" spans="1:28" ht="15">
      <c r="A660" s="55"/>
      <c r="B660" s="55"/>
      <c r="C660" s="55"/>
      <c r="D660" s="55"/>
      <c r="E660" s="55"/>
      <c r="F660" s="55"/>
      <c r="G660" s="55"/>
      <c r="H660" s="55"/>
      <c r="I660" s="55"/>
      <c r="J660" s="55"/>
      <c r="K660" s="55"/>
      <c r="L660" s="55"/>
      <c r="M660" s="55"/>
      <c r="N660" s="55"/>
      <c r="O660" s="55"/>
      <c r="P660" s="55"/>
      <c r="Q660" s="55"/>
      <c r="R660" s="55"/>
      <c r="S660" s="55"/>
      <c r="T660" s="55"/>
      <c r="U660" s="55"/>
      <c r="V660" s="55"/>
      <c r="W660" s="55"/>
      <c r="X660" s="55"/>
      <c r="Y660" s="55"/>
      <c r="Z660" s="55"/>
      <c r="AA660" s="55"/>
      <c r="AB660" s="55"/>
    </row>
    <row r="661" spans="1:28" ht="15">
      <c r="A661" s="55"/>
      <c r="B661" s="55"/>
      <c r="C661" s="55"/>
      <c r="D661" s="55"/>
      <c r="E661" s="55"/>
      <c r="F661" s="55"/>
      <c r="G661" s="55"/>
      <c r="H661" s="55"/>
      <c r="I661" s="55"/>
      <c r="J661" s="55"/>
      <c r="K661" s="55"/>
      <c r="L661" s="55"/>
      <c r="M661" s="55"/>
      <c r="N661" s="55"/>
      <c r="O661" s="55"/>
      <c r="P661" s="55"/>
      <c r="Q661" s="55"/>
      <c r="R661" s="55"/>
      <c r="S661" s="55"/>
      <c r="T661" s="55"/>
      <c r="U661" s="55"/>
      <c r="V661" s="55"/>
      <c r="W661" s="55"/>
      <c r="X661" s="55"/>
      <c r="Y661" s="55"/>
      <c r="Z661" s="55"/>
      <c r="AA661" s="55"/>
      <c r="AB661" s="55"/>
    </row>
    <row r="662" spans="1:28" ht="15">
      <c r="A662" s="55"/>
      <c r="B662" s="55"/>
      <c r="C662" s="55"/>
      <c r="D662" s="55"/>
      <c r="E662" s="55"/>
      <c r="F662" s="55"/>
      <c r="G662" s="55"/>
      <c r="H662" s="55"/>
      <c r="I662" s="55"/>
      <c r="J662" s="55"/>
      <c r="K662" s="55"/>
      <c r="L662" s="55"/>
      <c r="M662" s="55"/>
      <c r="N662" s="55"/>
      <c r="O662" s="55"/>
      <c r="P662" s="55"/>
      <c r="Q662" s="55"/>
      <c r="R662" s="55"/>
      <c r="S662" s="55"/>
      <c r="T662" s="55"/>
      <c r="U662" s="55"/>
      <c r="V662" s="55"/>
      <c r="W662" s="55"/>
      <c r="X662" s="55"/>
      <c r="Y662" s="55"/>
      <c r="Z662" s="55"/>
      <c r="AA662" s="55"/>
      <c r="AB662" s="55"/>
    </row>
    <row r="663" spans="1:28" ht="15">
      <c r="A663" s="55"/>
      <c r="B663" s="55"/>
      <c r="C663" s="55"/>
      <c r="D663" s="55"/>
      <c r="E663" s="55"/>
      <c r="F663" s="55"/>
      <c r="G663" s="55"/>
      <c r="H663" s="55"/>
      <c r="I663" s="55"/>
      <c r="J663" s="55"/>
      <c r="K663" s="55"/>
      <c r="L663" s="55"/>
      <c r="M663" s="55"/>
      <c r="N663" s="55"/>
      <c r="O663" s="55"/>
      <c r="P663" s="55"/>
      <c r="Q663" s="55"/>
      <c r="R663" s="55"/>
      <c r="S663" s="55"/>
      <c r="T663" s="55"/>
      <c r="U663" s="55"/>
      <c r="V663" s="55"/>
      <c r="W663" s="55"/>
      <c r="X663" s="55"/>
      <c r="Y663" s="55"/>
      <c r="Z663" s="55"/>
      <c r="AA663" s="55"/>
      <c r="AB663" s="55"/>
    </row>
    <row r="664" spans="1:28" ht="15">
      <c r="A664" s="55"/>
      <c r="B664" s="55"/>
      <c r="C664" s="55"/>
      <c r="D664" s="55"/>
      <c r="E664" s="55"/>
      <c r="F664" s="55"/>
      <c r="G664" s="55"/>
      <c r="H664" s="55"/>
      <c r="I664" s="55"/>
      <c r="J664" s="55"/>
      <c r="K664" s="55"/>
      <c r="L664" s="55"/>
      <c r="M664" s="55"/>
      <c r="N664" s="55"/>
      <c r="O664" s="55"/>
      <c r="P664" s="55"/>
      <c r="Q664" s="55"/>
      <c r="R664" s="55"/>
      <c r="S664" s="55"/>
      <c r="T664" s="55"/>
      <c r="U664" s="55"/>
      <c r="V664" s="55"/>
      <c r="W664" s="55"/>
      <c r="X664" s="55"/>
      <c r="Y664" s="55"/>
      <c r="Z664" s="55"/>
      <c r="AA664" s="55"/>
      <c r="AB664" s="55"/>
    </row>
    <row r="665" spans="1:28" ht="15">
      <c r="A665" s="55"/>
      <c r="B665" s="55"/>
      <c r="C665" s="55"/>
      <c r="D665" s="55"/>
      <c r="E665" s="55"/>
      <c r="F665" s="55"/>
      <c r="G665" s="55"/>
      <c r="H665" s="55"/>
      <c r="I665" s="55"/>
      <c r="J665" s="55"/>
      <c r="K665" s="55"/>
      <c r="L665" s="55"/>
      <c r="M665" s="55"/>
      <c r="N665" s="55"/>
      <c r="O665" s="55"/>
      <c r="P665" s="55"/>
      <c r="Q665" s="55"/>
      <c r="R665" s="55"/>
      <c r="S665" s="55"/>
      <c r="T665" s="55"/>
      <c r="U665" s="55"/>
      <c r="V665" s="55"/>
      <c r="W665" s="55"/>
      <c r="X665" s="55"/>
      <c r="Y665" s="55"/>
      <c r="Z665" s="55"/>
      <c r="AA665" s="55"/>
      <c r="AB665" s="55"/>
    </row>
    <row r="666" spans="1:28" ht="15">
      <c r="A666" s="55"/>
      <c r="B666" s="55"/>
      <c r="C666" s="55"/>
      <c r="D666" s="55"/>
      <c r="E666" s="55"/>
      <c r="F666" s="55"/>
      <c r="G666" s="55"/>
      <c r="H666" s="55"/>
      <c r="I666" s="55"/>
      <c r="J666" s="55"/>
      <c r="K666" s="55"/>
      <c r="L666" s="55"/>
      <c r="M666" s="55"/>
      <c r="N666" s="55"/>
      <c r="O666" s="55"/>
      <c r="P666" s="55"/>
      <c r="Q666" s="55"/>
      <c r="R666" s="55"/>
      <c r="S666" s="55"/>
      <c r="T666" s="55"/>
      <c r="U666" s="55"/>
      <c r="V666" s="55"/>
      <c r="W666" s="55"/>
      <c r="X666" s="55"/>
      <c r="Y666" s="55"/>
      <c r="Z666" s="55"/>
      <c r="AA666" s="55"/>
      <c r="AB666" s="55"/>
    </row>
    <row r="667" spans="1:28" ht="15">
      <c r="A667" s="55"/>
      <c r="B667" s="55"/>
      <c r="C667" s="55"/>
      <c r="D667" s="55"/>
      <c r="E667" s="55"/>
      <c r="F667" s="55"/>
      <c r="G667" s="55"/>
      <c r="H667" s="55"/>
      <c r="I667" s="55"/>
      <c r="J667" s="55"/>
      <c r="K667" s="55"/>
      <c r="L667" s="55"/>
      <c r="M667" s="55"/>
      <c r="N667" s="55"/>
      <c r="O667" s="55"/>
      <c r="P667" s="55"/>
      <c r="Q667" s="55"/>
      <c r="R667" s="55"/>
      <c r="S667" s="55"/>
      <c r="T667" s="55"/>
      <c r="U667" s="55"/>
      <c r="V667" s="55"/>
      <c r="W667" s="55"/>
      <c r="X667" s="55"/>
      <c r="Y667" s="55"/>
      <c r="Z667" s="55"/>
      <c r="AA667" s="55"/>
      <c r="AB667" s="55"/>
    </row>
    <row r="668" spans="1:28" ht="15">
      <c r="A668" s="55"/>
      <c r="B668" s="55"/>
      <c r="C668" s="55"/>
      <c r="D668" s="55"/>
      <c r="E668" s="55"/>
      <c r="F668" s="55"/>
      <c r="G668" s="55"/>
      <c r="H668" s="55"/>
      <c r="I668" s="55"/>
      <c r="J668" s="55"/>
      <c r="K668" s="55"/>
      <c r="L668" s="55"/>
      <c r="M668" s="55"/>
      <c r="N668" s="55"/>
      <c r="O668" s="55"/>
      <c r="P668" s="55"/>
      <c r="Q668" s="55"/>
      <c r="R668" s="55"/>
      <c r="S668" s="55"/>
      <c r="T668" s="55"/>
      <c r="U668" s="55"/>
      <c r="V668" s="55"/>
      <c r="W668" s="55"/>
      <c r="X668" s="55"/>
      <c r="Y668" s="55"/>
      <c r="Z668" s="55"/>
      <c r="AA668" s="55"/>
      <c r="AB668" s="55"/>
    </row>
    <row r="669" spans="1:28" ht="15">
      <c r="A669" s="55"/>
      <c r="B669" s="55"/>
      <c r="C669" s="55"/>
      <c r="D669" s="55"/>
      <c r="E669" s="55"/>
      <c r="F669" s="55"/>
      <c r="G669" s="55"/>
      <c r="H669" s="55"/>
      <c r="I669" s="55"/>
      <c r="J669" s="55"/>
      <c r="K669" s="55"/>
      <c r="L669" s="55"/>
      <c r="M669" s="55"/>
      <c r="N669" s="55"/>
      <c r="O669" s="55"/>
      <c r="P669" s="55"/>
      <c r="Q669" s="55"/>
      <c r="R669" s="55"/>
      <c r="S669" s="55"/>
      <c r="T669" s="55"/>
      <c r="U669" s="55"/>
      <c r="V669" s="55"/>
      <c r="W669" s="55"/>
      <c r="X669" s="55"/>
      <c r="Y669" s="55"/>
      <c r="Z669" s="55"/>
      <c r="AA669" s="55"/>
      <c r="AB669" s="55"/>
    </row>
    <row r="670" spans="1:28" ht="15">
      <c r="A670" s="55"/>
      <c r="B670" s="55"/>
      <c r="C670" s="55"/>
      <c r="D670" s="55"/>
      <c r="E670" s="55"/>
      <c r="F670" s="55"/>
      <c r="G670" s="55"/>
      <c r="H670" s="55"/>
      <c r="I670" s="55"/>
      <c r="J670" s="55"/>
      <c r="K670" s="55"/>
      <c r="L670" s="55"/>
      <c r="M670" s="55"/>
      <c r="N670" s="55"/>
      <c r="O670" s="55"/>
      <c r="P670" s="55"/>
      <c r="Q670" s="55"/>
      <c r="R670" s="55"/>
      <c r="S670" s="55"/>
      <c r="T670" s="55"/>
      <c r="U670" s="55"/>
      <c r="V670" s="55"/>
      <c r="W670" s="55"/>
      <c r="X670" s="55"/>
      <c r="Y670" s="55"/>
      <c r="Z670" s="55"/>
      <c r="AA670" s="55"/>
      <c r="AB670" s="55"/>
    </row>
    <row r="671" spans="1:28" ht="15">
      <c r="A671" s="55"/>
      <c r="B671" s="55"/>
      <c r="C671" s="55"/>
      <c r="D671" s="55"/>
      <c r="E671" s="55"/>
      <c r="F671" s="55"/>
      <c r="G671" s="55"/>
      <c r="H671" s="55"/>
      <c r="I671" s="55"/>
      <c r="J671" s="55"/>
      <c r="K671" s="55"/>
      <c r="L671" s="55"/>
      <c r="M671" s="55"/>
      <c r="N671" s="55"/>
      <c r="O671" s="55"/>
      <c r="P671" s="55"/>
      <c r="Q671" s="55"/>
      <c r="R671" s="55"/>
      <c r="S671" s="55"/>
      <c r="T671" s="55"/>
      <c r="U671" s="55"/>
      <c r="V671" s="55"/>
      <c r="W671" s="55"/>
      <c r="X671" s="55"/>
      <c r="Y671" s="55"/>
      <c r="Z671" s="55"/>
      <c r="AA671" s="55"/>
      <c r="AB671" s="55"/>
    </row>
    <row r="672" spans="1:28" ht="15">
      <c r="A672" s="55"/>
      <c r="B672" s="55"/>
      <c r="C672" s="55"/>
      <c r="D672" s="55"/>
      <c r="E672" s="55"/>
      <c r="F672" s="55"/>
      <c r="G672" s="55"/>
      <c r="H672" s="55"/>
      <c r="I672" s="55"/>
      <c r="J672" s="55"/>
      <c r="K672" s="55"/>
      <c r="L672" s="55"/>
      <c r="M672" s="55"/>
      <c r="N672" s="55"/>
      <c r="O672" s="55"/>
      <c r="P672" s="55"/>
      <c r="Q672" s="55"/>
      <c r="R672" s="55"/>
      <c r="S672" s="55"/>
      <c r="T672" s="55"/>
      <c r="U672" s="55"/>
      <c r="V672" s="55"/>
      <c r="W672" s="55"/>
      <c r="X672" s="55"/>
      <c r="Y672" s="55"/>
      <c r="Z672" s="55"/>
      <c r="AA672" s="55"/>
      <c r="AB672" s="55"/>
    </row>
    <row r="673" spans="1:28" ht="15">
      <c r="A673" s="55"/>
      <c r="B673" s="55"/>
      <c r="C673" s="55"/>
      <c r="D673" s="55"/>
      <c r="E673" s="55"/>
      <c r="F673" s="55"/>
      <c r="G673" s="55"/>
      <c r="H673" s="55"/>
      <c r="I673" s="55"/>
      <c r="J673" s="55"/>
      <c r="K673" s="55"/>
      <c r="L673" s="55"/>
      <c r="M673" s="55"/>
      <c r="N673" s="55"/>
      <c r="O673" s="55"/>
      <c r="P673" s="55"/>
      <c r="Q673" s="55"/>
      <c r="R673" s="55"/>
      <c r="S673" s="55"/>
      <c r="T673" s="55"/>
      <c r="U673" s="55"/>
      <c r="V673" s="55"/>
      <c r="W673" s="55"/>
      <c r="X673" s="55"/>
      <c r="Y673" s="55"/>
      <c r="Z673" s="55"/>
      <c r="AA673" s="55"/>
      <c r="AB673" s="55"/>
    </row>
    <row r="674" spans="1:28" ht="15">
      <c r="A674" s="55"/>
      <c r="B674" s="55"/>
      <c r="C674" s="55"/>
      <c r="D674" s="55"/>
      <c r="E674" s="55"/>
      <c r="F674" s="55"/>
      <c r="G674" s="55"/>
      <c r="H674" s="55"/>
      <c r="I674" s="55"/>
      <c r="J674" s="55"/>
      <c r="K674" s="55"/>
      <c r="L674" s="55"/>
      <c r="M674" s="55"/>
      <c r="N674" s="55"/>
      <c r="O674" s="55"/>
      <c r="P674" s="55"/>
      <c r="Q674" s="55"/>
      <c r="R674" s="55"/>
      <c r="S674" s="55"/>
      <c r="T674" s="55"/>
      <c r="U674" s="55"/>
      <c r="V674" s="55"/>
      <c r="W674" s="55"/>
      <c r="X674" s="55"/>
      <c r="Y674" s="55"/>
      <c r="Z674" s="55"/>
      <c r="AA674" s="55"/>
      <c r="AB674" s="55"/>
    </row>
    <row r="675" spans="1:28" ht="15">
      <c r="A675" s="55"/>
      <c r="B675" s="55"/>
      <c r="C675" s="55"/>
      <c r="D675" s="55"/>
      <c r="E675" s="55"/>
      <c r="F675" s="55"/>
      <c r="G675" s="55"/>
      <c r="H675" s="55"/>
      <c r="I675" s="55"/>
      <c r="J675" s="55"/>
      <c r="K675" s="55"/>
      <c r="L675" s="55"/>
      <c r="M675" s="55"/>
      <c r="N675" s="55"/>
      <c r="O675" s="55"/>
      <c r="P675" s="55"/>
      <c r="Q675" s="55"/>
      <c r="R675" s="55"/>
      <c r="S675" s="55"/>
      <c r="T675" s="55"/>
      <c r="U675" s="55"/>
      <c r="V675" s="55"/>
      <c r="W675" s="55"/>
      <c r="X675" s="55"/>
      <c r="Y675" s="55"/>
      <c r="Z675" s="55"/>
      <c r="AA675" s="55"/>
      <c r="AB675" s="55"/>
    </row>
    <row r="676" spans="1:28" ht="15">
      <c r="A676" s="55"/>
      <c r="B676" s="55"/>
      <c r="C676" s="55"/>
      <c r="D676" s="55"/>
      <c r="E676" s="55"/>
      <c r="F676" s="55"/>
      <c r="G676" s="55"/>
      <c r="H676" s="55"/>
      <c r="I676" s="55"/>
      <c r="J676" s="55"/>
      <c r="K676" s="55"/>
      <c r="L676" s="55"/>
      <c r="M676" s="55"/>
      <c r="N676" s="55"/>
      <c r="O676" s="55"/>
      <c r="P676" s="55"/>
      <c r="Q676" s="55"/>
      <c r="R676" s="55"/>
      <c r="S676" s="55"/>
      <c r="T676" s="55"/>
      <c r="U676" s="55"/>
      <c r="V676" s="55"/>
      <c r="W676" s="55"/>
      <c r="X676" s="55"/>
      <c r="Y676" s="55"/>
      <c r="Z676" s="55"/>
      <c r="AA676" s="55"/>
      <c r="AB676" s="55"/>
    </row>
    <row r="677" spans="1:28" ht="15">
      <c r="A677" s="55"/>
      <c r="B677" s="55"/>
      <c r="C677" s="55"/>
      <c r="D677" s="55"/>
      <c r="E677" s="55"/>
      <c r="F677" s="55"/>
      <c r="G677" s="55"/>
      <c r="H677" s="55"/>
      <c r="I677" s="55"/>
      <c r="J677" s="55"/>
      <c r="K677" s="55"/>
      <c r="L677" s="55"/>
      <c r="M677" s="55"/>
      <c r="N677" s="55"/>
      <c r="O677" s="55"/>
      <c r="P677" s="55"/>
      <c r="Q677" s="55"/>
      <c r="R677" s="55"/>
      <c r="S677" s="55"/>
      <c r="T677" s="55"/>
      <c r="U677" s="55"/>
      <c r="V677" s="55"/>
      <c r="W677" s="55"/>
      <c r="X677" s="55"/>
      <c r="Y677" s="55"/>
      <c r="Z677" s="55"/>
      <c r="AA677" s="55"/>
      <c r="AB677" s="55"/>
    </row>
    <row r="678" spans="1:28" ht="15">
      <c r="A678" s="55"/>
      <c r="B678" s="55"/>
      <c r="C678" s="55"/>
      <c r="D678" s="55"/>
      <c r="E678" s="55"/>
      <c r="F678" s="55"/>
      <c r="G678" s="55"/>
      <c r="H678" s="55"/>
      <c r="I678" s="55"/>
      <c r="J678" s="55"/>
      <c r="K678" s="55"/>
      <c r="L678" s="55"/>
      <c r="M678" s="55"/>
      <c r="N678" s="55"/>
      <c r="O678" s="55"/>
      <c r="P678" s="55"/>
      <c r="Q678" s="55"/>
      <c r="R678" s="55"/>
      <c r="S678" s="55"/>
      <c r="T678" s="55"/>
      <c r="U678" s="55"/>
      <c r="V678" s="55"/>
      <c r="W678" s="55"/>
      <c r="X678" s="55"/>
      <c r="Y678" s="55"/>
      <c r="Z678" s="55"/>
      <c r="AA678" s="55"/>
      <c r="AB678" s="55"/>
    </row>
    <row r="679" spans="1:28" ht="15">
      <c r="A679" s="55"/>
      <c r="B679" s="55"/>
      <c r="C679" s="55"/>
      <c r="D679" s="55"/>
      <c r="E679" s="55"/>
      <c r="F679" s="55"/>
      <c r="G679" s="55"/>
      <c r="H679" s="55"/>
      <c r="I679" s="55"/>
      <c r="J679" s="55"/>
      <c r="K679" s="55"/>
      <c r="L679" s="55"/>
      <c r="M679" s="55"/>
      <c r="N679" s="55"/>
      <c r="O679" s="55"/>
      <c r="P679" s="55"/>
      <c r="Q679" s="55"/>
      <c r="R679" s="55"/>
      <c r="S679" s="55"/>
      <c r="T679" s="55"/>
      <c r="U679" s="55"/>
      <c r="V679" s="55"/>
      <c r="W679" s="55"/>
      <c r="X679" s="55"/>
      <c r="Y679" s="55"/>
      <c r="Z679" s="55"/>
      <c r="AA679" s="55"/>
      <c r="AB679" s="55"/>
    </row>
    <row r="680" spans="1:28" ht="15">
      <c r="A680" s="55"/>
      <c r="B680" s="55"/>
      <c r="C680" s="55"/>
      <c r="D680" s="55"/>
      <c r="E680" s="55"/>
      <c r="F680" s="55"/>
      <c r="G680" s="55"/>
      <c r="H680" s="55"/>
      <c r="I680" s="55"/>
      <c r="J680" s="55"/>
      <c r="K680" s="55"/>
      <c r="L680" s="55"/>
      <c r="M680" s="55"/>
      <c r="N680" s="55"/>
      <c r="O680" s="55"/>
      <c r="P680" s="55"/>
      <c r="Q680" s="55"/>
      <c r="R680" s="55"/>
      <c r="S680" s="55"/>
      <c r="T680" s="55"/>
      <c r="U680" s="55"/>
      <c r="V680" s="55"/>
      <c r="W680" s="55"/>
      <c r="X680" s="55"/>
      <c r="Y680" s="55"/>
      <c r="Z680" s="55"/>
      <c r="AA680" s="55"/>
      <c r="AB680" s="55"/>
    </row>
    <row r="681" spans="1:28" ht="15">
      <c r="A681" s="55"/>
      <c r="B681" s="55"/>
      <c r="C681" s="55"/>
      <c r="D681" s="55"/>
      <c r="E681" s="55"/>
      <c r="F681" s="55"/>
      <c r="G681" s="55"/>
      <c r="H681" s="55"/>
      <c r="I681" s="55"/>
      <c r="J681" s="55"/>
      <c r="K681" s="55"/>
      <c r="L681" s="55"/>
      <c r="M681" s="55"/>
      <c r="N681" s="55"/>
      <c r="O681" s="55"/>
      <c r="P681" s="55"/>
      <c r="Q681" s="55"/>
      <c r="R681" s="55"/>
      <c r="S681" s="55"/>
      <c r="T681" s="55"/>
      <c r="U681" s="55"/>
      <c r="V681" s="55"/>
      <c r="W681" s="55"/>
      <c r="X681" s="55"/>
      <c r="Y681" s="55"/>
      <c r="Z681" s="55"/>
      <c r="AA681" s="55"/>
      <c r="AB681" s="55"/>
    </row>
    <row r="682" spans="1:28" ht="15">
      <c r="A682" s="55"/>
      <c r="B682" s="55"/>
      <c r="C682" s="55"/>
      <c r="D682" s="55"/>
      <c r="E682" s="55"/>
      <c r="F682" s="55"/>
      <c r="G682" s="55"/>
      <c r="H682" s="55"/>
      <c r="I682" s="55"/>
      <c r="J682" s="55"/>
      <c r="K682" s="55"/>
      <c r="L682" s="55"/>
      <c r="M682" s="55"/>
      <c r="N682" s="55"/>
      <c r="O682" s="55"/>
      <c r="P682" s="55"/>
      <c r="Q682" s="55"/>
      <c r="R682" s="55"/>
      <c r="S682" s="55"/>
      <c r="T682" s="55"/>
      <c r="U682" s="55"/>
      <c r="V682" s="55"/>
      <c r="W682" s="55"/>
      <c r="X682" s="55"/>
      <c r="Y682" s="55"/>
      <c r="Z682" s="55"/>
      <c r="AA682" s="55"/>
      <c r="AB682" s="55"/>
    </row>
    <row r="683" spans="1:28" ht="15">
      <c r="A683" s="55"/>
      <c r="B683" s="55"/>
      <c r="C683" s="55"/>
      <c r="D683" s="55"/>
      <c r="E683" s="55"/>
      <c r="F683" s="55"/>
      <c r="G683" s="55"/>
      <c r="H683" s="55"/>
      <c r="I683" s="55"/>
      <c r="J683" s="55"/>
      <c r="K683" s="55"/>
      <c r="L683" s="55"/>
      <c r="M683" s="55"/>
      <c r="N683" s="55"/>
      <c r="O683" s="55"/>
      <c r="P683" s="55"/>
      <c r="Q683" s="55"/>
      <c r="R683" s="55"/>
      <c r="S683" s="55"/>
      <c r="T683" s="55"/>
      <c r="U683" s="55"/>
      <c r="V683" s="55"/>
      <c r="W683" s="55"/>
      <c r="X683" s="55"/>
      <c r="Y683" s="55"/>
      <c r="Z683" s="55"/>
      <c r="AA683" s="55"/>
      <c r="AB683" s="55"/>
    </row>
    <row r="684" spans="1:28" ht="15">
      <c r="A684" s="55"/>
      <c r="B684" s="55"/>
      <c r="C684" s="55"/>
      <c r="D684" s="55"/>
      <c r="E684" s="55"/>
      <c r="F684" s="55"/>
      <c r="G684" s="55"/>
      <c r="H684" s="55"/>
      <c r="I684" s="55"/>
      <c r="J684" s="55"/>
      <c r="K684" s="55"/>
      <c r="L684" s="55"/>
      <c r="M684" s="55"/>
      <c r="N684" s="55"/>
      <c r="O684" s="55"/>
      <c r="P684" s="55"/>
      <c r="Q684" s="55"/>
      <c r="R684" s="55"/>
      <c r="S684" s="55"/>
      <c r="T684" s="55"/>
      <c r="U684" s="55"/>
      <c r="V684" s="55"/>
      <c r="W684" s="55"/>
      <c r="X684" s="55"/>
      <c r="Y684" s="55"/>
      <c r="Z684" s="55"/>
      <c r="AA684" s="55"/>
      <c r="AB684" s="55"/>
    </row>
    <row r="685" spans="1:28" ht="15">
      <c r="A685" s="55"/>
      <c r="B685" s="55"/>
      <c r="C685" s="55"/>
      <c r="D685" s="55"/>
      <c r="E685" s="55"/>
      <c r="F685" s="55"/>
      <c r="G685" s="55"/>
      <c r="H685" s="55"/>
      <c r="I685" s="55"/>
      <c r="J685" s="55"/>
      <c r="K685" s="55"/>
      <c r="L685" s="55"/>
      <c r="M685" s="55"/>
      <c r="N685" s="55"/>
      <c r="O685" s="55"/>
      <c r="P685" s="55"/>
      <c r="Q685" s="55"/>
      <c r="R685" s="55"/>
      <c r="S685" s="55"/>
      <c r="T685" s="55"/>
      <c r="U685" s="55"/>
      <c r="V685" s="55"/>
      <c r="W685" s="55"/>
      <c r="X685" s="55"/>
      <c r="Y685" s="55"/>
      <c r="Z685" s="55"/>
      <c r="AA685" s="55"/>
      <c r="AB685" s="55"/>
    </row>
    <row r="686" spans="1:28" ht="15">
      <c r="A686" s="55"/>
      <c r="B686" s="55"/>
      <c r="C686" s="55"/>
      <c r="D686" s="55"/>
      <c r="E686" s="55"/>
      <c r="F686" s="55"/>
      <c r="G686" s="55"/>
      <c r="H686" s="55"/>
      <c r="I686" s="55"/>
      <c r="J686" s="55"/>
      <c r="K686" s="55"/>
      <c r="L686" s="55"/>
      <c r="M686" s="55"/>
      <c r="N686" s="55"/>
      <c r="O686" s="55"/>
      <c r="P686" s="55"/>
      <c r="Q686" s="55"/>
      <c r="R686" s="55"/>
      <c r="S686" s="55"/>
      <c r="T686" s="55"/>
      <c r="U686" s="55"/>
      <c r="V686" s="55"/>
      <c r="W686" s="55"/>
      <c r="X686" s="55"/>
      <c r="Y686" s="55"/>
      <c r="Z686" s="55"/>
      <c r="AA686" s="55"/>
      <c r="AB686" s="55"/>
    </row>
    <row r="687" spans="1:28" ht="15">
      <c r="A687" s="55"/>
      <c r="B687" s="55"/>
      <c r="C687" s="55"/>
      <c r="D687" s="55"/>
      <c r="E687" s="55"/>
      <c r="F687" s="55"/>
      <c r="G687" s="55"/>
      <c r="H687" s="55"/>
      <c r="I687" s="55"/>
      <c r="J687" s="55"/>
      <c r="K687" s="55"/>
      <c r="L687" s="55"/>
      <c r="M687" s="55"/>
      <c r="N687" s="55"/>
      <c r="O687" s="55"/>
      <c r="P687" s="55"/>
      <c r="Q687" s="55"/>
      <c r="R687" s="55"/>
      <c r="S687" s="55"/>
      <c r="T687" s="55"/>
      <c r="U687" s="55"/>
      <c r="V687" s="55"/>
      <c r="W687" s="55"/>
      <c r="X687" s="55"/>
      <c r="Y687" s="55"/>
      <c r="Z687" s="55"/>
      <c r="AA687" s="55"/>
      <c r="AB687" s="55"/>
    </row>
    <row r="688" spans="1:28" ht="15">
      <c r="A688" s="55"/>
      <c r="B688" s="55"/>
      <c r="C688" s="55"/>
      <c r="D688" s="55"/>
      <c r="E688" s="55"/>
      <c r="F688" s="55"/>
      <c r="G688" s="55"/>
      <c r="H688" s="55"/>
      <c r="I688" s="55"/>
      <c r="J688" s="55"/>
      <c r="K688" s="55"/>
      <c r="L688" s="55"/>
      <c r="M688" s="55"/>
      <c r="N688" s="55"/>
      <c r="O688" s="55"/>
      <c r="P688" s="55"/>
      <c r="Q688" s="55"/>
      <c r="R688" s="55"/>
      <c r="S688" s="55"/>
      <c r="T688" s="55"/>
      <c r="U688" s="55"/>
      <c r="V688" s="55"/>
      <c r="W688" s="55"/>
      <c r="X688" s="55"/>
      <c r="Y688" s="55"/>
      <c r="Z688" s="55"/>
      <c r="AA688" s="55"/>
      <c r="AB688" s="55"/>
    </row>
    <row r="689" spans="1:28" ht="15">
      <c r="A689" s="55"/>
      <c r="B689" s="55"/>
      <c r="C689" s="55"/>
      <c r="D689" s="55"/>
      <c r="E689" s="55"/>
      <c r="F689" s="55"/>
      <c r="G689" s="55"/>
      <c r="H689" s="55"/>
      <c r="I689" s="55"/>
      <c r="J689" s="55"/>
      <c r="K689" s="55"/>
      <c r="L689" s="55"/>
      <c r="M689" s="55"/>
      <c r="N689" s="55"/>
      <c r="O689" s="55"/>
      <c r="P689" s="55"/>
      <c r="Q689" s="55"/>
      <c r="R689" s="55"/>
      <c r="S689" s="55"/>
      <c r="T689" s="55"/>
      <c r="U689" s="55"/>
      <c r="V689" s="55"/>
      <c r="W689" s="55"/>
      <c r="X689" s="55"/>
      <c r="Y689" s="55"/>
      <c r="Z689" s="55"/>
      <c r="AA689" s="55"/>
      <c r="AB689" s="55"/>
    </row>
    <row r="690" spans="1:28" ht="15">
      <c r="A690" s="55"/>
      <c r="B690" s="55"/>
      <c r="C690" s="55"/>
      <c r="D690" s="55"/>
      <c r="E690" s="55"/>
      <c r="F690" s="55"/>
      <c r="G690" s="55"/>
      <c r="H690" s="55"/>
      <c r="I690" s="55"/>
      <c r="J690" s="55"/>
      <c r="K690" s="55"/>
      <c r="L690" s="55"/>
      <c r="M690" s="55"/>
      <c r="N690" s="55"/>
      <c r="O690" s="55"/>
      <c r="P690" s="55"/>
      <c r="Q690" s="55"/>
      <c r="R690" s="55"/>
      <c r="S690" s="55"/>
      <c r="T690" s="55"/>
      <c r="U690" s="55"/>
      <c r="V690" s="55"/>
      <c r="W690" s="55"/>
      <c r="X690" s="55"/>
      <c r="Y690" s="55"/>
      <c r="Z690" s="55"/>
      <c r="AA690" s="55"/>
      <c r="AB690" s="55"/>
    </row>
    <row r="691" spans="1:28" ht="15">
      <c r="A691" s="55"/>
      <c r="B691" s="55"/>
      <c r="C691" s="55"/>
      <c r="D691" s="55"/>
      <c r="E691" s="55"/>
      <c r="F691" s="55"/>
      <c r="G691" s="55"/>
      <c r="H691" s="55"/>
      <c r="I691" s="55"/>
      <c r="J691" s="55"/>
      <c r="K691" s="55"/>
      <c r="L691" s="55"/>
      <c r="M691" s="55"/>
      <c r="N691" s="55"/>
      <c r="O691" s="55"/>
      <c r="P691" s="55"/>
      <c r="Q691" s="55"/>
      <c r="R691" s="55"/>
      <c r="S691" s="55"/>
      <c r="T691" s="55"/>
      <c r="U691" s="55"/>
      <c r="V691" s="55"/>
      <c r="W691" s="55"/>
      <c r="X691" s="55"/>
      <c r="Y691" s="55"/>
      <c r="Z691" s="55"/>
      <c r="AA691" s="55"/>
      <c r="AB691" s="55"/>
    </row>
    <row r="692" spans="1:28" ht="15">
      <c r="A692" s="55"/>
      <c r="B692" s="55"/>
      <c r="C692" s="55"/>
      <c r="D692" s="55"/>
      <c r="E692" s="55"/>
      <c r="F692" s="55"/>
      <c r="G692" s="55"/>
      <c r="H692" s="55"/>
      <c r="I692" s="55"/>
      <c r="J692" s="55"/>
      <c r="K692" s="55"/>
      <c r="L692" s="55"/>
      <c r="M692" s="55"/>
      <c r="N692" s="55"/>
      <c r="O692" s="55"/>
      <c r="P692" s="55"/>
      <c r="Q692" s="55"/>
      <c r="R692" s="55"/>
      <c r="S692" s="55"/>
      <c r="T692" s="55"/>
      <c r="U692" s="55"/>
      <c r="V692" s="55"/>
      <c r="W692" s="55"/>
      <c r="X692" s="55"/>
      <c r="Y692" s="55"/>
      <c r="Z692" s="55"/>
      <c r="AA692" s="55"/>
      <c r="AB692" s="55"/>
    </row>
    <row r="693" spans="1:28" ht="15">
      <c r="A693" s="55"/>
      <c r="B693" s="55"/>
      <c r="C693" s="55"/>
      <c r="D693" s="55"/>
      <c r="E693" s="55"/>
      <c r="F693" s="55"/>
      <c r="G693" s="55"/>
      <c r="H693" s="55"/>
      <c r="I693" s="55"/>
      <c r="J693" s="55"/>
      <c r="K693" s="55"/>
      <c r="L693" s="55"/>
      <c r="M693" s="55"/>
      <c r="N693" s="55"/>
      <c r="O693" s="55"/>
      <c r="P693" s="55"/>
      <c r="Q693" s="55"/>
      <c r="R693" s="55"/>
      <c r="S693" s="55"/>
      <c r="T693" s="55"/>
      <c r="U693" s="55"/>
      <c r="V693" s="55"/>
      <c r="W693" s="55"/>
      <c r="X693" s="55"/>
      <c r="Y693" s="55"/>
      <c r="Z693" s="55"/>
      <c r="AA693" s="55"/>
      <c r="AB693" s="55"/>
    </row>
    <row r="694" spans="1:28" ht="15">
      <c r="A694" s="55"/>
      <c r="B694" s="55"/>
      <c r="C694" s="55"/>
      <c r="D694" s="55"/>
      <c r="E694" s="55"/>
      <c r="F694" s="55"/>
      <c r="G694" s="55"/>
      <c r="H694" s="55"/>
      <c r="I694" s="55"/>
      <c r="J694" s="55"/>
      <c r="K694" s="55"/>
      <c r="L694" s="55"/>
      <c r="M694" s="55"/>
      <c r="N694" s="55"/>
      <c r="O694" s="55"/>
      <c r="P694" s="55"/>
      <c r="Q694" s="55"/>
      <c r="R694" s="55"/>
      <c r="S694" s="55"/>
      <c r="T694" s="55"/>
      <c r="U694" s="55"/>
      <c r="V694" s="55"/>
      <c r="W694" s="55"/>
      <c r="X694" s="55"/>
      <c r="Y694" s="55"/>
      <c r="Z694" s="55"/>
      <c r="AA694" s="55"/>
      <c r="AB694" s="55"/>
    </row>
    <row r="695" spans="1:28" ht="15">
      <c r="A695" s="55"/>
      <c r="B695" s="55"/>
      <c r="C695" s="55"/>
      <c r="D695" s="55"/>
      <c r="E695" s="55"/>
      <c r="F695" s="55"/>
      <c r="G695" s="55"/>
      <c r="H695" s="55"/>
      <c r="I695" s="55"/>
      <c r="J695" s="55"/>
      <c r="K695" s="55"/>
      <c r="L695" s="55"/>
      <c r="M695" s="55"/>
      <c r="N695" s="55"/>
      <c r="O695" s="55"/>
      <c r="P695" s="55"/>
      <c r="Q695" s="55"/>
      <c r="R695" s="55"/>
      <c r="S695" s="55"/>
      <c r="T695" s="55"/>
      <c r="U695" s="55"/>
      <c r="V695" s="55"/>
      <c r="W695" s="55"/>
      <c r="X695" s="55"/>
      <c r="Y695" s="55"/>
      <c r="Z695" s="55"/>
      <c r="AA695" s="55"/>
      <c r="AB695" s="55"/>
    </row>
    <row r="696" spans="1:28" ht="15">
      <c r="A696" s="55"/>
      <c r="B696" s="55"/>
      <c r="C696" s="55"/>
      <c r="D696" s="55"/>
      <c r="E696" s="55"/>
      <c r="F696" s="55"/>
      <c r="G696" s="55"/>
      <c r="H696" s="55"/>
      <c r="I696" s="55"/>
      <c r="J696" s="55"/>
      <c r="K696" s="55"/>
      <c r="L696" s="55"/>
      <c r="M696" s="55"/>
      <c r="N696" s="55"/>
      <c r="O696" s="55"/>
      <c r="P696" s="55"/>
      <c r="Q696" s="55"/>
      <c r="R696" s="55"/>
      <c r="S696" s="55"/>
      <c r="T696" s="55"/>
      <c r="U696" s="55"/>
      <c r="V696" s="55"/>
      <c r="W696" s="55"/>
      <c r="X696" s="55"/>
      <c r="Y696" s="55"/>
      <c r="Z696" s="55"/>
      <c r="AA696" s="55"/>
      <c r="AB696" s="55"/>
    </row>
    <row r="697" spans="1:28" ht="15">
      <c r="A697" s="55"/>
      <c r="B697" s="55"/>
      <c r="C697" s="55"/>
      <c r="D697" s="55"/>
      <c r="E697" s="55"/>
      <c r="F697" s="55"/>
      <c r="G697" s="55"/>
      <c r="H697" s="55"/>
      <c r="I697" s="55"/>
      <c r="J697" s="55"/>
      <c r="K697" s="55"/>
      <c r="L697" s="55"/>
      <c r="M697" s="55"/>
      <c r="N697" s="55"/>
      <c r="O697" s="55"/>
      <c r="P697" s="55"/>
      <c r="Q697" s="55"/>
      <c r="R697" s="55"/>
      <c r="S697" s="55"/>
      <c r="T697" s="55"/>
      <c r="U697" s="55"/>
      <c r="V697" s="55"/>
      <c r="W697" s="55"/>
      <c r="X697" s="55"/>
      <c r="Y697" s="55"/>
      <c r="Z697" s="55"/>
      <c r="AA697" s="55"/>
      <c r="AB697" s="55"/>
    </row>
    <row r="698" spans="1:28" ht="15">
      <c r="A698" s="55"/>
      <c r="B698" s="55"/>
      <c r="C698" s="55"/>
      <c r="D698" s="55"/>
      <c r="E698" s="55"/>
      <c r="F698" s="55"/>
      <c r="G698" s="55"/>
      <c r="H698" s="55"/>
      <c r="I698" s="55"/>
      <c r="J698" s="55"/>
      <c r="K698" s="55"/>
      <c r="L698" s="55"/>
      <c r="M698" s="55"/>
      <c r="N698" s="55"/>
      <c r="O698" s="55"/>
      <c r="P698" s="55"/>
      <c r="Q698" s="55"/>
      <c r="R698" s="55"/>
      <c r="S698" s="55"/>
      <c r="T698" s="55"/>
      <c r="U698" s="55"/>
      <c r="V698" s="55"/>
      <c r="W698" s="55"/>
      <c r="X698" s="55"/>
      <c r="Y698" s="55"/>
      <c r="Z698" s="55"/>
      <c r="AA698" s="55"/>
      <c r="AB698" s="55"/>
    </row>
    <row r="699" spans="1:28" ht="15">
      <c r="A699" s="55"/>
      <c r="B699" s="55"/>
      <c r="C699" s="55"/>
      <c r="D699" s="55"/>
      <c r="E699" s="55"/>
      <c r="F699" s="55"/>
      <c r="G699" s="55"/>
      <c r="H699" s="55"/>
      <c r="I699" s="55"/>
      <c r="J699" s="55"/>
      <c r="K699" s="55"/>
      <c r="L699" s="55"/>
      <c r="M699" s="55"/>
      <c r="N699" s="55"/>
      <c r="O699" s="55"/>
      <c r="P699" s="55"/>
      <c r="Q699" s="55"/>
      <c r="R699" s="55"/>
      <c r="S699" s="55"/>
      <c r="T699" s="55"/>
      <c r="U699" s="55"/>
      <c r="V699" s="55"/>
      <c r="W699" s="55"/>
      <c r="X699" s="55"/>
      <c r="Y699" s="55"/>
      <c r="Z699" s="55"/>
      <c r="AA699" s="55"/>
      <c r="AB699" s="55"/>
    </row>
    <row r="700" spans="1:28" ht="15">
      <c r="A700" s="55"/>
      <c r="B700" s="55"/>
      <c r="C700" s="55"/>
      <c r="D700" s="55"/>
      <c r="E700" s="55"/>
      <c r="F700" s="55"/>
      <c r="G700" s="55"/>
      <c r="H700" s="55"/>
      <c r="I700" s="55"/>
      <c r="J700" s="55"/>
      <c r="K700" s="55"/>
      <c r="L700" s="55"/>
      <c r="M700" s="55"/>
      <c r="N700" s="55"/>
      <c r="O700" s="55"/>
      <c r="P700" s="55"/>
      <c r="Q700" s="55"/>
      <c r="R700" s="55"/>
      <c r="S700" s="55"/>
      <c r="T700" s="55"/>
      <c r="U700" s="55"/>
      <c r="V700" s="55"/>
      <c r="W700" s="55"/>
      <c r="X700" s="55"/>
      <c r="Y700" s="55"/>
      <c r="Z700" s="55"/>
      <c r="AA700" s="55"/>
      <c r="AB700" s="55"/>
    </row>
    <row r="701" spans="1:28" ht="15">
      <c r="A701" s="55"/>
      <c r="B701" s="55"/>
      <c r="C701" s="55"/>
      <c r="D701" s="55"/>
      <c r="E701" s="55"/>
      <c r="F701" s="55"/>
      <c r="G701" s="55"/>
      <c r="H701" s="55"/>
      <c r="I701" s="55"/>
      <c r="J701" s="55"/>
      <c r="K701" s="55"/>
      <c r="L701" s="55"/>
      <c r="M701" s="55"/>
      <c r="N701" s="55"/>
      <c r="O701" s="55"/>
      <c r="P701" s="55"/>
      <c r="Q701" s="55"/>
      <c r="R701" s="55"/>
      <c r="S701" s="55"/>
      <c r="T701" s="55"/>
      <c r="U701" s="55"/>
      <c r="V701" s="55"/>
      <c r="W701" s="55"/>
      <c r="X701" s="55"/>
      <c r="Y701" s="55"/>
      <c r="Z701" s="55"/>
      <c r="AA701" s="55"/>
      <c r="AB701" s="55"/>
    </row>
    <row r="702" spans="1:28" ht="15">
      <c r="A702" s="55"/>
      <c r="B702" s="55"/>
      <c r="C702" s="55"/>
      <c r="D702" s="55"/>
      <c r="E702" s="55"/>
      <c r="F702" s="55"/>
      <c r="G702" s="55"/>
      <c r="H702" s="55"/>
      <c r="I702" s="55"/>
      <c r="J702" s="55"/>
      <c r="K702" s="55"/>
      <c r="L702" s="55"/>
      <c r="M702" s="55"/>
      <c r="N702" s="55"/>
      <c r="O702" s="55"/>
      <c r="P702" s="55"/>
      <c r="Q702" s="55"/>
      <c r="R702" s="55"/>
      <c r="S702" s="55"/>
      <c r="T702" s="55"/>
      <c r="U702" s="55"/>
      <c r="V702" s="55"/>
      <c r="W702" s="55"/>
      <c r="X702" s="55"/>
      <c r="Y702" s="55"/>
      <c r="Z702" s="55"/>
      <c r="AA702" s="55"/>
      <c r="AB702" s="55"/>
    </row>
    <row r="703" spans="1:28" ht="15">
      <c r="A703" s="55"/>
      <c r="B703" s="55"/>
      <c r="C703" s="55"/>
      <c r="D703" s="55"/>
      <c r="E703" s="55"/>
      <c r="F703" s="55"/>
      <c r="G703" s="55"/>
      <c r="H703" s="55"/>
      <c r="I703" s="55"/>
      <c r="J703" s="55"/>
      <c r="K703" s="55"/>
      <c r="L703" s="55"/>
      <c r="M703" s="55"/>
      <c r="N703" s="55"/>
      <c r="O703" s="55"/>
      <c r="P703" s="55"/>
      <c r="Q703" s="55"/>
      <c r="R703" s="55"/>
      <c r="S703" s="55"/>
      <c r="T703" s="55"/>
      <c r="U703" s="55"/>
      <c r="V703" s="55"/>
      <c r="W703" s="55"/>
      <c r="X703" s="55"/>
      <c r="Y703" s="55"/>
      <c r="Z703" s="55"/>
      <c r="AA703" s="55"/>
      <c r="AB703" s="55"/>
    </row>
    <row r="704" spans="1:28" ht="15">
      <c r="A704" s="55"/>
      <c r="B704" s="55"/>
      <c r="C704" s="55"/>
      <c r="D704" s="55"/>
      <c r="E704" s="55"/>
      <c r="F704" s="55"/>
      <c r="G704" s="55"/>
      <c r="H704" s="55"/>
      <c r="I704" s="55"/>
      <c r="J704" s="55"/>
      <c r="K704" s="55"/>
      <c r="L704" s="55"/>
      <c r="M704" s="55"/>
      <c r="N704" s="55"/>
      <c r="O704" s="55"/>
      <c r="P704" s="55"/>
      <c r="Q704" s="55"/>
      <c r="R704" s="55"/>
      <c r="S704" s="55"/>
      <c r="T704" s="55"/>
      <c r="U704" s="55"/>
      <c r="V704" s="55"/>
      <c r="W704" s="55"/>
      <c r="X704" s="55"/>
      <c r="Y704" s="55"/>
      <c r="Z704" s="55"/>
      <c r="AA704" s="55"/>
      <c r="AB704" s="55"/>
    </row>
    <row r="705" spans="1:28" ht="15">
      <c r="A705" s="55"/>
      <c r="B705" s="55"/>
      <c r="C705" s="55"/>
      <c r="D705" s="55"/>
      <c r="E705" s="55"/>
      <c r="F705" s="55"/>
      <c r="G705" s="55"/>
      <c r="H705" s="55"/>
      <c r="I705" s="55"/>
      <c r="J705" s="55"/>
      <c r="K705" s="55"/>
      <c r="L705" s="55"/>
      <c r="M705" s="55"/>
      <c r="N705" s="55"/>
      <c r="O705" s="55"/>
      <c r="P705" s="55"/>
      <c r="Q705" s="55"/>
      <c r="R705" s="55"/>
      <c r="S705" s="55"/>
      <c r="T705" s="55"/>
      <c r="U705" s="55"/>
      <c r="V705" s="55"/>
      <c r="W705" s="55"/>
      <c r="X705" s="55"/>
      <c r="Y705" s="55"/>
      <c r="Z705" s="55"/>
      <c r="AA705" s="55"/>
      <c r="AB705" s="55"/>
    </row>
    <row r="706" spans="1:28" ht="15">
      <c r="A706" s="55"/>
      <c r="B706" s="55"/>
      <c r="C706" s="55"/>
      <c r="D706" s="55"/>
      <c r="E706" s="55"/>
      <c r="F706" s="55"/>
      <c r="G706" s="55"/>
      <c r="H706" s="55"/>
      <c r="I706" s="55"/>
      <c r="J706" s="55"/>
      <c r="K706" s="55"/>
      <c r="L706" s="55"/>
      <c r="M706" s="55"/>
      <c r="N706" s="55"/>
      <c r="O706" s="55"/>
      <c r="P706" s="55"/>
      <c r="Q706" s="55"/>
      <c r="R706" s="55"/>
      <c r="S706" s="55"/>
      <c r="T706" s="55"/>
      <c r="U706" s="55"/>
      <c r="V706" s="55"/>
      <c r="W706" s="55"/>
      <c r="X706" s="55"/>
      <c r="Y706" s="55"/>
      <c r="Z706" s="55"/>
      <c r="AA706" s="55"/>
      <c r="AB706" s="55"/>
    </row>
    <row r="707" spans="1:28" ht="15">
      <c r="A707" s="55"/>
      <c r="B707" s="55"/>
      <c r="C707" s="55"/>
      <c r="D707" s="55"/>
      <c r="E707" s="55"/>
      <c r="F707" s="55"/>
      <c r="G707" s="55"/>
      <c r="H707" s="55"/>
      <c r="I707" s="55"/>
      <c r="J707" s="55"/>
      <c r="K707" s="55"/>
      <c r="L707" s="55"/>
      <c r="M707" s="55"/>
      <c r="N707" s="55"/>
      <c r="O707" s="55"/>
      <c r="P707" s="55"/>
      <c r="Q707" s="55"/>
      <c r="R707" s="55"/>
      <c r="S707" s="55"/>
      <c r="T707" s="55"/>
      <c r="U707" s="55"/>
      <c r="V707" s="55"/>
      <c r="W707" s="55"/>
      <c r="X707" s="55"/>
      <c r="Y707" s="55"/>
      <c r="Z707" s="55"/>
      <c r="AA707" s="55"/>
      <c r="AB707" s="55"/>
    </row>
    <row r="708" spans="1:28" ht="15">
      <c r="A708" s="55"/>
      <c r="B708" s="55"/>
      <c r="C708" s="55"/>
      <c r="D708" s="55"/>
      <c r="E708" s="55"/>
      <c r="F708" s="55"/>
      <c r="G708" s="55"/>
      <c r="H708" s="55"/>
      <c r="I708" s="55"/>
      <c r="J708" s="55"/>
      <c r="K708" s="55"/>
      <c r="L708" s="55"/>
      <c r="M708" s="55"/>
      <c r="N708" s="55"/>
      <c r="O708" s="55"/>
      <c r="P708" s="55"/>
      <c r="Q708" s="55"/>
      <c r="R708" s="55"/>
      <c r="S708" s="55"/>
      <c r="T708" s="55"/>
      <c r="U708" s="55"/>
      <c r="V708" s="55"/>
      <c r="W708" s="55"/>
      <c r="X708" s="55"/>
      <c r="Y708" s="55"/>
      <c r="Z708" s="55"/>
      <c r="AA708" s="55"/>
      <c r="AB708" s="55"/>
    </row>
    <row r="709" spans="1:28" ht="15">
      <c r="A709" s="55"/>
      <c r="B709" s="55"/>
      <c r="C709" s="55"/>
      <c r="D709" s="55"/>
      <c r="E709" s="55"/>
      <c r="F709" s="55"/>
      <c r="G709" s="55"/>
      <c r="H709" s="55"/>
      <c r="I709" s="55"/>
      <c r="J709" s="55"/>
      <c r="K709" s="55"/>
      <c r="L709" s="55"/>
      <c r="M709" s="55"/>
      <c r="N709" s="55"/>
      <c r="O709" s="55"/>
      <c r="P709" s="55"/>
      <c r="Q709" s="55"/>
      <c r="R709" s="55"/>
      <c r="S709" s="55"/>
      <c r="T709" s="55"/>
      <c r="U709" s="55"/>
      <c r="V709" s="55"/>
      <c r="W709" s="55"/>
      <c r="X709" s="55"/>
      <c r="Y709" s="55"/>
      <c r="Z709" s="55"/>
      <c r="AA709" s="55"/>
      <c r="AB709" s="55"/>
    </row>
    <row r="710" spans="1:28" ht="15">
      <c r="A710" s="55"/>
      <c r="B710" s="55"/>
      <c r="C710" s="55"/>
      <c r="D710" s="55"/>
      <c r="E710" s="55"/>
      <c r="F710" s="55"/>
      <c r="G710" s="55"/>
      <c r="H710" s="55"/>
      <c r="I710" s="55"/>
      <c r="J710" s="55"/>
      <c r="K710" s="55"/>
      <c r="L710" s="55"/>
      <c r="M710" s="55"/>
      <c r="N710" s="55"/>
      <c r="O710" s="55"/>
      <c r="P710" s="55"/>
      <c r="Q710" s="55"/>
      <c r="R710" s="55"/>
      <c r="S710" s="55"/>
      <c r="T710" s="55"/>
      <c r="U710" s="55"/>
      <c r="V710" s="55"/>
      <c r="W710" s="55"/>
      <c r="X710" s="55"/>
      <c r="Y710" s="55"/>
      <c r="Z710" s="55"/>
      <c r="AA710" s="55"/>
      <c r="AB710" s="55"/>
    </row>
    <row r="711" spans="1:28" ht="15">
      <c r="A711" s="55"/>
      <c r="B711" s="55"/>
      <c r="C711" s="55"/>
      <c r="D711" s="55"/>
      <c r="E711" s="55"/>
      <c r="F711" s="55"/>
      <c r="G711" s="55"/>
      <c r="H711" s="55"/>
      <c r="I711" s="55"/>
      <c r="J711" s="55"/>
      <c r="K711" s="55"/>
      <c r="L711" s="55"/>
      <c r="M711" s="55"/>
      <c r="N711" s="55"/>
      <c r="O711" s="55"/>
      <c r="P711" s="55"/>
      <c r="Q711" s="55"/>
      <c r="R711" s="55"/>
      <c r="S711" s="55"/>
      <c r="T711" s="55"/>
      <c r="U711" s="55"/>
      <c r="V711" s="55"/>
      <c r="W711" s="55"/>
      <c r="X711" s="55"/>
      <c r="Y711" s="55"/>
      <c r="Z711" s="55"/>
      <c r="AA711" s="55"/>
      <c r="AB711" s="55"/>
    </row>
    <row r="712" spans="1:28" ht="15">
      <c r="A712" s="55"/>
      <c r="B712" s="55"/>
      <c r="C712" s="55"/>
      <c r="D712" s="55"/>
      <c r="E712" s="55"/>
      <c r="F712" s="55"/>
      <c r="G712" s="55"/>
      <c r="H712" s="55"/>
      <c r="I712" s="55"/>
      <c r="J712" s="55"/>
      <c r="K712" s="55"/>
      <c r="L712" s="55"/>
      <c r="M712" s="55"/>
      <c r="N712" s="55"/>
      <c r="O712" s="55"/>
      <c r="P712" s="55"/>
      <c r="Q712" s="55"/>
      <c r="R712" s="55"/>
      <c r="S712" s="55"/>
      <c r="T712" s="55"/>
      <c r="U712" s="55"/>
      <c r="V712" s="55"/>
      <c r="W712" s="55"/>
      <c r="X712" s="55"/>
      <c r="Y712" s="55"/>
      <c r="Z712" s="55"/>
      <c r="AA712" s="55"/>
      <c r="AB712" s="55"/>
    </row>
    <row r="713" spans="1:28" ht="15">
      <c r="A713" s="55"/>
      <c r="B713" s="55"/>
      <c r="C713" s="55"/>
      <c r="D713" s="55"/>
      <c r="E713" s="55"/>
      <c r="F713" s="55"/>
      <c r="G713" s="55"/>
      <c r="H713" s="55"/>
      <c r="I713" s="55"/>
      <c r="J713" s="55"/>
      <c r="K713" s="55"/>
      <c r="L713" s="55"/>
      <c r="M713" s="55"/>
      <c r="N713" s="55"/>
      <c r="O713" s="55"/>
      <c r="P713" s="55"/>
      <c r="Q713" s="55"/>
      <c r="R713" s="55"/>
      <c r="S713" s="55"/>
      <c r="T713" s="55"/>
      <c r="U713" s="55"/>
      <c r="V713" s="55"/>
      <c r="W713" s="55"/>
      <c r="X713" s="55"/>
      <c r="Y713" s="55"/>
      <c r="Z713" s="55"/>
      <c r="AA713" s="55"/>
      <c r="AB713" s="55"/>
    </row>
    <row r="714" spans="1:28" ht="15">
      <c r="A714" s="55"/>
      <c r="B714" s="55"/>
      <c r="C714" s="55"/>
      <c r="D714" s="55"/>
      <c r="E714" s="55"/>
      <c r="F714" s="55"/>
      <c r="G714" s="55"/>
      <c r="H714" s="55"/>
      <c r="I714" s="55"/>
      <c r="J714" s="55"/>
      <c r="K714" s="55"/>
      <c r="L714" s="55"/>
      <c r="M714" s="55"/>
      <c r="N714" s="55"/>
      <c r="O714" s="55"/>
      <c r="P714" s="55"/>
      <c r="Q714" s="55"/>
      <c r="R714" s="55"/>
      <c r="S714" s="55"/>
      <c r="T714" s="55"/>
      <c r="U714" s="55"/>
      <c r="V714" s="55"/>
      <c r="W714" s="55"/>
      <c r="X714" s="55"/>
      <c r="Y714" s="55"/>
      <c r="Z714" s="55"/>
      <c r="AA714" s="55"/>
      <c r="AB714" s="55"/>
    </row>
    <row r="715" spans="1:28" ht="15">
      <c r="A715" s="55"/>
      <c r="B715" s="55"/>
      <c r="C715" s="55"/>
      <c r="D715" s="55"/>
      <c r="E715" s="55"/>
      <c r="F715" s="55"/>
      <c r="G715" s="55"/>
      <c r="H715" s="55"/>
      <c r="I715" s="55"/>
      <c r="J715" s="55"/>
      <c r="K715" s="55"/>
      <c r="L715" s="55"/>
      <c r="M715" s="55"/>
      <c r="N715" s="55"/>
      <c r="O715" s="55"/>
      <c r="P715" s="55"/>
      <c r="Q715" s="55"/>
      <c r="R715" s="55"/>
      <c r="S715" s="55"/>
      <c r="T715" s="55"/>
      <c r="U715" s="55"/>
      <c r="V715" s="55"/>
      <c r="W715" s="55"/>
      <c r="X715" s="55"/>
      <c r="Y715" s="55"/>
      <c r="Z715" s="55"/>
      <c r="AA715" s="55"/>
      <c r="AB715" s="55"/>
    </row>
    <row r="716" spans="1:28" ht="15">
      <c r="A716" s="55"/>
      <c r="B716" s="55"/>
      <c r="C716" s="55"/>
      <c r="D716" s="55"/>
      <c r="E716" s="55"/>
      <c r="F716" s="55"/>
      <c r="G716" s="55"/>
      <c r="H716" s="55"/>
      <c r="I716" s="55"/>
      <c r="J716" s="55"/>
      <c r="K716" s="55"/>
      <c r="L716" s="55"/>
      <c r="M716" s="55"/>
      <c r="N716" s="55"/>
      <c r="O716" s="55"/>
      <c r="P716" s="55"/>
      <c r="Q716" s="55"/>
      <c r="R716" s="55"/>
      <c r="S716" s="55"/>
      <c r="T716" s="55"/>
      <c r="U716" s="55"/>
      <c r="V716" s="55"/>
      <c r="W716" s="55"/>
      <c r="X716" s="55"/>
      <c r="Y716" s="55"/>
      <c r="Z716" s="55"/>
      <c r="AA716" s="55"/>
      <c r="AB716" s="55"/>
    </row>
    <row r="717" spans="1:28" ht="15">
      <c r="A717" s="55"/>
      <c r="B717" s="55"/>
      <c r="C717" s="55"/>
      <c r="D717" s="55"/>
      <c r="E717" s="55"/>
      <c r="F717" s="55"/>
      <c r="G717" s="55"/>
      <c r="H717" s="55"/>
      <c r="I717" s="55"/>
      <c r="J717" s="55"/>
      <c r="K717" s="55"/>
      <c r="L717" s="55"/>
      <c r="M717" s="55"/>
      <c r="N717" s="55"/>
      <c r="O717" s="55"/>
      <c r="P717" s="55"/>
      <c r="Q717" s="55"/>
      <c r="R717" s="55"/>
      <c r="S717" s="55"/>
      <c r="T717" s="55"/>
      <c r="U717" s="55"/>
      <c r="V717" s="55"/>
      <c r="W717" s="55"/>
      <c r="X717" s="55"/>
      <c r="Y717" s="55"/>
      <c r="Z717" s="55"/>
      <c r="AA717" s="55"/>
      <c r="AB717" s="55"/>
    </row>
    <row r="718" spans="1:28" ht="15">
      <c r="A718" s="55"/>
      <c r="B718" s="55"/>
      <c r="C718" s="55"/>
      <c r="D718" s="55"/>
      <c r="E718" s="55"/>
      <c r="F718" s="55"/>
      <c r="G718" s="55"/>
      <c r="H718" s="55"/>
      <c r="I718" s="55"/>
      <c r="J718" s="55"/>
      <c r="K718" s="55"/>
      <c r="L718" s="55"/>
      <c r="M718" s="55"/>
      <c r="N718" s="55"/>
      <c r="O718" s="55"/>
      <c r="P718" s="55"/>
      <c r="Q718" s="55"/>
      <c r="R718" s="55"/>
      <c r="S718" s="55"/>
      <c r="T718" s="55"/>
      <c r="U718" s="55"/>
      <c r="V718" s="55"/>
      <c r="W718" s="55"/>
      <c r="X718" s="55"/>
      <c r="Y718" s="55"/>
      <c r="Z718" s="55"/>
      <c r="AA718" s="55"/>
      <c r="AB718" s="55"/>
    </row>
    <row r="719" spans="1:28" ht="15">
      <c r="A719" s="55"/>
      <c r="B719" s="55"/>
      <c r="C719" s="55"/>
      <c r="D719" s="55"/>
      <c r="E719" s="55"/>
      <c r="F719" s="55"/>
      <c r="G719" s="55"/>
      <c r="H719" s="55"/>
      <c r="I719" s="55"/>
      <c r="J719" s="55"/>
      <c r="K719" s="55"/>
      <c r="L719" s="55"/>
      <c r="M719" s="55"/>
      <c r="N719" s="55"/>
      <c r="O719" s="55"/>
      <c r="P719" s="55"/>
      <c r="Q719" s="55"/>
      <c r="R719" s="55"/>
      <c r="S719" s="55"/>
      <c r="T719" s="55"/>
      <c r="U719" s="55"/>
      <c r="V719" s="55"/>
      <c r="W719" s="55"/>
      <c r="X719" s="55"/>
      <c r="Y719" s="55"/>
      <c r="Z719" s="55"/>
      <c r="AA719" s="55"/>
      <c r="AB719" s="55"/>
    </row>
    <row r="720" spans="1:28" ht="15">
      <c r="A720" s="55"/>
      <c r="B720" s="55"/>
      <c r="C720" s="55"/>
      <c r="D720" s="55"/>
      <c r="E720" s="55"/>
      <c r="F720" s="55"/>
      <c r="G720" s="55"/>
      <c r="H720" s="55"/>
      <c r="I720" s="55"/>
      <c r="J720" s="55"/>
      <c r="K720" s="55"/>
      <c r="L720" s="55"/>
      <c r="M720" s="55"/>
      <c r="N720" s="55"/>
      <c r="O720" s="55"/>
      <c r="P720" s="55"/>
      <c r="Q720" s="55"/>
      <c r="R720" s="55"/>
      <c r="S720" s="55"/>
      <c r="T720" s="55"/>
      <c r="U720" s="55"/>
      <c r="V720" s="55"/>
      <c r="W720" s="55"/>
      <c r="X720" s="55"/>
      <c r="Y720" s="55"/>
      <c r="Z720" s="55"/>
      <c r="AA720" s="55"/>
      <c r="AB720" s="55"/>
    </row>
    <row r="721" spans="1:28" ht="15">
      <c r="A721" s="55"/>
      <c r="B721" s="55"/>
      <c r="C721" s="55"/>
      <c r="D721" s="55"/>
      <c r="E721" s="55"/>
      <c r="F721" s="55"/>
      <c r="G721" s="55"/>
      <c r="H721" s="55"/>
      <c r="I721" s="55"/>
      <c r="J721" s="55"/>
      <c r="K721" s="55"/>
      <c r="L721" s="55"/>
      <c r="M721" s="55"/>
      <c r="N721" s="55"/>
      <c r="O721" s="55"/>
      <c r="P721" s="55"/>
      <c r="Q721" s="55"/>
      <c r="R721" s="55"/>
      <c r="S721" s="55"/>
      <c r="T721" s="55"/>
      <c r="U721" s="55"/>
      <c r="V721" s="55"/>
      <c r="W721" s="55"/>
      <c r="X721" s="55"/>
      <c r="Y721" s="55"/>
      <c r="Z721" s="55"/>
      <c r="AA721" s="55"/>
      <c r="AB721" s="55"/>
    </row>
    <row r="722" spans="1:28" ht="15">
      <c r="A722" s="55"/>
      <c r="B722" s="55"/>
      <c r="C722" s="55"/>
      <c r="D722" s="55"/>
      <c r="E722" s="55"/>
      <c r="F722" s="55"/>
      <c r="G722" s="55"/>
      <c r="H722" s="55"/>
      <c r="I722" s="55"/>
      <c r="J722" s="55"/>
      <c r="K722" s="55"/>
      <c r="L722" s="55"/>
      <c r="M722" s="55"/>
      <c r="N722" s="55"/>
      <c r="O722" s="55"/>
      <c r="P722" s="55"/>
      <c r="Q722" s="55"/>
      <c r="R722" s="55"/>
      <c r="S722" s="55"/>
      <c r="T722" s="55"/>
      <c r="U722" s="55"/>
      <c r="V722" s="55"/>
      <c r="W722" s="55"/>
      <c r="X722" s="55"/>
      <c r="Y722" s="55"/>
      <c r="Z722" s="55"/>
      <c r="AA722" s="55"/>
      <c r="AB722" s="55"/>
    </row>
    <row r="723" spans="1:28" ht="15">
      <c r="A723" s="55"/>
      <c r="B723" s="55"/>
      <c r="C723" s="55"/>
      <c r="D723" s="55"/>
      <c r="E723" s="55"/>
      <c r="F723" s="55"/>
      <c r="G723" s="55"/>
      <c r="H723" s="55"/>
      <c r="I723" s="55"/>
      <c r="J723" s="55"/>
      <c r="K723" s="55"/>
      <c r="L723" s="55"/>
      <c r="M723" s="55"/>
      <c r="N723" s="55"/>
      <c r="O723" s="55"/>
      <c r="P723" s="55"/>
      <c r="Q723" s="55"/>
      <c r="R723" s="55"/>
      <c r="S723" s="55"/>
      <c r="T723" s="55"/>
      <c r="U723" s="55"/>
      <c r="V723" s="55"/>
      <c r="W723" s="55"/>
      <c r="X723" s="55"/>
      <c r="Y723" s="55"/>
      <c r="Z723" s="55"/>
      <c r="AA723" s="55"/>
      <c r="AB723" s="55"/>
    </row>
    <row r="724" spans="1:28" ht="15">
      <c r="A724" s="55"/>
      <c r="B724" s="55"/>
      <c r="C724" s="55"/>
      <c r="D724" s="55"/>
      <c r="E724" s="55"/>
      <c r="F724" s="55"/>
      <c r="G724" s="55"/>
      <c r="H724" s="55"/>
      <c r="I724" s="55"/>
      <c r="J724" s="55"/>
      <c r="K724" s="55"/>
      <c r="L724" s="55"/>
      <c r="M724" s="55"/>
      <c r="N724" s="55"/>
      <c r="O724" s="55"/>
      <c r="P724" s="55"/>
      <c r="Q724" s="55"/>
      <c r="R724" s="55"/>
      <c r="S724" s="55"/>
      <c r="T724" s="55"/>
      <c r="U724" s="55"/>
      <c r="V724" s="55"/>
      <c r="W724" s="55"/>
      <c r="X724" s="55"/>
      <c r="Y724" s="55"/>
      <c r="Z724" s="55"/>
      <c r="AA724" s="55"/>
      <c r="AB724" s="55"/>
    </row>
    <row r="725" spans="1:28" ht="15">
      <c r="A725" s="55"/>
      <c r="B725" s="55"/>
      <c r="C725" s="55"/>
      <c r="D725" s="55"/>
      <c r="E725" s="55"/>
      <c r="F725" s="55"/>
      <c r="G725" s="55"/>
      <c r="H725" s="55"/>
      <c r="I725" s="55"/>
      <c r="J725" s="55"/>
      <c r="K725" s="55"/>
      <c r="L725" s="55"/>
      <c r="M725" s="55"/>
      <c r="N725" s="55"/>
      <c r="O725" s="55"/>
      <c r="P725" s="55"/>
      <c r="Q725" s="55"/>
      <c r="R725" s="55"/>
      <c r="S725" s="55"/>
      <c r="T725" s="55"/>
      <c r="U725" s="55"/>
      <c r="V725" s="55"/>
      <c r="W725" s="55"/>
      <c r="X725" s="55"/>
      <c r="Y725" s="55"/>
      <c r="Z725" s="55"/>
      <c r="AA725" s="55"/>
      <c r="AB725" s="55"/>
    </row>
    <row r="726" spans="1:28" ht="15">
      <c r="A726" s="55"/>
      <c r="B726" s="55"/>
      <c r="C726" s="55"/>
      <c r="D726" s="55"/>
      <c r="E726" s="55"/>
      <c r="F726" s="55"/>
      <c r="G726" s="55"/>
      <c r="H726" s="55"/>
      <c r="I726" s="55"/>
      <c r="J726" s="55"/>
      <c r="K726" s="55"/>
      <c r="L726" s="55"/>
      <c r="M726" s="55"/>
      <c r="N726" s="55"/>
      <c r="O726" s="55"/>
      <c r="P726" s="55"/>
      <c r="Q726" s="55"/>
      <c r="R726" s="55"/>
      <c r="S726" s="55"/>
      <c r="T726" s="55"/>
      <c r="U726" s="55"/>
      <c r="V726" s="55"/>
      <c r="W726" s="55"/>
      <c r="X726" s="55"/>
      <c r="Y726" s="55"/>
      <c r="Z726" s="55"/>
      <c r="AA726" s="55"/>
      <c r="AB726" s="55"/>
    </row>
    <row r="727" spans="1:28" ht="15">
      <c r="A727" s="55"/>
      <c r="B727" s="55"/>
      <c r="C727" s="55"/>
      <c r="D727" s="55"/>
      <c r="E727" s="55"/>
      <c r="F727" s="55"/>
      <c r="G727" s="55"/>
      <c r="H727" s="55"/>
      <c r="I727" s="55"/>
      <c r="J727" s="55"/>
      <c r="K727" s="55"/>
      <c r="L727" s="55"/>
      <c r="M727" s="55"/>
      <c r="N727" s="55"/>
      <c r="O727" s="55"/>
      <c r="P727" s="55"/>
      <c r="Q727" s="55"/>
      <c r="R727" s="55"/>
      <c r="S727" s="55"/>
      <c r="T727" s="55"/>
      <c r="U727" s="55"/>
      <c r="V727" s="55"/>
      <c r="W727" s="55"/>
      <c r="X727" s="55"/>
      <c r="Y727" s="55"/>
      <c r="Z727" s="55"/>
      <c r="AA727" s="55"/>
      <c r="AB727" s="55"/>
    </row>
    <row r="728" spans="1:28" ht="15">
      <c r="A728" s="55"/>
      <c r="B728" s="55"/>
      <c r="C728" s="55"/>
      <c r="D728" s="55"/>
      <c r="E728" s="55"/>
      <c r="F728" s="55"/>
      <c r="G728" s="55"/>
      <c r="H728" s="55"/>
      <c r="I728" s="55"/>
      <c r="J728" s="55"/>
      <c r="K728" s="55"/>
      <c r="L728" s="55"/>
      <c r="M728" s="55"/>
      <c r="N728" s="55"/>
      <c r="O728" s="55"/>
      <c r="P728" s="55"/>
      <c r="Q728" s="55"/>
      <c r="R728" s="55"/>
      <c r="S728" s="55"/>
      <c r="T728" s="55"/>
      <c r="U728" s="55"/>
      <c r="V728" s="55"/>
      <c r="W728" s="55"/>
      <c r="X728" s="55"/>
      <c r="Y728" s="55"/>
      <c r="Z728" s="55"/>
      <c r="AA728" s="55"/>
      <c r="AB728" s="55"/>
    </row>
    <row r="729" spans="1:28" ht="15">
      <c r="A729" s="55"/>
      <c r="B729" s="55"/>
      <c r="C729" s="55"/>
      <c r="D729" s="55"/>
      <c r="E729" s="55"/>
      <c r="F729" s="55"/>
      <c r="G729" s="55"/>
      <c r="H729" s="55"/>
      <c r="I729" s="55"/>
      <c r="J729" s="55"/>
      <c r="K729" s="55"/>
      <c r="L729" s="55"/>
      <c r="M729" s="55"/>
      <c r="N729" s="55"/>
      <c r="O729" s="55"/>
      <c r="P729" s="55"/>
      <c r="Q729" s="55"/>
      <c r="R729" s="55"/>
      <c r="S729" s="55"/>
      <c r="T729" s="55"/>
      <c r="U729" s="55"/>
      <c r="V729" s="55"/>
      <c r="W729" s="55"/>
      <c r="X729" s="55"/>
      <c r="Y729" s="55"/>
      <c r="Z729" s="55"/>
      <c r="AA729" s="55"/>
      <c r="AB729" s="55"/>
    </row>
    <row r="730" spans="1:28" ht="15">
      <c r="A730" s="55"/>
      <c r="B730" s="55"/>
      <c r="C730" s="55"/>
      <c r="D730" s="55"/>
      <c r="E730" s="55"/>
      <c r="F730" s="55"/>
      <c r="G730" s="55"/>
      <c r="H730" s="55"/>
      <c r="I730" s="55"/>
      <c r="J730" s="55"/>
      <c r="K730" s="55"/>
      <c r="L730" s="55"/>
      <c r="M730" s="55"/>
      <c r="N730" s="55"/>
      <c r="O730" s="55"/>
      <c r="P730" s="55"/>
      <c r="Q730" s="55"/>
      <c r="R730" s="55"/>
      <c r="S730" s="55"/>
      <c r="T730" s="55"/>
      <c r="U730" s="55"/>
      <c r="V730" s="55"/>
      <c r="W730" s="55"/>
      <c r="X730" s="55"/>
      <c r="Y730" s="55"/>
      <c r="Z730" s="55"/>
      <c r="AA730" s="55"/>
      <c r="AB730" s="55"/>
    </row>
    <row r="731" spans="1:28" ht="15">
      <c r="A731" s="55"/>
      <c r="B731" s="55"/>
      <c r="C731" s="55"/>
      <c r="D731" s="55"/>
      <c r="E731" s="55"/>
      <c r="F731" s="55"/>
      <c r="G731" s="55"/>
      <c r="H731" s="55"/>
      <c r="I731" s="55"/>
      <c r="J731" s="55"/>
      <c r="K731" s="55"/>
      <c r="L731" s="55"/>
      <c r="M731" s="55"/>
      <c r="N731" s="55"/>
      <c r="O731" s="55"/>
      <c r="P731" s="55"/>
      <c r="Q731" s="55"/>
      <c r="R731" s="55"/>
      <c r="S731" s="55"/>
      <c r="T731" s="55"/>
      <c r="U731" s="55"/>
      <c r="V731" s="55"/>
      <c r="W731" s="55"/>
      <c r="X731" s="55"/>
      <c r="Y731" s="55"/>
      <c r="Z731" s="55"/>
      <c r="AA731" s="55"/>
      <c r="AB731" s="55"/>
    </row>
    <row r="732" spans="1:28" ht="15">
      <c r="A732" s="55"/>
      <c r="B732" s="55"/>
      <c r="C732" s="55"/>
      <c r="D732" s="55"/>
      <c r="E732" s="55"/>
      <c r="F732" s="55"/>
      <c r="G732" s="55"/>
      <c r="H732" s="55"/>
      <c r="I732" s="55"/>
      <c r="J732" s="55"/>
      <c r="K732" s="55"/>
      <c r="L732" s="55"/>
      <c r="M732" s="55"/>
      <c r="N732" s="55"/>
      <c r="O732" s="55"/>
      <c r="P732" s="55"/>
      <c r="Q732" s="55"/>
      <c r="R732" s="55"/>
      <c r="S732" s="55"/>
      <c r="T732" s="55"/>
      <c r="U732" s="55"/>
      <c r="V732" s="55"/>
      <c r="W732" s="55"/>
      <c r="X732" s="55"/>
      <c r="Y732" s="55"/>
      <c r="Z732" s="55"/>
      <c r="AA732" s="55"/>
      <c r="AB732" s="55"/>
    </row>
    <row r="733" spans="1:28" ht="15">
      <c r="A733" s="55"/>
      <c r="B733" s="55"/>
      <c r="C733" s="55"/>
      <c r="D733" s="55"/>
      <c r="E733" s="55"/>
      <c r="F733" s="55"/>
      <c r="G733" s="55"/>
      <c r="H733" s="55"/>
      <c r="I733" s="55"/>
      <c r="J733" s="55"/>
      <c r="K733" s="55"/>
      <c r="L733" s="55"/>
      <c r="M733" s="55"/>
      <c r="N733" s="55"/>
      <c r="O733" s="55"/>
      <c r="P733" s="55"/>
      <c r="Q733" s="55"/>
      <c r="R733" s="55"/>
      <c r="S733" s="55"/>
      <c r="T733" s="55"/>
      <c r="U733" s="55"/>
      <c r="V733" s="55"/>
      <c r="W733" s="55"/>
      <c r="X733" s="55"/>
      <c r="Y733" s="55"/>
      <c r="Z733" s="55"/>
      <c r="AA733" s="55"/>
      <c r="AB733" s="55"/>
    </row>
    <row r="734" spans="1:28" ht="15">
      <c r="A734" s="55"/>
      <c r="B734" s="55"/>
      <c r="C734" s="55"/>
      <c r="D734" s="55"/>
      <c r="E734" s="55"/>
      <c r="F734" s="55"/>
      <c r="G734" s="55"/>
      <c r="H734" s="55"/>
      <c r="I734" s="55"/>
      <c r="J734" s="55"/>
      <c r="K734" s="55"/>
      <c r="L734" s="55"/>
      <c r="M734" s="55"/>
      <c r="N734" s="55"/>
      <c r="O734" s="55"/>
      <c r="P734" s="55"/>
      <c r="Q734" s="55"/>
      <c r="R734" s="55"/>
      <c r="S734" s="55"/>
      <c r="T734" s="55"/>
      <c r="U734" s="55"/>
      <c r="V734" s="55"/>
      <c r="W734" s="55"/>
      <c r="X734" s="55"/>
      <c r="Y734" s="55"/>
      <c r="Z734" s="55"/>
      <c r="AA734" s="55"/>
      <c r="AB734" s="55"/>
    </row>
    <row r="735" spans="1:28" ht="15">
      <c r="A735" s="55"/>
      <c r="B735" s="55"/>
      <c r="C735" s="55"/>
      <c r="D735" s="55"/>
      <c r="E735" s="55"/>
      <c r="F735" s="55"/>
      <c r="G735" s="55"/>
      <c r="H735" s="55"/>
      <c r="I735" s="55"/>
      <c r="J735" s="55"/>
      <c r="K735" s="55"/>
      <c r="L735" s="55"/>
      <c r="M735" s="55"/>
      <c r="N735" s="55"/>
      <c r="O735" s="55"/>
      <c r="P735" s="55"/>
      <c r="Q735" s="55"/>
      <c r="R735" s="55"/>
      <c r="S735" s="55"/>
      <c r="T735" s="55"/>
      <c r="U735" s="55"/>
      <c r="V735" s="55"/>
      <c r="W735" s="55"/>
      <c r="X735" s="55"/>
      <c r="Y735" s="55"/>
      <c r="Z735" s="55"/>
      <c r="AA735" s="55"/>
      <c r="AB735" s="55"/>
    </row>
    <row r="736" spans="1:28" ht="15">
      <c r="A736" s="55"/>
      <c r="B736" s="55"/>
      <c r="C736" s="55"/>
      <c r="D736" s="55"/>
      <c r="E736" s="55"/>
      <c r="F736" s="55"/>
      <c r="G736" s="55"/>
      <c r="H736" s="55"/>
      <c r="I736" s="55"/>
      <c r="J736" s="55"/>
      <c r="K736" s="55"/>
      <c r="L736" s="55"/>
      <c r="M736" s="55"/>
      <c r="N736" s="55"/>
      <c r="O736" s="55"/>
      <c r="P736" s="55"/>
      <c r="Q736" s="55"/>
      <c r="R736" s="55"/>
      <c r="S736" s="55"/>
      <c r="T736" s="55"/>
      <c r="U736" s="55"/>
      <c r="V736" s="55"/>
      <c r="W736" s="55"/>
      <c r="X736" s="55"/>
      <c r="Y736" s="55"/>
      <c r="Z736" s="55"/>
      <c r="AA736" s="55"/>
      <c r="AB736" s="55"/>
    </row>
    <row r="737" spans="1:28" ht="15">
      <c r="A737" s="55"/>
      <c r="B737" s="55"/>
      <c r="C737" s="55"/>
      <c r="D737" s="55"/>
      <c r="E737" s="55"/>
      <c r="F737" s="55"/>
      <c r="G737" s="55"/>
      <c r="H737" s="55"/>
      <c r="I737" s="55"/>
      <c r="J737" s="55"/>
      <c r="K737" s="55"/>
      <c r="L737" s="55"/>
      <c r="M737" s="55"/>
      <c r="N737" s="55"/>
      <c r="O737" s="55"/>
      <c r="P737" s="55"/>
      <c r="Q737" s="55"/>
      <c r="R737" s="55"/>
      <c r="S737" s="55"/>
      <c r="T737" s="55"/>
      <c r="U737" s="55"/>
      <c r="V737" s="55"/>
      <c r="W737" s="55"/>
      <c r="X737" s="55"/>
      <c r="Y737" s="55"/>
      <c r="Z737" s="55"/>
      <c r="AA737" s="55"/>
      <c r="AB737" s="55"/>
    </row>
    <row r="738" spans="1:28" ht="15">
      <c r="A738" s="55"/>
      <c r="B738" s="55"/>
      <c r="C738" s="55"/>
      <c r="D738" s="55"/>
      <c r="E738" s="55"/>
      <c r="F738" s="55"/>
      <c r="G738" s="55"/>
      <c r="H738" s="55"/>
      <c r="I738" s="55"/>
      <c r="J738" s="55"/>
      <c r="K738" s="55"/>
      <c r="L738" s="55"/>
      <c r="M738" s="55"/>
      <c r="N738" s="55"/>
      <c r="O738" s="55"/>
      <c r="P738" s="55"/>
      <c r="Q738" s="55"/>
      <c r="R738" s="55"/>
      <c r="S738" s="55"/>
      <c r="T738" s="55"/>
      <c r="U738" s="55"/>
      <c r="V738" s="55"/>
      <c r="W738" s="55"/>
      <c r="X738" s="55"/>
      <c r="Y738" s="55"/>
      <c r="Z738" s="55"/>
      <c r="AA738" s="55"/>
      <c r="AB738" s="55"/>
    </row>
    <row r="739" spans="1:28" ht="15">
      <c r="A739" s="55"/>
      <c r="B739" s="55"/>
      <c r="C739" s="55"/>
      <c r="D739" s="55"/>
      <c r="E739" s="55"/>
      <c r="F739" s="55"/>
      <c r="G739" s="55"/>
      <c r="H739" s="55"/>
      <c r="I739" s="55"/>
      <c r="J739" s="55"/>
      <c r="K739" s="55"/>
      <c r="L739" s="55"/>
      <c r="M739" s="55"/>
      <c r="N739" s="55"/>
      <c r="O739" s="55"/>
      <c r="P739" s="55"/>
      <c r="Q739" s="55"/>
      <c r="R739" s="55"/>
      <c r="S739" s="55"/>
      <c r="T739" s="55"/>
      <c r="U739" s="55"/>
      <c r="V739" s="55"/>
      <c r="W739" s="55"/>
      <c r="X739" s="55"/>
      <c r="Y739" s="55"/>
      <c r="Z739" s="55"/>
      <c r="AA739" s="55"/>
      <c r="AB739" s="55"/>
    </row>
    <row r="740" spans="1:28" ht="15">
      <c r="A740" s="55"/>
      <c r="B740" s="55"/>
      <c r="C740" s="55"/>
      <c r="D740" s="55"/>
      <c r="E740" s="55"/>
      <c r="F740" s="55"/>
      <c r="G740" s="55"/>
      <c r="H740" s="55"/>
      <c r="I740" s="55"/>
      <c r="J740" s="55"/>
      <c r="K740" s="55"/>
      <c r="L740" s="55"/>
      <c r="M740" s="55"/>
      <c r="N740" s="55"/>
      <c r="O740" s="55"/>
      <c r="P740" s="55"/>
      <c r="Q740" s="55"/>
      <c r="R740" s="55"/>
      <c r="S740" s="55"/>
      <c r="T740" s="55"/>
      <c r="U740" s="55"/>
      <c r="V740" s="55"/>
      <c r="W740" s="55"/>
      <c r="X740" s="55"/>
      <c r="Y740" s="55"/>
      <c r="Z740" s="55"/>
      <c r="AA740" s="55"/>
      <c r="AB740" s="55"/>
    </row>
    <row r="741" spans="1:28" ht="15">
      <c r="A741" s="55"/>
      <c r="B741" s="55"/>
      <c r="C741" s="55"/>
      <c r="D741" s="55"/>
      <c r="E741" s="55"/>
      <c r="F741" s="55"/>
      <c r="G741" s="55"/>
      <c r="H741" s="55"/>
      <c r="I741" s="55"/>
      <c r="J741" s="55"/>
      <c r="K741" s="55"/>
      <c r="L741" s="55"/>
      <c r="M741" s="55"/>
      <c r="N741" s="55"/>
      <c r="O741" s="55"/>
      <c r="P741" s="55"/>
      <c r="Q741" s="55"/>
      <c r="R741" s="55"/>
      <c r="S741" s="55"/>
      <c r="T741" s="55"/>
      <c r="U741" s="55"/>
      <c r="V741" s="55"/>
      <c r="W741" s="55"/>
      <c r="X741" s="55"/>
      <c r="Y741" s="55"/>
      <c r="Z741" s="55"/>
      <c r="AA741" s="55"/>
      <c r="AB741" s="55"/>
    </row>
    <row r="742" spans="1:28" ht="15">
      <c r="A742" s="55"/>
      <c r="B742" s="55"/>
      <c r="C742" s="55"/>
      <c r="D742" s="55"/>
      <c r="E742" s="55"/>
      <c r="F742" s="55"/>
      <c r="G742" s="55"/>
      <c r="H742" s="55"/>
      <c r="I742" s="55"/>
      <c r="J742" s="55"/>
      <c r="K742" s="55"/>
      <c r="L742" s="55"/>
      <c r="M742" s="55"/>
      <c r="N742" s="55"/>
      <c r="O742" s="55"/>
      <c r="P742" s="55"/>
      <c r="Q742" s="55"/>
      <c r="R742" s="55"/>
      <c r="S742" s="55"/>
      <c r="T742" s="55"/>
      <c r="U742" s="55"/>
      <c r="V742" s="55"/>
      <c r="W742" s="55"/>
      <c r="X742" s="55"/>
      <c r="Y742" s="55"/>
      <c r="Z742" s="55"/>
      <c r="AA742" s="55"/>
      <c r="AB742" s="55"/>
    </row>
    <row r="743" spans="1:28" ht="15">
      <c r="A743" s="55"/>
      <c r="B743" s="55"/>
      <c r="C743" s="55"/>
      <c r="D743" s="55"/>
      <c r="E743" s="55"/>
      <c r="F743" s="55"/>
      <c r="G743" s="55"/>
      <c r="H743" s="55"/>
      <c r="I743" s="55"/>
      <c r="J743" s="55"/>
      <c r="K743" s="55"/>
      <c r="L743" s="55"/>
      <c r="M743" s="55"/>
      <c r="N743" s="55"/>
      <c r="O743" s="55"/>
      <c r="P743" s="55"/>
      <c r="Q743" s="55"/>
      <c r="R743" s="55"/>
      <c r="S743" s="55"/>
      <c r="T743" s="55"/>
      <c r="U743" s="55"/>
      <c r="V743" s="55"/>
      <c r="W743" s="55"/>
      <c r="X743" s="55"/>
      <c r="Y743" s="55"/>
      <c r="Z743" s="55"/>
      <c r="AA743" s="55"/>
      <c r="AB743" s="55"/>
    </row>
    <row r="744" spans="1:28" ht="15">
      <c r="A744" s="55"/>
      <c r="B744" s="55"/>
      <c r="C744" s="55"/>
      <c r="D744" s="55"/>
      <c r="E744" s="55"/>
      <c r="F744" s="55"/>
      <c r="G744" s="55"/>
      <c r="H744" s="55"/>
      <c r="I744" s="55"/>
      <c r="J744" s="55"/>
      <c r="K744" s="55"/>
      <c r="L744" s="55"/>
      <c r="M744" s="55"/>
      <c r="N744" s="55"/>
      <c r="O744" s="55"/>
      <c r="P744" s="55"/>
      <c r="Q744" s="55"/>
      <c r="R744" s="55"/>
      <c r="S744" s="55"/>
      <c r="T744" s="55"/>
      <c r="U744" s="55"/>
      <c r="V744" s="55"/>
      <c r="W744" s="55"/>
      <c r="X744" s="55"/>
      <c r="Y744" s="55"/>
      <c r="Z744" s="55"/>
      <c r="AA744" s="55"/>
      <c r="AB744" s="55"/>
    </row>
    <row r="745" spans="1:28" ht="15">
      <c r="A745" s="55"/>
      <c r="B745" s="55"/>
      <c r="C745" s="55"/>
      <c r="D745" s="55"/>
      <c r="E745" s="55"/>
      <c r="F745" s="55"/>
      <c r="G745" s="55"/>
      <c r="H745" s="55"/>
      <c r="I745" s="55"/>
      <c r="J745" s="55"/>
      <c r="K745" s="55"/>
      <c r="L745" s="55"/>
      <c r="M745" s="55"/>
      <c r="N745" s="55"/>
      <c r="O745" s="55"/>
      <c r="P745" s="55"/>
      <c r="Q745" s="55"/>
      <c r="R745" s="55"/>
      <c r="S745" s="55"/>
      <c r="T745" s="55"/>
      <c r="U745" s="55"/>
      <c r="V745" s="55"/>
      <c r="W745" s="55"/>
      <c r="X745" s="55"/>
      <c r="Y745" s="55"/>
      <c r="Z745" s="55"/>
      <c r="AA745" s="55"/>
      <c r="AB745" s="55"/>
    </row>
    <row r="746" spans="1:28" ht="15">
      <c r="A746" s="55"/>
      <c r="B746" s="55"/>
      <c r="C746" s="55"/>
      <c r="D746" s="55"/>
      <c r="E746" s="55"/>
      <c r="F746" s="55"/>
      <c r="G746" s="55"/>
      <c r="H746" s="55"/>
      <c r="I746" s="55"/>
      <c r="J746" s="55"/>
      <c r="K746" s="55"/>
      <c r="L746" s="55"/>
      <c r="M746" s="55"/>
      <c r="N746" s="55"/>
      <c r="O746" s="55"/>
      <c r="P746" s="55"/>
      <c r="Q746" s="55"/>
      <c r="R746" s="55"/>
      <c r="S746" s="55"/>
      <c r="T746" s="55"/>
      <c r="U746" s="55"/>
      <c r="V746" s="55"/>
      <c r="W746" s="55"/>
      <c r="X746" s="55"/>
      <c r="Y746" s="55"/>
      <c r="Z746" s="55"/>
      <c r="AA746" s="55"/>
      <c r="AB746" s="55"/>
    </row>
    <row r="747" spans="1:28" ht="15">
      <c r="A747" s="55"/>
      <c r="B747" s="55"/>
      <c r="C747" s="55"/>
      <c r="D747" s="55"/>
      <c r="E747" s="55"/>
      <c r="F747" s="55"/>
      <c r="G747" s="55"/>
      <c r="H747" s="55"/>
      <c r="I747" s="55"/>
      <c r="J747" s="55"/>
      <c r="K747" s="55"/>
      <c r="L747" s="55"/>
      <c r="M747" s="55"/>
      <c r="N747" s="55"/>
      <c r="O747" s="55"/>
      <c r="P747" s="55"/>
      <c r="Q747" s="55"/>
      <c r="R747" s="55"/>
      <c r="S747" s="55"/>
      <c r="T747" s="55"/>
      <c r="U747" s="55"/>
      <c r="V747" s="55"/>
      <c r="W747" s="55"/>
      <c r="X747" s="55"/>
      <c r="Y747" s="55"/>
      <c r="Z747" s="55"/>
      <c r="AA747" s="55"/>
      <c r="AB747" s="55"/>
    </row>
    <row r="748" spans="1:28" ht="15">
      <c r="A748" s="55"/>
      <c r="B748" s="55"/>
      <c r="C748" s="55"/>
      <c r="D748" s="55"/>
      <c r="E748" s="55"/>
      <c r="F748" s="55"/>
      <c r="G748" s="55"/>
      <c r="H748" s="55"/>
      <c r="I748" s="55"/>
      <c r="J748" s="55"/>
      <c r="K748" s="55"/>
      <c r="L748" s="55"/>
      <c r="M748" s="55"/>
      <c r="N748" s="55"/>
      <c r="O748" s="55"/>
      <c r="P748" s="55"/>
      <c r="Q748" s="55"/>
      <c r="R748" s="55"/>
      <c r="S748" s="55"/>
      <c r="T748" s="55"/>
      <c r="U748" s="55"/>
      <c r="V748" s="55"/>
      <c r="W748" s="55"/>
      <c r="X748" s="55"/>
      <c r="Y748" s="55"/>
      <c r="Z748" s="55"/>
      <c r="AA748" s="55"/>
      <c r="AB748" s="55"/>
    </row>
    <row r="749" spans="1:28" ht="15">
      <c r="A749" s="55"/>
      <c r="B749" s="55"/>
      <c r="C749" s="55"/>
      <c r="D749" s="55"/>
      <c r="E749" s="55"/>
      <c r="F749" s="55"/>
      <c r="G749" s="55"/>
      <c r="H749" s="55"/>
      <c r="I749" s="55"/>
      <c r="J749" s="55"/>
      <c r="K749" s="55"/>
      <c r="L749" s="55"/>
      <c r="M749" s="55"/>
      <c r="N749" s="55"/>
      <c r="O749" s="55"/>
      <c r="P749" s="55"/>
      <c r="Q749" s="55"/>
      <c r="R749" s="55"/>
      <c r="S749" s="55"/>
      <c r="T749" s="55"/>
      <c r="U749" s="55"/>
      <c r="V749" s="55"/>
      <c r="W749" s="55"/>
      <c r="X749" s="55"/>
      <c r="Y749" s="55"/>
      <c r="Z749" s="55"/>
      <c r="AA749" s="55"/>
      <c r="AB749" s="55"/>
    </row>
    <row r="750" spans="1:28" ht="15">
      <c r="A750" s="55"/>
      <c r="B750" s="55"/>
      <c r="C750" s="55"/>
      <c r="D750" s="55"/>
      <c r="E750" s="55"/>
      <c r="F750" s="55"/>
      <c r="G750" s="55"/>
      <c r="H750" s="55"/>
      <c r="I750" s="55"/>
      <c r="J750" s="55"/>
      <c r="K750" s="55"/>
      <c r="L750" s="55"/>
      <c r="M750" s="55"/>
      <c r="N750" s="55"/>
      <c r="O750" s="55"/>
      <c r="P750" s="55"/>
      <c r="Q750" s="55"/>
      <c r="R750" s="55"/>
      <c r="S750" s="55"/>
      <c r="T750" s="55"/>
      <c r="U750" s="55"/>
      <c r="V750" s="55"/>
      <c r="W750" s="55"/>
      <c r="X750" s="55"/>
      <c r="Y750" s="55"/>
      <c r="Z750" s="55"/>
      <c r="AA750" s="55"/>
      <c r="AB750" s="55"/>
    </row>
    <row r="751" spans="1:28" ht="15">
      <c r="A751" s="55"/>
      <c r="B751" s="55"/>
      <c r="C751" s="55"/>
      <c r="D751" s="55"/>
      <c r="E751" s="55"/>
      <c r="F751" s="55"/>
      <c r="G751" s="55"/>
      <c r="H751" s="55"/>
      <c r="I751" s="55"/>
      <c r="J751" s="55"/>
      <c r="K751" s="55"/>
      <c r="L751" s="55"/>
      <c r="M751" s="55"/>
      <c r="N751" s="55"/>
      <c r="O751" s="55"/>
      <c r="P751" s="55"/>
      <c r="Q751" s="55"/>
      <c r="R751" s="55"/>
      <c r="S751" s="55"/>
      <c r="T751" s="55"/>
      <c r="U751" s="55"/>
      <c r="V751" s="55"/>
      <c r="W751" s="55"/>
      <c r="X751" s="55"/>
      <c r="Y751" s="55"/>
      <c r="Z751" s="55"/>
      <c r="AA751" s="55"/>
      <c r="AB751" s="55"/>
    </row>
    <row r="752" spans="1:28" ht="15">
      <c r="A752" s="55"/>
      <c r="B752" s="55"/>
      <c r="C752" s="55"/>
      <c r="D752" s="55"/>
      <c r="E752" s="55"/>
      <c r="F752" s="55"/>
      <c r="G752" s="55"/>
      <c r="H752" s="55"/>
      <c r="I752" s="55"/>
      <c r="J752" s="55"/>
      <c r="K752" s="55"/>
      <c r="L752" s="55"/>
      <c r="M752" s="55"/>
      <c r="N752" s="55"/>
      <c r="O752" s="55"/>
      <c r="P752" s="55"/>
      <c r="Q752" s="55"/>
      <c r="R752" s="55"/>
      <c r="S752" s="55"/>
      <c r="T752" s="55"/>
      <c r="U752" s="55"/>
      <c r="V752" s="55"/>
      <c r="W752" s="55"/>
      <c r="X752" s="55"/>
      <c r="Y752" s="55"/>
      <c r="Z752" s="55"/>
      <c r="AA752" s="55"/>
      <c r="AB752" s="55"/>
    </row>
    <row r="753" spans="1:28" ht="15">
      <c r="A753" s="55"/>
      <c r="B753" s="55"/>
      <c r="C753" s="55"/>
      <c r="D753" s="55"/>
      <c r="E753" s="55"/>
      <c r="F753" s="55"/>
      <c r="G753" s="55"/>
      <c r="H753" s="55"/>
      <c r="I753" s="55"/>
      <c r="J753" s="55"/>
      <c r="K753" s="55"/>
      <c r="L753" s="55"/>
      <c r="M753" s="55"/>
      <c r="N753" s="55"/>
      <c r="O753" s="55"/>
      <c r="P753" s="55"/>
      <c r="Q753" s="55"/>
      <c r="R753" s="55"/>
      <c r="S753" s="55"/>
      <c r="T753" s="55"/>
      <c r="U753" s="55"/>
      <c r="V753" s="55"/>
      <c r="W753" s="55"/>
      <c r="X753" s="55"/>
      <c r="Y753" s="55"/>
      <c r="Z753" s="55"/>
      <c r="AA753" s="55"/>
      <c r="AB753" s="55"/>
    </row>
    <row r="754" spans="1:28" ht="15">
      <c r="A754" s="55"/>
      <c r="B754" s="55"/>
      <c r="C754" s="55"/>
      <c r="D754" s="55"/>
      <c r="E754" s="55"/>
      <c r="F754" s="55"/>
      <c r="G754" s="55"/>
      <c r="H754" s="55"/>
      <c r="I754" s="55"/>
      <c r="J754" s="55"/>
      <c r="K754" s="55"/>
      <c r="L754" s="55"/>
      <c r="M754" s="55"/>
      <c r="N754" s="55"/>
      <c r="O754" s="55"/>
      <c r="P754" s="55"/>
      <c r="Q754" s="55"/>
      <c r="R754" s="55"/>
      <c r="S754" s="55"/>
      <c r="T754" s="55"/>
      <c r="U754" s="55"/>
      <c r="V754" s="55"/>
      <c r="W754" s="55"/>
      <c r="X754" s="55"/>
      <c r="Y754" s="55"/>
      <c r="Z754" s="55"/>
      <c r="AA754" s="55"/>
      <c r="AB754" s="55"/>
    </row>
    <row r="755" spans="1:28" ht="15">
      <c r="A755" s="55"/>
      <c r="B755" s="55"/>
      <c r="C755" s="55"/>
      <c r="D755" s="55"/>
      <c r="E755" s="55"/>
      <c r="F755" s="55"/>
      <c r="G755" s="55"/>
      <c r="H755" s="55"/>
      <c r="I755" s="55"/>
      <c r="J755" s="55"/>
      <c r="K755" s="55"/>
      <c r="L755" s="55"/>
      <c r="M755" s="55"/>
      <c r="N755" s="55"/>
      <c r="O755" s="55"/>
      <c r="P755" s="55"/>
      <c r="Q755" s="55"/>
      <c r="R755" s="55"/>
      <c r="S755" s="55"/>
      <c r="T755" s="55"/>
      <c r="U755" s="55"/>
      <c r="V755" s="55"/>
      <c r="W755" s="55"/>
      <c r="X755" s="55"/>
      <c r="Y755" s="55"/>
      <c r="Z755" s="55"/>
      <c r="AA755" s="55"/>
      <c r="AB755" s="55"/>
    </row>
    <row r="756" spans="1:28" ht="15">
      <c r="A756" s="55"/>
      <c r="B756" s="55"/>
      <c r="C756" s="55"/>
      <c r="D756" s="55"/>
      <c r="E756" s="55"/>
      <c r="F756" s="55"/>
      <c r="G756" s="55"/>
      <c r="H756" s="55"/>
      <c r="I756" s="55"/>
      <c r="J756" s="55"/>
      <c r="K756" s="55"/>
      <c r="L756" s="55"/>
      <c r="M756" s="55"/>
      <c r="N756" s="55"/>
      <c r="O756" s="55"/>
      <c r="P756" s="55"/>
      <c r="Q756" s="55"/>
      <c r="R756" s="55"/>
      <c r="S756" s="55"/>
      <c r="T756" s="55"/>
      <c r="U756" s="55"/>
      <c r="V756" s="55"/>
      <c r="W756" s="55"/>
      <c r="X756" s="55"/>
      <c r="Y756" s="55"/>
      <c r="Z756" s="55"/>
      <c r="AA756" s="55"/>
      <c r="AB756" s="55"/>
    </row>
    <row r="757" spans="1:28" ht="15">
      <c r="A757" s="55"/>
      <c r="B757" s="55"/>
      <c r="C757" s="55"/>
      <c r="D757" s="55"/>
      <c r="E757" s="55"/>
      <c r="F757" s="55"/>
      <c r="G757" s="55"/>
      <c r="H757" s="55"/>
      <c r="I757" s="55"/>
      <c r="J757" s="55"/>
      <c r="K757" s="55"/>
      <c r="L757" s="55"/>
      <c r="M757" s="55"/>
      <c r="N757" s="55"/>
      <c r="O757" s="55"/>
      <c r="P757" s="55"/>
      <c r="Q757" s="55"/>
      <c r="R757" s="55"/>
      <c r="S757" s="55"/>
      <c r="T757" s="55"/>
      <c r="U757" s="55"/>
      <c r="V757" s="55"/>
      <c r="W757" s="55"/>
      <c r="X757" s="55"/>
      <c r="Y757" s="55"/>
      <c r="Z757" s="55"/>
      <c r="AA757" s="55"/>
      <c r="AB757" s="55"/>
    </row>
    <row r="758" spans="1:28" ht="15">
      <c r="A758" s="55"/>
      <c r="B758" s="55"/>
      <c r="C758" s="55"/>
      <c r="D758" s="55"/>
      <c r="E758" s="55"/>
      <c r="F758" s="55"/>
      <c r="G758" s="55"/>
      <c r="H758" s="55"/>
      <c r="I758" s="55"/>
      <c r="J758" s="55"/>
      <c r="K758" s="55"/>
      <c r="L758" s="55"/>
      <c r="M758" s="55"/>
      <c r="N758" s="55"/>
      <c r="O758" s="55"/>
      <c r="P758" s="55"/>
      <c r="Q758" s="55"/>
      <c r="R758" s="55"/>
      <c r="S758" s="55"/>
      <c r="T758" s="55"/>
      <c r="U758" s="55"/>
      <c r="V758" s="55"/>
      <c r="W758" s="55"/>
      <c r="X758" s="55"/>
      <c r="Y758" s="55"/>
      <c r="Z758" s="55"/>
      <c r="AA758" s="55"/>
      <c r="AB758" s="55"/>
    </row>
    <row r="759" spans="1:28" ht="15">
      <c r="A759" s="55"/>
      <c r="B759" s="55"/>
      <c r="C759" s="55"/>
      <c r="D759" s="55"/>
      <c r="E759" s="55"/>
      <c r="F759" s="55"/>
      <c r="G759" s="55"/>
      <c r="H759" s="55"/>
      <c r="I759" s="55"/>
      <c r="J759" s="55"/>
      <c r="K759" s="55"/>
      <c r="L759" s="55"/>
      <c r="M759" s="55"/>
      <c r="N759" s="55"/>
      <c r="O759" s="55"/>
      <c r="P759" s="55"/>
      <c r="Q759" s="55"/>
      <c r="R759" s="55"/>
      <c r="S759" s="55"/>
      <c r="T759" s="55"/>
      <c r="U759" s="55"/>
      <c r="V759" s="55"/>
      <c r="W759" s="55"/>
      <c r="X759" s="55"/>
      <c r="Y759" s="55"/>
      <c r="Z759" s="55"/>
      <c r="AA759" s="55"/>
      <c r="AB759" s="55"/>
    </row>
    <row r="760" spans="1:28" ht="15">
      <c r="A760" s="55"/>
      <c r="B760" s="55"/>
      <c r="C760" s="55"/>
      <c r="D760" s="55"/>
      <c r="E760" s="55"/>
      <c r="F760" s="55"/>
      <c r="G760" s="55"/>
      <c r="H760" s="55"/>
      <c r="I760" s="55"/>
      <c r="J760" s="55"/>
      <c r="K760" s="55"/>
      <c r="L760" s="55"/>
      <c r="M760" s="55"/>
      <c r="N760" s="55"/>
      <c r="O760" s="55"/>
      <c r="P760" s="55"/>
      <c r="Q760" s="55"/>
      <c r="R760" s="55"/>
      <c r="S760" s="55"/>
      <c r="T760" s="55"/>
      <c r="U760" s="55"/>
      <c r="V760" s="55"/>
      <c r="W760" s="55"/>
      <c r="X760" s="55"/>
      <c r="Y760" s="55"/>
      <c r="Z760" s="55"/>
      <c r="AA760" s="55"/>
      <c r="AB760" s="55"/>
    </row>
    <row r="761" spans="1:28" ht="15">
      <c r="A761" s="55"/>
      <c r="B761" s="55"/>
      <c r="C761" s="55"/>
      <c r="D761" s="55"/>
      <c r="E761" s="55"/>
      <c r="F761" s="55"/>
      <c r="G761" s="55"/>
      <c r="H761" s="55"/>
      <c r="I761" s="55"/>
      <c r="J761" s="55"/>
      <c r="K761" s="55"/>
      <c r="L761" s="55"/>
      <c r="M761" s="55"/>
      <c r="N761" s="55"/>
      <c r="O761" s="55"/>
      <c r="P761" s="55"/>
      <c r="Q761" s="55"/>
      <c r="R761" s="55"/>
      <c r="S761" s="55"/>
      <c r="T761" s="55"/>
      <c r="U761" s="55"/>
      <c r="V761" s="55"/>
      <c r="W761" s="55"/>
      <c r="X761" s="55"/>
      <c r="Y761" s="55"/>
      <c r="Z761" s="55"/>
      <c r="AA761" s="55"/>
      <c r="AB761" s="55"/>
    </row>
    <row r="762" spans="1:28" ht="15">
      <c r="A762" s="55"/>
      <c r="B762" s="55"/>
      <c r="C762" s="55"/>
      <c r="D762" s="55"/>
      <c r="E762" s="55"/>
      <c r="F762" s="55"/>
      <c r="G762" s="55"/>
      <c r="H762" s="55"/>
      <c r="I762" s="55"/>
      <c r="J762" s="55"/>
      <c r="K762" s="55"/>
      <c r="L762" s="55"/>
      <c r="M762" s="55"/>
      <c r="N762" s="55"/>
      <c r="O762" s="55"/>
      <c r="P762" s="55"/>
      <c r="Q762" s="55"/>
      <c r="R762" s="55"/>
      <c r="S762" s="55"/>
      <c r="T762" s="55"/>
      <c r="U762" s="55"/>
      <c r="V762" s="55"/>
      <c r="W762" s="55"/>
      <c r="X762" s="55"/>
      <c r="Y762" s="55"/>
      <c r="Z762" s="55"/>
      <c r="AA762" s="55"/>
      <c r="AB762" s="55"/>
    </row>
    <row r="763" spans="1:28" ht="15">
      <c r="A763" s="55"/>
      <c r="B763" s="55"/>
      <c r="C763" s="55"/>
      <c r="D763" s="55"/>
      <c r="E763" s="55"/>
      <c r="F763" s="55"/>
      <c r="G763" s="55"/>
      <c r="H763" s="55"/>
      <c r="I763" s="55"/>
      <c r="J763" s="55"/>
      <c r="K763" s="55"/>
      <c r="L763" s="55"/>
      <c r="M763" s="55"/>
      <c r="N763" s="55"/>
      <c r="O763" s="55"/>
      <c r="P763" s="55"/>
      <c r="Q763" s="55"/>
      <c r="R763" s="55"/>
      <c r="S763" s="55"/>
      <c r="T763" s="55"/>
      <c r="U763" s="55"/>
      <c r="V763" s="55"/>
      <c r="W763" s="55"/>
      <c r="X763" s="55"/>
      <c r="Y763" s="55"/>
      <c r="Z763" s="55"/>
      <c r="AA763" s="55"/>
      <c r="AB763" s="55"/>
    </row>
    <row r="764" spans="1:28" ht="15">
      <c r="A764" s="55"/>
      <c r="B764" s="55"/>
      <c r="C764" s="55"/>
      <c r="D764" s="55"/>
      <c r="E764" s="55"/>
      <c r="F764" s="55"/>
      <c r="G764" s="55"/>
      <c r="H764" s="55"/>
      <c r="I764" s="55"/>
      <c r="J764" s="55"/>
      <c r="K764" s="55"/>
      <c r="L764" s="55"/>
      <c r="M764" s="55"/>
      <c r="N764" s="55"/>
      <c r="O764" s="55"/>
      <c r="P764" s="55"/>
      <c r="Q764" s="55"/>
      <c r="R764" s="55"/>
      <c r="S764" s="55"/>
      <c r="T764" s="55"/>
      <c r="U764" s="55"/>
      <c r="V764" s="55"/>
      <c r="W764" s="55"/>
      <c r="X764" s="55"/>
      <c r="Y764" s="55"/>
      <c r="Z764" s="55"/>
      <c r="AA764" s="55"/>
      <c r="AB764" s="55"/>
    </row>
    <row r="765" spans="1:28" ht="15">
      <c r="A765" s="55"/>
      <c r="B765" s="55"/>
      <c r="C765" s="55"/>
      <c r="D765" s="55"/>
      <c r="E765" s="55"/>
      <c r="F765" s="55"/>
      <c r="G765" s="55"/>
      <c r="H765" s="55"/>
      <c r="I765" s="55"/>
      <c r="J765" s="55"/>
      <c r="K765" s="55"/>
      <c r="L765" s="55"/>
      <c r="M765" s="55"/>
      <c r="N765" s="55"/>
      <c r="O765" s="55"/>
      <c r="P765" s="55"/>
      <c r="Q765" s="55"/>
      <c r="R765" s="55"/>
      <c r="S765" s="55"/>
      <c r="T765" s="55"/>
      <c r="U765" s="55"/>
      <c r="V765" s="55"/>
      <c r="W765" s="55"/>
      <c r="X765" s="55"/>
      <c r="Y765" s="55"/>
      <c r="Z765" s="55"/>
      <c r="AA765" s="55"/>
      <c r="AB765" s="55"/>
    </row>
    <row r="766" spans="1:28" ht="15">
      <c r="A766" s="55"/>
      <c r="B766" s="55"/>
      <c r="C766" s="55"/>
      <c r="D766" s="55"/>
      <c r="E766" s="55"/>
      <c r="F766" s="55"/>
      <c r="G766" s="55"/>
      <c r="H766" s="55"/>
      <c r="I766" s="55"/>
      <c r="J766" s="55"/>
      <c r="K766" s="55"/>
      <c r="L766" s="55"/>
      <c r="M766" s="55"/>
      <c r="N766" s="55"/>
      <c r="O766" s="55"/>
      <c r="P766" s="55"/>
      <c r="Q766" s="55"/>
      <c r="R766" s="55"/>
      <c r="S766" s="55"/>
      <c r="T766" s="55"/>
      <c r="U766" s="55"/>
      <c r="V766" s="55"/>
      <c r="W766" s="55"/>
      <c r="X766" s="55"/>
      <c r="Y766" s="55"/>
      <c r="Z766" s="55"/>
      <c r="AA766" s="55"/>
      <c r="AB766" s="55"/>
    </row>
    <row r="767" spans="1:28" ht="15">
      <c r="A767" s="55"/>
      <c r="B767" s="55"/>
      <c r="C767" s="55"/>
      <c r="D767" s="55"/>
      <c r="E767" s="55"/>
      <c r="F767" s="55"/>
      <c r="G767" s="55"/>
      <c r="H767" s="55"/>
      <c r="I767" s="55"/>
      <c r="J767" s="55"/>
      <c r="K767" s="55"/>
      <c r="L767" s="55"/>
      <c r="M767" s="55"/>
      <c r="N767" s="55"/>
      <c r="O767" s="55"/>
      <c r="P767" s="55"/>
      <c r="Q767" s="55"/>
      <c r="R767" s="55"/>
      <c r="S767" s="55"/>
      <c r="T767" s="55"/>
      <c r="U767" s="55"/>
      <c r="V767" s="55"/>
      <c r="W767" s="55"/>
      <c r="X767" s="55"/>
      <c r="Y767" s="55"/>
      <c r="Z767" s="55"/>
      <c r="AA767" s="55"/>
      <c r="AB767" s="55"/>
    </row>
    <row r="768" spans="1:28" ht="15">
      <c r="A768" s="55"/>
      <c r="B768" s="55"/>
      <c r="C768" s="55"/>
      <c r="D768" s="55"/>
      <c r="E768" s="55"/>
      <c r="F768" s="55"/>
      <c r="G768" s="55"/>
      <c r="H768" s="55"/>
      <c r="I768" s="55"/>
      <c r="J768" s="55"/>
      <c r="K768" s="55"/>
      <c r="L768" s="55"/>
      <c r="M768" s="55"/>
      <c r="N768" s="55"/>
      <c r="O768" s="55"/>
      <c r="P768" s="55"/>
      <c r="Q768" s="55"/>
      <c r="R768" s="55"/>
      <c r="S768" s="55"/>
      <c r="T768" s="55"/>
      <c r="U768" s="55"/>
      <c r="V768" s="55"/>
      <c r="W768" s="55"/>
      <c r="X768" s="55"/>
      <c r="Y768" s="55"/>
      <c r="Z768" s="55"/>
      <c r="AA768" s="55"/>
      <c r="AB768" s="55"/>
    </row>
    <row r="769" spans="1:28" ht="15">
      <c r="A769" s="55"/>
      <c r="B769" s="55"/>
      <c r="C769" s="55"/>
      <c r="D769" s="55"/>
      <c r="E769" s="55"/>
      <c r="F769" s="55"/>
      <c r="G769" s="55"/>
      <c r="H769" s="55"/>
      <c r="I769" s="55"/>
      <c r="J769" s="55"/>
      <c r="K769" s="55"/>
      <c r="L769" s="55"/>
      <c r="M769" s="55"/>
      <c r="N769" s="55"/>
      <c r="O769" s="55"/>
      <c r="P769" s="55"/>
      <c r="Q769" s="55"/>
      <c r="R769" s="55"/>
      <c r="S769" s="55"/>
      <c r="T769" s="55"/>
      <c r="U769" s="55"/>
      <c r="V769" s="55"/>
      <c r="W769" s="55"/>
      <c r="X769" s="55"/>
      <c r="Y769" s="55"/>
      <c r="Z769" s="55"/>
      <c r="AA769" s="55"/>
      <c r="AB769" s="55"/>
    </row>
    <row r="770" spans="1:28" ht="15">
      <c r="A770" s="55"/>
      <c r="B770" s="55"/>
      <c r="C770" s="55"/>
      <c r="D770" s="55"/>
      <c r="E770" s="55"/>
      <c r="F770" s="55"/>
      <c r="G770" s="55"/>
      <c r="H770" s="55"/>
      <c r="I770" s="55"/>
      <c r="J770" s="55"/>
      <c r="K770" s="55"/>
      <c r="L770" s="55"/>
      <c r="M770" s="55"/>
      <c r="N770" s="55"/>
      <c r="O770" s="55"/>
      <c r="P770" s="55"/>
      <c r="Q770" s="55"/>
      <c r="R770" s="55"/>
      <c r="S770" s="55"/>
      <c r="T770" s="55"/>
      <c r="U770" s="55"/>
      <c r="V770" s="55"/>
      <c r="W770" s="55"/>
      <c r="X770" s="55"/>
      <c r="Y770" s="55"/>
      <c r="Z770" s="55"/>
      <c r="AA770" s="55"/>
      <c r="AB770" s="55"/>
    </row>
    <row r="771" spans="1:28" ht="15">
      <c r="A771" s="55"/>
      <c r="B771" s="55"/>
      <c r="C771" s="55"/>
      <c r="D771" s="55"/>
      <c r="E771" s="55"/>
      <c r="F771" s="55"/>
      <c r="G771" s="55"/>
      <c r="H771" s="55"/>
      <c r="I771" s="55"/>
      <c r="J771" s="55"/>
      <c r="K771" s="55"/>
      <c r="L771" s="55"/>
      <c r="M771" s="55"/>
      <c r="N771" s="55"/>
      <c r="O771" s="55"/>
      <c r="P771" s="55"/>
      <c r="Q771" s="55"/>
      <c r="R771" s="55"/>
      <c r="S771" s="55"/>
      <c r="T771" s="55"/>
      <c r="U771" s="55"/>
      <c r="V771" s="55"/>
      <c r="W771" s="55"/>
      <c r="X771" s="55"/>
      <c r="Y771" s="55"/>
      <c r="Z771" s="55"/>
      <c r="AA771" s="55"/>
      <c r="AB771" s="55"/>
    </row>
    <row r="772" spans="1:28" ht="15">
      <c r="A772" s="55"/>
      <c r="B772" s="55"/>
      <c r="C772" s="55"/>
      <c r="D772" s="55"/>
      <c r="E772" s="55"/>
      <c r="F772" s="55"/>
      <c r="G772" s="55"/>
      <c r="H772" s="55"/>
      <c r="I772" s="55"/>
      <c r="J772" s="55"/>
      <c r="K772" s="55"/>
      <c r="L772" s="55"/>
      <c r="M772" s="55"/>
      <c r="N772" s="55"/>
      <c r="O772" s="55"/>
      <c r="P772" s="55"/>
      <c r="Q772" s="55"/>
      <c r="R772" s="55"/>
      <c r="S772" s="55"/>
      <c r="T772" s="55"/>
      <c r="U772" s="55"/>
      <c r="V772" s="55"/>
      <c r="W772" s="55"/>
      <c r="X772" s="55"/>
      <c r="Y772" s="55"/>
      <c r="Z772" s="55"/>
      <c r="AA772" s="55"/>
      <c r="AB772" s="55"/>
    </row>
    <row r="773" spans="1:28" ht="15">
      <c r="A773" s="55"/>
      <c r="B773" s="55"/>
      <c r="C773" s="55"/>
      <c r="D773" s="55"/>
      <c r="E773" s="55"/>
      <c r="F773" s="55"/>
      <c r="G773" s="55"/>
      <c r="H773" s="55"/>
      <c r="I773" s="55"/>
      <c r="J773" s="55"/>
      <c r="K773" s="55"/>
      <c r="L773" s="55"/>
      <c r="M773" s="55"/>
      <c r="N773" s="55"/>
      <c r="O773" s="55"/>
      <c r="P773" s="55"/>
      <c r="Q773" s="55"/>
      <c r="R773" s="55"/>
      <c r="S773" s="55"/>
      <c r="T773" s="55"/>
      <c r="U773" s="55"/>
      <c r="V773" s="55"/>
      <c r="W773" s="55"/>
      <c r="X773" s="55"/>
      <c r="Y773" s="55"/>
      <c r="Z773" s="55"/>
      <c r="AA773" s="55"/>
      <c r="AB773" s="55"/>
    </row>
    <row r="774" spans="1:28" ht="15">
      <c r="A774" s="55"/>
      <c r="B774" s="55"/>
      <c r="C774" s="55"/>
      <c r="D774" s="55"/>
      <c r="E774" s="55"/>
      <c r="F774" s="55"/>
      <c r="G774" s="55"/>
      <c r="H774" s="55"/>
      <c r="I774" s="55"/>
      <c r="J774" s="55"/>
      <c r="K774" s="55"/>
      <c r="L774" s="55"/>
      <c r="M774" s="55"/>
      <c r="N774" s="55"/>
      <c r="O774" s="55"/>
      <c r="P774" s="55"/>
      <c r="Q774" s="55"/>
      <c r="R774" s="55"/>
      <c r="S774" s="55"/>
      <c r="T774" s="55"/>
      <c r="U774" s="55"/>
      <c r="V774" s="55"/>
      <c r="W774" s="55"/>
      <c r="X774" s="55"/>
      <c r="Y774" s="55"/>
      <c r="Z774" s="55"/>
      <c r="AA774" s="55"/>
      <c r="AB774" s="55"/>
    </row>
    <row r="775" spans="1:28" ht="15">
      <c r="A775" s="55"/>
      <c r="B775" s="55"/>
      <c r="C775" s="55"/>
      <c r="D775" s="55"/>
      <c r="E775" s="55"/>
      <c r="F775" s="55"/>
      <c r="G775" s="55"/>
      <c r="H775" s="55"/>
      <c r="I775" s="55"/>
      <c r="J775" s="55"/>
      <c r="K775" s="55"/>
      <c r="L775" s="55"/>
      <c r="M775" s="55"/>
      <c r="N775" s="55"/>
      <c r="O775" s="55"/>
      <c r="P775" s="55"/>
      <c r="Q775" s="55"/>
      <c r="R775" s="55"/>
      <c r="S775" s="55"/>
      <c r="T775" s="55"/>
      <c r="U775" s="55"/>
      <c r="V775" s="55"/>
      <c r="W775" s="55"/>
      <c r="X775" s="55"/>
      <c r="Y775" s="55"/>
      <c r="Z775" s="55"/>
      <c r="AA775" s="55"/>
      <c r="AB775" s="55"/>
    </row>
    <row r="776" spans="1:28" ht="15">
      <c r="A776" s="55"/>
      <c r="B776" s="55"/>
      <c r="C776" s="55"/>
      <c r="D776" s="55"/>
      <c r="E776" s="55"/>
      <c r="F776" s="55"/>
      <c r="G776" s="55"/>
      <c r="H776" s="55"/>
      <c r="I776" s="55"/>
      <c r="J776" s="55"/>
      <c r="K776" s="55"/>
      <c r="L776" s="55"/>
      <c r="M776" s="55"/>
      <c r="N776" s="55"/>
      <c r="O776" s="55"/>
      <c r="P776" s="55"/>
      <c r="Q776" s="55"/>
      <c r="R776" s="55"/>
      <c r="S776" s="55"/>
      <c r="T776" s="55"/>
      <c r="U776" s="55"/>
      <c r="V776" s="55"/>
      <c r="W776" s="55"/>
      <c r="X776" s="55"/>
      <c r="Y776" s="55"/>
      <c r="Z776" s="55"/>
      <c r="AA776" s="55"/>
      <c r="AB776" s="55"/>
    </row>
    <row r="777" spans="1:28" ht="15">
      <c r="A777" s="55"/>
      <c r="B777" s="55"/>
      <c r="C777" s="55"/>
      <c r="D777" s="55"/>
      <c r="E777" s="55"/>
      <c r="F777" s="55"/>
      <c r="G777" s="55"/>
      <c r="H777" s="55"/>
      <c r="I777" s="55"/>
      <c r="J777" s="55"/>
      <c r="K777" s="55"/>
      <c r="L777" s="55"/>
      <c r="M777" s="55"/>
      <c r="N777" s="55"/>
      <c r="O777" s="55"/>
      <c r="P777" s="55"/>
      <c r="Q777" s="55"/>
      <c r="R777" s="55"/>
      <c r="S777" s="55"/>
      <c r="T777" s="55"/>
      <c r="U777" s="55"/>
      <c r="V777" s="55"/>
      <c r="W777" s="55"/>
      <c r="X777" s="55"/>
      <c r="Y777" s="55"/>
      <c r="Z777" s="55"/>
      <c r="AA777" s="55"/>
      <c r="AB777" s="55"/>
    </row>
    <row r="778" spans="1:28" ht="15">
      <c r="A778" s="55"/>
      <c r="B778" s="55"/>
      <c r="C778" s="55"/>
      <c r="D778" s="55"/>
      <c r="E778" s="55"/>
      <c r="F778" s="55"/>
      <c r="G778" s="55"/>
      <c r="H778" s="55"/>
      <c r="I778" s="55"/>
      <c r="J778" s="55"/>
      <c r="K778" s="55"/>
      <c r="L778" s="55"/>
      <c r="M778" s="55"/>
      <c r="N778" s="55"/>
      <c r="O778" s="55"/>
      <c r="P778" s="55"/>
      <c r="Q778" s="55"/>
      <c r="R778" s="55"/>
      <c r="S778" s="55"/>
      <c r="T778" s="55"/>
      <c r="U778" s="55"/>
      <c r="V778" s="55"/>
      <c r="W778" s="55"/>
      <c r="X778" s="55"/>
      <c r="Y778" s="55"/>
      <c r="Z778" s="55"/>
      <c r="AA778" s="55"/>
      <c r="AB778" s="55"/>
    </row>
    <row r="779" spans="1:28" ht="15">
      <c r="A779" s="55"/>
      <c r="B779" s="55"/>
      <c r="C779" s="55"/>
      <c r="D779" s="55"/>
      <c r="E779" s="55"/>
      <c r="F779" s="55"/>
      <c r="G779" s="55"/>
      <c r="H779" s="55"/>
      <c r="I779" s="55"/>
      <c r="J779" s="55"/>
      <c r="K779" s="55"/>
      <c r="L779" s="55"/>
      <c r="M779" s="55"/>
      <c r="N779" s="55"/>
      <c r="O779" s="55"/>
      <c r="P779" s="55"/>
      <c r="Q779" s="55"/>
      <c r="R779" s="55"/>
      <c r="S779" s="55"/>
      <c r="T779" s="55"/>
      <c r="U779" s="55"/>
      <c r="V779" s="55"/>
      <c r="W779" s="55"/>
      <c r="X779" s="55"/>
      <c r="Y779" s="55"/>
      <c r="Z779" s="55"/>
      <c r="AA779" s="55"/>
      <c r="AB779" s="55"/>
    </row>
    <row r="780" spans="1:28" ht="15">
      <c r="A780" s="55"/>
      <c r="B780" s="55"/>
      <c r="C780" s="55"/>
      <c r="D780" s="55"/>
      <c r="E780" s="55"/>
      <c r="F780" s="55"/>
      <c r="G780" s="55"/>
      <c r="H780" s="55"/>
      <c r="I780" s="55"/>
      <c r="J780" s="55"/>
      <c r="K780" s="55"/>
      <c r="L780" s="55"/>
      <c r="M780" s="55"/>
      <c r="N780" s="55"/>
      <c r="O780" s="55"/>
      <c r="P780" s="55"/>
      <c r="Q780" s="55"/>
      <c r="R780" s="55"/>
      <c r="S780" s="55"/>
      <c r="T780" s="55"/>
      <c r="U780" s="55"/>
      <c r="V780" s="55"/>
      <c r="W780" s="55"/>
      <c r="X780" s="55"/>
      <c r="Y780" s="55"/>
      <c r="Z780" s="55"/>
      <c r="AA780" s="55"/>
      <c r="AB780" s="55"/>
    </row>
    <row r="781" spans="1:28" ht="15">
      <c r="A781" s="55"/>
      <c r="B781" s="55"/>
      <c r="C781" s="55"/>
      <c r="D781" s="55"/>
      <c r="E781" s="55"/>
      <c r="F781" s="55"/>
      <c r="G781" s="55"/>
      <c r="H781" s="55"/>
      <c r="I781" s="55"/>
      <c r="J781" s="55"/>
      <c r="K781" s="55"/>
      <c r="L781" s="55"/>
      <c r="M781" s="55"/>
      <c r="N781" s="55"/>
      <c r="O781" s="55"/>
      <c r="P781" s="55"/>
      <c r="Q781" s="55"/>
      <c r="R781" s="55"/>
      <c r="S781" s="55"/>
      <c r="T781" s="55"/>
      <c r="U781" s="55"/>
      <c r="V781" s="55"/>
      <c r="W781" s="55"/>
      <c r="X781" s="55"/>
      <c r="Y781" s="55"/>
      <c r="Z781" s="55"/>
      <c r="AA781" s="55"/>
      <c r="AB781" s="55"/>
    </row>
    <row r="782" spans="1:28" ht="15">
      <c r="A782" s="55"/>
      <c r="B782" s="55"/>
      <c r="C782" s="55"/>
      <c r="D782" s="55"/>
      <c r="E782" s="55"/>
      <c r="F782" s="55"/>
      <c r="G782" s="55"/>
      <c r="H782" s="55"/>
      <c r="I782" s="55"/>
      <c r="J782" s="55"/>
      <c r="K782" s="55"/>
      <c r="L782" s="55"/>
      <c r="M782" s="55"/>
      <c r="N782" s="55"/>
      <c r="O782" s="55"/>
      <c r="P782" s="55"/>
      <c r="Q782" s="55"/>
      <c r="R782" s="55"/>
      <c r="S782" s="55"/>
      <c r="T782" s="55"/>
      <c r="U782" s="55"/>
      <c r="V782" s="55"/>
      <c r="W782" s="55"/>
      <c r="X782" s="55"/>
      <c r="Y782" s="55"/>
      <c r="Z782" s="55"/>
      <c r="AA782" s="55"/>
      <c r="AB782" s="55"/>
    </row>
    <row r="783" spans="1:28" ht="15">
      <c r="A783" s="55"/>
      <c r="B783" s="55"/>
      <c r="C783" s="55"/>
      <c r="D783" s="55"/>
      <c r="E783" s="55"/>
      <c r="F783" s="55"/>
      <c r="G783" s="55"/>
      <c r="H783" s="55"/>
      <c r="I783" s="55"/>
      <c r="J783" s="55"/>
      <c r="K783" s="55"/>
      <c r="L783" s="55"/>
      <c r="M783" s="55"/>
      <c r="N783" s="55"/>
      <c r="O783" s="55"/>
      <c r="P783" s="55"/>
      <c r="Q783" s="55"/>
      <c r="R783" s="55"/>
      <c r="S783" s="55"/>
      <c r="T783" s="55"/>
      <c r="U783" s="55"/>
      <c r="V783" s="55"/>
      <c r="W783" s="55"/>
      <c r="X783" s="55"/>
      <c r="Y783" s="55"/>
      <c r="Z783" s="55"/>
      <c r="AA783" s="55"/>
      <c r="AB783" s="55"/>
    </row>
    <row r="784" spans="1:28" ht="15">
      <c r="A784" s="55"/>
      <c r="B784" s="55"/>
      <c r="C784" s="55"/>
      <c r="D784" s="55"/>
      <c r="E784" s="55"/>
      <c r="F784" s="55"/>
      <c r="G784" s="55"/>
      <c r="H784" s="55"/>
      <c r="I784" s="55"/>
      <c r="J784" s="55"/>
      <c r="K784" s="55"/>
      <c r="L784" s="55"/>
      <c r="M784" s="55"/>
      <c r="N784" s="55"/>
      <c r="O784" s="55"/>
      <c r="P784" s="55"/>
      <c r="Q784" s="55"/>
      <c r="R784" s="55"/>
      <c r="S784" s="55"/>
      <c r="T784" s="55"/>
      <c r="U784" s="55"/>
      <c r="V784" s="55"/>
      <c r="W784" s="55"/>
      <c r="X784" s="55"/>
      <c r="Y784" s="55"/>
      <c r="Z784" s="55"/>
      <c r="AA784" s="55"/>
      <c r="AB784" s="55"/>
    </row>
    <row r="785" spans="1:28" ht="15">
      <c r="A785" s="55"/>
      <c r="B785" s="55"/>
      <c r="C785" s="55"/>
      <c r="D785" s="55"/>
      <c r="E785" s="55"/>
      <c r="F785" s="55"/>
      <c r="G785" s="55"/>
      <c r="H785" s="55"/>
      <c r="I785" s="55"/>
      <c r="J785" s="55"/>
      <c r="K785" s="55"/>
      <c r="L785" s="55"/>
      <c r="M785" s="55"/>
      <c r="N785" s="55"/>
      <c r="O785" s="55"/>
      <c r="P785" s="55"/>
      <c r="Q785" s="55"/>
      <c r="R785" s="55"/>
      <c r="S785" s="55"/>
      <c r="T785" s="55"/>
      <c r="U785" s="55"/>
      <c r="V785" s="55"/>
      <c r="W785" s="55"/>
      <c r="X785" s="55"/>
      <c r="Y785" s="55"/>
      <c r="Z785" s="55"/>
      <c r="AA785" s="55"/>
      <c r="AB785" s="55"/>
    </row>
    <row r="786" spans="1:28" ht="15">
      <c r="A786" s="55"/>
      <c r="B786" s="55"/>
      <c r="C786" s="55"/>
      <c r="D786" s="55"/>
      <c r="E786" s="55"/>
      <c r="F786" s="55"/>
      <c r="G786" s="55"/>
      <c r="H786" s="55"/>
      <c r="I786" s="55"/>
      <c r="J786" s="55"/>
      <c r="K786" s="55"/>
      <c r="L786" s="55"/>
      <c r="M786" s="55"/>
      <c r="N786" s="55"/>
      <c r="O786" s="55"/>
      <c r="P786" s="55"/>
      <c r="Q786" s="55"/>
      <c r="R786" s="55"/>
      <c r="S786" s="55"/>
      <c r="T786" s="55"/>
      <c r="U786" s="55"/>
      <c r="V786" s="55"/>
      <c r="W786" s="55"/>
      <c r="X786" s="55"/>
      <c r="Y786" s="55"/>
      <c r="Z786" s="55"/>
      <c r="AA786" s="55"/>
      <c r="AB786" s="55"/>
    </row>
    <row r="787" spans="1:28" ht="15">
      <c r="A787" s="55"/>
      <c r="B787" s="55"/>
      <c r="C787" s="55"/>
      <c r="D787" s="55"/>
      <c r="E787" s="55"/>
      <c r="F787" s="55"/>
      <c r="G787" s="55"/>
      <c r="H787" s="55"/>
      <c r="I787" s="55"/>
      <c r="J787" s="55"/>
      <c r="K787" s="55"/>
      <c r="L787" s="55"/>
      <c r="M787" s="55"/>
      <c r="N787" s="55"/>
      <c r="O787" s="55"/>
      <c r="P787" s="55"/>
      <c r="Q787" s="55"/>
      <c r="R787" s="55"/>
      <c r="S787" s="55"/>
      <c r="T787" s="55"/>
      <c r="U787" s="55"/>
      <c r="V787" s="55"/>
      <c r="W787" s="55"/>
      <c r="X787" s="55"/>
      <c r="Y787" s="55"/>
      <c r="Z787" s="55"/>
      <c r="AA787" s="55"/>
      <c r="AB787" s="55"/>
    </row>
    <row r="788" spans="1:28" ht="15">
      <c r="A788" s="55"/>
      <c r="B788" s="55"/>
      <c r="C788" s="55"/>
      <c r="D788" s="55"/>
      <c r="E788" s="55"/>
      <c r="F788" s="55"/>
      <c r="G788" s="55"/>
      <c r="H788" s="55"/>
      <c r="I788" s="55"/>
      <c r="J788" s="55"/>
      <c r="K788" s="55"/>
      <c r="L788" s="55"/>
      <c r="M788" s="55"/>
      <c r="N788" s="55"/>
      <c r="O788" s="55"/>
      <c r="P788" s="55"/>
      <c r="Q788" s="55"/>
      <c r="R788" s="55"/>
      <c r="S788" s="55"/>
      <c r="T788" s="55"/>
      <c r="U788" s="55"/>
      <c r="V788" s="55"/>
      <c r="W788" s="55"/>
      <c r="X788" s="55"/>
      <c r="Y788" s="55"/>
      <c r="Z788" s="55"/>
      <c r="AA788" s="55"/>
      <c r="AB788" s="55"/>
    </row>
    <row r="789" spans="1:28" ht="15">
      <c r="A789" s="55"/>
      <c r="B789" s="55"/>
      <c r="C789" s="55"/>
      <c r="D789" s="55"/>
      <c r="E789" s="55"/>
      <c r="F789" s="55"/>
      <c r="G789" s="55"/>
      <c r="H789" s="55"/>
      <c r="I789" s="55"/>
      <c r="J789" s="55"/>
      <c r="K789" s="55"/>
      <c r="L789" s="55"/>
      <c r="M789" s="55"/>
      <c r="N789" s="55"/>
      <c r="O789" s="55"/>
      <c r="P789" s="55"/>
      <c r="Q789" s="55"/>
      <c r="R789" s="55"/>
      <c r="S789" s="55"/>
      <c r="T789" s="55"/>
      <c r="U789" s="55"/>
      <c r="V789" s="55"/>
      <c r="W789" s="55"/>
      <c r="X789" s="55"/>
      <c r="Y789" s="55"/>
      <c r="Z789" s="55"/>
      <c r="AA789" s="55"/>
      <c r="AB789" s="55"/>
    </row>
    <row r="790" spans="1:28" ht="15">
      <c r="A790" s="55"/>
      <c r="B790" s="55"/>
      <c r="C790" s="55"/>
      <c r="D790" s="55"/>
      <c r="E790" s="55"/>
      <c r="F790" s="55"/>
      <c r="G790" s="55"/>
      <c r="H790" s="55"/>
      <c r="I790" s="55"/>
      <c r="J790" s="55"/>
      <c r="K790" s="55"/>
      <c r="L790" s="55"/>
      <c r="M790" s="55"/>
      <c r="N790" s="55"/>
      <c r="O790" s="55"/>
      <c r="P790" s="55"/>
      <c r="Q790" s="55"/>
      <c r="R790" s="55"/>
      <c r="S790" s="55"/>
      <c r="T790" s="55"/>
      <c r="U790" s="55"/>
      <c r="V790" s="55"/>
      <c r="W790" s="55"/>
      <c r="X790" s="55"/>
      <c r="Y790" s="55"/>
      <c r="Z790" s="55"/>
      <c r="AA790" s="55"/>
      <c r="AB790" s="55"/>
    </row>
    <row r="791" spans="1:28" ht="15">
      <c r="A791" s="55"/>
      <c r="B791" s="55"/>
      <c r="C791" s="55"/>
      <c r="D791" s="55"/>
      <c r="E791" s="55"/>
      <c r="F791" s="55"/>
      <c r="G791" s="55"/>
      <c r="H791" s="55"/>
      <c r="I791" s="55"/>
      <c r="J791" s="55"/>
      <c r="K791" s="55"/>
      <c r="L791" s="55"/>
      <c r="M791" s="55"/>
      <c r="N791" s="55"/>
      <c r="O791" s="55"/>
      <c r="P791" s="55"/>
      <c r="Q791" s="55"/>
      <c r="R791" s="55"/>
      <c r="S791" s="55"/>
      <c r="T791" s="55"/>
      <c r="U791" s="55"/>
      <c r="V791" s="55"/>
      <c r="W791" s="55"/>
      <c r="X791" s="55"/>
      <c r="Y791" s="55"/>
      <c r="Z791" s="55"/>
      <c r="AA791" s="55"/>
      <c r="AB791" s="55"/>
    </row>
    <row r="792" spans="1:28" ht="15">
      <c r="A792" s="55"/>
      <c r="B792" s="55"/>
      <c r="C792" s="55"/>
      <c r="D792" s="55"/>
      <c r="E792" s="55"/>
      <c r="F792" s="55"/>
      <c r="G792" s="55"/>
      <c r="H792" s="55"/>
      <c r="I792" s="55"/>
      <c r="J792" s="55"/>
      <c r="K792" s="55"/>
      <c r="L792" s="55"/>
      <c r="M792" s="55"/>
      <c r="N792" s="55"/>
      <c r="O792" s="55"/>
      <c r="P792" s="55"/>
      <c r="Q792" s="55"/>
      <c r="R792" s="55"/>
      <c r="S792" s="55"/>
      <c r="T792" s="55"/>
      <c r="U792" s="55"/>
      <c r="V792" s="55"/>
      <c r="W792" s="55"/>
      <c r="X792" s="55"/>
      <c r="Y792" s="55"/>
      <c r="Z792" s="55"/>
      <c r="AA792" s="55"/>
      <c r="AB792" s="55"/>
    </row>
    <row r="793" spans="1:28" ht="15">
      <c r="A793" s="55"/>
      <c r="B793" s="55"/>
      <c r="C793" s="55"/>
      <c r="D793" s="55"/>
      <c r="E793" s="55"/>
      <c r="F793" s="55"/>
      <c r="G793" s="55"/>
      <c r="H793" s="55"/>
      <c r="I793" s="55"/>
      <c r="J793" s="55"/>
      <c r="K793" s="55"/>
      <c r="L793" s="55"/>
      <c r="M793" s="55"/>
      <c r="N793" s="55"/>
      <c r="O793" s="55"/>
      <c r="P793" s="55"/>
      <c r="Q793" s="55"/>
      <c r="R793" s="55"/>
      <c r="S793" s="55"/>
      <c r="T793" s="55"/>
      <c r="U793" s="55"/>
      <c r="V793" s="55"/>
      <c r="W793" s="55"/>
      <c r="X793" s="55"/>
      <c r="Y793" s="55"/>
      <c r="Z793" s="55"/>
      <c r="AA793" s="55"/>
      <c r="AB793" s="55"/>
    </row>
    <row r="794" spans="1:28" ht="15">
      <c r="A794" s="55"/>
      <c r="B794" s="55"/>
      <c r="C794" s="55"/>
      <c r="D794" s="55"/>
      <c r="E794" s="55"/>
      <c r="F794" s="55"/>
      <c r="G794" s="55"/>
      <c r="H794" s="55"/>
      <c r="I794" s="55"/>
      <c r="J794" s="55"/>
      <c r="K794" s="55"/>
      <c r="L794" s="55"/>
      <c r="M794" s="55"/>
      <c r="N794" s="55"/>
      <c r="O794" s="55"/>
      <c r="P794" s="55"/>
      <c r="Q794" s="55"/>
      <c r="R794" s="55"/>
      <c r="S794" s="55"/>
      <c r="T794" s="55"/>
      <c r="U794" s="55"/>
      <c r="V794" s="55"/>
      <c r="W794" s="55"/>
      <c r="X794" s="55"/>
      <c r="Y794" s="55"/>
      <c r="Z794" s="55"/>
      <c r="AA794" s="55"/>
      <c r="AB794" s="55"/>
    </row>
    <row r="795" spans="1:28" ht="15">
      <c r="A795" s="55"/>
      <c r="B795" s="55"/>
      <c r="C795" s="55"/>
      <c r="D795" s="55"/>
      <c r="E795" s="55"/>
      <c r="F795" s="55"/>
      <c r="G795" s="55"/>
      <c r="H795" s="55"/>
      <c r="I795" s="55"/>
      <c r="J795" s="55"/>
      <c r="K795" s="55"/>
      <c r="L795" s="55"/>
      <c r="M795" s="55"/>
      <c r="N795" s="55"/>
      <c r="O795" s="55"/>
      <c r="P795" s="55"/>
      <c r="Q795" s="55"/>
      <c r="R795" s="55"/>
      <c r="S795" s="55"/>
      <c r="T795" s="55"/>
      <c r="U795" s="55"/>
      <c r="V795" s="55"/>
      <c r="W795" s="55"/>
      <c r="X795" s="55"/>
      <c r="Y795" s="55"/>
      <c r="Z795" s="55"/>
      <c r="AA795" s="55"/>
      <c r="AB795" s="55"/>
    </row>
    <row r="796" spans="1:28" ht="15">
      <c r="A796" s="55"/>
      <c r="B796" s="55"/>
      <c r="C796" s="55"/>
      <c r="D796" s="55"/>
      <c r="E796" s="55"/>
      <c r="F796" s="55"/>
      <c r="G796" s="55"/>
      <c r="H796" s="55"/>
      <c r="I796" s="55"/>
      <c r="J796" s="55"/>
      <c r="K796" s="55"/>
      <c r="L796" s="55"/>
      <c r="M796" s="55"/>
      <c r="N796" s="55"/>
      <c r="O796" s="55"/>
      <c r="P796" s="55"/>
      <c r="Q796" s="55"/>
      <c r="R796" s="55"/>
      <c r="S796" s="55"/>
      <c r="T796" s="55"/>
      <c r="U796" s="55"/>
      <c r="V796" s="55"/>
      <c r="W796" s="55"/>
      <c r="X796" s="55"/>
      <c r="Y796" s="55"/>
      <c r="Z796" s="55"/>
      <c r="AA796" s="55"/>
      <c r="AB796" s="55"/>
    </row>
    <row r="797" spans="1:28" ht="15">
      <c r="A797" s="55"/>
      <c r="B797" s="55"/>
      <c r="C797" s="55"/>
      <c r="D797" s="55"/>
      <c r="E797" s="55"/>
      <c r="F797" s="55"/>
      <c r="G797" s="55"/>
      <c r="H797" s="55"/>
      <c r="I797" s="55"/>
      <c r="J797" s="55"/>
      <c r="K797" s="55"/>
      <c r="L797" s="55"/>
      <c r="M797" s="55"/>
      <c r="N797" s="55"/>
      <c r="O797" s="55"/>
      <c r="P797" s="55"/>
      <c r="Q797" s="55"/>
      <c r="R797" s="55"/>
      <c r="S797" s="55"/>
      <c r="T797" s="55"/>
      <c r="U797" s="55"/>
      <c r="V797" s="55"/>
      <c r="W797" s="55"/>
      <c r="X797" s="55"/>
      <c r="Y797" s="55"/>
      <c r="Z797" s="55"/>
      <c r="AA797" s="55"/>
      <c r="AB797" s="55"/>
    </row>
    <row r="798" spans="1:28" ht="15">
      <c r="A798" s="55"/>
      <c r="B798" s="55"/>
      <c r="C798" s="55"/>
      <c r="D798" s="55"/>
      <c r="E798" s="55"/>
      <c r="F798" s="55"/>
      <c r="G798" s="55"/>
      <c r="H798" s="55"/>
      <c r="I798" s="55"/>
      <c r="J798" s="55"/>
      <c r="K798" s="55"/>
      <c r="L798" s="55"/>
      <c r="M798" s="55"/>
      <c r="N798" s="55"/>
      <c r="O798" s="55"/>
      <c r="P798" s="55"/>
      <c r="Q798" s="55"/>
      <c r="R798" s="55"/>
      <c r="S798" s="55"/>
      <c r="T798" s="55"/>
      <c r="U798" s="55"/>
      <c r="V798" s="55"/>
      <c r="W798" s="55"/>
      <c r="X798" s="55"/>
      <c r="Y798" s="55"/>
      <c r="Z798" s="55"/>
      <c r="AA798" s="55"/>
      <c r="AB798" s="55"/>
    </row>
    <row r="799" spans="1:28" ht="15">
      <c r="A799" s="55"/>
      <c r="B799" s="55"/>
      <c r="C799" s="55"/>
      <c r="D799" s="55"/>
      <c r="E799" s="55"/>
      <c r="F799" s="55"/>
      <c r="G799" s="55"/>
      <c r="H799" s="55"/>
      <c r="I799" s="55"/>
      <c r="J799" s="55"/>
      <c r="K799" s="55"/>
      <c r="L799" s="55"/>
      <c r="M799" s="55"/>
      <c r="N799" s="55"/>
      <c r="O799" s="55"/>
      <c r="P799" s="55"/>
      <c r="Q799" s="55"/>
      <c r="R799" s="55"/>
      <c r="S799" s="55"/>
      <c r="T799" s="55"/>
      <c r="U799" s="55"/>
      <c r="V799" s="55"/>
      <c r="W799" s="55"/>
      <c r="X799" s="55"/>
      <c r="Y799" s="55"/>
      <c r="Z799" s="55"/>
      <c r="AA799" s="55"/>
      <c r="AB799" s="55"/>
    </row>
    <row r="800" spans="1:28" ht="15">
      <c r="A800" s="55"/>
      <c r="B800" s="55"/>
      <c r="C800" s="55"/>
      <c r="D800" s="55"/>
      <c r="E800" s="55"/>
      <c r="F800" s="55"/>
      <c r="G800" s="55"/>
      <c r="H800" s="55"/>
      <c r="I800" s="55"/>
      <c r="J800" s="55"/>
      <c r="K800" s="55"/>
      <c r="L800" s="55"/>
      <c r="M800" s="55"/>
      <c r="N800" s="55"/>
      <c r="O800" s="55"/>
      <c r="P800" s="55"/>
      <c r="Q800" s="55"/>
      <c r="R800" s="55"/>
      <c r="S800" s="55"/>
      <c r="T800" s="55"/>
      <c r="U800" s="55"/>
      <c r="V800" s="55"/>
      <c r="W800" s="55"/>
      <c r="X800" s="55"/>
      <c r="Y800" s="55"/>
      <c r="Z800" s="55"/>
      <c r="AA800" s="55"/>
      <c r="AB800" s="55"/>
    </row>
    <row r="801" spans="1:28" ht="15">
      <c r="A801" s="55"/>
      <c r="B801" s="55"/>
      <c r="C801" s="55"/>
      <c r="D801" s="55"/>
      <c r="E801" s="55"/>
      <c r="F801" s="55"/>
      <c r="G801" s="55"/>
      <c r="H801" s="55"/>
      <c r="I801" s="55"/>
      <c r="J801" s="55"/>
      <c r="K801" s="55"/>
      <c r="L801" s="55"/>
      <c r="M801" s="55"/>
      <c r="N801" s="55"/>
      <c r="O801" s="55"/>
      <c r="P801" s="55"/>
      <c r="Q801" s="55"/>
      <c r="R801" s="55"/>
      <c r="S801" s="55"/>
      <c r="T801" s="55"/>
      <c r="U801" s="55"/>
      <c r="V801" s="55"/>
      <c r="W801" s="55"/>
      <c r="X801" s="55"/>
      <c r="Y801" s="55"/>
      <c r="Z801" s="55"/>
      <c r="AA801" s="55"/>
      <c r="AB801" s="55"/>
    </row>
    <row r="802" spans="1:28" ht="15">
      <c r="A802" s="55"/>
      <c r="B802" s="55"/>
      <c r="C802" s="55"/>
      <c r="D802" s="55"/>
      <c r="E802" s="55"/>
      <c r="F802" s="55"/>
      <c r="G802" s="55"/>
      <c r="H802" s="55"/>
      <c r="I802" s="55"/>
      <c r="J802" s="55"/>
      <c r="K802" s="55"/>
      <c r="L802" s="55"/>
      <c r="M802" s="55"/>
      <c r="N802" s="55"/>
      <c r="O802" s="55"/>
      <c r="P802" s="55"/>
      <c r="Q802" s="55"/>
      <c r="R802" s="55"/>
      <c r="S802" s="55"/>
      <c r="T802" s="55"/>
      <c r="U802" s="55"/>
      <c r="V802" s="55"/>
      <c r="W802" s="55"/>
      <c r="X802" s="55"/>
      <c r="Y802" s="55"/>
      <c r="Z802" s="55"/>
      <c r="AA802" s="55"/>
      <c r="AB802" s="55"/>
    </row>
    <row r="803" spans="1:28" ht="15">
      <c r="A803" s="55"/>
      <c r="B803" s="55"/>
      <c r="C803" s="55"/>
      <c r="D803" s="55"/>
      <c r="E803" s="55"/>
      <c r="F803" s="55"/>
      <c r="G803" s="55"/>
      <c r="H803" s="55"/>
      <c r="I803" s="55"/>
      <c r="J803" s="55"/>
      <c r="K803" s="55"/>
      <c r="L803" s="55"/>
      <c r="M803" s="55"/>
      <c r="N803" s="55"/>
      <c r="O803" s="55"/>
      <c r="P803" s="55"/>
      <c r="Q803" s="55"/>
      <c r="R803" s="55"/>
      <c r="S803" s="55"/>
      <c r="T803" s="55"/>
      <c r="U803" s="55"/>
      <c r="V803" s="55"/>
      <c r="W803" s="55"/>
      <c r="X803" s="55"/>
      <c r="Y803" s="55"/>
      <c r="Z803" s="55"/>
      <c r="AA803" s="55"/>
      <c r="AB803" s="55"/>
    </row>
    <row r="804" spans="1:28" ht="15">
      <c r="A804" s="55"/>
      <c r="B804" s="55"/>
      <c r="C804" s="55"/>
      <c r="D804" s="55"/>
      <c r="E804" s="55"/>
      <c r="F804" s="55"/>
      <c r="G804" s="55"/>
      <c r="H804" s="55"/>
      <c r="I804" s="55"/>
      <c r="J804" s="55"/>
      <c r="K804" s="55"/>
      <c r="L804" s="55"/>
      <c r="M804" s="55"/>
      <c r="N804" s="55"/>
      <c r="O804" s="55"/>
      <c r="P804" s="55"/>
      <c r="Q804" s="55"/>
      <c r="R804" s="55"/>
      <c r="S804" s="55"/>
      <c r="T804" s="55"/>
      <c r="U804" s="55"/>
      <c r="V804" s="55"/>
      <c r="W804" s="55"/>
      <c r="X804" s="55"/>
      <c r="Y804" s="55"/>
      <c r="Z804" s="55"/>
      <c r="AA804" s="55"/>
      <c r="AB804" s="55"/>
    </row>
    <row r="805" spans="1:28" ht="15">
      <c r="A805" s="55"/>
      <c r="B805" s="55"/>
      <c r="C805" s="55"/>
      <c r="D805" s="55"/>
      <c r="E805" s="55"/>
      <c r="F805" s="55"/>
      <c r="G805" s="55"/>
      <c r="H805" s="55"/>
      <c r="I805" s="55"/>
      <c r="J805" s="55"/>
      <c r="K805" s="55"/>
      <c r="L805" s="55"/>
      <c r="M805" s="55"/>
      <c r="N805" s="55"/>
      <c r="O805" s="55"/>
      <c r="P805" s="55"/>
      <c r="Q805" s="55"/>
      <c r="R805" s="55"/>
      <c r="S805" s="55"/>
      <c r="T805" s="55"/>
      <c r="U805" s="55"/>
      <c r="V805" s="55"/>
      <c r="W805" s="55"/>
      <c r="X805" s="55"/>
      <c r="Y805" s="55"/>
      <c r="Z805" s="55"/>
      <c r="AA805" s="55"/>
      <c r="AB805" s="55"/>
    </row>
    <row r="806" spans="1:28" ht="15">
      <c r="A806" s="55"/>
      <c r="B806" s="55"/>
      <c r="C806" s="55"/>
      <c r="D806" s="55"/>
      <c r="E806" s="55"/>
      <c r="F806" s="55"/>
      <c r="G806" s="55"/>
      <c r="H806" s="55"/>
      <c r="I806" s="55"/>
      <c r="J806" s="55"/>
      <c r="K806" s="55"/>
      <c r="L806" s="55"/>
      <c r="M806" s="55"/>
      <c r="N806" s="55"/>
      <c r="O806" s="55"/>
      <c r="P806" s="55"/>
      <c r="Q806" s="55"/>
      <c r="R806" s="55"/>
      <c r="S806" s="55"/>
      <c r="T806" s="55"/>
      <c r="U806" s="55"/>
      <c r="V806" s="55"/>
      <c r="W806" s="55"/>
      <c r="X806" s="55"/>
      <c r="Y806" s="55"/>
      <c r="Z806" s="55"/>
      <c r="AA806" s="55"/>
      <c r="AB806" s="55"/>
    </row>
    <row r="807" spans="1:28" ht="15">
      <c r="A807" s="55"/>
      <c r="B807" s="55"/>
      <c r="C807" s="55"/>
      <c r="D807" s="55"/>
      <c r="E807" s="55"/>
      <c r="F807" s="55"/>
      <c r="G807" s="55"/>
      <c r="H807" s="55"/>
      <c r="I807" s="55"/>
      <c r="J807" s="55"/>
      <c r="K807" s="55"/>
      <c r="L807" s="55"/>
      <c r="M807" s="55"/>
      <c r="N807" s="55"/>
      <c r="O807" s="55"/>
      <c r="P807" s="55"/>
      <c r="Q807" s="55"/>
      <c r="R807" s="55"/>
      <c r="S807" s="55"/>
      <c r="T807" s="55"/>
      <c r="U807" s="55"/>
      <c r="V807" s="55"/>
      <c r="W807" s="55"/>
      <c r="X807" s="55"/>
      <c r="Y807" s="55"/>
      <c r="Z807" s="55"/>
      <c r="AA807" s="55"/>
      <c r="AB807" s="55"/>
    </row>
    <row r="808" spans="1:28" ht="15">
      <c r="A808" s="55"/>
      <c r="B808" s="55"/>
      <c r="C808" s="55"/>
      <c r="D808" s="55"/>
      <c r="E808" s="55"/>
      <c r="F808" s="55"/>
      <c r="G808" s="55"/>
      <c r="H808" s="55"/>
      <c r="I808" s="55"/>
      <c r="J808" s="55"/>
      <c r="K808" s="55"/>
      <c r="L808" s="55"/>
      <c r="M808" s="55"/>
      <c r="N808" s="55"/>
      <c r="O808" s="55"/>
      <c r="P808" s="55"/>
      <c r="Q808" s="55"/>
      <c r="R808" s="55"/>
      <c r="S808" s="55"/>
      <c r="T808" s="55"/>
      <c r="U808" s="55"/>
      <c r="V808" s="55"/>
      <c r="W808" s="55"/>
      <c r="X808" s="55"/>
      <c r="Y808" s="55"/>
      <c r="Z808" s="55"/>
      <c r="AA808" s="55"/>
      <c r="AB808" s="55"/>
    </row>
    <row r="809" spans="1:28" ht="15">
      <c r="A809" s="55"/>
      <c r="B809" s="55"/>
      <c r="C809" s="55"/>
      <c r="D809" s="55"/>
      <c r="E809" s="55"/>
      <c r="F809" s="55"/>
      <c r="G809" s="55"/>
      <c r="H809" s="55"/>
      <c r="I809" s="55"/>
      <c r="J809" s="55"/>
      <c r="K809" s="55"/>
      <c r="L809" s="55"/>
      <c r="M809" s="55"/>
      <c r="N809" s="55"/>
      <c r="O809" s="55"/>
      <c r="P809" s="55"/>
      <c r="Q809" s="55"/>
      <c r="R809" s="55"/>
      <c r="S809" s="55"/>
      <c r="T809" s="55"/>
      <c r="U809" s="55"/>
      <c r="V809" s="55"/>
      <c r="W809" s="55"/>
      <c r="X809" s="55"/>
      <c r="Y809" s="55"/>
      <c r="Z809" s="55"/>
      <c r="AA809" s="55"/>
      <c r="AB809" s="55"/>
    </row>
    <row r="810" spans="1:28" ht="15">
      <c r="A810" s="55"/>
      <c r="B810" s="55"/>
      <c r="C810" s="55"/>
      <c r="D810" s="55"/>
      <c r="E810" s="55"/>
      <c r="F810" s="55"/>
      <c r="G810" s="55"/>
      <c r="H810" s="55"/>
      <c r="I810" s="55"/>
      <c r="J810" s="55"/>
      <c r="K810" s="55"/>
      <c r="L810" s="55"/>
      <c r="M810" s="55"/>
      <c r="N810" s="55"/>
      <c r="O810" s="55"/>
      <c r="P810" s="55"/>
      <c r="Q810" s="55"/>
      <c r="R810" s="55"/>
      <c r="S810" s="55"/>
      <c r="T810" s="55"/>
      <c r="U810" s="55"/>
      <c r="V810" s="55"/>
      <c r="W810" s="55"/>
      <c r="X810" s="55"/>
      <c r="Y810" s="55"/>
      <c r="Z810" s="55"/>
      <c r="AA810" s="55"/>
      <c r="AB810" s="55"/>
    </row>
    <row r="811" spans="1:28" ht="15">
      <c r="A811" s="55"/>
      <c r="B811" s="55"/>
      <c r="C811" s="55"/>
      <c r="D811" s="55"/>
      <c r="E811" s="55"/>
      <c r="F811" s="55"/>
      <c r="G811" s="55"/>
      <c r="H811" s="55"/>
      <c r="I811" s="55"/>
      <c r="J811" s="55"/>
      <c r="K811" s="55"/>
      <c r="L811" s="55"/>
      <c r="M811" s="55"/>
      <c r="N811" s="55"/>
      <c r="O811" s="55"/>
      <c r="P811" s="55"/>
      <c r="Q811" s="55"/>
      <c r="R811" s="55"/>
      <c r="S811" s="55"/>
      <c r="T811" s="55"/>
      <c r="U811" s="55"/>
      <c r="V811" s="55"/>
      <c r="W811" s="55"/>
      <c r="X811" s="55"/>
      <c r="Y811" s="55"/>
      <c r="Z811" s="55"/>
      <c r="AA811" s="55"/>
      <c r="AB811" s="55"/>
    </row>
    <row r="812" spans="1:28" ht="15">
      <c r="A812" s="55"/>
      <c r="B812" s="55"/>
      <c r="C812" s="55"/>
      <c r="D812" s="55"/>
      <c r="E812" s="55"/>
      <c r="F812" s="55"/>
      <c r="G812" s="55"/>
      <c r="H812" s="55"/>
      <c r="I812" s="55"/>
      <c r="J812" s="55"/>
      <c r="K812" s="55"/>
      <c r="L812" s="55"/>
      <c r="M812" s="55"/>
      <c r="N812" s="55"/>
      <c r="O812" s="55"/>
      <c r="P812" s="55"/>
      <c r="Q812" s="55"/>
      <c r="R812" s="55"/>
      <c r="S812" s="55"/>
      <c r="T812" s="55"/>
      <c r="U812" s="55"/>
      <c r="V812" s="55"/>
      <c r="W812" s="55"/>
      <c r="X812" s="55"/>
      <c r="Y812" s="55"/>
      <c r="Z812" s="55"/>
      <c r="AA812" s="55"/>
      <c r="AB812" s="55"/>
    </row>
    <row r="813" spans="1:28" ht="15">
      <c r="A813" s="55"/>
      <c r="B813" s="55"/>
      <c r="C813" s="55"/>
      <c r="D813" s="55"/>
      <c r="E813" s="55"/>
      <c r="F813" s="55"/>
      <c r="G813" s="55"/>
      <c r="H813" s="55"/>
      <c r="I813" s="55"/>
      <c r="J813" s="55"/>
      <c r="K813" s="55"/>
      <c r="L813" s="55"/>
      <c r="M813" s="55"/>
      <c r="N813" s="55"/>
      <c r="O813" s="55"/>
      <c r="P813" s="55"/>
      <c r="Q813" s="55"/>
      <c r="R813" s="55"/>
      <c r="S813" s="55"/>
      <c r="T813" s="55"/>
      <c r="U813" s="55"/>
      <c r="V813" s="55"/>
      <c r="W813" s="55"/>
      <c r="X813" s="55"/>
      <c r="Y813" s="55"/>
      <c r="Z813" s="55"/>
      <c r="AA813" s="55"/>
      <c r="AB813" s="55"/>
    </row>
    <row r="814" spans="1:28" ht="15">
      <c r="A814" s="55"/>
      <c r="B814" s="55"/>
      <c r="C814" s="55"/>
      <c r="D814" s="55"/>
      <c r="E814" s="55"/>
      <c r="F814" s="55"/>
      <c r="G814" s="55"/>
      <c r="H814" s="55"/>
      <c r="I814" s="55"/>
      <c r="J814" s="55"/>
      <c r="K814" s="55"/>
      <c r="L814" s="55"/>
      <c r="M814" s="55"/>
      <c r="N814" s="55"/>
      <c r="O814" s="55"/>
      <c r="P814" s="55"/>
      <c r="Q814" s="55"/>
      <c r="R814" s="55"/>
      <c r="S814" s="55"/>
      <c r="T814" s="55"/>
      <c r="U814" s="55"/>
      <c r="V814" s="55"/>
      <c r="W814" s="55"/>
      <c r="X814" s="55"/>
      <c r="Y814" s="55"/>
      <c r="Z814" s="55"/>
      <c r="AA814" s="55"/>
      <c r="AB814" s="55"/>
    </row>
    <row r="815" spans="1:28" ht="15">
      <c r="A815" s="55"/>
      <c r="B815" s="55"/>
      <c r="C815" s="55"/>
      <c r="D815" s="55"/>
      <c r="E815" s="55"/>
      <c r="F815" s="55"/>
      <c r="G815" s="55"/>
      <c r="H815" s="55"/>
      <c r="I815" s="55"/>
      <c r="J815" s="55"/>
      <c r="K815" s="55"/>
      <c r="L815" s="55"/>
      <c r="M815" s="55"/>
      <c r="N815" s="55"/>
      <c r="O815" s="55"/>
      <c r="P815" s="55"/>
      <c r="Q815" s="55"/>
      <c r="R815" s="55"/>
      <c r="S815" s="55"/>
      <c r="T815" s="55"/>
      <c r="U815" s="55"/>
      <c r="V815" s="55"/>
      <c r="W815" s="55"/>
      <c r="X815" s="55"/>
      <c r="Y815" s="55"/>
      <c r="Z815" s="55"/>
      <c r="AA815" s="55"/>
      <c r="AB815" s="55"/>
    </row>
    <row r="816" spans="1:28" ht="15">
      <c r="A816" s="55"/>
      <c r="B816" s="55"/>
      <c r="C816" s="55"/>
      <c r="D816" s="55"/>
      <c r="E816" s="55"/>
      <c r="F816" s="55"/>
      <c r="G816" s="55"/>
      <c r="H816" s="55"/>
      <c r="I816" s="55"/>
      <c r="J816" s="55"/>
      <c r="K816" s="55"/>
      <c r="L816" s="55"/>
      <c r="M816" s="55"/>
      <c r="N816" s="55"/>
      <c r="O816" s="55"/>
      <c r="P816" s="55"/>
      <c r="Q816" s="55"/>
      <c r="R816" s="55"/>
      <c r="S816" s="55"/>
      <c r="T816" s="55"/>
      <c r="U816" s="55"/>
      <c r="V816" s="55"/>
      <c r="W816" s="55"/>
      <c r="X816" s="55"/>
      <c r="Y816" s="55"/>
      <c r="Z816" s="55"/>
      <c r="AA816" s="55"/>
      <c r="AB816" s="55"/>
    </row>
    <row r="817" spans="1:28" ht="15">
      <c r="A817" s="55"/>
      <c r="B817" s="55"/>
      <c r="C817" s="55"/>
      <c r="D817" s="55"/>
      <c r="E817" s="55"/>
      <c r="F817" s="55"/>
      <c r="G817" s="55"/>
      <c r="H817" s="55"/>
      <c r="I817" s="55"/>
      <c r="J817" s="55"/>
      <c r="K817" s="55"/>
      <c r="L817" s="55"/>
      <c r="M817" s="55"/>
      <c r="N817" s="55"/>
      <c r="O817" s="55"/>
      <c r="P817" s="55"/>
      <c r="Q817" s="55"/>
      <c r="R817" s="55"/>
      <c r="S817" s="55"/>
      <c r="T817" s="55"/>
      <c r="U817" s="55"/>
      <c r="V817" s="55"/>
      <c r="W817" s="55"/>
      <c r="X817" s="55"/>
      <c r="Y817" s="55"/>
      <c r="Z817" s="55"/>
      <c r="AA817" s="55"/>
      <c r="AB817" s="55"/>
    </row>
    <row r="818" spans="1:28" ht="15">
      <c r="A818" s="55"/>
      <c r="B818" s="55"/>
      <c r="C818" s="55"/>
      <c r="D818" s="55"/>
      <c r="E818" s="55"/>
      <c r="F818" s="55"/>
      <c r="G818" s="55"/>
      <c r="H818" s="55"/>
      <c r="I818" s="55"/>
      <c r="J818" s="55"/>
      <c r="K818" s="55"/>
      <c r="L818" s="55"/>
      <c r="M818" s="55"/>
      <c r="N818" s="55"/>
      <c r="O818" s="55"/>
      <c r="P818" s="55"/>
      <c r="Q818" s="55"/>
      <c r="R818" s="55"/>
      <c r="S818" s="55"/>
      <c r="T818" s="55"/>
      <c r="U818" s="55"/>
      <c r="V818" s="55"/>
      <c r="W818" s="55"/>
      <c r="X818" s="55"/>
      <c r="Y818" s="55"/>
      <c r="Z818" s="55"/>
      <c r="AA818" s="55"/>
      <c r="AB818" s="55"/>
    </row>
    <row r="819" spans="1:28" ht="15">
      <c r="A819" s="55"/>
      <c r="B819" s="55"/>
      <c r="C819" s="55"/>
      <c r="D819" s="55"/>
      <c r="E819" s="55"/>
      <c r="F819" s="55"/>
      <c r="G819" s="55"/>
      <c r="H819" s="55"/>
      <c r="I819" s="55"/>
      <c r="J819" s="55"/>
      <c r="K819" s="55"/>
      <c r="L819" s="55"/>
      <c r="M819" s="55"/>
      <c r="N819" s="55"/>
      <c r="O819" s="55"/>
      <c r="P819" s="55"/>
      <c r="Q819" s="55"/>
      <c r="R819" s="55"/>
      <c r="S819" s="55"/>
      <c r="T819" s="55"/>
      <c r="U819" s="55"/>
      <c r="V819" s="55"/>
      <c r="W819" s="55"/>
      <c r="X819" s="55"/>
      <c r="Y819" s="55"/>
      <c r="Z819" s="55"/>
      <c r="AA819" s="55"/>
      <c r="AB819" s="55"/>
    </row>
    <row r="820" spans="1:28" ht="15">
      <c r="A820" s="55"/>
      <c r="B820" s="55"/>
      <c r="C820" s="55"/>
      <c r="D820" s="55"/>
      <c r="E820" s="55"/>
      <c r="F820" s="55"/>
      <c r="G820" s="55"/>
      <c r="H820" s="55"/>
      <c r="I820" s="55"/>
      <c r="J820" s="55"/>
      <c r="K820" s="55"/>
      <c r="L820" s="55"/>
      <c r="M820" s="55"/>
      <c r="N820" s="55"/>
      <c r="O820" s="55"/>
      <c r="P820" s="55"/>
      <c r="Q820" s="55"/>
      <c r="R820" s="55"/>
      <c r="S820" s="55"/>
      <c r="T820" s="55"/>
      <c r="U820" s="55"/>
      <c r="V820" s="55"/>
      <c r="W820" s="55"/>
      <c r="X820" s="55"/>
      <c r="Y820" s="55"/>
      <c r="Z820" s="55"/>
      <c r="AA820" s="55"/>
      <c r="AB820" s="55"/>
    </row>
    <row r="821" spans="1:28" ht="15">
      <c r="A821" s="55"/>
      <c r="B821" s="55"/>
      <c r="C821" s="55"/>
      <c r="D821" s="55"/>
      <c r="E821" s="55"/>
      <c r="F821" s="55"/>
      <c r="G821" s="55"/>
      <c r="H821" s="55"/>
      <c r="I821" s="55"/>
      <c r="J821" s="55"/>
      <c r="K821" s="55"/>
      <c r="L821" s="55"/>
      <c r="M821" s="55"/>
      <c r="N821" s="55"/>
      <c r="O821" s="55"/>
      <c r="P821" s="55"/>
      <c r="Q821" s="55"/>
      <c r="R821" s="55"/>
      <c r="S821" s="55"/>
      <c r="T821" s="55"/>
      <c r="U821" s="55"/>
      <c r="V821" s="55"/>
      <c r="W821" s="55"/>
      <c r="X821" s="55"/>
      <c r="Y821" s="55"/>
      <c r="Z821" s="55"/>
      <c r="AA821" s="55"/>
      <c r="AB821" s="55"/>
    </row>
    <row r="822" spans="1:28" ht="15">
      <c r="A822" s="55"/>
      <c r="B822" s="55"/>
      <c r="C822" s="55"/>
      <c r="D822" s="55"/>
      <c r="E822" s="55"/>
      <c r="F822" s="55"/>
      <c r="G822" s="55"/>
      <c r="H822" s="55"/>
      <c r="I822" s="55"/>
      <c r="J822" s="55"/>
      <c r="K822" s="55"/>
      <c r="L822" s="55"/>
      <c r="M822" s="55"/>
      <c r="N822" s="55"/>
      <c r="O822" s="55"/>
      <c r="P822" s="55"/>
      <c r="Q822" s="55"/>
      <c r="R822" s="55"/>
      <c r="S822" s="55"/>
      <c r="T822" s="55"/>
      <c r="U822" s="55"/>
      <c r="V822" s="55"/>
      <c r="W822" s="55"/>
      <c r="X822" s="55"/>
      <c r="Y822" s="55"/>
      <c r="Z822" s="55"/>
      <c r="AA822" s="55"/>
      <c r="AB822" s="55"/>
    </row>
    <row r="823" spans="1:28" ht="15">
      <c r="A823" s="55"/>
      <c r="B823" s="55"/>
      <c r="C823" s="55"/>
      <c r="D823" s="55"/>
      <c r="E823" s="55"/>
      <c r="F823" s="55"/>
      <c r="G823" s="55"/>
      <c r="H823" s="55"/>
      <c r="I823" s="55"/>
      <c r="J823" s="55"/>
      <c r="K823" s="55"/>
      <c r="L823" s="55"/>
      <c r="M823" s="55"/>
      <c r="N823" s="55"/>
      <c r="O823" s="55"/>
      <c r="P823" s="55"/>
      <c r="Q823" s="55"/>
      <c r="R823" s="55"/>
      <c r="S823" s="55"/>
      <c r="T823" s="55"/>
      <c r="U823" s="55"/>
      <c r="V823" s="55"/>
      <c r="W823" s="55"/>
      <c r="X823" s="55"/>
      <c r="Y823" s="55"/>
      <c r="Z823" s="55"/>
      <c r="AA823" s="55"/>
      <c r="AB823" s="55"/>
    </row>
    <row r="824" spans="1:28" ht="15">
      <c r="A824" s="55"/>
      <c r="B824" s="55"/>
      <c r="C824" s="55"/>
      <c r="D824" s="55"/>
      <c r="E824" s="55"/>
      <c r="F824" s="55"/>
      <c r="G824" s="55"/>
      <c r="H824" s="55"/>
      <c r="I824" s="55"/>
      <c r="J824" s="55"/>
      <c r="K824" s="55"/>
      <c r="L824" s="55"/>
      <c r="M824" s="55"/>
      <c r="N824" s="55"/>
      <c r="O824" s="55"/>
      <c r="P824" s="55"/>
      <c r="Q824" s="55"/>
      <c r="R824" s="55"/>
      <c r="S824" s="55"/>
      <c r="T824" s="55"/>
      <c r="U824" s="55"/>
      <c r="V824" s="55"/>
      <c r="W824" s="55"/>
      <c r="X824" s="55"/>
      <c r="Y824" s="55"/>
      <c r="Z824" s="55"/>
      <c r="AA824" s="55"/>
      <c r="AB824" s="55"/>
    </row>
    <row r="825" spans="1:28" ht="15">
      <c r="A825" s="55"/>
      <c r="B825" s="55"/>
      <c r="C825" s="55"/>
      <c r="D825" s="55"/>
      <c r="E825" s="55"/>
      <c r="F825" s="55"/>
      <c r="G825" s="55"/>
      <c r="H825" s="55"/>
      <c r="I825" s="55"/>
      <c r="J825" s="55"/>
      <c r="K825" s="55"/>
      <c r="L825" s="55"/>
      <c r="M825" s="55"/>
      <c r="N825" s="55"/>
      <c r="O825" s="55"/>
      <c r="P825" s="55"/>
      <c r="Q825" s="55"/>
      <c r="R825" s="55"/>
      <c r="S825" s="55"/>
      <c r="T825" s="55"/>
      <c r="U825" s="55"/>
      <c r="V825" s="55"/>
      <c r="W825" s="55"/>
      <c r="X825" s="55"/>
      <c r="Y825" s="55"/>
      <c r="Z825" s="55"/>
      <c r="AA825" s="55"/>
      <c r="AB825" s="55"/>
    </row>
    <row r="826" spans="1:28" ht="15">
      <c r="A826" s="55"/>
      <c r="B826" s="55"/>
      <c r="C826" s="55"/>
      <c r="D826" s="55"/>
      <c r="E826" s="55"/>
      <c r="F826" s="55"/>
      <c r="G826" s="55"/>
      <c r="H826" s="55"/>
      <c r="I826" s="55"/>
      <c r="J826" s="55"/>
      <c r="K826" s="55"/>
      <c r="L826" s="55"/>
      <c r="M826" s="55"/>
      <c r="N826" s="55"/>
      <c r="O826" s="55"/>
      <c r="P826" s="55"/>
      <c r="Q826" s="55"/>
      <c r="R826" s="55"/>
      <c r="S826" s="55"/>
      <c r="T826" s="55"/>
      <c r="U826" s="55"/>
      <c r="V826" s="55"/>
      <c r="W826" s="55"/>
      <c r="X826" s="55"/>
      <c r="Y826" s="55"/>
      <c r="Z826" s="55"/>
      <c r="AA826" s="55"/>
      <c r="AB826" s="55"/>
    </row>
    <row r="827" spans="1:28" ht="15">
      <c r="A827" s="55"/>
      <c r="B827" s="55"/>
      <c r="C827" s="55"/>
      <c r="D827" s="55"/>
      <c r="E827" s="55"/>
      <c r="F827" s="55"/>
      <c r="G827" s="55"/>
      <c r="H827" s="55"/>
      <c r="I827" s="55"/>
      <c r="J827" s="55"/>
      <c r="K827" s="55"/>
      <c r="L827" s="55"/>
      <c r="M827" s="55"/>
      <c r="N827" s="55"/>
      <c r="O827" s="55"/>
      <c r="P827" s="55"/>
      <c r="Q827" s="55"/>
      <c r="R827" s="55"/>
      <c r="S827" s="55"/>
      <c r="T827" s="55"/>
      <c r="U827" s="55"/>
      <c r="V827" s="55"/>
      <c r="W827" s="55"/>
      <c r="X827" s="55"/>
      <c r="Y827" s="55"/>
      <c r="Z827" s="55"/>
      <c r="AA827" s="55"/>
      <c r="AB827" s="55"/>
    </row>
    <row r="828" spans="1:28" ht="15">
      <c r="A828" s="55"/>
      <c r="B828" s="55"/>
      <c r="C828" s="55"/>
      <c r="D828" s="55"/>
      <c r="E828" s="55"/>
      <c r="F828" s="55"/>
      <c r="G828" s="55"/>
      <c r="H828" s="55"/>
      <c r="I828" s="55"/>
      <c r="J828" s="55"/>
      <c r="K828" s="55"/>
      <c r="L828" s="55"/>
      <c r="M828" s="55"/>
      <c r="N828" s="55"/>
      <c r="O828" s="55"/>
      <c r="P828" s="55"/>
      <c r="Q828" s="55"/>
      <c r="R828" s="55"/>
      <c r="S828" s="55"/>
      <c r="T828" s="55"/>
      <c r="U828" s="55"/>
      <c r="V828" s="55"/>
      <c r="W828" s="55"/>
      <c r="X828" s="55"/>
      <c r="Y828" s="55"/>
      <c r="Z828" s="55"/>
      <c r="AA828" s="55"/>
      <c r="AB828" s="55"/>
    </row>
    <row r="829" spans="1:28" ht="15">
      <c r="A829" s="55"/>
      <c r="B829" s="55"/>
      <c r="C829" s="55"/>
      <c r="D829" s="55"/>
      <c r="E829" s="55"/>
      <c r="F829" s="55"/>
      <c r="G829" s="55"/>
      <c r="H829" s="55"/>
      <c r="I829" s="55"/>
      <c r="J829" s="55"/>
      <c r="K829" s="55"/>
      <c r="L829" s="55"/>
      <c r="M829" s="55"/>
      <c r="N829" s="55"/>
      <c r="O829" s="55"/>
      <c r="P829" s="55"/>
      <c r="Q829" s="55"/>
      <c r="R829" s="55"/>
      <c r="S829" s="55"/>
      <c r="T829" s="55"/>
      <c r="U829" s="55"/>
      <c r="V829" s="55"/>
      <c r="W829" s="55"/>
      <c r="X829" s="55"/>
      <c r="Y829" s="55"/>
      <c r="Z829" s="55"/>
      <c r="AA829" s="55"/>
      <c r="AB829" s="55"/>
    </row>
    <row r="830" spans="1:28" ht="15">
      <c r="A830" s="55"/>
      <c r="B830" s="55"/>
      <c r="C830" s="55"/>
      <c r="D830" s="55"/>
      <c r="E830" s="55"/>
      <c r="F830" s="55"/>
      <c r="G830" s="55"/>
      <c r="H830" s="55"/>
      <c r="I830" s="55"/>
      <c r="J830" s="55"/>
      <c r="K830" s="55"/>
      <c r="L830" s="55"/>
      <c r="M830" s="55"/>
      <c r="N830" s="55"/>
      <c r="O830" s="55"/>
      <c r="P830" s="55"/>
      <c r="Q830" s="55"/>
      <c r="R830" s="55"/>
      <c r="S830" s="55"/>
      <c r="T830" s="55"/>
      <c r="U830" s="55"/>
      <c r="V830" s="55"/>
      <c r="W830" s="55"/>
      <c r="X830" s="55"/>
      <c r="Y830" s="55"/>
      <c r="Z830" s="55"/>
      <c r="AA830" s="55"/>
      <c r="AB830" s="55"/>
    </row>
    <row r="831" spans="1:28" ht="15">
      <c r="A831" s="55"/>
      <c r="B831" s="55"/>
      <c r="C831" s="55"/>
      <c r="D831" s="55"/>
      <c r="E831" s="55"/>
      <c r="F831" s="55"/>
      <c r="G831" s="55"/>
      <c r="H831" s="55"/>
      <c r="I831" s="55"/>
      <c r="J831" s="55"/>
      <c r="K831" s="55"/>
      <c r="L831" s="55"/>
      <c r="M831" s="55"/>
      <c r="N831" s="55"/>
      <c r="O831" s="55"/>
      <c r="P831" s="55"/>
      <c r="Q831" s="55"/>
      <c r="R831" s="55"/>
      <c r="S831" s="55"/>
      <c r="T831" s="55"/>
      <c r="U831" s="55"/>
      <c r="V831" s="55"/>
      <c r="W831" s="55"/>
      <c r="X831" s="55"/>
      <c r="Y831" s="55"/>
      <c r="Z831" s="55"/>
      <c r="AA831" s="55"/>
      <c r="AB831" s="55"/>
    </row>
    <row r="832" spans="1:28" ht="15">
      <c r="A832" s="55"/>
      <c r="B832" s="55"/>
      <c r="C832" s="55"/>
      <c r="D832" s="55"/>
      <c r="E832" s="55"/>
      <c r="F832" s="55"/>
      <c r="G832" s="55"/>
      <c r="H832" s="55"/>
      <c r="I832" s="55"/>
      <c r="J832" s="55"/>
      <c r="K832" s="55"/>
      <c r="L832" s="55"/>
      <c r="M832" s="55"/>
      <c r="N832" s="55"/>
      <c r="O832" s="55"/>
      <c r="P832" s="55"/>
      <c r="Q832" s="55"/>
      <c r="R832" s="55"/>
      <c r="S832" s="55"/>
      <c r="T832" s="55"/>
      <c r="U832" s="55"/>
      <c r="V832" s="55"/>
      <c r="W832" s="55"/>
      <c r="X832" s="55"/>
      <c r="Y832" s="55"/>
      <c r="Z832" s="55"/>
      <c r="AA832" s="55"/>
      <c r="AB832" s="55"/>
    </row>
    <row r="833" spans="1:28" ht="15">
      <c r="A833" s="55"/>
      <c r="B833" s="55"/>
      <c r="C833" s="55"/>
      <c r="D833" s="55"/>
      <c r="E833" s="55"/>
      <c r="F833" s="55"/>
      <c r="G833" s="55"/>
      <c r="H833" s="55"/>
      <c r="I833" s="55"/>
      <c r="J833" s="55"/>
      <c r="K833" s="55"/>
      <c r="L833" s="55"/>
      <c r="M833" s="55"/>
      <c r="N833" s="55"/>
      <c r="O833" s="55"/>
      <c r="P833" s="55"/>
      <c r="Q833" s="55"/>
      <c r="R833" s="55"/>
      <c r="S833" s="55"/>
      <c r="T833" s="55"/>
      <c r="U833" s="55"/>
      <c r="V833" s="55"/>
      <c r="W833" s="55"/>
      <c r="X833" s="55"/>
      <c r="Y833" s="55"/>
      <c r="Z833" s="55"/>
      <c r="AA833" s="55"/>
      <c r="AB833" s="55"/>
    </row>
    <row r="834" spans="1:28" ht="15">
      <c r="A834" s="55"/>
      <c r="B834" s="55"/>
      <c r="C834" s="55"/>
      <c r="D834" s="55"/>
      <c r="E834" s="55"/>
      <c r="F834" s="55"/>
      <c r="G834" s="55"/>
      <c r="H834" s="55"/>
      <c r="I834" s="55"/>
      <c r="J834" s="55"/>
      <c r="K834" s="55"/>
      <c r="L834" s="55"/>
      <c r="M834" s="55"/>
      <c r="N834" s="55"/>
      <c r="O834" s="55"/>
      <c r="P834" s="55"/>
      <c r="Q834" s="55"/>
      <c r="R834" s="55"/>
      <c r="S834" s="55"/>
      <c r="T834" s="55"/>
      <c r="U834" s="55"/>
      <c r="V834" s="55"/>
      <c r="W834" s="55"/>
      <c r="X834" s="55"/>
      <c r="Y834" s="55"/>
      <c r="Z834" s="55"/>
      <c r="AA834" s="55"/>
      <c r="AB834" s="55"/>
    </row>
    <row r="835" spans="1:28" ht="15">
      <c r="A835" s="55"/>
      <c r="B835" s="55"/>
      <c r="C835" s="55"/>
      <c r="D835" s="55"/>
      <c r="E835" s="55"/>
      <c r="F835" s="55"/>
      <c r="G835" s="55"/>
      <c r="H835" s="55"/>
      <c r="I835" s="55"/>
      <c r="J835" s="55"/>
      <c r="K835" s="55"/>
      <c r="L835" s="55"/>
      <c r="M835" s="55"/>
      <c r="N835" s="55"/>
      <c r="O835" s="55"/>
      <c r="P835" s="55"/>
      <c r="Q835" s="55"/>
      <c r="R835" s="55"/>
      <c r="S835" s="55"/>
      <c r="T835" s="55"/>
      <c r="U835" s="55"/>
      <c r="V835" s="55"/>
      <c r="W835" s="55"/>
      <c r="X835" s="55"/>
      <c r="Y835" s="55"/>
      <c r="Z835" s="55"/>
      <c r="AA835" s="55"/>
      <c r="AB835" s="55"/>
    </row>
    <row r="836" spans="1:28" ht="15">
      <c r="A836" s="55"/>
      <c r="B836" s="55"/>
      <c r="C836" s="55"/>
      <c r="D836" s="55"/>
      <c r="E836" s="55"/>
      <c r="F836" s="55"/>
      <c r="G836" s="55"/>
      <c r="H836" s="55"/>
      <c r="I836" s="55"/>
      <c r="J836" s="55"/>
      <c r="K836" s="55"/>
      <c r="L836" s="55"/>
      <c r="M836" s="55"/>
      <c r="N836" s="55"/>
      <c r="O836" s="55"/>
      <c r="P836" s="55"/>
      <c r="Q836" s="55"/>
      <c r="R836" s="55"/>
      <c r="S836" s="55"/>
      <c r="T836" s="55"/>
      <c r="U836" s="55"/>
      <c r="V836" s="55"/>
      <c r="W836" s="55"/>
      <c r="X836" s="55"/>
      <c r="Y836" s="55"/>
      <c r="Z836" s="55"/>
      <c r="AA836" s="55"/>
      <c r="AB836" s="55"/>
    </row>
    <row r="837" spans="1:28" ht="15">
      <c r="A837" s="55"/>
      <c r="B837" s="55"/>
      <c r="C837" s="55"/>
      <c r="D837" s="55"/>
      <c r="E837" s="55"/>
      <c r="F837" s="55"/>
      <c r="G837" s="55"/>
      <c r="H837" s="55"/>
      <c r="I837" s="55"/>
      <c r="J837" s="55"/>
      <c r="K837" s="55"/>
      <c r="L837" s="55"/>
      <c r="M837" s="55"/>
      <c r="N837" s="55"/>
      <c r="O837" s="55"/>
      <c r="P837" s="55"/>
      <c r="Q837" s="55"/>
      <c r="R837" s="55"/>
      <c r="S837" s="55"/>
      <c r="T837" s="55"/>
      <c r="U837" s="55"/>
      <c r="V837" s="55"/>
      <c r="W837" s="55"/>
      <c r="X837" s="55"/>
      <c r="Y837" s="55"/>
      <c r="Z837" s="55"/>
      <c r="AA837" s="55"/>
      <c r="AB837" s="55"/>
    </row>
    <row r="838" spans="1:28" ht="15">
      <c r="A838" s="55"/>
      <c r="B838" s="55"/>
      <c r="C838" s="55"/>
      <c r="D838" s="55"/>
      <c r="E838" s="55"/>
      <c r="F838" s="55"/>
      <c r="G838" s="55"/>
      <c r="H838" s="55"/>
      <c r="I838" s="55"/>
      <c r="J838" s="55"/>
      <c r="K838" s="55"/>
      <c r="L838" s="55"/>
      <c r="M838" s="55"/>
      <c r="N838" s="55"/>
      <c r="O838" s="55"/>
      <c r="P838" s="55"/>
      <c r="Q838" s="55"/>
      <c r="R838" s="55"/>
      <c r="S838" s="55"/>
      <c r="T838" s="55"/>
      <c r="U838" s="55"/>
      <c r="V838" s="55"/>
      <c r="W838" s="55"/>
      <c r="X838" s="55"/>
      <c r="Y838" s="55"/>
      <c r="Z838" s="55"/>
      <c r="AA838" s="55"/>
      <c r="AB838" s="55"/>
    </row>
    <row r="839" spans="1:28" ht="15">
      <c r="A839" s="55"/>
      <c r="B839" s="55"/>
      <c r="C839" s="55"/>
      <c r="D839" s="55"/>
      <c r="E839" s="55"/>
      <c r="F839" s="55"/>
      <c r="G839" s="55"/>
      <c r="H839" s="55"/>
      <c r="I839" s="55"/>
      <c r="J839" s="55"/>
      <c r="K839" s="55"/>
      <c r="L839" s="55"/>
      <c r="M839" s="55"/>
      <c r="N839" s="55"/>
      <c r="O839" s="55"/>
      <c r="P839" s="55"/>
      <c r="Q839" s="55"/>
      <c r="R839" s="55"/>
      <c r="S839" s="55"/>
      <c r="T839" s="55"/>
      <c r="U839" s="55"/>
      <c r="V839" s="55"/>
      <c r="W839" s="55"/>
      <c r="X839" s="55"/>
      <c r="Y839" s="55"/>
      <c r="Z839" s="55"/>
      <c r="AA839" s="55"/>
      <c r="AB839" s="55"/>
    </row>
    <row r="840" spans="1:28" ht="15">
      <c r="A840" s="55"/>
      <c r="B840" s="55"/>
      <c r="C840" s="55"/>
      <c r="D840" s="55"/>
      <c r="E840" s="55"/>
      <c r="F840" s="55"/>
      <c r="G840" s="55"/>
      <c r="H840" s="55"/>
      <c r="I840" s="55"/>
      <c r="J840" s="55"/>
      <c r="K840" s="55"/>
      <c r="L840" s="55"/>
      <c r="M840" s="55"/>
      <c r="N840" s="55"/>
      <c r="O840" s="55"/>
      <c r="P840" s="55"/>
      <c r="Q840" s="55"/>
      <c r="R840" s="55"/>
      <c r="S840" s="55"/>
      <c r="T840" s="55"/>
      <c r="U840" s="55"/>
      <c r="V840" s="55"/>
      <c r="W840" s="55"/>
      <c r="X840" s="55"/>
      <c r="Y840" s="55"/>
      <c r="Z840" s="55"/>
      <c r="AA840" s="55"/>
      <c r="AB840" s="55"/>
    </row>
    <row r="841" spans="1:28" ht="15">
      <c r="A841" s="55"/>
      <c r="B841" s="55"/>
      <c r="C841" s="55"/>
      <c r="D841" s="55"/>
      <c r="E841" s="55"/>
      <c r="F841" s="55"/>
      <c r="G841" s="55"/>
      <c r="H841" s="55"/>
      <c r="I841" s="55"/>
      <c r="J841" s="55"/>
      <c r="K841" s="55"/>
      <c r="L841" s="55"/>
      <c r="M841" s="55"/>
      <c r="N841" s="55"/>
      <c r="O841" s="55"/>
      <c r="P841" s="55"/>
      <c r="Q841" s="55"/>
      <c r="R841" s="55"/>
      <c r="S841" s="55"/>
      <c r="T841" s="55"/>
      <c r="U841" s="55"/>
      <c r="V841" s="55"/>
      <c r="W841" s="55"/>
      <c r="X841" s="55"/>
      <c r="Y841" s="55"/>
      <c r="Z841" s="55"/>
      <c r="AA841" s="55"/>
      <c r="AB841" s="55"/>
    </row>
    <row r="842" spans="1:28" ht="15">
      <c r="A842" s="55"/>
      <c r="B842" s="55"/>
      <c r="C842" s="55"/>
      <c r="D842" s="55"/>
      <c r="E842" s="55"/>
      <c r="F842" s="55"/>
      <c r="G842" s="55"/>
      <c r="H842" s="55"/>
      <c r="I842" s="55"/>
      <c r="J842" s="55"/>
      <c r="K842" s="55"/>
      <c r="L842" s="55"/>
      <c r="M842" s="55"/>
      <c r="N842" s="55"/>
      <c r="O842" s="55"/>
      <c r="P842" s="55"/>
      <c r="Q842" s="55"/>
      <c r="R842" s="55"/>
      <c r="S842" s="55"/>
      <c r="T842" s="55"/>
      <c r="U842" s="55"/>
      <c r="V842" s="55"/>
      <c r="W842" s="55"/>
      <c r="X842" s="55"/>
      <c r="Y842" s="55"/>
      <c r="Z842" s="55"/>
      <c r="AA842" s="55"/>
      <c r="AB842" s="55"/>
    </row>
    <row r="843" spans="1:28" ht="15">
      <c r="A843" s="55"/>
      <c r="B843" s="55"/>
      <c r="C843" s="55"/>
      <c r="D843" s="55"/>
      <c r="E843" s="55"/>
      <c r="F843" s="55"/>
      <c r="G843" s="55"/>
      <c r="H843" s="55"/>
      <c r="I843" s="55"/>
      <c r="J843" s="55"/>
      <c r="K843" s="55"/>
      <c r="L843" s="55"/>
      <c r="M843" s="55"/>
      <c r="N843" s="55"/>
      <c r="O843" s="55"/>
      <c r="P843" s="55"/>
      <c r="Q843" s="55"/>
      <c r="R843" s="55"/>
      <c r="S843" s="55"/>
      <c r="T843" s="55"/>
      <c r="U843" s="55"/>
      <c r="V843" s="55"/>
      <c r="W843" s="55"/>
      <c r="X843" s="55"/>
      <c r="Y843" s="55"/>
      <c r="Z843" s="55"/>
      <c r="AA843" s="55"/>
      <c r="AB843" s="55"/>
    </row>
    <row r="844" spans="1:28" ht="15">
      <c r="A844" s="55"/>
      <c r="B844" s="55"/>
      <c r="C844" s="55"/>
      <c r="D844" s="55"/>
      <c r="E844" s="55"/>
      <c r="F844" s="55"/>
      <c r="G844" s="55"/>
      <c r="H844" s="55"/>
      <c r="I844" s="55"/>
      <c r="J844" s="55"/>
      <c r="K844" s="55"/>
      <c r="L844" s="55"/>
      <c r="M844" s="55"/>
      <c r="N844" s="55"/>
      <c r="O844" s="55"/>
      <c r="P844" s="55"/>
      <c r="Q844" s="55"/>
      <c r="R844" s="55"/>
      <c r="S844" s="55"/>
      <c r="T844" s="55"/>
      <c r="U844" s="55"/>
      <c r="V844" s="55"/>
      <c r="W844" s="55"/>
      <c r="X844" s="55"/>
      <c r="Y844" s="55"/>
      <c r="Z844" s="55"/>
      <c r="AA844" s="55"/>
      <c r="AB844" s="55"/>
    </row>
    <row r="845" spans="1:28" ht="15">
      <c r="A845" s="55"/>
      <c r="B845" s="55"/>
      <c r="C845" s="55"/>
      <c r="D845" s="55"/>
      <c r="E845" s="55"/>
      <c r="F845" s="55"/>
      <c r="G845" s="55"/>
      <c r="H845" s="55"/>
      <c r="I845" s="55"/>
      <c r="J845" s="55"/>
      <c r="K845" s="55"/>
      <c r="L845" s="55"/>
      <c r="M845" s="55"/>
      <c r="N845" s="55"/>
      <c r="O845" s="55"/>
      <c r="P845" s="55"/>
      <c r="Q845" s="55"/>
      <c r="R845" s="55"/>
      <c r="S845" s="55"/>
      <c r="T845" s="55"/>
      <c r="U845" s="55"/>
      <c r="V845" s="55"/>
      <c r="W845" s="55"/>
      <c r="X845" s="55"/>
      <c r="Y845" s="55"/>
      <c r="Z845" s="55"/>
      <c r="AA845" s="55"/>
      <c r="AB845" s="55"/>
    </row>
    <row r="846" spans="1:28" ht="15">
      <c r="A846" s="55"/>
      <c r="B846" s="55"/>
      <c r="C846" s="55"/>
      <c r="D846" s="55"/>
      <c r="E846" s="55"/>
      <c r="F846" s="55"/>
      <c r="G846" s="55"/>
      <c r="H846" s="55"/>
      <c r="I846" s="55"/>
      <c r="J846" s="55"/>
      <c r="K846" s="55"/>
      <c r="L846" s="55"/>
      <c r="M846" s="55"/>
      <c r="N846" s="55"/>
      <c r="O846" s="55"/>
      <c r="P846" s="55"/>
      <c r="Q846" s="55"/>
      <c r="R846" s="55"/>
      <c r="S846" s="55"/>
      <c r="T846" s="55"/>
      <c r="U846" s="55"/>
      <c r="V846" s="55"/>
      <c r="W846" s="55"/>
      <c r="X846" s="55"/>
      <c r="Y846" s="55"/>
      <c r="Z846" s="55"/>
      <c r="AA846" s="55"/>
      <c r="AB846" s="55"/>
    </row>
    <row r="847" spans="1:28" ht="15">
      <c r="A847" s="55"/>
      <c r="B847" s="55"/>
      <c r="C847" s="55"/>
      <c r="D847" s="55"/>
      <c r="E847" s="55"/>
      <c r="F847" s="55"/>
      <c r="G847" s="55"/>
      <c r="H847" s="55"/>
      <c r="I847" s="55"/>
      <c r="J847" s="55"/>
      <c r="K847" s="55"/>
      <c r="L847" s="55"/>
      <c r="M847" s="55"/>
      <c r="N847" s="55"/>
      <c r="O847" s="55"/>
      <c r="P847" s="55"/>
      <c r="Q847" s="55"/>
      <c r="R847" s="55"/>
      <c r="S847" s="55"/>
      <c r="T847" s="55"/>
      <c r="U847" s="55"/>
      <c r="V847" s="55"/>
      <c r="W847" s="55"/>
      <c r="X847" s="55"/>
      <c r="Y847" s="55"/>
      <c r="Z847" s="55"/>
      <c r="AA847" s="55"/>
      <c r="AB847" s="55"/>
    </row>
    <row r="848" spans="1:28" ht="15">
      <c r="A848" s="55"/>
      <c r="B848" s="55"/>
      <c r="C848" s="55"/>
      <c r="D848" s="55"/>
      <c r="E848" s="55"/>
      <c r="F848" s="55"/>
      <c r="G848" s="55"/>
      <c r="H848" s="55"/>
      <c r="I848" s="55"/>
      <c r="J848" s="55"/>
      <c r="K848" s="55"/>
      <c r="L848" s="55"/>
      <c r="M848" s="55"/>
      <c r="N848" s="55"/>
      <c r="O848" s="55"/>
      <c r="P848" s="55"/>
      <c r="Q848" s="55"/>
      <c r="R848" s="55"/>
      <c r="S848" s="55"/>
      <c r="T848" s="55"/>
      <c r="U848" s="55"/>
      <c r="V848" s="55"/>
      <c r="W848" s="55"/>
      <c r="X848" s="55"/>
      <c r="Y848" s="55"/>
      <c r="Z848" s="55"/>
      <c r="AA848" s="55"/>
      <c r="AB848" s="55"/>
    </row>
    <row r="849" spans="1:28" ht="15">
      <c r="A849" s="55"/>
      <c r="B849" s="55"/>
      <c r="C849" s="55"/>
      <c r="D849" s="55"/>
      <c r="E849" s="55"/>
      <c r="F849" s="55"/>
      <c r="G849" s="55"/>
      <c r="H849" s="55"/>
      <c r="I849" s="55"/>
      <c r="J849" s="55"/>
      <c r="K849" s="55"/>
      <c r="L849" s="55"/>
      <c r="M849" s="55"/>
      <c r="N849" s="55"/>
      <c r="O849" s="55"/>
      <c r="P849" s="55"/>
      <c r="Q849" s="55"/>
      <c r="R849" s="55"/>
      <c r="S849" s="55"/>
      <c r="T849" s="55"/>
      <c r="U849" s="55"/>
      <c r="V849" s="55"/>
      <c r="W849" s="55"/>
      <c r="X849" s="55"/>
      <c r="Y849" s="55"/>
      <c r="Z849" s="55"/>
      <c r="AA849" s="55"/>
      <c r="AB849" s="55"/>
    </row>
    <row r="850" spans="1:28" ht="15">
      <c r="A850" s="55"/>
      <c r="B850" s="55"/>
      <c r="C850" s="55"/>
      <c r="D850" s="55"/>
      <c r="E850" s="55"/>
      <c r="F850" s="55"/>
      <c r="G850" s="55"/>
      <c r="H850" s="55"/>
      <c r="I850" s="55"/>
      <c r="J850" s="55"/>
      <c r="K850" s="55"/>
      <c r="L850" s="55"/>
      <c r="M850" s="55"/>
      <c r="N850" s="55"/>
      <c r="O850" s="55"/>
      <c r="P850" s="55"/>
      <c r="Q850" s="55"/>
      <c r="R850" s="55"/>
      <c r="S850" s="55"/>
      <c r="T850" s="55"/>
      <c r="U850" s="55"/>
      <c r="V850" s="55"/>
      <c r="W850" s="55"/>
      <c r="X850" s="55"/>
      <c r="Y850" s="55"/>
      <c r="Z850" s="55"/>
      <c r="AA850" s="55"/>
      <c r="AB850" s="55"/>
    </row>
    <row r="851" spans="1:28" ht="15">
      <c r="A851" s="55"/>
      <c r="B851" s="55"/>
      <c r="C851" s="55"/>
      <c r="D851" s="55"/>
      <c r="E851" s="55"/>
      <c r="F851" s="55"/>
      <c r="G851" s="55"/>
      <c r="H851" s="55"/>
      <c r="I851" s="55"/>
      <c r="J851" s="55"/>
      <c r="K851" s="55"/>
      <c r="L851" s="55"/>
      <c r="M851" s="55"/>
      <c r="N851" s="55"/>
      <c r="O851" s="55"/>
      <c r="P851" s="55"/>
      <c r="Q851" s="55"/>
      <c r="R851" s="55"/>
      <c r="S851" s="55"/>
      <c r="T851" s="55"/>
      <c r="U851" s="55"/>
      <c r="V851" s="55"/>
      <c r="W851" s="55"/>
      <c r="X851" s="55"/>
      <c r="Y851" s="55"/>
      <c r="Z851" s="55"/>
      <c r="AA851" s="55"/>
      <c r="AB851" s="55"/>
    </row>
    <row r="852" spans="1:28" ht="15">
      <c r="A852" s="55"/>
      <c r="B852" s="55"/>
      <c r="C852" s="55"/>
      <c r="D852" s="55"/>
      <c r="E852" s="55"/>
      <c r="F852" s="55"/>
      <c r="G852" s="55"/>
      <c r="H852" s="55"/>
      <c r="I852" s="55"/>
      <c r="J852" s="55"/>
      <c r="K852" s="55"/>
      <c r="L852" s="55"/>
      <c r="M852" s="55"/>
      <c r="N852" s="55"/>
      <c r="O852" s="55"/>
      <c r="P852" s="55"/>
      <c r="Q852" s="55"/>
      <c r="R852" s="55"/>
      <c r="S852" s="55"/>
      <c r="T852" s="55"/>
      <c r="U852" s="55"/>
      <c r="V852" s="55"/>
      <c r="W852" s="55"/>
      <c r="X852" s="55"/>
      <c r="Y852" s="55"/>
      <c r="Z852" s="55"/>
      <c r="AA852" s="55"/>
      <c r="AB852" s="55"/>
    </row>
    <row r="853" spans="1:28" ht="15">
      <c r="A853" s="55"/>
      <c r="B853" s="55"/>
      <c r="C853" s="55"/>
      <c r="D853" s="55"/>
      <c r="E853" s="55"/>
      <c r="F853" s="55"/>
      <c r="G853" s="55"/>
      <c r="H853" s="55"/>
      <c r="I853" s="55"/>
      <c r="J853" s="55"/>
      <c r="K853" s="55"/>
      <c r="L853" s="55"/>
      <c r="M853" s="55"/>
      <c r="N853" s="55"/>
      <c r="O853" s="55"/>
      <c r="P853" s="55"/>
      <c r="Q853" s="55"/>
      <c r="R853" s="55"/>
      <c r="S853" s="55"/>
      <c r="T853" s="55"/>
      <c r="U853" s="55"/>
      <c r="V853" s="55"/>
      <c r="W853" s="55"/>
      <c r="X853" s="55"/>
      <c r="Y853" s="55"/>
      <c r="Z853" s="55"/>
      <c r="AA853" s="55"/>
      <c r="AB853" s="55"/>
    </row>
    <row r="854" spans="1:28" ht="15">
      <c r="A854" s="55"/>
      <c r="B854" s="55"/>
      <c r="C854" s="55"/>
      <c r="D854" s="55"/>
      <c r="E854" s="55"/>
      <c r="F854" s="55"/>
      <c r="G854" s="55"/>
      <c r="H854" s="55"/>
      <c r="I854" s="55"/>
      <c r="J854" s="55"/>
      <c r="K854" s="55"/>
      <c r="L854" s="55"/>
      <c r="M854" s="55"/>
      <c r="N854" s="55"/>
      <c r="O854" s="55"/>
      <c r="P854" s="55"/>
      <c r="Q854" s="55"/>
      <c r="R854" s="55"/>
      <c r="S854" s="55"/>
      <c r="T854" s="55"/>
      <c r="U854" s="55"/>
      <c r="V854" s="55"/>
      <c r="W854" s="55"/>
      <c r="X854" s="55"/>
      <c r="Y854" s="55"/>
      <c r="Z854" s="55"/>
      <c r="AA854" s="55"/>
      <c r="AB854" s="55"/>
    </row>
    <row r="855" spans="1:28" ht="15">
      <c r="A855" s="55"/>
      <c r="B855" s="55"/>
      <c r="C855" s="55"/>
      <c r="D855" s="55"/>
      <c r="E855" s="55"/>
      <c r="F855" s="55"/>
      <c r="G855" s="55"/>
      <c r="H855" s="55"/>
      <c r="I855" s="55"/>
      <c r="J855" s="55"/>
      <c r="K855" s="55"/>
      <c r="L855" s="55"/>
      <c r="M855" s="55"/>
      <c r="N855" s="55"/>
      <c r="O855" s="55"/>
      <c r="P855" s="55"/>
      <c r="Q855" s="55"/>
      <c r="R855" s="55"/>
      <c r="S855" s="55"/>
      <c r="T855" s="55"/>
      <c r="U855" s="55"/>
      <c r="V855" s="55"/>
      <c r="W855" s="55"/>
      <c r="X855" s="55"/>
      <c r="Y855" s="55"/>
      <c r="Z855" s="55"/>
      <c r="AA855" s="55"/>
      <c r="AB855" s="55"/>
    </row>
    <row r="856" spans="1:28" ht="15">
      <c r="A856" s="55"/>
      <c r="B856" s="55"/>
      <c r="C856" s="55"/>
      <c r="D856" s="55"/>
      <c r="E856" s="55"/>
      <c r="F856" s="55"/>
      <c r="G856" s="55"/>
      <c r="H856" s="55"/>
      <c r="I856" s="55"/>
      <c r="J856" s="55"/>
      <c r="K856" s="55"/>
      <c r="L856" s="55"/>
      <c r="M856" s="55"/>
      <c r="N856" s="55"/>
      <c r="O856" s="55"/>
      <c r="P856" s="55"/>
      <c r="Q856" s="55"/>
      <c r="R856" s="55"/>
      <c r="S856" s="55"/>
      <c r="T856" s="55"/>
      <c r="U856" s="55"/>
      <c r="V856" s="55"/>
      <c r="W856" s="55"/>
      <c r="X856" s="55"/>
      <c r="Y856" s="55"/>
      <c r="Z856" s="55"/>
      <c r="AA856" s="55"/>
      <c r="AB856" s="55"/>
    </row>
    <row r="857" spans="1:28" ht="15">
      <c r="A857" s="55"/>
      <c r="B857" s="55"/>
      <c r="C857" s="55"/>
      <c r="D857" s="55"/>
      <c r="E857" s="55"/>
      <c r="F857" s="55"/>
      <c r="G857" s="55"/>
      <c r="H857" s="55"/>
      <c r="I857" s="55"/>
      <c r="J857" s="55"/>
      <c r="K857" s="55"/>
      <c r="L857" s="55"/>
      <c r="M857" s="55"/>
      <c r="N857" s="55"/>
      <c r="O857" s="55"/>
      <c r="P857" s="55"/>
      <c r="Q857" s="55"/>
      <c r="R857" s="55"/>
      <c r="S857" s="55"/>
      <c r="T857" s="55"/>
      <c r="U857" s="55"/>
      <c r="V857" s="55"/>
      <c r="W857" s="55"/>
      <c r="X857" s="55"/>
      <c r="Y857" s="55"/>
      <c r="Z857" s="55"/>
      <c r="AA857" s="55"/>
      <c r="AB857" s="55"/>
    </row>
    <row r="858" spans="1:28" ht="15">
      <c r="A858" s="55"/>
      <c r="B858" s="55"/>
      <c r="C858" s="55"/>
      <c r="D858" s="55"/>
      <c r="E858" s="55"/>
      <c r="F858" s="55"/>
      <c r="G858" s="55"/>
      <c r="H858" s="55"/>
      <c r="I858" s="55"/>
      <c r="J858" s="55"/>
      <c r="K858" s="55"/>
      <c r="L858" s="55"/>
      <c r="M858" s="55"/>
      <c r="N858" s="55"/>
      <c r="O858" s="55"/>
      <c r="P858" s="55"/>
      <c r="Q858" s="55"/>
      <c r="R858" s="55"/>
      <c r="S858" s="55"/>
      <c r="T858" s="55"/>
      <c r="U858" s="55"/>
      <c r="V858" s="55"/>
      <c r="W858" s="55"/>
      <c r="X858" s="55"/>
      <c r="Y858" s="55"/>
      <c r="Z858" s="55"/>
      <c r="AA858" s="55"/>
      <c r="AB858" s="55"/>
    </row>
    <row r="859" spans="1:28" ht="15">
      <c r="A859" s="55"/>
      <c r="B859" s="55"/>
      <c r="C859" s="55"/>
      <c r="D859" s="55"/>
      <c r="E859" s="55"/>
      <c r="F859" s="55"/>
      <c r="G859" s="55"/>
      <c r="H859" s="55"/>
      <c r="I859" s="55"/>
      <c r="J859" s="55"/>
      <c r="K859" s="55"/>
      <c r="L859" s="55"/>
      <c r="M859" s="55"/>
      <c r="N859" s="55"/>
      <c r="O859" s="55"/>
      <c r="P859" s="55"/>
      <c r="Q859" s="55"/>
      <c r="R859" s="55"/>
      <c r="S859" s="55"/>
      <c r="T859" s="55"/>
      <c r="U859" s="55"/>
      <c r="V859" s="55"/>
      <c r="W859" s="55"/>
      <c r="X859" s="55"/>
      <c r="Y859" s="55"/>
      <c r="Z859" s="55"/>
      <c r="AA859" s="55"/>
      <c r="AB859" s="55"/>
    </row>
    <row r="860" spans="1:28" ht="15">
      <c r="A860" s="55"/>
      <c r="B860" s="55"/>
      <c r="C860" s="55"/>
      <c r="D860" s="55"/>
      <c r="E860" s="55"/>
      <c r="F860" s="55"/>
      <c r="G860" s="55"/>
      <c r="H860" s="55"/>
      <c r="I860" s="55"/>
      <c r="J860" s="55"/>
      <c r="K860" s="55"/>
      <c r="L860" s="55"/>
      <c r="M860" s="55"/>
      <c r="N860" s="55"/>
      <c r="O860" s="55"/>
      <c r="P860" s="55"/>
      <c r="Q860" s="55"/>
      <c r="R860" s="55"/>
      <c r="S860" s="55"/>
      <c r="T860" s="55"/>
      <c r="U860" s="55"/>
      <c r="V860" s="55"/>
      <c r="W860" s="55"/>
      <c r="X860" s="55"/>
      <c r="Y860" s="55"/>
      <c r="Z860" s="55"/>
      <c r="AA860" s="55"/>
      <c r="AB860" s="55"/>
    </row>
    <row r="861" spans="1:28" ht="15">
      <c r="A861" s="55"/>
      <c r="B861" s="55"/>
      <c r="C861" s="55"/>
      <c r="D861" s="55"/>
      <c r="E861" s="55"/>
      <c r="F861" s="55"/>
      <c r="G861" s="55"/>
      <c r="H861" s="55"/>
      <c r="I861" s="55"/>
      <c r="J861" s="55"/>
      <c r="K861" s="55"/>
      <c r="L861" s="55"/>
      <c r="M861" s="55"/>
      <c r="N861" s="55"/>
      <c r="O861" s="55"/>
      <c r="P861" s="55"/>
      <c r="Q861" s="55"/>
      <c r="R861" s="55"/>
      <c r="S861" s="55"/>
      <c r="T861" s="55"/>
      <c r="U861" s="55"/>
      <c r="V861" s="55"/>
      <c r="W861" s="55"/>
      <c r="X861" s="55"/>
      <c r="Y861" s="55"/>
      <c r="Z861" s="55"/>
      <c r="AA861" s="55"/>
      <c r="AB861" s="55"/>
    </row>
    <row r="862" spans="1:28" ht="15">
      <c r="A862" s="55"/>
      <c r="B862" s="55"/>
      <c r="C862" s="55"/>
      <c r="D862" s="55"/>
      <c r="E862" s="55"/>
      <c r="F862" s="55"/>
      <c r="G862" s="55"/>
      <c r="H862" s="55"/>
      <c r="I862" s="55"/>
      <c r="J862" s="55"/>
      <c r="K862" s="55"/>
      <c r="L862" s="55"/>
      <c r="M862" s="55"/>
      <c r="N862" s="55"/>
      <c r="O862" s="55"/>
      <c r="P862" s="55"/>
      <c r="Q862" s="55"/>
      <c r="R862" s="55"/>
      <c r="S862" s="55"/>
      <c r="T862" s="55"/>
      <c r="U862" s="55"/>
      <c r="V862" s="55"/>
      <c r="W862" s="55"/>
      <c r="X862" s="55"/>
      <c r="Y862" s="55"/>
      <c r="Z862" s="55"/>
      <c r="AA862" s="55"/>
      <c r="AB862" s="55"/>
    </row>
    <row r="863" spans="1:28" ht="15">
      <c r="A863" s="55"/>
      <c r="B863" s="55"/>
      <c r="C863" s="55"/>
      <c r="D863" s="55"/>
      <c r="E863" s="55"/>
      <c r="F863" s="55"/>
      <c r="G863" s="55"/>
      <c r="H863" s="55"/>
      <c r="I863" s="55"/>
      <c r="J863" s="55"/>
      <c r="K863" s="55"/>
      <c r="L863" s="55"/>
      <c r="M863" s="55"/>
      <c r="N863" s="55"/>
      <c r="O863" s="55"/>
      <c r="P863" s="55"/>
      <c r="Q863" s="55"/>
      <c r="R863" s="55"/>
      <c r="S863" s="55"/>
      <c r="T863" s="55"/>
      <c r="U863" s="55"/>
      <c r="V863" s="55"/>
      <c r="W863" s="55"/>
      <c r="X863" s="55"/>
      <c r="Y863" s="55"/>
      <c r="Z863" s="55"/>
      <c r="AA863" s="55"/>
      <c r="AB863" s="55"/>
    </row>
    <row r="864" spans="1:28" ht="15">
      <c r="A864" s="55"/>
      <c r="B864" s="55"/>
      <c r="C864" s="55"/>
      <c r="D864" s="55"/>
      <c r="E864" s="55"/>
      <c r="F864" s="55"/>
      <c r="G864" s="55"/>
      <c r="H864" s="55"/>
      <c r="I864" s="55"/>
      <c r="J864" s="55"/>
      <c r="K864" s="55"/>
      <c r="L864" s="55"/>
      <c r="M864" s="55"/>
      <c r="N864" s="55"/>
      <c r="O864" s="55"/>
      <c r="P864" s="55"/>
      <c r="Q864" s="55"/>
      <c r="R864" s="55"/>
      <c r="S864" s="55"/>
      <c r="T864" s="55"/>
      <c r="U864" s="55"/>
      <c r="V864" s="55"/>
      <c r="W864" s="55"/>
      <c r="X864" s="55"/>
      <c r="Y864" s="55"/>
      <c r="Z864" s="55"/>
      <c r="AA864" s="55"/>
      <c r="AB864" s="55"/>
    </row>
    <row r="865" spans="1:28" ht="15">
      <c r="A865" s="55"/>
      <c r="B865" s="55"/>
      <c r="C865" s="55"/>
      <c r="D865" s="55"/>
      <c r="E865" s="55"/>
      <c r="F865" s="55"/>
      <c r="G865" s="55"/>
      <c r="H865" s="55"/>
      <c r="I865" s="55"/>
      <c r="J865" s="55"/>
      <c r="K865" s="55"/>
      <c r="L865" s="55"/>
      <c r="M865" s="55"/>
      <c r="N865" s="55"/>
      <c r="O865" s="55"/>
      <c r="P865" s="55"/>
      <c r="Q865" s="55"/>
      <c r="R865" s="55"/>
      <c r="S865" s="55"/>
      <c r="T865" s="55"/>
      <c r="U865" s="55"/>
      <c r="V865" s="55"/>
      <c r="W865" s="55"/>
      <c r="X865" s="55"/>
      <c r="Y865" s="55"/>
      <c r="Z865" s="55"/>
      <c r="AA865" s="55"/>
      <c r="AB865" s="55"/>
    </row>
    <row r="866" spans="1:28" ht="15">
      <c r="A866" s="55"/>
      <c r="B866" s="55"/>
      <c r="C866" s="55"/>
      <c r="D866" s="55"/>
      <c r="E866" s="55"/>
      <c r="F866" s="55"/>
      <c r="G866" s="55"/>
      <c r="H866" s="55"/>
      <c r="I866" s="55"/>
      <c r="J866" s="55"/>
      <c r="K866" s="55"/>
      <c r="L866" s="55"/>
      <c r="M866" s="55"/>
      <c r="N866" s="55"/>
      <c r="O866" s="55"/>
      <c r="P866" s="55"/>
      <c r="Q866" s="55"/>
      <c r="R866" s="55"/>
      <c r="S866" s="55"/>
      <c r="T866" s="55"/>
      <c r="U866" s="55"/>
      <c r="V866" s="55"/>
      <c r="W866" s="55"/>
      <c r="X866" s="55"/>
      <c r="Y866" s="55"/>
      <c r="Z866" s="55"/>
      <c r="AA866" s="55"/>
      <c r="AB866" s="55"/>
    </row>
    <row r="867" spans="1:28" ht="15">
      <c r="A867" s="55"/>
      <c r="B867" s="55"/>
      <c r="C867" s="55"/>
      <c r="D867" s="55"/>
      <c r="E867" s="55"/>
      <c r="F867" s="55"/>
      <c r="G867" s="55"/>
      <c r="H867" s="55"/>
      <c r="I867" s="55"/>
      <c r="J867" s="55"/>
      <c r="K867" s="55"/>
      <c r="L867" s="55"/>
      <c r="M867" s="55"/>
      <c r="N867" s="55"/>
      <c r="O867" s="55"/>
      <c r="P867" s="55"/>
      <c r="Q867" s="55"/>
      <c r="R867" s="55"/>
      <c r="S867" s="55"/>
      <c r="T867" s="55"/>
      <c r="U867" s="55"/>
      <c r="V867" s="55"/>
      <c r="W867" s="55"/>
      <c r="X867" s="55"/>
      <c r="Y867" s="55"/>
      <c r="Z867" s="55"/>
      <c r="AA867" s="55"/>
      <c r="AB867" s="55"/>
    </row>
    <row r="868" spans="1:28" ht="15">
      <c r="A868" s="55"/>
      <c r="B868" s="55"/>
      <c r="C868" s="55"/>
      <c r="D868" s="55"/>
      <c r="E868" s="55"/>
      <c r="F868" s="55"/>
      <c r="G868" s="55"/>
      <c r="H868" s="55"/>
      <c r="I868" s="55"/>
      <c r="J868" s="55"/>
      <c r="K868" s="55"/>
      <c r="L868" s="55"/>
      <c r="M868" s="55"/>
      <c r="N868" s="55"/>
      <c r="O868" s="55"/>
      <c r="P868" s="55"/>
      <c r="Q868" s="55"/>
      <c r="R868" s="55"/>
      <c r="S868" s="55"/>
      <c r="T868" s="55"/>
      <c r="U868" s="55"/>
      <c r="V868" s="55"/>
      <c r="W868" s="55"/>
      <c r="X868" s="55"/>
      <c r="Y868" s="55"/>
      <c r="Z868" s="55"/>
      <c r="AA868" s="55"/>
      <c r="AB868" s="55"/>
    </row>
    <row r="869" spans="1:28" ht="15">
      <c r="A869" s="55"/>
      <c r="B869" s="55"/>
      <c r="C869" s="55"/>
      <c r="D869" s="55"/>
      <c r="E869" s="55"/>
      <c r="F869" s="55"/>
      <c r="G869" s="55"/>
      <c r="H869" s="55"/>
      <c r="I869" s="55"/>
      <c r="J869" s="55"/>
      <c r="K869" s="55"/>
      <c r="L869" s="55"/>
      <c r="M869" s="55"/>
      <c r="N869" s="55"/>
      <c r="O869" s="55"/>
      <c r="P869" s="55"/>
      <c r="Q869" s="55"/>
      <c r="R869" s="55"/>
      <c r="S869" s="55"/>
      <c r="T869" s="55"/>
      <c r="U869" s="55"/>
      <c r="V869" s="55"/>
      <c r="W869" s="55"/>
      <c r="X869" s="55"/>
      <c r="Y869" s="55"/>
      <c r="Z869" s="55"/>
      <c r="AA869" s="55"/>
      <c r="AB869" s="55"/>
    </row>
    <row r="870" spans="1:28" ht="15">
      <c r="A870" s="55"/>
      <c r="B870" s="55"/>
      <c r="C870" s="55"/>
      <c r="D870" s="55"/>
      <c r="E870" s="55"/>
      <c r="F870" s="55"/>
      <c r="G870" s="55"/>
      <c r="H870" s="55"/>
      <c r="I870" s="55"/>
      <c r="J870" s="55"/>
      <c r="K870" s="55"/>
      <c r="L870" s="55"/>
      <c r="M870" s="55"/>
      <c r="N870" s="55"/>
      <c r="O870" s="55"/>
      <c r="P870" s="55"/>
      <c r="Q870" s="55"/>
      <c r="R870" s="55"/>
      <c r="S870" s="55"/>
      <c r="T870" s="55"/>
      <c r="U870" s="55"/>
      <c r="V870" s="55"/>
      <c r="W870" s="55"/>
      <c r="X870" s="55"/>
      <c r="Y870" s="55"/>
      <c r="Z870" s="55"/>
      <c r="AA870" s="55"/>
      <c r="AB870" s="55"/>
    </row>
    <row r="871" spans="1:28" ht="15">
      <c r="A871" s="55"/>
      <c r="B871" s="55"/>
      <c r="C871" s="55"/>
      <c r="D871" s="55"/>
      <c r="E871" s="55"/>
      <c r="F871" s="55"/>
      <c r="G871" s="55"/>
      <c r="H871" s="55"/>
      <c r="I871" s="55"/>
      <c r="J871" s="55"/>
      <c r="K871" s="55"/>
      <c r="L871" s="55"/>
      <c r="M871" s="55"/>
      <c r="N871" s="55"/>
      <c r="O871" s="55"/>
      <c r="P871" s="55"/>
      <c r="Q871" s="55"/>
      <c r="R871" s="55"/>
      <c r="S871" s="55"/>
      <c r="T871" s="55"/>
      <c r="U871" s="55"/>
      <c r="V871" s="55"/>
      <c r="W871" s="55"/>
      <c r="X871" s="55"/>
      <c r="Y871" s="55"/>
      <c r="Z871" s="55"/>
      <c r="AA871" s="55"/>
      <c r="AB871" s="55"/>
    </row>
    <row r="872" spans="1:28" ht="15">
      <c r="A872" s="55"/>
      <c r="B872" s="55"/>
      <c r="C872" s="55"/>
      <c r="D872" s="55"/>
      <c r="E872" s="55"/>
      <c r="F872" s="55"/>
      <c r="G872" s="55"/>
      <c r="H872" s="55"/>
      <c r="I872" s="55"/>
      <c r="J872" s="55"/>
      <c r="K872" s="55"/>
      <c r="L872" s="55"/>
      <c r="M872" s="55"/>
      <c r="N872" s="55"/>
      <c r="O872" s="55"/>
      <c r="P872" s="55"/>
      <c r="Q872" s="55"/>
      <c r="R872" s="55"/>
      <c r="S872" s="55"/>
      <c r="T872" s="55"/>
      <c r="U872" s="55"/>
      <c r="V872" s="55"/>
      <c r="W872" s="55"/>
      <c r="X872" s="55"/>
      <c r="Y872" s="55"/>
      <c r="Z872" s="55"/>
      <c r="AA872" s="55"/>
      <c r="AB872" s="55"/>
    </row>
    <row r="873" spans="1:28" ht="15">
      <c r="A873" s="55"/>
      <c r="B873" s="55"/>
      <c r="C873" s="55"/>
      <c r="D873" s="55"/>
      <c r="E873" s="55"/>
      <c r="F873" s="55"/>
      <c r="G873" s="55"/>
      <c r="H873" s="55"/>
      <c r="I873" s="55"/>
      <c r="J873" s="55"/>
      <c r="K873" s="55"/>
      <c r="L873" s="55"/>
      <c r="M873" s="55"/>
      <c r="N873" s="55"/>
      <c r="O873" s="55"/>
      <c r="P873" s="55"/>
      <c r="Q873" s="55"/>
      <c r="R873" s="55"/>
      <c r="S873" s="55"/>
      <c r="T873" s="55"/>
      <c r="U873" s="55"/>
      <c r="V873" s="55"/>
      <c r="W873" s="55"/>
      <c r="X873" s="55"/>
      <c r="Y873" s="55"/>
      <c r="Z873" s="55"/>
      <c r="AA873" s="55"/>
      <c r="AB873" s="55"/>
    </row>
    <row r="874" spans="1:28" ht="15">
      <c r="A874" s="55"/>
      <c r="B874" s="55"/>
      <c r="C874" s="55"/>
      <c r="D874" s="55"/>
      <c r="E874" s="55"/>
      <c r="F874" s="55"/>
      <c r="G874" s="55"/>
      <c r="H874" s="55"/>
      <c r="I874" s="55"/>
      <c r="J874" s="55"/>
      <c r="K874" s="55"/>
      <c r="L874" s="55"/>
      <c r="M874" s="55"/>
      <c r="N874" s="55"/>
      <c r="O874" s="55"/>
      <c r="P874" s="55"/>
      <c r="Q874" s="55"/>
      <c r="R874" s="55"/>
      <c r="S874" s="55"/>
      <c r="T874" s="55"/>
      <c r="U874" s="55"/>
      <c r="V874" s="55"/>
      <c r="W874" s="55"/>
      <c r="X874" s="55"/>
      <c r="Y874" s="55"/>
      <c r="Z874" s="55"/>
      <c r="AA874" s="55"/>
      <c r="AB874" s="55"/>
    </row>
    <row r="875" spans="1:28" ht="15">
      <c r="A875" s="55"/>
      <c r="B875" s="55"/>
      <c r="C875" s="55"/>
      <c r="D875" s="55"/>
      <c r="E875" s="55"/>
      <c r="F875" s="55"/>
      <c r="G875" s="55"/>
      <c r="H875" s="55"/>
      <c r="I875" s="55"/>
      <c r="J875" s="55"/>
      <c r="K875" s="55"/>
      <c r="L875" s="55"/>
      <c r="M875" s="55"/>
      <c r="N875" s="55"/>
      <c r="O875" s="55"/>
      <c r="P875" s="55"/>
      <c r="Q875" s="55"/>
      <c r="R875" s="55"/>
      <c r="S875" s="55"/>
      <c r="T875" s="55"/>
      <c r="U875" s="55"/>
      <c r="V875" s="55"/>
      <c r="W875" s="55"/>
      <c r="X875" s="55"/>
      <c r="Y875" s="55"/>
      <c r="Z875" s="55"/>
      <c r="AA875" s="55"/>
      <c r="AB875" s="55"/>
    </row>
    <row r="876" spans="1:28" ht="15">
      <c r="A876" s="55"/>
      <c r="B876" s="55"/>
      <c r="C876" s="55"/>
      <c r="D876" s="55"/>
      <c r="E876" s="55"/>
      <c r="F876" s="55"/>
      <c r="G876" s="55"/>
      <c r="H876" s="55"/>
      <c r="I876" s="55"/>
      <c r="J876" s="55"/>
      <c r="K876" s="55"/>
      <c r="L876" s="55"/>
      <c r="M876" s="55"/>
      <c r="N876" s="55"/>
      <c r="O876" s="55"/>
      <c r="P876" s="55"/>
      <c r="Q876" s="55"/>
      <c r="R876" s="55"/>
      <c r="S876" s="55"/>
      <c r="T876" s="55"/>
      <c r="U876" s="55"/>
      <c r="V876" s="55"/>
      <c r="W876" s="55"/>
      <c r="X876" s="55"/>
      <c r="Y876" s="55"/>
      <c r="Z876" s="55"/>
      <c r="AA876" s="55"/>
      <c r="AB876" s="55"/>
    </row>
    <row r="877" spans="1:28" ht="15">
      <c r="A877" s="55"/>
      <c r="B877" s="55"/>
      <c r="C877" s="55"/>
      <c r="D877" s="55"/>
      <c r="E877" s="55"/>
      <c r="F877" s="55"/>
      <c r="G877" s="55"/>
      <c r="H877" s="55"/>
      <c r="I877" s="55"/>
      <c r="J877" s="55"/>
      <c r="K877" s="55"/>
      <c r="L877" s="55"/>
      <c r="M877" s="55"/>
      <c r="N877" s="55"/>
      <c r="O877" s="55"/>
      <c r="P877" s="55"/>
      <c r="Q877" s="55"/>
      <c r="R877" s="55"/>
      <c r="S877" s="55"/>
      <c r="T877" s="55"/>
      <c r="U877" s="55"/>
      <c r="V877" s="55"/>
      <c r="W877" s="55"/>
      <c r="X877" s="55"/>
      <c r="Y877" s="55"/>
      <c r="Z877" s="55"/>
      <c r="AA877" s="55"/>
      <c r="AB877" s="55"/>
    </row>
    <row r="878" spans="1:28" ht="15">
      <c r="A878" s="55"/>
      <c r="B878" s="55"/>
      <c r="C878" s="55"/>
      <c r="D878" s="55"/>
      <c r="E878" s="55"/>
      <c r="F878" s="55"/>
      <c r="G878" s="55"/>
      <c r="H878" s="55"/>
      <c r="I878" s="55"/>
      <c r="J878" s="55"/>
      <c r="K878" s="55"/>
      <c r="L878" s="55"/>
      <c r="M878" s="55"/>
      <c r="N878" s="55"/>
      <c r="O878" s="55"/>
      <c r="P878" s="55"/>
      <c r="Q878" s="55"/>
      <c r="R878" s="55"/>
      <c r="S878" s="55"/>
      <c r="T878" s="55"/>
      <c r="U878" s="55"/>
      <c r="V878" s="55"/>
      <c r="W878" s="55"/>
      <c r="X878" s="55"/>
      <c r="Y878" s="55"/>
      <c r="Z878" s="55"/>
      <c r="AA878" s="55"/>
      <c r="AB878" s="55"/>
    </row>
    <row r="879" spans="1:28" ht="15">
      <c r="A879" s="55"/>
      <c r="B879" s="55"/>
      <c r="C879" s="55"/>
      <c r="D879" s="55"/>
      <c r="E879" s="55"/>
      <c r="F879" s="55"/>
      <c r="G879" s="55"/>
      <c r="H879" s="55"/>
      <c r="I879" s="55"/>
      <c r="J879" s="55"/>
      <c r="K879" s="55"/>
      <c r="L879" s="55"/>
      <c r="M879" s="55"/>
      <c r="N879" s="55"/>
      <c r="O879" s="55"/>
      <c r="P879" s="55"/>
      <c r="Q879" s="55"/>
      <c r="R879" s="55"/>
      <c r="S879" s="55"/>
      <c r="T879" s="55"/>
      <c r="U879" s="55"/>
      <c r="V879" s="55"/>
      <c r="W879" s="55"/>
      <c r="X879" s="55"/>
      <c r="Y879" s="55"/>
      <c r="Z879" s="55"/>
      <c r="AA879" s="55"/>
      <c r="AB879" s="55"/>
    </row>
    <row r="880" spans="1:28" ht="15">
      <c r="A880" s="55"/>
      <c r="B880" s="55"/>
      <c r="C880" s="55"/>
      <c r="D880" s="55"/>
      <c r="E880" s="55"/>
      <c r="F880" s="55"/>
      <c r="G880" s="55"/>
      <c r="H880" s="55"/>
      <c r="I880" s="55"/>
      <c r="J880" s="55"/>
      <c r="K880" s="55"/>
      <c r="L880" s="55"/>
      <c r="M880" s="55"/>
      <c r="N880" s="55"/>
      <c r="O880" s="55"/>
      <c r="P880" s="55"/>
      <c r="Q880" s="55"/>
      <c r="R880" s="55"/>
      <c r="S880" s="55"/>
      <c r="T880" s="55"/>
      <c r="U880" s="55"/>
      <c r="V880" s="55"/>
      <c r="W880" s="55"/>
      <c r="X880" s="55"/>
      <c r="Y880" s="55"/>
      <c r="Z880" s="55"/>
      <c r="AA880" s="55"/>
      <c r="AB880" s="55"/>
    </row>
    <row r="881" spans="1:28" ht="15">
      <c r="A881" s="55"/>
      <c r="B881" s="55"/>
      <c r="C881" s="55"/>
      <c r="D881" s="55"/>
      <c r="E881" s="55"/>
      <c r="F881" s="55"/>
      <c r="G881" s="55"/>
      <c r="H881" s="55"/>
      <c r="I881" s="55"/>
      <c r="J881" s="55"/>
      <c r="K881" s="55"/>
      <c r="L881" s="55"/>
      <c r="M881" s="55"/>
      <c r="N881" s="55"/>
      <c r="O881" s="55"/>
      <c r="P881" s="55"/>
      <c r="Q881" s="55"/>
      <c r="R881" s="55"/>
      <c r="S881" s="55"/>
      <c r="T881" s="55"/>
      <c r="U881" s="55"/>
      <c r="V881" s="55"/>
      <c r="W881" s="55"/>
      <c r="X881" s="55"/>
      <c r="Y881" s="55"/>
      <c r="Z881" s="55"/>
      <c r="AA881" s="55"/>
      <c r="AB881" s="55"/>
    </row>
    <row r="882" spans="1:28" ht="15">
      <c r="A882" s="55"/>
      <c r="B882" s="55"/>
      <c r="C882" s="55"/>
      <c r="D882" s="55"/>
      <c r="E882" s="55"/>
      <c r="F882" s="55"/>
      <c r="G882" s="55"/>
      <c r="H882" s="55"/>
      <c r="I882" s="55"/>
      <c r="J882" s="55"/>
      <c r="K882" s="55"/>
      <c r="L882" s="55"/>
      <c r="M882" s="55"/>
      <c r="N882" s="55"/>
      <c r="O882" s="55"/>
      <c r="P882" s="55"/>
      <c r="Q882" s="55"/>
      <c r="R882" s="55"/>
      <c r="S882" s="55"/>
      <c r="T882" s="55"/>
      <c r="U882" s="55"/>
      <c r="V882" s="55"/>
      <c r="W882" s="55"/>
      <c r="X882" s="55"/>
      <c r="Y882" s="55"/>
      <c r="Z882" s="55"/>
      <c r="AA882" s="55"/>
      <c r="AB882" s="55"/>
    </row>
    <row r="883" spans="1:28" ht="15">
      <c r="A883" s="55"/>
      <c r="B883" s="55"/>
      <c r="C883" s="55"/>
      <c r="D883" s="55"/>
      <c r="E883" s="55"/>
      <c r="F883" s="55"/>
      <c r="G883" s="55"/>
      <c r="H883" s="55"/>
      <c r="I883" s="55"/>
      <c r="J883" s="55"/>
      <c r="K883" s="55"/>
      <c r="L883" s="55"/>
      <c r="M883" s="55"/>
      <c r="N883" s="55"/>
      <c r="O883" s="55"/>
      <c r="P883" s="55"/>
      <c r="Q883" s="55"/>
      <c r="R883" s="55"/>
      <c r="S883" s="55"/>
      <c r="T883" s="55"/>
      <c r="U883" s="55"/>
      <c r="V883" s="55"/>
      <c r="W883" s="55"/>
      <c r="X883" s="55"/>
      <c r="Y883" s="55"/>
      <c r="Z883" s="55"/>
      <c r="AA883" s="55"/>
      <c r="AB883" s="55"/>
    </row>
    <row r="884" spans="1:28" ht="15">
      <c r="A884" s="55"/>
      <c r="B884" s="55"/>
      <c r="C884" s="55"/>
      <c r="D884" s="55"/>
      <c r="E884" s="55"/>
      <c r="F884" s="55"/>
      <c r="G884" s="55"/>
      <c r="H884" s="55"/>
      <c r="I884" s="55"/>
      <c r="J884" s="55"/>
      <c r="K884" s="55"/>
      <c r="L884" s="55"/>
      <c r="M884" s="55"/>
      <c r="N884" s="55"/>
      <c r="O884" s="55"/>
      <c r="P884" s="55"/>
      <c r="Q884" s="55"/>
      <c r="R884" s="55"/>
      <c r="S884" s="55"/>
      <c r="T884" s="55"/>
      <c r="U884" s="55"/>
      <c r="V884" s="55"/>
      <c r="W884" s="55"/>
      <c r="X884" s="55"/>
      <c r="Y884" s="55"/>
      <c r="Z884" s="55"/>
      <c r="AA884" s="55"/>
      <c r="AB884" s="55"/>
    </row>
    <row r="885" spans="1:28" ht="15">
      <c r="A885" s="55"/>
      <c r="B885" s="55"/>
      <c r="C885" s="55"/>
      <c r="D885" s="55"/>
      <c r="E885" s="55"/>
      <c r="F885" s="55"/>
      <c r="G885" s="55"/>
      <c r="H885" s="55"/>
      <c r="I885" s="55"/>
      <c r="J885" s="55"/>
      <c r="K885" s="55"/>
      <c r="L885" s="55"/>
      <c r="M885" s="55"/>
      <c r="N885" s="55"/>
      <c r="O885" s="55"/>
      <c r="P885" s="55"/>
      <c r="Q885" s="55"/>
      <c r="R885" s="55"/>
      <c r="S885" s="55"/>
      <c r="T885" s="55"/>
      <c r="U885" s="55"/>
      <c r="V885" s="55"/>
      <c r="W885" s="55"/>
      <c r="X885" s="55"/>
      <c r="Y885" s="55"/>
      <c r="Z885" s="55"/>
      <c r="AA885" s="55"/>
      <c r="AB885" s="55"/>
    </row>
    <row r="886" spans="1:28" ht="15">
      <c r="A886" s="55"/>
      <c r="B886" s="55"/>
      <c r="C886" s="55"/>
      <c r="D886" s="55"/>
      <c r="E886" s="55"/>
      <c r="F886" s="55"/>
      <c r="G886" s="55"/>
      <c r="H886" s="55"/>
      <c r="I886" s="55"/>
      <c r="J886" s="55"/>
      <c r="K886" s="55"/>
      <c r="L886" s="55"/>
      <c r="M886" s="55"/>
      <c r="N886" s="55"/>
      <c r="O886" s="55"/>
      <c r="P886" s="55"/>
      <c r="Q886" s="55"/>
      <c r="R886" s="55"/>
      <c r="S886" s="55"/>
      <c r="T886" s="55"/>
      <c r="U886" s="55"/>
      <c r="V886" s="55"/>
      <c r="W886" s="55"/>
      <c r="X886" s="55"/>
      <c r="Y886" s="55"/>
      <c r="Z886" s="55"/>
      <c r="AA886" s="55"/>
      <c r="AB886" s="55"/>
    </row>
    <row r="887" spans="1:28" ht="15">
      <c r="A887" s="55"/>
      <c r="B887" s="55"/>
      <c r="C887" s="55"/>
      <c r="D887" s="55"/>
      <c r="E887" s="55"/>
      <c r="F887" s="55"/>
      <c r="G887" s="55"/>
      <c r="H887" s="55"/>
      <c r="I887" s="55"/>
      <c r="J887" s="55"/>
      <c r="K887" s="55"/>
      <c r="L887" s="55"/>
      <c r="M887" s="55"/>
      <c r="N887" s="55"/>
      <c r="O887" s="55"/>
      <c r="P887" s="55"/>
      <c r="Q887" s="55"/>
      <c r="R887" s="55"/>
      <c r="S887" s="55"/>
      <c r="T887" s="55"/>
      <c r="U887" s="55"/>
      <c r="V887" s="55"/>
      <c r="W887" s="55"/>
      <c r="X887" s="55"/>
      <c r="Y887" s="55"/>
      <c r="Z887" s="55"/>
      <c r="AA887" s="55"/>
      <c r="AB887" s="55"/>
    </row>
    <row r="888" spans="1:28" ht="15">
      <c r="A888" s="55"/>
      <c r="B888" s="55"/>
      <c r="C888" s="55"/>
      <c r="D888" s="55"/>
      <c r="E888" s="55"/>
      <c r="F888" s="55"/>
      <c r="G888" s="55"/>
      <c r="H888" s="55"/>
      <c r="I888" s="55"/>
      <c r="J888" s="55"/>
      <c r="K888" s="55"/>
      <c r="L888" s="55"/>
      <c r="M888" s="55"/>
      <c r="N888" s="55"/>
      <c r="O888" s="55"/>
      <c r="P888" s="55"/>
      <c r="Q888" s="55"/>
      <c r="R888" s="55"/>
      <c r="S888" s="55"/>
      <c r="T888" s="55"/>
      <c r="U888" s="55"/>
      <c r="V888" s="55"/>
      <c r="W888" s="55"/>
      <c r="X888" s="55"/>
      <c r="Y888" s="55"/>
      <c r="Z888" s="55"/>
      <c r="AA888" s="55"/>
      <c r="AB888" s="55"/>
    </row>
    <row r="889" spans="1:28" ht="15">
      <c r="A889" s="55"/>
      <c r="B889" s="55"/>
      <c r="C889" s="55"/>
      <c r="D889" s="55"/>
      <c r="E889" s="55"/>
      <c r="F889" s="55"/>
      <c r="G889" s="55"/>
      <c r="H889" s="55"/>
      <c r="I889" s="55"/>
      <c r="J889" s="55"/>
      <c r="K889" s="55"/>
      <c r="L889" s="55"/>
      <c r="M889" s="55"/>
      <c r="N889" s="55"/>
      <c r="O889" s="55"/>
      <c r="P889" s="55"/>
      <c r="Q889" s="55"/>
      <c r="R889" s="55"/>
      <c r="S889" s="55"/>
      <c r="T889" s="55"/>
      <c r="U889" s="55"/>
      <c r="V889" s="55"/>
      <c r="W889" s="55"/>
      <c r="X889" s="55"/>
      <c r="Y889" s="55"/>
      <c r="Z889" s="55"/>
      <c r="AA889" s="55"/>
      <c r="AB889" s="55"/>
    </row>
    <row r="890" spans="1:28" ht="15">
      <c r="A890" s="55"/>
      <c r="B890" s="55"/>
      <c r="C890" s="55"/>
      <c r="D890" s="55"/>
      <c r="E890" s="55"/>
      <c r="F890" s="55"/>
      <c r="G890" s="55"/>
      <c r="H890" s="55"/>
      <c r="I890" s="55"/>
      <c r="J890" s="55"/>
      <c r="K890" s="55"/>
      <c r="L890" s="55"/>
      <c r="M890" s="55"/>
      <c r="N890" s="55"/>
      <c r="O890" s="55"/>
      <c r="P890" s="55"/>
      <c r="Q890" s="55"/>
      <c r="R890" s="55"/>
      <c r="S890" s="55"/>
      <c r="T890" s="55"/>
      <c r="U890" s="55"/>
      <c r="V890" s="55"/>
      <c r="W890" s="55"/>
      <c r="X890" s="55"/>
      <c r="Y890" s="55"/>
      <c r="Z890" s="55"/>
      <c r="AA890" s="55"/>
      <c r="AB890" s="55"/>
    </row>
    <row r="891" spans="1:28" ht="15">
      <c r="A891" s="55"/>
      <c r="B891" s="55"/>
      <c r="C891" s="55"/>
      <c r="D891" s="55"/>
      <c r="E891" s="55"/>
      <c r="F891" s="55"/>
      <c r="G891" s="55"/>
      <c r="H891" s="55"/>
      <c r="I891" s="55"/>
      <c r="J891" s="55"/>
      <c r="K891" s="55"/>
      <c r="L891" s="55"/>
      <c r="M891" s="55"/>
      <c r="N891" s="55"/>
      <c r="O891" s="55"/>
      <c r="P891" s="55"/>
      <c r="Q891" s="55"/>
      <c r="R891" s="55"/>
      <c r="S891" s="55"/>
      <c r="T891" s="55"/>
      <c r="U891" s="55"/>
      <c r="V891" s="55"/>
      <c r="W891" s="55"/>
      <c r="X891" s="55"/>
      <c r="Y891" s="55"/>
      <c r="Z891" s="55"/>
      <c r="AA891" s="55"/>
      <c r="AB891" s="55"/>
    </row>
    <row r="892" spans="1:28" ht="15">
      <c r="A892" s="55"/>
      <c r="B892" s="55"/>
      <c r="C892" s="55"/>
      <c r="D892" s="55"/>
      <c r="E892" s="55"/>
      <c r="F892" s="55"/>
      <c r="G892" s="55"/>
      <c r="H892" s="55"/>
      <c r="I892" s="55"/>
      <c r="J892" s="55"/>
      <c r="K892" s="55"/>
      <c r="L892" s="55"/>
      <c r="M892" s="55"/>
      <c r="N892" s="55"/>
      <c r="O892" s="55"/>
      <c r="P892" s="55"/>
      <c r="Q892" s="55"/>
      <c r="R892" s="55"/>
      <c r="S892" s="55"/>
      <c r="T892" s="55"/>
      <c r="U892" s="55"/>
      <c r="V892" s="55"/>
      <c r="W892" s="55"/>
      <c r="X892" s="55"/>
      <c r="Y892" s="55"/>
      <c r="Z892" s="55"/>
      <c r="AA892" s="55"/>
      <c r="AB892" s="55"/>
    </row>
    <row r="893" spans="1:28" ht="15">
      <c r="A893" s="55"/>
      <c r="B893" s="55"/>
      <c r="C893" s="55"/>
      <c r="D893" s="55"/>
      <c r="E893" s="55"/>
      <c r="F893" s="55"/>
      <c r="G893" s="55"/>
      <c r="H893" s="55"/>
      <c r="I893" s="55"/>
      <c r="J893" s="55"/>
      <c r="K893" s="55"/>
      <c r="L893" s="55"/>
      <c r="M893" s="55"/>
      <c r="N893" s="55"/>
      <c r="O893" s="55"/>
      <c r="P893" s="55"/>
      <c r="Q893" s="55"/>
      <c r="R893" s="55"/>
      <c r="S893" s="55"/>
      <c r="T893" s="55"/>
      <c r="U893" s="55"/>
      <c r="V893" s="55"/>
      <c r="W893" s="55"/>
      <c r="X893" s="55"/>
      <c r="Y893" s="55"/>
      <c r="Z893" s="55"/>
      <c r="AA893" s="55"/>
      <c r="AB893" s="55"/>
    </row>
    <row r="894" spans="1:28" ht="15">
      <c r="A894" s="55"/>
      <c r="B894" s="55"/>
      <c r="C894" s="55"/>
      <c r="D894" s="55"/>
      <c r="E894" s="55"/>
      <c r="F894" s="55"/>
      <c r="G894" s="55"/>
      <c r="H894" s="55"/>
      <c r="I894" s="55"/>
      <c r="J894" s="55"/>
      <c r="K894" s="55"/>
      <c r="L894" s="55"/>
      <c r="M894" s="55"/>
      <c r="N894" s="55"/>
      <c r="O894" s="55"/>
      <c r="P894" s="55"/>
      <c r="Q894" s="55"/>
      <c r="R894" s="55"/>
      <c r="S894" s="55"/>
      <c r="T894" s="55"/>
      <c r="U894" s="55"/>
      <c r="V894" s="55"/>
      <c r="W894" s="55"/>
      <c r="X894" s="55"/>
      <c r="Y894" s="55"/>
      <c r="Z894" s="55"/>
      <c r="AA894" s="55"/>
      <c r="AB894" s="55"/>
    </row>
    <row r="895" spans="1:28" ht="15">
      <c r="A895" s="55"/>
      <c r="B895" s="55"/>
      <c r="C895" s="55"/>
      <c r="D895" s="55"/>
      <c r="E895" s="55"/>
      <c r="F895" s="55"/>
      <c r="G895" s="55"/>
      <c r="H895" s="55"/>
      <c r="I895" s="55"/>
      <c r="J895" s="55"/>
      <c r="K895" s="55"/>
      <c r="L895" s="55"/>
      <c r="M895" s="55"/>
      <c r="N895" s="55"/>
      <c r="O895" s="55"/>
      <c r="P895" s="55"/>
      <c r="Q895" s="55"/>
      <c r="R895" s="55"/>
      <c r="S895" s="55"/>
      <c r="T895" s="55"/>
      <c r="U895" s="55"/>
      <c r="V895" s="55"/>
      <c r="W895" s="55"/>
      <c r="X895" s="55"/>
      <c r="Y895" s="55"/>
      <c r="Z895" s="55"/>
      <c r="AA895" s="55"/>
      <c r="AB895" s="55"/>
    </row>
    <row r="896" spans="1:28" ht="15">
      <c r="A896" s="55"/>
      <c r="B896" s="55"/>
      <c r="C896" s="55"/>
      <c r="D896" s="55"/>
      <c r="E896" s="55"/>
      <c r="F896" s="55"/>
      <c r="G896" s="55"/>
      <c r="H896" s="55"/>
      <c r="I896" s="55"/>
      <c r="J896" s="55"/>
      <c r="K896" s="55"/>
      <c r="L896" s="55"/>
      <c r="M896" s="55"/>
      <c r="N896" s="55"/>
      <c r="O896" s="55"/>
      <c r="P896" s="55"/>
      <c r="Q896" s="55"/>
      <c r="R896" s="55"/>
      <c r="S896" s="55"/>
      <c r="T896" s="55"/>
      <c r="U896" s="55"/>
      <c r="V896" s="55"/>
      <c r="W896" s="55"/>
      <c r="X896" s="55"/>
      <c r="Y896" s="55"/>
      <c r="Z896" s="55"/>
      <c r="AA896" s="55"/>
      <c r="AB896" s="55"/>
    </row>
    <row r="897" spans="1:28" ht="15">
      <c r="A897" s="55"/>
      <c r="B897" s="55"/>
      <c r="C897" s="55"/>
      <c r="D897" s="55"/>
      <c r="E897" s="55"/>
      <c r="F897" s="55"/>
      <c r="G897" s="55"/>
      <c r="H897" s="55"/>
      <c r="I897" s="55"/>
      <c r="J897" s="55"/>
      <c r="K897" s="55"/>
      <c r="L897" s="55"/>
      <c r="M897" s="55"/>
      <c r="N897" s="55"/>
      <c r="O897" s="55"/>
      <c r="P897" s="55"/>
      <c r="Q897" s="55"/>
      <c r="R897" s="55"/>
      <c r="S897" s="55"/>
      <c r="T897" s="55"/>
      <c r="U897" s="55"/>
      <c r="V897" s="55"/>
      <c r="W897" s="55"/>
      <c r="X897" s="55"/>
      <c r="Y897" s="55"/>
      <c r="Z897" s="55"/>
      <c r="AA897" s="55"/>
      <c r="AB897" s="55"/>
    </row>
    <row r="898" spans="1:28" ht="15">
      <c r="A898" s="55"/>
      <c r="B898" s="55"/>
      <c r="C898" s="55"/>
      <c r="D898" s="55"/>
      <c r="E898" s="55"/>
      <c r="F898" s="55"/>
      <c r="G898" s="55"/>
      <c r="H898" s="55"/>
      <c r="I898" s="55"/>
      <c r="J898" s="55"/>
      <c r="K898" s="55"/>
      <c r="L898" s="55"/>
      <c r="M898" s="55"/>
      <c r="N898" s="55"/>
      <c r="O898" s="55"/>
      <c r="P898" s="55"/>
      <c r="Q898" s="55"/>
      <c r="R898" s="55"/>
      <c r="S898" s="55"/>
      <c r="T898" s="55"/>
      <c r="U898" s="55"/>
      <c r="V898" s="55"/>
      <c r="W898" s="55"/>
      <c r="X898" s="55"/>
      <c r="Y898" s="55"/>
      <c r="Z898" s="55"/>
      <c r="AA898" s="55"/>
      <c r="AB898" s="55"/>
    </row>
    <row r="899" spans="1:28" ht="15">
      <c r="A899" s="55"/>
      <c r="B899" s="55"/>
      <c r="C899" s="55"/>
      <c r="D899" s="55"/>
      <c r="E899" s="55"/>
      <c r="F899" s="55"/>
      <c r="G899" s="55"/>
      <c r="H899" s="55"/>
      <c r="I899" s="55"/>
      <c r="J899" s="55"/>
      <c r="K899" s="55"/>
      <c r="L899" s="55"/>
      <c r="M899" s="55"/>
      <c r="N899" s="55"/>
      <c r="O899" s="55"/>
      <c r="P899" s="55"/>
      <c r="Q899" s="55"/>
      <c r="R899" s="55"/>
      <c r="S899" s="55"/>
      <c r="T899" s="55"/>
      <c r="U899" s="55"/>
      <c r="V899" s="55"/>
      <c r="W899" s="55"/>
      <c r="X899" s="55"/>
      <c r="Y899" s="55"/>
      <c r="Z899" s="55"/>
      <c r="AA899" s="55"/>
      <c r="AB899" s="55"/>
    </row>
    <row r="900" spans="1:28" ht="15">
      <c r="A900" s="55"/>
      <c r="B900" s="55"/>
      <c r="C900" s="55"/>
      <c r="D900" s="55"/>
      <c r="E900" s="55"/>
      <c r="F900" s="55"/>
      <c r="G900" s="55"/>
      <c r="H900" s="55"/>
      <c r="I900" s="55"/>
      <c r="J900" s="55"/>
      <c r="K900" s="55"/>
      <c r="L900" s="55"/>
      <c r="M900" s="55"/>
      <c r="N900" s="55"/>
      <c r="O900" s="55"/>
      <c r="P900" s="55"/>
      <c r="Q900" s="55"/>
      <c r="R900" s="55"/>
      <c r="S900" s="55"/>
      <c r="T900" s="55"/>
      <c r="U900" s="55"/>
      <c r="V900" s="55"/>
      <c r="W900" s="55"/>
      <c r="X900" s="55"/>
      <c r="Y900" s="55"/>
      <c r="Z900" s="55"/>
      <c r="AA900" s="55"/>
      <c r="AB900" s="55"/>
    </row>
    <row r="901" spans="1:28" ht="15">
      <c r="A901" s="55"/>
      <c r="B901" s="55"/>
      <c r="C901" s="55"/>
      <c r="D901" s="55"/>
      <c r="E901" s="55"/>
      <c r="F901" s="55"/>
      <c r="G901" s="55"/>
      <c r="H901" s="55"/>
      <c r="I901" s="55"/>
      <c r="J901" s="55"/>
      <c r="K901" s="55"/>
      <c r="L901" s="55"/>
      <c r="M901" s="55"/>
      <c r="N901" s="55"/>
      <c r="O901" s="55"/>
      <c r="P901" s="55"/>
      <c r="Q901" s="55"/>
      <c r="R901" s="55"/>
      <c r="S901" s="55"/>
      <c r="T901" s="55"/>
      <c r="U901" s="55"/>
      <c r="V901" s="55"/>
      <c r="W901" s="55"/>
      <c r="X901" s="55"/>
      <c r="Y901" s="55"/>
      <c r="Z901" s="55"/>
      <c r="AA901" s="55"/>
      <c r="AB901" s="55"/>
    </row>
    <row r="902" spans="1:28" ht="15">
      <c r="A902" s="55"/>
      <c r="B902" s="55"/>
      <c r="C902" s="55"/>
      <c r="D902" s="55"/>
      <c r="E902" s="55"/>
      <c r="F902" s="55"/>
      <c r="G902" s="55"/>
      <c r="H902" s="55"/>
      <c r="I902" s="55"/>
      <c r="J902" s="55"/>
      <c r="K902" s="55"/>
      <c r="L902" s="55"/>
      <c r="M902" s="55"/>
      <c r="N902" s="55"/>
      <c r="O902" s="55"/>
      <c r="P902" s="55"/>
      <c r="Q902" s="55"/>
      <c r="R902" s="55"/>
      <c r="S902" s="55"/>
      <c r="T902" s="55"/>
      <c r="U902" s="55"/>
      <c r="V902" s="55"/>
      <c r="W902" s="55"/>
      <c r="X902" s="55"/>
      <c r="Y902" s="55"/>
      <c r="Z902" s="55"/>
      <c r="AA902" s="55"/>
      <c r="AB902" s="55"/>
    </row>
    <row r="903" spans="1:28" ht="15">
      <c r="A903" s="55"/>
      <c r="B903" s="55"/>
      <c r="C903" s="55"/>
      <c r="D903" s="55"/>
      <c r="E903" s="55"/>
      <c r="F903" s="55"/>
      <c r="G903" s="55"/>
      <c r="H903" s="55"/>
      <c r="I903" s="55"/>
      <c r="J903" s="55"/>
      <c r="K903" s="55"/>
      <c r="L903" s="55"/>
      <c r="M903" s="55"/>
      <c r="N903" s="55"/>
      <c r="O903" s="55"/>
      <c r="P903" s="55"/>
      <c r="Q903" s="55"/>
      <c r="R903" s="55"/>
      <c r="S903" s="55"/>
      <c r="T903" s="55"/>
      <c r="U903" s="55"/>
      <c r="V903" s="55"/>
      <c r="W903" s="55"/>
      <c r="X903" s="55"/>
      <c r="Y903" s="55"/>
      <c r="Z903" s="55"/>
      <c r="AA903" s="55"/>
      <c r="AB903" s="55"/>
    </row>
    <row r="904" spans="1:28" ht="15">
      <c r="A904" s="55"/>
      <c r="B904" s="55"/>
      <c r="C904" s="55"/>
      <c r="D904" s="55"/>
      <c r="E904" s="55"/>
      <c r="F904" s="55"/>
      <c r="G904" s="55"/>
      <c r="H904" s="55"/>
      <c r="I904" s="55"/>
      <c r="J904" s="55"/>
      <c r="K904" s="55"/>
      <c r="L904" s="55"/>
      <c r="M904" s="55"/>
      <c r="N904" s="55"/>
      <c r="O904" s="55"/>
      <c r="P904" s="55"/>
      <c r="Q904" s="55"/>
      <c r="R904" s="55"/>
      <c r="S904" s="55"/>
      <c r="T904" s="55"/>
      <c r="U904" s="55"/>
      <c r="V904" s="55"/>
      <c r="W904" s="55"/>
      <c r="X904" s="55"/>
      <c r="Y904" s="55"/>
      <c r="Z904" s="55"/>
      <c r="AA904" s="55"/>
      <c r="AB904" s="55"/>
    </row>
    <row r="905" spans="1:28" ht="15">
      <c r="A905" s="55"/>
      <c r="B905" s="55"/>
      <c r="C905" s="55"/>
      <c r="D905" s="55"/>
      <c r="E905" s="55"/>
      <c r="F905" s="55"/>
      <c r="G905" s="55"/>
      <c r="H905" s="55"/>
      <c r="I905" s="55"/>
      <c r="J905" s="55"/>
      <c r="K905" s="55"/>
      <c r="L905" s="55"/>
      <c r="M905" s="55"/>
      <c r="N905" s="55"/>
      <c r="O905" s="55"/>
      <c r="P905" s="55"/>
      <c r="Q905" s="55"/>
      <c r="R905" s="55"/>
      <c r="S905" s="55"/>
      <c r="T905" s="55"/>
      <c r="U905" s="55"/>
      <c r="V905" s="55"/>
      <c r="W905" s="55"/>
      <c r="X905" s="55"/>
      <c r="Y905" s="55"/>
      <c r="Z905" s="55"/>
      <c r="AA905" s="55"/>
      <c r="AB905" s="55"/>
    </row>
    <row r="906" spans="1:28" ht="15">
      <c r="A906" s="55"/>
      <c r="B906" s="55"/>
      <c r="C906" s="55"/>
      <c r="D906" s="55"/>
      <c r="E906" s="55"/>
      <c r="F906" s="55"/>
      <c r="G906" s="55"/>
      <c r="H906" s="55"/>
      <c r="I906" s="55"/>
      <c r="J906" s="55"/>
      <c r="K906" s="55"/>
      <c r="L906" s="55"/>
      <c r="M906" s="55"/>
      <c r="N906" s="55"/>
      <c r="O906" s="55"/>
      <c r="P906" s="55"/>
      <c r="Q906" s="55"/>
      <c r="R906" s="55"/>
      <c r="S906" s="55"/>
      <c r="T906" s="55"/>
      <c r="U906" s="55"/>
      <c r="V906" s="55"/>
      <c r="W906" s="55"/>
      <c r="X906" s="55"/>
      <c r="Y906" s="55"/>
      <c r="Z906" s="55"/>
      <c r="AA906" s="55"/>
      <c r="AB906" s="55"/>
    </row>
    <row r="907" spans="1:28" ht="15">
      <c r="A907" s="55"/>
      <c r="B907" s="55"/>
      <c r="C907" s="55"/>
      <c r="D907" s="55"/>
      <c r="E907" s="55"/>
      <c r="F907" s="55"/>
      <c r="G907" s="55"/>
      <c r="H907" s="55"/>
      <c r="I907" s="55"/>
      <c r="J907" s="55"/>
      <c r="K907" s="55"/>
      <c r="L907" s="55"/>
      <c r="M907" s="55"/>
      <c r="N907" s="55"/>
      <c r="O907" s="55"/>
      <c r="P907" s="55"/>
      <c r="Q907" s="55"/>
      <c r="R907" s="55"/>
      <c r="S907" s="55"/>
      <c r="T907" s="55"/>
      <c r="U907" s="55"/>
      <c r="V907" s="55"/>
      <c r="W907" s="55"/>
      <c r="X907" s="55"/>
      <c r="Y907" s="55"/>
      <c r="Z907" s="55"/>
      <c r="AA907" s="55"/>
      <c r="AB907" s="55"/>
    </row>
    <row r="908" spans="1:28" ht="15">
      <c r="A908" s="55"/>
      <c r="B908" s="55"/>
      <c r="C908" s="55"/>
      <c r="D908" s="55"/>
      <c r="E908" s="55"/>
      <c r="F908" s="55"/>
      <c r="G908" s="55"/>
      <c r="H908" s="55"/>
      <c r="I908" s="55"/>
      <c r="J908" s="55"/>
      <c r="K908" s="55"/>
      <c r="L908" s="55"/>
      <c r="M908" s="55"/>
      <c r="N908" s="55"/>
      <c r="O908" s="55"/>
      <c r="P908" s="55"/>
      <c r="Q908" s="55"/>
      <c r="R908" s="55"/>
      <c r="S908" s="55"/>
      <c r="T908" s="55"/>
      <c r="U908" s="55"/>
      <c r="V908" s="55"/>
      <c r="W908" s="55"/>
      <c r="X908" s="55"/>
      <c r="Y908" s="55"/>
      <c r="Z908" s="55"/>
      <c r="AA908" s="55"/>
      <c r="AB908" s="55"/>
    </row>
    <row r="909" spans="1:28" ht="15">
      <c r="A909" s="55"/>
      <c r="B909" s="55"/>
      <c r="C909" s="55"/>
      <c r="D909" s="55"/>
      <c r="E909" s="55"/>
      <c r="F909" s="55"/>
      <c r="G909" s="55"/>
      <c r="H909" s="55"/>
      <c r="I909" s="55"/>
      <c r="J909" s="55"/>
      <c r="K909" s="55"/>
      <c r="L909" s="55"/>
      <c r="M909" s="55"/>
      <c r="N909" s="55"/>
      <c r="O909" s="55"/>
      <c r="P909" s="55"/>
      <c r="Q909" s="55"/>
      <c r="R909" s="55"/>
      <c r="S909" s="55"/>
      <c r="T909" s="55"/>
      <c r="U909" s="55"/>
      <c r="V909" s="55"/>
      <c r="W909" s="55"/>
      <c r="X909" s="55"/>
      <c r="Y909" s="55"/>
      <c r="Z909" s="55"/>
      <c r="AA909" s="55"/>
      <c r="AB909" s="55"/>
    </row>
    <row r="910" spans="1:28" ht="15">
      <c r="A910" s="55"/>
      <c r="B910" s="55"/>
      <c r="C910" s="55"/>
      <c r="D910" s="55"/>
      <c r="E910" s="55"/>
      <c r="F910" s="55"/>
      <c r="G910" s="55"/>
      <c r="H910" s="55"/>
      <c r="I910" s="55"/>
      <c r="J910" s="55"/>
      <c r="K910" s="55"/>
      <c r="L910" s="55"/>
      <c r="M910" s="55"/>
      <c r="N910" s="55"/>
      <c r="O910" s="55"/>
      <c r="P910" s="55"/>
      <c r="Q910" s="55"/>
      <c r="R910" s="55"/>
      <c r="S910" s="55"/>
      <c r="T910" s="55"/>
      <c r="U910" s="55"/>
      <c r="V910" s="55"/>
      <c r="W910" s="55"/>
      <c r="X910" s="55"/>
      <c r="Y910" s="55"/>
      <c r="Z910" s="55"/>
      <c r="AA910" s="55"/>
      <c r="AB910" s="55"/>
    </row>
    <row r="911" spans="1:28" ht="15">
      <c r="A911" s="55"/>
      <c r="B911" s="55"/>
      <c r="C911" s="55"/>
      <c r="D911" s="55"/>
      <c r="E911" s="55"/>
      <c r="F911" s="55"/>
      <c r="G911" s="55"/>
      <c r="H911" s="55"/>
      <c r="I911" s="55"/>
      <c r="J911" s="55"/>
      <c r="K911" s="55"/>
      <c r="L911" s="55"/>
      <c r="M911" s="55"/>
      <c r="N911" s="55"/>
      <c r="O911" s="55"/>
      <c r="P911" s="55"/>
      <c r="Q911" s="55"/>
      <c r="R911" s="55"/>
      <c r="S911" s="55"/>
      <c r="T911" s="55"/>
      <c r="U911" s="55"/>
      <c r="V911" s="55"/>
      <c r="W911" s="55"/>
      <c r="X911" s="55"/>
      <c r="Y911" s="55"/>
      <c r="Z911" s="55"/>
      <c r="AA911" s="55"/>
      <c r="AB911" s="55"/>
    </row>
    <row r="912" spans="1:28" ht="15">
      <c r="A912" s="55"/>
      <c r="B912" s="55"/>
      <c r="C912" s="55"/>
      <c r="D912" s="55"/>
      <c r="E912" s="55"/>
      <c r="F912" s="55"/>
      <c r="G912" s="55"/>
      <c r="H912" s="55"/>
      <c r="I912" s="55"/>
      <c r="J912" s="55"/>
      <c r="K912" s="55"/>
      <c r="L912" s="55"/>
      <c r="M912" s="55"/>
      <c r="N912" s="55"/>
      <c r="O912" s="55"/>
      <c r="P912" s="55"/>
      <c r="Q912" s="55"/>
      <c r="R912" s="55"/>
      <c r="S912" s="55"/>
      <c r="T912" s="55"/>
      <c r="U912" s="55"/>
      <c r="V912" s="55"/>
      <c r="W912" s="55"/>
      <c r="X912" s="55"/>
      <c r="Y912" s="55"/>
      <c r="Z912" s="55"/>
      <c r="AA912" s="55"/>
      <c r="AB912" s="55"/>
    </row>
    <row r="913" spans="1:28" ht="15">
      <c r="A913" s="55"/>
      <c r="B913" s="55"/>
      <c r="C913" s="55"/>
      <c r="D913" s="55"/>
      <c r="E913" s="55"/>
      <c r="F913" s="55"/>
      <c r="G913" s="55"/>
      <c r="H913" s="55"/>
      <c r="I913" s="55"/>
      <c r="J913" s="55"/>
      <c r="K913" s="55"/>
      <c r="L913" s="55"/>
      <c r="M913" s="55"/>
      <c r="N913" s="55"/>
      <c r="O913" s="55"/>
      <c r="P913" s="55"/>
      <c r="Q913" s="55"/>
      <c r="R913" s="55"/>
      <c r="S913" s="55"/>
      <c r="T913" s="55"/>
      <c r="U913" s="55"/>
      <c r="V913" s="55"/>
      <c r="W913" s="55"/>
      <c r="X913" s="55"/>
      <c r="Y913" s="55"/>
      <c r="Z913" s="55"/>
      <c r="AA913" s="55"/>
      <c r="AB913" s="55"/>
    </row>
    <row r="914" spans="1:28" ht="15">
      <c r="A914" s="55"/>
      <c r="B914" s="55"/>
      <c r="C914" s="55"/>
      <c r="D914" s="55"/>
      <c r="E914" s="55"/>
      <c r="F914" s="55"/>
      <c r="G914" s="55"/>
      <c r="H914" s="55"/>
      <c r="I914" s="55"/>
      <c r="J914" s="55"/>
      <c r="K914" s="55"/>
      <c r="L914" s="55"/>
      <c r="M914" s="55"/>
      <c r="N914" s="55"/>
      <c r="O914" s="55"/>
      <c r="P914" s="55"/>
      <c r="Q914" s="55"/>
      <c r="R914" s="55"/>
      <c r="S914" s="55"/>
      <c r="T914" s="55"/>
      <c r="U914" s="55"/>
      <c r="V914" s="55"/>
      <c r="W914" s="55"/>
      <c r="X914" s="55"/>
      <c r="Y914" s="55"/>
      <c r="Z914" s="55"/>
      <c r="AA914" s="55"/>
      <c r="AB914" s="55"/>
    </row>
    <row r="915" spans="1:28" ht="15">
      <c r="A915" s="55"/>
      <c r="B915" s="55"/>
      <c r="C915" s="55"/>
      <c r="D915" s="55"/>
      <c r="E915" s="55"/>
      <c r="F915" s="55"/>
      <c r="G915" s="55"/>
      <c r="H915" s="55"/>
      <c r="I915" s="55"/>
      <c r="J915" s="55"/>
      <c r="K915" s="55"/>
      <c r="L915" s="55"/>
      <c r="M915" s="55"/>
      <c r="N915" s="55"/>
      <c r="O915" s="55"/>
      <c r="P915" s="55"/>
      <c r="Q915" s="55"/>
      <c r="R915" s="55"/>
      <c r="S915" s="55"/>
      <c r="T915" s="55"/>
      <c r="U915" s="55"/>
      <c r="V915" s="55"/>
      <c r="W915" s="55"/>
      <c r="X915" s="55"/>
      <c r="Y915" s="55"/>
      <c r="Z915" s="55"/>
      <c r="AA915" s="55"/>
      <c r="AB915" s="55"/>
    </row>
    <row r="916" spans="1:28" ht="15">
      <c r="A916" s="55"/>
      <c r="B916" s="55"/>
      <c r="C916" s="55"/>
      <c r="D916" s="55"/>
      <c r="E916" s="55"/>
      <c r="F916" s="55"/>
      <c r="G916" s="55"/>
      <c r="H916" s="55"/>
      <c r="I916" s="55"/>
      <c r="J916" s="55"/>
      <c r="K916" s="55"/>
      <c r="L916" s="55"/>
      <c r="M916" s="55"/>
      <c r="N916" s="55"/>
      <c r="O916" s="55"/>
      <c r="P916" s="55"/>
      <c r="Q916" s="55"/>
      <c r="R916" s="55"/>
      <c r="S916" s="55"/>
      <c r="T916" s="55"/>
      <c r="U916" s="55"/>
      <c r="V916" s="55"/>
      <c r="W916" s="55"/>
      <c r="X916" s="55"/>
      <c r="Y916" s="55"/>
      <c r="Z916" s="55"/>
      <c r="AA916" s="55"/>
      <c r="AB916" s="55"/>
    </row>
    <row r="917" spans="1:28" ht="15">
      <c r="A917" s="55"/>
      <c r="B917" s="55"/>
      <c r="C917" s="55"/>
      <c r="D917" s="55"/>
      <c r="E917" s="55"/>
      <c r="F917" s="55"/>
      <c r="G917" s="55"/>
      <c r="H917" s="55"/>
      <c r="I917" s="55"/>
      <c r="J917" s="55"/>
      <c r="K917" s="55"/>
      <c r="L917" s="55"/>
      <c r="M917" s="55"/>
      <c r="N917" s="55"/>
      <c r="O917" s="55"/>
      <c r="P917" s="55"/>
      <c r="Q917" s="55"/>
      <c r="R917" s="55"/>
      <c r="S917" s="55"/>
      <c r="T917" s="55"/>
      <c r="U917" s="55"/>
      <c r="V917" s="55"/>
      <c r="W917" s="55"/>
      <c r="X917" s="55"/>
      <c r="Y917" s="55"/>
      <c r="Z917" s="55"/>
      <c r="AA917" s="55"/>
      <c r="AB917" s="55"/>
    </row>
    <row r="918" spans="1:28" ht="15">
      <c r="A918" s="55"/>
      <c r="B918" s="55"/>
      <c r="C918" s="55"/>
      <c r="D918" s="55"/>
      <c r="E918" s="55"/>
      <c r="F918" s="55"/>
      <c r="G918" s="55"/>
      <c r="H918" s="55"/>
      <c r="I918" s="55"/>
      <c r="J918" s="55"/>
      <c r="K918" s="55"/>
      <c r="L918" s="55"/>
      <c r="M918" s="55"/>
      <c r="N918" s="55"/>
      <c r="O918" s="55"/>
      <c r="P918" s="55"/>
      <c r="Q918" s="55"/>
      <c r="R918" s="55"/>
      <c r="S918" s="55"/>
      <c r="T918" s="55"/>
      <c r="U918" s="55"/>
      <c r="V918" s="55"/>
      <c r="W918" s="55"/>
      <c r="X918" s="55"/>
      <c r="Y918" s="55"/>
      <c r="Z918" s="55"/>
      <c r="AA918" s="55"/>
      <c r="AB918" s="55"/>
    </row>
    <row r="919" spans="1:28" ht="15">
      <c r="A919" s="55"/>
      <c r="B919" s="55"/>
      <c r="C919" s="55"/>
      <c r="D919" s="55"/>
      <c r="E919" s="55"/>
      <c r="F919" s="55"/>
      <c r="G919" s="55"/>
      <c r="H919" s="55"/>
      <c r="I919" s="55"/>
      <c r="J919" s="55"/>
      <c r="K919" s="55"/>
      <c r="L919" s="55"/>
      <c r="M919" s="55"/>
      <c r="N919" s="55"/>
      <c r="O919" s="55"/>
      <c r="P919" s="55"/>
      <c r="Q919" s="55"/>
      <c r="R919" s="55"/>
      <c r="S919" s="55"/>
      <c r="T919" s="55"/>
      <c r="U919" s="55"/>
      <c r="V919" s="55"/>
      <c r="W919" s="55"/>
      <c r="X919" s="55"/>
      <c r="Y919" s="55"/>
      <c r="Z919" s="55"/>
      <c r="AA919" s="55"/>
      <c r="AB919" s="55"/>
    </row>
    <row r="920" spans="1:28" ht="15">
      <c r="A920" s="55"/>
      <c r="B920" s="55"/>
      <c r="C920" s="55"/>
      <c r="D920" s="55"/>
      <c r="E920" s="55"/>
      <c r="F920" s="55"/>
      <c r="G920" s="55"/>
      <c r="H920" s="55"/>
      <c r="I920" s="55"/>
      <c r="J920" s="55"/>
      <c r="K920" s="55"/>
      <c r="L920" s="55"/>
      <c r="M920" s="55"/>
      <c r="N920" s="55"/>
      <c r="O920" s="55"/>
      <c r="P920" s="55"/>
      <c r="Q920" s="55"/>
      <c r="R920" s="55"/>
      <c r="S920" s="55"/>
      <c r="T920" s="55"/>
      <c r="U920" s="55"/>
      <c r="V920" s="55"/>
      <c r="W920" s="55"/>
      <c r="X920" s="55"/>
      <c r="Y920" s="55"/>
      <c r="Z920" s="55"/>
      <c r="AA920" s="55"/>
      <c r="AB920" s="55"/>
    </row>
    <row r="921" spans="1:28" ht="15">
      <c r="A921" s="55"/>
      <c r="B921" s="55"/>
      <c r="C921" s="55"/>
      <c r="D921" s="55"/>
      <c r="E921" s="55"/>
      <c r="F921" s="55"/>
      <c r="G921" s="55"/>
      <c r="H921" s="55"/>
      <c r="I921" s="55"/>
      <c r="J921" s="55"/>
      <c r="K921" s="55"/>
      <c r="L921" s="55"/>
      <c r="M921" s="55"/>
      <c r="N921" s="55"/>
      <c r="O921" s="55"/>
      <c r="P921" s="55"/>
      <c r="Q921" s="55"/>
      <c r="R921" s="55"/>
      <c r="S921" s="55"/>
      <c r="T921" s="55"/>
      <c r="U921" s="55"/>
      <c r="V921" s="55"/>
      <c r="W921" s="55"/>
      <c r="X921" s="55"/>
      <c r="Y921" s="55"/>
      <c r="Z921" s="55"/>
      <c r="AA921" s="55"/>
      <c r="AB921" s="55"/>
    </row>
    <row r="922" spans="1:28" ht="15">
      <c r="A922" s="55"/>
      <c r="B922" s="55"/>
      <c r="C922" s="55"/>
      <c r="D922" s="55"/>
      <c r="E922" s="55"/>
      <c r="F922" s="55"/>
      <c r="G922" s="55"/>
      <c r="H922" s="55"/>
      <c r="I922" s="55"/>
      <c r="J922" s="55"/>
      <c r="K922" s="55"/>
      <c r="L922" s="55"/>
      <c r="M922" s="55"/>
      <c r="N922" s="55"/>
      <c r="O922" s="55"/>
      <c r="P922" s="55"/>
      <c r="Q922" s="55"/>
      <c r="R922" s="55"/>
      <c r="S922" s="55"/>
      <c r="T922" s="55"/>
      <c r="U922" s="55"/>
      <c r="V922" s="55"/>
      <c r="W922" s="55"/>
      <c r="X922" s="55"/>
      <c r="Y922" s="55"/>
      <c r="Z922" s="55"/>
      <c r="AA922" s="55"/>
      <c r="AB922" s="55"/>
    </row>
    <row r="923" spans="1:28" ht="15">
      <c r="A923" s="55"/>
      <c r="B923" s="55"/>
      <c r="C923" s="55"/>
      <c r="D923" s="55"/>
      <c r="E923" s="55"/>
      <c r="F923" s="55"/>
      <c r="G923" s="55"/>
      <c r="H923" s="55"/>
      <c r="I923" s="55"/>
      <c r="J923" s="55"/>
      <c r="K923" s="55"/>
      <c r="L923" s="55"/>
      <c r="M923" s="55"/>
      <c r="N923" s="55"/>
      <c r="O923" s="55"/>
      <c r="P923" s="55"/>
      <c r="Q923" s="55"/>
      <c r="R923" s="55"/>
      <c r="S923" s="55"/>
      <c r="T923" s="55"/>
      <c r="U923" s="55"/>
      <c r="V923" s="55"/>
      <c r="W923" s="55"/>
      <c r="X923" s="55"/>
      <c r="Y923" s="55"/>
      <c r="Z923" s="55"/>
      <c r="AA923" s="55"/>
      <c r="AB923" s="55"/>
    </row>
    <row r="924" spans="1:28" ht="15">
      <c r="A924" s="55"/>
      <c r="B924" s="55"/>
      <c r="C924" s="55"/>
      <c r="D924" s="55"/>
      <c r="E924" s="55"/>
      <c r="F924" s="55"/>
      <c r="G924" s="55"/>
      <c r="H924" s="55"/>
      <c r="I924" s="55"/>
      <c r="J924" s="55"/>
      <c r="K924" s="55"/>
      <c r="L924" s="55"/>
      <c r="M924" s="55"/>
      <c r="N924" s="55"/>
      <c r="O924" s="55"/>
      <c r="P924" s="55"/>
      <c r="Q924" s="55"/>
      <c r="R924" s="55"/>
      <c r="S924" s="55"/>
      <c r="T924" s="55"/>
      <c r="U924" s="55"/>
      <c r="V924" s="55"/>
      <c r="W924" s="55"/>
      <c r="X924" s="55"/>
      <c r="Y924" s="55"/>
      <c r="Z924" s="55"/>
      <c r="AA924" s="55"/>
      <c r="AB924" s="55"/>
    </row>
    <row r="925" spans="1:28" ht="15">
      <c r="A925" s="55"/>
      <c r="B925" s="55"/>
      <c r="C925" s="55"/>
      <c r="D925" s="55"/>
      <c r="E925" s="55"/>
      <c r="F925" s="55"/>
      <c r="G925" s="55"/>
      <c r="H925" s="55"/>
      <c r="I925" s="55"/>
      <c r="J925" s="55"/>
      <c r="K925" s="55"/>
      <c r="L925" s="55"/>
      <c r="M925" s="55"/>
      <c r="N925" s="55"/>
      <c r="O925" s="55"/>
      <c r="P925" s="55"/>
      <c r="Q925" s="55"/>
      <c r="R925" s="55"/>
      <c r="S925" s="55"/>
      <c r="T925" s="55"/>
      <c r="U925" s="55"/>
      <c r="V925" s="55"/>
      <c r="W925" s="55"/>
      <c r="X925" s="55"/>
      <c r="Y925" s="55"/>
      <c r="Z925" s="55"/>
      <c r="AA925" s="55"/>
      <c r="AB925" s="55"/>
    </row>
    <row r="926" spans="1:28" ht="15">
      <c r="A926" s="55"/>
      <c r="B926" s="55"/>
      <c r="C926" s="55"/>
      <c r="D926" s="55"/>
      <c r="E926" s="55"/>
      <c r="F926" s="55"/>
      <c r="G926" s="55"/>
      <c r="H926" s="55"/>
      <c r="I926" s="55"/>
      <c r="J926" s="55"/>
      <c r="K926" s="55"/>
      <c r="L926" s="55"/>
      <c r="M926" s="55"/>
      <c r="N926" s="55"/>
      <c r="O926" s="55"/>
      <c r="P926" s="55"/>
      <c r="Q926" s="55"/>
      <c r="R926" s="55"/>
      <c r="S926" s="55"/>
      <c r="T926" s="55"/>
      <c r="U926" s="55"/>
      <c r="V926" s="55"/>
      <c r="W926" s="55"/>
      <c r="X926" s="55"/>
      <c r="Y926" s="55"/>
      <c r="Z926" s="55"/>
      <c r="AA926" s="55"/>
      <c r="AB926" s="55"/>
    </row>
    <row r="927" spans="1:28" ht="15">
      <c r="A927" s="55"/>
      <c r="B927" s="55"/>
      <c r="C927" s="55"/>
      <c r="D927" s="55"/>
      <c r="E927" s="55"/>
      <c r="F927" s="55"/>
      <c r="G927" s="55"/>
      <c r="H927" s="55"/>
      <c r="I927" s="55"/>
      <c r="J927" s="55"/>
      <c r="K927" s="55"/>
      <c r="L927" s="55"/>
      <c r="M927" s="55"/>
      <c r="N927" s="55"/>
      <c r="O927" s="55"/>
      <c r="P927" s="55"/>
      <c r="Q927" s="55"/>
      <c r="R927" s="55"/>
      <c r="S927" s="55"/>
      <c r="T927" s="55"/>
      <c r="U927" s="55"/>
      <c r="V927" s="55"/>
      <c r="W927" s="55"/>
      <c r="X927" s="55"/>
      <c r="Y927" s="55"/>
      <c r="Z927" s="55"/>
      <c r="AA927" s="55"/>
      <c r="AB927" s="55"/>
    </row>
    <row r="928" spans="1:28" ht="15">
      <c r="A928" s="55"/>
      <c r="B928" s="55"/>
      <c r="C928" s="55"/>
      <c r="D928" s="55"/>
      <c r="E928" s="55"/>
      <c r="F928" s="55"/>
      <c r="G928" s="55"/>
      <c r="H928" s="55"/>
      <c r="I928" s="55"/>
      <c r="J928" s="55"/>
      <c r="K928" s="55"/>
      <c r="L928" s="55"/>
      <c r="M928" s="55"/>
      <c r="N928" s="55"/>
      <c r="O928" s="55"/>
      <c r="P928" s="55"/>
      <c r="Q928" s="55"/>
      <c r="R928" s="55"/>
      <c r="S928" s="55"/>
      <c r="T928" s="55"/>
      <c r="U928" s="55"/>
      <c r="V928" s="55"/>
      <c r="W928" s="55"/>
      <c r="X928" s="55"/>
      <c r="Y928" s="55"/>
      <c r="Z928" s="55"/>
      <c r="AA928" s="55"/>
      <c r="AB928" s="55"/>
    </row>
    <row r="929" spans="1:28" ht="15">
      <c r="A929" s="55"/>
      <c r="B929" s="55"/>
      <c r="C929" s="55"/>
      <c r="D929" s="55"/>
      <c r="E929" s="55"/>
      <c r="F929" s="55"/>
      <c r="G929" s="55"/>
      <c r="H929" s="55"/>
      <c r="I929" s="55"/>
      <c r="J929" s="55"/>
      <c r="K929" s="55"/>
      <c r="L929" s="55"/>
      <c r="M929" s="55"/>
      <c r="N929" s="55"/>
      <c r="O929" s="55"/>
      <c r="P929" s="55"/>
      <c r="Q929" s="55"/>
      <c r="R929" s="55"/>
      <c r="S929" s="55"/>
      <c r="T929" s="55"/>
      <c r="U929" s="55"/>
      <c r="V929" s="55"/>
      <c r="W929" s="55"/>
      <c r="X929" s="55"/>
      <c r="Y929" s="55"/>
      <c r="Z929" s="55"/>
      <c r="AA929" s="55"/>
      <c r="AB929" s="55"/>
    </row>
    <row r="930" spans="1:28" ht="15">
      <c r="A930" s="55"/>
      <c r="B930" s="55"/>
      <c r="C930" s="55"/>
      <c r="D930" s="55"/>
      <c r="E930" s="55"/>
      <c r="F930" s="55"/>
      <c r="G930" s="55"/>
      <c r="H930" s="55"/>
      <c r="I930" s="55"/>
      <c r="J930" s="55"/>
      <c r="K930" s="55"/>
      <c r="L930" s="55"/>
      <c r="M930" s="55"/>
      <c r="N930" s="55"/>
      <c r="O930" s="55"/>
      <c r="P930" s="55"/>
      <c r="Q930" s="55"/>
      <c r="R930" s="55"/>
      <c r="S930" s="55"/>
      <c r="T930" s="55"/>
      <c r="U930" s="55"/>
      <c r="V930" s="55"/>
      <c r="W930" s="55"/>
      <c r="X930" s="55"/>
      <c r="Y930" s="55"/>
      <c r="Z930" s="55"/>
      <c r="AA930" s="55"/>
      <c r="AB930" s="55"/>
    </row>
    <row r="931" spans="1:28" ht="15">
      <c r="A931" s="55"/>
      <c r="B931" s="55"/>
      <c r="C931" s="55"/>
      <c r="D931" s="55"/>
      <c r="E931" s="55"/>
      <c r="F931" s="55"/>
      <c r="G931" s="55"/>
      <c r="H931" s="55"/>
      <c r="I931" s="55"/>
      <c r="J931" s="55"/>
      <c r="K931" s="55"/>
      <c r="L931" s="55"/>
      <c r="M931" s="55"/>
      <c r="N931" s="55"/>
      <c r="O931" s="55"/>
      <c r="P931" s="55"/>
      <c r="Q931" s="55"/>
      <c r="R931" s="55"/>
      <c r="S931" s="55"/>
      <c r="T931" s="55"/>
      <c r="U931" s="55"/>
      <c r="V931" s="55"/>
      <c r="W931" s="55"/>
      <c r="X931" s="55"/>
      <c r="Y931" s="55"/>
      <c r="Z931" s="55"/>
      <c r="AA931" s="55"/>
      <c r="AB931" s="55"/>
    </row>
    <row r="932" spans="1:28" ht="15">
      <c r="A932" s="55"/>
      <c r="B932" s="55"/>
      <c r="C932" s="55"/>
      <c r="D932" s="55"/>
      <c r="E932" s="55"/>
      <c r="F932" s="55"/>
      <c r="G932" s="55"/>
      <c r="H932" s="55"/>
      <c r="I932" s="55"/>
      <c r="J932" s="55"/>
      <c r="K932" s="55"/>
      <c r="L932" s="55"/>
      <c r="M932" s="55"/>
      <c r="N932" s="55"/>
      <c r="O932" s="55"/>
      <c r="P932" s="55"/>
      <c r="Q932" s="55"/>
      <c r="R932" s="55"/>
      <c r="S932" s="55"/>
      <c r="T932" s="55"/>
      <c r="U932" s="55"/>
      <c r="V932" s="55"/>
      <c r="W932" s="55"/>
      <c r="X932" s="55"/>
      <c r="Y932" s="55"/>
      <c r="Z932" s="55"/>
      <c r="AA932" s="55"/>
      <c r="AB932" s="55"/>
    </row>
    <row r="933" spans="1:28" ht="15">
      <c r="A933" s="55"/>
      <c r="B933" s="55"/>
      <c r="C933" s="55"/>
      <c r="D933" s="55"/>
      <c r="E933" s="55"/>
      <c r="F933" s="55"/>
      <c r="G933" s="55"/>
      <c r="H933" s="55"/>
      <c r="I933" s="55"/>
      <c r="J933" s="55"/>
      <c r="K933" s="55"/>
      <c r="L933" s="55"/>
      <c r="M933" s="55"/>
      <c r="N933" s="55"/>
      <c r="O933" s="55"/>
      <c r="P933" s="55"/>
      <c r="Q933" s="55"/>
      <c r="R933" s="55"/>
      <c r="S933" s="55"/>
      <c r="T933" s="55"/>
      <c r="U933" s="55"/>
      <c r="V933" s="55"/>
      <c r="W933" s="55"/>
      <c r="X933" s="55"/>
      <c r="Y933" s="55"/>
      <c r="Z933" s="55"/>
      <c r="AA933" s="55"/>
      <c r="AB933" s="55"/>
    </row>
    <row r="934" spans="1:28" ht="15">
      <c r="A934" s="55"/>
      <c r="B934" s="55"/>
      <c r="C934" s="55"/>
      <c r="D934" s="55"/>
      <c r="E934" s="55"/>
      <c r="F934" s="55"/>
      <c r="G934" s="55"/>
      <c r="H934" s="55"/>
      <c r="I934" s="55"/>
      <c r="J934" s="55"/>
      <c r="K934" s="55"/>
      <c r="L934" s="55"/>
      <c r="M934" s="55"/>
      <c r="N934" s="55"/>
      <c r="O934" s="55"/>
      <c r="P934" s="55"/>
      <c r="Q934" s="55"/>
      <c r="R934" s="55"/>
      <c r="S934" s="55"/>
      <c r="T934" s="55"/>
      <c r="U934" s="55"/>
      <c r="V934" s="55"/>
      <c r="W934" s="55"/>
      <c r="X934" s="55"/>
      <c r="Y934" s="55"/>
      <c r="Z934" s="55"/>
      <c r="AA934" s="55"/>
      <c r="AB934" s="55"/>
    </row>
    <row r="935" spans="1:28" ht="15">
      <c r="A935" s="55"/>
      <c r="B935" s="55"/>
      <c r="C935" s="55"/>
      <c r="D935" s="55"/>
      <c r="E935" s="55"/>
      <c r="F935" s="55"/>
      <c r="G935" s="55"/>
      <c r="H935" s="55"/>
      <c r="I935" s="55"/>
      <c r="J935" s="55"/>
      <c r="K935" s="55"/>
      <c r="L935" s="55"/>
      <c r="M935" s="55"/>
      <c r="N935" s="55"/>
      <c r="O935" s="55"/>
      <c r="P935" s="55"/>
      <c r="Q935" s="55"/>
      <c r="R935" s="55"/>
      <c r="S935" s="55"/>
      <c r="T935" s="55"/>
      <c r="U935" s="55"/>
      <c r="V935" s="55"/>
      <c r="W935" s="55"/>
      <c r="X935" s="55"/>
      <c r="Y935" s="55"/>
      <c r="Z935" s="55"/>
      <c r="AA935" s="55"/>
      <c r="AB935" s="55"/>
    </row>
    <row r="936" spans="1:28" ht="15">
      <c r="A936" s="55"/>
      <c r="B936" s="55"/>
      <c r="C936" s="55"/>
      <c r="D936" s="55"/>
      <c r="E936" s="55"/>
      <c r="F936" s="55"/>
      <c r="G936" s="55"/>
      <c r="H936" s="55"/>
      <c r="I936" s="55"/>
      <c r="J936" s="55"/>
      <c r="K936" s="55"/>
      <c r="L936" s="55"/>
      <c r="M936" s="55"/>
      <c r="N936" s="55"/>
      <c r="O936" s="55"/>
      <c r="P936" s="55"/>
      <c r="Q936" s="55"/>
      <c r="R936" s="55"/>
      <c r="S936" s="55"/>
      <c r="T936" s="55"/>
      <c r="U936" s="55"/>
      <c r="V936" s="55"/>
      <c r="W936" s="55"/>
      <c r="X936" s="55"/>
      <c r="Y936" s="55"/>
      <c r="Z936" s="55"/>
      <c r="AA936" s="55"/>
      <c r="AB936" s="55"/>
    </row>
    <row r="937" spans="1:28" ht="15">
      <c r="A937" s="55"/>
      <c r="B937" s="55"/>
      <c r="C937" s="55"/>
      <c r="D937" s="55"/>
      <c r="E937" s="55"/>
      <c r="F937" s="55"/>
      <c r="G937" s="55"/>
      <c r="H937" s="55"/>
      <c r="I937" s="55"/>
      <c r="J937" s="55"/>
      <c r="K937" s="55"/>
      <c r="L937" s="55"/>
      <c r="M937" s="55"/>
      <c r="N937" s="55"/>
      <c r="O937" s="55"/>
      <c r="P937" s="55"/>
      <c r="Q937" s="55"/>
      <c r="R937" s="55"/>
      <c r="S937" s="55"/>
      <c r="T937" s="55"/>
      <c r="U937" s="55"/>
      <c r="V937" s="55"/>
      <c r="W937" s="55"/>
      <c r="X937" s="55"/>
      <c r="Y937" s="55"/>
      <c r="Z937" s="55"/>
      <c r="AA937" s="55"/>
      <c r="AB937" s="55"/>
    </row>
    <row r="938" spans="1:28" ht="15">
      <c r="A938" s="55"/>
      <c r="B938" s="55"/>
      <c r="C938" s="55"/>
      <c r="D938" s="55"/>
      <c r="E938" s="55"/>
      <c r="F938" s="55"/>
      <c r="G938" s="55"/>
      <c r="H938" s="55"/>
      <c r="I938" s="55"/>
      <c r="J938" s="55"/>
      <c r="K938" s="55"/>
      <c r="L938" s="55"/>
      <c r="M938" s="55"/>
      <c r="N938" s="55"/>
      <c r="O938" s="55"/>
      <c r="P938" s="55"/>
      <c r="Q938" s="55"/>
      <c r="R938" s="55"/>
      <c r="S938" s="55"/>
      <c r="T938" s="55"/>
      <c r="U938" s="55"/>
      <c r="V938" s="55"/>
      <c r="W938" s="55"/>
      <c r="X938" s="55"/>
      <c r="Y938" s="55"/>
      <c r="Z938" s="55"/>
      <c r="AA938" s="55"/>
      <c r="AB938" s="55"/>
    </row>
    <row r="939" spans="1:28" ht="15">
      <c r="A939" s="55"/>
      <c r="B939" s="55"/>
      <c r="C939" s="55"/>
      <c r="D939" s="55"/>
      <c r="E939" s="55"/>
      <c r="F939" s="55"/>
      <c r="G939" s="55"/>
      <c r="H939" s="55"/>
      <c r="I939" s="55"/>
      <c r="J939" s="55"/>
      <c r="K939" s="55"/>
      <c r="L939" s="55"/>
      <c r="M939" s="55"/>
      <c r="N939" s="55"/>
      <c r="O939" s="55"/>
      <c r="P939" s="55"/>
      <c r="Q939" s="55"/>
      <c r="R939" s="55"/>
      <c r="S939" s="55"/>
      <c r="T939" s="55"/>
      <c r="U939" s="55"/>
      <c r="V939" s="55"/>
      <c r="W939" s="55"/>
      <c r="X939" s="55"/>
      <c r="Y939" s="55"/>
      <c r="Z939" s="55"/>
      <c r="AA939" s="55"/>
      <c r="AB939" s="55"/>
    </row>
    <row r="940" spans="1:28" ht="15">
      <c r="A940" s="55"/>
      <c r="B940" s="55"/>
      <c r="C940" s="55"/>
      <c r="D940" s="55"/>
      <c r="E940" s="55"/>
      <c r="F940" s="55"/>
      <c r="G940" s="55"/>
      <c r="H940" s="55"/>
      <c r="I940" s="55"/>
      <c r="J940" s="55"/>
      <c r="K940" s="55"/>
      <c r="L940" s="55"/>
      <c r="M940" s="55"/>
      <c r="N940" s="55"/>
      <c r="O940" s="55"/>
      <c r="P940" s="55"/>
      <c r="Q940" s="55"/>
      <c r="R940" s="55"/>
      <c r="S940" s="55"/>
      <c r="T940" s="55"/>
      <c r="U940" s="55"/>
      <c r="V940" s="55"/>
      <c r="W940" s="55"/>
      <c r="X940" s="55"/>
      <c r="Y940" s="55"/>
      <c r="Z940" s="55"/>
      <c r="AA940" s="55"/>
      <c r="AB940" s="55"/>
    </row>
    <row r="941" spans="1:28" ht="15">
      <c r="A941" s="55"/>
      <c r="B941" s="55"/>
      <c r="C941" s="55"/>
      <c r="D941" s="55"/>
      <c r="E941" s="55"/>
      <c r="F941" s="55"/>
      <c r="G941" s="55"/>
      <c r="H941" s="55"/>
      <c r="I941" s="55"/>
      <c r="J941" s="55"/>
      <c r="K941" s="55"/>
      <c r="L941" s="55"/>
      <c r="M941" s="55"/>
      <c r="N941" s="55"/>
      <c r="O941" s="55"/>
      <c r="P941" s="55"/>
      <c r="Q941" s="55"/>
      <c r="R941" s="55"/>
      <c r="S941" s="55"/>
      <c r="T941" s="55"/>
      <c r="U941" s="55"/>
      <c r="V941" s="55"/>
      <c r="W941" s="55"/>
      <c r="X941" s="55"/>
      <c r="Y941" s="55"/>
      <c r="Z941" s="55"/>
      <c r="AA941" s="55"/>
      <c r="AB941" s="55"/>
    </row>
    <row r="942" spans="1:28" ht="15">
      <c r="A942" s="55"/>
      <c r="B942" s="55"/>
      <c r="C942" s="55"/>
      <c r="D942" s="55"/>
      <c r="E942" s="55"/>
      <c r="F942" s="55"/>
      <c r="G942" s="55"/>
      <c r="H942" s="55"/>
      <c r="I942" s="55"/>
      <c r="J942" s="55"/>
      <c r="K942" s="55"/>
      <c r="L942" s="55"/>
      <c r="M942" s="55"/>
      <c r="N942" s="55"/>
      <c r="O942" s="55"/>
      <c r="P942" s="55"/>
      <c r="Q942" s="55"/>
      <c r="R942" s="55"/>
      <c r="S942" s="55"/>
      <c r="T942" s="55"/>
      <c r="U942" s="55"/>
      <c r="V942" s="55"/>
      <c r="W942" s="55"/>
      <c r="X942" s="55"/>
      <c r="Y942" s="55"/>
      <c r="Z942" s="55"/>
      <c r="AA942" s="55"/>
      <c r="AB942" s="55"/>
    </row>
    <row r="943" spans="1:28" ht="15">
      <c r="A943" s="55"/>
      <c r="B943" s="55"/>
      <c r="C943" s="55"/>
      <c r="D943" s="55"/>
      <c r="E943" s="55"/>
      <c r="F943" s="55"/>
      <c r="G943" s="55"/>
      <c r="H943" s="55"/>
      <c r="I943" s="55"/>
      <c r="J943" s="55"/>
      <c r="K943" s="55"/>
      <c r="L943" s="55"/>
      <c r="M943" s="55"/>
      <c r="N943" s="55"/>
      <c r="O943" s="55"/>
      <c r="P943" s="55"/>
      <c r="Q943" s="55"/>
      <c r="R943" s="55"/>
      <c r="S943" s="55"/>
      <c r="T943" s="55"/>
      <c r="U943" s="55"/>
      <c r="V943" s="55"/>
      <c r="W943" s="55"/>
      <c r="X943" s="55"/>
      <c r="Y943" s="55"/>
      <c r="Z943" s="55"/>
      <c r="AA943" s="55"/>
      <c r="AB943" s="55"/>
    </row>
    <row r="944" spans="1:28" ht="15">
      <c r="A944" s="55"/>
      <c r="B944" s="55"/>
      <c r="C944" s="55"/>
      <c r="D944" s="55"/>
      <c r="E944" s="55"/>
      <c r="F944" s="55"/>
      <c r="G944" s="55"/>
      <c r="H944" s="55"/>
      <c r="I944" s="55"/>
      <c r="J944" s="55"/>
      <c r="K944" s="55"/>
      <c r="L944" s="55"/>
      <c r="M944" s="55"/>
      <c r="N944" s="55"/>
      <c r="O944" s="55"/>
      <c r="P944" s="55"/>
      <c r="Q944" s="55"/>
      <c r="R944" s="55"/>
      <c r="S944" s="55"/>
      <c r="T944" s="55"/>
      <c r="U944" s="55"/>
      <c r="V944" s="55"/>
      <c r="W944" s="55"/>
      <c r="X944" s="55"/>
      <c r="Y944" s="55"/>
      <c r="Z944" s="55"/>
      <c r="AA944" s="55"/>
      <c r="AB944" s="55"/>
    </row>
    <row r="945" spans="1:28" ht="15">
      <c r="A945" s="55"/>
      <c r="B945" s="55"/>
      <c r="C945" s="55"/>
      <c r="D945" s="55"/>
      <c r="E945" s="55"/>
      <c r="F945" s="55"/>
      <c r="G945" s="55"/>
      <c r="H945" s="55"/>
      <c r="I945" s="55"/>
      <c r="J945" s="55"/>
      <c r="K945" s="55"/>
      <c r="L945" s="55"/>
      <c r="M945" s="55"/>
      <c r="N945" s="55"/>
      <c r="O945" s="55"/>
      <c r="P945" s="55"/>
      <c r="Q945" s="55"/>
      <c r="R945" s="55"/>
      <c r="S945" s="55"/>
      <c r="T945" s="55"/>
      <c r="U945" s="55"/>
      <c r="V945" s="55"/>
      <c r="W945" s="55"/>
      <c r="X945" s="55"/>
      <c r="Y945" s="55"/>
      <c r="Z945" s="55"/>
      <c r="AA945" s="55"/>
      <c r="AB945" s="55"/>
    </row>
    <row r="946" spans="1:28" ht="15">
      <c r="A946" s="55"/>
      <c r="B946" s="55"/>
      <c r="C946" s="55"/>
      <c r="D946" s="55"/>
      <c r="E946" s="55"/>
      <c r="F946" s="55"/>
      <c r="G946" s="55"/>
      <c r="H946" s="55"/>
      <c r="I946" s="55"/>
      <c r="J946" s="55"/>
      <c r="K946" s="55"/>
      <c r="L946" s="55"/>
      <c r="M946" s="55"/>
      <c r="N946" s="55"/>
      <c r="O946" s="55"/>
      <c r="P946" s="55"/>
      <c r="Q946" s="55"/>
      <c r="R946" s="55"/>
      <c r="S946" s="55"/>
      <c r="T946" s="55"/>
      <c r="U946" s="55"/>
      <c r="V946" s="55"/>
      <c r="W946" s="55"/>
      <c r="X946" s="55"/>
      <c r="Y946" s="55"/>
      <c r="Z946" s="55"/>
      <c r="AA946" s="55"/>
      <c r="AB946" s="55"/>
    </row>
    <row r="947" spans="1:28" ht="15">
      <c r="A947" s="55"/>
      <c r="B947" s="55"/>
      <c r="C947" s="55"/>
      <c r="D947" s="55"/>
      <c r="E947" s="55"/>
      <c r="F947" s="55"/>
      <c r="G947" s="55"/>
      <c r="H947" s="55"/>
      <c r="I947" s="55"/>
      <c r="J947" s="55"/>
      <c r="K947" s="55"/>
      <c r="L947" s="55"/>
      <c r="M947" s="55"/>
      <c r="N947" s="55"/>
      <c r="O947" s="55"/>
      <c r="P947" s="55"/>
      <c r="Q947" s="55"/>
      <c r="R947" s="55"/>
      <c r="S947" s="55"/>
      <c r="T947" s="55"/>
      <c r="U947" s="55"/>
      <c r="V947" s="55"/>
      <c r="W947" s="55"/>
      <c r="X947" s="55"/>
      <c r="Y947" s="55"/>
      <c r="Z947" s="55"/>
      <c r="AA947" s="55"/>
      <c r="AB947" s="55"/>
    </row>
    <row r="948" spans="1:28" ht="15">
      <c r="A948" s="55"/>
      <c r="B948" s="55"/>
      <c r="C948" s="55"/>
      <c r="D948" s="55"/>
      <c r="E948" s="55"/>
      <c r="F948" s="55"/>
      <c r="G948" s="55"/>
      <c r="H948" s="55"/>
      <c r="I948" s="55"/>
      <c r="J948" s="55"/>
      <c r="K948" s="55"/>
      <c r="L948" s="55"/>
      <c r="M948" s="55"/>
      <c r="N948" s="55"/>
      <c r="O948" s="55"/>
      <c r="P948" s="55"/>
      <c r="Q948" s="55"/>
      <c r="R948" s="55"/>
      <c r="S948" s="55"/>
      <c r="T948" s="55"/>
      <c r="U948" s="55"/>
      <c r="V948" s="55"/>
      <c r="W948" s="55"/>
      <c r="X948" s="55"/>
      <c r="Y948" s="55"/>
      <c r="Z948" s="55"/>
      <c r="AA948" s="55"/>
      <c r="AB948" s="55"/>
    </row>
    <row r="949" spans="1:28" ht="15">
      <c r="A949" s="55"/>
      <c r="B949" s="55"/>
      <c r="C949" s="55"/>
      <c r="D949" s="55"/>
      <c r="E949" s="55"/>
      <c r="F949" s="55"/>
      <c r="G949" s="55"/>
      <c r="H949" s="55"/>
      <c r="I949" s="55"/>
      <c r="J949" s="55"/>
      <c r="K949" s="55"/>
      <c r="L949" s="55"/>
      <c r="M949" s="55"/>
      <c r="N949" s="55"/>
      <c r="O949" s="55"/>
      <c r="P949" s="55"/>
      <c r="Q949" s="55"/>
      <c r="R949" s="55"/>
      <c r="S949" s="55"/>
      <c r="T949" s="55"/>
      <c r="U949" s="55"/>
      <c r="V949" s="55"/>
      <c r="W949" s="55"/>
      <c r="X949" s="55"/>
      <c r="Y949" s="55"/>
      <c r="Z949" s="55"/>
      <c r="AA949" s="55"/>
      <c r="AB949" s="55"/>
    </row>
    <row r="950" spans="1:28" ht="15">
      <c r="A950" s="55"/>
      <c r="B950" s="55"/>
      <c r="C950" s="55"/>
      <c r="D950" s="55"/>
      <c r="E950" s="55"/>
      <c r="F950" s="55"/>
      <c r="G950" s="55"/>
      <c r="H950" s="55"/>
      <c r="I950" s="55"/>
      <c r="J950" s="55"/>
      <c r="K950" s="55"/>
      <c r="L950" s="55"/>
      <c r="M950" s="55"/>
      <c r="N950" s="55"/>
      <c r="O950" s="55"/>
      <c r="P950" s="55"/>
      <c r="Q950" s="55"/>
      <c r="R950" s="55"/>
      <c r="S950" s="55"/>
      <c r="T950" s="55"/>
      <c r="U950" s="55"/>
      <c r="V950" s="55"/>
      <c r="W950" s="55"/>
      <c r="X950" s="55"/>
      <c r="Y950" s="55"/>
      <c r="Z950" s="55"/>
      <c r="AA950" s="55"/>
      <c r="AB950" s="55"/>
    </row>
    <row r="951" spans="1:28" ht="15">
      <c r="A951" s="55"/>
      <c r="B951" s="55"/>
      <c r="C951" s="55"/>
      <c r="D951" s="55"/>
      <c r="E951" s="55"/>
      <c r="F951" s="55"/>
      <c r="G951" s="55"/>
      <c r="H951" s="55"/>
      <c r="I951" s="55"/>
      <c r="J951" s="55"/>
      <c r="K951" s="55"/>
      <c r="L951" s="55"/>
      <c r="M951" s="55"/>
      <c r="N951" s="55"/>
      <c r="O951" s="55"/>
      <c r="P951" s="55"/>
      <c r="Q951" s="55"/>
      <c r="R951" s="55"/>
      <c r="S951" s="55"/>
      <c r="T951" s="55"/>
      <c r="U951" s="55"/>
      <c r="V951" s="55"/>
      <c r="W951" s="55"/>
      <c r="X951" s="55"/>
      <c r="Y951" s="55"/>
      <c r="Z951" s="55"/>
      <c r="AA951" s="55"/>
      <c r="AB951" s="55"/>
    </row>
    <row r="952" spans="1:28" ht="15">
      <c r="A952" s="55"/>
      <c r="B952" s="55"/>
      <c r="C952" s="55"/>
      <c r="D952" s="55"/>
      <c r="E952" s="55"/>
      <c r="F952" s="55"/>
      <c r="G952" s="55"/>
      <c r="H952" s="55"/>
      <c r="I952" s="55"/>
      <c r="J952" s="55"/>
      <c r="K952" s="55"/>
      <c r="L952" s="55"/>
      <c r="M952" s="55"/>
      <c r="N952" s="55"/>
      <c r="O952" s="55"/>
      <c r="P952" s="55"/>
      <c r="Q952" s="55"/>
      <c r="R952" s="55"/>
      <c r="S952" s="55"/>
      <c r="T952" s="55"/>
      <c r="U952" s="55"/>
      <c r="V952" s="55"/>
      <c r="W952" s="55"/>
      <c r="X952" s="55"/>
      <c r="Y952" s="55"/>
      <c r="Z952" s="55"/>
      <c r="AA952" s="55"/>
      <c r="AB952" s="55"/>
    </row>
    <row r="953" spans="1:28" ht="15">
      <c r="A953" s="55"/>
      <c r="B953" s="55"/>
      <c r="C953" s="55"/>
      <c r="D953" s="55"/>
      <c r="E953" s="55"/>
      <c r="F953" s="55"/>
      <c r="G953" s="55"/>
      <c r="H953" s="55"/>
      <c r="I953" s="55"/>
      <c r="J953" s="55"/>
      <c r="K953" s="55"/>
      <c r="L953" s="55"/>
      <c r="M953" s="55"/>
      <c r="N953" s="55"/>
      <c r="O953" s="55"/>
      <c r="P953" s="55"/>
      <c r="Q953" s="55"/>
      <c r="R953" s="55"/>
      <c r="S953" s="55"/>
      <c r="T953" s="55"/>
      <c r="U953" s="55"/>
      <c r="V953" s="55"/>
      <c r="W953" s="55"/>
      <c r="X953" s="55"/>
      <c r="Y953" s="55"/>
      <c r="Z953" s="55"/>
      <c r="AA953" s="55"/>
      <c r="AB953" s="55"/>
    </row>
    <row r="954" spans="1:28" ht="15">
      <c r="A954" s="55"/>
      <c r="B954" s="55"/>
      <c r="C954" s="55"/>
      <c r="D954" s="55"/>
      <c r="E954" s="55"/>
      <c r="F954" s="55"/>
      <c r="G954" s="55"/>
      <c r="H954" s="55"/>
      <c r="I954" s="55"/>
      <c r="J954" s="55"/>
      <c r="K954" s="55"/>
      <c r="L954" s="55"/>
      <c r="M954" s="55"/>
      <c r="N954" s="55"/>
      <c r="O954" s="55"/>
      <c r="P954" s="55"/>
      <c r="Q954" s="55"/>
      <c r="R954" s="55"/>
      <c r="S954" s="55"/>
      <c r="T954" s="55"/>
      <c r="U954" s="55"/>
      <c r="V954" s="55"/>
      <c r="W954" s="55"/>
      <c r="X954" s="55"/>
      <c r="Y954" s="55"/>
      <c r="Z954" s="55"/>
      <c r="AA954" s="55"/>
      <c r="AB954" s="55"/>
    </row>
    <row r="955" spans="1:28" ht="15">
      <c r="A955" s="55"/>
      <c r="B955" s="55"/>
      <c r="C955" s="55"/>
      <c r="D955" s="55"/>
      <c r="E955" s="55"/>
      <c r="F955" s="55"/>
      <c r="G955" s="55"/>
      <c r="H955" s="55"/>
      <c r="I955" s="55"/>
      <c r="J955" s="55"/>
      <c r="K955" s="55"/>
      <c r="L955" s="55"/>
      <c r="M955" s="55"/>
      <c r="N955" s="55"/>
      <c r="O955" s="55"/>
      <c r="P955" s="55"/>
      <c r="Q955" s="55"/>
      <c r="R955" s="55"/>
      <c r="S955" s="55"/>
      <c r="T955" s="55"/>
      <c r="U955" s="55"/>
      <c r="V955" s="55"/>
      <c r="W955" s="55"/>
      <c r="X955" s="55"/>
      <c r="Y955" s="55"/>
      <c r="Z955" s="55"/>
      <c r="AA955" s="55"/>
      <c r="AB955" s="55"/>
    </row>
    <row r="956" spans="1:28" ht="15">
      <c r="A956" s="55"/>
      <c r="B956" s="55"/>
      <c r="C956" s="55"/>
      <c r="D956" s="55"/>
      <c r="E956" s="55"/>
      <c r="F956" s="55"/>
      <c r="G956" s="55"/>
      <c r="H956" s="55"/>
      <c r="I956" s="55"/>
      <c r="J956" s="55"/>
      <c r="K956" s="55"/>
      <c r="L956" s="55"/>
      <c r="M956" s="55"/>
      <c r="N956" s="55"/>
      <c r="O956" s="55"/>
      <c r="P956" s="55"/>
      <c r="Q956" s="55"/>
      <c r="R956" s="55"/>
      <c r="S956" s="55"/>
      <c r="T956" s="55"/>
      <c r="U956" s="55"/>
      <c r="V956" s="55"/>
      <c r="W956" s="55"/>
      <c r="X956" s="55"/>
      <c r="Y956" s="55"/>
      <c r="Z956" s="55"/>
      <c r="AA956" s="55"/>
      <c r="AB956" s="55"/>
    </row>
    <row r="957" spans="1:28" ht="15">
      <c r="A957" s="55"/>
      <c r="B957" s="55"/>
      <c r="C957" s="55"/>
      <c r="D957" s="55"/>
      <c r="E957" s="55"/>
      <c r="F957" s="55"/>
      <c r="G957" s="55"/>
      <c r="H957" s="55"/>
      <c r="I957" s="55"/>
      <c r="J957" s="55"/>
      <c r="K957" s="55"/>
      <c r="L957" s="55"/>
      <c r="M957" s="55"/>
      <c r="N957" s="55"/>
      <c r="O957" s="55"/>
      <c r="P957" s="55"/>
      <c r="Q957" s="55"/>
      <c r="R957" s="55"/>
      <c r="S957" s="55"/>
      <c r="T957" s="55"/>
      <c r="U957" s="55"/>
      <c r="V957" s="55"/>
      <c r="W957" s="55"/>
      <c r="X957" s="55"/>
      <c r="Y957" s="55"/>
      <c r="Z957" s="55"/>
      <c r="AA957" s="55"/>
      <c r="AB957" s="55"/>
    </row>
    <row r="958" spans="1:28" ht="15">
      <c r="A958" s="55"/>
      <c r="B958" s="55"/>
      <c r="C958" s="55"/>
      <c r="D958" s="55"/>
      <c r="E958" s="55"/>
      <c r="F958" s="55"/>
      <c r="G958" s="55"/>
      <c r="H958" s="55"/>
      <c r="I958" s="55"/>
      <c r="J958" s="55"/>
      <c r="K958" s="55"/>
      <c r="L958" s="55"/>
      <c r="M958" s="55"/>
      <c r="N958" s="55"/>
      <c r="O958" s="55"/>
      <c r="P958" s="55"/>
      <c r="Q958" s="55"/>
      <c r="R958" s="55"/>
      <c r="S958" s="55"/>
      <c r="T958" s="55"/>
      <c r="U958" s="55"/>
      <c r="V958" s="55"/>
      <c r="W958" s="55"/>
      <c r="X958" s="55"/>
      <c r="Y958" s="55"/>
      <c r="Z958" s="55"/>
      <c r="AA958" s="55"/>
      <c r="AB958" s="55"/>
    </row>
    <row r="959" spans="1:28" ht="15">
      <c r="A959" s="55"/>
      <c r="B959" s="55"/>
      <c r="C959" s="55"/>
      <c r="D959" s="55"/>
      <c r="E959" s="55"/>
      <c r="F959" s="55"/>
      <c r="G959" s="55"/>
      <c r="H959" s="55"/>
      <c r="I959" s="55"/>
      <c r="J959" s="55"/>
      <c r="K959" s="55"/>
      <c r="L959" s="55"/>
      <c r="M959" s="55"/>
      <c r="N959" s="55"/>
      <c r="O959" s="55"/>
      <c r="P959" s="55"/>
      <c r="Q959" s="55"/>
      <c r="R959" s="55"/>
      <c r="S959" s="55"/>
      <c r="T959" s="55"/>
      <c r="U959" s="55"/>
      <c r="V959" s="55"/>
      <c r="W959" s="55"/>
      <c r="X959" s="55"/>
      <c r="Y959" s="55"/>
      <c r="Z959" s="55"/>
      <c r="AA959" s="55"/>
      <c r="AB959" s="55"/>
    </row>
    <row r="960" spans="1:28" ht="15">
      <c r="A960" s="55"/>
      <c r="B960" s="55"/>
      <c r="C960" s="55"/>
      <c r="D960" s="55"/>
      <c r="E960" s="55"/>
      <c r="F960" s="55"/>
      <c r="G960" s="55"/>
      <c r="H960" s="55"/>
      <c r="I960" s="55"/>
      <c r="J960" s="55"/>
      <c r="K960" s="55"/>
      <c r="L960" s="55"/>
      <c r="M960" s="55"/>
      <c r="N960" s="55"/>
      <c r="O960" s="55"/>
      <c r="P960" s="55"/>
      <c r="Q960" s="55"/>
      <c r="R960" s="55"/>
      <c r="S960" s="55"/>
      <c r="T960" s="55"/>
      <c r="U960" s="55"/>
      <c r="V960" s="55"/>
      <c r="W960" s="55"/>
      <c r="X960" s="55"/>
      <c r="Y960" s="55"/>
      <c r="Z960" s="55"/>
      <c r="AA960" s="55"/>
      <c r="AB960" s="55"/>
    </row>
    <row r="961" spans="1:28" ht="15">
      <c r="A961" s="55"/>
      <c r="B961" s="55"/>
      <c r="C961" s="55"/>
      <c r="D961" s="55"/>
      <c r="E961" s="55"/>
      <c r="F961" s="55"/>
      <c r="G961" s="55"/>
      <c r="H961" s="55"/>
      <c r="I961" s="55"/>
      <c r="J961" s="55"/>
      <c r="K961" s="55"/>
      <c r="L961" s="55"/>
      <c r="M961" s="55"/>
      <c r="N961" s="55"/>
      <c r="O961" s="55"/>
      <c r="P961" s="55"/>
      <c r="Q961" s="55"/>
      <c r="R961" s="55"/>
      <c r="S961" s="55"/>
      <c r="T961" s="55"/>
      <c r="U961" s="55"/>
      <c r="V961" s="55"/>
      <c r="W961" s="55"/>
      <c r="X961" s="55"/>
      <c r="Y961" s="55"/>
      <c r="Z961" s="55"/>
      <c r="AA961" s="55"/>
      <c r="AB961" s="55"/>
    </row>
    <row r="962" spans="1:28" ht="15">
      <c r="A962" s="55"/>
      <c r="B962" s="55"/>
      <c r="C962" s="55"/>
      <c r="D962" s="55"/>
      <c r="E962" s="55"/>
      <c r="F962" s="55"/>
      <c r="G962" s="55"/>
      <c r="H962" s="55"/>
      <c r="I962" s="55"/>
      <c r="J962" s="55"/>
      <c r="K962" s="55"/>
      <c r="L962" s="55"/>
      <c r="M962" s="55"/>
      <c r="N962" s="55"/>
      <c r="O962" s="55"/>
      <c r="P962" s="55"/>
      <c r="Q962" s="55"/>
      <c r="R962" s="55"/>
      <c r="S962" s="55"/>
      <c r="T962" s="55"/>
      <c r="U962" s="55"/>
      <c r="V962" s="55"/>
      <c r="W962" s="55"/>
      <c r="X962" s="55"/>
      <c r="Y962" s="55"/>
      <c r="Z962" s="55"/>
      <c r="AA962" s="55"/>
      <c r="AB962" s="55"/>
    </row>
    <row r="963" spans="1:28" ht="15">
      <c r="A963" s="55"/>
      <c r="B963" s="55"/>
      <c r="C963" s="55"/>
      <c r="D963" s="55"/>
      <c r="E963" s="55"/>
      <c r="F963" s="55"/>
      <c r="G963" s="55"/>
      <c r="H963" s="55"/>
      <c r="I963" s="55"/>
      <c r="J963" s="55"/>
      <c r="K963" s="55"/>
      <c r="L963" s="55"/>
      <c r="M963" s="55"/>
      <c r="N963" s="55"/>
      <c r="O963" s="55"/>
      <c r="P963" s="55"/>
      <c r="Q963" s="55"/>
      <c r="R963" s="55"/>
      <c r="S963" s="55"/>
      <c r="T963" s="55"/>
      <c r="U963" s="55"/>
      <c r="V963" s="55"/>
      <c r="W963" s="55"/>
      <c r="X963" s="55"/>
      <c r="Y963" s="55"/>
      <c r="Z963" s="55"/>
      <c r="AA963" s="55"/>
      <c r="AB963" s="55"/>
    </row>
    <row r="964" spans="1:28" ht="15">
      <c r="A964" s="55"/>
      <c r="B964" s="55"/>
      <c r="C964" s="55"/>
      <c r="D964" s="55"/>
      <c r="E964" s="55"/>
      <c r="F964" s="55"/>
      <c r="G964" s="55"/>
      <c r="H964" s="55"/>
      <c r="I964" s="55"/>
      <c r="J964" s="55"/>
      <c r="K964" s="55"/>
      <c r="L964" s="55"/>
      <c r="M964" s="55"/>
      <c r="N964" s="55"/>
      <c r="O964" s="55"/>
      <c r="P964" s="55"/>
      <c r="Q964" s="55"/>
      <c r="R964" s="55"/>
      <c r="S964" s="55"/>
      <c r="T964" s="55"/>
      <c r="U964" s="55"/>
      <c r="V964" s="55"/>
      <c r="W964" s="55"/>
      <c r="X964" s="55"/>
      <c r="Y964" s="55"/>
      <c r="Z964" s="55"/>
      <c r="AA964" s="55"/>
      <c r="AB964" s="55"/>
    </row>
    <row r="965" spans="1:28" ht="15">
      <c r="A965" s="55"/>
      <c r="B965" s="55"/>
      <c r="C965" s="55"/>
      <c r="D965" s="55"/>
      <c r="E965" s="55"/>
      <c r="F965" s="55"/>
      <c r="G965" s="55"/>
      <c r="H965" s="55"/>
      <c r="I965" s="55"/>
      <c r="J965" s="55"/>
      <c r="K965" s="55"/>
      <c r="L965" s="55"/>
      <c r="M965" s="55"/>
      <c r="N965" s="55"/>
      <c r="O965" s="55"/>
      <c r="P965" s="55"/>
      <c r="Q965" s="55"/>
      <c r="R965" s="55"/>
      <c r="S965" s="55"/>
      <c r="T965" s="55"/>
      <c r="U965" s="55"/>
      <c r="V965" s="55"/>
      <c r="W965" s="55"/>
      <c r="X965" s="55"/>
      <c r="Y965" s="55"/>
      <c r="Z965" s="55"/>
      <c r="AA965" s="55"/>
      <c r="AB965" s="55"/>
    </row>
    <row r="966" spans="1:28" ht="15">
      <c r="A966" s="55"/>
      <c r="B966" s="55"/>
      <c r="C966" s="55"/>
      <c r="D966" s="55"/>
      <c r="E966" s="55"/>
      <c r="F966" s="55"/>
      <c r="G966" s="55"/>
      <c r="H966" s="55"/>
      <c r="I966" s="55"/>
      <c r="J966" s="55"/>
      <c r="K966" s="55"/>
      <c r="L966" s="55"/>
      <c r="M966" s="55"/>
      <c r="N966" s="55"/>
      <c r="O966" s="55"/>
      <c r="P966" s="55"/>
      <c r="Q966" s="55"/>
      <c r="R966" s="55"/>
      <c r="S966" s="55"/>
      <c r="T966" s="55"/>
      <c r="U966" s="55"/>
      <c r="V966" s="55"/>
      <c r="W966" s="55"/>
      <c r="X966" s="55"/>
      <c r="Y966" s="55"/>
      <c r="Z966" s="55"/>
      <c r="AA966" s="55"/>
      <c r="AB966" s="55"/>
    </row>
    <row r="967" spans="1:28" ht="15">
      <c r="A967" s="55"/>
      <c r="B967" s="55"/>
      <c r="C967" s="55"/>
      <c r="D967" s="55"/>
      <c r="E967" s="55"/>
      <c r="F967" s="55"/>
      <c r="G967" s="55"/>
      <c r="H967" s="55"/>
      <c r="I967" s="55"/>
      <c r="J967" s="55"/>
      <c r="K967" s="55"/>
      <c r="L967" s="55"/>
      <c r="M967" s="55"/>
      <c r="N967" s="55"/>
      <c r="O967" s="55"/>
      <c r="P967" s="55"/>
      <c r="Q967" s="55"/>
      <c r="R967" s="55"/>
      <c r="S967" s="55"/>
      <c r="T967" s="55"/>
      <c r="U967" s="55"/>
      <c r="V967" s="55"/>
      <c r="W967" s="55"/>
      <c r="X967" s="55"/>
      <c r="Y967" s="55"/>
      <c r="Z967" s="55"/>
      <c r="AA967" s="55"/>
      <c r="AB967" s="55"/>
    </row>
    <row r="968" spans="1:28" ht="15">
      <c r="A968" s="55"/>
      <c r="B968" s="55"/>
      <c r="C968" s="55"/>
      <c r="D968" s="55"/>
      <c r="E968" s="55"/>
      <c r="F968" s="55"/>
      <c r="G968" s="55"/>
      <c r="H968" s="55"/>
      <c r="I968" s="55"/>
      <c r="J968" s="55"/>
      <c r="K968" s="55"/>
      <c r="L968" s="55"/>
      <c r="M968" s="55"/>
      <c r="N968" s="55"/>
      <c r="O968" s="55"/>
      <c r="P968" s="55"/>
      <c r="Q968" s="55"/>
      <c r="R968" s="55"/>
      <c r="S968" s="55"/>
      <c r="T968" s="55"/>
      <c r="U968" s="55"/>
      <c r="V968" s="55"/>
      <c r="W968" s="55"/>
      <c r="X968" s="55"/>
      <c r="Y968" s="55"/>
      <c r="Z968" s="55"/>
      <c r="AA968" s="55"/>
      <c r="AB968" s="55"/>
    </row>
    <row r="969" spans="1:28" ht="15">
      <c r="A969" s="55"/>
      <c r="B969" s="55"/>
      <c r="C969" s="55"/>
      <c r="D969" s="55"/>
      <c r="E969" s="55"/>
      <c r="F969" s="55"/>
      <c r="G969" s="55"/>
      <c r="H969" s="55"/>
      <c r="I969" s="55"/>
      <c r="J969" s="55"/>
      <c r="K969" s="55"/>
      <c r="L969" s="55"/>
      <c r="M969" s="55"/>
      <c r="N969" s="55"/>
      <c r="O969" s="55"/>
      <c r="P969" s="55"/>
      <c r="Q969" s="55"/>
      <c r="R969" s="55"/>
      <c r="S969" s="55"/>
      <c r="T969" s="55"/>
      <c r="U969" s="55"/>
      <c r="V969" s="55"/>
      <c r="W969" s="55"/>
      <c r="X969" s="55"/>
      <c r="Y969" s="55"/>
      <c r="Z969" s="55"/>
      <c r="AA969" s="55"/>
      <c r="AB969" s="55"/>
    </row>
    <row r="970" spans="1:28" ht="15">
      <c r="A970" s="55"/>
      <c r="B970" s="55"/>
      <c r="C970" s="55"/>
      <c r="D970" s="55"/>
      <c r="E970" s="55"/>
      <c r="F970" s="55"/>
      <c r="G970" s="55"/>
      <c r="H970" s="55"/>
      <c r="I970" s="55"/>
      <c r="J970" s="55"/>
      <c r="K970" s="55"/>
      <c r="L970" s="55"/>
      <c r="M970" s="55"/>
      <c r="N970" s="55"/>
      <c r="O970" s="55"/>
      <c r="P970" s="55"/>
      <c r="Q970" s="55"/>
      <c r="R970" s="55"/>
      <c r="S970" s="55"/>
      <c r="T970" s="55"/>
      <c r="U970" s="55"/>
      <c r="V970" s="55"/>
      <c r="W970" s="55"/>
      <c r="X970" s="55"/>
      <c r="Y970" s="55"/>
      <c r="Z970" s="55"/>
      <c r="AA970" s="55"/>
      <c r="AB970" s="55"/>
    </row>
    <row r="971" spans="1:28" ht="15">
      <c r="A971" s="55"/>
      <c r="B971" s="55"/>
      <c r="C971" s="55"/>
      <c r="D971" s="55"/>
      <c r="E971" s="55"/>
      <c r="F971" s="55"/>
      <c r="G971" s="55"/>
      <c r="H971" s="55"/>
      <c r="I971" s="55"/>
      <c r="J971" s="55"/>
      <c r="K971" s="55"/>
      <c r="L971" s="55"/>
      <c r="M971" s="55"/>
      <c r="N971" s="55"/>
      <c r="O971" s="55"/>
      <c r="P971" s="55"/>
      <c r="Q971" s="55"/>
      <c r="R971" s="55"/>
      <c r="S971" s="55"/>
      <c r="T971" s="55"/>
      <c r="U971" s="55"/>
      <c r="V971" s="55"/>
      <c r="W971" s="55"/>
      <c r="X971" s="55"/>
      <c r="Y971" s="55"/>
      <c r="Z971" s="55"/>
      <c r="AA971" s="55"/>
      <c r="AB971" s="55"/>
    </row>
    <row r="972" spans="1:28" ht="15">
      <c r="A972" s="55"/>
      <c r="B972" s="55"/>
      <c r="C972" s="55"/>
      <c r="D972" s="55"/>
      <c r="E972" s="55"/>
      <c r="F972" s="55"/>
      <c r="G972" s="55"/>
      <c r="H972" s="55"/>
      <c r="I972" s="55"/>
      <c r="J972" s="55"/>
      <c r="K972" s="55"/>
      <c r="L972" s="55"/>
      <c r="M972" s="55"/>
      <c r="N972" s="55"/>
      <c r="O972" s="55"/>
      <c r="P972" s="55"/>
      <c r="Q972" s="55"/>
      <c r="R972" s="55"/>
      <c r="S972" s="55"/>
      <c r="T972" s="55"/>
      <c r="U972" s="55"/>
      <c r="V972" s="55"/>
      <c r="W972" s="55"/>
      <c r="X972" s="55"/>
      <c r="Y972" s="55"/>
      <c r="Z972" s="55"/>
      <c r="AA972" s="55"/>
      <c r="AB972" s="55"/>
    </row>
    <row r="973" spans="1:28" ht="15">
      <c r="A973" s="55"/>
      <c r="B973" s="55"/>
      <c r="C973" s="55"/>
      <c r="D973" s="55"/>
      <c r="E973" s="55"/>
      <c r="F973" s="55"/>
      <c r="G973" s="55"/>
      <c r="H973" s="55"/>
      <c r="I973" s="55"/>
      <c r="J973" s="55"/>
      <c r="K973" s="55"/>
      <c r="L973" s="55"/>
      <c r="M973" s="55"/>
      <c r="N973" s="55"/>
      <c r="O973" s="55"/>
      <c r="P973" s="55"/>
      <c r="Q973" s="55"/>
      <c r="R973" s="55"/>
      <c r="S973" s="55"/>
      <c r="T973" s="55"/>
      <c r="U973" s="55"/>
      <c r="V973" s="55"/>
      <c r="W973" s="55"/>
      <c r="X973" s="55"/>
      <c r="Y973" s="55"/>
      <c r="Z973" s="55"/>
      <c r="AA973" s="55"/>
      <c r="AB973" s="55"/>
    </row>
    <row r="974" spans="1:28" ht="15">
      <c r="A974" s="55"/>
      <c r="B974" s="55"/>
      <c r="C974" s="55"/>
      <c r="D974" s="55"/>
      <c r="E974" s="55"/>
      <c r="F974" s="55"/>
      <c r="G974" s="55"/>
      <c r="H974" s="55"/>
      <c r="I974" s="55"/>
      <c r="J974" s="55"/>
      <c r="K974" s="55"/>
      <c r="L974" s="55"/>
      <c r="M974" s="55"/>
      <c r="N974" s="55"/>
      <c r="O974" s="55"/>
      <c r="P974" s="55"/>
      <c r="Q974" s="55"/>
      <c r="R974" s="55"/>
      <c r="S974" s="55"/>
      <c r="T974" s="55"/>
      <c r="U974" s="55"/>
      <c r="V974" s="55"/>
      <c r="W974" s="55"/>
      <c r="X974" s="55"/>
      <c r="Y974" s="55"/>
      <c r="Z974" s="55"/>
      <c r="AA974" s="55"/>
      <c r="AB974" s="55"/>
    </row>
    <row r="975" spans="1:28" ht="15">
      <c r="A975" s="55"/>
      <c r="B975" s="55"/>
      <c r="C975" s="55"/>
      <c r="D975" s="55"/>
      <c r="E975" s="55"/>
      <c r="F975" s="55"/>
      <c r="G975" s="55"/>
      <c r="H975" s="55"/>
      <c r="I975" s="55"/>
      <c r="J975" s="55"/>
      <c r="K975" s="55"/>
      <c r="L975" s="55"/>
      <c r="M975" s="55"/>
      <c r="N975" s="55"/>
      <c r="O975" s="55"/>
      <c r="P975" s="55"/>
      <c r="Q975" s="55"/>
      <c r="R975" s="55"/>
      <c r="S975" s="55"/>
      <c r="T975" s="55"/>
      <c r="U975" s="55"/>
      <c r="V975" s="55"/>
      <c r="W975" s="55"/>
      <c r="X975" s="55"/>
      <c r="Y975" s="55"/>
      <c r="Z975" s="55"/>
      <c r="AA975" s="55"/>
      <c r="AB975" s="55"/>
    </row>
    <row r="976" spans="1:28" ht="15">
      <c r="A976" s="55"/>
      <c r="B976" s="55"/>
      <c r="C976" s="55"/>
      <c r="D976" s="55"/>
      <c r="E976" s="55"/>
      <c r="F976" s="55"/>
      <c r="G976" s="55"/>
      <c r="H976" s="55"/>
      <c r="I976" s="55"/>
      <c r="J976" s="55"/>
      <c r="K976" s="55"/>
      <c r="L976" s="55"/>
      <c r="M976" s="55"/>
      <c r="N976" s="55"/>
      <c r="O976" s="55"/>
      <c r="P976" s="55"/>
      <c r="Q976" s="55"/>
      <c r="R976" s="55"/>
      <c r="S976" s="55"/>
      <c r="T976" s="55"/>
      <c r="U976" s="55"/>
      <c r="V976" s="55"/>
      <c r="W976" s="55"/>
      <c r="X976" s="55"/>
      <c r="Y976" s="55"/>
      <c r="Z976" s="55"/>
      <c r="AA976" s="55"/>
      <c r="AB976" s="55"/>
    </row>
    <row r="977" spans="1:28" ht="15">
      <c r="A977" s="55"/>
      <c r="B977" s="55"/>
      <c r="C977" s="55"/>
      <c r="D977" s="55"/>
      <c r="E977" s="55"/>
      <c r="F977" s="55"/>
      <c r="G977" s="55"/>
      <c r="H977" s="55"/>
      <c r="I977" s="55"/>
      <c r="J977" s="55"/>
      <c r="K977" s="55"/>
      <c r="L977" s="55"/>
      <c r="M977" s="55"/>
      <c r="N977" s="55"/>
      <c r="O977" s="55"/>
      <c r="P977" s="55"/>
      <c r="Q977" s="55"/>
      <c r="R977" s="55"/>
      <c r="S977" s="55"/>
      <c r="T977" s="55"/>
      <c r="U977" s="55"/>
      <c r="V977" s="55"/>
      <c r="W977" s="55"/>
      <c r="X977" s="55"/>
      <c r="Y977" s="55"/>
      <c r="Z977" s="55"/>
      <c r="AA977" s="55"/>
      <c r="AB977" s="55"/>
    </row>
    <row r="978" spans="1:28" ht="15">
      <c r="A978" s="55"/>
      <c r="B978" s="55"/>
      <c r="C978" s="55"/>
      <c r="D978" s="55"/>
      <c r="E978" s="55"/>
      <c r="F978" s="55"/>
      <c r="G978" s="55"/>
      <c r="H978" s="55"/>
      <c r="I978" s="55"/>
      <c r="J978" s="55"/>
      <c r="K978" s="55"/>
      <c r="L978" s="55"/>
      <c r="M978" s="55"/>
      <c r="N978" s="55"/>
      <c r="O978" s="55"/>
      <c r="P978" s="55"/>
      <c r="Q978" s="55"/>
      <c r="R978" s="55"/>
      <c r="S978" s="55"/>
      <c r="T978" s="55"/>
      <c r="U978" s="55"/>
      <c r="V978" s="55"/>
      <c r="W978" s="55"/>
      <c r="X978" s="55"/>
      <c r="Y978" s="55"/>
      <c r="Z978" s="55"/>
      <c r="AA978" s="55"/>
      <c r="AB978" s="55"/>
    </row>
    <row r="979" spans="1:28" ht="15">
      <c r="A979" s="55"/>
      <c r="B979" s="55"/>
      <c r="C979" s="55"/>
      <c r="D979" s="55"/>
      <c r="E979" s="55"/>
      <c r="F979" s="55"/>
      <c r="G979" s="55"/>
      <c r="H979" s="55"/>
      <c r="I979" s="55"/>
      <c r="J979" s="55"/>
      <c r="K979" s="55"/>
      <c r="L979" s="55"/>
      <c r="M979" s="55"/>
      <c r="N979" s="55"/>
      <c r="O979" s="55"/>
      <c r="P979" s="55"/>
      <c r="Q979" s="55"/>
      <c r="R979" s="55"/>
      <c r="S979" s="55"/>
      <c r="T979" s="55"/>
      <c r="U979" s="55"/>
      <c r="V979" s="55"/>
      <c r="W979" s="55"/>
      <c r="X979" s="55"/>
      <c r="Y979" s="55"/>
      <c r="Z979" s="55"/>
      <c r="AA979" s="55"/>
      <c r="AB979" s="55"/>
    </row>
    <row r="980" spans="1:28" ht="15">
      <c r="A980" s="55"/>
      <c r="B980" s="55"/>
      <c r="C980" s="55"/>
      <c r="D980" s="55"/>
      <c r="E980" s="55"/>
      <c r="F980" s="55"/>
      <c r="G980" s="55"/>
      <c r="H980" s="55"/>
      <c r="I980" s="55"/>
      <c r="J980" s="55"/>
      <c r="K980" s="55"/>
      <c r="L980" s="55"/>
      <c r="M980" s="55"/>
      <c r="N980" s="55"/>
      <c r="O980" s="55"/>
      <c r="P980" s="55"/>
      <c r="Q980" s="55"/>
      <c r="R980" s="55"/>
      <c r="S980" s="55"/>
      <c r="T980" s="55"/>
      <c r="U980" s="55"/>
      <c r="V980" s="55"/>
      <c r="W980" s="55"/>
      <c r="X980" s="55"/>
      <c r="Y980" s="55"/>
      <c r="Z980" s="55"/>
      <c r="AA980" s="55"/>
      <c r="AB980" s="55"/>
    </row>
    <row r="981" spans="1:28" ht="15">
      <c r="A981" s="55"/>
      <c r="B981" s="55"/>
      <c r="C981" s="55"/>
      <c r="D981" s="55"/>
      <c r="E981" s="55"/>
      <c r="F981" s="55"/>
      <c r="G981" s="55"/>
      <c r="H981" s="55"/>
      <c r="I981" s="55"/>
      <c r="J981" s="55"/>
      <c r="K981" s="55"/>
      <c r="L981" s="55"/>
      <c r="M981" s="55"/>
      <c r="N981" s="55"/>
      <c r="O981" s="55"/>
      <c r="P981" s="55"/>
      <c r="Q981" s="55"/>
      <c r="R981" s="55"/>
      <c r="S981" s="55"/>
      <c r="T981" s="55"/>
      <c r="U981" s="55"/>
      <c r="V981" s="55"/>
      <c r="W981" s="55"/>
      <c r="X981" s="55"/>
      <c r="Y981" s="55"/>
      <c r="Z981" s="55"/>
      <c r="AA981" s="55"/>
      <c r="AB981" s="55"/>
    </row>
    <row r="982" spans="1:28" ht="15">
      <c r="A982" s="55"/>
      <c r="B982" s="55"/>
      <c r="C982" s="55"/>
      <c r="D982" s="55"/>
      <c r="E982" s="55"/>
      <c r="F982" s="55"/>
      <c r="G982" s="55"/>
      <c r="H982" s="55"/>
      <c r="I982" s="55"/>
      <c r="J982" s="55"/>
      <c r="K982" s="55"/>
      <c r="L982" s="55"/>
      <c r="M982" s="55"/>
      <c r="N982" s="55"/>
      <c r="O982" s="55"/>
      <c r="P982" s="55"/>
      <c r="Q982" s="55"/>
      <c r="R982" s="55"/>
      <c r="S982" s="55"/>
      <c r="T982" s="55"/>
      <c r="U982" s="55"/>
      <c r="V982" s="55"/>
      <c r="W982" s="55"/>
      <c r="X982" s="55"/>
      <c r="Y982" s="55"/>
      <c r="Z982" s="55"/>
      <c r="AA982" s="55"/>
      <c r="AB982" s="55"/>
    </row>
    <row r="983" spans="1:28" ht="15">
      <c r="A983" s="55"/>
      <c r="B983" s="55"/>
      <c r="C983" s="55"/>
      <c r="D983" s="55"/>
      <c r="E983" s="55"/>
      <c r="F983" s="55"/>
      <c r="G983" s="55"/>
      <c r="H983" s="55"/>
      <c r="I983" s="55"/>
      <c r="J983" s="55"/>
      <c r="K983" s="55"/>
      <c r="L983" s="55"/>
      <c r="M983" s="55"/>
      <c r="N983" s="55"/>
      <c r="O983" s="55"/>
      <c r="P983" s="55"/>
      <c r="Q983" s="55"/>
      <c r="R983" s="55"/>
      <c r="S983" s="55"/>
      <c r="T983" s="55"/>
      <c r="U983" s="55"/>
      <c r="V983" s="55"/>
      <c r="W983" s="55"/>
      <c r="X983" s="55"/>
      <c r="Y983" s="55"/>
      <c r="Z983" s="55"/>
      <c r="AA983" s="55"/>
      <c r="AB983" s="55"/>
    </row>
    <row r="984" spans="1:28" ht="15">
      <c r="A984" s="55"/>
      <c r="B984" s="55"/>
      <c r="C984" s="55"/>
      <c r="D984" s="55"/>
      <c r="E984" s="55"/>
      <c r="F984" s="55"/>
      <c r="G984" s="55"/>
      <c r="H984" s="55"/>
      <c r="I984" s="55"/>
      <c r="J984" s="55"/>
      <c r="K984" s="55"/>
      <c r="L984" s="55"/>
      <c r="M984" s="55"/>
      <c r="N984" s="55"/>
      <c r="O984" s="55"/>
      <c r="P984" s="55"/>
      <c r="Q984" s="55"/>
      <c r="R984" s="55"/>
      <c r="S984" s="55"/>
      <c r="T984" s="55"/>
      <c r="U984" s="55"/>
      <c r="V984" s="55"/>
      <c r="W984" s="55"/>
      <c r="X984" s="55"/>
      <c r="Y984" s="55"/>
      <c r="Z984" s="55"/>
      <c r="AA984" s="55"/>
      <c r="AB984" s="55"/>
    </row>
    <row r="985" spans="1:28" ht="15">
      <c r="A985" s="55"/>
      <c r="B985" s="55"/>
      <c r="C985" s="55"/>
      <c r="D985" s="55"/>
      <c r="E985" s="55"/>
      <c r="F985" s="55"/>
      <c r="G985" s="55"/>
      <c r="H985" s="55"/>
      <c r="I985" s="55"/>
      <c r="J985" s="55"/>
      <c r="K985" s="55"/>
      <c r="L985" s="55"/>
      <c r="M985" s="55"/>
      <c r="N985" s="55"/>
      <c r="O985" s="55"/>
      <c r="P985" s="55"/>
      <c r="Q985" s="55"/>
      <c r="R985" s="55"/>
      <c r="S985" s="55"/>
      <c r="T985" s="55"/>
      <c r="U985" s="55"/>
      <c r="V985" s="55"/>
      <c r="W985" s="55"/>
      <c r="X985" s="55"/>
      <c r="Y985" s="55"/>
      <c r="Z985" s="55"/>
      <c r="AA985" s="55"/>
      <c r="AB985" s="55"/>
    </row>
    <row r="986" spans="1:28" ht="15">
      <c r="A986" s="55"/>
      <c r="B986" s="55"/>
      <c r="C986" s="55"/>
      <c r="D986" s="55"/>
      <c r="E986" s="55"/>
      <c r="F986" s="55"/>
      <c r="G986" s="55"/>
      <c r="H986" s="55"/>
      <c r="I986" s="55"/>
      <c r="J986" s="55"/>
      <c r="K986" s="55"/>
      <c r="L986" s="55"/>
      <c r="M986" s="55"/>
      <c r="N986" s="55"/>
      <c r="O986" s="55"/>
      <c r="P986" s="55"/>
      <c r="Q986" s="55"/>
      <c r="R986" s="55"/>
      <c r="S986" s="55"/>
      <c r="T986" s="55"/>
      <c r="U986" s="55"/>
      <c r="V986" s="55"/>
      <c r="W986" s="55"/>
      <c r="X986" s="55"/>
      <c r="Y986" s="55"/>
      <c r="Z986" s="55"/>
      <c r="AA986" s="55"/>
      <c r="AB986" s="55"/>
    </row>
    <row r="987" spans="1:28" ht="15">
      <c r="A987" s="55"/>
      <c r="B987" s="55"/>
      <c r="C987" s="55"/>
      <c r="D987" s="55"/>
      <c r="E987" s="55"/>
      <c r="F987" s="55"/>
      <c r="G987" s="55"/>
      <c r="H987" s="55"/>
      <c r="I987" s="55"/>
      <c r="J987" s="55"/>
      <c r="K987" s="55"/>
      <c r="L987" s="55"/>
      <c r="M987" s="55"/>
      <c r="N987" s="55"/>
      <c r="O987" s="55"/>
      <c r="P987" s="55"/>
      <c r="Q987" s="55"/>
      <c r="R987" s="55"/>
      <c r="S987" s="55"/>
      <c r="T987" s="55"/>
      <c r="U987" s="55"/>
      <c r="V987" s="55"/>
      <c r="W987" s="55"/>
      <c r="X987" s="55"/>
      <c r="Y987" s="55"/>
      <c r="Z987" s="55"/>
      <c r="AA987" s="55"/>
      <c r="AB987" s="55"/>
    </row>
    <row r="988" spans="1:28" ht="15">
      <c r="A988" s="55"/>
      <c r="B988" s="55"/>
      <c r="C988" s="55"/>
      <c r="D988" s="55"/>
      <c r="E988" s="55"/>
      <c r="F988" s="55"/>
      <c r="G988" s="55"/>
      <c r="H988" s="55"/>
      <c r="I988" s="55"/>
      <c r="J988" s="55"/>
      <c r="K988" s="55"/>
      <c r="L988" s="55"/>
      <c r="M988" s="55"/>
      <c r="N988" s="55"/>
      <c r="O988" s="55"/>
      <c r="P988" s="55"/>
      <c r="Q988" s="55"/>
      <c r="R988" s="55"/>
      <c r="S988" s="55"/>
      <c r="T988" s="55"/>
      <c r="U988" s="55"/>
      <c r="V988" s="55"/>
      <c r="W988" s="55"/>
      <c r="X988" s="55"/>
      <c r="Y988" s="55"/>
      <c r="Z988" s="55"/>
      <c r="AA988" s="55"/>
      <c r="AB988" s="55"/>
    </row>
    <row r="989" spans="1:28" ht="15">
      <c r="A989" s="55"/>
      <c r="B989" s="55"/>
      <c r="C989" s="55"/>
      <c r="D989" s="55"/>
      <c r="E989" s="55"/>
      <c r="F989" s="55"/>
      <c r="G989" s="55"/>
      <c r="H989" s="55"/>
      <c r="I989" s="55"/>
      <c r="J989" s="55"/>
      <c r="K989" s="55"/>
      <c r="L989" s="55"/>
      <c r="M989" s="55"/>
      <c r="N989" s="55"/>
      <c r="O989" s="55"/>
      <c r="P989" s="55"/>
      <c r="Q989" s="55"/>
      <c r="R989" s="55"/>
      <c r="S989" s="55"/>
      <c r="T989" s="55"/>
      <c r="U989" s="55"/>
      <c r="V989" s="55"/>
      <c r="W989" s="55"/>
      <c r="X989" s="55"/>
      <c r="Y989" s="55"/>
      <c r="Z989" s="55"/>
      <c r="AA989" s="55"/>
      <c r="AB989" s="55"/>
    </row>
    <row r="990" spans="1:28" ht="15">
      <c r="A990" s="55"/>
      <c r="B990" s="55"/>
      <c r="C990" s="55"/>
      <c r="D990" s="55"/>
      <c r="E990" s="55"/>
      <c r="F990" s="55"/>
      <c r="G990" s="55"/>
      <c r="H990" s="55"/>
      <c r="I990" s="55"/>
      <c r="J990" s="55"/>
      <c r="K990" s="55"/>
      <c r="L990" s="55"/>
      <c r="M990" s="55"/>
      <c r="N990" s="55"/>
      <c r="O990" s="55"/>
      <c r="P990" s="55"/>
      <c r="Q990" s="55"/>
      <c r="R990" s="55"/>
      <c r="S990" s="55"/>
      <c r="T990" s="55"/>
      <c r="U990" s="55"/>
      <c r="V990" s="55"/>
      <c r="W990" s="55"/>
      <c r="X990" s="55"/>
      <c r="Y990" s="55"/>
      <c r="Z990" s="55"/>
      <c r="AA990" s="55"/>
      <c r="AB990" s="55"/>
    </row>
    <row r="991" spans="1:28" ht="15">
      <c r="A991" s="55"/>
      <c r="B991" s="55"/>
      <c r="C991" s="55"/>
      <c r="D991" s="55"/>
      <c r="E991" s="55"/>
      <c r="F991" s="55"/>
      <c r="G991" s="55"/>
      <c r="H991" s="55"/>
      <c r="I991" s="55"/>
      <c r="J991" s="55"/>
      <c r="K991" s="55"/>
      <c r="L991" s="55"/>
      <c r="M991" s="55"/>
      <c r="N991" s="55"/>
      <c r="O991" s="55"/>
      <c r="P991" s="55"/>
      <c r="Q991" s="55"/>
      <c r="R991" s="55"/>
      <c r="S991" s="55"/>
      <c r="T991" s="55"/>
      <c r="U991" s="55"/>
      <c r="V991" s="55"/>
      <c r="W991" s="55"/>
      <c r="X991" s="55"/>
      <c r="Y991" s="55"/>
      <c r="Z991" s="55"/>
      <c r="AA991" s="55"/>
      <c r="AB991" s="55"/>
    </row>
    <row r="992" spans="1:28" ht="15">
      <c r="A992" s="55"/>
      <c r="B992" s="55"/>
      <c r="C992" s="55"/>
      <c r="D992" s="55"/>
      <c r="E992" s="55"/>
      <c r="F992" s="55"/>
      <c r="G992" s="55"/>
      <c r="H992" s="55"/>
      <c r="I992" s="55"/>
      <c r="J992" s="55"/>
      <c r="K992" s="55"/>
      <c r="L992" s="55"/>
      <c r="M992" s="55"/>
      <c r="N992" s="55"/>
      <c r="O992" s="55"/>
      <c r="P992" s="55"/>
      <c r="Q992" s="55"/>
      <c r="R992" s="55"/>
      <c r="S992" s="55"/>
      <c r="T992" s="55"/>
      <c r="U992" s="55"/>
      <c r="V992" s="55"/>
      <c r="W992" s="55"/>
      <c r="X992" s="55"/>
      <c r="Y992" s="55"/>
      <c r="Z992" s="55"/>
      <c r="AA992" s="55"/>
      <c r="AB992" s="55"/>
    </row>
    <row r="993" spans="1:28" ht="15">
      <c r="A993" s="55"/>
      <c r="B993" s="55"/>
      <c r="C993" s="55"/>
      <c r="D993" s="55"/>
      <c r="E993" s="55"/>
      <c r="F993" s="55"/>
      <c r="G993" s="55"/>
      <c r="H993" s="55"/>
      <c r="I993" s="55"/>
      <c r="J993" s="55"/>
      <c r="K993" s="55"/>
      <c r="L993" s="55"/>
      <c r="M993" s="55"/>
      <c r="N993" s="55"/>
      <c r="O993" s="55"/>
      <c r="P993" s="55"/>
      <c r="Q993" s="55"/>
      <c r="R993" s="55"/>
      <c r="S993" s="55"/>
      <c r="T993" s="55"/>
      <c r="U993" s="55"/>
      <c r="V993" s="55"/>
      <c r="W993" s="55"/>
      <c r="X993" s="55"/>
      <c r="Y993" s="55"/>
      <c r="Z993" s="55"/>
      <c r="AA993" s="55"/>
      <c r="AB993" s="55"/>
    </row>
    <row r="994" spans="1:28" ht="15">
      <c r="A994" s="55"/>
      <c r="B994" s="55"/>
      <c r="C994" s="55"/>
      <c r="D994" s="55"/>
      <c r="E994" s="55"/>
      <c r="F994" s="55"/>
      <c r="G994" s="55"/>
      <c r="H994" s="55"/>
      <c r="I994" s="55"/>
      <c r="J994" s="55"/>
      <c r="K994" s="55"/>
      <c r="L994" s="55"/>
      <c r="M994" s="55"/>
      <c r="N994" s="55"/>
      <c r="O994" s="55"/>
      <c r="P994" s="55"/>
      <c r="Q994" s="55"/>
      <c r="R994" s="55"/>
      <c r="S994" s="55"/>
      <c r="T994" s="55"/>
      <c r="U994" s="55"/>
      <c r="V994" s="55"/>
      <c r="W994" s="55"/>
      <c r="X994" s="55"/>
      <c r="Y994" s="55"/>
      <c r="Z994" s="55"/>
      <c r="AA994" s="55"/>
      <c r="AB994" s="55"/>
    </row>
    <row r="995" spans="1:28" ht="15">
      <c r="A995" s="55"/>
      <c r="B995" s="55"/>
      <c r="C995" s="55"/>
      <c r="D995" s="55"/>
      <c r="E995" s="55"/>
      <c r="F995" s="55"/>
      <c r="G995" s="55"/>
      <c r="H995" s="55"/>
      <c r="I995" s="55"/>
      <c r="J995" s="55"/>
      <c r="K995" s="55"/>
      <c r="L995" s="55"/>
      <c r="M995" s="55"/>
      <c r="N995" s="55"/>
      <c r="O995" s="55"/>
      <c r="P995" s="55"/>
      <c r="Q995" s="55"/>
      <c r="R995" s="55"/>
      <c r="S995" s="55"/>
      <c r="T995" s="55"/>
      <c r="U995" s="55"/>
      <c r="V995" s="55"/>
      <c r="W995" s="55"/>
      <c r="X995" s="55"/>
      <c r="Y995" s="55"/>
      <c r="Z995" s="55"/>
      <c r="AA995" s="55"/>
      <c r="AB995" s="55"/>
    </row>
    <row r="996" spans="1:28" ht="15">
      <c r="A996" s="55"/>
      <c r="B996" s="55"/>
      <c r="C996" s="55"/>
      <c r="D996" s="55"/>
      <c r="E996" s="55"/>
      <c r="F996" s="55"/>
      <c r="G996" s="55"/>
      <c r="H996" s="55"/>
      <c r="I996" s="55"/>
      <c r="J996" s="55"/>
      <c r="K996" s="55"/>
      <c r="L996" s="55"/>
      <c r="M996" s="55"/>
      <c r="N996" s="55"/>
      <c r="O996" s="55"/>
      <c r="P996" s="55"/>
      <c r="Q996" s="55"/>
      <c r="R996" s="55"/>
      <c r="S996" s="55"/>
      <c r="T996" s="55"/>
      <c r="U996" s="55"/>
      <c r="V996" s="55"/>
      <c r="W996" s="55"/>
      <c r="X996" s="55"/>
      <c r="Y996" s="55"/>
      <c r="Z996" s="55"/>
      <c r="AA996" s="55"/>
      <c r="AB996" s="55"/>
    </row>
    <row r="997" spans="1:28" ht="15">
      <c r="A997" s="55"/>
      <c r="B997" s="55"/>
      <c r="C997" s="55"/>
      <c r="D997" s="55"/>
      <c r="E997" s="55"/>
      <c r="F997" s="55"/>
      <c r="G997" s="55"/>
      <c r="H997" s="55"/>
      <c r="I997" s="55"/>
      <c r="J997" s="55"/>
      <c r="K997" s="55"/>
      <c r="L997" s="55"/>
      <c r="M997" s="55"/>
      <c r="N997" s="55"/>
      <c r="O997" s="55"/>
      <c r="P997" s="55"/>
      <c r="Q997" s="55"/>
      <c r="R997" s="55"/>
      <c r="S997" s="55"/>
      <c r="T997" s="55"/>
      <c r="U997" s="55"/>
      <c r="V997" s="55"/>
      <c r="W997" s="55"/>
      <c r="X997" s="55"/>
      <c r="Y997" s="55"/>
      <c r="Z997" s="55"/>
      <c r="AA997" s="55"/>
      <c r="AB997" s="55"/>
    </row>
    <row r="998" spans="1:28" ht="15">
      <c r="A998" s="55"/>
      <c r="B998" s="55"/>
      <c r="C998" s="55"/>
      <c r="D998" s="55"/>
      <c r="E998" s="55"/>
      <c r="F998" s="55"/>
      <c r="G998" s="55"/>
      <c r="H998" s="55"/>
      <c r="I998" s="55"/>
      <c r="J998" s="55"/>
      <c r="K998" s="55"/>
      <c r="L998" s="55"/>
      <c r="M998" s="55"/>
      <c r="N998" s="55"/>
      <c r="O998" s="55"/>
      <c r="P998" s="55"/>
      <c r="Q998" s="55"/>
      <c r="R998" s="55"/>
      <c r="S998" s="55"/>
      <c r="T998" s="55"/>
      <c r="U998" s="55"/>
      <c r="V998" s="55"/>
      <c r="W998" s="55"/>
      <c r="X998" s="55"/>
      <c r="Y998" s="55"/>
      <c r="Z998" s="55"/>
      <c r="AA998" s="55"/>
      <c r="AB998" s="55"/>
    </row>
    <row r="999" spans="1:28" ht="15">
      <c r="A999" s="55"/>
      <c r="B999" s="55"/>
      <c r="C999" s="55"/>
      <c r="D999" s="55"/>
      <c r="E999" s="55"/>
      <c r="F999" s="55"/>
      <c r="G999" s="55"/>
      <c r="H999" s="55"/>
      <c r="I999" s="55"/>
      <c r="J999" s="55"/>
      <c r="K999" s="55"/>
      <c r="L999" s="55"/>
      <c r="M999" s="55"/>
      <c r="N999" s="55"/>
      <c r="O999" s="55"/>
      <c r="P999" s="55"/>
      <c r="Q999" s="55"/>
      <c r="R999" s="55"/>
      <c r="S999" s="55"/>
      <c r="T999" s="55"/>
      <c r="U999" s="55"/>
      <c r="V999" s="55"/>
      <c r="W999" s="55"/>
      <c r="X999" s="55"/>
      <c r="Y999" s="55"/>
      <c r="Z999" s="55"/>
      <c r="AA999" s="55"/>
      <c r="AB999" s="55"/>
    </row>
    <row r="1000" spans="1:28" ht="15">
      <c r="A1000" s="55"/>
      <c r="B1000" s="55"/>
      <c r="C1000" s="55"/>
      <c r="D1000" s="55"/>
      <c r="E1000" s="55"/>
      <c r="F1000" s="55"/>
      <c r="G1000" s="55"/>
      <c r="H1000" s="55"/>
      <c r="I1000" s="55"/>
      <c r="J1000" s="55"/>
      <c r="K1000" s="55"/>
      <c r="L1000" s="55"/>
      <c r="M1000" s="55"/>
      <c r="N1000" s="55"/>
      <c r="O1000" s="55"/>
      <c r="P1000" s="55"/>
      <c r="Q1000" s="55"/>
      <c r="R1000" s="55"/>
      <c r="S1000" s="55"/>
      <c r="T1000" s="55"/>
      <c r="U1000" s="55"/>
      <c r="V1000" s="55"/>
      <c r="W1000" s="55"/>
      <c r="X1000" s="55"/>
      <c r="Y1000" s="55"/>
      <c r="Z1000" s="55"/>
      <c r="AA1000" s="55"/>
      <c r="AB1000" s="55"/>
    </row>
    <row r="1001" spans="1:28" ht="15">
      <c r="A1001" s="55"/>
      <c r="B1001" s="55"/>
      <c r="C1001" s="55"/>
      <c r="D1001" s="55"/>
      <c r="E1001" s="55"/>
      <c r="F1001" s="55"/>
      <c r="G1001" s="55"/>
      <c r="H1001" s="55"/>
      <c r="I1001" s="55"/>
      <c r="J1001" s="55"/>
      <c r="K1001" s="55"/>
      <c r="L1001" s="55"/>
      <c r="M1001" s="55"/>
      <c r="N1001" s="55"/>
      <c r="O1001" s="55"/>
      <c r="P1001" s="55"/>
      <c r="Q1001" s="55"/>
      <c r="R1001" s="55"/>
      <c r="S1001" s="55"/>
      <c r="T1001" s="55"/>
      <c r="U1001" s="55"/>
      <c r="V1001" s="55"/>
      <c r="W1001" s="55"/>
      <c r="X1001" s="55"/>
      <c r="Y1001" s="55"/>
      <c r="Z1001" s="55"/>
      <c r="AA1001" s="55"/>
      <c r="AB1001" s="55"/>
    </row>
  </sheetData>
  <mergeCells count="29">
    <mergeCell ref="B1:E1"/>
    <mergeCell ref="W4:Y4"/>
    <mergeCell ref="I2:L2"/>
    <mergeCell ref="P2:R2"/>
    <mergeCell ref="S2:V2"/>
    <mergeCell ref="W2:Y2"/>
    <mergeCell ref="N3:N6"/>
    <mergeCell ref="M4:M5"/>
    <mergeCell ref="M2:M3"/>
    <mergeCell ref="O2:O3"/>
    <mergeCell ref="I4:L4"/>
    <mergeCell ref="I5:I6"/>
    <mergeCell ref="O4:O5"/>
    <mergeCell ref="S5:S6"/>
    <mergeCell ref="W5:W6"/>
    <mergeCell ref="P5:P6"/>
    <mergeCell ref="E2:E6"/>
    <mergeCell ref="C2:C6"/>
    <mergeCell ref="F2:F6"/>
    <mergeCell ref="S4:V4"/>
    <mergeCell ref="P4:R4"/>
    <mergeCell ref="H4:H5"/>
    <mergeCell ref="H2:H3"/>
    <mergeCell ref="G3:G6"/>
    <mergeCell ref="A2:A6"/>
    <mergeCell ref="B2:B6"/>
    <mergeCell ref="A7:A14"/>
    <mergeCell ref="A15:A17"/>
    <mergeCell ref="D2:D6"/>
  </mergeCells>
  <pageMargins left="0.7" right="0.7" top="0.75" bottom="0.75" header="0.3" footer="0.3"/>
  <extLst>
    <ext xmlns:mx="http://schemas.microsoft.com/office/mac/excel/2008/main" uri="{64002731-A6B0-56B0-2670-7721B7C09600}">
      <mx:PLV Mode="0" OnePage="0" WScale="0"/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499984740745262"/>
  </sheetPr>
  <dimension ref="A1:AB941"/>
  <sheetViews>
    <sheetView workbookViewId="0">
      <selection activeCell="O23" sqref="O23"/>
    </sheetView>
    <sheetView topLeftCell="M1" workbookViewId="1">
      <selection activeCell="U31" sqref="U31"/>
    </sheetView>
  </sheetViews>
  <sheetFormatPr defaultColWidth="14.42578125" defaultRowHeight="15.75" customHeight="1"/>
  <cols>
    <col min="1" max="1" width="4.140625" customWidth="1"/>
    <col min="2" max="2" width="34" customWidth="1"/>
  </cols>
  <sheetData>
    <row r="1" spans="1:28" ht="15.75" customHeight="1" thickBot="1">
      <c r="B1" s="1202" t="s">
        <v>428</v>
      </c>
      <c r="C1" s="1202"/>
      <c r="D1" s="1202"/>
    </row>
    <row r="2" spans="1:28" thickTop="1">
      <c r="A2" s="1185"/>
      <c r="B2" s="1188" t="s">
        <v>0</v>
      </c>
      <c r="C2" s="1188" t="s">
        <v>1</v>
      </c>
      <c r="D2" s="1188" t="s">
        <v>2</v>
      </c>
      <c r="E2" s="1188" t="s">
        <v>3</v>
      </c>
      <c r="F2" s="1195" t="s">
        <v>4</v>
      </c>
      <c r="G2" s="1" t="s">
        <v>5</v>
      </c>
      <c r="H2" s="1188">
        <v>1</v>
      </c>
      <c r="I2" s="1204">
        <v>2</v>
      </c>
      <c r="J2" s="1205"/>
      <c r="K2" s="1205"/>
      <c r="L2" s="1206"/>
      <c r="M2" s="1188">
        <v>3</v>
      </c>
      <c r="N2" s="1" t="s">
        <v>6</v>
      </c>
      <c r="O2" s="1188">
        <v>4</v>
      </c>
      <c r="P2" s="1204">
        <v>5</v>
      </c>
      <c r="Q2" s="1205"/>
      <c r="R2" s="1206"/>
      <c r="S2" s="1204">
        <v>6</v>
      </c>
      <c r="T2" s="1205"/>
      <c r="U2" s="1205"/>
      <c r="V2" s="1206"/>
      <c r="W2" s="1204">
        <v>7</v>
      </c>
      <c r="X2" s="1205"/>
      <c r="Y2" s="1207"/>
      <c r="Z2" s="2"/>
      <c r="AA2" s="2"/>
      <c r="AB2" s="2"/>
    </row>
    <row r="3" spans="1:28" ht="15">
      <c r="A3" s="1186"/>
      <c r="B3" s="1189"/>
      <c r="C3" s="1189"/>
      <c r="D3" s="1189"/>
      <c r="E3" s="1189"/>
      <c r="F3" s="1189"/>
      <c r="G3" s="1201" t="s">
        <v>7</v>
      </c>
      <c r="H3" s="1200"/>
      <c r="I3" s="3">
        <v>2</v>
      </c>
      <c r="J3" s="3">
        <v>2.1</v>
      </c>
      <c r="K3" s="3">
        <v>2.2000000000000002</v>
      </c>
      <c r="L3" s="3">
        <v>2.2999999999999998</v>
      </c>
      <c r="M3" s="1200"/>
      <c r="N3" s="1201" t="s">
        <v>8</v>
      </c>
      <c r="O3" s="1200"/>
      <c r="P3" s="4">
        <v>5</v>
      </c>
      <c r="Q3" s="3">
        <v>5.0999999999999996</v>
      </c>
      <c r="R3" s="3">
        <v>5.2</v>
      </c>
      <c r="S3" s="3">
        <v>6</v>
      </c>
      <c r="T3" s="3">
        <v>6.1</v>
      </c>
      <c r="U3" s="3">
        <v>6.2</v>
      </c>
      <c r="V3" s="3">
        <v>6.3</v>
      </c>
      <c r="W3" s="3">
        <v>7</v>
      </c>
      <c r="X3" s="3">
        <v>7.1</v>
      </c>
      <c r="Y3" s="5">
        <v>7.2</v>
      </c>
      <c r="Z3" s="2"/>
      <c r="AA3" s="2"/>
      <c r="AB3" s="2"/>
    </row>
    <row r="4" spans="1:28" ht="15">
      <c r="A4" s="1186"/>
      <c r="B4" s="1189"/>
      <c r="C4" s="1189"/>
      <c r="D4" s="1189"/>
      <c r="E4" s="1189"/>
      <c r="F4" s="1189"/>
      <c r="G4" s="1189"/>
      <c r="H4" s="1199" t="s">
        <v>9</v>
      </c>
      <c r="I4" s="1196" t="s">
        <v>10</v>
      </c>
      <c r="J4" s="1197"/>
      <c r="K4" s="1197"/>
      <c r="L4" s="1198"/>
      <c r="M4" s="1199" t="s">
        <v>11</v>
      </c>
      <c r="N4" s="1189"/>
      <c r="O4" s="1199" t="s">
        <v>12</v>
      </c>
      <c r="P4" s="1196" t="s">
        <v>13</v>
      </c>
      <c r="Q4" s="1197"/>
      <c r="R4" s="1198"/>
      <c r="S4" s="1196" t="s">
        <v>14</v>
      </c>
      <c r="T4" s="1197"/>
      <c r="U4" s="1197"/>
      <c r="V4" s="1198"/>
      <c r="W4" s="1196" t="s">
        <v>15</v>
      </c>
      <c r="X4" s="1197"/>
      <c r="Y4" s="1203"/>
      <c r="Z4" s="2"/>
      <c r="AA4" s="2"/>
      <c r="AB4" s="2"/>
    </row>
    <row r="5" spans="1:28" ht="15">
      <c r="A5" s="1186"/>
      <c r="B5" s="1189"/>
      <c r="C5" s="1189"/>
      <c r="D5" s="1189"/>
      <c r="E5" s="1189"/>
      <c r="F5" s="1189"/>
      <c r="G5" s="1189"/>
      <c r="H5" s="1200"/>
      <c r="I5" s="1199" t="s">
        <v>16</v>
      </c>
      <c r="J5" s="7" t="s">
        <v>17</v>
      </c>
      <c r="K5" s="7" t="s">
        <v>14</v>
      </c>
      <c r="L5" s="7" t="s">
        <v>18</v>
      </c>
      <c r="M5" s="1200"/>
      <c r="N5" s="1189"/>
      <c r="O5" s="1200"/>
      <c r="P5" s="1199" t="s">
        <v>19</v>
      </c>
      <c r="Q5" s="7" t="s">
        <v>20</v>
      </c>
      <c r="R5" s="7" t="s">
        <v>21</v>
      </c>
      <c r="S5" s="1199" t="s">
        <v>22</v>
      </c>
      <c r="T5" s="7" t="s">
        <v>23</v>
      </c>
      <c r="U5" s="7" t="s">
        <v>24</v>
      </c>
      <c r="V5" s="7" t="s">
        <v>25</v>
      </c>
      <c r="W5" s="1199" t="s">
        <v>26</v>
      </c>
      <c r="X5" s="7" t="s">
        <v>27</v>
      </c>
      <c r="Y5" s="8" t="s">
        <v>25</v>
      </c>
      <c r="Z5" s="2"/>
      <c r="AA5" s="2"/>
      <c r="AB5" s="2"/>
    </row>
    <row r="6" spans="1:28" ht="45">
      <c r="A6" s="1187"/>
      <c r="B6" s="1190"/>
      <c r="C6" s="1190"/>
      <c r="D6" s="1190"/>
      <c r="E6" s="1190"/>
      <c r="F6" s="1190"/>
      <c r="G6" s="1190"/>
      <c r="H6" s="9" t="s">
        <v>28</v>
      </c>
      <c r="I6" s="1190"/>
      <c r="J6" s="9" t="s">
        <v>29</v>
      </c>
      <c r="K6" s="9" t="s">
        <v>30</v>
      </c>
      <c r="L6" s="9" t="s">
        <v>31</v>
      </c>
      <c r="M6" s="9" t="s">
        <v>32</v>
      </c>
      <c r="N6" s="1190"/>
      <c r="O6" s="9" t="s">
        <v>33</v>
      </c>
      <c r="P6" s="1190"/>
      <c r="Q6" s="9" t="s">
        <v>34</v>
      </c>
      <c r="R6" s="9" t="s">
        <v>35</v>
      </c>
      <c r="S6" s="1190"/>
      <c r="T6" s="9" t="s">
        <v>36</v>
      </c>
      <c r="U6" s="9" t="s">
        <v>37</v>
      </c>
      <c r="V6" s="9" t="s">
        <v>38</v>
      </c>
      <c r="W6" s="1190"/>
      <c r="X6" s="9" t="s">
        <v>39</v>
      </c>
      <c r="Y6" s="10" t="s">
        <v>40</v>
      </c>
      <c r="Z6" s="2"/>
      <c r="AA6" s="2"/>
      <c r="AB6" s="2"/>
    </row>
    <row r="7" spans="1:28" ht="15">
      <c r="A7" s="1212" t="s">
        <v>41</v>
      </c>
      <c r="B7" s="278" t="s">
        <v>301</v>
      </c>
      <c r="C7" s="278" t="s">
        <v>302</v>
      </c>
      <c r="D7" s="279">
        <v>868</v>
      </c>
      <c r="E7" s="280">
        <v>96</v>
      </c>
      <c r="F7" s="12">
        <f>(G7+N7)/2</f>
        <v>0.28548611111111111</v>
      </c>
      <c r="G7" s="13">
        <f>(H7+I7+M7)/3</f>
        <v>9.2222222222222219E-2</v>
      </c>
      <c r="H7" s="21">
        <v>0</v>
      </c>
      <c r="I7" s="14">
        <f>(J7+K7+L7)/3</f>
        <v>0.27666666666666667</v>
      </c>
      <c r="J7" s="22">
        <v>0</v>
      </c>
      <c r="K7" s="22">
        <v>0.5</v>
      </c>
      <c r="L7" s="22">
        <v>0.33</v>
      </c>
      <c r="M7" s="21">
        <v>0</v>
      </c>
      <c r="N7" s="13">
        <f>(O7+P7+S7+W7)/4</f>
        <v>0.47875000000000001</v>
      </c>
      <c r="O7" s="21">
        <v>0.5</v>
      </c>
      <c r="P7" s="14">
        <f>(Q7+R7)/2</f>
        <v>0.75</v>
      </c>
      <c r="Q7" s="22">
        <v>1</v>
      </c>
      <c r="R7" s="22">
        <v>0.5</v>
      </c>
      <c r="S7" s="14">
        <f>(T7+U7+V7)/3</f>
        <v>0.5</v>
      </c>
      <c r="T7" s="22">
        <v>0.5</v>
      </c>
      <c r="U7" s="22">
        <v>0</v>
      </c>
      <c r="V7" s="22">
        <v>1</v>
      </c>
      <c r="W7" s="14">
        <f>(X7+Y7)/2</f>
        <v>0.16500000000000001</v>
      </c>
      <c r="X7" s="22">
        <v>0</v>
      </c>
      <c r="Y7" s="23">
        <v>0.33</v>
      </c>
      <c r="Z7" s="248"/>
      <c r="AA7" s="248"/>
      <c r="AB7" s="248"/>
    </row>
    <row r="8" spans="1:28" ht="15">
      <c r="A8" s="1186"/>
      <c r="B8" s="281" t="s">
        <v>303</v>
      </c>
      <c r="C8" s="281" t="s">
        <v>302</v>
      </c>
      <c r="D8" s="36">
        <v>2657</v>
      </c>
      <c r="E8" s="282">
        <v>95.3</v>
      </c>
      <c r="F8" s="106">
        <f t="shared" ref="F8:F30" si="0">(G8+N8)/2</f>
        <v>0.28375</v>
      </c>
      <c r="G8" s="107">
        <f t="shared" ref="G8:G30" si="1">(H8+I8+M8)/3</f>
        <v>0.12999999999999998</v>
      </c>
      <c r="H8" s="115">
        <v>0</v>
      </c>
      <c r="I8" s="109">
        <f t="shared" ref="I8:I30" si="2">(J8+K8+L8)/3</f>
        <v>0.38999999999999996</v>
      </c>
      <c r="J8" s="22">
        <v>0</v>
      </c>
      <c r="K8" s="22">
        <v>0.5</v>
      </c>
      <c r="L8" s="22">
        <v>0.67</v>
      </c>
      <c r="M8" s="21">
        <v>0</v>
      </c>
      <c r="N8" s="107">
        <f t="shared" ref="N8:N30" si="3">(O8+P8+S8+W8)/4</f>
        <v>0.4375</v>
      </c>
      <c r="O8" s="21">
        <v>0.5</v>
      </c>
      <c r="P8" s="109">
        <f t="shared" ref="P8:P30" si="4">(Q8+R8)/2</f>
        <v>0.75</v>
      </c>
      <c r="Q8" s="22">
        <v>1</v>
      </c>
      <c r="R8" s="22">
        <v>0.5</v>
      </c>
      <c r="S8" s="109">
        <f t="shared" ref="S8:S30" si="5">(T8+U8+V8)/3</f>
        <v>0.5</v>
      </c>
      <c r="T8" s="22">
        <v>0.5</v>
      </c>
      <c r="U8" s="22">
        <v>0</v>
      </c>
      <c r="V8" s="22">
        <v>1</v>
      </c>
      <c r="W8" s="109">
        <f t="shared" ref="W8:W30" si="6">(X8+Y8)/2</f>
        <v>0</v>
      </c>
      <c r="X8" s="22">
        <v>0</v>
      </c>
      <c r="Y8" s="23">
        <v>0</v>
      </c>
      <c r="Z8" s="248"/>
      <c r="AA8" s="248"/>
      <c r="AB8" s="248"/>
    </row>
    <row r="9" spans="1:28" ht="15">
      <c r="A9" s="1186"/>
      <c r="B9" s="283" t="s">
        <v>304</v>
      </c>
      <c r="C9" s="283" t="s">
        <v>302</v>
      </c>
      <c r="D9" s="284">
        <v>2069</v>
      </c>
      <c r="E9" s="285">
        <v>92.7</v>
      </c>
      <c r="F9" s="106">
        <f t="shared" si="0"/>
        <v>0.27458333333333335</v>
      </c>
      <c r="G9" s="107">
        <f t="shared" si="1"/>
        <v>0.11166666666666668</v>
      </c>
      <c r="H9" s="115">
        <v>0</v>
      </c>
      <c r="I9" s="109">
        <f>(J9+L9)/2</f>
        <v>0.33500000000000002</v>
      </c>
      <c r="J9" s="22">
        <v>0</v>
      </c>
      <c r="K9" s="22" t="s">
        <v>44</v>
      </c>
      <c r="L9" s="22">
        <v>0.67</v>
      </c>
      <c r="M9" s="21">
        <v>0</v>
      </c>
      <c r="N9" s="107">
        <f t="shared" si="3"/>
        <v>0.4375</v>
      </c>
      <c r="O9" s="21">
        <v>0.5</v>
      </c>
      <c r="P9" s="109">
        <f t="shared" si="4"/>
        <v>0.75</v>
      </c>
      <c r="Q9" s="22">
        <v>1</v>
      </c>
      <c r="R9" s="22">
        <v>0.5</v>
      </c>
      <c r="S9" s="109">
        <f t="shared" si="5"/>
        <v>0.5</v>
      </c>
      <c r="T9" s="22">
        <v>0.5</v>
      </c>
      <c r="U9" s="22">
        <v>0</v>
      </c>
      <c r="V9" s="22">
        <v>1</v>
      </c>
      <c r="W9" s="109">
        <f t="shared" si="6"/>
        <v>0</v>
      </c>
      <c r="X9" s="22">
        <v>0</v>
      </c>
      <c r="Y9" s="23">
        <v>0</v>
      </c>
      <c r="Z9" s="248"/>
      <c r="AA9" s="248"/>
      <c r="AB9" s="248"/>
    </row>
    <row r="10" spans="1:28" ht="15">
      <c r="A10" s="1186"/>
      <c r="B10" s="281" t="s">
        <v>305</v>
      </c>
      <c r="C10" s="281" t="s">
        <v>302</v>
      </c>
      <c r="D10" s="36">
        <v>1766</v>
      </c>
      <c r="E10" s="282">
        <v>84.2</v>
      </c>
      <c r="F10" s="106">
        <f t="shared" si="0"/>
        <v>0.33562500000000001</v>
      </c>
      <c r="G10" s="107">
        <f t="shared" si="1"/>
        <v>0.12999999999999998</v>
      </c>
      <c r="H10" s="115">
        <v>0</v>
      </c>
      <c r="I10" s="109">
        <f>(J10+K10+L10)/3</f>
        <v>0.38999999999999996</v>
      </c>
      <c r="J10" s="22">
        <v>0</v>
      </c>
      <c r="K10" s="22">
        <v>0.5</v>
      </c>
      <c r="L10" s="22">
        <v>0.67</v>
      </c>
      <c r="M10" s="21">
        <v>0</v>
      </c>
      <c r="N10" s="107">
        <f t="shared" si="3"/>
        <v>0.54125000000000001</v>
      </c>
      <c r="O10" s="21">
        <v>0.5</v>
      </c>
      <c r="P10" s="109">
        <f t="shared" si="4"/>
        <v>1</v>
      </c>
      <c r="Q10" s="22">
        <v>1</v>
      </c>
      <c r="R10" s="22">
        <v>1</v>
      </c>
      <c r="S10" s="109">
        <f t="shared" si="5"/>
        <v>0.5</v>
      </c>
      <c r="T10" s="22">
        <v>0.5</v>
      </c>
      <c r="U10" s="22">
        <v>0</v>
      </c>
      <c r="V10" s="22">
        <v>1</v>
      </c>
      <c r="W10" s="109">
        <f t="shared" si="6"/>
        <v>0.16500000000000001</v>
      </c>
      <c r="X10" s="22">
        <v>0</v>
      </c>
      <c r="Y10" s="23">
        <v>0.33</v>
      </c>
      <c r="Z10" s="248"/>
      <c r="AA10" s="248"/>
      <c r="AB10" s="248"/>
    </row>
    <row r="11" spans="1:28" ht="15">
      <c r="A11" s="1186"/>
      <c r="B11" s="283" t="s">
        <v>306</v>
      </c>
      <c r="C11" s="283" t="s">
        <v>302</v>
      </c>
      <c r="D11" s="284">
        <v>1441</v>
      </c>
      <c r="E11" s="285">
        <v>93.8</v>
      </c>
      <c r="F11" s="106">
        <f t="shared" si="0"/>
        <v>0.2648611111111111</v>
      </c>
      <c r="G11" s="107">
        <f t="shared" si="1"/>
        <v>9.2222222222222219E-2</v>
      </c>
      <c r="H11" s="115">
        <v>0</v>
      </c>
      <c r="I11" s="109">
        <f t="shared" si="2"/>
        <v>0.27666666666666667</v>
      </c>
      <c r="J11" s="22">
        <v>0</v>
      </c>
      <c r="K11" s="22">
        <v>0.5</v>
      </c>
      <c r="L11" s="22">
        <v>0.33</v>
      </c>
      <c r="M11" s="21">
        <v>0</v>
      </c>
      <c r="N11" s="107">
        <f t="shared" si="3"/>
        <v>0.4375</v>
      </c>
      <c r="O11" s="21">
        <v>0.5</v>
      </c>
      <c r="P11" s="109">
        <f t="shared" si="4"/>
        <v>0.75</v>
      </c>
      <c r="Q11" s="22">
        <v>1</v>
      </c>
      <c r="R11" s="22">
        <v>0.5</v>
      </c>
      <c r="S11" s="109">
        <f t="shared" si="5"/>
        <v>0.5</v>
      </c>
      <c r="T11" s="22">
        <v>0.5</v>
      </c>
      <c r="U11" s="22">
        <v>0</v>
      </c>
      <c r="V11" s="22">
        <v>1</v>
      </c>
      <c r="W11" s="109">
        <f t="shared" si="6"/>
        <v>0</v>
      </c>
      <c r="X11" s="22">
        <v>0</v>
      </c>
      <c r="Y11" s="23">
        <v>0</v>
      </c>
      <c r="Z11" s="248"/>
      <c r="AA11" s="248"/>
      <c r="AB11" s="248"/>
    </row>
    <row r="12" spans="1:28" ht="15">
      <c r="A12" s="1186"/>
      <c r="B12" s="281" t="s">
        <v>307</v>
      </c>
      <c r="C12" s="281" t="s">
        <v>302</v>
      </c>
      <c r="D12" s="36">
        <v>437</v>
      </c>
      <c r="E12" s="282">
        <v>95.2</v>
      </c>
      <c r="F12" s="106">
        <f t="shared" si="0"/>
        <v>0.2648611111111111</v>
      </c>
      <c r="G12" s="107">
        <f t="shared" si="1"/>
        <v>9.2222222222222219E-2</v>
      </c>
      <c r="H12" s="115">
        <v>0</v>
      </c>
      <c r="I12" s="109">
        <f t="shared" si="2"/>
        <v>0.27666666666666667</v>
      </c>
      <c r="J12" s="22">
        <v>0</v>
      </c>
      <c r="K12" s="22">
        <v>0.5</v>
      </c>
      <c r="L12" s="22">
        <v>0.33</v>
      </c>
      <c r="M12" s="21">
        <v>0</v>
      </c>
      <c r="N12" s="107">
        <f t="shared" si="3"/>
        <v>0.4375</v>
      </c>
      <c r="O12" s="21">
        <v>0.5</v>
      </c>
      <c r="P12" s="109">
        <f t="shared" si="4"/>
        <v>0.75</v>
      </c>
      <c r="Q12" s="22">
        <v>1</v>
      </c>
      <c r="R12" s="22">
        <v>0.5</v>
      </c>
      <c r="S12" s="109">
        <f t="shared" si="5"/>
        <v>0.5</v>
      </c>
      <c r="T12" s="22">
        <v>0.5</v>
      </c>
      <c r="U12" s="22">
        <v>0</v>
      </c>
      <c r="V12" s="22">
        <v>1</v>
      </c>
      <c r="W12" s="109">
        <f t="shared" si="6"/>
        <v>0</v>
      </c>
      <c r="X12" s="22">
        <v>0</v>
      </c>
      <c r="Y12" s="23">
        <v>0</v>
      </c>
      <c r="Z12" s="248"/>
      <c r="AA12" s="248"/>
      <c r="AB12" s="248"/>
    </row>
    <row r="13" spans="1:28" ht="15">
      <c r="A13" s="1186"/>
      <c r="B13" s="283" t="s">
        <v>308</v>
      </c>
      <c r="C13" s="283" t="s">
        <v>302</v>
      </c>
      <c r="D13" s="284">
        <v>1053</v>
      </c>
      <c r="E13" s="285">
        <v>96.7</v>
      </c>
      <c r="F13" s="106">
        <f t="shared" si="0"/>
        <v>0.2648611111111111</v>
      </c>
      <c r="G13" s="107">
        <f t="shared" si="1"/>
        <v>9.2222222222222219E-2</v>
      </c>
      <c r="H13" s="115">
        <v>0</v>
      </c>
      <c r="I13" s="109">
        <f t="shared" si="2"/>
        <v>0.27666666666666667</v>
      </c>
      <c r="J13" s="22">
        <v>0</v>
      </c>
      <c r="K13" s="22">
        <v>0.5</v>
      </c>
      <c r="L13" s="22">
        <v>0.33</v>
      </c>
      <c r="M13" s="21">
        <v>0</v>
      </c>
      <c r="N13" s="107">
        <f t="shared" si="3"/>
        <v>0.4375</v>
      </c>
      <c r="O13" s="21">
        <v>0.5</v>
      </c>
      <c r="P13" s="109">
        <f t="shared" si="4"/>
        <v>0.75</v>
      </c>
      <c r="Q13" s="22">
        <v>1</v>
      </c>
      <c r="R13" s="22">
        <v>0.5</v>
      </c>
      <c r="S13" s="109">
        <f t="shared" si="5"/>
        <v>0.5</v>
      </c>
      <c r="T13" s="22">
        <v>0.5</v>
      </c>
      <c r="U13" s="22">
        <v>0</v>
      </c>
      <c r="V13" s="22">
        <v>1</v>
      </c>
      <c r="W13" s="109">
        <f t="shared" si="6"/>
        <v>0</v>
      </c>
      <c r="X13" s="22">
        <v>0</v>
      </c>
      <c r="Y13" s="23">
        <v>0</v>
      </c>
      <c r="Z13" s="248"/>
      <c r="AA13" s="248"/>
      <c r="AB13" s="248"/>
    </row>
    <row r="14" spans="1:28" ht="15">
      <c r="A14" s="1186"/>
      <c r="B14" s="281" t="s">
        <v>309</v>
      </c>
      <c r="C14" s="281" t="s">
        <v>302</v>
      </c>
      <c r="D14" s="36">
        <v>891</v>
      </c>
      <c r="E14" s="282">
        <v>96.6</v>
      </c>
      <c r="F14" s="106">
        <f t="shared" si="0"/>
        <v>0.2648611111111111</v>
      </c>
      <c r="G14" s="107">
        <f>(H14+I14+M14)/3</f>
        <v>9.2222222222222219E-2</v>
      </c>
      <c r="H14" s="115">
        <v>0</v>
      </c>
      <c r="I14" s="109">
        <f>(J14+K14+L14)/3</f>
        <v>0.27666666666666667</v>
      </c>
      <c r="J14" s="22">
        <v>0</v>
      </c>
      <c r="K14" s="22">
        <v>0.5</v>
      </c>
      <c r="L14" s="22">
        <v>0.33</v>
      </c>
      <c r="M14" s="21">
        <v>0</v>
      </c>
      <c r="N14" s="107">
        <f t="shared" si="3"/>
        <v>0.4375</v>
      </c>
      <c r="O14" s="21">
        <v>0.5</v>
      </c>
      <c r="P14" s="109">
        <f t="shared" si="4"/>
        <v>0.75</v>
      </c>
      <c r="Q14" s="22">
        <v>1</v>
      </c>
      <c r="R14" s="22">
        <v>0.5</v>
      </c>
      <c r="S14" s="109">
        <f t="shared" si="5"/>
        <v>0.5</v>
      </c>
      <c r="T14" s="22">
        <v>0.5</v>
      </c>
      <c r="U14" s="22">
        <v>0</v>
      </c>
      <c r="V14" s="22">
        <v>1</v>
      </c>
      <c r="W14" s="109">
        <f t="shared" si="6"/>
        <v>0</v>
      </c>
      <c r="X14" s="22">
        <v>0</v>
      </c>
      <c r="Y14" s="23">
        <v>0</v>
      </c>
      <c r="Z14" s="248"/>
      <c r="AA14" s="248"/>
      <c r="AB14" s="248"/>
    </row>
    <row r="15" spans="1:28" ht="15">
      <c r="A15" s="1186"/>
      <c r="B15" s="283" t="s">
        <v>310</v>
      </c>
      <c r="C15" s="283" t="s">
        <v>302</v>
      </c>
      <c r="D15" s="284">
        <v>1324</v>
      </c>
      <c r="E15" s="285">
        <v>95.8</v>
      </c>
      <c r="F15" s="106">
        <f t="shared" si="0"/>
        <v>0.2648611111111111</v>
      </c>
      <c r="G15" s="107">
        <f t="shared" si="1"/>
        <v>9.2222222222222219E-2</v>
      </c>
      <c r="H15" s="115">
        <v>0</v>
      </c>
      <c r="I15" s="109">
        <f t="shared" si="2"/>
        <v>0.27666666666666667</v>
      </c>
      <c r="J15" s="22">
        <v>0</v>
      </c>
      <c r="K15" s="22">
        <v>0.5</v>
      </c>
      <c r="L15" s="22">
        <v>0.33</v>
      </c>
      <c r="M15" s="21">
        <v>0</v>
      </c>
      <c r="N15" s="107">
        <f t="shared" si="3"/>
        <v>0.4375</v>
      </c>
      <c r="O15" s="21">
        <v>0.5</v>
      </c>
      <c r="P15" s="109">
        <f t="shared" si="4"/>
        <v>0.75</v>
      </c>
      <c r="Q15" s="22">
        <v>1</v>
      </c>
      <c r="R15" s="22">
        <v>0.5</v>
      </c>
      <c r="S15" s="109">
        <f t="shared" si="5"/>
        <v>0.5</v>
      </c>
      <c r="T15" s="22">
        <v>0.5</v>
      </c>
      <c r="U15" s="22">
        <v>0</v>
      </c>
      <c r="V15" s="22">
        <v>1</v>
      </c>
      <c r="W15" s="109">
        <f t="shared" si="6"/>
        <v>0</v>
      </c>
      <c r="X15" s="22">
        <v>0</v>
      </c>
      <c r="Y15" s="23">
        <v>0</v>
      </c>
      <c r="Z15" s="248"/>
      <c r="AA15" s="248"/>
      <c r="AB15" s="248"/>
    </row>
    <row r="16" spans="1:28" ht="15">
      <c r="A16" s="1186"/>
      <c r="B16" s="281" t="s">
        <v>311</v>
      </c>
      <c r="C16" s="281" t="s">
        <v>302</v>
      </c>
      <c r="D16" s="36">
        <v>129</v>
      </c>
      <c r="E16" s="282">
        <v>96</v>
      </c>
      <c r="F16" s="106">
        <f t="shared" si="0"/>
        <v>0.34798611111111111</v>
      </c>
      <c r="G16" s="107">
        <f t="shared" si="1"/>
        <v>9.2222222222222219E-2</v>
      </c>
      <c r="H16" s="115">
        <v>0</v>
      </c>
      <c r="I16" s="109">
        <f t="shared" si="2"/>
        <v>0.27666666666666667</v>
      </c>
      <c r="J16" s="22">
        <v>0</v>
      </c>
      <c r="K16" s="22">
        <v>0.5</v>
      </c>
      <c r="L16" s="22">
        <v>0.33</v>
      </c>
      <c r="M16" s="21">
        <v>0</v>
      </c>
      <c r="N16" s="107">
        <f>(O16+P16+S16+W16)/4</f>
        <v>0.60375000000000001</v>
      </c>
      <c r="O16" s="21">
        <v>0.5</v>
      </c>
      <c r="P16" s="109">
        <f>(Q16+R16)/2</f>
        <v>0.75</v>
      </c>
      <c r="Q16" s="22">
        <v>1</v>
      </c>
      <c r="R16" s="22">
        <v>0.5</v>
      </c>
      <c r="S16" s="109">
        <f t="shared" si="5"/>
        <v>0.5</v>
      </c>
      <c r="T16" s="22">
        <v>0.5</v>
      </c>
      <c r="U16" s="22">
        <v>0</v>
      </c>
      <c r="V16" s="22">
        <v>1</v>
      </c>
      <c r="W16" s="109">
        <f t="shared" si="6"/>
        <v>0.66500000000000004</v>
      </c>
      <c r="X16" s="22">
        <v>1</v>
      </c>
      <c r="Y16" s="23">
        <v>0.33</v>
      </c>
      <c r="Z16" s="248"/>
      <c r="AA16" s="248"/>
      <c r="AB16" s="248"/>
    </row>
    <row r="17" spans="1:28" ht="15">
      <c r="A17" s="1186"/>
      <c r="B17" s="283" t="s">
        <v>312</v>
      </c>
      <c r="C17" s="283" t="s">
        <v>302</v>
      </c>
      <c r="D17" s="284">
        <v>848</v>
      </c>
      <c r="E17" s="285">
        <v>95.9</v>
      </c>
      <c r="F17" s="106">
        <f t="shared" si="0"/>
        <v>0.2648611111111111</v>
      </c>
      <c r="G17" s="107">
        <f t="shared" si="1"/>
        <v>9.2222222222222219E-2</v>
      </c>
      <c r="H17" s="115">
        <v>0</v>
      </c>
      <c r="I17" s="109">
        <f t="shared" si="2"/>
        <v>0.27666666666666667</v>
      </c>
      <c r="J17" s="22">
        <v>0</v>
      </c>
      <c r="K17" s="22">
        <v>0.5</v>
      </c>
      <c r="L17" s="22">
        <v>0.33</v>
      </c>
      <c r="M17" s="21">
        <v>0</v>
      </c>
      <c r="N17" s="107">
        <f t="shared" si="3"/>
        <v>0.4375</v>
      </c>
      <c r="O17" s="21">
        <v>0.5</v>
      </c>
      <c r="P17" s="109">
        <f t="shared" si="4"/>
        <v>0.75</v>
      </c>
      <c r="Q17" s="22">
        <v>1</v>
      </c>
      <c r="R17" s="22">
        <v>0.5</v>
      </c>
      <c r="S17" s="109">
        <f t="shared" si="5"/>
        <v>0.5</v>
      </c>
      <c r="T17" s="22">
        <v>0.5</v>
      </c>
      <c r="U17" s="22">
        <v>0</v>
      </c>
      <c r="V17" s="22">
        <v>1</v>
      </c>
      <c r="W17" s="109">
        <f t="shared" si="6"/>
        <v>0</v>
      </c>
      <c r="X17" s="22">
        <v>0</v>
      </c>
      <c r="Y17" s="23">
        <v>0</v>
      </c>
      <c r="Z17" s="248"/>
      <c r="AA17" s="248"/>
      <c r="AB17" s="248"/>
    </row>
    <row r="18" spans="1:28" ht="15">
      <c r="A18" s="1186"/>
      <c r="B18" s="281" t="s">
        <v>313</v>
      </c>
      <c r="C18" s="281" t="s">
        <v>302</v>
      </c>
      <c r="D18" s="36">
        <v>1682</v>
      </c>
      <c r="E18" s="282">
        <v>99.3</v>
      </c>
      <c r="F18" s="106">
        <f t="shared" si="0"/>
        <v>0.2648611111111111</v>
      </c>
      <c r="G18" s="107">
        <f t="shared" si="1"/>
        <v>9.2222222222222219E-2</v>
      </c>
      <c r="H18" s="115">
        <v>0</v>
      </c>
      <c r="I18" s="109">
        <f t="shared" si="2"/>
        <v>0.27666666666666667</v>
      </c>
      <c r="J18" s="22">
        <v>0</v>
      </c>
      <c r="K18" s="22">
        <v>0.5</v>
      </c>
      <c r="L18" s="22">
        <v>0.33</v>
      </c>
      <c r="M18" s="21">
        <v>0</v>
      </c>
      <c r="N18" s="107">
        <f>(O18+P18+S18+W18)/4</f>
        <v>0.4375</v>
      </c>
      <c r="O18" s="21">
        <v>0.5</v>
      </c>
      <c r="P18" s="109">
        <f t="shared" si="4"/>
        <v>0.75</v>
      </c>
      <c r="Q18" s="22">
        <v>1</v>
      </c>
      <c r="R18" s="22">
        <v>0.5</v>
      </c>
      <c r="S18" s="109">
        <f t="shared" si="5"/>
        <v>0.5</v>
      </c>
      <c r="T18" s="22">
        <v>0.5</v>
      </c>
      <c r="U18" s="22">
        <v>0</v>
      </c>
      <c r="V18" s="22">
        <v>1</v>
      </c>
      <c r="W18" s="109">
        <f t="shared" si="6"/>
        <v>0</v>
      </c>
      <c r="X18" s="22">
        <v>0</v>
      </c>
      <c r="Y18" s="23">
        <v>0</v>
      </c>
      <c r="Z18" s="248"/>
      <c r="AA18" s="248"/>
      <c r="AB18" s="248"/>
    </row>
    <row r="19" spans="1:28" ht="15">
      <c r="A19" s="1186"/>
      <c r="B19" s="283" t="s">
        <v>314</v>
      </c>
      <c r="C19" s="283" t="s">
        <v>302</v>
      </c>
      <c r="D19" s="284">
        <v>7740</v>
      </c>
      <c r="E19" s="285">
        <v>59.4</v>
      </c>
      <c r="F19" s="106">
        <f t="shared" si="0"/>
        <v>0.48166666666666669</v>
      </c>
      <c r="G19" s="107">
        <f t="shared" si="1"/>
        <v>0.12999999999999998</v>
      </c>
      <c r="H19" s="115">
        <v>0</v>
      </c>
      <c r="I19" s="109">
        <f t="shared" si="2"/>
        <v>0.38999999999999996</v>
      </c>
      <c r="J19" s="22">
        <v>0</v>
      </c>
      <c r="K19" s="22">
        <v>0.5</v>
      </c>
      <c r="L19" s="22">
        <v>0.67</v>
      </c>
      <c r="M19" s="21">
        <v>0</v>
      </c>
      <c r="N19" s="107">
        <f>(O19+P19+S19+W19)/4</f>
        <v>0.83333333333333337</v>
      </c>
      <c r="O19" s="21">
        <v>1</v>
      </c>
      <c r="P19" s="109">
        <f t="shared" si="4"/>
        <v>1</v>
      </c>
      <c r="Q19" s="22">
        <v>1</v>
      </c>
      <c r="R19" s="22">
        <v>1</v>
      </c>
      <c r="S19" s="109">
        <f t="shared" si="5"/>
        <v>0.83333333333333337</v>
      </c>
      <c r="T19" s="22">
        <v>0.5</v>
      </c>
      <c r="U19" s="22">
        <v>1</v>
      </c>
      <c r="V19" s="22">
        <v>1</v>
      </c>
      <c r="W19" s="109">
        <f t="shared" si="6"/>
        <v>0.5</v>
      </c>
      <c r="X19" s="22">
        <v>0.33</v>
      </c>
      <c r="Y19" s="23">
        <v>0.67</v>
      </c>
      <c r="Z19" s="248"/>
      <c r="AA19" s="248"/>
      <c r="AB19" s="248"/>
    </row>
    <row r="20" spans="1:28" ht="15">
      <c r="A20" s="1186"/>
      <c r="B20" s="281" t="s">
        <v>315</v>
      </c>
      <c r="C20" s="281" t="s">
        <v>302</v>
      </c>
      <c r="D20" s="36">
        <v>389</v>
      </c>
      <c r="E20" s="282">
        <v>93.5</v>
      </c>
      <c r="F20" s="106">
        <f t="shared" si="0"/>
        <v>0.3067361111111111</v>
      </c>
      <c r="G20" s="107">
        <f t="shared" si="1"/>
        <v>9.2222222222222219E-2</v>
      </c>
      <c r="H20" s="115">
        <v>0</v>
      </c>
      <c r="I20" s="109">
        <f t="shared" si="2"/>
        <v>0.27666666666666667</v>
      </c>
      <c r="J20" s="22">
        <v>0</v>
      </c>
      <c r="K20" s="22">
        <v>0.5</v>
      </c>
      <c r="L20" s="22">
        <v>0.33</v>
      </c>
      <c r="M20" s="21">
        <v>0</v>
      </c>
      <c r="N20" s="107">
        <f t="shared" si="3"/>
        <v>0.52124999999999999</v>
      </c>
      <c r="O20" s="21">
        <v>0.5</v>
      </c>
      <c r="P20" s="109">
        <f t="shared" si="4"/>
        <v>0.75</v>
      </c>
      <c r="Q20" s="22">
        <v>1</v>
      </c>
      <c r="R20" s="22">
        <v>0.5</v>
      </c>
      <c r="S20" s="109">
        <f t="shared" si="5"/>
        <v>0.5</v>
      </c>
      <c r="T20" s="22">
        <v>0.5</v>
      </c>
      <c r="U20" s="22">
        <v>0</v>
      </c>
      <c r="V20" s="22">
        <v>1</v>
      </c>
      <c r="W20" s="109">
        <f t="shared" si="6"/>
        <v>0.33500000000000002</v>
      </c>
      <c r="X20" s="22">
        <v>0</v>
      </c>
      <c r="Y20" s="23">
        <v>0.67</v>
      </c>
      <c r="Z20" s="248"/>
      <c r="AA20" s="248"/>
      <c r="AB20" s="248"/>
    </row>
    <row r="21" spans="1:28" ht="15">
      <c r="A21" s="1186"/>
      <c r="B21" s="283" t="s">
        <v>316</v>
      </c>
      <c r="C21" s="283" t="s">
        <v>302</v>
      </c>
      <c r="D21" s="284">
        <v>933</v>
      </c>
      <c r="E21" s="285">
        <v>95.7</v>
      </c>
      <c r="F21" s="106">
        <f t="shared" si="0"/>
        <v>0.28375</v>
      </c>
      <c r="G21" s="107">
        <f t="shared" si="1"/>
        <v>0.12999999999999998</v>
      </c>
      <c r="H21" s="115">
        <v>0</v>
      </c>
      <c r="I21" s="109">
        <f t="shared" si="2"/>
        <v>0.38999999999999996</v>
      </c>
      <c r="J21" s="22">
        <v>0</v>
      </c>
      <c r="K21" s="22">
        <v>0.5</v>
      </c>
      <c r="L21" s="22">
        <v>0.67</v>
      </c>
      <c r="M21" s="21">
        <v>0</v>
      </c>
      <c r="N21" s="107">
        <f t="shared" si="3"/>
        <v>0.4375</v>
      </c>
      <c r="O21" s="21">
        <v>0.5</v>
      </c>
      <c r="P21" s="109">
        <f t="shared" si="4"/>
        <v>0.75</v>
      </c>
      <c r="Q21" s="22">
        <v>1</v>
      </c>
      <c r="R21" s="22">
        <v>0.5</v>
      </c>
      <c r="S21" s="109">
        <f t="shared" si="5"/>
        <v>0.5</v>
      </c>
      <c r="T21" s="22">
        <v>0.5</v>
      </c>
      <c r="U21" s="22">
        <v>0</v>
      </c>
      <c r="V21" s="22">
        <v>1</v>
      </c>
      <c r="W21" s="109">
        <f t="shared" si="6"/>
        <v>0</v>
      </c>
      <c r="X21" s="22">
        <v>0</v>
      </c>
      <c r="Y21" s="23">
        <v>0</v>
      </c>
      <c r="Z21" s="248"/>
      <c r="AA21" s="248"/>
      <c r="AB21" s="248"/>
    </row>
    <row r="22" spans="1:28" ht="15">
      <c r="A22" s="1186"/>
      <c r="B22" s="281" t="s">
        <v>317</v>
      </c>
      <c r="C22" s="281" t="s">
        <v>302</v>
      </c>
      <c r="D22" s="36">
        <v>1491</v>
      </c>
      <c r="E22" s="282">
        <v>91.6</v>
      </c>
      <c r="F22" s="106">
        <f t="shared" si="0"/>
        <v>0.28375</v>
      </c>
      <c r="G22" s="107">
        <f>(H22+I22+M22)/3</f>
        <v>0.12999999999999998</v>
      </c>
      <c r="H22" s="115">
        <v>0</v>
      </c>
      <c r="I22" s="109">
        <f t="shared" si="2"/>
        <v>0.38999999999999996</v>
      </c>
      <c r="J22" s="22">
        <v>0</v>
      </c>
      <c r="K22" s="22">
        <v>0.5</v>
      </c>
      <c r="L22" s="22">
        <v>0.67</v>
      </c>
      <c r="M22" s="21">
        <v>0</v>
      </c>
      <c r="N22" s="107">
        <f t="shared" si="3"/>
        <v>0.4375</v>
      </c>
      <c r="O22" s="21">
        <v>0.5</v>
      </c>
      <c r="P22" s="109">
        <f t="shared" si="4"/>
        <v>0.75</v>
      </c>
      <c r="Q22" s="22">
        <v>1</v>
      </c>
      <c r="R22" s="22">
        <v>0.5</v>
      </c>
      <c r="S22" s="109">
        <f t="shared" si="5"/>
        <v>0.5</v>
      </c>
      <c r="T22" s="22">
        <v>0.5</v>
      </c>
      <c r="U22" s="22">
        <v>0</v>
      </c>
      <c r="V22" s="22">
        <v>1</v>
      </c>
      <c r="W22" s="109">
        <f t="shared" si="6"/>
        <v>0</v>
      </c>
      <c r="X22" s="22">
        <v>0</v>
      </c>
      <c r="Y22" s="23">
        <v>0</v>
      </c>
      <c r="Z22" s="248"/>
      <c r="AA22" s="248"/>
      <c r="AB22" s="248"/>
    </row>
    <row r="23" spans="1:28" ht="15">
      <c r="A23" s="1186"/>
      <c r="B23" s="283" t="s">
        <v>318</v>
      </c>
      <c r="C23" s="283" t="s">
        <v>302</v>
      </c>
      <c r="D23" s="284">
        <v>1481</v>
      </c>
      <c r="E23" s="285">
        <v>94.3</v>
      </c>
      <c r="F23" s="106">
        <f t="shared" si="0"/>
        <v>0.33236111111111111</v>
      </c>
      <c r="G23" s="107">
        <f t="shared" si="1"/>
        <v>0.18555555555555556</v>
      </c>
      <c r="H23" s="115">
        <v>0</v>
      </c>
      <c r="I23" s="109">
        <f t="shared" si="2"/>
        <v>0.55666666666666664</v>
      </c>
      <c r="J23" s="22">
        <v>0</v>
      </c>
      <c r="K23" s="22">
        <v>1</v>
      </c>
      <c r="L23" s="22">
        <v>0.67</v>
      </c>
      <c r="M23" s="21">
        <v>0</v>
      </c>
      <c r="N23" s="107">
        <f t="shared" si="3"/>
        <v>0.47916666666666663</v>
      </c>
      <c r="O23" s="21">
        <v>0.5</v>
      </c>
      <c r="P23" s="109">
        <f t="shared" si="4"/>
        <v>0.75</v>
      </c>
      <c r="Q23" s="22">
        <v>1</v>
      </c>
      <c r="R23" s="22">
        <v>0.5</v>
      </c>
      <c r="S23" s="109">
        <f t="shared" si="5"/>
        <v>0.66666666666666663</v>
      </c>
      <c r="T23" s="22">
        <v>1</v>
      </c>
      <c r="U23" s="22">
        <v>0</v>
      </c>
      <c r="V23" s="22">
        <v>1</v>
      </c>
      <c r="W23" s="109">
        <f>(X23+Y23)/2</f>
        <v>0</v>
      </c>
      <c r="X23" s="22">
        <v>0</v>
      </c>
      <c r="Y23" s="23">
        <v>0</v>
      </c>
      <c r="Z23" s="248"/>
      <c r="AA23" s="248"/>
      <c r="AB23" s="248"/>
    </row>
    <row r="24" spans="1:28" ht="15">
      <c r="A24" s="1186"/>
      <c r="B24" s="281" t="s">
        <v>319</v>
      </c>
      <c r="C24" s="281" t="s">
        <v>302</v>
      </c>
      <c r="D24" s="36">
        <v>1617</v>
      </c>
      <c r="E24" s="282">
        <v>94.1</v>
      </c>
      <c r="F24" s="106">
        <f t="shared" si="0"/>
        <v>0.2648611111111111</v>
      </c>
      <c r="G24" s="107">
        <f>(H24+I24+M24)/3</f>
        <v>9.2222222222222219E-2</v>
      </c>
      <c r="H24" s="115">
        <v>0</v>
      </c>
      <c r="I24" s="109">
        <f>(J24+K24+L24)/3</f>
        <v>0.27666666666666667</v>
      </c>
      <c r="J24" s="22">
        <v>0</v>
      </c>
      <c r="K24" s="22">
        <v>0.5</v>
      </c>
      <c r="L24" s="22">
        <v>0.33</v>
      </c>
      <c r="M24" s="21">
        <v>0</v>
      </c>
      <c r="N24" s="107">
        <f t="shared" si="3"/>
        <v>0.4375</v>
      </c>
      <c r="O24" s="21">
        <v>0.5</v>
      </c>
      <c r="P24" s="109">
        <f t="shared" si="4"/>
        <v>0.75</v>
      </c>
      <c r="Q24" s="22">
        <v>1</v>
      </c>
      <c r="R24" s="22">
        <v>0.5</v>
      </c>
      <c r="S24" s="109">
        <f t="shared" si="5"/>
        <v>0.5</v>
      </c>
      <c r="T24" s="22">
        <v>0.5</v>
      </c>
      <c r="U24" s="22">
        <v>0</v>
      </c>
      <c r="V24" s="22">
        <v>1</v>
      </c>
      <c r="W24" s="109">
        <f t="shared" si="6"/>
        <v>0</v>
      </c>
      <c r="X24" s="22">
        <v>0</v>
      </c>
      <c r="Y24" s="23">
        <v>0</v>
      </c>
      <c r="Z24" s="248"/>
      <c r="AA24" s="248"/>
      <c r="AB24" s="248"/>
    </row>
    <row r="25" spans="1:28" ht="15">
      <c r="A25" s="1186"/>
      <c r="B25" s="283" t="s">
        <v>320</v>
      </c>
      <c r="C25" s="283" t="s">
        <v>302</v>
      </c>
      <c r="D25" s="284">
        <v>598</v>
      </c>
      <c r="E25" s="285">
        <v>94.2</v>
      </c>
      <c r="F25" s="106">
        <f>(G25+N25)/2</f>
        <v>0.28548611111111111</v>
      </c>
      <c r="G25" s="107">
        <f t="shared" si="1"/>
        <v>9.2222222222222219E-2</v>
      </c>
      <c r="H25" s="115">
        <v>0</v>
      </c>
      <c r="I25" s="109">
        <f t="shared" si="2"/>
        <v>0.27666666666666667</v>
      </c>
      <c r="J25" s="22">
        <v>0</v>
      </c>
      <c r="K25" s="22">
        <v>0.5</v>
      </c>
      <c r="L25" s="22">
        <v>0.33</v>
      </c>
      <c r="M25" s="21">
        <v>0</v>
      </c>
      <c r="N25" s="107">
        <f t="shared" si="3"/>
        <v>0.47875000000000001</v>
      </c>
      <c r="O25" s="21">
        <v>0.5</v>
      </c>
      <c r="P25" s="109">
        <f t="shared" si="4"/>
        <v>0.75</v>
      </c>
      <c r="Q25" s="22">
        <v>1</v>
      </c>
      <c r="R25" s="22">
        <v>0.5</v>
      </c>
      <c r="S25" s="109">
        <f t="shared" si="5"/>
        <v>0.5</v>
      </c>
      <c r="T25" s="22">
        <v>0.5</v>
      </c>
      <c r="U25" s="22">
        <v>0</v>
      </c>
      <c r="V25" s="22">
        <v>1</v>
      </c>
      <c r="W25" s="109">
        <f t="shared" si="6"/>
        <v>0.16500000000000001</v>
      </c>
      <c r="X25" s="22">
        <v>0</v>
      </c>
      <c r="Y25" s="23">
        <v>0.33</v>
      </c>
      <c r="Z25" s="248"/>
      <c r="AA25" s="248"/>
      <c r="AB25" s="248"/>
    </row>
    <row r="26" spans="1:28" ht="15">
      <c r="A26" s="1186"/>
      <c r="B26" s="281" t="s">
        <v>321</v>
      </c>
      <c r="C26" s="281" t="s">
        <v>302</v>
      </c>
      <c r="D26" s="36">
        <v>2842</v>
      </c>
      <c r="E26" s="282">
        <v>83.8</v>
      </c>
      <c r="F26" s="106">
        <f t="shared" si="0"/>
        <v>0.3775</v>
      </c>
      <c r="G26" s="107">
        <f t="shared" si="1"/>
        <v>0.12999999999999998</v>
      </c>
      <c r="H26" s="115">
        <v>0</v>
      </c>
      <c r="I26" s="109">
        <f t="shared" si="2"/>
        <v>0.38999999999999996</v>
      </c>
      <c r="J26" s="22">
        <v>0</v>
      </c>
      <c r="K26" s="22">
        <v>0.5</v>
      </c>
      <c r="L26" s="22">
        <v>0.67</v>
      </c>
      <c r="M26" s="21">
        <v>0</v>
      </c>
      <c r="N26" s="107">
        <f t="shared" si="3"/>
        <v>0.625</v>
      </c>
      <c r="O26" s="21">
        <v>0.5</v>
      </c>
      <c r="P26" s="109">
        <f t="shared" si="4"/>
        <v>1</v>
      </c>
      <c r="Q26" s="22">
        <v>1</v>
      </c>
      <c r="R26" s="22">
        <v>1</v>
      </c>
      <c r="S26" s="109">
        <f>(T26+U26+V26)/3</f>
        <v>1</v>
      </c>
      <c r="T26" s="22">
        <v>1</v>
      </c>
      <c r="U26" s="22">
        <v>1</v>
      </c>
      <c r="V26" s="22">
        <v>1</v>
      </c>
      <c r="W26" s="109">
        <f t="shared" si="6"/>
        <v>0</v>
      </c>
      <c r="X26" s="22">
        <v>0</v>
      </c>
      <c r="Y26" s="23">
        <v>0</v>
      </c>
      <c r="Z26" s="248"/>
      <c r="AA26" s="248"/>
      <c r="AB26" s="248"/>
    </row>
    <row r="27" spans="1:28" ht="15">
      <c r="A27" s="1186"/>
      <c r="B27" s="283" t="s">
        <v>322</v>
      </c>
      <c r="C27" s="283" t="s">
        <v>302</v>
      </c>
      <c r="D27" s="284">
        <v>198</v>
      </c>
      <c r="E27" s="285">
        <v>86.8</v>
      </c>
      <c r="F27" s="106">
        <f t="shared" si="0"/>
        <v>0.30652777777777779</v>
      </c>
      <c r="G27" s="107">
        <f t="shared" si="1"/>
        <v>9.2222222222222219E-2</v>
      </c>
      <c r="H27" s="115">
        <v>0</v>
      </c>
      <c r="I27" s="109">
        <f t="shared" si="2"/>
        <v>0.27666666666666667</v>
      </c>
      <c r="J27" s="22">
        <v>0</v>
      </c>
      <c r="K27" s="22">
        <v>0.5</v>
      </c>
      <c r="L27" s="22">
        <v>0.33</v>
      </c>
      <c r="M27" s="21">
        <v>0</v>
      </c>
      <c r="N27" s="107">
        <f t="shared" si="3"/>
        <v>0.52083333333333337</v>
      </c>
      <c r="O27" s="21">
        <v>0.5</v>
      </c>
      <c r="P27" s="109">
        <f t="shared" si="4"/>
        <v>0.75</v>
      </c>
      <c r="Q27" s="22">
        <v>1</v>
      </c>
      <c r="R27" s="22">
        <v>0.5</v>
      </c>
      <c r="S27" s="109">
        <f t="shared" si="5"/>
        <v>0.83333333333333337</v>
      </c>
      <c r="T27" s="22">
        <v>0.5</v>
      </c>
      <c r="U27" s="22">
        <v>1</v>
      </c>
      <c r="V27" s="22">
        <v>1</v>
      </c>
      <c r="W27" s="109">
        <f t="shared" si="6"/>
        <v>0</v>
      </c>
      <c r="X27" s="22">
        <v>0</v>
      </c>
      <c r="Y27" s="23">
        <v>0</v>
      </c>
      <c r="Z27" s="248"/>
      <c r="AA27" s="248"/>
      <c r="AB27" s="248"/>
    </row>
    <row r="28" spans="1:28" ht="15">
      <c r="A28" s="1186"/>
      <c r="B28" s="281" t="s">
        <v>323</v>
      </c>
      <c r="C28" s="281" t="s">
        <v>302</v>
      </c>
      <c r="D28" s="36">
        <v>882</v>
      </c>
      <c r="E28" s="282">
        <v>96.6</v>
      </c>
      <c r="F28" s="106">
        <f>(G28+N28)/2</f>
        <v>0.26291666666666663</v>
      </c>
      <c r="G28" s="107">
        <f t="shared" si="1"/>
        <v>0.12999999999999998</v>
      </c>
      <c r="H28" s="115">
        <v>0</v>
      </c>
      <c r="I28" s="109">
        <f>(J28+K28+L28)/3</f>
        <v>0.38999999999999996</v>
      </c>
      <c r="J28" s="22">
        <v>0</v>
      </c>
      <c r="K28" s="22">
        <v>0.5</v>
      </c>
      <c r="L28" s="22">
        <v>0.67</v>
      </c>
      <c r="M28" s="21">
        <v>0</v>
      </c>
      <c r="N28" s="107">
        <f t="shared" si="3"/>
        <v>0.39583333333333331</v>
      </c>
      <c r="O28" s="21">
        <v>0.5</v>
      </c>
      <c r="P28" s="109">
        <f t="shared" si="4"/>
        <v>0.75</v>
      </c>
      <c r="Q28" s="22">
        <v>1</v>
      </c>
      <c r="R28" s="22">
        <v>0.5</v>
      </c>
      <c r="S28" s="109">
        <f>(T28+U28+V28)/3</f>
        <v>0.33333333333333331</v>
      </c>
      <c r="T28" s="22">
        <v>0.5</v>
      </c>
      <c r="U28" s="22">
        <v>0</v>
      </c>
      <c r="V28" s="22">
        <v>0.5</v>
      </c>
      <c r="W28" s="109">
        <f t="shared" si="6"/>
        <v>0</v>
      </c>
      <c r="X28" s="22">
        <v>0</v>
      </c>
      <c r="Y28" s="23">
        <v>0</v>
      </c>
      <c r="Z28" s="248"/>
      <c r="AA28" s="248"/>
      <c r="AB28" s="248"/>
    </row>
    <row r="29" spans="1:28" ht="15">
      <c r="A29" s="1186"/>
      <c r="B29" s="283" t="s">
        <v>324</v>
      </c>
      <c r="C29" s="283" t="s">
        <v>302</v>
      </c>
      <c r="D29" s="284">
        <v>1029</v>
      </c>
      <c r="E29" s="285">
        <v>96.1</v>
      </c>
      <c r="F29" s="106">
        <f t="shared" si="0"/>
        <v>0.2648611111111111</v>
      </c>
      <c r="G29" s="107">
        <f>(H29+I29+M29)/3</f>
        <v>9.2222222222222219E-2</v>
      </c>
      <c r="H29" s="115">
        <v>0</v>
      </c>
      <c r="I29" s="109">
        <f t="shared" si="2"/>
        <v>0.27666666666666667</v>
      </c>
      <c r="J29" s="22">
        <v>0</v>
      </c>
      <c r="K29" s="22">
        <v>0.5</v>
      </c>
      <c r="L29" s="22">
        <v>0.33</v>
      </c>
      <c r="M29" s="21">
        <v>0</v>
      </c>
      <c r="N29" s="107">
        <f t="shared" si="3"/>
        <v>0.4375</v>
      </c>
      <c r="O29" s="21">
        <v>0.5</v>
      </c>
      <c r="P29" s="109">
        <f t="shared" si="4"/>
        <v>0.75</v>
      </c>
      <c r="Q29" s="22">
        <v>1</v>
      </c>
      <c r="R29" s="22">
        <v>0.5</v>
      </c>
      <c r="S29" s="109">
        <f t="shared" si="5"/>
        <v>0.5</v>
      </c>
      <c r="T29" s="22">
        <v>0.5</v>
      </c>
      <c r="U29" s="22">
        <v>0</v>
      </c>
      <c r="V29" s="22">
        <v>1</v>
      </c>
      <c r="W29" s="109">
        <f t="shared" si="6"/>
        <v>0</v>
      </c>
      <c r="X29" s="22">
        <v>0</v>
      </c>
      <c r="Y29" s="23">
        <v>0</v>
      </c>
      <c r="Z29" s="248"/>
      <c r="AA29" s="248"/>
      <c r="AB29" s="248"/>
    </row>
    <row r="30" spans="1:28" thickBot="1">
      <c r="A30" s="1238"/>
      <c r="B30" s="286" t="s">
        <v>325</v>
      </c>
      <c r="C30" s="286" t="s">
        <v>302</v>
      </c>
      <c r="D30" s="287">
        <v>435</v>
      </c>
      <c r="E30" s="288">
        <v>95.4</v>
      </c>
      <c r="F30" s="952">
        <f t="shared" si="0"/>
        <v>0.2648611111111111</v>
      </c>
      <c r="G30" s="953">
        <f t="shared" si="1"/>
        <v>9.2222222222222219E-2</v>
      </c>
      <c r="H30" s="115">
        <v>0</v>
      </c>
      <c r="I30" s="954">
        <f t="shared" si="2"/>
        <v>0.27666666666666667</v>
      </c>
      <c r="J30" s="29">
        <v>0</v>
      </c>
      <c r="K30" s="29">
        <v>0.5</v>
      </c>
      <c r="L30" s="29">
        <v>0.33</v>
      </c>
      <c r="M30" s="28">
        <v>0</v>
      </c>
      <c r="N30" s="953">
        <f t="shared" si="3"/>
        <v>0.4375</v>
      </c>
      <c r="O30" s="28">
        <v>0.5</v>
      </c>
      <c r="P30" s="954">
        <f t="shared" si="4"/>
        <v>0.75</v>
      </c>
      <c r="Q30" s="29">
        <v>1</v>
      </c>
      <c r="R30" s="29">
        <v>0.5</v>
      </c>
      <c r="S30" s="954">
        <f t="shared" si="5"/>
        <v>0.5</v>
      </c>
      <c r="T30" s="29">
        <v>0.5</v>
      </c>
      <c r="U30" s="29">
        <v>0</v>
      </c>
      <c r="V30" s="29">
        <v>1</v>
      </c>
      <c r="W30" s="954">
        <f t="shared" si="6"/>
        <v>0</v>
      </c>
      <c r="X30" s="29">
        <v>0</v>
      </c>
      <c r="Y30" s="30">
        <v>0</v>
      </c>
      <c r="Z30" s="248"/>
      <c r="AA30" s="248"/>
      <c r="AB30" s="248"/>
    </row>
    <row r="31" spans="1:28" thickTop="1">
      <c r="A31" s="289"/>
      <c r="B31" s="955" t="s">
        <v>326</v>
      </c>
      <c r="C31" s="956" t="s">
        <v>302</v>
      </c>
      <c r="D31" s="957">
        <f>AVERAGE(D7:D30)</f>
        <v>1450</v>
      </c>
      <c r="E31" s="958">
        <f t="shared" ref="E31:Y31" si="7">AVERAGE(E7:E30)</f>
        <v>92.458333333333329</v>
      </c>
      <c r="F31" s="959">
        <f>AVERAGE(F7:F30)</f>
        <v>0.2956973379629631</v>
      </c>
      <c r="G31" s="959">
        <f>AVERAGE(G7:G30)</f>
        <v>0.10793981481481481</v>
      </c>
      <c r="H31" s="959">
        <f t="shared" si="7"/>
        <v>0</v>
      </c>
      <c r="I31" s="959">
        <f>AVERAGE(I7:I30)</f>
        <v>0.32381944444444438</v>
      </c>
      <c r="J31" s="959">
        <f t="shared" si="7"/>
        <v>0</v>
      </c>
      <c r="K31" s="959">
        <f>AVERAGE(K10:K30,K7:K8)</f>
        <v>0.52173913043478259</v>
      </c>
      <c r="L31" s="959">
        <f t="shared" si="7"/>
        <v>0.45750000000000002</v>
      </c>
      <c r="M31" s="959">
        <f t="shared" si="7"/>
        <v>0</v>
      </c>
      <c r="N31" s="959">
        <f>AVERAGE(N7:N30)</f>
        <v>0.48345486111111113</v>
      </c>
      <c r="O31" s="959">
        <f t="shared" si="7"/>
        <v>0.52083333333333337</v>
      </c>
      <c r="P31" s="959">
        <f t="shared" si="7"/>
        <v>0.78125</v>
      </c>
      <c r="Q31" s="959">
        <f t="shared" si="7"/>
        <v>1</v>
      </c>
      <c r="R31" s="959">
        <f t="shared" si="7"/>
        <v>0.5625</v>
      </c>
      <c r="S31" s="959">
        <f t="shared" si="7"/>
        <v>0.54861111111111105</v>
      </c>
      <c r="T31" s="959">
        <f t="shared" si="7"/>
        <v>0.54166666666666663</v>
      </c>
      <c r="U31" s="959">
        <f t="shared" si="7"/>
        <v>0.125</v>
      </c>
      <c r="V31" s="959">
        <f t="shared" si="7"/>
        <v>0.97916666666666663</v>
      </c>
      <c r="W31" s="959">
        <f>AVERAGE(W7:W30)</f>
        <v>8.3125000000000004E-2</v>
      </c>
      <c r="X31" s="959">
        <f t="shared" si="7"/>
        <v>5.541666666666667E-2</v>
      </c>
      <c r="Y31" s="960">
        <f t="shared" si="7"/>
        <v>0.11083333333333334</v>
      </c>
      <c r="Z31" s="248"/>
      <c r="AA31" s="248"/>
      <c r="AB31" s="248"/>
    </row>
    <row r="32" spans="1:28" thickBot="1">
      <c r="A32" s="290"/>
      <c r="B32" s="961" t="s">
        <v>328</v>
      </c>
      <c r="C32" s="962" t="s">
        <v>302</v>
      </c>
      <c r="D32" s="963" t="s">
        <v>58</v>
      </c>
      <c r="E32" s="964">
        <f>SUMPRODUCT(E7:E30,D7:D30)/SUM(D7:D30)</f>
        <v>85.641965517241388</v>
      </c>
      <c r="F32" s="962">
        <f>SUMPRODUCT(F7:F30,D7:D30)/SUM(D7:D30)</f>
        <v>0.33391297094508299</v>
      </c>
      <c r="G32" s="962">
        <f>SUMPRODUCT(G7:G30,D7:D30)/SUM(D7:D30)</f>
        <v>0.11722814495530015</v>
      </c>
      <c r="H32" s="962">
        <f>SUMPRODUCT(H7:H30,D7:D30)/SUM(D7:D30)</f>
        <v>0</v>
      </c>
      <c r="I32" s="962">
        <f>SUMPRODUCT(I7:I30,D7:D30)/SUM(D7:D30)</f>
        <v>0.35168443486590045</v>
      </c>
      <c r="J32" s="962">
        <f>SUMPRODUCT(J7:J30,D7:D30)/SUM(D7:D30)</f>
        <v>0</v>
      </c>
      <c r="K32" s="965" t="s">
        <v>327</v>
      </c>
      <c r="L32" s="962">
        <f>SUMPRODUCT(L7:L30,D7:D30)/SUM(D7:D30)</f>
        <v>0.54358448275862059</v>
      </c>
      <c r="M32" s="962">
        <f>SUMPRODUCT(M7:M30,D7:D30)/SUM(D7:D30)</f>
        <v>0</v>
      </c>
      <c r="N32" s="962">
        <f>SUMPRODUCT(N7:N30,D7:D30)/SUM(D7:D30)</f>
        <v>0.55059779693486599</v>
      </c>
      <c r="O32" s="962">
        <f>SUMPRODUCT(O7:O30,D7:D30)/SUM(D7:D30)</f>
        <v>0.61120689655172411</v>
      </c>
      <c r="P32" s="962">
        <f>SUMPRODUCT(P7:P30,D7:D30)/SUM(D7:D30)</f>
        <v>0.83870689655172415</v>
      </c>
      <c r="Q32" s="962">
        <f>SUMPRODUCT(Q7:Q30,D7:D30)/SUM(D7:D30)</f>
        <v>1</v>
      </c>
      <c r="R32" s="962">
        <f>SUMPRODUCT(R7:R30,D7:D30)/SUM(D7:D30)</f>
        <v>0.67741379310344829</v>
      </c>
      <c r="S32" s="962">
        <f>SUMPRODUCT(S7:S30,D7:D30)/SUM(D7:D30)</f>
        <v>0.61973659003831416</v>
      </c>
      <c r="T32" s="962">
        <f>SUMPRODUCT(T7:T30,D7:D30)/SUM(D7:D30)</f>
        <v>0.56211206896551724</v>
      </c>
      <c r="U32" s="962">
        <f>SUMPRODUCT(U7:U30,D7:D30)/SUM(D7:D30)</f>
        <v>0.30977011494252876</v>
      </c>
      <c r="V32" s="962">
        <f>SUMPRODUCT(V7:V30,D7:D30)/SUM(D7:D30)</f>
        <v>0.98732758620689653</v>
      </c>
      <c r="W32" s="962">
        <f>SUMPRODUCT(W7:W30,D7:D30)/SUM(D7:D30)</f>
        <v>0.13274080459770116</v>
      </c>
      <c r="X32" s="962">
        <f>SUMPRODUCT(X7:X30,D7:D30)/SUM(D7:D30)</f>
        <v>7.7103448275862074E-2</v>
      </c>
      <c r="Y32" s="966">
        <f>SUMPRODUCT(Y7:Y30,D7:D30)/SUM(D7:D30)</f>
        <v>0.18837816091954024</v>
      </c>
      <c r="Z32" s="248"/>
      <c r="AA32" s="248"/>
      <c r="AB32" s="248"/>
    </row>
    <row r="33" spans="1:28" thickBot="1">
      <c r="A33" s="248"/>
      <c r="B33" s="248"/>
      <c r="C33" s="248"/>
      <c r="D33" s="291"/>
      <c r="E33" s="93"/>
      <c r="F33" s="248"/>
      <c r="G33" s="248"/>
      <c r="H33" s="248"/>
      <c r="I33" s="248"/>
      <c r="J33" s="248"/>
      <c r="K33" s="248"/>
      <c r="L33" s="248"/>
      <c r="M33" s="248"/>
      <c r="N33" s="248"/>
      <c r="O33" s="248"/>
      <c r="P33" s="248"/>
      <c r="Q33" s="248"/>
      <c r="R33" s="248"/>
      <c r="S33" s="248"/>
      <c r="T33" s="248"/>
      <c r="U33" s="248"/>
      <c r="V33" s="248"/>
      <c r="W33" s="248"/>
      <c r="X33" s="248"/>
      <c r="Y33" s="248"/>
      <c r="Z33" s="248"/>
      <c r="AA33" s="248"/>
      <c r="AB33" s="248"/>
    </row>
    <row r="34" spans="1:28" ht="15">
      <c r="A34" s="248"/>
      <c r="B34" s="248"/>
      <c r="C34" s="248"/>
      <c r="D34" s="291"/>
      <c r="E34" s="93"/>
      <c r="F34" s="248"/>
      <c r="G34" s="248"/>
      <c r="H34" s="248"/>
      <c r="I34" s="248"/>
      <c r="J34" s="248"/>
      <c r="K34" s="292" t="s">
        <v>300</v>
      </c>
      <c r="L34" s="293"/>
      <c r="M34" s="293"/>
      <c r="N34" s="294"/>
      <c r="O34" s="248"/>
      <c r="P34" s="248"/>
      <c r="Q34" s="248"/>
      <c r="R34" s="248"/>
      <c r="S34" s="248"/>
      <c r="T34" s="248"/>
      <c r="U34" s="248"/>
      <c r="V34" s="248"/>
      <c r="W34" s="248"/>
      <c r="X34" s="248"/>
      <c r="Y34" s="248"/>
      <c r="Z34" s="248"/>
      <c r="AA34" s="248"/>
      <c r="AB34" s="248"/>
    </row>
    <row r="35" spans="1:28" ht="15">
      <c r="A35" s="248"/>
      <c r="B35" s="248"/>
      <c r="C35" s="248"/>
      <c r="D35" s="291"/>
      <c r="E35" s="93"/>
      <c r="F35" s="248"/>
      <c r="G35" s="248"/>
      <c r="H35" s="248"/>
      <c r="I35" s="248"/>
      <c r="J35" s="248"/>
      <c r="K35" s="248"/>
      <c r="L35" s="248"/>
      <c r="M35" s="248"/>
      <c r="N35" s="248"/>
      <c r="O35" s="248"/>
      <c r="P35" s="248"/>
      <c r="Q35" s="248"/>
      <c r="R35" s="248"/>
      <c r="S35" s="248"/>
      <c r="T35" s="248"/>
      <c r="U35" s="248"/>
      <c r="V35" s="248"/>
      <c r="W35" s="248"/>
      <c r="X35" s="248"/>
      <c r="Y35" s="248"/>
      <c r="Z35" s="248"/>
      <c r="AA35" s="248"/>
      <c r="AB35" s="248"/>
    </row>
    <row r="36" spans="1:28" ht="15">
      <c r="A36" s="248"/>
      <c r="B36" s="248"/>
      <c r="C36" s="56" t="s">
        <v>63</v>
      </c>
      <c r="D36" s="58">
        <f>SUM(D7:D30)</f>
        <v>34800</v>
      </c>
      <c r="E36" s="93"/>
      <c r="F36" s="248"/>
      <c r="G36" s="248"/>
      <c r="H36" s="248"/>
      <c r="I36" s="248"/>
      <c r="J36" s="248"/>
      <c r="K36" s="248"/>
      <c r="L36" s="248"/>
      <c r="M36" s="248"/>
      <c r="N36" s="248"/>
      <c r="O36" s="248"/>
      <c r="P36" s="248"/>
      <c r="Q36" s="248"/>
      <c r="R36" s="248"/>
      <c r="S36" s="248"/>
      <c r="T36" s="248"/>
      <c r="U36" s="248"/>
      <c r="V36" s="248"/>
      <c r="W36" s="248"/>
      <c r="X36" s="248"/>
      <c r="Y36" s="248"/>
      <c r="Z36" s="248"/>
      <c r="AA36" s="248"/>
      <c r="AB36" s="248"/>
    </row>
    <row r="37" spans="1:28" ht="15">
      <c r="A37" s="248"/>
      <c r="B37" s="248"/>
      <c r="C37" s="56" t="s">
        <v>64</v>
      </c>
      <c r="D37" s="56">
        <v>0</v>
      </c>
      <c r="E37" s="93"/>
      <c r="F37" s="248"/>
      <c r="G37" s="248"/>
      <c r="H37" s="248"/>
      <c r="I37" s="248"/>
      <c r="J37" s="248"/>
      <c r="K37" s="248"/>
      <c r="L37" s="248"/>
      <c r="M37" s="248"/>
      <c r="N37" s="248"/>
      <c r="O37" s="248"/>
      <c r="P37" s="248"/>
      <c r="Q37" s="248"/>
      <c r="R37" s="248"/>
      <c r="S37" s="248"/>
      <c r="T37" s="248"/>
      <c r="U37" s="248"/>
      <c r="V37" s="248"/>
      <c r="W37" s="248"/>
      <c r="X37" s="248"/>
      <c r="Y37" s="248"/>
      <c r="Z37" s="248"/>
      <c r="AA37" s="248"/>
      <c r="AB37" s="248"/>
    </row>
    <row r="38" spans="1:28" ht="15">
      <c r="A38" s="248"/>
      <c r="B38" s="248"/>
      <c r="C38" s="248"/>
      <c r="D38" s="291"/>
      <c r="E38" s="93"/>
      <c r="F38" s="248"/>
      <c r="G38" s="248"/>
      <c r="H38" s="248"/>
      <c r="I38" s="248"/>
      <c r="J38" s="248"/>
      <c r="K38" s="248"/>
      <c r="L38" s="248"/>
      <c r="M38" s="248"/>
      <c r="N38" s="248"/>
      <c r="O38" s="248"/>
      <c r="P38" s="248"/>
      <c r="Q38" s="248"/>
      <c r="R38" s="248"/>
      <c r="S38" s="248"/>
      <c r="T38" s="248"/>
      <c r="U38" s="248"/>
      <c r="V38" s="248"/>
      <c r="W38" s="248"/>
      <c r="X38" s="248"/>
      <c r="Y38" s="248"/>
      <c r="Z38" s="248"/>
      <c r="AA38" s="248"/>
      <c r="AB38" s="248"/>
    </row>
    <row r="39" spans="1:28" ht="15">
      <c r="A39" s="248"/>
      <c r="B39" s="248"/>
      <c r="C39" s="248"/>
      <c r="D39" s="291"/>
      <c r="E39" s="93"/>
      <c r="F39" s="248"/>
      <c r="G39" s="248"/>
      <c r="H39" s="248"/>
      <c r="I39" s="248"/>
      <c r="J39" s="248"/>
      <c r="K39" s="248"/>
      <c r="L39" s="248"/>
      <c r="M39" s="248"/>
      <c r="N39" s="248"/>
      <c r="O39" s="248"/>
      <c r="P39" s="248"/>
      <c r="Q39" s="248"/>
      <c r="R39" s="248"/>
      <c r="S39" s="248"/>
      <c r="T39" s="248"/>
      <c r="U39" s="248"/>
      <c r="V39" s="248"/>
      <c r="W39" s="248"/>
      <c r="X39" s="248"/>
      <c r="Y39" s="248"/>
      <c r="Z39" s="248"/>
      <c r="AA39" s="248"/>
      <c r="AB39" s="248"/>
    </row>
    <row r="40" spans="1:28" ht="15">
      <c r="A40" s="248"/>
      <c r="B40" s="248"/>
      <c r="C40" s="248"/>
      <c r="D40" s="291"/>
      <c r="E40" s="93"/>
      <c r="F40" s="248"/>
      <c r="G40" s="248"/>
      <c r="H40" s="248"/>
      <c r="I40" s="248"/>
      <c r="J40" s="248"/>
      <c r="K40" s="248"/>
      <c r="L40" s="248"/>
      <c r="M40" s="248"/>
      <c r="N40" s="248"/>
      <c r="O40" s="248"/>
      <c r="P40" s="248"/>
      <c r="Q40" s="248"/>
      <c r="R40" s="248"/>
      <c r="S40" s="248"/>
      <c r="T40" s="248"/>
      <c r="U40" s="248"/>
      <c r="V40" s="248"/>
      <c r="W40" s="248"/>
      <c r="X40" s="248"/>
      <c r="Y40" s="248"/>
      <c r="Z40" s="248"/>
      <c r="AA40" s="248"/>
      <c r="AB40" s="248"/>
    </row>
    <row r="41" spans="1:28" ht="15">
      <c r="A41" s="248"/>
      <c r="B41" s="248"/>
      <c r="C41" s="248"/>
      <c r="D41" s="291"/>
      <c r="E41" s="93"/>
      <c r="F41" s="248"/>
      <c r="G41" s="248"/>
      <c r="H41" s="248"/>
      <c r="I41" s="248"/>
      <c r="J41" s="248"/>
      <c r="K41" s="248"/>
      <c r="L41" s="248"/>
      <c r="M41" s="248"/>
      <c r="N41" s="248"/>
      <c r="O41" s="248"/>
      <c r="P41" s="248"/>
      <c r="Q41" s="248"/>
      <c r="R41" s="248"/>
      <c r="S41" s="248"/>
      <c r="T41" s="248"/>
      <c r="U41" s="248"/>
      <c r="V41" s="248"/>
      <c r="W41" s="248"/>
      <c r="X41" s="248"/>
      <c r="Y41" s="248"/>
      <c r="Z41" s="248"/>
      <c r="AA41" s="248"/>
      <c r="AB41" s="248"/>
    </row>
    <row r="42" spans="1:28" ht="15">
      <c r="A42" s="248"/>
      <c r="B42" s="248"/>
      <c r="C42" s="248"/>
      <c r="D42" s="291"/>
      <c r="E42" s="93"/>
      <c r="F42" s="248"/>
      <c r="G42" s="248"/>
      <c r="H42" s="248"/>
      <c r="I42" s="248"/>
      <c r="J42" s="248"/>
      <c r="K42" s="248"/>
      <c r="L42" s="248"/>
      <c r="M42" s="248"/>
      <c r="N42" s="248"/>
      <c r="O42" s="248"/>
      <c r="P42" s="248"/>
      <c r="Q42" s="248"/>
      <c r="R42" s="248"/>
      <c r="S42" s="248"/>
      <c r="T42" s="248"/>
      <c r="U42" s="248"/>
      <c r="V42" s="248"/>
      <c r="W42" s="248"/>
      <c r="X42" s="248"/>
      <c r="Y42" s="248"/>
      <c r="Z42" s="248"/>
      <c r="AA42" s="248"/>
      <c r="AB42" s="248"/>
    </row>
    <row r="43" spans="1:28" ht="15">
      <c r="A43" s="248"/>
      <c r="B43" s="248"/>
      <c r="C43" s="248"/>
      <c r="D43" s="291"/>
      <c r="E43" s="93"/>
      <c r="F43" s="248"/>
      <c r="G43" s="248"/>
      <c r="H43" s="248"/>
      <c r="I43" s="248"/>
      <c r="J43" s="248"/>
      <c r="K43" s="248"/>
      <c r="L43" s="248"/>
      <c r="M43" s="248"/>
      <c r="N43" s="248"/>
      <c r="O43" s="248"/>
      <c r="P43" s="248"/>
      <c r="Q43" s="248"/>
      <c r="R43" s="248"/>
      <c r="S43" s="248"/>
      <c r="T43" s="248"/>
      <c r="U43" s="248"/>
      <c r="V43" s="248"/>
      <c r="W43" s="248"/>
      <c r="X43" s="248"/>
      <c r="Y43" s="248"/>
      <c r="Z43" s="248"/>
      <c r="AA43" s="248"/>
      <c r="AB43" s="248"/>
    </row>
    <row r="44" spans="1:28" ht="15">
      <c r="A44" s="248"/>
      <c r="B44" s="248"/>
      <c r="C44" s="248"/>
      <c r="D44" s="291"/>
      <c r="E44" s="93"/>
      <c r="F44" s="248"/>
      <c r="G44" s="248"/>
      <c r="H44" s="248"/>
      <c r="I44" s="248"/>
      <c r="J44" s="248"/>
      <c r="K44" s="248"/>
      <c r="L44" s="248"/>
      <c r="M44" s="248"/>
      <c r="N44" s="248"/>
      <c r="O44" s="248"/>
      <c r="P44" s="248"/>
      <c r="Q44" s="248"/>
      <c r="R44" s="248"/>
      <c r="S44" s="248"/>
      <c r="T44" s="248"/>
      <c r="U44" s="248"/>
      <c r="V44" s="248"/>
      <c r="W44" s="248"/>
      <c r="X44" s="248"/>
      <c r="Y44" s="248"/>
      <c r="Z44" s="248"/>
      <c r="AA44" s="248"/>
      <c r="AB44" s="248"/>
    </row>
    <row r="45" spans="1:28" ht="15">
      <c r="A45" s="248"/>
      <c r="B45" s="248"/>
      <c r="C45" s="248"/>
      <c r="D45" s="291"/>
      <c r="E45" s="93"/>
      <c r="F45" s="248"/>
      <c r="G45" s="248"/>
      <c r="H45" s="248"/>
      <c r="I45" s="248"/>
      <c r="J45" s="248"/>
      <c r="K45" s="248"/>
      <c r="L45" s="248"/>
      <c r="M45" s="248"/>
      <c r="N45" s="248"/>
      <c r="O45" s="248"/>
      <c r="P45" s="248"/>
      <c r="Q45" s="248"/>
      <c r="R45" s="248"/>
      <c r="S45" s="248"/>
      <c r="T45" s="248"/>
      <c r="U45" s="248"/>
      <c r="V45" s="248"/>
      <c r="W45" s="248"/>
      <c r="X45" s="248"/>
      <c r="Y45" s="248"/>
      <c r="Z45" s="248"/>
      <c r="AA45" s="248"/>
      <c r="AB45" s="248"/>
    </row>
    <row r="46" spans="1:28" ht="15">
      <c r="A46" s="248"/>
      <c r="B46" s="248"/>
      <c r="C46" s="248"/>
      <c r="D46" s="291"/>
      <c r="E46" s="93"/>
      <c r="F46" s="248"/>
      <c r="G46" s="248"/>
      <c r="H46" s="248"/>
      <c r="I46" s="248"/>
      <c r="J46" s="248"/>
      <c r="K46" s="248"/>
      <c r="L46" s="248"/>
      <c r="M46" s="248"/>
      <c r="N46" s="248"/>
      <c r="O46" s="248"/>
      <c r="P46" s="248"/>
      <c r="Q46" s="248"/>
      <c r="R46" s="248"/>
      <c r="S46" s="248"/>
      <c r="T46" s="248"/>
      <c r="U46" s="248"/>
      <c r="V46" s="248"/>
      <c r="W46" s="248"/>
      <c r="X46" s="248"/>
      <c r="Y46" s="248"/>
      <c r="Z46" s="248"/>
      <c r="AA46" s="248"/>
      <c r="AB46" s="248"/>
    </row>
    <row r="47" spans="1:28" ht="15">
      <c r="A47" s="248"/>
      <c r="B47" s="248"/>
      <c r="C47" s="248"/>
      <c r="D47" s="291"/>
      <c r="E47" s="93"/>
      <c r="F47" s="248"/>
      <c r="G47" s="248"/>
      <c r="H47" s="248"/>
      <c r="I47" s="248"/>
      <c r="J47" s="248"/>
      <c r="K47" s="248"/>
      <c r="L47" s="248"/>
      <c r="M47" s="248"/>
      <c r="N47" s="248"/>
      <c r="O47" s="248"/>
      <c r="P47" s="248"/>
      <c r="Q47" s="248"/>
      <c r="R47" s="248"/>
      <c r="S47" s="248"/>
      <c r="T47" s="248"/>
      <c r="U47" s="248"/>
      <c r="V47" s="248"/>
      <c r="W47" s="248"/>
      <c r="X47" s="248"/>
      <c r="Y47" s="248"/>
      <c r="Z47" s="248"/>
      <c r="AA47" s="248"/>
      <c r="AB47" s="248"/>
    </row>
    <row r="48" spans="1:28" ht="15">
      <c r="A48" s="248"/>
      <c r="B48" s="248"/>
      <c r="C48" s="248"/>
      <c r="D48" s="291"/>
      <c r="E48" s="93"/>
      <c r="F48" s="248"/>
      <c r="G48" s="248"/>
      <c r="H48" s="248"/>
      <c r="I48" s="248"/>
      <c r="J48" s="248"/>
      <c r="K48" s="248"/>
      <c r="L48" s="248"/>
      <c r="M48" s="248"/>
      <c r="N48" s="248"/>
      <c r="O48" s="248"/>
      <c r="P48" s="248"/>
      <c r="Q48" s="248"/>
      <c r="R48" s="248"/>
      <c r="S48" s="248"/>
      <c r="T48" s="248"/>
      <c r="U48" s="248"/>
      <c r="V48" s="248"/>
      <c r="W48" s="248"/>
      <c r="X48" s="248"/>
      <c r="Y48" s="248"/>
      <c r="Z48" s="248"/>
      <c r="AA48" s="248"/>
      <c r="AB48" s="248"/>
    </row>
    <row r="49" spans="1:28" ht="15">
      <c r="A49" s="248"/>
      <c r="B49" s="248"/>
      <c r="C49" s="248"/>
      <c r="D49" s="291"/>
      <c r="E49" s="93"/>
      <c r="F49" s="248"/>
      <c r="G49" s="248"/>
      <c r="H49" s="248"/>
      <c r="I49" s="248"/>
      <c r="J49" s="248"/>
      <c r="K49" s="248"/>
      <c r="L49" s="248"/>
      <c r="M49" s="248"/>
      <c r="N49" s="248"/>
      <c r="O49" s="248"/>
      <c r="P49" s="248"/>
      <c r="Q49" s="248"/>
      <c r="R49" s="248"/>
      <c r="S49" s="248"/>
      <c r="T49" s="248"/>
      <c r="U49" s="248"/>
      <c r="V49" s="248"/>
      <c r="W49" s="248"/>
      <c r="X49" s="248"/>
      <c r="Y49" s="248"/>
      <c r="Z49" s="248"/>
      <c r="AA49" s="248"/>
      <c r="AB49" s="248"/>
    </row>
    <row r="50" spans="1:28" ht="15">
      <c r="A50" s="248"/>
      <c r="B50" s="248"/>
      <c r="C50" s="248"/>
      <c r="D50" s="291"/>
      <c r="E50" s="93"/>
      <c r="F50" s="248"/>
      <c r="G50" s="248"/>
      <c r="H50" s="248"/>
      <c r="I50" s="248"/>
      <c r="J50" s="248"/>
      <c r="K50" s="248"/>
      <c r="L50" s="248"/>
      <c r="M50" s="248"/>
      <c r="N50" s="248"/>
      <c r="O50" s="248"/>
      <c r="P50" s="248"/>
      <c r="Q50" s="248"/>
      <c r="R50" s="248"/>
      <c r="S50" s="248"/>
      <c r="T50" s="248"/>
      <c r="U50" s="248"/>
      <c r="V50" s="248"/>
      <c r="W50" s="248"/>
      <c r="X50" s="248"/>
      <c r="Y50" s="248"/>
      <c r="Z50" s="248"/>
      <c r="AA50" s="248"/>
      <c r="AB50" s="248"/>
    </row>
    <row r="51" spans="1:28" ht="15">
      <c r="A51" s="248"/>
      <c r="B51" s="248"/>
      <c r="C51" s="248"/>
      <c r="D51" s="291"/>
      <c r="E51" s="93"/>
      <c r="F51" s="248"/>
      <c r="G51" s="248"/>
      <c r="H51" s="248"/>
      <c r="I51" s="248"/>
      <c r="J51" s="248"/>
      <c r="K51" s="248"/>
      <c r="L51" s="248"/>
      <c r="M51" s="248"/>
      <c r="N51" s="248"/>
      <c r="O51" s="248"/>
      <c r="P51" s="248"/>
      <c r="Q51" s="248"/>
      <c r="R51" s="248"/>
      <c r="S51" s="248"/>
      <c r="T51" s="248"/>
      <c r="U51" s="248"/>
      <c r="V51" s="248"/>
      <c r="W51" s="248"/>
      <c r="X51" s="248"/>
      <c r="Y51" s="248"/>
      <c r="Z51" s="248"/>
      <c r="AA51" s="248"/>
      <c r="AB51" s="248"/>
    </row>
    <row r="52" spans="1:28" ht="15">
      <c r="A52" s="248"/>
      <c r="B52" s="248"/>
      <c r="C52" s="248"/>
      <c r="D52" s="291"/>
      <c r="E52" s="93"/>
      <c r="F52" s="248"/>
      <c r="G52" s="248"/>
      <c r="H52" s="248"/>
      <c r="I52" s="248"/>
      <c r="J52" s="248"/>
      <c r="K52" s="248"/>
      <c r="L52" s="248"/>
      <c r="M52" s="248"/>
      <c r="N52" s="248"/>
      <c r="O52" s="248"/>
      <c r="P52" s="248"/>
      <c r="Q52" s="248"/>
      <c r="R52" s="248"/>
      <c r="S52" s="248"/>
      <c r="T52" s="248"/>
      <c r="U52" s="248"/>
      <c r="V52" s="248"/>
      <c r="W52" s="248"/>
      <c r="X52" s="248"/>
      <c r="Y52" s="248"/>
      <c r="Z52" s="248"/>
      <c r="AA52" s="248"/>
      <c r="AB52" s="248"/>
    </row>
    <row r="53" spans="1:28" ht="15">
      <c r="A53" s="248"/>
      <c r="B53" s="248"/>
      <c r="C53" s="248"/>
      <c r="D53" s="291"/>
      <c r="E53" s="93"/>
      <c r="F53" s="248"/>
      <c r="G53" s="248"/>
      <c r="H53" s="248"/>
      <c r="I53" s="248"/>
      <c r="J53" s="248"/>
      <c r="K53" s="248"/>
      <c r="L53" s="248"/>
      <c r="M53" s="248"/>
      <c r="N53" s="248"/>
      <c r="O53" s="248"/>
      <c r="P53" s="248"/>
      <c r="Q53" s="248"/>
      <c r="R53" s="248"/>
      <c r="S53" s="248"/>
      <c r="T53" s="248"/>
      <c r="U53" s="248"/>
      <c r="V53" s="248"/>
      <c r="W53" s="248"/>
      <c r="X53" s="248"/>
      <c r="Y53" s="248"/>
      <c r="Z53" s="248"/>
      <c r="AA53" s="248"/>
      <c r="AB53" s="248"/>
    </row>
    <row r="54" spans="1:28" ht="15">
      <c r="A54" s="248"/>
      <c r="B54" s="248"/>
      <c r="C54" s="248"/>
      <c r="D54" s="291"/>
      <c r="E54" s="93"/>
      <c r="F54" s="248"/>
      <c r="G54" s="248"/>
      <c r="H54" s="248"/>
      <c r="I54" s="248"/>
      <c r="J54" s="248"/>
      <c r="K54" s="248"/>
      <c r="L54" s="248"/>
      <c r="M54" s="248"/>
      <c r="N54" s="248"/>
      <c r="O54" s="248"/>
      <c r="P54" s="248"/>
      <c r="Q54" s="248"/>
      <c r="R54" s="248"/>
      <c r="S54" s="248"/>
      <c r="T54" s="248"/>
      <c r="U54" s="248"/>
      <c r="V54" s="248"/>
      <c r="W54" s="248"/>
      <c r="X54" s="248"/>
      <c r="Y54" s="248"/>
      <c r="Z54" s="248"/>
      <c r="AA54" s="248"/>
      <c r="AB54" s="248"/>
    </row>
    <row r="55" spans="1:28" ht="15">
      <c r="A55" s="248"/>
      <c r="B55" s="248"/>
      <c r="C55" s="248"/>
      <c r="D55" s="291"/>
      <c r="E55" s="93"/>
      <c r="F55" s="248"/>
      <c r="G55" s="248"/>
      <c r="H55" s="248"/>
      <c r="I55" s="248"/>
      <c r="J55" s="248"/>
      <c r="K55" s="248"/>
      <c r="L55" s="248"/>
      <c r="M55" s="248"/>
      <c r="N55" s="248"/>
      <c r="O55" s="248"/>
      <c r="P55" s="248"/>
      <c r="Q55" s="248"/>
      <c r="R55" s="248"/>
      <c r="S55" s="248"/>
      <c r="T55" s="248"/>
      <c r="U55" s="248"/>
      <c r="V55" s="248"/>
      <c r="W55" s="248"/>
      <c r="X55" s="248"/>
      <c r="Y55" s="248"/>
      <c r="Z55" s="248"/>
      <c r="AA55" s="248"/>
      <c r="AB55" s="248"/>
    </row>
    <row r="56" spans="1:28" ht="15">
      <c r="A56" s="248"/>
      <c r="B56" s="248"/>
      <c r="C56" s="248"/>
      <c r="D56" s="291"/>
      <c r="E56" s="93"/>
      <c r="F56" s="248"/>
      <c r="G56" s="248"/>
      <c r="H56" s="248"/>
      <c r="I56" s="248"/>
      <c r="J56" s="248"/>
      <c r="K56" s="248"/>
      <c r="L56" s="248"/>
      <c r="M56" s="248"/>
      <c r="N56" s="248"/>
      <c r="O56" s="248"/>
      <c r="P56" s="248"/>
      <c r="Q56" s="248"/>
      <c r="R56" s="248"/>
      <c r="S56" s="248"/>
      <c r="T56" s="248"/>
      <c r="U56" s="248"/>
      <c r="V56" s="248"/>
      <c r="W56" s="248"/>
      <c r="X56" s="248"/>
      <c r="Y56" s="248"/>
      <c r="Z56" s="248"/>
      <c r="AA56" s="248"/>
      <c r="AB56" s="248"/>
    </row>
    <row r="57" spans="1:28" ht="15">
      <c r="A57" s="248"/>
      <c r="B57" s="248"/>
      <c r="C57" s="248"/>
      <c r="D57" s="291"/>
      <c r="E57" s="93"/>
      <c r="F57" s="248"/>
      <c r="G57" s="248"/>
      <c r="H57" s="248"/>
      <c r="I57" s="248"/>
      <c r="J57" s="248"/>
      <c r="K57" s="248"/>
      <c r="L57" s="248"/>
      <c r="M57" s="248"/>
      <c r="N57" s="248"/>
      <c r="O57" s="248"/>
      <c r="P57" s="248"/>
      <c r="Q57" s="248"/>
      <c r="R57" s="248"/>
      <c r="S57" s="248"/>
      <c r="T57" s="248"/>
      <c r="U57" s="248"/>
      <c r="V57" s="248"/>
      <c r="W57" s="248"/>
      <c r="X57" s="248"/>
      <c r="Y57" s="248"/>
      <c r="Z57" s="248"/>
      <c r="AA57" s="248"/>
      <c r="AB57" s="248"/>
    </row>
    <row r="58" spans="1:28" ht="15">
      <c r="A58" s="248"/>
      <c r="B58" s="248"/>
      <c r="C58" s="248"/>
      <c r="D58" s="291"/>
      <c r="E58" s="93"/>
      <c r="F58" s="248"/>
      <c r="G58" s="248"/>
      <c r="H58" s="248"/>
      <c r="I58" s="248"/>
      <c r="J58" s="248"/>
      <c r="K58" s="248"/>
      <c r="L58" s="248"/>
      <c r="M58" s="248"/>
      <c r="N58" s="248"/>
      <c r="O58" s="248"/>
      <c r="P58" s="248"/>
      <c r="Q58" s="248"/>
      <c r="R58" s="248"/>
      <c r="S58" s="248"/>
      <c r="T58" s="248"/>
      <c r="U58" s="248"/>
      <c r="V58" s="248"/>
      <c r="W58" s="248"/>
      <c r="X58" s="248"/>
      <c r="Y58" s="248"/>
      <c r="Z58" s="248"/>
      <c r="AA58" s="248"/>
      <c r="AB58" s="248"/>
    </row>
    <row r="59" spans="1:28" ht="15">
      <c r="A59" s="248"/>
      <c r="B59" s="248"/>
      <c r="C59" s="248"/>
      <c r="D59" s="291"/>
      <c r="E59" s="93"/>
      <c r="F59" s="248"/>
      <c r="G59" s="248"/>
      <c r="H59" s="248"/>
      <c r="I59" s="248"/>
      <c r="J59" s="248"/>
      <c r="K59" s="248"/>
      <c r="L59" s="248"/>
      <c r="M59" s="248"/>
      <c r="N59" s="248"/>
      <c r="O59" s="248"/>
      <c r="P59" s="248"/>
      <c r="Q59" s="248"/>
      <c r="R59" s="248"/>
      <c r="S59" s="248"/>
      <c r="T59" s="248"/>
      <c r="U59" s="248"/>
      <c r="V59" s="248"/>
      <c r="W59" s="248"/>
      <c r="X59" s="248"/>
      <c r="Y59" s="248"/>
      <c r="Z59" s="248"/>
      <c r="AA59" s="248"/>
      <c r="AB59" s="248"/>
    </row>
    <row r="60" spans="1:28" ht="15">
      <c r="A60" s="248"/>
      <c r="B60" s="248"/>
      <c r="C60" s="248"/>
      <c r="D60" s="291"/>
      <c r="E60" s="93"/>
      <c r="F60" s="248"/>
      <c r="G60" s="248"/>
      <c r="H60" s="248"/>
      <c r="I60" s="248"/>
      <c r="J60" s="248"/>
      <c r="K60" s="248"/>
      <c r="L60" s="248"/>
      <c r="M60" s="248"/>
      <c r="N60" s="248"/>
      <c r="O60" s="248"/>
      <c r="P60" s="248"/>
      <c r="Q60" s="248"/>
      <c r="R60" s="248"/>
      <c r="S60" s="248"/>
      <c r="T60" s="248"/>
      <c r="U60" s="248"/>
      <c r="V60" s="248"/>
      <c r="W60" s="248"/>
      <c r="X60" s="248"/>
      <c r="Y60" s="248"/>
      <c r="Z60" s="248"/>
      <c r="AA60" s="248"/>
      <c r="AB60" s="248"/>
    </row>
    <row r="61" spans="1:28" ht="15">
      <c r="A61" s="248"/>
      <c r="B61" s="248"/>
      <c r="C61" s="248"/>
      <c r="D61" s="291"/>
      <c r="E61" s="93"/>
      <c r="F61" s="248"/>
      <c r="G61" s="248"/>
      <c r="H61" s="248"/>
      <c r="I61" s="248"/>
      <c r="J61" s="248"/>
      <c r="K61" s="248"/>
      <c r="L61" s="248"/>
      <c r="M61" s="248"/>
      <c r="N61" s="248"/>
      <c r="O61" s="248"/>
      <c r="P61" s="248"/>
      <c r="Q61" s="248"/>
      <c r="R61" s="248"/>
      <c r="S61" s="248"/>
      <c r="T61" s="248"/>
      <c r="U61" s="248"/>
      <c r="V61" s="248"/>
      <c r="W61" s="248"/>
      <c r="X61" s="248"/>
      <c r="Y61" s="248"/>
      <c r="Z61" s="248"/>
      <c r="AA61" s="248"/>
      <c r="AB61" s="248"/>
    </row>
    <row r="62" spans="1:28" ht="15">
      <c r="A62" s="248"/>
      <c r="B62" s="248"/>
      <c r="C62" s="248"/>
      <c r="D62" s="291"/>
      <c r="E62" s="93"/>
      <c r="F62" s="248"/>
      <c r="G62" s="248"/>
      <c r="H62" s="248"/>
      <c r="I62" s="248"/>
      <c r="J62" s="248"/>
      <c r="K62" s="248"/>
      <c r="L62" s="248"/>
      <c r="M62" s="248"/>
      <c r="N62" s="248"/>
      <c r="O62" s="248"/>
      <c r="P62" s="248"/>
      <c r="Q62" s="248"/>
      <c r="R62" s="248"/>
      <c r="S62" s="248"/>
      <c r="T62" s="248"/>
      <c r="U62" s="248"/>
      <c r="V62" s="248"/>
      <c r="W62" s="248"/>
      <c r="X62" s="248"/>
      <c r="Y62" s="248"/>
      <c r="Z62" s="248"/>
      <c r="AA62" s="248"/>
      <c r="AB62" s="248"/>
    </row>
    <row r="63" spans="1:28" ht="15">
      <c r="A63" s="248"/>
      <c r="B63" s="248"/>
      <c r="C63" s="248"/>
      <c r="D63" s="291"/>
      <c r="E63" s="93"/>
      <c r="F63" s="248"/>
      <c r="G63" s="248"/>
      <c r="H63" s="248"/>
      <c r="I63" s="248"/>
      <c r="J63" s="248"/>
      <c r="K63" s="248"/>
      <c r="L63" s="248"/>
      <c r="M63" s="248"/>
      <c r="N63" s="248"/>
      <c r="O63" s="248"/>
      <c r="P63" s="248"/>
      <c r="Q63" s="248"/>
      <c r="R63" s="248"/>
      <c r="S63" s="248"/>
      <c r="T63" s="248"/>
      <c r="U63" s="248"/>
      <c r="V63" s="248"/>
      <c r="W63" s="248"/>
      <c r="X63" s="248"/>
      <c r="Y63" s="248"/>
      <c r="Z63" s="248"/>
      <c r="AA63" s="248"/>
      <c r="AB63" s="248"/>
    </row>
    <row r="64" spans="1:28" ht="15">
      <c r="A64" s="248"/>
      <c r="B64" s="248"/>
      <c r="C64" s="248"/>
      <c r="D64" s="291"/>
      <c r="E64" s="93"/>
      <c r="F64" s="248"/>
      <c r="G64" s="248"/>
      <c r="H64" s="248"/>
      <c r="I64" s="248"/>
      <c r="J64" s="248"/>
      <c r="K64" s="248"/>
      <c r="L64" s="248"/>
      <c r="M64" s="248"/>
      <c r="N64" s="248"/>
      <c r="O64" s="248"/>
      <c r="P64" s="248"/>
      <c r="Q64" s="248"/>
      <c r="R64" s="248"/>
      <c r="S64" s="248"/>
      <c r="T64" s="248"/>
      <c r="U64" s="248"/>
      <c r="V64" s="248"/>
      <c r="W64" s="248"/>
      <c r="X64" s="248"/>
      <c r="Y64" s="248"/>
      <c r="Z64" s="248"/>
      <c r="AA64" s="248"/>
      <c r="AB64" s="248"/>
    </row>
    <row r="65" spans="1:28" ht="15">
      <c r="A65" s="248"/>
      <c r="B65" s="248"/>
      <c r="C65" s="248"/>
      <c r="D65" s="291"/>
      <c r="E65" s="93"/>
      <c r="F65" s="248"/>
      <c r="G65" s="248"/>
      <c r="H65" s="248"/>
      <c r="I65" s="248"/>
      <c r="J65" s="248"/>
      <c r="K65" s="248"/>
      <c r="L65" s="248"/>
      <c r="M65" s="248"/>
      <c r="N65" s="248"/>
      <c r="O65" s="248"/>
      <c r="P65" s="248"/>
      <c r="Q65" s="248"/>
      <c r="R65" s="248"/>
      <c r="S65" s="248"/>
      <c r="T65" s="248"/>
      <c r="U65" s="248"/>
      <c r="V65" s="248"/>
      <c r="W65" s="248"/>
      <c r="X65" s="248"/>
      <c r="Y65" s="248"/>
      <c r="Z65" s="248"/>
      <c r="AA65" s="248"/>
      <c r="AB65" s="248"/>
    </row>
    <row r="66" spans="1:28" ht="15">
      <c r="A66" s="248"/>
      <c r="B66" s="248"/>
      <c r="C66" s="248"/>
      <c r="D66" s="291"/>
      <c r="E66" s="93"/>
      <c r="F66" s="248"/>
      <c r="G66" s="248"/>
      <c r="H66" s="248"/>
      <c r="I66" s="248"/>
      <c r="J66" s="248"/>
      <c r="K66" s="248"/>
      <c r="L66" s="248"/>
      <c r="M66" s="248"/>
      <c r="N66" s="248"/>
      <c r="O66" s="248"/>
      <c r="P66" s="248"/>
      <c r="Q66" s="248"/>
      <c r="R66" s="248"/>
      <c r="S66" s="248"/>
      <c r="T66" s="248"/>
      <c r="U66" s="248"/>
      <c r="V66" s="248"/>
      <c r="W66" s="248"/>
      <c r="X66" s="248"/>
      <c r="Y66" s="248"/>
      <c r="Z66" s="248"/>
      <c r="AA66" s="248"/>
      <c r="AB66" s="248"/>
    </row>
    <row r="67" spans="1:28" ht="15">
      <c r="A67" s="248"/>
      <c r="B67" s="248"/>
      <c r="C67" s="248"/>
      <c r="D67" s="291"/>
      <c r="E67" s="93"/>
      <c r="F67" s="248"/>
      <c r="G67" s="248"/>
      <c r="H67" s="248"/>
      <c r="I67" s="248"/>
      <c r="J67" s="248"/>
      <c r="K67" s="248"/>
      <c r="L67" s="248"/>
      <c r="M67" s="248"/>
      <c r="N67" s="248"/>
      <c r="O67" s="248"/>
      <c r="P67" s="248"/>
      <c r="Q67" s="248"/>
      <c r="R67" s="248"/>
      <c r="S67" s="248"/>
      <c r="T67" s="248"/>
      <c r="U67" s="248"/>
      <c r="V67" s="248"/>
      <c r="W67" s="248"/>
      <c r="X67" s="248"/>
      <c r="Y67" s="248"/>
      <c r="Z67" s="248"/>
      <c r="AA67" s="248"/>
      <c r="AB67" s="248"/>
    </row>
    <row r="68" spans="1:28" ht="15">
      <c r="A68" s="248"/>
      <c r="B68" s="248"/>
      <c r="C68" s="248"/>
      <c r="D68" s="291"/>
      <c r="E68" s="93"/>
      <c r="F68" s="248"/>
      <c r="G68" s="248"/>
      <c r="H68" s="248"/>
      <c r="I68" s="248"/>
      <c r="J68" s="248"/>
      <c r="K68" s="248"/>
      <c r="L68" s="248"/>
      <c r="M68" s="248"/>
      <c r="N68" s="248"/>
      <c r="O68" s="248"/>
      <c r="P68" s="248"/>
      <c r="Q68" s="248"/>
      <c r="R68" s="248"/>
      <c r="S68" s="248"/>
      <c r="T68" s="248"/>
      <c r="U68" s="248"/>
      <c r="V68" s="248"/>
      <c r="W68" s="248"/>
      <c r="X68" s="248"/>
      <c r="Y68" s="248"/>
      <c r="Z68" s="248"/>
      <c r="AA68" s="248"/>
      <c r="AB68" s="248"/>
    </row>
    <row r="69" spans="1:28" ht="15">
      <c r="A69" s="248"/>
      <c r="B69" s="248"/>
      <c r="C69" s="248"/>
      <c r="D69" s="291"/>
      <c r="E69" s="93"/>
      <c r="F69" s="248"/>
      <c r="G69" s="248"/>
      <c r="H69" s="248"/>
      <c r="I69" s="248"/>
      <c r="J69" s="248"/>
      <c r="K69" s="248"/>
      <c r="L69" s="248"/>
      <c r="M69" s="248"/>
      <c r="N69" s="248"/>
      <c r="O69" s="248"/>
      <c r="P69" s="248"/>
      <c r="Q69" s="248"/>
      <c r="R69" s="248"/>
      <c r="S69" s="248"/>
      <c r="T69" s="248"/>
      <c r="U69" s="248"/>
      <c r="V69" s="248"/>
      <c r="W69" s="248"/>
      <c r="X69" s="248"/>
      <c r="Y69" s="248"/>
      <c r="Z69" s="248"/>
      <c r="AA69" s="248"/>
      <c r="AB69" s="248"/>
    </row>
    <row r="70" spans="1:28" ht="15">
      <c r="A70" s="248"/>
      <c r="B70" s="248"/>
      <c r="C70" s="248"/>
      <c r="D70" s="291"/>
      <c r="E70" s="93"/>
      <c r="F70" s="248"/>
      <c r="G70" s="248"/>
      <c r="H70" s="248"/>
      <c r="I70" s="248"/>
      <c r="J70" s="248"/>
      <c r="K70" s="248"/>
      <c r="L70" s="248"/>
      <c r="M70" s="248"/>
      <c r="N70" s="248"/>
      <c r="O70" s="248"/>
      <c r="P70" s="248"/>
      <c r="Q70" s="248"/>
      <c r="R70" s="248"/>
      <c r="S70" s="248"/>
      <c r="T70" s="248"/>
      <c r="U70" s="248"/>
      <c r="V70" s="248"/>
      <c r="W70" s="248"/>
      <c r="X70" s="248"/>
      <c r="Y70" s="248"/>
      <c r="Z70" s="248"/>
      <c r="AA70" s="248"/>
      <c r="AB70" s="248"/>
    </row>
    <row r="71" spans="1:28" ht="15">
      <c r="A71" s="248"/>
      <c r="B71" s="248"/>
      <c r="C71" s="248"/>
      <c r="D71" s="291"/>
      <c r="E71" s="93"/>
      <c r="F71" s="248"/>
      <c r="G71" s="248"/>
      <c r="H71" s="248"/>
      <c r="I71" s="248"/>
      <c r="J71" s="248"/>
      <c r="K71" s="248"/>
      <c r="L71" s="248"/>
      <c r="M71" s="248"/>
      <c r="N71" s="248"/>
      <c r="O71" s="248"/>
      <c r="P71" s="248"/>
      <c r="Q71" s="248"/>
      <c r="R71" s="248"/>
      <c r="S71" s="248"/>
      <c r="T71" s="248"/>
      <c r="U71" s="248"/>
      <c r="V71" s="248"/>
      <c r="W71" s="248"/>
      <c r="X71" s="248"/>
      <c r="Y71" s="248"/>
      <c r="Z71" s="248"/>
      <c r="AA71" s="248"/>
      <c r="AB71" s="248"/>
    </row>
    <row r="72" spans="1:28" ht="15">
      <c r="A72" s="248"/>
      <c r="B72" s="248"/>
      <c r="C72" s="248"/>
      <c r="D72" s="291"/>
      <c r="E72" s="93"/>
      <c r="F72" s="248"/>
      <c r="G72" s="248"/>
      <c r="H72" s="248"/>
      <c r="I72" s="248"/>
      <c r="J72" s="248"/>
      <c r="K72" s="248"/>
      <c r="L72" s="248"/>
      <c r="M72" s="248"/>
      <c r="N72" s="248"/>
      <c r="O72" s="248"/>
      <c r="P72" s="248"/>
      <c r="Q72" s="248"/>
      <c r="R72" s="248"/>
      <c r="S72" s="248"/>
      <c r="T72" s="248"/>
      <c r="U72" s="248"/>
      <c r="V72" s="248"/>
      <c r="W72" s="248"/>
      <c r="X72" s="248"/>
      <c r="Y72" s="248"/>
      <c r="Z72" s="248"/>
      <c r="AA72" s="248"/>
      <c r="AB72" s="248"/>
    </row>
    <row r="73" spans="1:28" ht="15">
      <c r="A73" s="248"/>
      <c r="B73" s="248"/>
      <c r="C73" s="248"/>
      <c r="D73" s="291"/>
      <c r="E73" s="93"/>
      <c r="F73" s="248"/>
      <c r="G73" s="248"/>
      <c r="H73" s="248"/>
      <c r="I73" s="248"/>
      <c r="J73" s="248"/>
      <c r="K73" s="248"/>
      <c r="L73" s="248"/>
      <c r="M73" s="248"/>
      <c r="N73" s="248"/>
      <c r="O73" s="248"/>
      <c r="P73" s="248"/>
      <c r="Q73" s="248"/>
      <c r="R73" s="248"/>
      <c r="S73" s="248"/>
      <c r="T73" s="248"/>
      <c r="U73" s="248"/>
      <c r="V73" s="248"/>
      <c r="W73" s="248"/>
      <c r="X73" s="248"/>
      <c r="Y73" s="248"/>
      <c r="Z73" s="248"/>
      <c r="AA73" s="248"/>
      <c r="AB73" s="248"/>
    </row>
    <row r="74" spans="1:28" ht="15">
      <c r="A74" s="248"/>
      <c r="B74" s="248"/>
      <c r="C74" s="248"/>
      <c r="D74" s="291"/>
      <c r="E74" s="93"/>
      <c r="F74" s="248"/>
      <c r="G74" s="248"/>
      <c r="H74" s="248"/>
      <c r="I74" s="248"/>
      <c r="J74" s="248"/>
      <c r="K74" s="248"/>
      <c r="L74" s="248"/>
      <c r="M74" s="248"/>
      <c r="N74" s="248"/>
      <c r="O74" s="248"/>
      <c r="P74" s="248"/>
      <c r="Q74" s="248"/>
      <c r="R74" s="248"/>
      <c r="S74" s="248"/>
      <c r="T74" s="248"/>
      <c r="U74" s="248"/>
      <c r="V74" s="248"/>
      <c r="W74" s="248"/>
      <c r="X74" s="248"/>
      <c r="Y74" s="248"/>
      <c r="Z74" s="248"/>
      <c r="AA74" s="248"/>
      <c r="AB74" s="248"/>
    </row>
    <row r="75" spans="1:28" ht="15">
      <c r="A75" s="248"/>
      <c r="B75" s="248"/>
      <c r="C75" s="248"/>
      <c r="D75" s="291"/>
      <c r="E75" s="93"/>
      <c r="F75" s="248"/>
      <c r="G75" s="248"/>
      <c r="H75" s="248"/>
      <c r="I75" s="248"/>
      <c r="J75" s="248"/>
      <c r="K75" s="248"/>
      <c r="L75" s="248"/>
      <c r="M75" s="248"/>
      <c r="N75" s="248"/>
      <c r="O75" s="248"/>
      <c r="P75" s="248"/>
      <c r="Q75" s="248"/>
      <c r="R75" s="248"/>
      <c r="S75" s="248"/>
      <c r="T75" s="248"/>
      <c r="U75" s="248"/>
      <c r="V75" s="248"/>
      <c r="W75" s="248"/>
      <c r="X75" s="248"/>
      <c r="Y75" s="248"/>
      <c r="Z75" s="248"/>
      <c r="AA75" s="248"/>
      <c r="AB75" s="248"/>
    </row>
    <row r="76" spans="1:28" ht="15">
      <c r="A76" s="248"/>
      <c r="B76" s="248"/>
      <c r="C76" s="248"/>
      <c r="D76" s="291"/>
      <c r="E76" s="93"/>
      <c r="F76" s="248"/>
      <c r="G76" s="248"/>
      <c r="H76" s="248"/>
      <c r="I76" s="248"/>
      <c r="J76" s="248"/>
      <c r="K76" s="248"/>
      <c r="L76" s="248"/>
      <c r="M76" s="248"/>
      <c r="N76" s="248"/>
      <c r="O76" s="248"/>
      <c r="P76" s="248"/>
      <c r="Q76" s="248"/>
      <c r="R76" s="248"/>
      <c r="S76" s="248"/>
      <c r="T76" s="248"/>
      <c r="U76" s="248"/>
      <c r="V76" s="248"/>
      <c r="W76" s="248"/>
      <c r="X76" s="248"/>
      <c r="Y76" s="248"/>
      <c r="Z76" s="248"/>
      <c r="AA76" s="248"/>
      <c r="AB76" s="248"/>
    </row>
    <row r="77" spans="1:28" ht="15">
      <c r="A77" s="248"/>
      <c r="B77" s="248"/>
      <c r="C77" s="248"/>
      <c r="D77" s="291"/>
      <c r="E77" s="93"/>
      <c r="F77" s="248"/>
      <c r="G77" s="248"/>
      <c r="H77" s="248"/>
      <c r="I77" s="248"/>
      <c r="J77" s="248"/>
      <c r="K77" s="248"/>
      <c r="L77" s="248"/>
      <c r="M77" s="248"/>
      <c r="N77" s="248"/>
      <c r="O77" s="248"/>
      <c r="P77" s="248"/>
      <c r="Q77" s="248"/>
      <c r="R77" s="248"/>
      <c r="S77" s="248"/>
      <c r="T77" s="248"/>
      <c r="U77" s="248"/>
      <c r="V77" s="248"/>
      <c r="W77" s="248"/>
      <c r="X77" s="248"/>
      <c r="Y77" s="248"/>
      <c r="Z77" s="248"/>
      <c r="AA77" s="248"/>
      <c r="AB77" s="248"/>
    </row>
    <row r="78" spans="1:28" ht="15">
      <c r="A78" s="248"/>
      <c r="B78" s="248"/>
      <c r="C78" s="248"/>
      <c r="D78" s="291"/>
      <c r="E78" s="93"/>
      <c r="F78" s="248"/>
      <c r="G78" s="248"/>
      <c r="H78" s="248"/>
      <c r="I78" s="248"/>
      <c r="J78" s="248"/>
      <c r="K78" s="248"/>
      <c r="L78" s="248"/>
      <c r="M78" s="248"/>
      <c r="N78" s="248"/>
      <c r="O78" s="248"/>
      <c r="P78" s="248"/>
      <c r="Q78" s="248"/>
      <c r="R78" s="248"/>
      <c r="S78" s="248"/>
      <c r="T78" s="248"/>
      <c r="U78" s="248"/>
      <c r="V78" s="248"/>
      <c r="W78" s="248"/>
      <c r="X78" s="248"/>
      <c r="Y78" s="248"/>
      <c r="Z78" s="248"/>
      <c r="AA78" s="248"/>
      <c r="AB78" s="248"/>
    </row>
    <row r="79" spans="1:28" ht="15">
      <c r="A79" s="248"/>
      <c r="B79" s="248"/>
      <c r="C79" s="248"/>
      <c r="D79" s="291"/>
      <c r="E79" s="93"/>
      <c r="F79" s="248"/>
      <c r="G79" s="248"/>
      <c r="H79" s="248"/>
      <c r="I79" s="248"/>
      <c r="J79" s="248"/>
      <c r="K79" s="248"/>
      <c r="L79" s="248"/>
      <c r="M79" s="248"/>
      <c r="N79" s="248"/>
      <c r="O79" s="248"/>
      <c r="P79" s="248"/>
      <c r="Q79" s="248"/>
      <c r="R79" s="248"/>
      <c r="S79" s="248"/>
      <c r="T79" s="248"/>
      <c r="U79" s="248"/>
      <c r="V79" s="248"/>
      <c r="W79" s="248"/>
      <c r="X79" s="248"/>
      <c r="Y79" s="248"/>
      <c r="Z79" s="248"/>
      <c r="AA79" s="248"/>
      <c r="AB79" s="248"/>
    </row>
    <row r="80" spans="1:28" ht="15">
      <c r="A80" s="248"/>
      <c r="B80" s="248"/>
      <c r="C80" s="248"/>
      <c r="D80" s="291"/>
      <c r="E80" s="93"/>
      <c r="F80" s="248"/>
      <c r="G80" s="248"/>
      <c r="H80" s="248"/>
      <c r="I80" s="248"/>
      <c r="J80" s="248"/>
      <c r="K80" s="248"/>
      <c r="L80" s="248"/>
      <c r="M80" s="248"/>
      <c r="N80" s="248"/>
      <c r="O80" s="248"/>
      <c r="P80" s="248"/>
      <c r="Q80" s="248"/>
      <c r="R80" s="248"/>
      <c r="S80" s="248"/>
      <c r="T80" s="248"/>
      <c r="U80" s="248"/>
      <c r="V80" s="248"/>
      <c r="W80" s="248"/>
      <c r="X80" s="248"/>
      <c r="Y80" s="248"/>
      <c r="Z80" s="248"/>
      <c r="AA80" s="248"/>
      <c r="AB80" s="248"/>
    </row>
    <row r="81" spans="1:28" ht="15">
      <c r="A81" s="248"/>
      <c r="B81" s="248"/>
      <c r="C81" s="248"/>
      <c r="D81" s="291"/>
      <c r="E81" s="93"/>
      <c r="F81" s="248"/>
      <c r="G81" s="248"/>
      <c r="H81" s="248"/>
      <c r="I81" s="248"/>
      <c r="J81" s="248"/>
      <c r="K81" s="248"/>
      <c r="L81" s="248"/>
      <c r="M81" s="248"/>
      <c r="N81" s="248"/>
      <c r="O81" s="248"/>
      <c r="P81" s="248"/>
      <c r="Q81" s="248"/>
      <c r="R81" s="248"/>
      <c r="S81" s="248"/>
      <c r="T81" s="248"/>
      <c r="U81" s="248"/>
      <c r="V81" s="248"/>
      <c r="W81" s="248"/>
      <c r="X81" s="248"/>
      <c r="Y81" s="248"/>
      <c r="Z81" s="248"/>
      <c r="AA81" s="248"/>
      <c r="AB81" s="248"/>
    </row>
    <row r="82" spans="1:28" ht="15">
      <c r="A82" s="248"/>
      <c r="B82" s="248"/>
      <c r="C82" s="248"/>
      <c r="D82" s="291"/>
      <c r="E82" s="93"/>
      <c r="F82" s="248"/>
      <c r="G82" s="248"/>
      <c r="H82" s="248"/>
      <c r="I82" s="248"/>
      <c r="J82" s="248"/>
      <c r="K82" s="248"/>
      <c r="L82" s="248"/>
      <c r="M82" s="248"/>
      <c r="N82" s="248"/>
      <c r="O82" s="248"/>
      <c r="P82" s="248"/>
      <c r="Q82" s="248"/>
      <c r="R82" s="248"/>
      <c r="S82" s="248"/>
      <c r="T82" s="248"/>
      <c r="U82" s="248"/>
      <c r="V82" s="248"/>
      <c r="W82" s="248"/>
      <c r="X82" s="248"/>
      <c r="Y82" s="248"/>
      <c r="Z82" s="248"/>
      <c r="AA82" s="248"/>
      <c r="AB82" s="248"/>
    </row>
    <row r="83" spans="1:28" ht="15">
      <c r="A83" s="248"/>
      <c r="B83" s="248"/>
      <c r="C83" s="248"/>
      <c r="D83" s="291"/>
      <c r="E83" s="93"/>
      <c r="F83" s="248"/>
      <c r="G83" s="248"/>
      <c r="H83" s="248"/>
      <c r="I83" s="248"/>
      <c r="J83" s="248"/>
      <c r="K83" s="248"/>
      <c r="L83" s="248"/>
      <c r="M83" s="248"/>
      <c r="N83" s="248"/>
      <c r="O83" s="248"/>
      <c r="P83" s="248"/>
      <c r="Q83" s="248"/>
      <c r="R83" s="248"/>
      <c r="S83" s="248"/>
      <c r="T83" s="248"/>
      <c r="U83" s="248"/>
      <c r="V83" s="248"/>
      <c r="W83" s="248"/>
      <c r="X83" s="248"/>
      <c r="Y83" s="248"/>
      <c r="Z83" s="248"/>
      <c r="AA83" s="248"/>
      <c r="AB83" s="248"/>
    </row>
    <row r="84" spans="1:28" ht="15">
      <c r="A84" s="248"/>
      <c r="B84" s="248"/>
      <c r="C84" s="248"/>
      <c r="D84" s="291"/>
      <c r="E84" s="93"/>
      <c r="F84" s="248"/>
      <c r="G84" s="248"/>
      <c r="H84" s="248"/>
      <c r="I84" s="248"/>
      <c r="J84" s="248"/>
      <c r="K84" s="248"/>
      <c r="L84" s="248"/>
      <c r="M84" s="248"/>
      <c r="N84" s="248"/>
      <c r="O84" s="248"/>
      <c r="P84" s="248"/>
      <c r="Q84" s="248"/>
      <c r="R84" s="248"/>
      <c r="S84" s="248"/>
      <c r="T84" s="248"/>
      <c r="U84" s="248"/>
      <c r="V84" s="248"/>
      <c r="W84" s="248"/>
      <c r="X84" s="248"/>
      <c r="Y84" s="248"/>
      <c r="Z84" s="248"/>
      <c r="AA84" s="248"/>
      <c r="AB84" s="248"/>
    </row>
    <row r="85" spans="1:28" ht="15">
      <c r="A85" s="248"/>
      <c r="B85" s="248"/>
      <c r="C85" s="248"/>
      <c r="D85" s="291"/>
      <c r="E85" s="93"/>
      <c r="F85" s="248"/>
      <c r="G85" s="248"/>
      <c r="H85" s="248"/>
      <c r="I85" s="248"/>
      <c r="J85" s="248"/>
      <c r="K85" s="248"/>
      <c r="L85" s="248"/>
      <c r="M85" s="248"/>
      <c r="N85" s="248"/>
      <c r="O85" s="248"/>
      <c r="P85" s="248"/>
      <c r="Q85" s="248"/>
      <c r="R85" s="248"/>
      <c r="S85" s="248"/>
      <c r="T85" s="248"/>
      <c r="U85" s="248"/>
      <c r="V85" s="248"/>
      <c r="W85" s="248"/>
      <c r="X85" s="248"/>
      <c r="Y85" s="248"/>
      <c r="Z85" s="248"/>
      <c r="AA85" s="248"/>
      <c r="AB85" s="248"/>
    </row>
    <row r="86" spans="1:28" ht="15">
      <c r="A86" s="248"/>
      <c r="B86" s="248"/>
      <c r="C86" s="248"/>
      <c r="D86" s="291"/>
      <c r="E86" s="93"/>
      <c r="F86" s="248"/>
      <c r="G86" s="248"/>
      <c r="H86" s="248"/>
      <c r="I86" s="248"/>
      <c r="J86" s="248"/>
      <c r="K86" s="248"/>
      <c r="L86" s="248"/>
      <c r="M86" s="248"/>
      <c r="N86" s="248"/>
      <c r="O86" s="248"/>
      <c r="P86" s="248"/>
      <c r="Q86" s="248"/>
      <c r="R86" s="248"/>
      <c r="S86" s="248"/>
      <c r="T86" s="248"/>
      <c r="U86" s="248"/>
      <c r="V86" s="248"/>
      <c r="W86" s="248"/>
      <c r="X86" s="248"/>
      <c r="Y86" s="248"/>
      <c r="Z86" s="248"/>
      <c r="AA86" s="248"/>
      <c r="AB86" s="248"/>
    </row>
    <row r="87" spans="1:28" ht="15">
      <c r="A87" s="248"/>
      <c r="B87" s="248"/>
      <c r="C87" s="248"/>
      <c r="D87" s="291"/>
      <c r="E87" s="93"/>
      <c r="F87" s="248"/>
      <c r="G87" s="248"/>
      <c r="H87" s="248"/>
      <c r="I87" s="248"/>
      <c r="J87" s="248"/>
      <c r="K87" s="248"/>
      <c r="L87" s="248"/>
      <c r="M87" s="248"/>
      <c r="N87" s="248"/>
      <c r="O87" s="248"/>
      <c r="P87" s="248"/>
      <c r="Q87" s="248"/>
      <c r="R87" s="248"/>
      <c r="S87" s="248"/>
      <c r="T87" s="248"/>
      <c r="U87" s="248"/>
      <c r="V87" s="248"/>
      <c r="W87" s="248"/>
      <c r="X87" s="248"/>
      <c r="Y87" s="248"/>
      <c r="Z87" s="248"/>
      <c r="AA87" s="248"/>
      <c r="AB87" s="248"/>
    </row>
    <row r="88" spans="1:28" ht="15">
      <c r="A88" s="248"/>
      <c r="B88" s="248"/>
      <c r="C88" s="248"/>
      <c r="D88" s="291"/>
      <c r="E88" s="93"/>
      <c r="F88" s="248"/>
      <c r="G88" s="248"/>
      <c r="H88" s="248"/>
      <c r="I88" s="248"/>
      <c r="J88" s="248"/>
      <c r="K88" s="248"/>
      <c r="L88" s="248"/>
      <c r="M88" s="248"/>
      <c r="N88" s="248"/>
      <c r="O88" s="248"/>
      <c r="P88" s="248"/>
      <c r="Q88" s="248"/>
      <c r="R88" s="248"/>
      <c r="S88" s="248"/>
      <c r="T88" s="248"/>
      <c r="U88" s="248"/>
      <c r="V88" s="248"/>
      <c r="W88" s="248"/>
      <c r="X88" s="248"/>
      <c r="Y88" s="248"/>
      <c r="Z88" s="248"/>
      <c r="AA88" s="248"/>
      <c r="AB88" s="248"/>
    </row>
    <row r="89" spans="1:28" ht="15">
      <c r="A89" s="248"/>
      <c r="B89" s="248"/>
      <c r="C89" s="248"/>
      <c r="D89" s="291"/>
      <c r="E89" s="93"/>
      <c r="F89" s="248"/>
      <c r="G89" s="248"/>
      <c r="H89" s="248"/>
      <c r="I89" s="248"/>
      <c r="J89" s="248"/>
      <c r="K89" s="248"/>
      <c r="L89" s="248"/>
      <c r="M89" s="248"/>
      <c r="N89" s="248"/>
      <c r="O89" s="248"/>
      <c r="P89" s="248"/>
      <c r="Q89" s="248"/>
      <c r="R89" s="248"/>
      <c r="S89" s="248"/>
      <c r="T89" s="248"/>
      <c r="U89" s="248"/>
      <c r="V89" s="248"/>
      <c r="W89" s="248"/>
      <c r="X89" s="248"/>
      <c r="Y89" s="248"/>
      <c r="Z89" s="248"/>
      <c r="AA89" s="248"/>
      <c r="AB89" s="248"/>
    </row>
    <row r="90" spans="1:28" ht="15">
      <c r="A90" s="248"/>
      <c r="B90" s="248"/>
      <c r="C90" s="248"/>
      <c r="D90" s="291"/>
      <c r="E90" s="93"/>
      <c r="F90" s="248"/>
      <c r="G90" s="248"/>
      <c r="H90" s="248"/>
      <c r="I90" s="248"/>
      <c r="J90" s="248"/>
      <c r="K90" s="248"/>
      <c r="L90" s="248"/>
      <c r="M90" s="248"/>
      <c r="N90" s="248"/>
      <c r="O90" s="248"/>
      <c r="P90" s="248"/>
      <c r="Q90" s="248"/>
      <c r="R90" s="248"/>
      <c r="S90" s="248"/>
      <c r="T90" s="248"/>
      <c r="U90" s="248"/>
      <c r="V90" s="248"/>
      <c r="W90" s="248"/>
      <c r="X90" s="248"/>
      <c r="Y90" s="248"/>
      <c r="Z90" s="248"/>
      <c r="AA90" s="248"/>
      <c r="AB90" s="248"/>
    </row>
    <row r="91" spans="1:28" ht="15">
      <c r="A91" s="248"/>
      <c r="B91" s="248"/>
      <c r="C91" s="248"/>
      <c r="D91" s="291"/>
      <c r="E91" s="93"/>
      <c r="F91" s="248"/>
      <c r="G91" s="248"/>
      <c r="H91" s="248"/>
      <c r="I91" s="248"/>
      <c r="J91" s="248"/>
      <c r="K91" s="248"/>
      <c r="L91" s="248"/>
      <c r="M91" s="248"/>
      <c r="N91" s="248"/>
      <c r="O91" s="248"/>
      <c r="P91" s="248"/>
      <c r="Q91" s="248"/>
      <c r="R91" s="248"/>
      <c r="S91" s="248"/>
      <c r="T91" s="248"/>
      <c r="U91" s="248"/>
      <c r="V91" s="248"/>
      <c r="W91" s="248"/>
      <c r="X91" s="248"/>
      <c r="Y91" s="248"/>
      <c r="Z91" s="248"/>
      <c r="AA91" s="248"/>
      <c r="AB91" s="248"/>
    </row>
    <row r="92" spans="1:28" ht="15">
      <c r="A92" s="248"/>
      <c r="B92" s="248"/>
      <c r="C92" s="248"/>
      <c r="D92" s="291"/>
      <c r="E92" s="93"/>
      <c r="F92" s="248"/>
      <c r="G92" s="248"/>
      <c r="H92" s="248"/>
      <c r="I92" s="248"/>
      <c r="J92" s="248"/>
      <c r="K92" s="248"/>
      <c r="L92" s="248"/>
      <c r="M92" s="248"/>
      <c r="N92" s="248"/>
      <c r="O92" s="248"/>
      <c r="P92" s="248"/>
      <c r="Q92" s="248"/>
      <c r="R92" s="248"/>
      <c r="S92" s="248"/>
      <c r="T92" s="248"/>
      <c r="U92" s="248"/>
      <c r="V92" s="248"/>
      <c r="W92" s="248"/>
      <c r="X92" s="248"/>
      <c r="Y92" s="248"/>
      <c r="Z92" s="248"/>
      <c r="AA92" s="248"/>
      <c r="AB92" s="248"/>
    </row>
    <row r="93" spans="1:28" ht="15">
      <c r="A93" s="248"/>
      <c r="B93" s="248"/>
      <c r="C93" s="248"/>
      <c r="D93" s="291"/>
      <c r="E93" s="93"/>
      <c r="F93" s="248"/>
      <c r="G93" s="248"/>
      <c r="H93" s="248"/>
      <c r="I93" s="248"/>
      <c r="J93" s="248"/>
      <c r="K93" s="248"/>
      <c r="L93" s="248"/>
      <c r="M93" s="248"/>
      <c r="N93" s="248"/>
      <c r="O93" s="248"/>
      <c r="P93" s="248"/>
      <c r="Q93" s="248"/>
      <c r="R93" s="248"/>
      <c r="S93" s="248"/>
      <c r="T93" s="248"/>
      <c r="U93" s="248"/>
      <c r="V93" s="248"/>
      <c r="W93" s="248"/>
      <c r="X93" s="248"/>
      <c r="Y93" s="248"/>
      <c r="Z93" s="248"/>
      <c r="AA93" s="248"/>
      <c r="AB93" s="248"/>
    </row>
    <row r="94" spans="1:28" ht="15">
      <c r="A94" s="248"/>
      <c r="B94" s="248"/>
      <c r="C94" s="248"/>
      <c r="D94" s="291"/>
      <c r="E94" s="93"/>
      <c r="F94" s="248"/>
      <c r="G94" s="248"/>
      <c r="H94" s="248"/>
      <c r="I94" s="248"/>
      <c r="J94" s="248"/>
      <c r="K94" s="248"/>
      <c r="L94" s="248"/>
      <c r="M94" s="248"/>
      <c r="N94" s="248"/>
      <c r="O94" s="248"/>
      <c r="P94" s="248"/>
      <c r="Q94" s="248"/>
      <c r="R94" s="248"/>
      <c r="S94" s="248"/>
      <c r="T94" s="248"/>
      <c r="U94" s="248"/>
      <c r="V94" s="248"/>
      <c r="W94" s="248"/>
      <c r="X94" s="248"/>
      <c r="Y94" s="248"/>
      <c r="Z94" s="248"/>
      <c r="AA94" s="248"/>
      <c r="AB94" s="248"/>
    </row>
    <row r="95" spans="1:28" ht="15">
      <c r="A95" s="248"/>
      <c r="B95" s="248"/>
      <c r="C95" s="248"/>
      <c r="D95" s="291"/>
      <c r="E95" s="93"/>
      <c r="F95" s="248"/>
      <c r="G95" s="248"/>
      <c r="H95" s="248"/>
      <c r="I95" s="248"/>
      <c r="J95" s="248"/>
      <c r="K95" s="248"/>
      <c r="L95" s="248"/>
      <c r="M95" s="248"/>
      <c r="N95" s="248"/>
      <c r="O95" s="248"/>
      <c r="P95" s="248"/>
      <c r="Q95" s="248"/>
      <c r="R95" s="248"/>
      <c r="S95" s="248"/>
      <c r="T95" s="248"/>
      <c r="U95" s="248"/>
      <c r="V95" s="248"/>
      <c r="W95" s="248"/>
      <c r="X95" s="248"/>
      <c r="Y95" s="248"/>
      <c r="Z95" s="248"/>
      <c r="AA95" s="248"/>
      <c r="AB95" s="248"/>
    </row>
    <row r="96" spans="1:28" ht="15">
      <c r="A96" s="248"/>
      <c r="B96" s="248"/>
      <c r="C96" s="248"/>
      <c r="D96" s="291"/>
      <c r="E96" s="93"/>
      <c r="F96" s="248"/>
      <c r="G96" s="248"/>
      <c r="H96" s="248"/>
      <c r="I96" s="248"/>
      <c r="J96" s="248"/>
      <c r="K96" s="248"/>
      <c r="L96" s="248"/>
      <c r="M96" s="248"/>
      <c r="N96" s="248"/>
      <c r="O96" s="248"/>
      <c r="P96" s="248"/>
      <c r="Q96" s="248"/>
      <c r="R96" s="248"/>
      <c r="S96" s="248"/>
      <c r="T96" s="248"/>
      <c r="U96" s="248"/>
      <c r="V96" s="248"/>
      <c r="W96" s="248"/>
      <c r="X96" s="248"/>
      <c r="Y96" s="248"/>
      <c r="Z96" s="248"/>
      <c r="AA96" s="248"/>
      <c r="AB96" s="248"/>
    </row>
    <row r="97" spans="1:28" ht="15">
      <c r="A97" s="248"/>
      <c r="B97" s="248"/>
      <c r="C97" s="248"/>
      <c r="D97" s="291"/>
      <c r="E97" s="93"/>
      <c r="F97" s="248"/>
      <c r="G97" s="248"/>
      <c r="H97" s="248"/>
      <c r="I97" s="248"/>
      <c r="J97" s="248"/>
      <c r="K97" s="248"/>
      <c r="L97" s="248"/>
      <c r="M97" s="248"/>
      <c r="N97" s="248"/>
      <c r="O97" s="248"/>
      <c r="P97" s="248"/>
      <c r="Q97" s="248"/>
      <c r="R97" s="248"/>
      <c r="S97" s="248"/>
      <c r="T97" s="248"/>
      <c r="U97" s="248"/>
      <c r="V97" s="248"/>
      <c r="W97" s="248"/>
      <c r="X97" s="248"/>
      <c r="Y97" s="248"/>
      <c r="Z97" s="248"/>
      <c r="AA97" s="248"/>
      <c r="AB97" s="248"/>
    </row>
    <row r="98" spans="1:28" ht="15">
      <c r="A98" s="248"/>
      <c r="B98" s="248"/>
      <c r="C98" s="248"/>
      <c r="D98" s="291"/>
      <c r="E98" s="93"/>
      <c r="F98" s="248"/>
      <c r="G98" s="248"/>
      <c r="H98" s="248"/>
      <c r="I98" s="248"/>
      <c r="J98" s="248"/>
      <c r="K98" s="248"/>
      <c r="L98" s="248"/>
      <c r="M98" s="248"/>
      <c r="N98" s="248"/>
      <c r="O98" s="248"/>
      <c r="P98" s="248"/>
      <c r="Q98" s="248"/>
      <c r="R98" s="248"/>
      <c r="S98" s="248"/>
      <c r="T98" s="248"/>
      <c r="U98" s="248"/>
      <c r="V98" s="248"/>
      <c r="W98" s="248"/>
      <c r="X98" s="248"/>
      <c r="Y98" s="248"/>
      <c r="Z98" s="248"/>
      <c r="AA98" s="248"/>
      <c r="AB98" s="248"/>
    </row>
    <row r="99" spans="1:28" ht="15">
      <c r="A99" s="248"/>
      <c r="B99" s="248"/>
      <c r="C99" s="248"/>
      <c r="D99" s="291"/>
      <c r="E99" s="93"/>
      <c r="F99" s="248"/>
      <c r="G99" s="248"/>
      <c r="H99" s="248"/>
      <c r="I99" s="248"/>
      <c r="J99" s="248"/>
      <c r="K99" s="248"/>
      <c r="L99" s="248"/>
      <c r="M99" s="248"/>
      <c r="N99" s="248"/>
      <c r="O99" s="248"/>
      <c r="P99" s="248"/>
      <c r="Q99" s="248"/>
      <c r="R99" s="248"/>
      <c r="S99" s="248"/>
      <c r="T99" s="248"/>
      <c r="U99" s="248"/>
      <c r="V99" s="248"/>
      <c r="W99" s="248"/>
      <c r="X99" s="248"/>
      <c r="Y99" s="248"/>
      <c r="Z99" s="248"/>
      <c r="AA99" s="248"/>
      <c r="AB99" s="248"/>
    </row>
    <row r="100" spans="1:28" ht="15">
      <c r="A100" s="248"/>
      <c r="B100" s="248"/>
      <c r="C100" s="248"/>
      <c r="D100" s="291"/>
      <c r="E100" s="93"/>
      <c r="F100" s="248"/>
      <c r="G100" s="248"/>
      <c r="H100" s="248"/>
      <c r="I100" s="248"/>
      <c r="J100" s="248"/>
      <c r="K100" s="248"/>
      <c r="L100" s="248"/>
      <c r="M100" s="248"/>
      <c r="N100" s="248"/>
      <c r="O100" s="248"/>
      <c r="P100" s="248"/>
      <c r="Q100" s="248"/>
      <c r="R100" s="248"/>
      <c r="S100" s="248"/>
      <c r="T100" s="248"/>
      <c r="U100" s="248"/>
      <c r="V100" s="248"/>
      <c r="W100" s="248"/>
      <c r="X100" s="248"/>
      <c r="Y100" s="248"/>
      <c r="Z100" s="248"/>
      <c r="AA100" s="248"/>
      <c r="AB100" s="248"/>
    </row>
    <row r="101" spans="1:28" ht="15">
      <c r="A101" s="248"/>
      <c r="B101" s="248"/>
      <c r="C101" s="248"/>
      <c r="D101" s="291"/>
      <c r="E101" s="93"/>
      <c r="F101" s="248"/>
      <c r="G101" s="248"/>
      <c r="H101" s="248"/>
      <c r="I101" s="248"/>
      <c r="J101" s="248"/>
      <c r="K101" s="248"/>
      <c r="L101" s="248"/>
      <c r="M101" s="248"/>
      <c r="N101" s="248"/>
      <c r="O101" s="248"/>
      <c r="P101" s="248"/>
      <c r="Q101" s="248"/>
      <c r="R101" s="248"/>
      <c r="S101" s="248"/>
      <c r="T101" s="248"/>
      <c r="U101" s="248"/>
      <c r="V101" s="248"/>
      <c r="W101" s="248"/>
      <c r="X101" s="248"/>
      <c r="Y101" s="248"/>
      <c r="Z101" s="248"/>
      <c r="AA101" s="248"/>
      <c r="AB101" s="248"/>
    </row>
    <row r="102" spans="1:28" ht="15">
      <c r="A102" s="248"/>
      <c r="B102" s="248"/>
      <c r="C102" s="248"/>
      <c r="D102" s="291"/>
      <c r="E102" s="93"/>
      <c r="F102" s="248"/>
      <c r="G102" s="248"/>
      <c r="H102" s="248"/>
      <c r="I102" s="248"/>
      <c r="J102" s="248"/>
      <c r="K102" s="248"/>
      <c r="L102" s="248"/>
      <c r="M102" s="248"/>
      <c r="N102" s="248"/>
      <c r="O102" s="248"/>
      <c r="P102" s="248"/>
      <c r="Q102" s="248"/>
      <c r="R102" s="248"/>
      <c r="S102" s="248"/>
      <c r="T102" s="248"/>
      <c r="U102" s="248"/>
      <c r="V102" s="248"/>
      <c r="W102" s="248"/>
      <c r="X102" s="248"/>
      <c r="Y102" s="248"/>
      <c r="Z102" s="248"/>
      <c r="AA102" s="248"/>
      <c r="AB102" s="248"/>
    </row>
    <row r="103" spans="1:28" ht="15">
      <c r="A103" s="248"/>
      <c r="B103" s="248"/>
      <c r="C103" s="248"/>
      <c r="D103" s="291"/>
      <c r="E103" s="93"/>
      <c r="F103" s="248"/>
      <c r="G103" s="248"/>
      <c r="H103" s="248"/>
      <c r="I103" s="248"/>
      <c r="J103" s="248"/>
      <c r="K103" s="248"/>
      <c r="L103" s="248"/>
      <c r="M103" s="248"/>
      <c r="N103" s="248"/>
      <c r="O103" s="248"/>
      <c r="P103" s="248"/>
      <c r="Q103" s="248"/>
      <c r="R103" s="248"/>
      <c r="S103" s="248"/>
      <c r="T103" s="248"/>
      <c r="U103" s="248"/>
      <c r="V103" s="248"/>
      <c r="W103" s="248"/>
      <c r="X103" s="248"/>
      <c r="Y103" s="248"/>
      <c r="Z103" s="248"/>
      <c r="AA103" s="248"/>
      <c r="AB103" s="248"/>
    </row>
    <row r="104" spans="1:28" ht="15">
      <c r="A104" s="248"/>
      <c r="B104" s="248"/>
      <c r="C104" s="248"/>
      <c r="D104" s="291"/>
      <c r="E104" s="93"/>
      <c r="F104" s="248"/>
      <c r="G104" s="248"/>
      <c r="H104" s="248"/>
      <c r="I104" s="248"/>
      <c r="J104" s="248"/>
      <c r="K104" s="248"/>
      <c r="L104" s="248"/>
      <c r="M104" s="248"/>
      <c r="N104" s="248"/>
      <c r="O104" s="248"/>
      <c r="P104" s="248"/>
      <c r="Q104" s="248"/>
      <c r="R104" s="248"/>
      <c r="S104" s="248"/>
      <c r="T104" s="248"/>
      <c r="U104" s="248"/>
      <c r="V104" s="248"/>
      <c r="W104" s="248"/>
      <c r="X104" s="248"/>
      <c r="Y104" s="248"/>
      <c r="Z104" s="248"/>
      <c r="AA104" s="248"/>
      <c r="AB104" s="248"/>
    </row>
    <row r="105" spans="1:28" ht="15">
      <c r="A105" s="248"/>
      <c r="B105" s="248"/>
      <c r="C105" s="248"/>
      <c r="D105" s="291"/>
      <c r="E105" s="93"/>
      <c r="F105" s="248"/>
      <c r="G105" s="248"/>
      <c r="H105" s="248"/>
      <c r="I105" s="248"/>
      <c r="J105" s="248"/>
      <c r="K105" s="248"/>
      <c r="L105" s="248"/>
      <c r="M105" s="248"/>
      <c r="N105" s="248"/>
      <c r="O105" s="248"/>
      <c r="P105" s="248"/>
      <c r="Q105" s="248"/>
      <c r="R105" s="248"/>
      <c r="S105" s="248"/>
      <c r="T105" s="248"/>
      <c r="U105" s="248"/>
      <c r="V105" s="248"/>
      <c r="W105" s="248"/>
      <c r="X105" s="248"/>
      <c r="Y105" s="248"/>
      <c r="Z105" s="248"/>
      <c r="AA105" s="248"/>
      <c r="AB105" s="248"/>
    </row>
    <row r="106" spans="1:28" ht="15">
      <c r="A106" s="248"/>
      <c r="B106" s="248"/>
      <c r="C106" s="248"/>
      <c r="D106" s="291"/>
      <c r="E106" s="93"/>
      <c r="F106" s="248"/>
      <c r="G106" s="248"/>
      <c r="H106" s="248"/>
      <c r="I106" s="248"/>
      <c r="J106" s="248"/>
      <c r="K106" s="248"/>
      <c r="L106" s="248"/>
      <c r="M106" s="248"/>
      <c r="N106" s="248"/>
      <c r="O106" s="248"/>
      <c r="P106" s="248"/>
      <c r="Q106" s="248"/>
      <c r="R106" s="248"/>
      <c r="S106" s="248"/>
      <c r="T106" s="248"/>
      <c r="U106" s="248"/>
      <c r="V106" s="248"/>
      <c r="W106" s="248"/>
      <c r="X106" s="248"/>
      <c r="Y106" s="248"/>
      <c r="Z106" s="248"/>
      <c r="AA106" s="248"/>
      <c r="AB106" s="248"/>
    </row>
    <row r="107" spans="1:28" ht="15">
      <c r="A107" s="248"/>
      <c r="B107" s="248"/>
      <c r="C107" s="248"/>
      <c r="D107" s="291"/>
      <c r="E107" s="93"/>
      <c r="F107" s="248"/>
      <c r="G107" s="248"/>
      <c r="H107" s="248"/>
      <c r="I107" s="248"/>
      <c r="J107" s="248"/>
      <c r="K107" s="248"/>
      <c r="L107" s="248"/>
      <c r="M107" s="248"/>
      <c r="N107" s="248"/>
      <c r="O107" s="248"/>
      <c r="P107" s="248"/>
      <c r="Q107" s="248"/>
      <c r="R107" s="248"/>
      <c r="S107" s="248"/>
      <c r="T107" s="248"/>
      <c r="U107" s="248"/>
      <c r="V107" s="248"/>
      <c r="W107" s="248"/>
      <c r="X107" s="248"/>
      <c r="Y107" s="248"/>
      <c r="Z107" s="248"/>
      <c r="AA107" s="248"/>
      <c r="AB107" s="248"/>
    </row>
    <row r="108" spans="1:28" ht="15">
      <c r="A108" s="248"/>
      <c r="B108" s="248"/>
      <c r="C108" s="248"/>
      <c r="D108" s="291"/>
      <c r="E108" s="93"/>
      <c r="F108" s="248"/>
      <c r="G108" s="248"/>
      <c r="H108" s="248"/>
      <c r="I108" s="248"/>
      <c r="J108" s="248"/>
      <c r="K108" s="248"/>
      <c r="L108" s="248"/>
      <c r="M108" s="248"/>
      <c r="N108" s="248"/>
      <c r="O108" s="248"/>
      <c r="P108" s="248"/>
      <c r="Q108" s="248"/>
      <c r="R108" s="248"/>
      <c r="S108" s="248"/>
      <c r="T108" s="248"/>
      <c r="U108" s="248"/>
      <c r="V108" s="248"/>
      <c r="W108" s="248"/>
      <c r="X108" s="248"/>
      <c r="Y108" s="248"/>
      <c r="Z108" s="248"/>
      <c r="AA108" s="248"/>
      <c r="AB108" s="248"/>
    </row>
    <row r="109" spans="1:28" ht="15">
      <c r="A109" s="248"/>
      <c r="B109" s="248"/>
      <c r="C109" s="248"/>
      <c r="D109" s="291"/>
      <c r="E109" s="93"/>
      <c r="F109" s="248"/>
      <c r="G109" s="248"/>
      <c r="H109" s="248"/>
      <c r="I109" s="248"/>
      <c r="J109" s="248"/>
      <c r="K109" s="248"/>
      <c r="L109" s="248"/>
      <c r="M109" s="248"/>
      <c r="N109" s="248"/>
      <c r="O109" s="248"/>
      <c r="P109" s="248"/>
      <c r="Q109" s="248"/>
      <c r="R109" s="248"/>
      <c r="S109" s="248"/>
      <c r="T109" s="248"/>
      <c r="U109" s="248"/>
      <c r="V109" s="248"/>
      <c r="W109" s="248"/>
      <c r="X109" s="248"/>
      <c r="Y109" s="248"/>
      <c r="Z109" s="248"/>
      <c r="AA109" s="248"/>
      <c r="AB109" s="248"/>
    </row>
    <row r="110" spans="1:28" ht="15">
      <c r="A110" s="248"/>
      <c r="B110" s="248"/>
      <c r="C110" s="248"/>
      <c r="D110" s="291"/>
      <c r="E110" s="93"/>
      <c r="F110" s="248"/>
      <c r="G110" s="248"/>
      <c r="H110" s="248"/>
      <c r="I110" s="248"/>
      <c r="J110" s="248"/>
      <c r="K110" s="248"/>
      <c r="L110" s="248"/>
      <c r="M110" s="248"/>
      <c r="N110" s="248"/>
      <c r="O110" s="248"/>
      <c r="P110" s="248"/>
      <c r="Q110" s="248"/>
      <c r="R110" s="248"/>
      <c r="S110" s="248"/>
      <c r="T110" s="248"/>
      <c r="U110" s="248"/>
      <c r="V110" s="248"/>
      <c r="W110" s="248"/>
      <c r="X110" s="248"/>
      <c r="Y110" s="248"/>
      <c r="Z110" s="248"/>
      <c r="AA110" s="248"/>
      <c r="AB110" s="248"/>
    </row>
    <row r="111" spans="1:28" ht="15">
      <c r="A111" s="248"/>
      <c r="B111" s="248"/>
      <c r="C111" s="248"/>
      <c r="D111" s="291"/>
      <c r="E111" s="93"/>
      <c r="F111" s="248"/>
      <c r="G111" s="248"/>
      <c r="H111" s="248"/>
      <c r="I111" s="248"/>
      <c r="J111" s="248"/>
      <c r="K111" s="248"/>
      <c r="L111" s="248"/>
      <c r="M111" s="248"/>
      <c r="N111" s="248"/>
      <c r="O111" s="248"/>
      <c r="P111" s="248"/>
      <c r="Q111" s="248"/>
      <c r="R111" s="248"/>
      <c r="S111" s="248"/>
      <c r="T111" s="248"/>
      <c r="U111" s="248"/>
      <c r="V111" s="248"/>
      <c r="W111" s="248"/>
      <c r="X111" s="248"/>
      <c r="Y111" s="248"/>
      <c r="Z111" s="248"/>
      <c r="AA111" s="248"/>
      <c r="AB111" s="248"/>
    </row>
    <row r="112" spans="1:28" ht="15">
      <c r="A112" s="248"/>
      <c r="B112" s="248"/>
      <c r="C112" s="248"/>
      <c r="D112" s="291"/>
      <c r="E112" s="93"/>
      <c r="F112" s="248"/>
      <c r="G112" s="248"/>
      <c r="H112" s="248"/>
      <c r="I112" s="248"/>
      <c r="J112" s="248"/>
      <c r="K112" s="248"/>
      <c r="L112" s="248"/>
      <c r="M112" s="248"/>
      <c r="N112" s="248"/>
      <c r="O112" s="248"/>
      <c r="P112" s="248"/>
      <c r="Q112" s="248"/>
      <c r="R112" s="248"/>
      <c r="S112" s="248"/>
      <c r="T112" s="248"/>
      <c r="U112" s="248"/>
      <c r="V112" s="248"/>
      <c r="W112" s="248"/>
      <c r="X112" s="248"/>
      <c r="Y112" s="248"/>
      <c r="Z112" s="248"/>
      <c r="AA112" s="248"/>
      <c r="AB112" s="248"/>
    </row>
    <row r="113" spans="1:28" ht="15">
      <c r="A113" s="248"/>
      <c r="B113" s="248"/>
      <c r="C113" s="248"/>
      <c r="D113" s="291"/>
      <c r="E113" s="93"/>
      <c r="F113" s="248"/>
      <c r="G113" s="248"/>
      <c r="H113" s="248"/>
      <c r="I113" s="248"/>
      <c r="J113" s="248"/>
      <c r="K113" s="248"/>
      <c r="L113" s="248"/>
      <c r="M113" s="248"/>
      <c r="N113" s="248"/>
      <c r="O113" s="248"/>
      <c r="P113" s="248"/>
      <c r="Q113" s="248"/>
      <c r="R113" s="248"/>
      <c r="S113" s="248"/>
      <c r="T113" s="248"/>
      <c r="U113" s="248"/>
      <c r="V113" s="248"/>
      <c r="W113" s="248"/>
      <c r="X113" s="248"/>
      <c r="Y113" s="248"/>
      <c r="Z113" s="248"/>
      <c r="AA113" s="248"/>
      <c r="AB113" s="248"/>
    </row>
    <row r="114" spans="1:28" ht="15">
      <c r="A114" s="248"/>
      <c r="B114" s="248"/>
      <c r="C114" s="248"/>
      <c r="D114" s="291"/>
      <c r="E114" s="93"/>
      <c r="F114" s="248"/>
      <c r="G114" s="248"/>
      <c r="H114" s="248"/>
      <c r="I114" s="248"/>
      <c r="J114" s="248"/>
      <c r="K114" s="248"/>
      <c r="L114" s="248"/>
      <c r="M114" s="248"/>
      <c r="N114" s="248"/>
      <c r="O114" s="248"/>
      <c r="P114" s="248"/>
      <c r="Q114" s="248"/>
      <c r="R114" s="248"/>
      <c r="S114" s="248"/>
      <c r="T114" s="248"/>
      <c r="U114" s="248"/>
      <c r="V114" s="248"/>
      <c r="W114" s="248"/>
      <c r="X114" s="248"/>
      <c r="Y114" s="248"/>
      <c r="Z114" s="248"/>
      <c r="AA114" s="248"/>
      <c r="AB114" s="248"/>
    </row>
    <row r="115" spans="1:28" ht="15">
      <c r="A115" s="248"/>
      <c r="B115" s="248"/>
      <c r="C115" s="248"/>
      <c r="D115" s="291"/>
      <c r="E115" s="93"/>
      <c r="F115" s="248"/>
      <c r="G115" s="248"/>
      <c r="H115" s="248"/>
      <c r="I115" s="248"/>
      <c r="J115" s="248"/>
      <c r="K115" s="248"/>
      <c r="L115" s="248"/>
      <c r="M115" s="248"/>
      <c r="N115" s="248"/>
      <c r="O115" s="248"/>
      <c r="P115" s="248"/>
      <c r="Q115" s="248"/>
      <c r="R115" s="248"/>
      <c r="S115" s="248"/>
      <c r="T115" s="248"/>
      <c r="U115" s="248"/>
      <c r="V115" s="248"/>
      <c r="W115" s="248"/>
      <c r="X115" s="248"/>
      <c r="Y115" s="248"/>
      <c r="Z115" s="248"/>
      <c r="AA115" s="248"/>
      <c r="AB115" s="248"/>
    </row>
    <row r="116" spans="1:28" ht="15">
      <c r="A116" s="248"/>
      <c r="B116" s="248"/>
      <c r="C116" s="248"/>
      <c r="D116" s="291"/>
      <c r="E116" s="93"/>
      <c r="F116" s="248"/>
      <c r="G116" s="248"/>
      <c r="H116" s="248"/>
      <c r="I116" s="248"/>
      <c r="J116" s="248"/>
      <c r="K116" s="248"/>
      <c r="L116" s="248"/>
      <c r="M116" s="248"/>
      <c r="N116" s="248"/>
      <c r="O116" s="248"/>
      <c r="P116" s="248"/>
      <c r="Q116" s="248"/>
      <c r="R116" s="248"/>
      <c r="S116" s="248"/>
      <c r="T116" s="248"/>
      <c r="U116" s="248"/>
      <c r="V116" s="248"/>
      <c r="W116" s="248"/>
      <c r="X116" s="248"/>
      <c r="Y116" s="248"/>
      <c r="Z116" s="248"/>
      <c r="AA116" s="248"/>
      <c r="AB116" s="248"/>
    </row>
    <row r="117" spans="1:28" ht="15">
      <c r="A117" s="248"/>
      <c r="B117" s="248"/>
      <c r="C117" s="248"/>
      <c r="D117" s="291"/>
      <c r="E117" s="93"/>
      <c r="F117" s="248"/>
      <c r="G117" s="248"/>
      <c r="H117" s="248"/>
      <c r="I117" s="248"/>
      <c r="J117" s="248"/>
      <c r="K117" s="248"/>
      <c r="L117" s="248"/>
      <c r="M117" s="248"/>
      <c r="N117" s="248"/>
      <c r="O117" s="248"/>
      <c r="P117" s="248"/>
      <c r="Q117" s="248"/>
      <c r="R117" s="248"/>
      <c r="S117" s="248"/>
      <c r="T117" s="248"/>
      <c r="U117" s="248"/>
      <c r="V117" s="248"/>
      <c r="W117" s="248"/>
      <c r="X117" s="248"/>
      <c r="Y117" s="248"/>
      <c r="Z117" s="248"/>
      <c r="AA117" s="248"/>
      <c r="AB117" s="248"/>
    </row>
    <row r="118" spans="1:28" ht="15">
      <c r="A118" s="248"/>
      <c r="B118" s="248"/>
      <c r="C118" s="248"/>
      <c r="D118" s="291"/>
      <c r="E118" s="93"/>
      <c r="F118" s="248"/>
      <c r="G118" s="248"/>
      <c r="H118" s="248"/>
      <c r="I118" s="248"/>
      <c r="J118" s="248"/>
      <c r="K118" s="248"/>
      <c r="L118" s="248"/>
      <c r="M118" s="248"/>
      <c r="N118" s="248"/>
      <c r="O118" s="248"/>
      <c r="P118" s="248"/>
      <c r="Q118" s="248"/>
      <c r="R118" s="248"/>
      <c r="S118" s="248"/>
      <c r="T118" s="248"/>
      <c r="U118" s="248"/>
      <c r="V118" s="248"/>
      <c r="W118" s="248"/>
      <c r="X118" s="248"/>
      <c r="Y118" s="248"/>
      <c r="Z118" s="248"/>
      <c r="AA118" s="248"/>
      <c r="AB118" s="248"/>
    </row>
    <row r="119" spans="1:28" ht="15">
      <c r="A119" s="248"/>
      <c r="B119" s="248"/>
      <c r="C119" s="248"/>
      <c r="D119" s="291"/>
      <c r="E119" s="93"/>
      <c r="F119" s="248"/>
      <c r="G119" s="248"/>
      <c r="H119" s="248"/>
      <c r="I119" s="248"/>
      <c r="J119" s="248"/>
      <c r="K119" s="248"/>
      <c r="L119" s="248"/>
      <c r="M119" s="248"/>
      <c r="N119" s="248"/>
      <c r="O119" s="248"/>
      <c r="P119" s="248"/>
      <c r="Q119" s="248"/>
      <c r="R119" s="248"/>
      <c r="S119" s="248"/>
      <c r="T119" s="248"/>
      <c r="U119" s="248"/>
      <c r="V119" s="248"/>
      <c r="W119" s="248"/>
      <c r="X119" s="248"/>
      <c r="Y119" s="248"/>
      <c r="Z119" s="248"/>
      <c r="AA119" s="248"/>
      <c r="AB119" s="248"/>
    </row>
    <row r="120" spans="1:28" ht="15">
      <c r="A120" s="248"/>
      <c r="B120" s="248"/>
      <c r="C120" s="248"/>
      <c r="D120" s="291"/>
      <c r="E120" s="93"/>
      <c r="F120" s="248"/>
      <c r="G120" s="248"/>
      <c r="H120" s="248"/>
      <c r="I120" s="248"/>
      <c r="J120" s="248"/>
      <c r="K120" s="248"/>
      <c r="L120" s="248"/>
      <c r="M120" s="248"/>
      <c r="N120" s="248"/>
      <c r="O120" s="248"/>
      <c r="P120" s="248"/>
      <c r="Q120" s="248"/>
      <c r="R120" s="248"/>
      <c r="S120" s="248"/>
      <c r="T120" s="248"/>
      <c r="U120" s="248"/>
      <c r="V120" s="248"/>
      <c r="W120" s="248"/>
      <c r="X120" s="248"/>
      <c r="Y120" s="248"/>
      <c r="Z120" s="248"/>
      <c r="AA120" s="248"/>
      <c r="AB120" s="248"/>
    </row>
    <row r="121" spans="1:28" ht="15">
      <c r="A121" s="248"/>
      <c r="B121" s="248"/>
      <c r="C121" s="248"/>
      <c r="D121" s="291"/>
      <c r="E121" s="93"/>
      <c r="F121" s="248"/>
      <c r="G121" s="248"/>
      <c r="H121" s="248"/>
      <c r="I121" s="248"/>
      <c r="J121" s="248"/>
      <c r="K121" s="248"/>
      <c r="L121" s="248"/>
      <c r="M121" s="248"/>
      <c r="N121" s="248"/>
      <c r="O121" s="248"/>
      <c r="P121" s="248"/>
      <c r="Q121" s="248"/>
      <c r="R121" s="248"/>
      <c r="S121" s="248"/>
      <c r="T121" s="248"/>
      <c r="U121" s="248"/>
      <c r="V121" s="248"/>
      <c r="W121" s="248"/>
      <c r="X121" s="248"/>
      <c r="Y121" s="248"/>
      <c r="Z121" s="248"/>
      <c r="AA121" s="248"/>
      <c r="AB121" s="248"/>
    </row>
    <row r="122" spans="1:28" ht="15">
      <c r="A122" s="248"/>
      <c r="B122" s="248"/>
      <c r="C122" s="248"/>
      <c r="D122" s="291"/>
      <c r="E122" s="93"/>
      <c r="F122" s="248"/>
      <c r="G122" s="248"/>
      <c r="H122" s="248"/>
      <c r="I122" s="248"/>
      <c r="J122" s="248"/>
      <c r="K122" s="248"/>
      <c r="L122" s="248"/>
      <c r="M122" s="248"/>
      <c r="N122" s="248"/>
      <c r="O122" s="248"/>
      <c r="P122" s="248"/>
      <c r="Q122" s="248"/>
      <c r="R122" s="248"/>
      <c r="S122" s="248"/>
      <c r="T122" s="248"/>
      <c r="U122" s="248"/>
      <c r="V122" s="248"/>
      <c r="W122" s="248"/>
      <c r="X122" s="248"/>
      <c r="Y122" s="248"/>
      <c r="Z122" s="248"/>
      <c r="AA122" s="248"/>
      <c r="AB122" s="248"/>
    </row>
    <row r="123" spans="1:28" ht="15">
      <c r="A123" s="248"/>
      <c r="B123" s="248"/>
      <c r="C123" s="248"/>
      <c r="D123" s="291"/>
      <c r="E123" s="93"/>
      <c r="F123" s="248"/>
      <c r="G123" s="248"/>
      <c r="H123" s="248"/>
      <c r="I123" s="248"/>
      <c r="J123" s="248"/>
      <c r="K123" s="248"/>
      <c r="L123" s="248"/>
      <c r="M123" s="248"/>
      <c r="N123" s="248"/>
      <c r="O123" s="248"/>
      <c r="P123" s="248"/>
      <c r="Q123" s="248"/>
      <c r="R123" s="248"/>
      <c r="S123" s="248"/>
      <c r="T123" s="248"/>
      <c r="U123" s="248"/>
      <c r="V123" s="248"/>
      <c r="W123" s="248"/>
      <c r="X123" s="248"/>
      <c r="Y123" s="248"/>
      <c r="Z123" s="248"/>
      <c r="AA123" s="248"/>
      <c r="AB123" s="248"/>
    </row>
    <row r="124" spans="1:28" ht="15">
      <c r="A124" s="248"/>
      <c r="B124" s="248"/>
      <c r="C124" s="248"/>
      <c r="D124" s="291"/>
      <c r="E124" s="93"/>
      <c r="F124" s="248"/>
      <c r="G124" s="248"/>
      <c r="H124" s="248"/>
      <c r="I124" s="248"/>
      <c r="J124" s="248"/>
      <c r="K124" s="248"/>
      <c r="L124" s="248"/>
      <c r="M124" s="248"/>
      <c r="N124" s="248"/>
      <c r="O124" s="248"/>
      <c r="P124" s="248"/>
      <c r="Q124" s="248"/>
      <c r="R124" s="248"/>
      <c r="S124" s="248"/>
      <c r="T124" s="248"/>
      <c r="U124" s="248"/>
      <c r="V124" s="248"/>
      <c r="W124" s="248"/>
      <c r="X124" s="248"/>
      <c r="Y124" s="248"/>
      <c r="Z124" s="248"/>
      <c r="AA124" s="248"/>
      <c r="AB124" s="248"/>
    </row>
    <row r="125" spans="1:28" ht="15">
      <c r="A125" s="248"/>
      <c r="B125" s="248"/>
      <c r="C125" s="248"/>
      <c r="D125" s="291"/>
      <c r="E125" s="93"/>
      <c r="F125" s="248"/>
      <c r="G125" s="248"/>
      <c r="H125" s="248"/>
      <c r="I125" s="248"/>
      <c r="J125" s="248"/>
      <c r="K125" s="248"/>
      <c r="L125" s="248"/>
      <c r="M125" s="248"/>
      <c r="N125" s="248"/>
      <c r="O125" s="248"/>
      <c r="P125" s="248"/>
      <c r="Q125" s="248"/>
      <c r="R125" s="248"/>
      <c r="S125" s="248"/>
      <c r="T125" s="248"/>
      <c r="U125" s="248"/>
      <c r="V125" s="248"/>
      <c r="W125" s="248"/>
      <c r="X125" s="248"/>
      <c r="Y125" s="248"/>
      <c r="Z125" s="248"/>
      <c r="AA125" s="248"/>
      <c r="AB125" s="248"/>
    </row>
    <row r="126" spans="1:28" ht="15">
      <c r="A126" s="248"/>
      <c r="B126" s="248"/>
      <c r="C126" s="248"/>
      <c r="D126" s="291"/>
      <c r="E126" s="93"/>
      <c r="F126" s="248"/>
      <c r="G126" s="248"/>
      <c r="H126" s="248"/>
      <c r="I126" s="248"/>
      <c r="J126" s="248"/>
      <c r="K126" s="248"/>
      <c r="L126" s="248"/>
      <c r="M126" s="248"/>
      <c r="N126" s="248"/>
      <c r="O126" s="248"/>
      <c r="P126" s="248"/>
      <c r="Q126" s="248"/>
      <c r="R126" s="248"/>
      <c r="S126" s="248"/>
      <c r="T126" s="248"/>
      <c r="U126" s="248"/>
      <c r="V126" s="248"/>
      <c r="W126" s="248"/>
      <c r="X126" s="248"/>
      <c r="Y126" s="248"/>
      <c r="Z126" s="248"/>
      <c r="AA126" s="248"/>
      <c r="AB126" s="248"/>
    </row>
    <row r="127" spans="1:28" ht="15">
      <c r="A127" s="248"/>
      <c r="B127" s="248"/>
      <c r="C127" s="248"/>
      <c r="D127" s="291"/>
      <c r="E127" s="93"/>
      <c r="F127" s="248"/>
      <c r="G127" s="248"/>
      <c r="H127" s="248"/>
      <c r="I127" s="248"/>
      <c r="J127" s="248"/>
      <c r="K127" s="248"/>
      <c r="L127" s="248"/>
      <c r="M127" s="248"/>
      <c r="N127" s="248"/>
      <c r="O127" s="248"/>
      <c r="P127" s="248"/>
      <c r="Q127" s="248"/>
      <c r="R127" s="248"/>
      <c r="S127" s="248"/>
      <c r="T127" s="248"/>
      <c r="U127" s="248"/>
      <c r="V127" s="248"/>
      <c r="W127" s="248"/>
      <c r="X127" s="248"/>
      <c r="Y127" s="248"/>
      <c r="Z127" s="248"/>
      <c r="AA127" s="248"/>
      <c r="AB127" s="248"/>
    </row>
    <row r="128" spans="1:28" ht="15">
      <c r="A128" s="248"/>
      <c r="B128" s="248"/>
      <c r="C128" s="248"/>
      <c r="D128" s="291"/>
      <c r="E128" s="93"/>
      <c r="F128" s="248"/>
      <c r="G128" s="248"/>
      <c r="H128" s="248"/>
      <c r="I128" s="248"/>
      <c r="J128" s="248"/>
      <c r="K128" s="248"/>
      <c r="L128" s="248"/>
      <c r="M128" s="248"/>
      <c r="N128" s="248"/>
      <c r="O128" s="248"/>
      <c r="P128" s="248"/>
      <c r="Q128" s="248"/>
      <c r="R128" s="248"/>
      <c r="S128" s="248"/>
      <c r="T128" s="248"/>
      <c r="U128" s="248"/>
      <c r="V128" s="248"/>
      <c r="W128" s="248"/>
      <c r="X128" s="248"/>
      <c r="Y128" s="248"/>
      <c r="Z128" s="248"/>
      <c r="AA128" s="248"/>
      <c r="AB128" s="248"/>
    </row>
    <row r="129" spans="1:28" ht="15">
      <c r="A129" s="248"/>
      <c r="B129" s="248"/>
      <c r="C129" s="248"/>
      <c r="D129" s="291"/>
      <c r="E129" s="93"/>
      <c r="F129" s="248"/>
      <c r="G129" s="248"/>
      <c r="H129" s="248"/>
      <c r="I129" s="248"/>
      <c r="J129" s="248"/>
      <c r="K129" s="248"/>
      <c r="L129" s="248"/>
      <c r="M129" s="248"/>
      <c r="N129" s="248"/>
      <c r="O129" s="248"/>
      <c r="P129" s="248"/>
      <c r="Q129" s="248"/>
      <c r="R129" s="248"/>
      <c r="S129" s="248"/>
      <c r="T129" s="248"/>
      <c r="U129" s="248"/>
      <c r="V129" s="248"/>
      <c r="W129" s="248"/>
      <c r="X129" s="248"/>
      <c r="Y129" s="248"/>
      <c r="Z129" s="248"/>
      <c r="AA129" s="248"/>
      <c r="AB129" s="248"/>
    </row>
    <row r="130" spans="1:28" ht="15">
      <c r="A130" s="248"/>
      <c r="B130" s="248"/>
      <c r="C130" s="248"/>
      <c r="D130" s="291"/>
      <c r="E130" s="93"/>
      <c r="F130" s="248"/>
      <c r="G130" s="248"/>
      <c r="H130" s="248"/>
      <c r="I130" s="248"/>
      <c r="J130" s="248"/>
      <c r="K130" s="248"/>
      <c r="L130" s="248"/>
      <c r="M130" s="248"/>
      <c r="N130" s="248"/>
      <c r="O130" s="248"/>
      <c r="P130" s="248"/>
      <c r="Q130" s="248"/>
      <c r="R130" s="248"/>
      <c r="S130" s="248"/>
      <c r="T130" s="248"/>
      <c r="U130" s="248"/>
      <c r="V130" s="248"/>
      <c r="W130" s="248"/>
      <c r="X130" s="248"/>
      <c r="Y130" s="248"/>
      <c r="Z130" s="248"/>
      <c r="AA130" s="248"/>
      <c r="AB130" s="248"/>
    </row>
    <row r="131" spans="1:28" ht="15">
      <c r="A131" s="248"/>
      <c r="B131" s="248"/>
      <c r="C131" s="248"/>
      <c r="D131" s="291"/>
      <c r="E131" s="93"/>
      <c r="F131" s="248"/>
      <c r="G131" s="248"/>
      <c r="H131" s="248"/>
      <c r="I131" s="248"/>
      <c r="J131" s="248"/>
      <c r="K131" s="248"/>
      <c r="L131" s="248"/>
      <c r="M131" s="248"/>
      <c r="N131" s="248"/>
      <c r="O131" s="248"/>
      <c r="P131" s="248"/>
      <c r="Q131" s="248"/>
      <c r="R131" s="248"/>
      <c r="S131" s="248"/>
      <c r="T131" s="248"/>
      <c r="U131" s="248"/>
      <c r="V131" s="248"/>
      <c r="W131" s="248"/>
      <c r="X131" s="248"/>
      <c r="Y131" s="248"/>
      <c r="Z131" s="248"/>
      <c r="AA131" s="248"/>
      <c r="AB131" s="248"/>
    </row>
    <row r="132" spans="1:28" ht="15">
      <c r="A132" s="248"/>
      <c r="B132" s="248"/>
      <c r="C132" s="248"/>
      <c r="D132" s="291"/>
      <c r="E132" s="93"/>
      <c r="F132" s="248"/>
      <c r="G132" s="248"/>
      <c r="H132" s="248"/>
      <c r="I132" s="248"/>
      <c r="J132" s="248"/>
      <c r="K132" s="248"/>
      <c r="L132" s="248"/>
      <c r="M132" s="248"/>
      <c r="N132" s="248"/>
      <c r="O132" s="248"/>
      <c r="P132" s="248"/>
      <c r="Q132" s="248"/>
      <c r="R132" s="248"/>
      <c r="S132" s="248"/>
      <c r="T132" s="248"/>
      <c r="U132" s="248"/>
      <c r="V132" s="248"/>
      <c r="W132" s="248"/>
      <c r="X132" s="248"/>
      <c r="Y132" s="248"/>
      <c r="Z132" s="248"/>
      <c r="AA132" s="248"/>
      <c r="AB132" s="248"/>
    </row>
    <row r="133" spans="1:28" ht="15">
      <c r="A133" s="248"/>
      <c r="B133" s="248"/>
      <c r="C133" s="248"/>
      <c r="D133" s="291"/>
      <c r="E133" s="93"/>
      <c r="F133" s="248"/>
      <c r="G133" s="248"/>
      <c r="H133" s="248"/>
      <c r="I133" s="248"/>
      <c r="J133" s="248"/>
      <c r="K133" s="248"/>
      <c r="L133" s="248"/>
      <c r="M133" s="248"/>
      <c r="N133" s="248"/>
      <c r="O133" s="248"/>
      <c r="P133" s="248"/>
      <c r="Q133" s="248"/>
      <c r="R133" s="248"/>
      <c r="S133" s="248"/>
      <c r="T133" s="248"/>
      <c r="U133" s="248"/>
      <c r="V133" s="248"/>
      <c r="W133" s="248"/>
      <c r="X133" s="248"/>
      <c r="Y133" s="248"/>
      <c r="Z133" s="248"/>
      <c r="AA133" s="248"/>
      <c r="AB133" s="248"/>
    </row>
    <row r="134" spans="1:28" ht="15">
      <c r="A134" s="248"/>
      <c r="B134" s="248"/>
      <c r="C134" s="248"/>
      <c r="D134" s="291"/>
      <c r="E134" s="93"/>
      <c r="F134" s="248"/>
      <c r="G134" s="248"/>
      <c r="H134" s="248"/>
      <c r="I134" s="248"/>
      <c r="J134" s="248"/>
      <c r="K134" s="248"/>
      <c r="L134" s="248"/>
      <c r="M134" s="248"/>
      <c r="N134" s="248"/>
      <c r="O134" s="248"/>
      <c r="P134" s="248"/>
      <c r="Q134" s="248"/>
      <c r="R134" s="248"/>
      <c r="S134" s="248"/>
      <c r="T134" s="248"/>
      <c r="U134" s="248"/>
      <c r="V134" s="248"/>
      <c r="W134" s="248"/>
      <c r="X134" s="248"/>
      <c r="Y134" s="248"/>
      <c r="Z134" s="248"/>
      <c r="AA134" s="248"/>
      <c r="AB134" s="248"/>
    </row>
    <row r="135" spans="1:28" ht="15">
      <c r="A135" s="248"/>
      <c r="B135" s="248"/>
      <c r="C135" s="248"/>
      <c r="D135" s="291"/>
      <c r="E135" s="93"/>
      <c r="F135" s="248"/>
      <c r="G135" s="248"/>
      <c r="H135" s="248"/>
      <c r="I135" s="248"/>
      <c r="J135" s="248"/>
      <c r="K135" s="248"/>
      <c r="L135" s="248"/>
      <c r="M135" s="248"/>
      <c r="N135" s="248"/>
      <c r="O135" s="248"/>
      <c r="P135" s="248"/>
      <c r="Q135" s="248"/>
      <c r="R135" s="248"/>
      <c r="S135" s="248"/>
      <c r="T135" s="248"/>
      <c r="U135" s="248"/>
      <c r="V135" s="248"/>
      <c r="W135" s="248"/>
      <c r="X135" s="248"/>
      <c r="Y135" s="248"/>
      <c r="Z135" s="248"/>
      <c r="AA135" s="248"/>
      <c r="AB135" s="248"/>
    </row>
    <row r="136" spans="1:28" ht="15">
      <c r="A136" s="248"/>
      <c r="B136" s="248"/>
      <c r="C136" s="248"/>
      <c r="D136" s="291"/>
      <c r="E136" s="93"/>
      <c r="F136" s="248"/>
      <c r="G136" s="248"/>
      <c r="H136" s="248"/>
      <c r="I136" s="248"/>
      <c r="J136" s="248"/>
      <c r="K136" s="248"/>
      <c r="L136" s="248"/>
      <c r="M136" s="248"/>
      <c r="N136" s="248"/>
      <c r="O136" s="248"/>
      <c r="P136" s="248"/>
      <c r="Q136" s="248"/>
      <c r="R136" s="248"/>
      <c r="S136" s="248"/>
      <c r="T136" s="248"/>
      <c r="U136" s="248"/>
      <c r="V136" s="248"/>
      <c r="W136" s="248"/>
      <c r="X136" s="248"/>
      <c r="Y136" s="248"/>
      <c r="Z136" s="248"/>
      <c r="AA136" s="248"/>
      <c r="AB136" s="248"/>
    </row>
    <row r="137" spans="1:28" ht="15">
      <c r="A137" s="248"/>
      <c r="B137" s="248"/>
      <c r="C137" s="248"/>
      <c r="D137" s="291"/>
      <c r="E137" s="93"/>
      <c r="F137" s="248"/>
      <c r="G137" s="248"/>
      <c r="H137" s="248"/>
      <c r="I137" s="248"/>
      <c r="J137" s="248"/>
      <c r="K137" s="248"/>
      <c r="L137" s="248"/>
      <c r="M137" s="248"/>
      <c r="N137" s="248"/>
      <c r="O137" s="248"/>
      <c r="P137" s="248"/>
      <c r="Q137" s="248"/>
      <c r="R137" s="248"/>
      <c r="S137" s="248"/>
      <c r="T137" s="248"/>
      <c r="U137" s="248"/>
      <c r="V137" s="248"/>
      <c r="W137" s="248"/>
      <c r="X137" s="248"/>
      <c r="Y137" s="248"/>
      <c r="Z137" s="248"/>
      <c r="AA137" s="248"/>
      <c r="AB137" s="248"/>
    </row>
    <row r="138" spans="1:28" ht="15">
      <c r="A138" s="248"/>
      <c r="B138" s="248"/>
      <c r="C138" s="248"/>
      <c r="D138" s="291"/>
      <c r="E138" s="93"/>
      <c r="F138" s="248"/>
      <c r="G138" s="248"/>
      <c r="H138" s="248"/>
      <c r="I138" s="248"/>
      <c r="J138" s="248"/>
      <c r="K138" s="248"/>
      <c r="L138" s="248"/>
      <c r="M138" s="248"/>
      <c r="N138" s="248"/>
      <c r="O138" s="248"/>
      <c r="P138" s="248"/>
      <c r="Q138" s="248"/>
      <c r="R138" s="248"/>
      <c r="S138" s="248"/>
      <c r="T138" s="248"/>
      <c r="U138" s="248"/>
      <c r="V138" s="248"/>
      <c r="W138" s="248"/>
      <c r="X138" s="248"/>
      <c r="Y138" s="248"/>
      <c r="Z138" s="248"/>
      <c r="AA138" s="248"/>
      <c r="AB138" s="248"/>
    </row>
    <row r="139" spans="1:28" ht="15">
      <c r="A139" s="248"/>
      <c r="B139" s="248"/>
      <c r="C139" s="248"/>
      <c r="D139" s="291"/>
      <c r="E139" s="93"/>
      <c r="F139" s="248"/>
      <c r="G139" s="248"/>
      <c r="H139" s="248"/>
      <c r="I139" s="248"/>
      <c r="J139" s="248"/>
      <c r="K139" s="248"/>
      <c r="L139" s="248"/>
      <c r="M139" s="248"/>
      <c r="N139" s="248"/>
      <c r="O139" s="248"/>
      <c r="P139" s="248"/>
      <c r="Q139" s="248"/>
      <c r="R139" s="248"/>
      <c r="S139" s="248"/>
      <c r="T139" s="248"/>
      <c r="U139" s="248"/>
      <c r="V139" s="248"/>
      <c r="W139" s="248"/>
      <c r="X139" s="248"/>
      <c r="Y139" s="248"/>
      <c r="Z139" s="248"/>
      <c r="AA139" s="248"/>
      <c r="AB139" s="248"/>
    </row>
    <row r="140" spans="1:28" ht="15">
      <c r="A140" s="248"/>
      <c r="B140" s="248"/>
      <c r="C140" s="248"/>
      <c r="D140" s="291"/>
      <c r="E140" s="93"/>
      <c r="F140" s="248"/>
      <c r="G140" s="248"/>
      <c r="H140" s="248"/>
      <c r="I140" s="248"/>
      <c r="J140" s="248"/>
      <c r="K140" s="248"/>
      <c r="L140" s="248"/>
      <c r="M140" s="248"/>
      <c r="N140" s="248"/>
      <c r="O140" s="248"/>
      <c r="P140" s="248"/>
      <c r="Q140" s="248"/>
      <c r="R140" s="248"/>
      <c r="S140" s="248"/>
      <c r="T140" s="248"/>
      <c r="U140" s="248"/>
      <c r="V140" s="248"/>
      <c r="W140" s="248"/>
      <c r="X140" s="248"/>
      <c r="Y140" s="248"/>
      <c r="Z140" s="248"/>
      <c r="AA140" s="248"/>
      <c r="AB140" s="248"/>
    </row>
    <row r="141" spans="1:28" ht="15">
      <c r="A141" s="248"/>
      <c r="B141" s="248"/>
      <c r="C141" s="248"/>
      <c r="D141" s="291"/>
      <c r="E141" s="93"/>
      <c r="F141" s="248"/>
      <c r="G141" s="248"/>
      <c r="H141" s="248"/>
      <c r="I141" s="248"/>
      <c r="J141" s="248"/>
      <c r="K141" s="248"/>
      <c r="L141" s="248"/>
      <c r="M141" s="248"/>
      <c r="N141" s="248"/>
      <c r="O141" s="248"/>
      <c r="P141" s="248"/>
      <c r="Q141" s="248"/>
      <c r="R141" s="248"/>
      <c r="S141" s="248"/>
      <c r="T141" s="248"/>
      <c r="U141" s="248"/>
      <c r="V141" s="248"/>
      <c r="W141" s="248"/>
      <c r="X141" s="248"/>
      <c r="Y141" s="248"/>
      <c r="Z141" s="248"/>
      <c r="AA141" s="248"/>
      <c r="AB141" s="248"/>
    </row>
    <row r="142" spans="1:28" ht="15">
      <c r="A142" s="248"/>
      <c r="B142" s="248"/>
      <c r="C142" s="248"/>
      <c r="D142" s="291"/>
      <c r="E142" s="93"/>
      <c r="F142" s="248"/>
      <c r="G142" s="248"/>
      <c r="H142" s="248"/>
      <c r="I142" s="248"/>
      <c r="J142" s="248"/>
      <c r="K142" s="248"/>
      <c r="L142" s="248"/>
      <c r="M142" s="248"/>
      <c r="N142" s="248"/>
      <c r="O142" s="248"/>
      <c r="P142" s="248"/>
      <c r="Q142" s="248"/>
      <c r="R142" s="248"/>
      <c r="S142" s="248"/>
      <c r="T142" s="248"/>
      <c r="U142" s="248"/>
      <c r="V142" s="248"/>
      <c r="W142" s="248"/>
      <c r="X142" s="248"/>
      <c r="Y142" s="248"/>
      <c r="Z142" s="248"/>
      <c r="AA142" s="248"/>
      <c r="AB142" s="248"/>
    </row>
    <row r="143" spans="1:28" ht="15">
      <c r="A143" s="248"/>
      <c r="B143" s="248"/>
      <c r="C143" s="248"/>
      <c r="D143" s="291"/>
      <c r="E143" s="93"/>
      <c r="F143" s="248"/>
      <c r="G143" s="248"/>
      <c r="H143" s="248"/>
      <c r="I143" s="248"/>
      <c r="J143" s="248"/>
      <c r="K143" s="248"/>
      <c r="L143" s="248"/>
      <c r="M143" s="248"/>
      <c r="N143" s="248"/>
      <c r="O143" s="248"/>
      <c r="P143" s="248"/>
      <c r="Q143" s="248"/>
      <c r="R143" s="248"/>
      <c r="S143" s="248"/>
      <c r="T143" s="248"/>
      <c r="U143" s="248"/>
      <c r="V143" s="248"/>
      <c r="W143" s="248"/>
      <c r="X143" s="248"/>
      <c r="Y143" s="248"/>
      <c r="Z143" s="248"/>
      <c r="AA143" s="248"/>
      <c r="AB143" s="248"/>
    </row>
    <row r="144" spans="1:28" ht="15">
      <c r="A144" s="248"/>
      <c r="B144" s="248"/>
      <c r="C144" s="248"/>
      <c r="D144" s="291"/>
      <c r="E144" s="93"/>
      <c r="F144" s="248"/>
      <c r="G144" s="248"/>
      <c r="H144" s="248"/>
      <c r="I144" s="248"/>
      <c r="J144" s="248"/>
      <c r="K144" s="248"/>
      <c r="L144" s="248"/>
      <c r="M144" s="248"/>
      <c r="N144" s="248"/>
      <c r="O144" s="248"/>
      <c r="P144" s="248"/>
      <c r="Q144" s="248"/>
      <c r="R144" s="248"/>
      <c r="S144" s="248"/>
      <c r="T144" s="248"/>
      <c r="U144" s="248"/>
      <c r="V144" s="248"/>
      <c r="W144" s="248"/>
      <c r="X144" s="248"/>
      <c r="Y144" s="248"/>
      <c r="Z144" s="248"/>
      <c r="AA144" s="248"/>
      <c r="AB144" s="248"/>
    </row>
    <row r="145" spans="1:28" ht="15">
      <c r="A145" s="248"/>
      <c r="B145" s="248"/>
      <c r="C145" s="248"/>
      <c r="D145" s="291"/>
      <c r="E145" s="93"/>
      <c r="F145" s="248"/>
      <c r="G145" s="248"/>
      <c r="H145" s="248"/>
      <c r="I145" s="248"/>
      <c r="J145" s="248"/>
      <c r="K145" s="248"/>
      <c r="L145" s="248"/>
      <c r="M145" s="248"/>
      <c r="N145" s="248"/>
      <c r="O145" s="248"/>
      <c r="P145" s="248"/>
      <c r="Q145" s="248"/>
      <c r="R145" s="248"/>
      <c r="S145" s="248"/>
      <c r="T145" s="248"/>
      <c r="U145" s="248"/>
      <c r="V145" s="248"/>
      <c r="W145" s="248"/>
      <c r="X145" s="248"/>
      <c r="Y145" s="248"/>
      <c r="Z145" s="248"/>
      <c r="AA145" s="248"/>
      <c r="AB145" s="248"/>
    </row>
    <row r="146" spans="1:28" ht="15">
      <c r="A146" s="248"/>
      <c r="B146" s="248"/>
      <c r="C146" s="248"/>
      <c r="D146" s="291"/>
      <c r="E146" s="93"/>
      <c r="F146" s="248"/>
      <c r="G146" s="248"/>
      <c r="H146" s="248"/>
      <c r="I146" s="248"/>
      <c r="J146" s="248"/>
      <c r="K146" s="248"/>
      <c r="L146" s="248"/>
      <c r="M146" s="248"/>
      <c r="N146" s="248"/>
      <c r="O146" s="248"/>
      <c r="P146" s="248"/>
      <c r="Q146" s="248"/>
      <c r="R146" s="248"/>
      <c r="S146" s="248"/>
      <c r="T146" s="248"/>
      <c r="U146" s="248"/>
      <c r="V146" s="248"/>
      <c r="W146" s="248"/>
      <c r="X146" s="248"/>
      <c r="Y146" s="248"/>
      <c r="Z146" s="248"/>
      <c r="AA146" s="248"/>
      <c r="AB146" s="248"/>
    </row>
    <row r="147" spans="1:28" ht="15">
      <c r="A147" s="248"/>
      <c r="B147" s="248"/>
      <c r="C147" s="248"/>
      <c r="D147" s="291"/>
      <c r="E147" s="93"/>
      <c r="F147" s="248"/>
      <c r="G147" s="248"/>
      <c r="H147" s="248"/>
      <c r="I147" s="248"/>
      <c r="J147" s="248"/>
      <c r="K147" s="248"/>
      <c r="L147" s="248"/>
      <c r="M147" s="248"/>
      <c r="N147" s="248"/>
      <c r="O147" s="248"/>
      <c r="P147" s="248"/>
      <c r="Q147" s="248"/>
      <c r="R147" s="248"/>
      <c r="S147" s="248"/>
      <c r="T147" s="248"/>
      <c r="U147" s="248"/>
      <c r="V147" s="248"/>
      <c r="W147" s="248"/>
      <c r="X147" s="248"/>
      <c r="Y147" s="248"/>
      <c r="Z147" s="248"/>
      <c r="AA147" s="248"/>
      <c r="AB147" s="248"/>
    </row>
    <row r="148" spans="1:28" ht="15">
      <c r="A148" s="248"/>
      <c r="B148" s="248"/>
      <c r="C148" s="248"/>
      <c r="D148" s="291"/>
      <c r="E148" s="93"/>
      <c r="F148" s="248"/>
      <c r="G148" s="248"/>
      <c r="H148" s="248"/>
      <c r="I148" s="248"/>
      <c r="J148" s="248"/>
      <c r="K148" s="248"/>
      <c r="L148" s="248"/>
      <c r="M148" s="248"/>
      <c r="N148" s="248"/>
      <c r="O148" s="248"/>
      <c r="P148" s="248"/>
      <c r="Q148" s="248"/>
      <c r="R148" s="248"/>
      <c r="S148" s="248"/>
      <c r="T148" s="248"/>
      <c r="U148" s="248"/>
      <c r="V148" s="248"/>
      <c r="W148" s="248"/>
      <c r="X148" s="248"/>
      <c r="Y148" s="248"/>
      <c r="Z148" s="248"/>
      <c r="AA148" s="248"/>
      <c r="AB148" s="248"/>
    </row>
    <row r="149" spans="1:28" ht="15">
      <c r="A149" s="248"/>
      <c r="B149" s="248"/>
      <c r="C149" s="248"/>
      <c r="D149" s="291"/>
      <c r="E149" s="93"/>
      <c r="F149" s="248"/>
      <c r="G149" s="248"/>
      <c r="H149" s="248"/>
      <c r="I149" s="248"/>
      <c r="J149" s="248"/>
      <c r="K149" s="248"/>
      <c r="L149" s="248"/>
      <c r="M149" s="248"/>
      <c r="N149" s="248"/>
      <c r="O149" s="248"/>
      <c r="P149" s="248"/>
      <c r="Q149" s="248"/>
      <c r="R149" s="248"/>
      <c r="S149" s="248"/>
      <c r="T149" s="248"/>
      <c r="U149" s="248"/>
      <c r="V149" s="248"/>
      <c r="W149" s="248"/>
      <c r="X149" s="248"/>
      <c r="Y149" s="248"/>
      <c r="Z149" s="248"/>
      <c r="AA149" s="248"/>
      <c r="AB149" s="248"/>
    </row>
    <row r="150" spans="1:28" ht="15">
      <c r="A150" s="248"/>
      <c r="B150" s="248"/>
      <c r="C150" s="248"/>
      <c r="D150" s="291"/>
      <c r="E150" s="93"/>
      <c r="F150" s="248"/>
      <c r="G150" s="248"/>
      <c r="H150" s="248"/>
      <c r="I150" s="248"/>
      <c r="J150" s="248"/>
      <c r="K150" s="248"/>
      <c r="L150" s="248"/>
      <c r="M150" s="248"/>
      <c r="N150" s="248"/>
      <c r="O150" s="248"/>
      <c r="P150" s="248"/>
      <c r="Q150" s="248"/>
      <c r="R150" s="248"/>
      <c r="S150" s="248"/>
      <c r="T150" s="248"/>
      <c r="U150" s="248"/>
      <c r="V150" s="248"/>
      <c r="W150" s="248"/>
      <c r="X150" s="248"/>
      <c r="Y150" s="248"/>
      <c r="Z150" s="248"/>
      <c r="AA150" s="248"/>
      <c r="AB150" s="248"/>
    </row>
    <row r="151" spans="1:28" ht="15">
      <c r="A151" s="248"/>
      <c r="B151" s="248"/>
      <c r="C151" s="248"/>
      <c r="D151" s="291"/>
      <c r="E151" s="93"/>
      <c r="F151" s="248"/>
      <c r="G151" s="248"/>
      <c r="H151" s="248"/>
      <c r="I151" s="248"/>
      <c r="J151" s="248"/>
      <c r="K151" s="248"/>
      <c r="L151" s="248"/>
      <c r="M151" s="248"/>
      <c r="N151" s="248"/>
      <c r="O151" s="248"/>
      <c r="P151" s="248"/>
      <c r="Q151" s="248"/>
      <c r="R151" s="248"/>
      <c r="S151" s="248"/>
      <c r="T151" s="248"/>
      <c r="U151" s="248"/>
      <c r="V151" s="248"/>
      <c r="W151" s="248"/>
      <c r="X151" s="248"/>
      <c r="Y151" s="248"/>
      <c r="Z151" s="248"/>
      <c r="AA151" s="248"/>
      <c r="AB151" s="248"/>
    </row>
    <row r="152" spans="1:28" ht="15">
      <c r="A152" s="248"/>
      <c r="B152" s="248"/>
      <c r="C152" s="248"/>
      <c r="D152" s="291"/>
      <c r="E152" s="93"/>
      <c r="F152" s="248"/>
      <c r="G152" s="248"/>
      <c r="H152" s="248"/>
      <c r="I152" s="248"/>
      <c r="J152" s="248"/>
      <c r="K152" s="248"/>
      <c r="L152" s="248"/>
      <c r="M152" s="248"/>
      <c r="N152" s="248"/>
      <c r="O152" s="248"/>
      <c r="P152" s="248"/>
      <c r="Q152" s="248"/>
      <c r="R152" s="248"/>
      <c r="S152" s="248"/>
      <c r="T152" s="248"/>
      <c r="U152" s="248"/>
      <c r="V152" s="248"/>
      <c r="W152" s="248"/>
      <c r="X152" s="248"/>
      <c r="Y152" s="248"/>
      <c r="Z152" s="248"/>
      <c r="AA152" s="248"/>
      <c r="AB152" s="248"/>
    </row>
    <row r="153" spans="1:28" ht="15">
      <c r="A153" s="248"/>
      <c r="B153" s="248"/>
      <c r="C153" s="248"/>
      <c r="D153" s="291"/>
      <c r="E153" s="93"/>
      <c r="F153" s="248"/>
      <c r="G153" s="248"/>
      <c r="H153" s="248"/>
      <c r="I153" s="248"/>
      <c r="J153" s="248"/>
      <c r="K153" s="248"/>
      <c r="L153" s="248"/>
      <c r="M153" s="248"/>
      <c r="N153" s="248"/>
      <c r="O153" s="248"/>
      <c r="P153" s="248"/>
      <c r="Q153" s="248"/>
      <c r="R153" s="248"/>
      <c r="S153" s="248"/>
      <c r="T153" s="248"/>
      <c r="U153" s="248"/>
      <c r="V153" s="248"/>
      <c r="W153" s="248"/>
      <c r="X153" s="248"/>
      <c r="Y153" s="248"/>
      <c r="Z153" s="248"/>
      <c r="AA153" s="248"/>
      <c r="AB153" s="248"/>
    </row>
    <row r="154" spans="1:28" ht="15">
      <c r="A154" s="248"/>
      <c r="B154" s="248"/>
      <c r="C154" s="248"/>
      <c r="D154" s="291"/>
      <c r="E154" s="93"/>
      <c r="F154" s="248"/>
      <c r="G154" s="248"/>
      <c r="H154" s="248"/>
      <c r="I154" s="248"/>
      <c r="J154" s="248"/>
      <c r="K154" s="248"/>
      <c r="L154" s="248"/>
      <c r="M154" s="248"/>
      <c r="N154" s="248"/>
      <c r="O154" s="248"/>
      <c r="P154" s="248"/>
      <c r="Q154" s="248"/>
      <c r="R154" s="248"/>
      <c r="S154" s="248"/>
      <c r="T154" s="248"/>
      <c r="U154" s="248"/>
      <c r="V154" s="248"/>
      <c r="W154" s="248"/>
      <c r="X154" s="248"/>
      <c r="Y154" s="248"/>
      <c r="Z154" s="248"/>
      <c r="AA154" s="248"/>
      <c r="AB154" s="248"/>
    </row>
    <row r="155" spans="1:28" ht="15">
      <c r="A155" s="248"/>
      <c r="B155" s="248"/>
      <c r="C155" s="248"/>
      <c r="D155" s="291"/>
      <c r="E155" s="93"/>
      <c r="F155" s="248"/>
      <c r="G155" s="248"/>
      <c r="H155" s="248"/>
      <c r="I155" s="248"/>
      <c r="J155" s="248"/>
      <c r="K155" s="248"/>
      <c r="L155" s="248"/>
      <c r="M155" s="248"/>
      <c r="N155" s="248"/>
      <c r="O155" s="248"/>
      <c r="P155" s="248"/>
      <c r="Q155" s="248"/>
      <c r="R155" s="248"/>
      <c r="S155" s="248"/>
      <c r="T155" s="248"/>
      <c r="U155" s="248"/>
      <c r="V155" s="248"/>
      <c r="W155" s="248"/>
      <c r="X155" s="248"/>
      <c r="Y155" s="248"/>
      <c r="Z155" s="248"/>
      <c r="AA155" s="248"/>
      <c r="AB155" s="248"/>
    </row>
    <row r="156" spans="1:28" ht="15">
      <c r="A156" s="248"/>
      <c r="B156" s="248"/>
      <c r="C156" s="248"/>
      <c r="D156" s="291"/>
      <c r="E156" s="93"/>
      <c r="F156" s="248"/>
      <c r="G156" s="248"/>
      <c r="H156" s="248"/>
      <c r="I156" s="248"/>
      <c r="J156" s="248"/>
      <c r="K156" s="248"/>
      <c r="L156" s="248"/>
      <c r="M156" s="248"/>
      <c r="N156" s="248"/>
      <c r="O156" s="248"/>
      <c r="P156" s="248"/>
      <c r="Q156" s="248"/>
      <c r="R156" s="248"/>
      <c r="S156" s="248"/>
      <c r="T156" s="248"/>
      <c r="U156" s="248"/>
      <c r="V156" s="248"/>
      <c r="W156" s="248"/>
      <c r="X156" s="248"/>
      <c r="Y156" s="248"/>
      <c r="Z156" s="248"/>
      <c r="AA156" s="248"/>
      <c r="AB156" s="248"/>
    </row>
    <row r="157" spans="1:28" ht="15">
      <c r="A157" s="248"/>
      <c r="B157" s="248"/>
      <c r="C157" s="248"/>
      <c r="D157" s="291"/>
      <c r="E157" s="93"/>
      <c r="F157" s="248"/>
      <c r="G157" s="248"/>
      <c r="H157" s="248"/>
      <c r="I157" s="248"/>
      <c r="J157" s="248"/>
      <c r="K157" s="248"/>
      <c r="L157" s="248"/>
      <c r="M157" s="248"/>
      <c r="N157" s="248"/>
      <c r="O157" s="248"/>
      <c r="P157" s="248"/>
      <c r="Q157" s="248"/>
      <c r="R157" s="248"/>
      <c r="S157" s="248"/>
      <c r="T157" s="248"/>
      <c r="U157" s="248"/>
      <c r="V157" s="248"/>
      <c r="W157" s="248"/>
      <c r="X157" s="248"/>
      <c r="Y157" s="248"/>
      <c r="Z157" s="248"/>
      <c r="AA157" s="248"/>
      <c r="AB157" s="248"/>
    </row>
    <row r="158" spans="1:28" ht="15">
      <c r="A158" s="248"/>
      <c r="B158" s="248"/>
      <c r="C158" s="248"/>
      <c r="D158" s="291"/>
      <c r="E158" s="93"/>
      <c r="F158" s="248"/>
      <c r="G158" s="248"/>
      <c r="H158" s="248"/>
      <c r="I158" s="248"/>
      <c r="J158" s="248"/>
      <c r="K158" s="248"/>
      <c r="L158" s="248"/>
      <c r="M158" s="248"/>
      <c r="N158" s="248"/>
      <c r="O158" s="248"/>
      <c r="P158" s="248"/>
      <c r="Q158" s="248"/>
      <c r="R158" s="248"/>
      <c r="S158" s="248"/>
      <c r="T158" s="248"/>
      <c r="U158" s="248"/>
      <c r="V158" s="248"/>
      <c r="W158" s="248"/>
      <c r="X158" s="248"/>
      <c r="Y158" s="248"/>
      <c r="Z158" s="248"/>
      <c r="AA158" s="248"/>
      <c r="AB158" s="248"/>
    </row>
    <row r="159" spans="1:28" ht="15">
      <c r="A159" s="248"/>
      <c r="B159" s="248"/>
      <c r="C159" s="248"/>
      <c r="D159" s="291"/>
      <c r="E159" s="93"/>
      <c r="F159" s="248"/>
      <c r="G159" s="248"/>
      <c r="H159" s="248"/>
      <c r="I159" s="248"/>
      <c r="J159" s="248"/>
      <c r="K159" s="248"/>
      <c r="L159" s="248"/>
      <c r="M159" s="248"/>
      <c r="N159" s="248"/>
      <c r="O159" s="248"/>
      <c r="P159" s="248"/>
      <c r="Q159" s="248"/>
      <c r="R159" s="248"/>
      <c r="S159" s="248"/>
      <c r="T159" s="248"/>
      <c r="U159" s="248"/>
      <c r="V159" s="248"/>
      <c r="W159" s="248"/>
      <c r="X159" s="248"/>
      <c r="Y159" s="248"/>
      <c r="Z159" s="248"/>
      <c r="AA159" s="248"/>
      <c r="AB159" s="248"/>
    </row>
    <row r="160" spans="1:28" ht="15">
      <c r="A160" s="248"/>
      <c r="B160" s="248"/>
      <c r="C160" s="248"/>
      <c r="D160" s="291"/>
      <c r="E160" s="93"/>
      <c r="F160" s="248"/>
      <c r="G160" s="248"/>
      <c r="H160" s="248"/>
      <c r="I160" s="248"/>
      <c r="J160" s="248"/>
      <c r="K160" s="248"/>
      <c r="L160" s="248"/>
      <c r="M160" s="248"/>
      <c r="N160" s="248"/>
      <c r="O160" s="248"/>
      <c r="P160" s="248"/>
      <c r="Q160" s="248"/>
      <c r="R160" s="248"/>
      <c r="S160" s="248"/>
      <c r="T160" s="248"/>
      <c r="U160" s="248"/>
      <c r="V160" s="248"/>
      <c r="W160" s="248"/>
      <c r="X160" s="248"/>
      <c r="Y160" s="248"/>
      <c r="Z160" s="248"/>
      <c r="AA160" s="248"/>
      <c r="AB160" s="248"/>
    </row>
    <row r="161" spans="1:28" ht="15">
      <c r="A161" s="248"/>
      <c r="B161" s="248"/>
      <c r="C161" s="248"/>
      <c r="D161" s="291"/>
      <c r="E161" s="93"/>
      <c r="F161" s="248"/>
      <c r="G161" s="248"/>
      <c r="H161" s="248"/>
      <c r="I161" s="248"/>
      <c r="J161" s="248"/>
      <c r="K161" s="248"/>
      <c r="L161" s="248"/>
      <c r="M161" s="248"/>
      <c r="N161" s="248"/>
      <c r="O161" s="248"/>
      <c r="P161" s="248"/>
      <c r="Q161" s="248"/>
      <c r="R161" s="248"/>
      <c r="S161" s="248"/>
      <c r="T161" s="248"/>
      <c r="U161" s="248"/>
      <c r="V161" s="248"/>
      <c r="W161" s="248"/>
      <c r="X161" s="248"/>
      <c r="Y161" s="248"/>
      <c r="Z161" s="248"/>
      <c r="AA161" s="248"/>
      <c r="AB161" s="248"/>
    </row>
    <row r="162" spans="1:28" ht="15">
      <c r="A162" s="248"/>
      <c r="B162" s="248"/>
      <c r="C162" s="248"/>
      <c r="D162" s="291"/>
      <c r="E162" s="93"/>
      <c r="F162" s="248"/>
      <c r="G162" s="248"/>
      <c r="H162" s="248"/>
      <c r="I162" s="248"/>
      <c r="J162" s="248"/>
      <c r="K162" s="248"/>
      <c r="L162" s="248"/>
      <c r="M162" s="248"/>
      <c r="N162" s="248"/>
      <c r="O162" s="248"/>
      <c r="P162" s="248"/>
      <c r="Q162" s="248"/>
      <c r="R162" s="248"/>
      <c r="S162" s="248"/>
      <c r="T162" s="248"/>
      <c r="U162" s="248"/>
      <c r="V162" s="248"/>
      <c r="W162" s="248"/>
      <c r="X162" s="248"/>
      <c r="Y162" s="248"/>
      <c r="Z162" s="248"/>
      <c r="AA162" s="248"/>
      <c r="AB162" s="248"/>
    </row>
    <row r="163" spans="1:28" ht="15">
      <c r="A163" s="248"/>
      <c r="B163" s="248"/>
      <c r="C163" s="248"/>
      <c r="D163" s="291"/>
      <c r="E163" s="93"/>
      <c r="F163" s="248"/>
      <c r="G163" s="248"/>
      <c r="H163" s="248"/>
      <c r="I163" s="248"/>
      <c r="J163" s="248"/>
      <c r="K163" s="248"/>
      <c r="L163" s="248"/>
      <c r="M163" s="248"/>
      <c r="N163" s="248"/>
      <c r="O163" s="248"/>
      <c r="P163" s="248"/>
      <c r="Q163" s="248"/>
      <c r="R163" s="248"/>
      <c r="S163" s="248"/>
      <c r="T163" s="248"/>
      <c r="U163" s="248"/>
      <c r="V163" s="248"/>
      <c r="W163" s="248"/>
      <c r="X163" s="248"/>
      <c r="Y163" s="248"/>
      <c r="Z163" s="248"/>
      <c r="AA163" s="248"/>
      <c r="AB163" s="248"/>
    </row>
    <row r="164" spans="1:28" ht="15">
      <c r="A164" s="248"/>
      <c r="B164" s="248"/>
      <c r="C164" s="248"/>
      <c r="D164" s="291"/>
      <c r="E164" s="93"/>
      <c r="F164" s="248"/>
      <c r="G164" s="248"/>
      <c r="H164" s="248"/>
      <c r="I164" s="248"/>
      <c r="J164" s="248"/>
      <c r="K164" s="248"/>
      <c r="L164" s="248"/>
      <c r="M164" s="248"/>
      <c r="N164" s="248"/>
      <c r="O164" s="248"/>
      <c r="P164" s="248"/>
      <c r="Q164" s="248"/>
      <c r="R164" s="248"/>
      <c r="S164" s="248"/>
      <c r="T164" s="248"/>
      <c r="U164" s="248"/>
      <c r="V164" s="248"/>
      <c r="W164" s="248"/>
      <c r="X164" s="248"/>
      <c r="Y164" s="248"/>
      <c r="Z164" s="248"/>
      <c r="AA164" s="248"/>
      <c r="AB164" s="248"/>
    </row>
    <row r="165" spans="1:28" ht="15">
      <c r="A165" s="248"/>
      <c r="B165" s="248"/>
      <c r="C165" s="248"/>
      <c r="D165" s="291"/>
      <c r="E165" s="93"/>
      <c r="F165" s="248"/>
      <c r="G165" s="248"/>
      <c r="H165" s="248"/>
      <c r="I165" s="248"/>
      <c r="J165" s="248"/>
      <c r="K165" s="248"/>
      <c r="L165" s="248"/>
      <c r="M165" s="248"/>
      <c r="N165" s="248"/>
      <c r="O165" s="248"/>
      <c r="P165" s="248"/>
      <c r="Q165" s="248"/>
      <c r="R165" s="248"/>
      <c r="S165" s="248"/>
      <c r="T165" s="248"/>
      <c r="U165" s="248"/>
      <c r="V165" s="248"/>
      <c r="W165" s="248"/>
      <c r="X165" s="248"/>
      <c r="Y165" s="248"/>
      <c r="Z165" s="248"/>
      <c r="AA165" s="248"/>
      <c r="AB165" s="248"/>
    </row>
    <row r="166" spans="1:28" ht="15">
      <c r="A166" s="248"/>
      <c r="B166" s="248"/>
      <c r="C166" s="248"/>
      <c r="D166" s="291"/>
      <c r="E166" s="93"/>
      <c r="F166" s="248"/>
      <c r="G166" s="248"/>
      <c r="H166" s="248"/>
      <c r="I166" s="248"/>
      <c r="J166" s="248"/>
      <c r="K166" s="248"/>
      <c r="L166" s="248"/>
      <c r="M166" s="248"/>
      <c r="N166" s="248"/>
      <c r="O166" s="248"/>
      <c r="P166" s="248"/>
      <c r="Q166" s="248"/>
      <c r="R166" s="248"/>
      <c r="S166" s="248"/>
      <c r="T166" s="248"/>
      <c r="U166" s="248"/>
      <c r="V166" s="248"/>
      <c r="W166" s="248"/>
      <c r="X166" s="248"/>
      <c r="Y166" s="248"/>
      <c r="Z166" s="248"/>
      <c r="AA166" s="248"/>
      <c r="AB166" s="248"/>
    </row>
    <row r="167" spans="1:28" ht="15">
      <c r="A167" s="248"/>
      <c r="B167" s="248"/>
      <c r="C167" s="248"/>
      <c r="D167" s="291"/>
      <c r="E167" s="93"/>
      <c r="F167" s="248"/>
      <c r="G167" s="248"/>
      <c r="H167" s="248"/>
      <c r="I167" s="248"/>
      <c r="J167" s="248"/>
      <c r="K167" s="248"/>
      <c r="L167" s="248"/>
      <c r="M167" s="248"/>
      <c r="N167" s="248"/>
      <c r="O167" s="248"/>
      <c r="P167" s="248"/>
      <c r="Q167" s="248"/>
      <c r="R167" s="248"/>
      <c r="S167" s="248"/>
      <c r="T167" s="248"/>
      <c r="U167" s="248"/>
      <c r="V167" s="248"/>
      <c r="W167" s="248"/>
      <c r="X167" s="248"/>
      <c r="Y167" s="248"/>
      <c r="Z167" s="248"/>
      <c r="AA167" s="248"/>
      <c r="AB167" s="248"/>
    </row>
    <row r="168" spans="1:28" ht="15">
      <c r="A168" s="248"/>
      <c r="B168" s="248"/>
      <c r="C168" s="248"/>
      <c r="D168" s="291"/>
      <c r="E168" s="93"/>
      <c r="F168" s="248"/>
      <c r="G168" s="248"/>
      <c r="H168" s="248"/>
      <c r="I168" s="248"/>
      <c r="J168" s="248"/>
      <c r="K168" s="248"/>
      <c r="L168" s="248"/>
      <c r="M168" s="248"/>
      <c r="N168" s="248"/>
      <c r="O168" s="248"/>
      <c r="P168" s="248"/>
      <c r="Q168" s="248"/>
      <c r="R168" s="248"/>
      <c r="S168" s="248"/>
      <c r="T168" s="248"/>
      <c r="U168" s="248"/>
      <c r="V168" s="248"/>
      <c r="W168" s="248"/>
      <c r="X168" s="248"/>
      <c r="Y168" s="248"/>
      <c r="Z168" s="248"/>
      <c r="AA168" s="248"/>
      <c r="AB168" s="248"/>
    </row>
    <row r="169" spans="1:28" ht="15">
      <c r="A169" s="248"/>
      <c r="B169" s="248"/>
      <c r="C169" s="248"/>
      <c r="D169" s="291"/>
      <c r="E169" s="93"/>
      <c r="F169" s="248"/>
      <c r="G169" s="248"/>
      <c r="H169" s="248"/>
      <c r="I169" s="248"/>
      <c r="J169" s="248"/>
      <c r="K169" s="248"/>
      <c r="L169" s="248"/>
      <c r="M169" s="248"/>
      <c r="N169" s="248"/>
      <c r="O169" s="248"/>
      <c r="P169" s="248"/>
      <c r="Q169" s="248"/>
      <c r="R169" s="248"/>
      <c r="S169" s="248"/>
      <c r="T169" s="248"/>
      <c r="U169" s="248"/>
      <c r="V169" s="248"/>
      <c r="W169" s="248"/>
      <c r="X169" s="248"/>
      <c r="Y169" s="248"/>
      <c r="Z169" s="248"/>
      <c r="AA169" s="248"/>
      <c r="AB169" s="248"/>
    </row>
    <row r="170" spans="1:28" ht="15">
      <c r="A170" s="248"/>
      <c r="B170" s="248"/>
      <c r="C170" s="248"/>
      <c r="D170" s="291"/>
      <c r="E170" s="93"/>
      <c r="F170" s="248"/>
      <c r="G170" s="248"/>
      <c r="H170" s="248"/>
      <c r="I170" s="248"/>
      <c r="J170" s="248"/>
      <c r="K170" s="248"/>
      <c r="L170" s="248"/>
      <c r="M170" s="248"/>
      <c r="N170" s="248"/>
      <c r="O170" s="248"/>
      <c r="P170" s="248"/>
      <c r="Q170" s="248"/>
      <c r="R170" s="248"/>
      <c r="S170" s="248"/>
      <c r="T170" s="248"/>
      <c r="U170" s="248"/>
      <c r="V170" s="248"/>
      <c r="W170" s="248"/>
      <c r="X170" s="248"/>
      <c r="Y170" s="248"/>
      <c r="Z170" s="248"/>
      <c r="AA170" s="248"/>
      <c r="AB170" s="248"/>
    </row>
    <row r="171" spans="1:28" ht="15">
      <c r="A171" s="248"/>
      <c r="B171" s="248"/>
      <c r="C171" s="248"/>
      <c r="D171" s="291"/>
      <c r="E171" s="93"/>
      <c r="F171" s="248"/>
      <c r="G171" s="248"/>
      <c r="H171" s="248"/>
      <c r="I171" s="248"/>
      <c r="J171" s="248"/>
      <c r="K171" s="248"/>
      <c r="L171" s="248"/>
      <c r="M171" s="248"/>
      <c r="N171" s="248"/>
      <c r="O171" s="248"/>
      <c r="P171" s="248"/>
      <c r="Q171" s="248"/>
      <c r="R171" s="248"/>
      <c r="S171" s="248"/>
      <c r="T171" s="248"/>
      <c r="U171" s="248"/>
      <c r="V171" s="248"/>
      <c r="W171" s="248"/>
      <c r="X171" s="248"/>
      <c r="Y171" s="248"/>
      <c r="Z171" s="248"/>
      <c r="AA171" s="248"/>
      <c r="AB171" s="248"/>
    </row>
    <row r="172" spans="1:28" ht="15">
      <c r="A172" s="248"/>
      <c r="B172" s="248"/>
      <c r="C172" s="248"/>
      <c r="D172" s="291"/>
      <c r="E172" s="93"/>
      <c r="F172" s="248"/>
      <c r="G172" s="248"/>
      <c r="H172" s="248"/>
      <c r="I172" s="248"/>
      <c r="J172" s="248"/>
      <c r="K172" s="248"/>
      <c r="L172" s="248"/>
      <c r="M172" s="248"/>
      <c r="N172" s="248"/>
      <c r="O172" s="248"/>
      <c r="P172" s="248"/>
      <c r="Q172" s="248"/>
      <c r="R172" s="248"/>
      <c r="S172" s="248"/>
      <c r="T172" s="248"/>
      <c r="U172" s="248"/>
      <c r="V172" s="248"/>
      <c r="W172" s="248"/>
      <c r="X172" s="248"/>
      <c r="Y172" s="248"/>
      <c r="Z172" s="248"/>
      <c r="AA172" s="248"/>
      <c r="AB172" s="248"/>
    </row>
    <row r="173" spans="1:28" ht="15">
      <c r="A173" s="248"/>
      <c r="B173" s="248"/>
      <c r="C173" s="248"/>
      <c r="D173" s="291"/>
      <c r="E173" s="93"/>
      <c r="F173" s="248"/>
      <c r="G173" s="248"/>
      <c r="H173" s="248"/>
      <c r="I173" s="248"/>
      <c r="J173" s="248"/>
      <c r="K173" s="248"/>
      <c r="L173" s="248"/>
      <c r="M173" s="248"/>
      <c r="N173" s="248"/>
      <c r="O173" s="248"/>
      <c r="P173" s="248"/>
      <c r="Q173" s="248"/>
      <c r="R173" s="248"/>
      <c r="S173" s="248"/>
      <c r="T173" s="248"/>
      <c r="U173" s="248"/>
      <c r="V173" s="248"/>
      <c r="W173" s="248"/>
      <c r="X173" s="248"/>
      <c r="Y173" s="248"/>
      <c r="Z173" s="248"/>
      <c r="AA173" s="248"/>
      <c r="AB173" s="248"/>
    </row>
    <row r="174" spans="1:28" ht="15">
      <c r="A174" s="248"/>
      <c r="B174" s="248"/>
      <c r="C174" s="248"/>
      <c r="D174" s="291"/>
      <c r="E174" s="93"/>
      <c r="F174" s="248"/>
      <c r="G174" s="248"/>
      <c r="H174" s="248"/>
      <c r="I174" s="248"/>
      <c r="J174" s="248"/>
      <c r="K174" s="248"/>
      <c r="L174" s="248"/>
      <c r="M174" s="248"/>
      <c r="N174" s="248"/>
      <c r="O174" s="248"/>
      <c r="P174" s="248"/>
      <c r="Q174" s="248"/>
      <c r="R174" s="248"/>
      <c r="S174" s="248"/>
      <c r="T174" s="248"/>
      <c r="U174" s="248"/>
      <c r="V174" s="248"/>
      <c r="W174" s="248"/>
      <c r="X174" s="248"/>
      <c r="Y174" s="248"/>
      <c r="Z174" s="248"/>
      <c r="AA174" s="248"/>
      <c r="AB174" s="248"/>
    </row>
    <row r="175" spans="1:28" ht="15">
      <c r="A175" s="248"/>
      <c r="B175" s="248"/>
      <c r="C175" s="248"/>
      <c r="D175" s="291"/>
      <c r="E175" s="93"/>
      <c r="F175" s="248"/>
      <c r="G175" s="248"/>
      <c r="H175" s="248"/>
      <c r="I175" s="248"/>
      <c r="J175" s="248"/>
      <c r="K175" s="248"/>
      <c r="L175" s="248"/>
      <c r="M175" s="248"/>
      <c r="N175" s="248"/>
      <c r="O175" s="248"/>
      <c r="P175" s="248"/>
      <c r="Q175" s="248"/>
      <c r="R175" s="248"/>
      <c r="S175" s="248"/>
      <c r="T175" s="248"/>
      <c r="U175" s="248"/>
      <c r="V175" s="248"/>
      <c r="W175" s="248"/>
      <c r="X175" s="248"/>
      <c r="Y175" s="248"/>
      <c r="Z175" s="248"/>
      <c r="AA175" s="248"/>
      <c r="AB175" s="248"/>
    </row>
    <row r="176" spans="1:28" ht="15">
      <c r="A176" s="248"/>
      <c r="B176" s="248"/>
      <c r="C176" s="248"/>
      <c r="D176" s="291"/>
      <c r="E176" s="93"/>
      <c r="F176" s="248"/>
      <c r="G176" s="248"/>
      <c r="H176" s="248"/>
      <c r="I176" s="248"/>
      <c r="J176" s="248"/>
      <c r="K176" s="248"/>
      <c r="L176" s="248"/>
      <c r="M176" s="248"/>
      <c r="N176" s="248"/>
      <c r="O176" s="248"/>
      <c r="P176" s="248"/>
      <c r="Q176" s="248"/>
      <c r="R176" s="248"/>
      <c r="S176" s="248"/>
      <c r="T176" s="248"/>
      <c r="U176" s="248"/>
      <c r="V176" s="248"/>
      <c r="W176" s="248"/>
      <c r="X176" s="248"/>
      <c r="Y176" s="248"/>
      <c r="Z176" s="248"/>
      <c r="AA176" s="248"/>
      <c r="AB176" s="248"/>
    </row>
    <row r="177" spans="1:28" ht="15">
      <c r="A177" s="248"/>
      <c r="B177" s="248"/>
      <c r="C177" s="248"/>
      <c r="D177" s="291"/>
      <c r="E177" s="93"/>
      <c r="F177" s="248"/>
      <c r="G177" s="248"/>
      <c r="H177" s="248"/>
      <c r="I177" s="248"/>
      <c r="J177" s="248"/>
      <c r="K177" s="248"/>
      <c r="L177" s="248"/>
      <c r="M177" s="248"/>
      <c r="N177" s="248"/>
      <c r="O177" s="248"/>
      <c r="P177" s="248"/>
      <c r="Q177" s="248"/>
      <c r="R177" s="248"/>
      <c r="S177" s="248"/>
      <c r="T177" s="248"/>
      <c r="U177" s="248"/>
      <c r="V177" s="248"/>
      <c r="W177" s="248"/>
      <c r="X177" s="248"/>
      <c r="Y177" s="248"/>
      <c r="Z177" s="248"/>
      <c r="AA177" s="248"/>
      <c r="AB177" s="248"/>
    </row>
    <row r="178" spans="1:28" ht="15">
      <c r="A178" s="248"/>
      <c r="B178" s="248"/>
      <c r="C178" s="248"/>
      <c r="D178" s="291"/>
      <c r="E178" s="93"/>
      <c r="F178" s="248"/>
      <c r="G178" s="248"/>
      <c r="H178" s="248"/>
      <c r="I178" s="248"/>
      <c r="J178" s="248"/>
      <c r="K178" s="248"/>
      <c r="L178" s="248"/>
      <c r="M178" s="248"/>
      <c r="N178" s="248"/>
      <c r="O178" s="248"/>
      <c r="P178" s="248"/>
      <c r="Q178" s="248"/>
      <c r="R178" s="248"/>
      <c r="S178" s="248"/>
      <c r="T178" s="248"/>
      <c r="U178" s="248"/>
      <c r="V178" s="248"/>
      <c r="W178" s="248"/>
      <c r="X178" s="248"/>
      <c r="Y178" s="248"/>
      <c r="Z178" s="248"/>
      <c r="AA178" s="248"/>
      <c r="AB178" s="248"/>
    </row>
    <row r="179" spans="1:28" ht="15">
      <c r="A179" s="248"/>
      <c r="B179" s="248"/>
      <c r="C179" s="248"/>
      <c r="D179" s="291"/>
      <c r="E179" s="93"/>
      <c r="F179" s="248"/>
      <c r="G179" s="248"/>
      <c r="H179" s="248"/>
      <c r="I179" s="248"/>
      <c r="J179" s="248"/>
      <c r="K179" s="248"/>
      <c r="L179" s="248"/>
      <c r="M179" s="248"/>
      <c r="N179" s="248"/>
      <c r="O179" s="248"/>
      <c r="P179" s="248"/>
      <c r="Q179" s="248"/>
      <c r="R179" s="248"/>
      <c r="S179" s="248"/>
      <c r="T179" s="248"/>
      <c r="U179" s="248"/>
      <c r="V179" s="248"/>
      <c r="W179" s="248"/>
      <c r="X179" s="248"/>
      <c r="Y179" s="248"/>
      <c r="Z179" s="248"/>
      <c r="AA179" s="248"/>
      <c r="AB179" s="248"/>
    </row>
    <row r="180" spans="1:28" ht="15">
      <c r="A180" s="248"/>
      <c r="B180" s="248"/>
      <c r="C180" s="248"/>
      <c r="D180" s="291"/>
      <c r="E180" s="93"/>
      <c r="F180" s="248"/>
      <c r="G180" s="248"/>
      <c r="H180" s="248"/>
      <c r="I180" s="248"/>
      <c r="J180" s="248"/>
      <c r="K180" s="248"/>
      <c r="L180" s="248"/>
      <c r="M180" s="248"/>
      <c r="N180" s="248"/>
      <c r="O180" s="248"/>
      <c r="P180" s="248"/>
      <c r="Q180" s="248"/>
      <c r="R180" s="248"/>
      <c r="S180" s="248"/>
      <c r="T180" s="248"/>
      <c r="U180" s="248"/>
      <c r="V180" s="248"/>
      <c r="W180" s="248"/>
      <c r="X180" s="248"/>
      <c r="Y180" s="248"/>
      <c r="Z180" s="248"/>
      <c r="AA180" s="248"/>
      <c r="AB180" s="248"/>
    </row>
    <row r="181" spans="1:28" ht="15">
      <c r="A181" s="248"/>
      <c r="B181" s="248"/>
      <c r="C181" s="248"/>
      <c r="D181" s="291"/>
      <c r="E181" s="93"/>
      <c r="F181" s="248"/>
      <c r="G181" s="248"/>
      <c r="H181" s="248"/>
      <c r="I181" s="248"/>
      <c r="J181" s="248"/>
      <c r="K181" s="248"/>
      <c r="L181" s="248"/>
      <c r="M181" s="248"/>
      <c r="N181" s="248"/>
      <c r="O181" s="248"/>
      <c r="P181" s="248"/>
      <c r="Q181" s="248"/>
      <c r="R181" s="248"/>
      <c r="S181" s="248"/>
      <c r="T181" s="248"/>
      <c r="U181" s="248"/>
      <c r="V181" s="248"/>
      <c r="W181" s="248"/>
      <c r="X181" s="248"/>
      <c r="Y181" s="248"/>
      <c r="Z181" s="248"/>
      <c r="AA181" s="248"/>
      <c r="AB181" s="248"/>
    </row>
    <row r="182" spans="1:28" ht="15">
      <c r="A182" s="248"/>
      <c r="B182" s="248"/>
      <c r="C182" s="248"/>
      <c r="D182" s="291"/>
      <c r="E182" s="93"/>
      <c r="F182" s="248"/>
      <c r="G182" s="248"/>
      <c r="H182" s="248"/>
      <c r="I182" s="248"/>
      <c r="J182" s="248"/>
      <c r="K182" s="248"/>
      <c r="L182" s="248"/>
      <c r="M182" s="248"/>
      <c r="N182" s="248"/>
      <c r="O182" s="248"/>
      <c r="P182" s="248"/>
      <c r="Q182" s="248"/>
      <c r="R182" s="248"/>
      <c r="S182" s="248"/>
      <c r="T182" s="248"/>
      <c r="U182" s="248"/>
      <c r="V182" s="248"/>
      <c r="W182" s="248"/>
      <c r="X182" s="248"/>
      <c r="Y182" s="248"/>
      <c r="Z182" s="248"/>
      <c r="AA182" s="248"/>
      <c r="AB182" s="248"/>
    </row>
    <row r="183" spans="1:28" ht="15">
      <c r="A183" s="248"/>
      <c r="B183" s="248"/>
      <c r="C183" s="248"/>
      <c r="D183" s="291"/>
      <c r="E183" s="93"/>
      <c r="F183" s="248"/>
      <c r="G183" s="248"/>
      <c r="H183" s="248"/>
      <c r="I183" s="248"/>
      <c r="J183" s="248"/>
      <c r="K183" s="248"/>
      <c r="L183" s="248"/>
      <c r="M183" s="248"/>
      <c r="N183" s="248"/>
      <c r="O183" s="248"/>
      <c r="P183" s="248"/>
      <c r="Q183" s="248"/>
      <c r="R183" s="248"/>
      <c r="S183" s="248"/>
      <c r="T183" s="248"/>
      <c r="U183" s="248"/>
      <c r="V183" s="248"/>
      <c r="W183" s="248"/>
      <c r="X183" s="248"/>
      <c r="Y183" s="248"/>
      <c r="Z183" s="248"/>
      <c r="AA183" s="248"/>
      <c r="AB183" s="248"/>
    </row>
    <row r="184" spans="1:28" ht="15">
      <c r="A184" s="248"/>
      <c r="B184" s="248"/>
      <c r="C184" s="248"/>
      <c r="D184" s="291"/>
      <c r="E184" s="93"/>
      <c r="F184" s="248"/>
      <c r="G184" s="248"/>
      <c r="H184" s="248"/>
      <c r="I184" s="248"/>
      <c r="J184" s="248"/>
      <c r="K184" s="248"/>
      <c r="L184" s="248"/>
      <c r="M184" s="248"/>
      <c r="N184" s="248"/>
      <c r="O184" s="248"/>
      <c r="P184" s="248"/>
      <c r="Q184" s="248"/>
      <c r="R184" s="248"/>
      <c r="S184" s="248"/>
      <c r="T184" s="248"/>
      <c r="U184" s="248"/>
      <c r="V184" s="248"/>
      <c r="W184" s="248"/>
      <c r="X184" s="248"/>
      <c r="Y184" s="248"/>
      <c r="Z184" s="248"/>
      <c r="AA184" s="248"/>
      <c r="AB184" s="248"/>
    </row>
    <row r="185" spans="1:28" ht="15">
      <c r="A185" s="248"/>
      <c r="B185" s="248"/>
      <c r="C185" s="248"/>
      <c r="D185" s="291"/>
      <c r="E185" s="93"/>
      <c r="F185" s="248"/>
      <c r="G185" s="248"/>
      <c r="H185" s="248"/>
      <c r="I185" s="248"/>
      <c r="J185" s="248"/>
      <c r="K185" s="248"/>
      <c r="L185" s="248"/>
      <c r="M185" s="248"/>
      <c r="N185" s="248"/>
      <c r="O185" s="248"/>
      <c r="P185" s="248"/>
      <c r="Q185" s="248"/>
      <c r="R185" s="248"/>
      <c r="S185" s="248"/>
      <c r="T185" s="248"/>
      <c r="U185" s="248"/>
      <c r="V185" s="248"/>
      <c r="W185" s="248"/>
      <c r="X185" s="248"/>
      <c r="Y185" s="248"/>
      <c r="Z185" s="248"/>
      <c r="AA185" s="248"/>
      <c r="AB185" s="248"/>
    </row>
    <row r="186" spans="1:28" ht="15">
      <c r="A186" s="248"/>
      <c r="B186" s="248"/>
      <c r="C186" s="248"/>
      <c r="D186" s="291"/>
      <c r="E186" s="93"/>
      <c r="F186" s="248"/>
      <c r="G186" s="248"/>
      <c r="H186" s="248"/>
      <c r="I186" s="248"/>
      <c r="J186" s="248"/>
      <c r="K186" s="248"/>
      <c r="L186" s="248"/>
      <c r="M186" s="248"/>
      <c r="N186" s="248"/>
      <c r="O186" s="248"/>
      <c r="P186" s="248"/>
      <c r="Q186" s="248"/>
      <c r="R186" s="248"/>
      <c r="S186" s="248"/>
      <c r="T186" s="248"/>
      <c r="U186" s="248"/>
      <c r="V186" s="248"/>
      <c r="W186" s="248"/>
      <c r="X186" s="248"/>
      <c r="Y186" s="248"/>
      <c r="Z186" s="248"/>
      <c r="AA186" s="248"/>
      <c r="AB186" s="248"/>
    </row>
    <row r="187" spans="1:28" ht="15">
      <c r="A187" s="248"/>
      <c r="B187" s="248"/>
      <c r="C187" s="248"/>
      <c r="D187" s="291"/>
      <c r="E187" s="93"/>
      <c r="F187" s="248"/>
      <c r="G187" s="248"/>
      <c r="H187" s="248"/>
      <c r="I187" s="248"/>
      <c r="J187" s="248"/>
      <c r="K187" s="248"/>
      <c r="L187" s="248"/>
      <c r="M187" s="248"/>
      <c r="N187" s="248"/>
      <c r="O187" s="248"/>
      <c r="P187" s="248"/>
      <c r="Q187" s="248"/>
      <c r="R187" s="248"/>
      <c r="S187" s="248"/>
      <c r="T187" s="248"/>
      <c r="U187" s="248"/>
      <c r="V187" s="248"/>
      <c r="W187" s="248"/>
      <c r="X187" s="248"/>
      <c r="Y187" s="248"/>
      <c r="Z187" s="248"/>
      <c r="AA187" s="248"/>
      <c r="AB187" s="248"/>
    </row>
    <row r="188" spans="1:28" ht="15">
      <c r="A188" s="248"/>
      <c r="B188" s="248"/>
      <c r="C188" s="248"/>
      <c r="D188" s="291"/>
      <c r="E188" s="93"/>
      <c r="F188" s="248"/>
      <c r="G188" s="248"/>
      <c r="H188" s="248"/>
      <c r="I188" s="248"/>
      <c r="J188" s="248"/>
      <c r="K188" s="248"/>
      <c r="L188" s="248"/>
      <c r="M188" s="248"/>
      <c r="N188" s="248"/>
      <c r="O188" s="248"/>
      <c r="P188" s="248"/>
      <c r="Q188" s="248"/>
      <c r="R188" s="248"/>
      <c r="S188" s="248"/>
      <c r="T188" s="248"/>
      <c r="U188" s="248"/>
      <c r="V188" s="248"/>
      <c r="W188" s="248"/>
      <c r="X188" s="248"/>
      <c r="Y188" s="248"/>
      <c r="Z188" s="248"/>
      <c r="AA188" s="248"/>
      <c r="AB188" s="248"/>
    </row>
    <row r="189" spans="1:28" ht="15">
      <c r="A189" s="248"/>
      <c r="B189" s="248"/>
      <c r="C189" s="248"/>
      <c r="D189" s="291"/>
      <c r="E189" s="93"/>
      <c r="F189" s="248"/>
      <c r="G189" s="248"/>
      <c r="H189" s="248"/>
      <c r="I189" s="248"/>
      <c r="J189" s="248"/>
      <c r="K189" s="248"/>
      <c r="L189" s="248"/>
      <c r="M189" s="248"/>
      <c r="N189" s="248"/>
      <c r="O189" s="248"/>
      <c r="P189" s="248"/>
      <c r="Q189" s="248"/>
      <c r="R189" s="248"/>
      <c r="S189" s="248"/>
      <c r="T189" s="248"/>
      <c r="U189" s="248"/>
      <c r="V189" s="248"/>
      <c r="W189" s="248"/>
      <c r="X189" s="248"/>
      <c r="Y189" s="248"/>
      <c r="Z189" s="248"/>
      <c r="AA189" s="248"/>
      <c r="AB189" s="248"/>
    </row>
    <row r="190" spans="1:28" ht="15">
      <c r="A190" s="248"/>
      <c r="B190" s="248"/>
      <c r="C190" s="248"/>
      <c r="D190" s="291"/>
      <c r="E190" s="93"/>
      <c r="F190" s="248"/>
      <c r="G190" s="248"/>
      <c r="H190" s="248"/>
      <c r="I190" s="248"/>
      <c r="J190" s="248"/>
      <c r="K190" s="248"/>
      <c r="L190" s="248"/>
      <c r="M190" s="248"/>
      <c r="N190" s="248"/>
      <c r="O190" s="248"/>
      <c r="P190" s="248"/>
      <c r="Q190" s="248"/>
      <c r="R190" s="248"/>
      <c r="S190" s="248"/>
      <c r="T190" s="248"/>
      <c r="U190" s="248"/>
      <c r="V190" s="248"/>
      <c r="W190" s="248"/>
      <c r="X190" s="248"/>
      <c r="Y190" s="248"/>
      <c r="Z190" s="248"/>
      <c r="AA190" s="248"/>
      <c r="AB190" s="248"/>
    </row>
    <row r="191" spans="1:28" ht="15">
      <c r="A191" s="248"/>
      <c r="B191" s="248"/>
      <c r="C191" s="248"/>
      <c r="D191" s="291"/>
      <c r="E191" s="93"/>
      <c r="F191" s="248"/>
      <c r="G191" s="248"/>
      <c r="H191" s="248"/>
      <c r="I191" s="248"/>
      <c r="J191" s="248"/>
      <c r="K191" s="248"/>
      <c r="L191" s="248"/>
      <c r="M191" s="248"/>
      <c r="N191" s="248"/>
      <c r="O191" s="248"/>
      <c r="P191" s="248"/>
      <c r="Q191" s="248"/>
      <c r="R191" s="248"/>
      <c r="S191" s="248"/>
      <c r="T191" s="248"/>
      <c r="U191" s="248"/>
      <c r="V191" s="248"/>
      <c r="W191" s="248"/>
      <c r="X191" s="248"/>
      <c r="Y191" s="248"/>
      <c r="Z191" s="248"/>
      <c r="AA191" s="248"/>
      <c r="AB191" s="248"/>
    </row>
    <row r="192" spans="1:28" ht="15">
      <c r="A192" s="248"/>
      <c r="B192" s="248"/>
      <c r="C192" s="248"/>
      <c r="D192" s="291"/>
      <c r="E192" s="93"/>
      <c r="F192" s="248"/>
      <c r="G192" s="248"/>
      <c r="H192" s="248"/>
      <c r="I192" s="248"/>
      <c r="J192" s="248"/>
      <c r="K192" s="248"/>
      <c r="L192" s="248"/>
      <c r="M192" s="248"/>
      <c r="N192" s="248"/>
      <c r="O192" s="248"/>
      <c r="P192" s="248"/>
      <c r="Q192" s="248"/>
      <c r="R192" s="248"/>
      <c r="S192" s="248"/>
      <c r="T192" s="248"/>
      <c r="U192" s="248"/>
      <c r="V192" s="248"/>
      <c r="W192" s="248"/>
      <c r="X192" s="248"/>
      <c r="Y192" s="248"/>
      <c r="Z192" s="248"/>
      <c r="AA192" s="248"/>
      <c r="AB192" s="248"/>
    </row>
    <row r="193" spans="1:28" ht="15">
      <c r="A193" s="248"/>
      <c r="B193" s="248"/>
      <c r="C193" s="248"/>
      <c r="D193" s="291"/>
      <c r="E193" s="93"/>
      <c r="F193" s="248"/>
      <c r="G193" s="248"/>
      <c r="H193" s="248"/>
      <c r="I193" s="248"/>
      <c r="J193" s="248"/>
      <c r="K193" s="248"/>
      <c r="L193" s="248"/>
      <c r="M193" s="248"/>
      <c r="N193" s="248"/>
      <c r="O193" s="248"/>
      <c r="P193" s="248"/>
      <c r="Q193" s="248"/>
      <c r="R193" s="248"/>
      <c r="S193" s="248"/>
      <c r="T193" s="248"/>
      <c r="U193" s="248"/>
      <c r="V193" s="248"/>
      <c r="W193" s="248"/>
      <c r="X193" s="248"/>
      <c r="Y193" s="248"/>
      <c r="Z193" s="248"/>
      <c r="AA193" s="248"/>
      <c r="AB193" s="248"/>
    </row>
    <row r="194" spans="1:28" ht="15">
      <c r="A194" s="248"/>
      <c r="B194" s="248"/>
      <c r="C194" s="248"/>
      <c r="D194" s="291"/>
      <c r="E194" s="93"/>
      <c r="F194" s="248"/>
      <c r="G194" s="248"/>
      <c r="H194" s="248"/>
      <c r="I194" s="248"/>
      <c r="J194" s="248"/>
      <c r="K194" s="248"/>
      <c r="L194" s="248"/>
      <c r="M194" s="248"/>
      <c r="N194" s="248"/>
      <c r="O194" s="248"/>
      <c r="P194" s="248"/>
      <c r="Q194" s="248"/>
      <c r="R194" s="248"/>
      <c r="S194" s="248"/>
      <c r="T194" s="248"/>
      <c r="U194" s="248"/>
      <c r="V194" s="248"/>
      <c r="W194" s="248"/>
      <c r="X194" s="248"/>
      <c r="Y194" s="248"/>
      <c r="Z194" s="248"/>
      <c r="AA194" s="248"/>
      <c r="AB194" s="248"/>
    </row>
    <row r="195" spans="1:28" ht="15">
      <c r="A195" s="248"/>
      <c r="B195" s="248"/>
      <c r="C195" s="248"/>
      <c r="D195" s="291"/>
      <c r="E195" s="93"/>
      <c r="F195" s="248"/>
      <c r="G195" s="248"/>
      <c r="H195" s="248"/>
      <c r="I195" s="248"/>
      <c r="J195" s="248"/>
      <c r="K195" s="248"/>
      <c r="L195" s="248"/>
      <c r="M195" s="248"/>
      <c r="N195" s="248"/>
      <c r="O195" s="248"/>
      <c r="P195" s="248"/>
      <c r="Q195" s="248"/>
      <c r="R195" s="248"/>
      <c r="S195" s="248"/>
      <c r="T195" s="248"/>
      <c r="U195" s="248"/>
      <c r="V195" s="248"/>
      <c r="W195" s="248"/>
      <c r="X195" s="248"/>
      <c r="Y195" s="248"/>
      <c r="Z195" s="248"/>
      <c r="AA195" s="248"/>
      <c r="AB195" s="248"/>
    </row>
    <row r="196" spans="1:28" ht="15">
      <c r="A196" s="248"/>
      <c r="B196" s="248"/>
      <c r="C196" s="248"/>
      <c r="D196" s="291"/>
      <c r="E196" s="93"/>
      <c r="F196" s="248"/>
      <c r="G196" s="248"/>
      <c r="H196" s="248"/>
      <c r="I196" s="248"/>
      <c r="J196" s="248"/>
      <c r="K196" s="248"/>
      <c r="L196" s="248"/>
      <c r="M196" s="248"/>
      <c r="N196" s="248"/>
      <c r="O196" s="248"/>
      <c r="P196" s="248"/>
      <c r="Q196" s="248"/>
      <c r="R196" s="248"/>
      <c r="S196" s="248"/>
      <c r="T196" s="248"/>
      <c r="U196" s="248"/>
      <c r="V196" s="248"/>
      <c r="W196" s="248"/>
      <c r="X196" s="248"/>
      <c r="Y196" s="248"/>
      <c r="Z196" s="248"/>
      <c r="AA196" s="248"/>
      <c r="AB196" s="248"/>
    </row>
    <row r="197" spans="1:28" ht="15">
      <c r="A197" s="248"/>
      <c r="B197" s="248"/>
      <c r="C197" s="248"/>
      <c r="D197" s="291"/>
      <c r="E197" s="93"/>
      <c r="F197" s="248"/>
      <c r="G197" s="248"/>
      <c r="H197" s="248"/>
      <c r="I197" s="248"/>
      <c r="J197" s="248"/>
      <c r="K197" s="248"/>
      <c r="L197" s="248"/>
      <c r="M197" s="248"/>
      <c r="N197" s="248"/>
      <c r="O197" s="248"/>
      <c r="P197" s="248"/>
      <c r="Q197" s="248"/>
      <c r="R197" s="248"/>
      <c r="S197" s="248"/>
      <c r="T197" s="248"/>
      <c r="U197" s="248"/>
      <c r="V197" s="248"/>
      <c r="W197" s="248"/>
      <c r="X197" s="248"/>
      <c r="Y197" s="248"/>
      <c r="Z197" s="248"/>
      <c r="AA197" s="248"/>
      <c r="AB197" s="248"/>
    </row>
    <row r="198" spans="1:28" ht="15">
      <c r="A198" s="248"/>
      <c r="B198" s="248"/>
      <c r="C198" s="248"/>
      <c r="D198" s="291"/>
      <c r="E198" s="93"/>
      <c r="F198" s="248"/>
      <c r="G198" s="248"/>
      <c r="H198" s="248"/>
      <c r="I198" s="248"/>
      <c r="J198" s="248"/>
      <c r="K198" s="248"/>
      <c r="L198" s="248"/>
      <c r="M198" s="248"/>
      <c r="N198" s="248"/>
      <c r="O198" s="248"/>
      <c r="P198" s="248"/>
      <c r="Q198" s="248"/>
      <c r="R198" s="248"/>
      <c r="S198" s="248"/>
      <c r="T198" s="248"/>
      <c r="U198" s="248"/>
      <c r="V198" s="248"/>
      <c r="W198" s="248"/>
      <c r="X198" s="248"/>
      <c r="Y198" s="248"/>
      <c r="Z198" s="248"/>
      <c r="AA198" s="248"/>
      <c r="AB198" s="248"/>
    </row>
    <row r="199" spans="1:28" ht="15">
      <c r="A199" s="248"/>
      <c r="B199" s="248"/>
      <c r="C199" s="248"/>
      <c r="D199" s="291"/>
      <c r="E199" s="93"/>
      <c r="F199" s="248"/>
      <c r="G199" s="248"/>
      <c r="H199" s="248"/>
      <c r="I199" s="248"/>
      <c r="J199" s="248"/>
      <c r="K199" s="248"/>
      <c r="L199" s="248"/>
      <c r="M199" s="248"/>
      <c r="N199" s="248"/>
      <c r="O199" s="248"/>
      <c r="P199" s="248"/>
      <c r="Q199" s="248"/>
      <c r="R199" s="248"/>
      <c r="S199" s="248"/>
      <c r="T199" s="248"/>
      <c r="U199" s="248"/>
      <c r="V199" s="248"/>
      <c r="W199" s="248"/>
      <c r="X199" s="248"/>
      <c r="Y199" s="248"/>
      <c r="Z199" s="248"/>
      <c r="AA199" s="248"/>
      <c r="AB199" s="248"/>
    </row>
    <row r="200" spans="1:28" ht="15">
      <c r="A200" s="248"/>
      <c r="B200" s="248"/>
      <c r="C200" s="248"/>
      <c r="D200" s="291"/>
      <c r="E200" s="93"/>
      <c r="F200" s="248"/>
      <c r="G200" s="248"/>
      <c r="H200" s="248"/>
      <c r="I200" s="248"/>
      <c r="J200" s="248"/>
      <c r="K200" s="248"/>
      <c r="L200" s="248"/>
      <c r="M200" s="248"/>
      <c r="N200" s="248"/>
      <c r="O200" s="248"/>
      <c r="P200" s="248"/>
      <c r="Q200" s="248"/>
      <c r="R200" s="248"/>
      <c r="S200" s="248"/>
      <c r="T200" s="248"/>
      <c r="U200" s="248"/>
      <c r="V200" s="248"/>
      <c r="W200" s="248"/>
      <c r="X200" s="248"/>
      <c r="Y200" s="248"/>
      <c r="Z200" s="248"/>
      <c r="AA200" s="248"/>
      <c r="AB200" s="248"/>
    </row>
    <row r="201" spans="1:28" ht="15">
      <c r="A201" s="248"/>
      <c r="B201" s="248"/>
      <c r="C201" s="248"/>
      <c r="D201" s="291"/>
      <c r="E201" s="93"/>
      <c r="F201" s="248"/>
      <c r="G201" s="248"/>
      <c r="H201" s="248"/>
      <c r="I201" s="248"/>
      <c r="J201" s="248"/>
      <c r="K201" s="248"/>
      <c r="L201" s="248"/>
      <c r="M201" s="248"/>
      <c r="N201" s="248"/>
      <c r="O201" s="248"/>
      <c r="P201" s="248"/>
      <c r="Q201" s="248"/>
      <c r="R201" s="248"/>
      <c r="S201" s="248"/>
      <c r="T201" s="248"/>
      <c r="U201" s="248"/>
      <c r="V201" s="248"/>
      <c r="W201" s="248"/>
      <c r="X201" s="248"/>
      <c r="Y201" s="248"/>
      <c r="Z201" s="248"/>
      <c r="AA201" s="248"/>
      <c r="AB201" s="248"/>
    </row>
    <row r="202" spans="1:28" ht="15">
      <c r="A202" s="248"/>
      <c r="B202" s="248"/>
      <c r="C202" s="248"/>
      <c r="D202" s="291"/>
      <c r="E202" s="93"/>
      <c r="F202" s="248"/>
      <c r="G202" s="248"/>
      <c r="H202" s="248"/>
      <c r="I202" s="248"/>
      <c r="J202" s="248"/>
      <c r="K202" s="248"/>
      <c r="L202" s="248"/>
      <c r="M202" s="248"/>
      <c r="N202" s="248"/>
      <c r="O202" s="248"/>
      <c r="P202" s="248"/>
      <c r="Q202" s="248"/>
      <c r="R202" s="248"/>
      <c r="S202" s="248"/>
      <c r="T202" s="248"/>
      <c r="U202" s="248"/>
      <c r="V202" s="248"/>
      <c r="W202" s="248"/>
      <c r="X202" s="248"/>
      <c r="Y202" s="248"/>
      <c r="Z202" s="248"/>
    </row>
    <row r="203" spans="1:28" ht="15">
      <c r="A203" s="248"/>
      <c r="B203" s="248"/>
      <c r="C203" s="248"/>
      <c r="D203" s="291"/>
      <c r="E203" s="93"/>
      <c r="F203" s="248"/>
      <c r="G203" s="248"/>
      <c r="H203" s="248"/>
      <c r="I203" s="248"/>
      <c r="J203" s="248"/>
      <c r="K203" s="248"/>
      <c r="L203" s="248"/>
      <c r="M203" s="248"/>
      <c r="N203" s="248"/>
      <c r="O203" s="248"/>
      <c r="P203" s="248"/>
      <c r="Q203" s="248"/>
      <c r="R203" s="248"/>
      <c r="S203" s="248"/>
      <c r="T203" s="248"/>
      <c r="U203" s="248"/>
      <c r="V203" s="248"/>
      <c r="W203" s="248"/>
      <c r="X203" s="248"/>
      <c r="Y203" s="248"/>
      <c r="Z203" s="248"/>
    </row>
    <row r="204" spans="1:28" ht="15">
      <c r="A204" s="248"/>
      <c r="B204" s="248"/>
      <c r="C204" s="248"/>
      <c r="D204" s="291"/>
      <c r="E204" s="93"/>
      <c r="F204" s="248"/>
      <c r="G204" s="248"/>
      <c r="H204" s="248"/>
      <c r="I204" s="248"/>
      <c r="J204" s="248"/>
      <c r="K204" s="248"/>
      <c r="L204" s="248"/>
      <c r="M204" s="248"/>
      <c r="N204" s="248"/>
      <c r="O204" s="248"/>
      <c r="P204" s="248"/>
      <c r="Q204" s="248"/>
      <c r="R204" s="248"/>
      <c r="S204" s="248"/>
      <c r="T204" s="248"/>
      <c r="U204" s="248"/>
      <c r="V204" s="248"/>
      <c r="W204" s="248"/>
      <c r="X204" s="248"/>
      <c r="Y204" s="248"/>
      <c r="Z204" s="248"/>
    </row>
    <row r="205" spans="1:28" ht="15">
      <c r="A205" s="248"/>
      <c r="B205" s="248"/>
      <c r="C205" s="248"/>
      <c r="D205" s="291"/>
      <c r="E205" s="93"/>
      <c r="F205" s="248"/>
      <c r="G205" s="248"/>
      <c r="H205" s="248"/>
      <c r="I205" s="248"/>
      <c r="J205" s="248"/>
      <c r="K205" s="248"/>
      <c r="L205" s="248"/>
      <c r="M205" s="248"/>
      <c r="N205" s="248"/>
      <c r="O205" s="248"/>
      <c r="P205" s="248"/>
      <c r="Q205" s="248"/>
      <c r="R205" s="248"/>
      <c r="S205" s="248"/>
      <c r="T205" s="248"/>
      <c r="U205" s="248"/>
      <c r="V205" s="248"/>
      <c r="W205" s="248"/>
      <c r="X205" s="248"/>
      <c r="Y205" s="248"/>
      <c r="Z205" s="248"/>
    </row>
    <row r="206" spans="1:28" ht="15">
      <c r="A206" s="248"/>
      <c r="B206" s="248"/>
      <c r="C206" s="248"/>
      <c r="D206" s="291"/>
      <c r="E206" s="93"/>
      <c r="F206" s="248"/>
      <c r="G206" s="248"/>
      <c r="H206" s="248"/>
      <c r="I206" s="248"/>
      <c r="J206" s="248"/>
      <c r="K206" s="248"/>
      <c r="L206" s="248"/>
      <c r="M206" s="248"/>
      <c r="N206" s="248"/>
      <c r="O206" s="248"/>
      <c r="P206" s="248"/>
      <c r="Q206" s="248"/>
      <c r="R206" s="248"/>
      <c r="S206" s="248"/>
      <c r="T206" s="248"/>
      <c r="U206" s="248"/>
      <c r="V206" s="248"/>
      <c r="W206" s="248"/>
      <c r="X206" s="248"/>
      <c r="Y206" s="248"/>
      <c r="Z206" s="248"/>
    </row>
    <row r="207" spans="1:28" ht="15">
      <c r="A207" s="248"/>
      <c r="B207" s="248"/>
      <c r="C207" s="248"/>
      <c r="D207" s="291"/>
      <c r="E207" s="93"/>
      <c r="F207" s="248"/>
      <c r="G207" s="248"/>
      <c r="H207" s="248"/>
      <c r="I207" s="248"/>
      <c r="J207" s="248"/>
      <c r="K207" s="248"/>
      <c r="L207" s="248"/>
      <c r="M207" s="248"/>
      <c r="N207" s="248"/>
      <c r="O207" s="248"/>
      <c r="P207" s="248"/>
      <c r="Q207" s="248"/>
      <c r="R207" s="248"/>
      <c r="S207" s="248"/>
      <c r="T207" s="248"/>
      <c r="U207" s="248"/>
      <c r="V207" s="248"/>
      <c r="W207" s="248"/>
      <c r="X207" s="248"/>
      <c r="Y207" s="248"/>
      <c r="Z207" s="248"/>
    </row>
    <row r="208" spans="1:28" ht="15">
      <c r="A208" s="248"/>
      <c r="B208" s="248"/>
      <c r="C208" s="248"/>
      <c r="D208" s="291"/>
      <c r="E208" s="93"/>
      <c r="F208" s="248"/>
      <c r="G208" s="248"/>
      <c r="H208" s="248"/>
      <c r="I208" s="248"/>
      <c r="J208" s="248"/>
      <c r="K208" s="248"/>
      <c r="L208" s="248"/>
      <c r="M208" s="248"/>
      <c r="N208" s="248"/>
      <c r="O208" s="248"/>
      <c r="P208" s="248"/>
      <c r="Q208" s="248"/>
      <c r="R208" s="248"/>
      <c r="S208" s="248"/>
      <c r="T208" s="248"/>
      <c r="U208" s="248"/>
      <c r="V208" s="248"/>
      <c r="W208" s="248"/>
      <c r="X208" s="248"/>
      <c r="Y208" s="248"/>
      <c r="Z208" s="248"/>
    </row>
    <row r="209" spans="1:26" ht="15">
      <c r="A209" s="248"/>
      <c r="B209" s="248"/>
      <c r="C209" s="248"/>
      <c r="D209" s="291"/>
      <c r="E209" s="93"/>
      <c r="F209" s="248"/>
      <c r="G209" s="248"/>
      <c r="H209" s="248"/>
      <c r="I209" s="248"/>
      <c r="J209" s="248"/>
      <c r="K209" s="248"/>
      <c r="L209" s="248"/>
      <c r="M209" s="248"/>
      <c r="N209" s="248"/>
      <c r="O209" s="248"/>
      <c r="P209" s="248"/>
      <c r="Q209" s="248"/>
      <c r="R209" s="248"/>
      <c r="S209" s="248"/>
      <c r="T209" s="248"/>
      <c r="U209" s="248"/>
      <c r="V209" s="248"/>
      <c r="W209" s="248"/>
      <c r="X209" s="248"/>
      <c r="Y209" s="248"/>
      <c r="Z209" s="248"/>
    </row>
    <row r="210" spans="1:26" ht="15">
      <c r="A210" s="248"/>
      <c r="B210" s="248"/>
      <c r="C210" s="248"/>
      <c r="D210" s="291"/>
      <c r="E210" s="93"/>
      <c r="F210" s="248"/>
      <c r="G210" s="248"/>
      <c r="H210" s="248"/>
      <c r="I210" s="248"/>
      <c r="J210" s="248"/>
      <c r="K210" s="248"/>
      <c r="L210" s="248"/>
      <c r="M210" s="248"/>
      <c r="N210" s="248"/>
      <c r="O210" s="248"/>
      <c r="P210" s="248"/>
      <c r="Q210" s="248"/>
      <c r="R210" s="248"/>
      <c r="S210" s="248"/>
      <c r="T210" s="248"/>
      <c r="U210" s="248"/>
      <c r="V210" s="248"/>
      <c r="W210" s="248"/>
      <c r="X210" s="248"/>
      <c r="Y210" s="248"/>
      <c r="Z210" s="248"/>
    </row>
    <row r="211" spans="1:26" ht="15">
      <c r="A211" s="248"/>
      <c r="B211" s="248"/>
      <c r="C211" s="248"/>
      <c r="D211" s="291"/>
      <c r="E211" s="93"/>
      <c r="F211" s="248"/>
      <c r="G211" s="248"/>
      <c r="H211" s="248"/>
      <c r="I211" s="248"/>
      <c r="J211" s="248"/>
      <c r="K211" s="248"/>
      <c r="L211" s="248"/>
      <c r="M211" s="248"/>
      <c r="N211" s="248"/>
      <c r="O211" s="248"/>
      <c r="P211" s="248"/>
      <c r="Q211" s="248"/>
      <c r="R211" s="248"/>
      <c r="S211" s="248"/>
      <c r="T211" s="248"/>
      <c r="U211" s="248"/>
      <c r="V211" s="248"/>
      <c r="W211" s="248"/>
      <c r="X211" s="248"/>
      <c r="Y211" s="248"/>
      <c r="Z211" s="248"/>
    </row>
    <row r="212" spans="1:26" ht="15">
      <c r="A212" s="248"/>
      <c r="B212" s="248"/>
      <c r="C212" s="248"/>
      <c r="D212" s="291"/>
      <c r="E212" s="93"/>
      <c r="F212" s="248"/>
      <c r="G212" s="248"/>
      <c r="H212" s="248"/>
      <c r="I212" s="248"/>
      <c r="J212" s="248"/>
      <c r="K212" s="248"/>
      <c r="L212" s="248"/>
      <c r="M212" s="248"/>
      <c r="N212" s="248"/>
      <c r="O212" s="248"/>
      <c r="P212" s="248"/>
      <c r="Q212" s="248"/>
      <c r="R212" s="248"/>
      <c r="S212" s="248"/>
      <c r="T212" s="248"/>
      <c r="U212" s="248"/>
      <c r="V212" s="248"/>
      <c r="W212" s="248"/>
      <c r="X212" s="248"/>
      <c r="Y212" s="248"/>
      <c r="Z212" s="248"/>
    </row>
    <row r="213" spans="1:26" ht="15">
      <c r="A213" s="248"/>
      <c r="B213" s="248"/>
      <c r="C213" s="248"/>
      <c r="D213" s="291"/>
      <c r="E213" s="93"/>
      <c r="F213" s="248"/>
      <c r="G213" s="248"/>
      <c r="H213" s="248"/>
      <c r="I213" s="248"/>
      <c r="J213" s="248"/>
      <c r="K213" s="248"/>
      <c r="L213" s="248"/>
      <c r="M213" s="248"/>
      <c r="N213" s="248"/>
      <c r="O213" s="248"/>
      <c r="P213" s="248"/>
      <c r="Q213" s="248"/>
      <c r="R213" s="248"/>
      <c r="S213" s="248"/>
      <c r="T213" s="248"/>
      <c r="U213" s="248"/>
      <c r="V213" s="248"/>
      <c r="W213" s="248"/>
      <c r="X213" s="248"/>
      <c r="Y213" s="248"/>
      <c r="Z213" s="248"/>
    </row>
    <row r="214" spans="1:26" ht="15">
      <c r="A214" s="248"/>
      <c r="B214" s="248"/>
      <c r="C214" s="248"/>
      <c r="D214" s="291"/>
      <c r="E214" s="93"/>
      <c r="F214" s="248"/>
      <c r="G214" s="248"/>
      <c r="H214" s="248"/>
      <c r="I214" s="248"/>
      <c r="J214" s="248"/>
      <c r="K214" s="248"/>
      <c r="L214" s="248"/>
      <c r="M214" s="248"/>
      <c r="N214" s="248"/>
      <c r="O214" s="248"/>
      <c r="P214" s="248"/>
      <c r="Q214" s="248"/>
      <c r="R214" s="248"/>
      <c r="S214" s="248"/>
      <c r="T214" s="248"/>
      <c r="U214" s="248"/>
      <c r="V214" s="248"/>
      <c r="W214" s="248"/>
      <c r="X214" s="248"/>
      <c r="Y214" s="248"/>
      <c r="Z214" s="248"/>
    </row>
    <row r="215" spans="1:26" ht="15">
      <c r="A215" s="248"/>
      <c r="B215" s="248"/>
      <c r="C215" s="248"/>
      <c r="D215" s="291"/>
      <c r="E215" s="93"/>
      <c r="F215" s="248"/>
      <c r="G215" s="248"/>
      <c r="H215" s="248"/>
      <c r="I215" s="248"/>
      <c r="J215" s="248"/>
      <c r="K215" s="248"/>
      <c r="L215" s="248"/>
      <c r="M215" s="248"/>
      <c r="N215" s="248"/>
      <c r="O215" s="248"/>
      <c r="P215" s="248"/>
      <c r="Q215" s="248"/>
      <c r="R215" s="248"/>
      <c r="S215" s="248"/>
      <c r="T215" s="248"/>
      <c r="U215" s="248"/>
      <c r="V215" s="248"/>
      <c r="W215" s="248"/>
      <c r="X215" s="248"/>
      <c r="Y215" s="248"/>
      <c r="Z215" s="248"/>
    </row>
    <row r="216" spans="1:26" ht="15">
      <c r="A216" s="248"/>
      <c r="B216" s="248"/>
      <c r="C216" s="248"/>
      <c r="D216" s="291"/>
      <c r="E216" s="93"/>
      <c r="F216" s="248"/>
      <c r="G216" s="248"/>
      <c r="H216" s="248"/>
      <c r="I216" s="248"/>
      <c r="J216" s="248"/>
      <c r="K216" s="248"/>
      <c r="L216" s="248"/>
      <c r="M216" s="248"/>
      <c r="N216" s="248"/>
      <c r="O216" s="248"/>
      <c r="P216" s="248"/>
      <c r="Q216" s="248"/>
      <c r="R216" s="248"/>
      <c r="S216" s="248"/>
      <c r="T216" s="248"/>
      <c r="U216" s="248"/>
      <c r="V216" s="248"/>
      <c r="W216" s="248"/>
      <c r="X216" s="248"/>
      <c r="Y216" s="248"/>
      <c r="Z216" s="248"/>
    </row>
    <row r="217" spans="1:26" ht="15">
      <c r="A217" s="248"/>
      <c r="B217" s="248"/>
      <c r="C217" s="248"/>
      <c r="D217" s="291"/>
      <c r="E217" s="93"/>
      <c r="F217" s="248"/>
      <c r="G217" s="248"/>
      <c r="H217" s="248"/>
      <c r="I217" s="248"/>
      <c r="J217" s="248"/>
      <c r="K217" s="248"/>
      <c r="L217" s="248"/>
      <c r="M217" s="248"/>
      <c r="N217" s="248"/>
      <c r="O217" s="248"/>
      <c r="P217" s="248"/>
      <c r="Q217" s="248"/>
      <c r="R217" s="248"/>
      <c r="S217" s="248"/>
      <c r="T217" s="248"/>
      <c r="U217" s="248"/>
      <c r="V217" s="248"/>
      <c r="W217" s="248"/>
      <c r="X217" s="248"/>
      <c r="Y217" s="248"/>
      <c r="Z217" s="248"/>
    </row>
    <row r="218" spans="1:26" ht="15">
      <c r="A218" s="248"/>
      <c r="B218" s="248"/>
      <c r="C218" s="248"/>
      <c r="D218" s="291"/>
      <c r="E218" s="93"/>
      <c r="F218" s="248"/>
      <c r="G218" s="248"/>
      <c r="H218" s="248"/>
      <c r="I218" s="248"/>
      <c r="J218" s="248"/>
      <c r="K218" s="248"/>
      <c r="L218" s="248"/>
      <c r="M218" s="248"/>
      <c r="N218" s="248"/>
      <c r="O218" s="248"/>
      <c r="P218" s="248"/>
      <c r="Q218" s="248"/>
      <c r="R218" s="248"/>
      <c r="S218" s="248"/>
      <c r="T218" s="248"/>
      <c r="U218" s="248"/>
      <c r="V218" s="248"/>
      <c r="W218" s="248"/>
      <c r="X218" s="248"/>
      <c r="Y218" s="248"/>
      <c r="Z218" s="248"/>
    </row>
    <row r="219" spans="1:26" ht="15">
      <c r="A219" s="248"/>
      <c r="B219" s="248"/>
      <c r="C219" s="248"/>
      <c r="D219" s="291"/>
      <c r="E219" s="93"/>
      <c r="F219" s="248"/>
      <c r="G219" s="248"/>
      <c r="H219" s="248"/>
      <c r="I219" s="248"/>
      <c r="J219" s="248"/>
      <c r="K219" s="248"/>
      <c r="L219" s="248"/>
      <c r="M219" s="248"/>
      <c r="N219" s="248"/>
      <c r="O219" s="248"/>
      <c r="P219" s="248"/>
      <c r="Q219" s="248"/>
      <c r="R219" s="248"/>
      <c r="S219" s="248"/>
      <c r="T219" s="248"/>
      <c r="U219" s="248"/>
      <c r="V219" s="248"/>
      <c r="W219" s="248"/>
      <c r="X219" s="248"/>
      <c r="Y219" s="248"/>
      <c r="Z219" s="248"/>
    </row>
    <row r="220" spans="1:26" ht="15">
      <c r="A220" s="248"/>
      <c r="B220" s="248"/>
      <c r="C220" s="248"/>
      <c r="D220" s="291"/>
      <c r="E220" s="93"/>
      <c r="F220" s="248"/>
      <c r="G220" s="248"/>
      <c r="H220" s="248"/>
      <c r="I220" s="248"/>
      <c r="J220" s="248"/>
      <c r="K220" s="248"/>
      <c r="L220" s="248"/>
      <c r="M220" s="248"/>
      <c r="N220" s="248"/>
      <c r="O220" s="248"/>
      <c r="P220" s="248"/>
      <c r="Q220" s="248"/>
      <c r="R220" s="248"/>
      <c r="S220" s="248"/>
      <c r="T220" s="248"/>
      <c r="U220" s="248"/>
      <c r="V220" s="248"/>
      <c r="W220" s="248"/>
      <c r="X220" s="248"/>
      <c r="Y220" s="248"/>
      <c r="Z220" s="248"/>
    </row>
    <row r="221" spans="1:26" ht="15">
      <c r="A221" s="248"/>
      <c r="B221" s="248"/>
      <c r="C221" s="248"/>
      <c r="D221" s="291"/>
      <c r="E221" s="93"/>
      <c r="F221" s="248"/>
      <c r="G221" s="248"/>
      <c r="H221" s="248"/>
      <c r="I221" s="248"/>
      <c r="J221" s="248"/>
      <c r="K221" s="248"/>
      <c r="L221" s="248"/>
      <c r="M221" s="248"/>
      <c r="N221" s="248"/>
      <c r="O221" s="248"/>
      <c r="P221" s="248"/>
      <c r="Q221" s="248"/>
      <c r="R221" s="248"/>
      <c r="S221" s="248"/>
      <c r="T221" s="248"/>
      <c r="U221" s="248"/>
      <c r="V221" s="248"/>
      <c r="W221" s="248"/>
      <c r="X221" s="248"/>
      <c r="Y221" s="248"/>
      <c r="Z221" s="248"/>
    </row>
    <row r="222" spans="1:26" ht="15">
      <c r="A222" s="248"/>
      <c r="B222" s="248"/>
      <c r="C222" s="248"/>
      <c r="D222" s="291"/>
      <c r="E222" s="93"/>
      <c r="F222" s="248"/>
      <c r="G222" s="248"/>
      <c r="H222" s="248"/>
      <c r="I222" s="248"/>
      <c r="J222" s="248"/>
      <c r="K222" s="248"/>
      <c r="L222" s="248"/>
      <c r="M222" s="248"/>
      <c r="N222" s="248"/>
      <c r="O222" s="248"/>
      <c r="P222" s="248"/>
      <c r="Q222" s="248"/>
      <c r="R222" s="248"/>
      <c r="S222" s="248"/>
      <c r="T222" s="248"/>
      <c r="U222" s="248"/>
      <c r="V222" s="248"/>
      <c r="W222" s="248"/>
      <c r="X222" s="248"/>
      <c r="Y222" s="248"/>
      <c r="Z222" s="248"/>
    </row>
    <row r="223" spans="1:26" ht="15">
      <c r="A223" s="248"/>
      <c r="B223" s="248"/>
      <c r="C223" s="248"/>
      <c r="D223" s="291"/>
      <c r="E223" s="93"/>
      <c r="F223" s="248"/>
      <c r="G223" s="248"/>
      <c r="H223" s="248"/>
      <c r="I223" s="248"/>
      <c r="J223" s="248"/>
      <c r="K223" s="248"/>
      <c r="L223" s="248"/>
      <c r="M223" s="248"/>
      <c r="N223" s="248"/>
      <c r="O223" s="248"/>
      <c r="P223" s="248"/>
      <c r="Q223" s="248"/>
      <c r="R223" s="248"/>
      <c r="S223" s="248"/>
      <c r="T223" s="248"/>
      <c r="U223" s="248"/>
      <c r="V223" s="248"/>
      <c r="W223" s="248"/>
      <c r="X223" s="248"/>
      <c r="Y223" s="248"/>
      <c r="Z223" s="248"/>
    </row>
    <row r="224" spans="1:26" ht="15">
      <c r="A224" s="248"/>
      <c r="B224" s="248"/>
      <c r="C224" s="248"/>
      <c r="D224" s="291"/>
      <c r="E224" s="93"/>
      <c r="F224" s="248"/>
      <c r="G224" s="248"/>
      <c r="H224" s="248"/>
      <c r="I224" s="248"/>
      <c r="J224" s="248"/>
      <c r="K224" s="248"/>
      <c r="L224" s="248"/>
      <c r="M224" s="248"/>
      <c r="N224" s="248"/>
      <c r="O224" s="248"/>
      <c r="P224" s="248"/>
      <c r="Q224" s="248"/>
      <c r="R224" s="248"/>
      <c r="S224" s="248"/>
      <c r="T224" s="248"/>
      <c r="U224" s="248"/>
      <c r="V224" s="248"/>
      <c r="W224" s="248"/>
      <c r="X224" s="248"/>
      <c r="Y224" s="248"/>
      <c r="Z224" s="248"/>
    </row>
    <row r="225" spans="1:26" ht="15">
      <c r="A225" s="248"/>
      <c r="B225" s="248"/>
      <c r="C225" s="248"/>
      <c r="D225" s="291"/>
      <c r="E225" s="93"/>
      <c r="F225" s="248"/>
      <c r="G225" s="248"/>
      <c r="H225" s="248"/>
      <c r="I225" s="248"/>
      <c r="J225" s="248"/>
      <c r="K225" s="248"/>
      <c r="L225" s="248"/>
      <c r="M225" s="248"/>
      <c r="N225" s="248"/>
      <c r="O225" s="248"/>
      <c r="P225" s="248"/>
      <c r="Q225" s="248"/>
      <c r="R225" s="248"/>
      <c r="S225" s="248"/>
      <c r="T225" s="248"/>
      <c r="U225" s="248"/>
      <c r="V225" s="248"/>
      <c r="W225" s="248"/>
      <c r="X225" s="248"/>
      <c r="Y225" s="248"/>
      <c r="Z225" s="248"/>
    </row>
    <row r="226" spans="1:26" ht="15">
      <c r="A226" s="248"/>
      <c r="B226" s="248"/>
      <c r="C226" s="248"/>
      <c r="D226" s="291"/>
      <c r="E226" s="93"/>
      <c r="F226" s="248"/>
      <c r="G226" s="248"/>
      <c r="H226" s="248"/>
      <c r="I226" s="248"/>
      <c r="J226" s="248"/>
      <c r="K226" s="248"/>
      <c r="L226" s="248"/>
      <c r="M226" s="248"/>
      <c r="N226" s="248"/>
      <c r="O226" s="248"/>
      <c r="P226" s="248"/>
      <c r="Q226" s="248"/>
      <c r="R226" s="248"/>
      <c r="S226" s="248"/>
      <c r="T226" s="248"/>
      <c r="U226" s="248"/>
      <c r="V226" s="248"/>
      <c r="W226" s="248"/>
      <c r="X226" s="248"/>
      <c r="Y226" s="248"/>
      <c r="Z226" s="248"/>
    </row>
    <row r="227" spans="1:26" ht="15">
      <c r="A227" s="248"/>
      <c r="B227" s="248"/>
      <c r="C227" s="248"/>
      <c r="D227" s="291"/>
      <c r="E227" s="93"/>
      <c r="F227" s="248"/>
      <c r="G227" s="248"/>
      <c r="H227" s="248"/>
      <c r="I227" s="248"/>
      <c r="J227" s="248"/>
      <c r="K227" s="248"/>
      <c r="L227" s="248"/>
      <c r="M227" s="248"/>
      <c r="N227" s="248"/>
      <c r="O227" s="248"/>
      <c r="P227" s="248"/>
      <c r="Q227" s="248"/>
      <c r="R227" s="248"/>
      <c r="S227" s="248"/>
      <c r="T227" s="248"/>
      <c r="U227" s="248"/>
      <c r="V227" s="248"/>
      <c r="W227" s="248"/>
      <c r="X227" s="248"/>
      <c r="Y227" s="248"/>
      <c r="Z227" s="248"/>
    </row>
    <row r="228" spans="1:26" ht="15">
      <c r="A228" s="248"/>
      <c r="B228" s="248"/>
      <c r="C228" s="248"/>
      <c r="D228" s="291"/>
      <c r="E228" s="93"/>
      <c r="F228" s="248"/>
      <c r="G228" s="248"/>
      <c r="H228" s="248"/>
      <c r="I228" s="248"/>
      <c r="J228" s="248"/>
      <c r="K228" s="248"/>
      <c r="L228" s="248"/>
      <c r="M228" s="248"/>
      <c r="N228" s="248"/>
      <c r="O228" s="248"/>
      <c r="P228" s="248"/>
      <c r="Q228" s="248"/>
      <c r="R228" s="248"/>
      <c r="S228" s="248"/>
      <c r="T228" s="248"/>
      <c r="U228" s="248"/>
      <c r="V228" s="248"/>
      <c r="W228" s="248"/>
      <c r="X228" s="248"/>
      <c r="Y228" s="248"/>
      <c r="Z228" s="248"/>
    </row>
    <row r="229" spans="1:26" ht="15">
      <c r="A229" s="248"/>
      <c r="B229" s="248"/>
      <c r="C229" s="248"/>
      <c r="D229" s="291"/>
      <c r="E229" s="93"/>
      <c r="F229" s="248"/>
      <c r="G229" s="248"/>
      <c r="H229" s="248"/>
      <c r="I229" s="248"/>
      <c r="J229" s="248"/>
      <c r="K229" s="248"/>
      <c r="L229" s="248"/>
      <c r="M229" s="248"/>
      <c r="N229" s="248"/>
      <c r="O229" s="248"/>
      <c r="P229" s="248"/>
      <c r="Q229" s="248"/>
      <c r="R229" s="248"/>
      <c r="S229" s="248"/>
      <c r="T229" s="248"/>
      <c r="U229" s="248"/>
      <c r="V229" s="248"/>
      <c r="W229" s="248"/>
      <c r="X229" s="248"/>
      <c r="Y229" s="248"/>
      <c r="Z229" s="248"/>
    </row>
    <row r="230" spans="1:26" ht="15">
      <c r="A230" s="248"/>
      <c r="B230" s="248"/>
      <c r="C230" s="248"/>
      <c r="D230" s="291"/>
      <c r="E230" s="93"/>
      <c r="F230" s="248"/>
      <c r="G230" s="248"/>
      <c r="H230" s="248"/>
      <c r="I230" s="248"/>
      <c r="J230" s="248"/>
      <c r="K230" s="248"/>
      <c r="L230" s="248"/>
      <c r="M230" s="248"/>
      <c r="N230" s="248"/>
      <c r="O230" s="248"/>
      <c r="P230" s="248"/>
      <c r="Q230" s="248"/>
      <c r="R230" s="248"/>
      <c r="S230" s="248"/>
      <c r="T230" s="248"/>
      <c r="U230" s="248"/>
      <c r="V230" s="248"/>
      <c r="W230" s="248"/>
      <c r="X230" s="248"/>
      <c r="Y230" s="248"/>
      <c r="Z230" s="248"/>
    </row>
    <row r="231" spans="1:26" ht="15">
      <c r="A231" s="248"/>
      <c r="B231" s="248"/>
      <c r="C231" s="248"/>
      <c r="D231" s="291"/>
      <c r="E231" s="93"/>
      <c r="F231" s="248"/>
      <c r="G231" s="248"/>
      <c r="H231" s="248"/>
      <c r="I231" s="248"/>
      <c r="J231" s="248"/>
      <c r="K231" s="248"/>
      <c r="L231" s="248"/>
      <c r="M231" s="248"/>
      <c r="N231" s="248"/>
      <c r="O231" s="248"/>
      <c r="P231" s="248"/>
      <c r="Q231" s="248"/>
      <c r="R231" s="248"/>
      <c r="S231" s="248"/>
      <c r="T231" s="248"/>
      <c r="U231" s="248"/>
      <c r="V231" s="248"/>
      <c r="W231" s="248"/>
      <c r="X231" s="248"/>
      <c r="Y231" s="248"/>
      <c r="Z231" s="248"/>
    </row>
    <row r="232" spans="1:26" ht="15">
      <c r="A232" s="248"/>
      <c r="B232" s="248"/>
      <c r="C232" s="248"/>
      <c r="D232" s="291"/>
      <c r="E232" s="93"/>
      <c r="F232" s="248"/>
      <c r="G232" s="248"/>
      <c r="H232" s="248"/>
      <c r="I232" s="248"/>
      <c r="J232" s="248"/>
      <c r="K232" s="248"/>
      <c r="L232" s="248"/>
      <c r="M232" s="248"/>
      <c r="N232" s="248"/>
      <c r="O232" s="248"/>
      <c r="P232" s="248"/>
      <c r="Q232" s="248"/>
      <c r="R232" s="248"/>
      <c r="S232" s="248"/>
      <c r="T232" s="248"/>
      <c r="U232" s="248"/>
      <c r="V232" s="248"/>
      <c r="W232" s="248"/>
      <c r="X232" s="248"/>
      <c r="Y232" s="248"/>
      <c r="Z232" s="248"/>
    </row>
    <row r="233" spans="1:26" ht="15">
      <c r="A233" s="248"/>
      <c r="B233" s="248"/>
      <c r="C233" s="248"/>
      <c r="D233" s="291"/>
      <c r="E233" s="93"/>
      <c r="F233" s="248"/>
      <c r="G233" s="248"/>
      <c r="H233" s="248"/>
      <c r="I233" s="248"/>
      <c r="J233" s="248"/>
      <c r="K233" s="248"/>
      <c r="L233" s="248"/>
      <c r="M233" s="248"/>
      <c r="N233" s="248"/>
      <c r="O233" s="248"/>
      <c r="P233" s="248"/>
      <c r="Q233" s="248"/>
      <c r="R233" s="248"/>
      <c r="S233" s="248"/>
      <c r="T233" s="248"/>
      <c r="U233" s="248"/>
      <c r="V233" s="248"/>
      <c r="W233" s="248"/>
      <c r="X233" s="248"/>
      <c r="Y233" s="248"/>
      <c r="Z233" s="248"/>
    </row>
    <row r="234" spans="1:26" ht="15">
      <c r="A234" s="248"/>
      <c r="B234" s="248"/>
      <c r="C234" s="248"/>
      <c r="D234" s="291"/>
      <c r="E234" s="93"/>
      <c r="F234" s="248"/>
      <c r="G234" s="248"/>
      <c r="H234" s="248"/>
      <c r="I234" s="248"/>
      <c r="J234" s="248"/>
      <c r="K234" s="248"/>
      <c r="L234" s="248"/>
      <c r="M234" s="248"/>
      <c r="N234" s="248"/>
      <c r="O234" s="248"/>
      <c r="P234" s="248"/>
      <c r="Q234" s="248"/>
      <c r="R234" s="248"/>
      <c r="S234" s="248"/>
      <c r="T234" s="248"/>
      <c r="U234" s="248"/>
      <c r="V234" s="248"/>
      <c r="W234" s="248"/>
      <c r="X234" s="248"/>
      <c r="Y234" s="248"/>
      <c r="Z234" s="248"/>
    </row>
    <row r="235" spans="1:26" ht="15">
      <c r="A235" s="248"/>
      <c r="B235" s="248"/>
      <c r="C235" s="248"/>
      <c r="D235" s="291"/>
      <c r="E235" s="93"/>
      <c r="F235" s="248"/>
      <c r="G235" s="248"/>
      <c r="H235" s="248"/>
      <c r="I235" s="248"/>
      <c r="J235" s="248"/>
      <c r="K235" s="248"/>
      <c r="L235" s="248"/>
      <c r="M235" s="248"/>
      <c r="N235" s="248"/>
      <c r="O235" s="248"/>
      <c r="P235" s="248"/>
      <c r="Q235" s="248"/>
      <c r="R235" s="248"/>
      <c r="S235" s="248"/>
      <c r="T235" s="248"/>
      <c r="U235" s="248"/>
      <c r="V235" s="248"/>
      <c r="W235" s="248"/>
      <c r="X235" s="248"/>
      <c r="Y235" s="248"/>
      <c r="Z235" s="248"/>
    </row>
    <row r="236" spans="1:26" ht="15">
      <c r="A236" s="248"/>
      <c r="B236" s="248"/>
      <c r="C236" s="248"/>
      <c r="D236" s="291"/>
      <c r="E236" s="93"/>
      <c r="F236" s="248"/>
      <c r="G236" s="248"/>
      <c r="H236" s="248"/>
      <c r="I236" s="248"/>
      <c r="J236" s="248"/>
      <c r="K236" s="248"/>
      <c r="L236" s="248"/>
      <c r="M236" s="248"/>
      <c r="N236" s="248"/>
      <c r="O236" s="248"/>
      <c r="P236" s="248"/>
      <c r="Q236" s="248"/>
      <c r="R236" s="248"/>
      <c r="S236" s="248"/>
      <c r="T236" s="248"/>
      <c r="U236" s="248"/>
      <c r="V236" s="248"/>
      <c r="W236" s="248"/>
      <c r="X236" s="248"/>
      <c r="Y236" s="248"/>
      <c r="Z236" s="248"/>
    </row>
    <row r="237" spans="1:26" ht="15">
      <c r="A237" s="248"/>
      <c r="B237" s="248"/>
      <c r="C237" s="248"/>
      <c r="D237" s="291"/>
      <c r="E237" s="93"/>
      <c r="F237" s="248"/>
      <c r="G237" s="248"/>
      <c r="H237" s="248"/>
      <c r="I237" s="248"/>
      <c r="J237" s="248"/>
      <c r="K237" s="248"/>
      <c r="L237" s="248"/>
      <c r="M237" s="248"/>
      <c r="N237" s="248"/>
      <c r="O237" s="248"/>
      <c r="P237" s="248"/>
      <c r="Q237" s="248"/>
      <c r="R237" s="248"/>
      <c r="S237" s="248"/>
      <c r="T237" s="248"/>
      <c r="U237" s="248"/>
      <c r="V237" s="248"/>
      <c r="W237" s="248"/>
      <c r="X237" s="248"/>
      <c r="Y237" s="248"/>
      <c r="Z237" s="248"/>
    </row>
    <row r="238" spans="1:26" ht="15">
      <c r="A238" s="248"/>
      <c r="B238" s="248"/>
      <c r="C238" s="248"/>
      <c r="D238" s="291"/>
      <c r="E238" s="93"/>
      <c r="F238" s="248"/>
      <c r="G238" s="248"/>
      <c r="H238" s="248"/>
      <c r="I238" s="248"/>
      <c r="J238" s="248"/>
      <c r="K238" s="248"/>
      <c r="L238" s="248"/>
      <c r="M238" s="248"/>
      <c r="N238" s="248"/>
      <c r="O238" s="248"/>
      <c r="P238" s="248"/>
      <c r="Q238" s="248"/>
      <c r="R238" s="248"/>
      <c r="S238" s="248"/>
      <c r="T238" s="248"/>
      <c r="U238" s="248"/>
      <c r="V238" s="248"/>
      <c r="W238" s="248"/>
      <c r="X238" s="248"/>
      <c r="Y238" s="248"/>
      <c r="Z238" s="248"/>
    </row>
    <row r="239" spans="1:26" ht="15">
      <c r="A239" s="248"/>
      <c r="B239" s="248"/>
      <c r="C239" s="248"/>
      <c r="D239" s="291"/>
      <c r="E239" s="93"/>
      <c r="F239" s="248"/>
      <c r="G239" s="248"/>
      <c r="H239" s="248"/>
      <c r="I239" s="248"/>
      <c r="J239" s="248"/>
      <c r="K239" s="248"/>
      <c r="L239" s="248"/>
      <c r="M239" s="248"/>
      <c r="N239" s="248"/>
      <c r="O239" s="248"/>
      <c r="P239" s="248"/>
      <c r="Q239" s="248"/>
      <c r="R239" s="248"/>
      <c r="S239" s="248"/>
      <c r="T239" s="248"/>
      <c r="U239" s="248"/>
      <c r="V239" s="248"/>
      <c r="W239" s="248"/>
      <c r="X239" s="248"/>
      <c r="Y239" s="248"/>
      <c r="Z239" s="248"/>
    </row>
    <row r="240" spans="1:26" ht="15">
      <c r="A240" s="248"/>
      <c r="B240" s="248"/>
      <c r="C240" s="248"/>
      <c r="D240" s="291"/>
      <c r="E240" s="93"/>
      <c r="F240" s="248"/>
      <c r="G240" s="248"/>
      <c r="H240" s="248"/>
      <c r="I240" s="248"/>
      <c r="J240" s="248"/>
      <c r="K240" s="248"/>
      <c r="L240" s="248"/>
      <c r="M240" s="248"/>
      <c r="N240" s="248"/>
      <c r="O240" s="248"/>
      <c r="P240" s="248"/>
      <c r="Q240" s="248"/>
      <c r="R240" s="248"/>
      <c r="S240" s="248"/>
      <c r="T240" s="248"/>
      <c r="U240" s="248"/>
      <c r="V240" s="248"/>
      <c r="W240" s="248"/>
      <c r="X240" s="248"/>
      <c r="Y240" s="248"/>
      <c r="Z240" s="248"/>
    </row>
    <row r="241" spans="1:26" ht="15">
      <c r="A241" s="248"/>
      <c r="B241" s="248"/>
      <c r="C241" s="248"/>
      <c r="D241" s="291"/>
      <c r="E241" s="93"/>
      <c r="F241" s="248"/>
      <c r="G241" s="248"/>
      <c r="H241" s="248"/>
      <c r="I241" s="248"/>
      <c r="J241" s="248"/>
      <c r="K241" s="248"/>
      <c r="L241" s="248"/>
      <c r="M241" s="248"/>
      <c r="N241" s="248"/>
      <c r="O241" s="248"/>
      <c r="P241" s="248"/>
      <c r="Q241" s="248"/>
      <c r="R241" s="248"/>
      <c r="S241" s="248"/>
      <c r="T241" s="248"/>
      <c r="U241" s="248"/>
      <c r="V241" s="248"/>
      <c r="W241" s="248"/>
      <c r="X241" s="248"/>
      <c r="Y241" s="248"/>
      <c r="Z241" s="248"/>
    </row>
    <row r="242" spans="1:26" ht="15">
      <c r="A242" s="248"/>
      <c r="B242" s="248"/>
      <c r="C242" s="248"/>
      <c r="D242" s="291"/>
      <c r="E242" s="93"/>
      <c r="F242" s="248"/>
      <c r="G242" s="248"/>
      <c r="H242" s="248"/>
      <c r="I242" s="248"/>
      <c r="J242" s="248"/>
      <c r="K242" s="248"/>
      <c r="L242" s="248"/>
      <c r="M242" s="248"/>
      <c r="N242" s="248"/>
      <c r="O242" s="248"/>
      <c r="P242" s="248"/>
      <c r="Q242" s="248"/>
      <c r="R242" s="248"/>
      <c r="S242" s="248"/>
      <c r="T242" s="248"/>
      <c r="U242" s="248"/>
      <c r="V242" s="248"/>
      <c r="W242" s="248"/>
      <c r="X242" s="248"/>
      <c r="Y242" s="248"/>
      <c r="Z242" s="248"/>
    </row>
    <row r="243" spans="1:26" ht="15">
      <c r="A243" s="248"/>
      <c r="B243" s="248"/>
      <c r="C243" s="248"/>
      <c r="D243" s="291"/>
      <c r="E243" s="93"/>
      <c r="F243" s="248"/>
      <c r="G243" s="248"/>
      <c r="H243" s="248"/>
      <c r="I243" s="248"/>
      <c r="J243" s="248"/>
      <c r="K243" s="248"/>
      <c r="L243" s="248"/>
      <c r="M243" s="248"/>
      <c r="N243" s="248"/>
      <c r="O243" s="248"/>
      <c r="P243" s="248"/>
      <c r="Q243" s="248"/>
      <c r="R243" s="248"/>
      <c r="S243" s="248"/>
      <c r="T243" s="248"/>
      <c r="U243" s="248"/>
      <c r="V243" s="248"/>
      <c r="W243" s="248"/>
      <c r="X243" s="248"/>
      <c r="Y243" s="248"/>
      <c r="Z243" s="248"/>
    </row>
    <row r="244" spans="1:26" ht="15">
      <c r="A244" s="248"/>
      <c r="B244" s="248"/>
      <c r="C244" s="248"/>
      <c r="D244" s="291"/>
      <c r="E244" s="93"/>
      <c r="F244" s="248"/>
      <c r="G244" s="248"/>
      <c r="H244" s="248"/>
      <c r="I244" s="248"/>
      <c r="J244" s="248"/>
      <c r="K244" s="248"/>
      <c r="L244" s="248"/>
      <c r="M244" s="248"/>
      <c r="N244" s="248"/>
      <c r="O244" s="248"/>
      <c r="P244" s="248"/>
      <c r="Q244" s="248"/>
      <c r="R244" s="248"/>
      <c r="S244" s="248"/>
      <c r="T244" s="248"/>
      <c r="U244" s="248"/>
      <c r="V244" s="248"/>
      <c r="W244" s="248"/>
      <c r="X244" s="248"/>
      <c r="Y244" s="248"/>
      <c r="Z244" s="248"/>
    </row>
    <row r="245" spans="1:26" ht="15">
      <c r="A245" s="248"/>
      <c r="B245" s="248"/>
      <c r="C245" s="248"/>
      <c r="D245" s="291"/>
      <c r="E245" s="93"/>
      <c r="F245" s="248"/>
      <c r="G245" s="248"/>
      <c r="H245" s="248"/>
      <c r="I245" s="248"/>
      <c r="J245" s="248"/>
      <c r="K245" s="248"/>
      <c r="L245" s="248"/>
      <c r="M245" s="248"/>
      <c r="N245" s="248"/>
      <c r="O245" s="248"/>
      <c r="P245" s="248"/>
      <c r="Q245" s="248"/>
      <c r="R245" s="248"/>
      <c r="S245" s="248"/>
      <c r="T245" s="248"/>
      <c r="U245" s="248"/>
      <c r="V245" s="248"/>
      <c r="W245" s="248"/>
      <c r="X245" s="248"/>
      <c r="Y245" s="248"/>
      <c r="Z245" s="248"/>
    </row>
    <row r="246" spans="1:26" ht="15">
      <c r="A246" s="248"/>
      <c r="B246" s="248"/>
      <c r="C246" s="248"/>
      <c r="D246" s="291"/>
      <c r="E246" s="93"/>
      <c r="F246" s="248"/>
      <c r="G246" s="248"/>
      <c r="H246" s="248"/>
      <c r="I246" s="248"/>
      <c r="J246" s="248"/>
      <c r="K246" s="248"/>
      <c r="L246" s="248"/>
      <c r="M246" s="248"/>
      <c r="N246" s="248"/>
      <c r="O246" s="248"/>
      <c r="P246" s="248"/>
      <c r="Q246" s="248"/>
      <c r="R246" s="248"/>
      <c r="S246" s="248"/>
      <c r="T246" s="248"/>
      <c r="U246" s="248"/>
      <c r="V246" s="248"/>
      <c r="W246" s="248"/>
      <c r="X246" s="248"/>
      <c r="Y246" s="248"/>
      <c r="Z246" s="248"/>
    </row>
    <row r="247" spans="1:26" ht="15">
      <c r="A247" s="248"/>
      <c r="B247" s="248"/>
      <c r="C247" s="248"/>
      <c r="D247" s="291"/>
      <c r="E247" s="93"/>
      <c r="F247" s="248"/>
      <c r="G247" s="248"/>
      <c r="H247" s="248"/>
      <c r="I247" s="248"/>
      <c r="J247" s="248"/>
      <c r="K247" s="248"/>
      <c r="L247" s="248"/>
      <c r="M247" s="248"/>
      <c r="N247" s="248"/>
      <c r="O247" s="248"/>
      <c r="P247" s="248"/>
      <c r="Q247" s="248"/>
      <c r="R247" s="248"/>
      <c r="S247" s="248"/>
      <c r="T247" s="248"/>
      <c r="U247" s="248"/>
      <c r="V247" s="248"/>
      <c r="W247" s="248"/>
      <c r="X247" s="248"/>
      <c r="Y247" s="248"/>
      <c r="Z247" s="248"/>
    </row>
    <row r="248" spans="1:26" ht="15">
      <c r="A248" s="248"/>
      <c r="B248" s="248"/>
      <c r="C248" s="248"/>
      <c r="D248" s="291"/>
      <c r="E248" s="93"/>
      <c r="F248" s="248"/>
      <c r="G248" s="248"/>
      <c r="H248" s="248"/>
      <c r="I248" s="248"/>
      <c r="J248" s="248"/>
      <c r="K248" s="248"/>
      <c r="L248" s="248"/>
      <c r="M248" s="248"/>
      <c r="N248" s="248"/>
      <c r="O248" s="248"/>
      <c r="P248" s="248"/>
      <c r="Q248" s="248"/>
      <c r="R248" s="248"/>
      <c r="S248" s="248"/>
      <c r="T248" s="248"/>
      <c r="U248" s="248"/>
      <c r="V248" s="248"/>
      <c r="W248" s="248"/>
      <c r="X248" s="248"/>
      <c r="Y248" s="248"/>
      <c r="Z248" s="248"/>
    </row>
    <row r="249" spans="1:26" ht="15">
      <c r="A249" s="248"/>
      <c r="B249" s="248"/>
      <c r="C249" s="248"/>
      <c r="D249" s="291"/>
      <c r="E249" s="93"/>
      <c r="F249" s="248"/>
      <c r="G249" s="248"/>
      <c r="H249" s="248"/>
      <c r="I249" s="248"/>
      <c r="J249" s="248"/>
      <c r="K249" s="248"/>
      <c r="L249" s="248"/>
      <c r="M249" s="248"/>
      <c r="N249" s="248"/>
      <c r="O249" s="248"/>
      <c r="P249" s="248"/>
      <c r="Q249" s="248"/>
      <c r="R249" s="248"/>
      <c r="S249" s="248"/>
      <c r="T249" s="248"/>
      <c r="U249" s="248"/>
      <c r="V249" s="248"/>
      <c r="W249" s="248"/>
      <c r="X249" s="248"/>
      <c r="Y249" s="248"/>
      <c r="Z249" s="248"/>
    </row>
    <row r="250" spans="1:26" ht="15">
      <c r="A250" s="248"/>
      <c r="B250" s="248"/>
      <c r="C250" s="248"/>
      <c r="D250" s="291"/>
      <c r="E250" s="93"/>
      <c r="F250" s="248"/>
      <c r="G250" s="248"/>
      <c r="H250" s="248"/>
      <c r="I250" s="248"/>
      <c r="J250" s="248"/>
      <c r="K250" s="248"/>
      <c r="L250" s="248"/>
      <c r="M250" s="248"/>
      <c r="N250" s="248"/>
      <c r="O250" s="248"/>
      <c r="P250" s="248"/>
      <c r="Q250" s="248"/>
      <c r="R250" s="248"/>
      <c r="S250" s="248"/>
      <c r="T250" s="248"/>
      <c r="U250" s="248"/>
      <c r="V250" s="248"/>
      <c r="W250" s="248"/>
      <c r="X250" s="248"/>
      <c r="Y250" s="248"/>
      <c r="Z250" s="248"/>
    </row>
    <row r="251" spans="1:26" ht="15">
      <c r="A251" s="248"/>
      <c r="B251" s="248"/>
      <c r="C251" s="248"/>
      <c r="D251" s="291"/>
      <c r="E251" s="93"/>
      <c r="F251" s="248"/>
      <c r="G251" s="248"/>
      <c r="H251" s="248"/>
      <c r="I251" s="248"/>
      <c r="J251" s="248"/>
      <c r="K251" s="248"/>
      <c r="L251" s="248"/>
      <c r="M251" s="248"/>
      <c r="N251" s="248"/>
      <c r="O251" s="248"/>
      <c r="P251" s="248"/>
      <c r="Q251" s="248"/>
      <c r="R251" s="248"/>
      <c r="S251" s="248"/>
      <c r="T251" s="248"/>
      <c r="U251" s="248"/>
      <c r="V251" s="248"/>
      <c r="W251" s="248"/>
      <c r="X251" s="248"/>
      <c r="Y251" s="248"/>
      <c r="Z251" s="248"/>
    </row>
    <row r="252" spans="1:26" ht="15">
      <c r="A252" s="248"/>
      <c r="B252" s="248"/>
      <c r="C252" s="248"/>
      <c r="D252" s="291"/>
      <c r="E252" s="93"/>
      <c r="F252" s="248"/>
      <c r="G252" s="248"/>
      <c r="H252" s="248"/>
      <c r="I252" s="248"/>
      <c r="J252" s="248"/>
      <c r="K252" s="248"/>
      <c r="L252" s="248"/>
      <c r="M252" s="248"/>
      <c r="N252" s="248"/>
      <c r="O252" s="248"/>
      <c r="P252" s="248"/>
      <c r="Q252" s="248"/>
      <c r="R252" s="248"/>
      <c r="S252" s="248"/>
      <c r="T252" s="248"/>
      <c r="U252" s="248"/>
      <c r="V252" s="248"/>
      <c r="W252" s="248"/>
      <c r="X252" s="248"/>
      <c r="Y252" s="248"/>
      <c r="Z252" s="248"/>
    </row>
    <row r="253" spans="1:26" ht="15">
      <c r="A253" s="248"/>
      <c r="B253" s="248"/>
      <c r="C253" s="248"/>
      <c r="D253" s="291"/>
      <c r="E253" s="93"/>
      <c r="F253" s="248"/>
      <c r="G253" s="248"/>
      <c r="H253" s="248"/>
      <c r="I253" s="248"/>
      <c r="J253" s="248"/>
      <c r="K253" s="248"/>
      <c r="L253" s="248"/>
      <c r="M253" s="248"/>
      <c r="N253" s="248"/>
      <c r="O253" s="248"/>
      <c r="P253" s="248"/>
      <c r="Q253" s="248"/>
      <c r="R253" s="248"/>
      <c r="S253" s="248"/>
      <c r="T253" s="248"/>
      <c r="U253" s="248"/>
      <c r="V253" s="248"/>
      <c r="W253" s="248"/>
      <c r="X253" s="248"/>
      <c r="Y253" s="248"/>
      <c r="Z253" s="248"/>
    </row>
    <row r="254" spans="1:26" ht="15">
      <c r="A254" s="248"/>
      <c r="B254" s="248"/>
      <c r="C254" s="248"/>
      <c r="D254" s="291"/>
      <c r="E254" s="93"/>
      <c r="F254" s="248"/>
      <c r="G254" s="248"/>
      <c r="H254" s="248"/>
      <c r="I254" s="248"/>
      <c r="J254" s="248"/>
      <c r="K254" s="248"/>
      <c r="L254" s="248"/>
      <c r="M254" s="248"/>
      <c r="N254" s="248"/>
      <c r="O254" s="248"/>
      <c r="P254" s="248"/>
      <c r="Q254" s="248"/>
      <c r="R254" s="248"/>
      <c r="S254" s="248"/>
      <c r="T254" s="248"/>
      <c r="U254" s="248"/>
      <c r="V254" s="248"/>
      <c r="W254" s="248"/>
      <c r="X254" s="248"/>
      <c r="Y254" s="248"/>
      <c r="Z254" s="248"/>
    </row>
    <row r="255" spans="1:26" ht="15">
      <c r="A255" s="248"/>
      <c r="B255" s="248"/>
      <c r="C255" s="248"/>
      <c r="D255" s="291"/>
      <c r="E255" s="93"/>
      <c r="F255" s="248"/>
      <c r="G255" s="248"/>
      <c r="H255" s="248"/>
      <c r="I255" s="248"/>
      <c r="J255" s="248"/>
      <c r="K255" s="248"/>
      <c r="L255" s="248"/>
      <c r="M255" s="248"/>
      <c r="N255" s="248"/>
      <c r="O255" s="248"/>
      <c r="P255" s="248"/>
      <c r="Q255" s="248"/>
      <c r="R255" s="248"/>
      <c r="S255" s="248"/>
      <c r="T255" s="248"/>
      <c r="U255" s="248"/>
      <c r="V255" s="248"/>
      <c r="W255" s="248"/>
      <c r="X255" s="248"/>
      <c r="Y255" s="248"/>
      <c r="Z255" s="248"/>
    </row>
    <row r="256" spans="1:26" ht="15">
      <c r="A256" s="248"/>
      <c r="B256" s="248"/>
      <c r="C256" s="248"/>
      <c r="D256" s="291"/>
      <c r="E256" s="93"/>
      <c r="F256" s="248"/>
      <c r="G256" s="248"/>
      <c r="H256" s="248"/>
      <c r="I256" s="248"/>
      <c r="J256" s="248"/>
      <c r="K256" s="248"/>
      <c r="L256" s="248"/>
      <c r="M256" s="248"/>
      <c r="N256" s="248"/>
      <c r="O256" s="248"/>
      <c r="P256" s="248"/>
      <c r="Q256" s="248"/>
      <c r="R256" s="248"/>
      <c r="S256" s="248"/>
      <c r="T256" s="248"/>
      <c r="U256" s="248"/>
      <c r="V256" s="248"/>
      <c r="W256" s="248"/>
      <c r="X256" s="248"/>
      <c r="Y256" s="248"/>
      <c r="Z256" s="248"/>
    </row>
    <row r="257" spans="1:26" ht="15">
      <c r="A257" s="248"/>
      <c r="B257" s="248"/>
      <c r="C257" s="248"/>
      <c r="D257" s="291"/>
      <c r="E257" s="93"/>
      <c r="F257" s="248"/>
      <c r="G257" s="248"/>
      <c r="H257" s="248"/>
      <c r="I257" s="248"/>
      <c r="J257" s="248"/>
      <c r="K257" s="248"/>
      <c r="L257" s="248"/>
      <c r="M257" s="248"/>
      <c r="N257" s="248"/>
      <c r="O257" s="248"/>
      <c r="P257" s="248"/>
      <c r="Q257" s="248"/>
      <c r="R257" s="248"/>
      <c r="S257" s="248"/>
      <c r="T257" s="248"/>
      <c r="U257" s="248"/>
      <c r="V257" s="248"/>
      <c r="W257" s="248"/>
      <c r="X257" s="248"/>
      <c r="Y257" s="248"/>
      <c r="Z257" s="248"/>
    </row>
    <row r="258" spans="1:26" ht="15">
      <c r="A258" s="248"/>
      <c r="B258" s="248"/>
      <c r="C258" s="248"/>
      <c r="D258" s="291"/>
      <c r="E258" s="93"/>
      <c r="F258" s="248"/>
      <c r="G258" s="248"/>
      <c r="H258" s="248"/>
      <c r="I258" s="248"/>
      <c r="J258" s="248"/>
      <c r="K258" s="248"/>
      <c r="L258" s="248"/>
      <c r="M258" s="248"/>
      <c r="N258" s="248"/>
      <c r="O258" s="248"/>
      <c r="P258" s="248"/>
      <c r="Q258" s="248"/>
      <c r="R258" s="248"/>
      <c r="S258" s="248"/>
      <c r="T258" s="248"/>
      <c r="U258" s="248"/>
      <c r="V258" s="248"/>
      <c r="W258" s="248"/>
      <c r="X258" s="248"/>
      <c r="Y258" s="248"/>
      <c r="Z258" s="248"/>
    </row>
    <row r="259" spans="1:26" ht="15">
      <c r="A259" s="248"/>
      <c r="B259" s="248"/>
      <c r="C259" s="248"/>
      <c r="D259" s="291"/>
      <c r="E259" s="93"/>
      <c r="F259" s="248"/>
      <c r="G259" s="248"/>
      <c r="H259" s="248"/>
      <c r="I259" s="248"/>
      <c r="J259" s="248"/>
      <c r="K259" s="248"/>
      <c r="L259" s="248"/>
      <c r="M259" s="248"/>
      <c r="N259" s="248"/>
      <c r="O259" s="248"/>
      <c r="P259" s="248"/>
      <c r="Q259" s="248"/>
      <c r="R259" s="248"/>
      <c r="S259" s="248"/>
      <c r="T259" s="248"/>
      <c r="U259" s="248"/>
      <c r="V259" s="248"/>
      <c r="W259" s="248"/>
      <c r="X259" s="248"/>
      <c r="Y259" s="248"/>
      <c r="Z259" s="248"/>
    </row>
    <row r="260" spans="1:26" ht="15">
      <c r="A260" s="248"/>
      <c r="B260" s="248"/>
      <c r="C260" s="248"/>
      <c r="D260" s="291"/>
      <c r="E260" s="93"/>
      <c r="F260" s="248"/>
      <c r="G260" s="248"/>
      <c r="H260" s="248"/>
      <c r="I260" s="248"/>
      <c r="J260" s="248"/>
      <c r="K260" s="248"/>
      <c r="L260" s="248"/>
      <c r="M260" s="248"/>
      <c r="N260" s="248"/>
      <c r="O260" s="248"/>
      <c r="P260" s="248"/>
      <c r="Q260" s="248"/>
      <c r="R260" s="248"/>
      <c r="S260" s="248"/>
      <c r="T260" s="248"/>
      <c r="U260" s="248"/>
      <c r="V260" s="248"/>
      <c r="W260" s="248"/>
      <c r="X260" s="248"/>
      <c r="Y260" s="248"/>
      <c r="Z260" s="248"/>
    </row>
    <row r="261" spans="1:26" ht="15">
      <c r="A261" s="248"/>
      <c r="B261" s="248"/>
      <c r="C261" s="248"/>
      <c r="D261" s="291"/>
      <c r="E261" s="93"/>
      <c r="F261" s="248"/>
      <c r="G261" s="248"/>
      <c r="H261" s="248"/>
      <c r="I261" s="248"/>
      <c r="J261" s="248"/>
      <c r="K261" s="248"/>
      <c r="L261" s="248"/>
      <c r="M261" s="248"/>
      <c r="N261" s="248"/>
      <c r="O261" s="248"/>
      <c r="P261" s="248"/>
      <c r="Q261" s="248"/>
      <c r="R261" s="248"/>
      <c r="S261" s="248"/>
      <c r="T261" s="248"/>
      <c r="U261" s="248"/>
      <c r="V261" s="248"/>
      <c r="W261" s="248"/>
      <c r="X261" s="248"/>
      <c r="Y261" s="248"/>
      <c r="Z261" s="248"/>
    </row>
    <row r="262" spans="1:26" ht="15">
      <c r="A262" s="248"/>
      <c r="B262" s="248"/>
      <c r="C262" s="248"/>
      <c r="D262" s="291"/>
      <c r="E262" s="93"/>
      <c r="F262" s="248"/>
      <c r="G262" s="248"/>
      <c r="H262" s="248"/>
      <c r="I262" s="248"/>
      <c r="J262" s="248"/>
      <c r="K262" s="248"/>
      <c r="L262" s="248"/>
      <c r="M262" s="248"/>
      <c r="N262" s="248"/>
      <c r="O262" s="248"/>
      <c r="P262" s="248"/>
      <c r="Q262" s="248"/>
      <c r="R262" s="248"/>
      <c r="S262" s="248"/>
      <c r="T262" s="248"/>
      <c r="U262" s="248"/>
      <c r="V262" s="248"/>
      <c r="W262" s="248"/>
      <c r="X262" s="248"/>
      <c r="Y262" s="248"/>
      <c r="Z262" s="248"/>
    </row>
    <row r="263" spans="1:26" ht="15">
      <c r="A263" s="248"/>
      <c r="B263" s="248"/>
      <c r="C263" s="248"/>
      <c r="D263" s="291"/>
      <c r="E263" s="93"/>
      <c r="F263" s="248"/>
      <c r="G263" s="248"/>
      <c r="H263" s="248"/>
      <c r="I263" s="248"/>
      <c r="J263" s="248"/>
      <c r="K263" s="248"/>
      <c r="L263" s="248"/>
      <c r="M263" s="248"/>
      <c r="N263" s="248"/>
      <c r="O263" s="248"/>
      <c r="P263" s="248"/>
      <c r="Q263" s="248"/>
      <c r="R263" s="248"/>
      <c r="S263" s="248"/>
      <c r="T263" s="248"/>
      <c r="U263" s="248"/>
      <c r="V263" s="248"/>
      <c r="W263" s="248"/>
      <c r="X263" s="248"/>
      <c r="Y263" s="248"/>
      <c r="Z263" s="248"/>
    </row>
    <row r="264" spans="1:26" ht="15">
      <c r="A264" s="248"/>
      <c r="B264" s="248"/>
      <c r="C264" s="248"/>
      <c r="D264" s="291"/>
      <c r="E264" s="93"/>
      <c r="F264" s="248"/>
      <c r="G264" s="248"/>
      <c r="H264" s="248"/>
      <c r="I264" s="248"/>
      <c r="J264" s="248"/>
      <c r="K264" s="248"/>
      <c r="L264" s="248"/>
      <c r="M264" s="248"/>
      <c r="N264" s="248"/>
      <c r="O264" s="248"/>
      <c r="P264" s="248"/>
      <c r="Q264" s="248"/>
      <c r="R264" s="248"/>
      <c r="S264" s="248"/>
      <c r="T264" s="248"/>
      <c r="U264" s="248"/>
      <c r="V264" s="248"/>
      <c r="W264" s="248"/>
      <c r="X264" s="248"/>
      <c r="Y264" s="248"/>
      <c r="Z264" s="248"/>
    </row>
    <row r="265" spans="1:26" ht="15">
      <c r="A265" s="248"/>
      <c r="B265" s="248"/>
      <c r="C265" s="248"/>
      <c r="D265" s="291"/>
      <c r="E265" s="93"/>
      <c r="F265" s="248"/>
      <c r="G265" s="248"/>
      <c r="H265" s="248"/>
      <c r="I265" s="248"/>
      <c r="J265" s="248"/>
      <c r="K265" s="248"/>
      <c r="L265" s="248"/>
      <c r="M265" s="248"/>
      <c r="N265" s="248"/>
      <c r="O265" s="248"/>
      <c r="P265" s="248"/>
      <c r="Q265" s="248"/>
      <c r="R265" s="248"/>
      <c r="S265" s="248"/>
      <c r="T265" s="248"/>
      <c r="U265" s="248"/>
      <c r="V265" s="248"/>
      <c r="W265" s="248"/>
      <c r="X265" s="248"/>
      <c r="Y265" s="248"/>
      <c r="Z265" s="248"/>
    </row>
    <row r="266" spans="1:26" ht="15">
      <c r="A266" s="248"/>
      <c r="B266" s="248"/>
      <c r="C266" s="248"/>
      <c r="D266" s="291"/>
      <c r="E266" s="93"/>
      <c r="F266" s="248"/>
      <c r="G266" s="248"/>
      <c r="H266" s="248"/>
      <c r="I266" s="248"/>
      <c r="J266" s="248"/>
      <c r="K266" s="248"/>
      <c r="L266" s="248"/>
      <c r="M266" s="248"/>
      <c r="N266" s="248"/>
      <c r="O266" s="248"/>
      <c r="P266" s="248"/>
      <c r="Q266" s="248"/>
      <c r="R266" s="248"/>
      <c r="S266" s="248"/>
      <c r="T266" s="248"/>
      <c r="U266" s="248"/>
      <c r="V266" s="248"/>
      <c r="W266" s="248"/>
      <c r="X266" s="248"/>
      <c r="Y266" s="248"/>
      <c r="Z266" s="248"/>
    </row>
    <row r="267" spans="1:26" ht="15">
      <c r="A267" s="248"/>
      <c r="B267" s="248"/>
      <c r="C267" s="248"/>
      <c r="D267" s="291"/>
      <c r="E267" s="93"/>
      <c r="F267" s="248"/>
      <c r="G267" s="248"/>
      <c r="H267" s="248"/>
      <c r="I267" s="248"/>
      <c r="J267" s="248"/>
      <c r="K267" s="248"/>
      <c r="L267" s="248"/>
      <c r="M267" s="248"/>
      <c r="N267" s="248"/>
      <c r="O267" s="248"/>
      <c r="P267" s="248"/>
      <c r="Q267" s="248"/>
      <c r="R267" s="248"/>
      <c r="S267" s="248"/>
      <c r="T267" s="248"/>
      <c r="U267" s="248"/>
      <c r="V267" s="248"/>
      <c r="W267" s="248"/>
      <c r="X267" s="248"/>
      <c r="Y267" s="248"/>
      <c r="Z267" s="248"/>
    </row>
    <row r="268" spans="1:26" ht="15">
      <c r="A268" s="248"/>
      <c r="B268" s="248"/>
      <c r="C268" s="248"/>
      <c r="D268" s="291"/>
      <c r="E268" s="93"/>
      <c r="F268" s="248"/>
      <c r="G268" s="248"/>
      <c r="H268" s="248"/>
      <c r="I268" s="248"/>
      <c r="J268" s="248"/>
      <c r="K268" s="248"/>
      <c r="L268" s="248"/>
      <c r="M268" s="248"/>
      <c r="N268" s="248"/>
      <c r="O268" s="248"/>
      <c r="P268" s="248"/>
      <c r="Q268" s="248"/>
      <c r="R268" s="248"/>
      <c r="S268" s="248"/>
      <c r="T268" s="248"/>
      <c r="U268" s="248"/>
      <c r="V268" s="248"/>
      <c r="W268" s="248"/>
      <c r="X268" s="248"/>
      <c r="Y268" s="248"/>
      <c r="Z268" s="248"/>
    </row>
    <row r="269" spans="1:26" ht="15">
      <c r="A269" s="248"/>
      <c r="B269" s="248"/>
      <c r="C269" s="248"/>
      <c r="D269" s="291"/>
      <c r="E269" s="93"/>
      <c r="F269" s="248"/>
      <c r="G269" s="248"/>
      <c r="H269" s="248"/>
      <c r="I269" s="248"/>
      <c r="J269" s="248"/>
      <c r="K269" s="248"/>
      <c r="L269" s="248"/>
      <c r="M269" s="248"/>
      <c r="N269" s="248"/>
      <c r="O269" s="248"/>
      <c r="P269" s="248"/>
      <c r="Q269" s="248"/>
      <c r="R269" s="248"/>
      <c r="S269" s="248"/>
      <c r="T269" s="248"/>
      <c r="U269" s="248"/>
      <c r="V269" s="248"/>
      <c r="W269" s="248"/>
      <c r="X269" s="248"/>
      <c r="Y269" s="248"/>
      <c r="Z269" s="248"/>
    </row>
    <row r="270" spans="1:26" ht="15">
      <c r="A270" s="248"/>
      <c r="B270" s="248"/>
      <c r="C270" s="248"/>
      <c r="D270" s="291"/>
      <c r="E270" s="93"/>
      <c r="F270" s="248"/>
      <c r="G270" s="248"/>
      <c r="H270" s="248"/>
      <c r="I270" s="248"/>
      <c r="J270" s="248"/>
      <c r="K270" s="248"/>
      <c r="L270" s="248"/>
      <c r="M270" s="248"/>
      <c r="N270" s="248"/>
      <c r="O270" s="248"/>
      <c r="P270" s="248"/>
      <c r="Q270" s="248"/>
      <c r="R270" s="248"/>
      <c r="S270" s="248"/>
      <c r="T270" s="248"/>
      <c r="U270" s="248"/>
      <c r="V270" s="248"/>
      <c r="W270" s="248"/>
      <c r="X270" s="248"/>
      <c r="Y270" s="248"/>
      <c r="Z270" s="248"/>
    </row>
    <row r="271" spans="1:26" ht="15">
      <c r="A271" s="248"/>
      <c r="B271" s="248"/>
      <c r="C271" s="248"/>
      <c r="D271" s="291"/>
      <c r="E271" s="93"/>
      <c r="F271" s="248"/>
      <c r="G271" s="248"/>
      <c r="H271" s="248"/>
      <c r="I271" s="248"/>
      <c r="J271" s="248"/>
      <c r="K271" s="248"/>
      <c r="L271" s="248"/>
      <c r="M271" s="248"/>
      <c r="N271" s="248"/>
      <c r="O271" s="248"/>
      <c r="P271" s="248"/>
      <c r="Q271" s="248"/>
      <c r="R271" s="248"/>
      <c r="S271" s="248"/>
      <c r="T271" s="248"/>
      <c r="U271" s="248"/>
      <c r="V271" s="248"/>
      <c r="W271" s="248"/>
      <c r="X271" s="248"/>
      <c r="Y271" s="248"/>
      <c r="Z271" s="248"/>
    </row>
    <row r="272" spans="1:26" ht="15">
      <c r="A272" s="248"/>
      <c r="B272" s="248"/>
      <c r="C272" s="248"/>
      <c r="D272" s="291"/>
      <c r="E272" s="93"/>
      <c r="F272" s="248"/>
      <c r="G272" s="248"/>
      <c r="H272" s="248"/>
      <c r="I272" s="248"/>
      <c r="J272" s="248"/>
      <c r="K272" s="248"/>
      <c r="L272" s="248"/>
      <c r="M272" s="248"/>
      <c r="N272" s="248"/>
      <c r="O272" s="248"/>
      <c r="P272" s="248"/>
      <c r="Q272" s="248"/>
      <c r="R272" s="248"/>
      <c r="S272" s="248"/>
      <c r="T272" s="248"/>
      <c r="U272" s="248"/>
      <c r="V272" s="248"/>
      <c r="W272" s="248"/>
      <c r="X272" s="248"/>
      <c r="Y272" s="248"/>
      <c r="Z272" s="248"/>
    </row>
    <row r="273" spans="1:26" ht="15">
      <c r="A273" s="248"/>
      <c r="B273" s="248"/>
      <c r="C273" s="248"/>
      <c r="D273" s="291"/>
      <c r="E273" s="93"/>
      <c r="F273" s="248"/>
      <c r="G273" s="248"/>
      <c r="H273" s="248"/>
      <c r="I273" s="248"/>
      <c r="J273" s="248"/>
      <c r="K273" s="248"/>
      <c r="L273" s="248"/>
      <c r="M273" s="248"/>
      <c r="N273" s="248"/>
      <c r="O273" s="248"/>
      <c r="P273" s="248"/>
      <c r="Q273" s="248"/>
      <c r="R273" s="248"/>
      <c r="S273" s="248"/>
      <c r="T273" s="248"/>
      <c r="U273" s="248"/>
      <c r="V273" s="248"/>
      <c r="W273" s="248"/>
      <c r="X273" s="248"/>
      <c r="Y273" s="248"/>
      <c r="Z273" s="248"/>
    </row>
    <row r="274" spans="1:26" ht="15">
      <c r="A274" s="248"/>
      <c r="B274" s="248"/>
      <c r="C274" s="248"/>
      <c r="D274" s="291"/>
      <c r="E274" s="93"/>
      <c r="F274" s="248"/>
      <c r="G274" s="248"/>
      <c r="H274" s="248"/>
      <c r="I274" s="248"/>
      <c r="J274" s="248"/>
      <c r="K274" s="248"/>
      <c r="L274" s="248"/>
      <c r="M274" s="248"/>
      <c r="N274" s="248"/>
      <c r="O274" s="248"/>
      <c r="P274" s="248"/>
      <c r="Q274" s="248"/>
      <c r="R274" s="248"/>
      <c r="S274" s="248"/>
      <c r="T274" s="248"/>
      <c r="U274" s="248"/>
      <c r="V274" s="248"/>
      <c r="W274" s="248"/>
      <c r="X274" s="248"/>
      <c r="Y274" s="248"/>
      <c r="Z274" s="248"/>
    </row>
    <row r="275" spans="1:26" ht="15">
      <c r="A275" s="248"/>
      <c r="B275" s="248"/>
      <c r="C275" s="248"/>
      <c r="D275" s="291"/>
      <c r="E275" s="93"/>
      <c r="F275" s="248"/>
      <c r="G275" s="248"/>
      <c r="H275" s="248"/>
      <c r="I275" s="248"/>
      <c r="J275" s="248"/>
      <c r="K275" s="248"/>
      <c r="L275" s="248"/>
      <c r="M275" s="248"/>
      <c r="N275" s="248"/>
      <c r="O275" s="248"/>
      <c r="P275" s="248"/>
      <c r="Q275" s="248"/>
      <c r="R275" s="248"/>
      <c r="S275" s="248"/>
      <c r="T275" s="248"/>
      <c r="U275" s="248"/>
      <c r="V275" s="248"/>
      <c r="W275" s="248"/>
      <c r="X275" s="248"/>
      <c r="Y275" s="248"/>
      <c r="Z275" s="248"/>
    </row>
    <row r="276" spans="1:26" ht="15">
      <c r="A276" s="248"/>
      <c r="B276" s="248"/>
      <c r="C276" s="248"/>
      <c r="D276" s="291"/>
      <c r="E276" s="93"/>
      <c r="F276" s="248"/>
      <c r="G276" s="248"/>
      <c r="H276" s="248"/>
      <c r="I276" s="248"/>
      <c r="J276" s="248"/>
      <c r="K276" s="248"/>
      <c r="L276" s="248"/>
      <c r="M276" s="248"/>
      <c r="N276" s="248"/>
      <c r="O276" s="248"/>
      <c r="P276" s="248"/>
      <c r="Q276" s="248"/>
      <c r="R276" s="248"/>
      <c r="S276" s="248"/>
      <c r="T276" s="248"/>
      <c r="U276" s="248"/>
      <c r="V276" s="248"/>
      <c r="W276" s="248"/>
      <c r="X276" s="248"/>
      <c r="Y276" s="248"/>
      <c r="Z276" s="248"/>
    </row>
    <row r="277" spans="1:26" ht="15">
      <c r="A277" s="248"/>
      <c r="B277" s="248"/>
      <c r="C277" s="248"/>
      <c r="D277" s="291"/>
      <c r="E277" s="93"/>
      <c r="F277" s="248"/>
      <c r="G277" s="248"/>
      <c r="H277" s="248"/>
      <c r="I277" s="248"/>
      <c r="J277" s="248"/>
      <c r="K277" s="248"/>
      <c r="L277" s="248"/>
      <c r="M277" s="248"/>
      <c r="N277" s="248"/>
      <c r="O277" s="248"/>
      <c r="P277" s="248"/>
      <c r="Q277" s="248"/>
      <c r="R277" s="248"/>
      <c r="S277" s="248"/>
      <c r="T277" s="248"/>
      <c r="U277" s="248"/>
      <c r="V277" s="248"/>
      <c r="W277" s="248"/>
      <c r="X277" s="248"/>
      <c r="Y277" s="248"/>
      <c r="Z277" s="248"/>
    </row>
    <row r="278" spans="1:26" ht="15">
      <c r="A278" s="248"/>
      <c r="B278" s="248"/>
      <c r="C278" s="248"/>
      <c r="D278" s="291"/>
      <c r="E278" s="93"/>
      <c r="F278" s="248"/>
      <c r="G278" s="248"/>
      <c r="H278" s="248"/>
      <c r="I278" s="248"/>
      <c r="J278" s="248"/>
      <c r="K278" s="248"/>
      <c r="L278" s="248"/>
      <c r="M278" s="248"/>
      <c r="N278" s="248"/>
      <c r="O278" s="248"/>
      <c r="P278" s="248"/>
      <c r="Q278" s="248"/>
      <c r="R278" s="248"/>
      <c r="S278" s="248"/>
      <c r="T278" s="248"/>
      <c r="U278" s="248"/>
      <c r="V278" s="248"/>
      <c r="W278" s="248"/>
      <c r="X278" s="248"/>
      <c r="Y278" s="248"/>
      <c r="Z278" s="248"/>
    </row>
    <row r="279" spans="1:26" ht="15">
      <c r="A279" s="248"/>
      <c r="B279" s="248"/>
      <c r="C279" s="248"/>
      <c r="D279" s="291"/>
      <c r="E279" s="93"/>
      <c r="F279" s="248"/>
      <c r="G279" s="248"/>
      <c r="H279" s="248"/>
      <c r="I279" s="248"/>
      <c r="J279" s="248"/>
      <c r="K279" s="248"/>
      <c r="L279" s="248"/>
      <c r="M279" s="248"/>
      <c r="N279" s="248"/>
      <c r="O279" s="248"/>
      <c r="P279" s="248"/>
      <c r="Q279" s="248"/>
      <c r="R279" s="248"/>
      <c r="S279" s="248"/>
      <c r="T279" s="248"/>
      <c r="U279" s="248"/>
      <c r="V279" s="248"/>
      <c r="W279" s="248"/>
      <c r="X279" s="248"/>
      <c r="Y279" s="248"/>
      <c r="Z279" s="248"/>
    </row>
    <row r="280" spans="1:26" ht="15">
      <c r="A280" s="248"/>
      <c r="B280" s="248"/>
      <c r="C280" s="248"/>
      <c r="D280" s="291"/>
      <c r="E280" s="93"/>
      <c r="F280" s="248"/>
      <c r="G280" s="248"/>
      <c r="H280" s="248"/>
      <c r="I280" s="248"/>
      <c r="J280" s="248"/>
      <c r="K280" s="248"/>
      <c r="L280" s="248"/>
      <c r="M280" s="248"/>
      <c r="N280" s="248"/>
      <c r="O280" s="248"/>
      <c r="P280" s="248"/>
      <c r="Q280" s="248"/>
      <c r="R280" s="248"/>
      <c r="S280" s="248"/>
      <c r="T280" s="248"/>
      <c r="U280" s="248"/>
      <c r="V280" s="248"/>
      <c r="W280" s="248"/>
      <c r="X280" s="248"/>
      <c r="Y280" s="248"/>
      <c r="Z280" s="248"/>
    </row>
    <row r="281" spans="1:26" ht="15">
      <c r="A281" s="248"/>
      <c r="B281" s="248"/>
      <c r="C281" s="248"/>
      <c r="D281" s="291"/>
      <c r="E281" s="93"/>
      <c r="F281" s="248"/>
      <c r="G281" s="248"/>
      <c r="H281" s="248"/>
      <c r="I281" s="248"/>
      <c r="J281" s="248"/>
      <c r="K281" s="248"/>
      <c r="L281" s="248"/>
      <c r="M281" s="248"/>
      <c r="N281" s="248"/>
      <c r="O281" s="248"/>
      <c r="P281" s="248"/>
      <c r="Q281" s="248"/>
      <c r="R281" s="248"/>
      <c r="S281" s="248"/>
      <c r="T281" s="248"/>
      <c r="U281" s="248"/>
      <c r="V281" s="248"/>
      <c r="W281" s="248"/>
      <c r="X281" s="248"/>
      <c r="Y281" s="248"/>
      <c r="Z281" s="248"/>
    </row>
    <row r="282" spans="1:26" ht="15">
      <c r="A282" s="248"/>
      <c r="B282" s="248"/>
      <c r="C282" s="248"/>
      <c r="D282" s="291"/>
      <c r="E282" s="93"/>
      <c r="F282" s="248"/>
      <c r="G282" s="248"/>
      <c r="H282" s="248"/>
      <c r="I282" s="248"/>
      <c r="J282" s="248"/>
      <c r="K282" s="248"/>
      <c r="L282" s="248"/>
      <c r="M282" s="248"/>
      <c r="N282" s="248"/>
      <c r="O282" s="248"/>
      <c r="P282" s="248"/>
      <c r="Q282" s="248"/>
      <c r="R282" s="248"/>
      <c r="S282" s="248"/>
      <c r="T282" s="248"/>
      <c r="U282" s="248"/>
      <c r="V282" s="248"/>
      <c r="W282" s="248"/>
      <c r="X282" s="248"/>
      <c r="Y282" s="248"/>
      <c r="Z282" s="248"/>
    </row>
    <row r="283" spans="1:26" ht="15">
      <c r="A283" s="248"/>
      <c r="B283" s="248"/>
      <c r="C283" s="248"/>
      <c r="D283" s="291"/>
      <c r="E283" s="93"/>
      <c r="F283" s="248"/>
      <c r="G283" s="248"/>
      <c r="H283" s="248"/>
      <c r="I283" s="248"/>
      <c r="J283" s="248"/>
      <c r="K283" s="248"/>
      <c r="L283" s="248"/>
      <c r="M283" s="248"/>
      <c r="N283" s="248"/>
      <c r="O283" s="248"/>
      <c r="P283" s="248"/>
      <c r="Q283" s="248"/>
      <c r="R283" s="248"/>
      <c r="S283" s="248"/>
      <c r="T283" s="248"/>
      <c r="U283" s="248"/>
      <c r="V283" s="248"/>
      <c r="W283" s="248"/>
      <c r="X283" s="248"/>
      <c r="Y283" s="248"/>
      <c r="Z283" s="248"/>
    </row>
    <row r="284" spans="1:26" ht="15">
      <c r="A284" s="248"/>
      <c r="B284" s="248"/>
      <c r="C284" s="248"/>
      <c r="D284" s="291"/>
      <c r="E284" s="93"/>
      <c r="F284" s="248"/>
      <c r="G284" s="248"/>
      <c r="H284" s="248"/>
      <c r="I284" s="248"/>
      <c r="J284" s="248"/>
      <c r="K284" s="248"/>
      <c r="L284" s="248"/>
      <c r="M284" s="248"/>
      <c r="N284" s="248"/>
      <c r="O284" s="248"/>
      <c r="P284" s="248"/>
      <c r="Q284" s="248"/>
      <c r="R284" s="248"/>
      <c r="S284" s="248"/>
      <c r="T284" s="248"/>
      <c r="U284" s="248"/>
      <c r="V284" s="248"/>
      <c r="W284" s="248"/>
      <c r="X284" s="248"/>
      <c r="Y284" s="248"/>
      <c r="Z284" s="248"/>
    </row>
    <row r="285" spans="1:26" ht="15">
      <c r="A285" s="248"/>
      <c r="B285" s="248"/>
      <c r="C285" s="248"/>
      <c r="D285" s="291"/>
      <c r="E285" s="93"/>
      <c r="F285" s="248"/>
      <c r="G285" s="248"/>
      <c r="H285" s="248"/>
      <c r="I285" s="248"/>
      <c r="J285" s="248"/>
      <c r="K285" s="248"/>
      <c r="L285" s="248"/>
      <c r="M285" s="248"/>
      <c r="N285" s="248"/>
      <c r="O285" s="248"/>
      <c r="P285" s="248"/>
      <c r="Q285" s="248"/>
      <c r="R285" s="248"/>
      <c r="S285" s="248"/>
      <c r="T285" s="248"/>
      <c r="U285" s="248"/>
      <c r="V285" s="248"/>
      <c r="W285" s="248"/>
      <c r="X285" s="248"/>
      <c r="Y285" s="248"/>
      <c r="Z285" s="248"/>
    </row>
    <row r="286" spans="1:26" ht="15">
      <c r="A286" s="248"/>
      <c r="B286" s="248"/>
      <c r="C286" s="248"/>
      <c r="D286" s="291"/>
      <c r="E286" s="93"/>
      <c r="F286" s="248"/>
      <c r="G286" s="248"/>
      <c r="H286" s="248"/>
      <c r="I286" s="248"/>
      <c r="J286" s="248"/>
      <c r="K286" s="248"/>
      <c r="L286" s="248"/>
      <c r="M286" s="248"/>
      <c r="N286" s="248"/>
      <c r="O286" s="248"/>
      <c r="P286" s="248"/>
      <c r="Q286" s="248"/>
      <c r="R286" s="248"/>
      <c r="S286" s="248"/>
      <c r="T286" s="248"/>
      <c r="U286" s="248"/>
      <c r="V286" s="248"/>
      <c r="W286" s="248"/>
      <c r="X286" s="248"/>
      <c r="Y286" s="248"/>
      <c r="Z286" s="248"/>
    </row>
    <row r="287" spans="1:26" ht="15">
      <c r="A287" s="248"/>
      <c r="B287" s="248"/>
      <c r="C287" s="248"/>
      <c r="D287" s="291"/>
      <c r="E287" s="93"/>
      <c r="F287" s="248"/>
      <c r="G287" s="248"/>
      <c r="H287" s="248"/>
      <c r="I287" s="248"/>
      <c r="J287" s="248"/>
      <c r="K287" s="248"/>
      <c r="L287" s="248"/>
      <c r="M287" s="248"/>
      <c r="N287" s="248"/>
      <c r="O287" s="248"/>
      <c r="P287" s="248"/>
      <c r="Q287" s="248"/>
      <c r="R287" s="248"/>
      <c r="S287" s="248"/>
      <c r="T287" s="248"/>
      <c r="U287" s="248"/>
      <c r="V287" s="248"/>
      <c r="W287" s="248"/>
      <c r="X287" s="248"/>
      <c r="Y287" s="248"/>
      <c r="Z287" s="248"/>
    </row>
    <row r="288" spans="1:26" ht="15">
      <c r="A288" s="248"/>
      <c r="B288" s="248"/>
      <c r="C288" s="248"/>
      <c r="D288" s="291"/>
      <c r="E288" s="93"/>
      <c r="F288" s="248"/>
      <c r="G288" s="248"/>
      <c r="H288" s="248"/>
      <c r="I288" s="248"/>
      <c r="J288" s="248"/>
      <c r="K288" s="248"/>
      <c r="L288" s="248"/>
      <c r="M288" s="248"/>
      <c r="N288" s="248"/>
      <c r="O288" s="248"/>
      <c r="P288" s="248"/>
      <c r="Q288" s="248"/>
      <c r="R288" s="248"/>
      <c r="S288" s="248"/>
      <c r="T288" s="248"/>
      <c r="U288" s="248"/>
      <c r="V288" s="248"/>
      <c r="W288" s="248"/>
      <c r="X288" s="248"/>
      <c r="Y288" s="248"/>
      <c r="Z288" s="248"/>
    </row>
    <row r="289" spans="1:26" ht="15">
      <c r="A289" s="248"/>
      <c r="B289" s="248"/>
      <c r="C289" s="248"/>
      <c r="D289" s="291"/>
      <c r="E289" s="93"/>
      <c r="F289" s="248"/>
      <c r="G289" s="248"/>
      <c r="H289" s="248"/>
      <c r="I289" s="248"/>
      <c r="J289" s="248"/>
      <c r="K289" s="248"/>
      <c r="L289" s="248"/>
      <c r="M289" s="248"/>
      <c r="N289" s="248"/>
      <c r="O289" s="248"/>
      <c r="P289" s="248"/>
      <c r="Q289" s="248"/>
      <c r="R289" s="248"/>
      <c r="S289" s="248"/>
      <c r="T289" s="248"/>
      <c r="U289" s="248"/>
      <c r="V289" s="248"/>
      <c r="W289" s="248"/>
      <c r="X289" s="248"/>
      <c r="Y289" s="248"/>
      <c r="Z289" s="248"/>
    </row>
    <row r="290" spans="1:26" ht="15">
      <c r="A290" s="248"/>
      <c r="B290" s="248"/>
      <c r="C290" s="248"/>
      <c r="D290" s="291"/>
      <c r="E290" s="93"/>
      <c r="F290" s="248"/>
      <c r="G290" s="248"/>
      <c r="H290" s="248"/>
      <c r="I290" s="248"/>
      <c r="J290" s="248"/>
      <c r="K290" s="248"/>
      <c r="L290" s="248"/>
      <c r="M290" s="248"/>
      <c r="N290" s="248"/>
      <c r="O290" s="248"/>
      <c r="P290" s="248"/>
      <c r="Q290" s="248"/>
      <c r="R290" s="248"/>
      <c r="S290" s="248"/>
      <c r="T290" s="248"/>
      <c r="U290" s="248"/>
      <c r="V290" s="248"/>
      <c r="W290" s="248"/>
      <c r="X290" s="248"/>
      <c r="Y290" s="248"/>
      <c r="Z290" s="248"/>
    </row>
    <row r="291" spans="1:26" ht="15">
      <c r="A291" s="248"/>
      <c r="B291" s="248"/>
      <c r="C291" s="248"/>
      <c r="D291" s="291"/>
      <c r="E291" s="93"/>
      <c r="F291" s="248"/>
      <c r="G291" s="248"/>
      <c r="H291" s="248"/>
      <c r="I291" s="248"/>
      <c r="J291" s="248"/>
      <c r="K291" s="248"/>
      <c r="L291" s="248"/>
      <c r="M291" s="248"/>
      <c r="N291" s="248"/>
      <c r="O291" s="248"/>
      <c r="P291" s="248"/>
      <c r="Q291" s="248"/>
      <c r="R291" s="248"/>
      <c r="S291" s="248"/>
      <c r="T291" s="248"/>
      <c r="U291" s="248"/>
      <c r="V291" s="248"/>
      <c r="W291" s="248"/>
      <c r="X291" s="248"/>
      <c r="Y291" s="248"/>
      <c r="Z291" s="248"/>
    </row>
    <row r="292" spans="1:26" ht="15">
      <c r="A292" s="248"/>
      <c r="B292" s="248"/>
      <c r="C292" s="248"/>
      <c r="D292" s="291"/>
      <c r="E292" s="93"/>
      <c r="F292" s="248"/>
      <c r="G292" s="248"/>
      <c r="H292" s="248"/>
      <c r="I292" s="248"/>
      <c r="J292" s="248"/>
      <c r="K292" s="248"/>
      <c r="L292" s="248"/>
      <c r="M292" s="248"/>
      <c r="N292" s="248"/>
      <c r="O292" s="248"/>
      <c r="P292" s="248"/>
      <c r="Q292" s="248"/>
      <c r="R292" s="248"/>
      <c r="S292" s="248"/>
      <c r="T292" s="248"/>
      <c r="U292" s="248"/>
      <c r="V292" s="248"/>
      <c r="W292" s="248"/>
      <c r="X292" s="248"/>
      <c r="Y292" s="248"/>
      <c r="Z292" s="248"/>
    </row>
    <row r="293" spans="1:26" ht="15">
      <c r="A293" s="248"/>
      <c r="B293" s="248"/>
      <c r="C293" s="248"/>
      <c r="D293" s="291"/>
      <c r="E293" s="93"/>
      <c r="F293" s="248"/>
      <c r="G293" s="248"/>
      <c r="H293" s="248"/>
      <c r="I293" s="248"/>
      <c r="J293" s="248"/>
      <c r="K293" s="248"/>
      <c r="L293" s="248"/>
      <c r="M293" s="248"/>
      <c r="N293" s="248"/>
      <c r="O293" s="248"/>
      <c r="P293" s="248"/>
      <c r="Q293" s="248"/>
      <c r="R293" s="248"/>
      <c r="S293" s="248"/>
      <c r="T293" s="248"/>
      <c r="U293" s="248"/>
      <c r="V293" s="248"/>
      <c r="W293" s="248"/>
      <c r="X293" s="248"/>
      <c r="Y293" s="248"/>
      <c r="Z293" s="248"/>
    </row>
    <row r="294" spans="1:26" ht="15">
      <c r="A294" s="248"/>
      <c r="B294" s="248"/>
      <c r="C294" s="248"/>
      <c r="D294" s="291"/>
      <c r="E294" s="93"/>
      <c r="F294" s="248"/>
      <c r="G294" s="248"/>
      <c r="H294" s="248"/>
      <c r="I294" s="248"/>
      <c r="J294" s="248"/>
      <c r="K294" s="248"/>
      <c r="L294" s="248"/>
      <c r="M294" s="248"/>
      <c r="N294" s="248"/>
      <c r="O294" s="248"/>
      <c r="P294" s="248"/>
      <c r="Q294" s="248"/>
      <c r="R294" s="248"/>
      <c r="S294" s="248"/>
      <c r="T294" s="248"/>
      <c r="U294" s="248"/>
      <c r="V294" s="248"/>
      <c r="W294" s="248"/>
      <c r="X294" s="248"/>
      <c r="Y294" s="248"/>
      <c r="Z294" s="248"/>
    </row>
    <row r="295" spans="1:26" ht="15">
      <c r="A295" s="248"/>
      <c r="B295" s="248"/>
      <c r="C295" s="248"/>
      <c r="D295" s="291"/>
      <c r="E295" s="93"/>
      <c r="F295" s="248"/>
      <c r="G295" s="248"/>
      <c r="H295" s="248"/>
      <c r="I295" s="248"/>
      <c r="J295" s="248"/>
      <c r="K295" s="248"/>
      <c r="L295" s="248"/>
      <c r="M295" s="248"/>
      <c r="N295" s="248"/>
      <c r="O295" s="248"/>
      <c r="P295" s="248"/>
      <c r="Q295" s="248"/>
      <c r="R295" s="248"/>
      <c r="S295" s="248"/>
      <c r="T295" s="248"/>
      <c r="U295" s="248"/>
      <c r="V295" s="248"/>
      <c r="W295" s="248"/>
      <c r="X295" s="248"/>
      <c r="Y295" s="248"/>
      <c r="Z295" s="248"/>
    </row>
    <row r="296" spans="1:26" ht="15">
      <c r="A296" s="248"/>
      <c r="B296" s="248"/>
      <c r="C296" s="248"/>
      <c r="D296" s="291"/>
      <c r="E296" s="93"/>
      <c r="F296" s="248"/>
      <c r="G296" s="248"/>
      <c r="H296" s="248"/>
      <c r="I296" s="248"/>
      <c r="J296" s="248"/>
      <c r="K296" s="248"/>
      <c r="L296" s="248"/>
      <c r="M296" s="248"/>
      <c r="N296" s="248"/>
      <c r="O296" s="248"/>
      <c r="P296" s="248"/>
      <c r="Q296" s="248"/>
      <c r="R296" s="248"/>
      <c r="S296" s="248"/>
      <c r="T296" s="248"/>
      <c r="U296" s="248"/>
      <c r="V296" s="248"/>
      <c r="W296" s="248"/>
      <c r="X296" s="248"/>
      <c r="Y296" s="248"/>
      <c r="Z296" s="248"/>
    </row>
    <row r="297" spans="1:26" ht="15">
      <c r="A297" s="248"/>
      <c r="B297" s="248"/>
      <c r="C297" s="248"/>
      <c r="D297" s="291"/>
      <c r="E297" s="93"/>
      <c r="F297" s="248"/>
      <c r="G297" s="248"/>
      <c r="H297" s="248"/>
      <c r="I297" s="248"/>
      <c r="J297" s="248"/>
      <c r="K297" s="248"/>
      <c r="L297" s="248"/>
      <c r="M297" s="248"/>
      <c r="N297" s="248"/>
      <c r="O297" s="248"/>
      <c r="P297" s="248"/>
      <c r="Q297" s="248"/>
      <c r="R297" s="248"/>
      <c r="S297" s="248"/>
      <c r="T297" s="248"/>
      <c r="U297" s="248"/>
      <c r="V297" s="248"/>
      <c r="W297" s="248"/>
      <c r="X297" s="248"/>
      <c r="Y297" s="248"/>
      <c r="Z297" s="248"/>
    </row>
    <row r="298" spans="1:26" ht="15">
      <c r="A298" s="248"/>
      <c r="B298" s="248"/>
      <c r="C298" s="248"/>
      <c r="D298" s="291"/>
      <c r="E298" s="93"/>
      <c r="F298" s="248"/>
      <c r="G298" s="248"/>
      <c r="H298" s="248"/>
      <c r="I298" s="248"/>
      <c r="J298" s="248"/>
      <c r="K298" s="248"/>
      <c r="L298" s="248"/>
      <c r="M298" s="248"/>
      <c r="N298" s="248"/>
      <c r="O298" s="248"/>
      <c r="P298" s="248"/>
      <c r="Q298" s="248"/>
      <c r="R298" s="248"/>
      <c r="S298" s="248"/>
      <c r="T298" s="248"/>
      <c r="U298" s="248"/>
      <c r="V298" s="248"/>
      <c r="W298" s="248"/>
      <c r="X298" s="248"/>
      <c r="Y298" s="248"/>
      <c r="Z298" s="248"/>
    </row>
    <row r="299" spans="1:26" ht="15">
      <c r="A299" s="248"/>
      <c r="B299" s="248"/>
      <c r="C299" s="248"/>
      <c r="D299" s="291"/>
      <c r="E299" s="93"/>
      <c r="F299" s="248"/>
      <c r="G299" s="248"/>
      <c r="H299" s="248"/>
      <c r="I299" s="248"/>
      <c r="J299" s="248"/>
      <c r="K299" s="248"/>
      <c r="L299" s="248"/>
      <c r="M299" s="248"/>
      <c r="N299" s="248"/>
      <c r="O299" s="248"/>
      <c r="P299" s="248"/>
      <c r="Q299" s="248"/>
      <c r="R299" s="248"/>
      <c r="S299" s="248"/>
      <c r="T299" s="248"/>
      <c r="U299" s="248"/>
      <c r="V299" s="248"/>
      <c r="W299" s="248"/>
      <c r="X299" s="248"/>
      <c r="Y299" s="248"/>
      <c r="Z299" s="248"/>
    </row>
    <row r="300" spans="1:26" ht="15">
      <c r="A300" s="248"/>
      <c r="B300" s="248"/>
      <c r="C300" s="248"/>
      <c r="D300" s="291"/>
      <c r="E300" s="93"/>
      <c r="F300" s="248"/>
      <c r="G300" s="248"/>
      <c r="H300" s="248"/>
      <c r="I300" s="248"/>
      <c r="J300" s="248"/>
      <c r="K300" s="248"/>
      <c r="L300" s="248"/>
      <c r="M300" s="248"/>
      <c r="N300" s="248"/>
      <c r="O300" s="248"/>
      <c r="P300" s="248"/>
      <c r="Q300" s="248"/>
      <c r="R300" s="248"/>
      <c r="S300" s="248"/>
      <c r="T300" s="248"/>
      <c r="U300" s="248"/>
      <c r="V300" s="248"/>
      <c r="W300" s="248"/>
      <c r="X300" s="248"/>
      <c r="Y300" s="248"/>
      <c r="Z300" s="248"/>
    </row>
    <row r="301" spans="1:26" ht="15">
      <c r="A301" s="248"/>
      <c r="B301" s="248"/>
      <c r="C301" s="248"/>
      <c r="D301" s="291"/>
      <c r="E301" s="93"/>
      <c r="F301" s="248"/>
      <c r="G301" s="248"/>
      <c r="H301" s="248"/>
      <c r="I301" s="248"/>
      <c r="J301" s="248"/>
      <c r="K301" s="248"/>
      <c r="L301" s="248"/>
      <c r="M301" s="248"/>
      <c r="N301" s="248"/>
      <c r="O301" s="248"/>
      <c r="P301" s="248"/>
      <c r="Q301" s="248"/>
      <c r="R301" s="248"/>
      <c r="S301" s="248"/>
      <c r="T301" s="248"/>
      <c r="U301" s="248"/>
      <c r="V301" s="248"/>
      <c r="W301" s="248"/>
      <c r="X301" s="248"/>
      <c r="Y301" s="248"/>
      <c r="Z301" s="248"/>
    </row>
    <row r="302" spans="1:26" ht="15">
      <c r="A302" s="248"/>
      <c r="B302" s="248"/>
      <c r="C302" s="248"/>
      <c r="D302" s="291"/>
      <c r="E302" s="93"/>
      <c r="F302" s="248"/>
      <c r="G302" s="248"/>
      <c r="H302" s="248"/>
      <c r="I302" s="248"/>
      <c r="J302" s="248"/>
      <c r="K302" s="248"/>
      <c r="L302" s="248"/>
      <c r="M302" s="248"/>
      <c r="N302" s="248"/>
      <c r="O302" s="248"/>
      <c r="P302" s="248"/>
      <c r="Q302" s="248"/>
      <c r="R302" s="248"/>
      <c r="S302" s="248"/>
      <c r="T302" s="248"/>
      <c r="U302" s="248"/>
      <c r="V302" s="248"/>
      <c r="W302" s="248"/>
      <c r="X302" s="248"/>
      <c r="Y302" s="248"/>
      <c r="Z302" s="248"/>
    </row>
    <row r="303" spans="1:26" ht="15">
      <c r="A303" s="248"/>
      <c r="B303" s="248"/>
      <c r="C303" s="248"/>
      <c r="D303" s="291"/>
      <c r="E303" s="93"/>
      <c r="F303" s="248"/>
      <c r="G303" s="248"/>
      <c r="H303" s="248"/>
      <c r="I303" s="248"/>
      <c r="J303" s="248"/>
      <c r="K303" s="248"/>
      <c r="L303" s="248"/>
      <c r="M303" s="248"/>
      <c r="N303" s="248"/>
      <c r="O303" s="248"/>
      <c r="P303" s="248"/>
      <c r="Q303" s="248"/>
      <c r="R303" s="248"/>
      <c r="S303" s="248"/>
      <c r="T303" s="248"/>
      <c r="U303" s="248"/>
      <c r="V303" s="248"/>
      <c r="W303" s="248"/>
      <c r="X303" s="248"/>
      <c r="Y303" s="248"/>
      <c r="Z303" s="248"/>
    </row>
    <row r="304" spans="1:26" ht="15">
      <c r="A304" s="248"/>
      <c r="B304" s="248"/>
      <c r="C304" s="248"/>
      <c r="D304" s="291"/>
      <c r="E304" s="93"/>
      <c r="F304" s="248"/>
      <c r="G304" s="248"/>
      <c r="H304" s="248"/>
      <c r="I304" s="248"/>
      <c r="J304" s="248"/>
      <c r="K304" s="248"/>
      <c r="L304" s="248"/>
      <c r="M304" s="248"/>
      <c r="N304" s="248"/>
      <c r="O304" s="248"/>
      <c r="P304" s="248"/>
      <c r="Q304" s="248"/>
      <c r="R304" s="248"/>
      <c r="S304" s="248"/>
      <c r="T304" s="248"/>
      <c r="U304" s="248"/>
      <c r="V304" s="248"/>
      <c r="W304" s="248"/>
      <c r="X304" s="248"/>
      <c r="Y304" s="248"/>
      <c r="Z304" s="248"/>
    </row>
    <row r="305" spans="1:26" ht="15">
      <c r="A305" s="248"/>
      <c r="B305" s="248"/>
      <c r="C305" s="248"/>
      <c r="D305" s="291"/>
      <c r="E305" s="93"/>
      <c r="F305" s="248"/>
      <c r="G305" s="248"/>
      <c r="H305" s="248"/>
      <c r="I305" s="248"/>
      <c r="J305" s="248"/>
      <c r="K305" s="248"/>
      <c r="L305" s="248"/>
      <c r="M305" s="248"/>
      <c r="N305" s="248"/>
      <c r="O305" s="248"/>
      <c r="P305" s="248"/>
      <c r="Q305" s="248"/>
      <c r="R305" s="248"/>
      <c r="S305" s="248"/>
      <c r="T305" s="248"/>
      <c r="U305" s="248"/>
      <c r="V305" s="248"/>
      <c r="W305" s="248"/>
      <c r="X305" s="248"/>
      <c r="Y305" s="248"/>
      <c r="Z305" s="248"/>
    </row>
    <row r="306" spans="1:26" ht="15">
      <c r="A306" s="248"/>
      <c r="B306" s="248"/>
      <c r="C306" s="248"/>
      <c r="D306" s="291"/>
      <c r="E306" s="93"/>
      <c r="F306" s="248"/>
      <c r="G306" s="248"/>
      <c r="H306" s="248"/>
      <c r="I306" s="248"/>
      <c r="J306" s="248"/>
      <c r="K306" s="248"/>
      <c r="L306" s="248"/>
      <c r="M306" s="248"/>
      <c r="N306" s="248"/>
      <c r="O306" s="248"/>
      <c r="P306" s="248"/>
      <c r="Q306" s="248"/>
      <c r="R306" s="248"/>
      <c r="S306" s="248"/>
      <c r="T306" s="248"/>
      <c r="U306" s="248"/>
      <c r="V306" s="248"/>
      <c r="W306" s="248"/>
      <c r="X306" s="248"/>
      <c r="Y306" s="248"/>
      <c r="Z306" s="248"/>
    </row>
    <row r="307" spans="1:26" ht="15">
      <c r="A307" s="248"/>
      <c r="B307" s="248"/>
      <c r="C307" s="248"/>
      <c r="D307" s="291"/>
      <c r="E307" s="93"/>
      <c r="F307" s="248"/>
      <c r="G307" s="248"/>
      <c r="H307" s="248"/>
      <c r="I307" s="248"/>
      <c r="J307" s="248"/>
      <c r="K307" s="248"/>
      <c r="L307" s="248"/>
      <c r="M307" s="248"/>
      <c r="N307" s="248"/>
      <c r="O307" s="248"/>
      <c r="P307" s="248"/>
      <c r="Q307" s="248"/>
      <c r="R307" s="248"/>
      <c r="S307" s="248"/>
      <c r="T307" s="248"/>
      <c r="U307" s="248"/>
      <c r="V307" s="248"/>
      <c r="W307" s="248"/>
      <c r="X307" s="248"/>
      <c r="Y307" s="248"/>
      <c r="Z307" s="248"/>
    </row>
    <row r="308" spans="1:26" ht="15">
      <c r="A308" s="248"/>
      <c r="B308" s="248"/>
      <c r="C308" s="248"/>
      <c r="D308" s="291"/>
      <c r="E308" s="93"/>
      <c r="F308" s="248"/>
      <c r="G308" s="248"/>
      <c r="H308" s="248"/>
      <c r="I308" s="248"/>
      <c r="J308" s="248"/>
      <c r="K308" s="248"/>
      <c r="L308" s="248"/>
      <c r="M308" s="248"/>
      <c r="N308" s="248"/>
      <c r="O308" s="248"/>
      <c r="P308" s="248"/>
      <c r="Q308" s="248"/>
      <c r="R308" s="248"/>
      <c r="S308" s="248"/>
      <c r="T308" s="248"/>
      <c r="U308" s="248"/>
      <c r="V308" s="248"/>
      <c r="W308" s="248"/>
      <c r="X308" s="248"/>
      <c r="Y308" s="248"/>
      <c r="Z308" s="248"/>
    </row>
    <row r="309" spans="1:26" ht="15">
      <c r="A309" s="248"/>
      <c r="B309" s="248"/>
      <c r="C309" s="248"/>
      <c r="D309" s="291"/>
      <c r="E309" s="93"/>
      <c r="F309" s="248"/>
      <c r="G309" s="248"/>
      <c r="H309" s="248"/>
      <c r="I309" s="248"/>
      <c r="J309" s="248"/>
      <c r="K309" s="248"/>
      <c r="L309" s="248"/>
      <c r="M309" s="248"/>
      <c r="N309" s="248"/>
      <c r="O309" s="248"/>
      <c r="P309" s="248"/>
      <c r="Q309" s="248"/>
      <c r="R309" s="248"/>
      <c r="S309" s="248"/>
      <c r="T309" s="248"/>
      <c r="U309" s="248"/>
      <c r="V309" s="248"/>
      <c r="W309" s="248"/>
      <c r="X309" s="248"/>
      <c r="Y309" s="248"/>
      <c r="Z309" s="248"/>
    </row>
    <row r="310" spans="1:26" ht="15">
      <c r="A310" s="248"/>
      <c r="B310" s="248"/>
      <c r="C310" s="248"/>
      <c r="D310" s="291"/>
      <c r="E310" s="93"/>
      <c r="F310" s="248"/>
      <c r="G310" s="248"/>
      <c r="H310" s="248"/>
      <c r="I310" s="248"/>
      <c r="J310" s="248"/>
      <c r="K310" s="248"/>
      <c r="L310" s="248"/>
      <c r="M310" s="248"/>
      <c r="N310" s="248"/>
      <c r="O310" s="248"/>
      <c r="P310" s="248"/>
      <c r="Q310" s="248"/>
      <c r="R310" s="248"/>
      <c r="S310" s="248"/>
      <c r="T310" s="248"/>
      <c r="U310" s="248"/>
      <c r="V310" s="248"/>
      <c r="W310" s="248"/>
      <c r="X310" s="248"/>
      <c r="Y310" s="248"/>
      <c r="Z310" s="248"/>
    </row>
    <row r="311" spans="1:26" ht="15">
      <c r="A311" s="248"/>
      <c r="B311" s="248"/>
      <c r="C311" s="248"/>
      <c r="D311" s="291"/>
      <c r="E311" s="93"/>
      <c r="F311" s="248"/>
      <c r="G311" s="248"/>
      <c r="H311" s="248"/>
      <c r="I311" s="248"/>
      <c r="J311" s="248"/>
      <c r="K311" s="248"/>
      <c r="L311" s="248"/>
      <c r="M311" s="248"/>
      <c r="N311" s="248"/>
      <c r="O311" s="248"/>
      <c r="P311" s="248"/>
      <c r="Q311" s="248"/>
      <c r="R311" s="248"/>
      <c r="S311" s="248"/>
      <c r="T311" s="248"/>
      <c r="U311" s="248"/>
      <c r="V311" s="248"/>
      <c r="W311" s="248"/>
      <c r="X311" s="248"/>
      <c r="Y311" s="248"/>
      <c r="Z311" s="248"/>
    </row>
    <row r="312" spans="1:26" ht="15">
      <c r="A312" s="248"/>
      <c r="B312" s="248"/>
      <c r="C312" s="248"/>
      <c r="D312" s="291"/>
      <c r="E312" s="93"/>
      <c r="F312" s="248"/>
      <c r="G312" s="248"/>
      <c r="H312" s="248"/>
      <c r="I312" s="248"/>
      <c r="J312" s="248"/>
      <c r="K312" s="248"/>
      <c r="L312" s="248"/>
      <c r="M312" s="248"/>
      <c r="N312" s="248"/>
      <c r="O312" s="248"/>
      <c r="P312" s="248"/>
      <c r="Q312" s="248"/>
      <c r="R312" s="248"/>
      <c r="S312" s="248"/>
      <c r="T312" s="248"/>
      <c r="U312" s="248"/>
      <c r="V312" s="248"/>
      <c r="W312" s="248"/>
      <c r="X312" s="248"/>
      <c r="Y312" s="248"/>
      <c r="Z312" s="248"/>
    </row>
    <row r="313" spans="1:26" ht="15">
      <c r="A313" s="248"/>
      <c r="B313" s="248"/>
      <c r="C313" s="248"/>
      <c r="D313" s="291"/>
      <c r="E313" s="93"/>
      <c r="F313" s="248"/>
      <c r="G313" s="248"/>
      <c r="H313" s="248"/>
      <c r="I313" s="248"/>
      <c r="J313" s="248"/>
      <c r="K313" s="248"/>
      <c r="L313" s="248"/>
      <c r="M313" s="248"/>
      <c r="N313" s="248"/>
      <c r="O313" s="248"/>
      <c r="P313" s="248"/>
      <c r="Q313" s="248"/>
      <c r="R313" s="248"/>
      <c r="S313" s="248"/>
      <c r="T313" s="248"/>
      <c r="U313" s="248"/>
      <c r="V313" s="248"/>
      <c r="W313" s="248"/>
      <c r="X313" s="248"/>
      <c r="Y313" s="248"/>
      <c r="Z313" s="248"/>
    </row>
    <row r="314" spans="1:26" ht="15">
      <c r="A314" s="248"/>
      <c r="B314" s="248"/>
      <c r="C314" s="248"/>
      <c r="D314" s="291"/>
      <c r="E314" s="93"/>
      <c r="F314" s="248"/>
      <c r="G314" s="248"/>
      <c r="H314" s="248"/>
      <c r="I314" s="248"/>
      <c r="J314" s="248"/>
      <c r="K314" s="248"/>
      <c r="L314" s="248"/>
      <c r="M314" s="248"/>
      <c r="N314" s="248"/>
      <c r="O314" s="248"/>
      <c r="P314" s="248"/>
      <c r="Q314" s="248"/>
      <c r="R314" s="248"/>
      <c r="S314" s="248"/>
      <c r="T314" s="248"/>
      <c r="U314" s="248"/>
      <c r="V314" s="248"/>
      <c r="W314" s="248"/>
      <c r="X314" s="248"/>
      <c r="Y314" s="248"/>
      <c r="Z314" s="248"/>
    </row>
    <row r="315" spans="1:26" ht="15">
      <c r="A315" s="248"/>
      <c r="B315" s="248"/>
      <c r="C315" s="248"/>
      <c r="D315" s="291"/>
      <c r="E315" s="93"/>
      <c r="F315" s="248"/>
      <c r="G315" s="248"/>
      <c r="H315" s="248"/>
      <c r="I315" s="248"/>
      <c r="J315" s="248"/>
      <c r="K315" s="248"/>
      <c r="L315" s="248"/>
      <c r="M315" s="248"/>
      <c r="N315" s="248"/>
      <c r="O315" s="248"/>
      <c r="P315" s="248"/>
      <c r="Q315" s="248"/>
      <c r="R315" s="248"/>
      <c r="S315" s="248"/>
      <c r="T315" s="248"/>
      <c r="U315" s="248"/>
      <c r="V315" s="248"/>
      <c r="W315" s="248"/>
      <c r="X315" s="248"/>
      <c r="Y315" s="248"/>
      <c r="Z315" s="248"/>
    </row>
    <row r="316" spans="1:26" ht="15">
      <c r="A316" s="248"/>
      <c r="B316" s="248"/>
      <c r="C316" s="248"/>
      <c r="D316" s="291"/>
      <c r="E316" s="93"/>
      <c r="F316" s="248"/>
      <c r="G316" s="248"/>
      <c r="H316" s="248"/>
      <c r="I316" s="248"/>
      <c r="J316" s="248"/>
      <c r="K316" s="248"/>
      <c r="L316" s="248"/>
      <c r="M316" s="248"/>
      <c r="N316" s="248"/>
      <c r="O316" s="248"/>
      <c r="P316" s="248"/>
      <c r="Q316" s="248"/>
      <c r="R316" s="248"/>
      <c r="S316" s="248"/>
      <c r="T316" s="248"/>
      <c r="U316" s="248"/>
      <c r="V316" s="248"/>
      <c r="W316" s="248"/>
      <c r="X316" s="248"/>
      <c r="Y316" s="248"/>
      <c r="Z316" s="248"/>
    </row>
    <row r="317" spans="1:26" ht="15">
      <c r="A317" s="248"/>
      <c r="B317" s="248"/>
      <c r="C317" s="248"/>
      <c r="D317" s="291"/>
      <c r="E317" s="93"/>
      <c r="F317" s="248"/>
      <c r="G317" s="248"/>
      <c r="H317" s="248"/>
      <c r="I317" s="248"/>
      <c r="J317" s="248"/>
      <c r="K317" s="248"/>
      <c r="L317" s="248"/>
      <c r="M317" s="248"/>
      <c r="N317" s="248"/>
      <c r="O317" s="248"/>
      <c r="P317" s="248"/>
      <c r="Q317" s="248"/>
      <c r="R317" s="248"/>
      <c r="S317" s="248"/>
      <c r="T317" s="248"/>
      <c r="U317" s="248"/>
      <c r="V317" s="248"/>
      <c r="W317" s="248"/>
      <c r="X317" s="248"/>
      <c r="Y317" s="248"/>
      <c r="Z317" s="248"/>
    </row>
    <row r="318" spans="1:26" ht="15">
      <c r="A318" s="248"/>
      <c r="B318" s="248"/>
      <c r="C318" s="248"/>
      <c r="D318" s="291"/>
      <c r="E318" s="93"/>
      <c r="F318" s="248"/>
      <c r="G318" s="248"/>
      <c r="H318" s="248"/>
      <c r="I318" s="248"/>
      <c r="J318" s="248"/>
      <c r="K318" s="248"/>
      <c r="L318" s="248"/>
      <c r="M318" s="248"/>
      <c r="N318" s="248"/>
      <c r="O318" s="248"/>
      <c r="P318" s="248"/>
      <c r="Q318" s="248"/>
      <c r="R318" s="248"/>
      <c r="S318" s="248"/>
      <c r="T318" s="248"/>
      <c r="U318" s="248"/>
      <c r="V318" s="248"/>
      <c r="W318" s="248"/>
      <c r="X318" s="248"/>
      <c r="Y318" s="248"/>
      <c r="Z318" s="248"/>
    </row>
    <row r="319" spans="1:26" ht="15">
      <c r="A319" s="248"/>
      <c r="B319" s="248"/>
      <c r="C319" s="248"/>
      <c r="D319" s="291"/>
      <c r="E319" s="93"/>
      <c r="F319" s="248"/>
      <c r="G319" s="248"/>
      <c r="H319" s="248"/>
      <c r="I319" s="248"/>
      <c r="J319" s="248"/>
      <c r="K319" s="248"/>
      <c r="L319" s="248"/>
      <c r="M319" s="248"/>
      <c r="N319" s="248"/>
      <c r="O319" s="248"/>
      <c r="P319" s="248"/>
      <c r="Q319" s="248"/>
      <c r="R319" s="248"/>
      <c r="S319" s="248"/>
      <c r="T319" s="248"/>
      <c r="U319" s="248"/>
      <c r="V319" s="248"/>
      <c r="W319" s="248"/>
      <c r="X319" s="248"/>
      <c r="Y319" s="248"/>
      <c r="Z319" s="248"/>
    </row>
    <row r="320" spans="1:26" ht="15">
      <c r="A320" s="248"/>
      <c r="B320" s="248"/>
      <c r="C320" s="248"/>
      <c r="D320" s="291"/>
      <c r="E320" s="93"/>
      <c r="F320" s="248"/>
      <c r="G320" s="248"/>
      <c r="H320" s="248"/>
      <c r="I320" s="248"/>
      <c r="J320" s="248"/>
      <c r="K320" s="248"/>
      <c r="L320" s="248"/>
      <c r="M320" s="248"/>
      <c r="N320" s="248"/>
      <c r="O320" s="248"/>
      <c r="P320" s="248"/>
      <c r="Q320" s="248"/>
      <c r="R320" s="248"/>
      <c r="S320" s="248"/>
      <c r="T320" s="248"/>
      <c r="U320" s="248"/>
      <c r="V320" s="248"/>
      <c r="W320" s="248"/>
      <c r="X320" s="248"/>
      <c r="Y320" s="248"/>
      <c r="Z320" s="248"/>
    </row>
    <row r="321" spans="1:26" ht="15">
      <c r="A321" s="248"/>
      <c r="B321" s="248"/>
      <c r="C321" s="248"/>
      <c r="D321" s="291"/>
      <c r="E321" s="93"/>
      <c r="F321" s="248"/>
      <c r="G321" s="248"/>
      <c r="H321" s="248"/>
      <c r="I321" s="248"/>
      <c r="J321" s="248"/>
      <c r="K321" s="248"/>
      <c r="L321" s="248"/>
      <c r="M321" s="248"/>
      <c r="N321" s="248"/>
      <c r="O321" s="248"/>
      <c r="P321" s="248"/>
      <c r="Q321" s="248"/>
      <c r="R321" s="248"/>
      <c r="S321" s="248"/>
      <c r="T321" s="248"/>
      <c r="U321" s="248"/>
      <c r="V321" s="248"/>
      <c r="W321" s="248"/>
      <c r="X321" s="248"/>
      <c r="Y321" s="248"/>
      <c r="Z321" s="248"/>
    </row>
    <row r="322" spans="1:26" ht="15">
      <c r="A322" s="248"/>
      <c r="B322" s="248"/>
      <c r="C322" s="248"/>
      <c r="D322" s="291"/>
      <c r="E322" s="93"/>
      <c r="F322" s="248"/>
      <c r="G322" s="248"/>
      <c r="H322" s="248"/>
      <c r="I322" s="248"/>
      <c r="J322" s="248"/>
      <c r="K322" s="248"/>
      <c r="L322" s="248"/>
      <c r="M322" s="248"/>
      <c r="N322" s="248"/>
      <c r="O322" s="248"/>
      <c r="P322" s="248"/>
      <c r="Q322" s="248"/>
      <c r="R322" s="248"/>
      <c r="S322" s="248"/>
      <c r="T322" s="248"/>
      <c r="U322" s="248"/>
      <c r="V322" s="248"/>
      <c r="W322" s="248"/>
      <c r="X322" s="248"/>
      <c r="Y322" s="248"/>
      <c r="Z322" s="248"/>
    </row>
    <row r="323" spans="1:26" ht="15">
      <c r="A323" s="248"/>
      <c r="B323" s="248"/>
      <c r="C323" s="248"/>
      <c r="D323" s="291"/>
      <c r="E323" s="93"/>
      <c r="F323" s="248"/>
      <c r="G323" s="248"/>
      <c r="H323" s="248"/>
      <c r="I323" s="248"/>
      <c r="J323" s="248"/>
      <c r="K323" s="248"/>
      <c r="L323" s="248"/>
      <c r="M323" s="248"/>
      <c r="N323" s="248"/>
      <c r="O323" s="248"/>
      <c r="P323" s="248"/>
      <c r="Q323" s="248"/>
      <c r="R323" s="248"/>
      <c r="S323" s="248"/>
      <c r="T323" s="248"/>
      <c r="U323" s="248"/>
      <c r="V323" s="248"/>
      <c r="W323" s="248"/>
      <c r="X323" s="248"/>
      <c r="Y323" s="248"/>
      <c r="Z323" s="248"/>
    </row>
    <row r="324" spans="1:26" ht="15">
      <c r="A324" s="248"/>
      <c r="B324" s="248"/>
      <c r="C324" s="248"/>
      <c r="D324" s="291"/>
      <c r="E324" s="93"/>
      <c r="F324" s="248"/>
      <c r="G324" s="248"/>
      <c r="H324" s="248"/>
      <c r="I324" s="248"/>
      <c r="J324" s="248"/>
      <c r="K324" s="248"/>
      <c r="L324" s="248"/>
      <c r="M324" s="248"/>
      <c r="N324" s="248"/>
      <c r="O324" s="248"/>
      <c r="P324" s="248"/>
      <c r="Q324" s="248"/>
      <c r="R324" s="248"/>
      <c r="S324" s="248"/>
      <c r="T324" s="248"/>
      <c r="U324" s="248"/>
      <c r="V324" s="248"/>
      <c r="W324" s="248"/>
      <c r="X324" s="248"/>
      <c r="Y324" s="248"/>
      <c r="Z324" s="248"/>
    </row>
    <row r="325" spans="1:26" ht="15">
      <c r="A325" s="248"/>
      <c r="B325" s="248"/>
      <c r="C325" s="248"/>
      <c r="D325" s="291"/>
      <c r="E325" s="93"/>
      <c r="F325" s="248"/>
      <c r="G325" s="248"/>
      <c r="H325" s="248"/>
      <c r="I325" s="248"/>
      <c r="J325" s="248"/>
      <c r="K325" s="248"/>
      <c r="L325" s="248"/>
      <c r="M325" s="248"/>
      <c r="N325" s="248"/>
      <c r="O325" s="248"/>
      <c r="P325" s="248"/>
      <c r="Q325" s="248"/>
      <c r="R325" s="248"/>
      <c r="S325" s="248"/>
      <c r="T325" s="248"/>
      <c r="U325" s="248"/>
      <c r="V325" s="248"/>
      <c r="W325" s="248"/>
      <c r="X325" s="248"/>
      <c r="Y325" s="248"/>
      <c r="Z325" s="248"/>
    </row>
    <row r="326" spans="1:26" ht="15">
      <c r="A326" s="248"/>
      <c r="B326" s="248"/>
      <c r="C326" s="248"/>
      <c r="D326" s="291"/>
      <c r="E326" s="93"/>
      <c r="F326" s="248"/>
      <c r="G326" s="248"/>
      <c r="H326" s="248"/>
      <c r="I326" s="248"/>
      <c r="J326" s="248"/>
      <c r="K326" s="248"/>
      <c r="L326" s="248"/>
      <c r="M326" s="248"/>
      <c r="N326" s="248"/>
      <c r="O326" s="248"/>
      <c r="P326" s="248"/>
      <c r="Q326" s="248"/>
      <c r="R326" s="248"/>
      <c r="S326" s="248"/>
      <c r="T326" s="248"/>
      <c r="U326" s="248"/>
      <c r="V326" s="248"/>
      <c r="W326" s="248"/>
      <c r="X326" s="248"/>
      <c r="Y326" s="248"/>
      <c r="Z326" s="248"/>
    </row>
    <row r="327" spans="1:26" ht="15">
      <c r="A327" s="248"/>
      <c r="B327" s="248"/>
      <c r="C327" s="248"/>
      <c r="D327" s="291"/>
      <c r="E327" s="93"/>
      <c r="F327" s="248"/>
      <c r="G327" s="248"/>
      <c r="H327" s="248"/>
      <c r="I327" s="248"/>
      <c r="J327" s="248"/>
      <c r="K327" s="248"/>
      <c r="L327" s="248"/>
      <c r="M327" s="248"/>
      <c r="N327" s="248"/>
      <c r="O327" s="248"/>
      <c r="P327" s="248"/>
      <c r="Q327" s="248"/>
      <c r="R327" s="248"/>
      <c r="S327" s="248"/>
      <c r="T327" s="248"/>
      <c r="U327" s="248"/>
      <c r="V327" s="248"/>
      <c r="W327" s="248"/>
      <c r="X327" s="248"/>
      <c r="Y327" s="248"/>
      <c r="Z327" s="248"/>
    </row>
    <row r="328" spans="1:26" ht="15">
      <c r="A328" s="248"/>
      <c r="B328" s="248"/>
      <c r="C328" s="248"/>
      <c r="D328" s="291"/>
      <c r="E328" s="93"/>
      <c r="F328" s="248"/>
      <c r="G328" s="248"/>
      <c r="H328" s="248"/>
      <c r="I328" s="248"/>
      <c r="J328" s="248"/>
      <c r="K328" s="248"/>
      <c r="L328" s="248"/>
      <c r="M328" s="248"/>
      <c r="N328" s="248"/>
      <c r="O328" s="248"/>
      <c r="P328" s="248"/>
      <c r="Q328" s="248"/>
      <c r="R328" s="248"/>
      <c r="S328" s="248"/>
      <c r="T328" s="248"/>
      <c r="U328" s="248"/>
      <c r="V328" s="248"/>
      <c r="W328" s="248"/>
      <c r="X328" s="248"/>
      <c r="Y328" s="248"/>
      <c r="Z328" s="248"/>
    </row>
    <row r="329" spans="1:26" ht="15">
      <c r="A329" s="248"/>
      <c r="B329" s="248"/>
      <c r="C329" s="248"/>
      <c r="D329" s="291"/>
      <c r="E329" s="93"/>
      <c r="F329" s="248"/>
      <c r="G329" s="248"/>
      <c r="H329" s="248"/>
      <c r="I329" s="248"/>
      <c r="J329" s="248"/>
      <c r="K329" s="248"/>
      <c r="L329" s="248"/>
      <c r="M329" s="248"/>
      <c r="N329" s="248"/>
      <c r="O329" s="248"/>
      <c r="P329" s="248"/>
      <c r="Q329" s="248"/>
      <c r="R329" s="248"/>
      <c r="S329" s="248"/>
      <c r="T329" s="248"/>
      <c r="U329" s="248"/>
      <c r="V329" s="248"/>
      <c r="W329" s="248"/>
      <c r="X329" s="248"/>
      <c r="Y329" s="248"/>
      <c r="Z329" s="248"/>
    </row>
    <row r="330" spans="1:26" ht="15">
      <c r="A330" s="248"/>
      <c r="B330" s="248"/>
      <c r="C330" s="248"/>
      <c r="D330" s="291"/>
      <c r="E330" s="93"/>
      <c r="F330" s="248"/>
      <c r="G330" s="248"/>
      <c r="H330" s="248"/>
      <c r="I330" s="248"/>
      <c r="J330" s="248"/>
      <c r="K330" s="248"/>
      <c r="L330" s="248"/>
      <c r="M330" s="248"/>
      <c r="N330" s="248"/>
      <c r="O330" s="248"/>
      <c r="P330" s="248"/>
      <c r="Q330" s="248"/>
      <c r="R330" s="248"/>
      <c r="S330" s="248"/>
      <c r="T330" s="248"/>
      <c r="U330" s="248"/>
      <c r="V330" s="248"/>
      <c r="W330" s="248"/>
      <c r="X330" s="248"/>
      <c r="Y330" s="248"/>
      <c r="Z330" s="248"/>
    </row>
    <row r="331" spans="1:26" ht="15">
      <c r="A331" s="248"/>
      <c r="B331" s="248"/>
      <c r="C331" s="248"/>
      <c r="D331" s="291"/>
      <c r="E331" s="93"/>
      <c r="F331" s="248"/>
      <c r="G331" s="248"/>
      <c r="H331" s="248"/>
      <c r="I331" s="248"/>
      <c r="J331" s="248"/>
      <c r="K331" s="248"/>
      <c r="L331" s="248"/>
      <c r="M331" s="248"/>
      <c r="N331" s="248"/>
      <c r="O331" s="248"/>
      <c r="P331" s="248"/>
      <c r="Q331" s="248"/>
      <c r="R331" s="248"/>
      <c r="S331" s="248"/>
      <c r="T331" s="248"/>
      <c r="U331" s="248"/>
      <c r="V331" s="248"/>
      <c r="W331" s="248"/>
      <c r="X331" s="248"/>
      <c r="Y331" s="248"/>
      <c r="Z331" s="248"/>
    </row>
    <row r="332" spans="1:26" ht="15">
      <c r="A332" s="248"/>
      <c r="B332" s="248"/>
      <c r="C332" s="248"/>
      <c r="D332" s="291"/>
      <c r="E332" s="93"/>
      <c r="F332" s="248"/>
      <c r="G332" s="248"/>
      <c r="H332" s="248"/>
      <c r="I332" s="248"/>
      <c r="J332" s="248"/>
      <c r="K332" s="248"/>
      <c r="L332" s="248"/>
      <c r="M332" s="248"/>
      <c r="N332" s="248"/>
      <c r="O332" s="248"/>
      <c r="P332" s="248"/>
      <c r="Q332" s="248"/>
      <c r="R332" s="248"/>
      <c r="S332" s="248"/>
      <c r="T332" s="248"/>
      <c r="U332" s="248"/>
      <c r="V332" s="248"/>
      <c r="W332" s="248"/>
      <c r="X332" s="248"/>
      <c r="Y332" s="248"/>
      <c r="Z332" s="248"/>
    </row>
    <row r="333" spans="1:26" ht="15">
      <c r="A333" s="248"/>
      <c r="B333" s="248"/>
      <c r="C333" s="248"/>
      <c r="D333" s="291"/>
      <c r="E333" s="93"/>
      <c r="F333" s="248"/>
      <c r="G333" s="248"/>
      <c r="H333" s="248"/>
      <c r="I333" s="248"/>
      <c r="J333" s="248"/>
      <c r="K333" s="248"/>
      <c r="L333" s="248"/>
      <c r="M333" s="248"/>
      <c r="N333" s="248"/>
      <c r="O333" s="248"/>
      <c r="P333" s="248"/>
      <c r="Q333" s="248"/>
      <c r="R333" s="248"/>
      <c r="S333" s="248"/>
      <c r="T333" s="248"/>
      <c r="U333" s="248"/>
      <c r="V333" s="248"/>
      <c r="W333" s="248"/>
      <c r="X333" s="248"/>
      <c r="Y333" s="248"/>
      <c r="Z333" s="248"/>
    </row>
    <row r="334" spans="1:26" ht="15">
      <c r="A334" s="248"/>
      <c r="B334" s="248"/>
      <c r="C334" s="248"/>
      <c r="D334" s="291"/>
      <c r="E334" s="93"/>
      <c r="F334" s="248"/>
      <c r="G334" s="248"/>
      <c r="H334" s="248"/>
      <c r="I334" s="248"/>
      <c r="J334" s="248"/>
      <c r="K334" s="248"/>
      <c r="L334" s="248"/>
      <c r="M334" s="248"/>
      <c r="N334" s="248"/>
      <c r="O334" s="248"/>
      <c r="P334" s="248"/>
      <c r="Q334" s="248"/>
      <c r="R334" s="248"/>
      <c r="S334" s="248"/>
      <c r="T334" s="248"/>
      <c r="U334" s="248"/>
      <c r="V334" s="248"/>
      <c r="W334" s="248"/>
      <c r="X334" s="248"/>
      <c r="Y334" s="248"/>
      <c r="Z334" s="248"/>
    </row>
    <row r="335" spans="1:26" ht="15">
      <c r="A335" s="248"/>
      <c r="B335" s="248"/>
      <c r="C335" s="248"/>
      <c r="D335" s="291"/>
      <c r="E335" s="93"/>
      <c r="F335" s="248"/>
      <c r="G335" s="248"/>
      <c r="H335" s="248"/>
      <c r="I335" s="248"/>
      <c r="J335" s="248"/>
      <c r="K335" s="248"/>
      <c r="L335" s="248"/>
      <c r="M335" s="248"/>
      <c r="N335" s="248"/>
      <c r="O335" s="248"/>
      <c r="P335" s="248"/>
      <c r="Q335" s="248"/>
      <c r="R335" s="248"/>
      <c r="S335" s="248"/>
      <c r="T335" s="248"/>
      <c r="U335" s="248"/>
      <c r="V335" s="248"/>
      <c r="W335" s="248"/>
      <c r="X335" s="248"/>
      <c r="Y335" s="248"/>
      <c r="Z335" s="248"/>
    </row>
    <row r="336" spans="1:26" ht="15">
      <c r="A336" s="248"/>
      <c r="B336" s="248"/>
      <c r="C336" s="248"/>
      <c r="D336" s="291"/>
      <c r="E336" s="93"/>
      <c r="F336" s="248"/>
      <c r="G336" s="248"/>
      <c r="H336" s="248"/>
      <c r="I336" s="248"/>
      <c r="J336" s="248"/>
      <c r="K336" s="248"/>
      <c r="L336" s="248"/>
      <c r="M336" s="248"/>
      <c r="N336" s="248"/>
      <c r="O336" s="248"/>
      <c r="P336" s="248"/>
      <c r="Q336" s="248"/>
      <c r="R336" s="248"/>
      <c r="S336" s="248"/>
      <c r="T336" s="248"/>
      <c r="U336" s="248"/>
      <c r="V336" s="248"/>
      <c r="W336" s="248"/>
      <c r="X336" s="248"/>
      <c r="Y336" s="248"/>
      <c r="Z336" s="248"/>
    </row>
    <row r="337" spans="1:26" ht="15">
      <c r="A337" s="248"/>
      <c r="B337" s="248"/>
      <c r="C337" s="248"/>
      <c r="D337" s="291"/>
      <c r="E337" s="93"/>
      <c r="F337" s="248"/>
      <c r="G337" s="248"/>
      <c r="H337" s="248"/>
      <c r="I337" s="248"/>
      <c r="J337" s="248"/>
      <c r="K337" s="248"/>
      <c r="L337" s="248"/>
      <c r="M337" s="248"/>
      <c r="N337" s="248"/>
      <c r="O337" s="248"/>
      <c r="P337" s="248"/>
      <c r="Q337" s="248"/>
      <c r="R337" s="248"/>
      <c r="S337" s="248"/>
      <c r="T337" s="248"/>
      <c r="U337" s="248"/>
      <c r="V337" s="248"/>
      <c r="W337" s="248"/>
      <c r="X337" s="248"/>
      <c r="Y337" s="248"/>
      <c r="Z337" s="248"/>
    </row>
    <row r="338" spans="1:26" ht="15">
      <c r="A338" s="248"/>
      <c r="B338" s="248"/>
      <c r="C338" s="248"/>
      <c r="D338" s="291"/>
      <c r="E338" s="93"/>
      <c r="F338" s="248"/>
      <c r="G338" s="248"/>
      <c r="H338" s="248"/>
      <c r="I338" s="248"/>
      <c r="J338" s="248"/>
      <c r="K338" s="248"/>
      <c r="L338" s="248"/>
      <c r="M338" s="248"/>
      <c r="N338" s="248"/>
      <c r="O338" s="248"/>
      <c r="P338" s="248"/>
      <c r="Q338" s="248"/>
      <c r="R338" s="248"/>
      <c r="S338" s="248"/>
      <c r="T338" s="248"/>
      <c r="U338" s="248"/>
      <c r="V338" s="248"/>
      <c r="W338" s="248"/>
      <c r="X338" s="248"/>
      <c r="Y338" s="248"/>
      <c r="Z338" s="248"/>
    </row>
    <row r="339" spans="1:26" ht="15">
      <c r="A339" s="248"/>
      <c r="B339" s="248"/>
      <c r="C339" s="248"/>
      <c r="D339" s="291"/>
      <c r="E339" s="93"/>
      <c r="F339" s="248"/>
      <c r="G339" s="248"/>
      <c r="H339" s="248"/>
      <c r="I339" s="248"/>
      <c r="J339" s="248"/>
      <c r="K339" s="248"/>
      <c r="L339" s="248"/>
      <c r="M339" s="248"/>
      <c r="N339" s="248"/>
      <c r="O339" s="248"/>
      <c r="P339" s="248"/>
      <c r="Q339" s="248"/>
      <c r="R339" s="248"/>
      <c r="S339" s="248"/>
      <c r="T339" s="248"/>
      <c r="U339" s="248"/>
      <c r="V339" s="248"/>
      <c r="W339" s="248"/>
      <c r="X339" s="248"/>
      <c r="Y339" s="248"/>
      <c r="Z339" s="248"/>
    </row>
    <row r="340" spans="1:26" ht="15">
      <c r="A340" s="248"/>
      <c r="B340" s="248"/>
      <c r="C340" s="248"/>
      <c r="D340" s="291"/>
      <c r="E340" s="93"/>
      <c r="F340" s="248"/>
      <c r="G340" s="248"/>
      <c r="H340" s="248"/>
      <c r="I340" s="248"/>
      <c r="J340" s="248"/>
      <c r="K340" s="248"/>
      <c r="L340" s="248"/>
      <c r="M340" s="248"/>
      <c r="N340" s="248"/>
      <c r="O340" s="248"/>
      <c r="P340" s="248"/>
      <c r="Q340" s="248"/>
      <c r="R340" s="248"/>
      <c r="S340" s="248"/>
      <c r="T340" s="248"/>
      <c r="U340" s="248"/>
      <c r="V340" s="248"/>
      <c r="W340" s="248"/>
      <c r="X340" s="248"/>
      <c r="Y340" s="248"/>
      <c r="Z340" s="248"/>
    </row>
    <row r="341" spans="1:26" ht="15">
      <c r="A341" s="248"/>
      <c r="B341" s="248"/>
      <c r="C341" s="248"/>
      <c r="D341" s="291"/>
      <c r="E341" s="93"/>
      <c r="F341" s="248"/>
      <c r="G341" s="248"/>
      <c r="H341" s="248"/>
      <c r="I341" s="248"/>
      <c r="J341" s="248"/>
      <c r="K341" s="248"/>
      <c r="L341" s="248"/>
      <c r="M341" s="248"/>
      <c r="N341" s="248"/>
      <c r="O341" s="248"/>
      <c r="P341" s="248"/>
      <c r="Q341" s="248"/>
      <c r="R341" s="248"/>
      <c r="S341" s="248"/>
      <c r="T341" s="248"/>
      <c r="U341" s="248"/>
      <c r="V341" s="248"/>
      <c r="W341" s="248"/>
      <c r="X341" s="248"/>
      <c r="Y341" s="248"/>
      <c r="Z341" s="248"/>
    </row>
    <row r="342" spans="1:26" ht="15">
      <c r="A342" s="248"/>
      <c r="B342" s="248"/>
      <c r="C342" s="248"/>
      <c r="D342" s="291"/>
      <c r="E342" s="93"/>
      <c r="F342" s="248"/>
      <c r="G342" s="248"/>
      <c r="H342" s="248"/>
      <c r="I342" s="248"/>
      <c r="J342" s="248"/>
      <c r="K342" s="248"/>
      <c r="L342" s="248"/>
      <c r="M342" s="248"/>
      <c r="N342" s="248"/>
      <c r="O342" s="248"/>
      <c r="P342" s="248"/>
      <c r="Q342" s="248"/>
      <c r="R342" s="248"/>
      <c r="S342" s="248"/>
      <c r="T342" s="248"/>
      <c r="U342" s="248"/>
      <c r="V342" s="248"/>
      <c r="W342" s="248"/>
      <c r="X342" s="248"/>
      <c r="Y342" s="248"/>
      <c r="Z342" s="248"/>
    </row>
    <row r="343" spans="1:26" ht="15">
      <c r="A343" s="248"/>
      <c r="B343" s="248"/>
      <c r="C343" s="248"/>
      <c r="D343" s="291"/>
      <c r="E343" s="93"/>
      <c r="F343" s="248"/>
      <c r="G343" s="248"/>
      <c r="H343" s="248"/>
      <c r="I343" s="248"/>
      <c r="J343" s="248"/>
      <c r="K343" s="248"/>
      <c r="L343" s="248"/>
      <c r="M343" s="248"/>
      <c r="N343" s="248"/>
      <c r="O343" s="248"/>
      <c r="P343" s="248"/>
      <c r="Q343" s="248"/>
      <c r="R343" s="248"/>
      <c r="S343" s="248"/>
      <c r="T343" s="248"/>
      <c r="U343" s="248"/>
      <c r="V343" s="248"/>
      <c r="W343" s="248"/>
      <c r="X343" s="248"/>
      <c r="Y343" s="248"/>
      <c r="Z343" s="248"/>
    </row>
    <row r="344" spans="1:26" ht="15">
      <c r="A344" s="248"/>
      <c r="B344" s="248"/>
      <c r="C344" s="248"/>
      <c r="D344" s="291"/>
      <c r="E344" s="93"/>
      <c r="F344" s="248"/>
      <c r="G344" s="248"/>
      <c r="H344" s="248"/>
      <c r="I344" s="248"/>
      <c r="J344" s="248"/>
      <c r="K344" s="248"/>
      <c r="L344" s="248"/>
      <c r="M344" s="248"/>
      <c r="N344" s="248"/>
      <c r="O344" s="248"/>
      <c r="P344" s="248"/>
      <c r="Q344" s="248"/>
      <c r="R344" s="248"/>
      <c r="S344" s="248"/>
      <c r="T344" s="248"/>
      <c r="U344" s="248"/>
      <c r="V344" s="248"/>
      <c r="W344" s="248"/>
      <c r="X344" s="248"/>
      <c r="Y344" s="248"/>
      <c r="Z344" s="248"/>
    </row>
    <row r="345" spans="1:26" ht="15">
      <c r="A345" s="248"/>
      <c r="B345" s="248"/>
      <c r="C345" s="248"/>
      <c r="D345" s="291"/>
      <c r="E345" s="93"/>
      <c r="F345" s="248"/>
      <c r="G345" s="248"/>
      <c r="H345" s="248"/>
      <c r="I345" s="248"/>
      <c r="J345" s="248"/>
      <c r="K345" s="248"/>
      <c r="L345" s="248"/>
      <c r="M345" s="248"/>
      <c r="N345" s="248"/>
      <c r="O345" s="248"/>
      <c r="P345" s="248"/>
      <c r="Q345" s="248"/>
      <c r="R345" s="248"/>
      <c r="S345" s="248"/>
      <c r="T345" s="248"/>
      <c r="U345" s="248"/>
      <c r="V345" s="248"/>
      <c r="W345" s="248"/>
      <c r="X345" s="248"/>
      <c r="Y345" s="248"/>
      <c r="Z345" s="248"/>
    </row>
    <row r="346" spans="1:26" ht="15">
      <c r="A346" s="248"/>
      <c r="B346" s="248"/>
      <c r="C346" s="248"/>
      <c r="D346" s="291"/>
      <c r="E346" s="93"/>
      <c r="F346" s="248"/>
      <c r="G346" s="248"/>
      <c r="H346" s="248"/>
      <c r="I346" s="248"/>
      <c r="J346" s="248"/>
      <c r="K346" s="248"/>
      <c r="L346" s="248"/>
      <c r="M346" s="248"/>
      <c r="N346" s="248"/>
      <c r="O346" s="248"/>
      <c r="P346" s="248"/>
      <c r="Q346" s="248"/>
      <c r="R346" s="248"/>
      <c r="S346" s="248"/>
      <c r="T346" s="248"/>
      <c r="U346" s="248"/>
      <c r="V346" s="248"/>
      <c r="W346" s="248"/>
      <c r="X346" s="248"/>
      <c r="Y346" s="248"/>
      <c r="Z346" s="248"/>
    </row>
    <row r="347" spans="1:26" ht="15">
      <c r="A347" s="248"/>
      <c r="B347" s="248"/>
      <c r="C347" s="248"/>
      <c r="D347" s="291"/>
      <c r="E347" s="93"/>
      <c r="F347" s="248"/>
      <c r="G347" s="248"/>
      <c r="H347" s="248"/>
      <c r="I347" s="248"/>
      <c r="J347" s="248"/>
      <c r="K347" s="248"/>
      <c r="L347" s="248"/>
      <c r="M347" s="248"/>
      <c r="N347" s="248"/>
      <c r="O347" s="248"/>
      <c r="P347" s="248"/>
      <c r="Q347" s="248"/>
      <c r="R347" s="248"/>
      <c r="S347" s="248"/>
      <c r="T347" s="248"/>
      <c r="U347" s="248"/>
      <c r="V347" s="248"/>
      <c r="W347" s="248"/>
      <c r="X347" s="248"/>
      <c r="Y347" s="248"/>
      <c r="Z347" s="248"/>
    </row>
    <row r="348" spans="1:26" ht="15">
      <c r="A348" s="248"/>
      <c r="B348" s="248"/>
      <c r="C348" s="248"/>
      <c r="D348" s="291"/>
      <c r="E348" s="93"/>
      <c r="F348" s="248"/>
      <c r="G348" s="248"/>
      <c r="H348" s="248"/>
      <c r="I348" s="248"/>
      <c r="J348" s="248"/>
      <c r="K348" s="248"/>
      <c r="L348" s="248"/>
      <c r="M348" s="248"/>
      <c r="N348" s="248"/>
      <c r="O348" s="248"/>
      <c r="P348" s="248"/>
      <c r="Q348" s="248"/>
      <c r="R348" s="248"/>
      <c r="S348" s="248"/>
      <c r="T348" s="248"/>
      <c r="U348" s="248"/>
      <c r="V348" s="248"/>
      <c r="W348" s="248"/>
      <c r="X348" s="248"/>
      <c r="Y348" s="248"/>
      <c r="Z348" s="248"/>
    </row>
    <row r="349" spans="1:26" ht="15">
      <c r="A349" s="248"/>
      <c r="B349" s="248"/>
      <c r="C349" s="248"/>
      <c r="D349" s="291"/>
      <c r="E349" s="93"/>
      <c r="F349" s="248"/>
      <c r="G349" s="248"/>
      <c r="H349" s="248"/>
      <c r="I349" s="248"/>
      <c r="J349" s="248"/>
      <c r="K349" s="248"/>
      <c r="L349" s="248"/>
      <c r="M349" s="248"/>
      <c r="N349" s="248"/>
      <c r="O349" s="248"/>
      <c r="P349" s="248"/>
      <c r="Q349" s="248"/>
      <c r="R349" s="248"/>
      <c r="S349" s="248"/>
      <c r="T349" s="248"/>
      <c r="U349" s="248"/>
      <c r="V349" s="248"/>
      <c r="W349" s="248"/>
      <c r="X349" s="248"/>
      <c r="Y349" s="248"/>
      <c r="Z349" s="248"/>
    </row>
    <row r="350" spans="1:26" ht="15">
      <c r="A350" s="248"/>
      <c r="B350" s="248"/>
      <c r="C350" s="248"/>
      <c r="D350" s="291"/>
      <c r="E350" s="93"/>
      <c r="F350" s="248"/>
      <c r="G350" s="248"/>
      <c r="H350" s="248"/>
      <c r="I350" s="248"/>
      <c r="J350" s="248"/>
      <c r="K350" s="248"/>
      <c r="L350" s="248"/>
      <c r="M350" s="248"/>
      <c r="N350" s="248"/>
      <c r="O350" s="248"/>
      <c r="P350" s="248"/>
      <c r="Q350" s="248"/>
      <c r="R350" s="248"/>
      <c r="S350" s="248"/>
      <c r="T350" s="248"/>
      <c r="U350" s="248"/>
      <c r="V350" s="248"/>
      <c r="W350" s="248"/>
      <c r="X350" s="248"/>
      <c r="Y350" s="248"/>
      <c r="Z350" s="248"/>
    </row>
    <row r="351" spans="1:26" ht="15">
      <c r="A351" s="248"/>
      <c r="B351" s="248"/>
      <c r="C351" s="248"/>
      <c r="D351" s="291"/>
      <c r="E351" s="93"/>
      <c r="F351" s="248"/>
      <c r="G351" s="248"/>
      <c r="H351" s="248"/>
      <c r="I351" s="248"/>
      <c r="J351" s="248"/>
      <c r="K351" s="248"/>
      <c r="L351" s="248"/>
      <c r="M351" s="248"/>
      <c r="N351" s="248"/>
      <c r="O351" s="248"/>
      <c r="P351" s="248"/>
      <c r="Q351" s="248"/>
      <c r="R351" s="248"/>
      <c r="S351" s="248"/>
      <c r="T351" s="248"/>
      <c r="U351" s="248"/>
      <c r="V351" s="248"/>
      <c r="W351" s="248"/>
      <c r="X351" s="248"/>
      <c r="Y351" s="248"/>
      <c r="Z351" s="248"/>
    </row>
    <row r="352" spans="1:26" ht="15">
      <c r="A352" s="248"/>
      <c r="B352" s="248"/>
      <c r="C352" s="248"/>
      <c r="D352" s="291"/>
      <c r="E352" s="93"/>
      <c r="F352" s="248"/>
      <c r="G352" s="248"/>
      <c r="H352" s="248"/>
      <c r="I352" s="248"/>
      <c r="J352" s="248"/>
      <c r="K352" s="248"/>
      <c r="L352" s="248"/>
      <c r="M352" s="248"/>
      <c r="N352" s="248"/>
      <c r="O352" s="248"/>
      <c r="P352" s="248"/>
      <c r="Q352" s="248"/>
      <c r="R352" s="248"/>
      <c r="S352" s="248"/>
      <c r="T352" s="248"/>
      <c r="U352" s="248"/>
      <c r="V352" s="248"/>
      <c r="W352" s="248"/>
      <c r="X352" s="248"/>
      <c r="Y352" s="248"/>
      <c r="Z352" s="248"/>
    </row>
    <row r="353" spans="1:26" ht="15">
      <c r="A353" s="248"/>
      <c r="B353" s="248"/>
      <c r="C353" s="248"/>
      <c r="D353" s="291"/>
      <c r="E353" s="93"/>
      <c r="F353" s="248"/>
      <c r="G353" s="248"/>
      <c r="H353" s="248"/>
      <c r="I353" s="248"/>
      <c r="J353" s="248"/>
      <c r="K353" s="248"/>
      <c r="L353" s="248"/>
      <c r="M353" s="248"/>
      <c r="N353" s="248"/>
      <c r="O353" s="248"/>
      <c r="P353" s="248"/>
      <c r="Q353" s="248"/>
      <c r="R353" s="248"/>
      <c r="S353" s="248"/>
      <c r="T353" s="248"/>
      <c r="U353" s="248"/>
      <c r="V353" s="248"/>
      <c r="W353" s="248"/>
      <c r="X353" s="248"/>
      <c r="Y353" s="248"/>
      <c r="Z353" s="248"/>
    </row>
    <row r="354" spans="1:26" ht="15">
      <c r="A354" s="248"/>
      <c r="B354" s="248"/>
      <c r="C354" s="248"/>
      <c r="D354" s="291"/>
      <c r="E354" s="93"/>
      <c r="F354" s="248"/>
      <c r="G354" s="248"/>
      <c r="H354" s="248"/>
      <c r="I354" s="248"/>
      <c r="J354" s="248"/>
      <c r="K354" s="248"/>
      <c r="L354" s="248"/>
      <c r="M354" s="248"/>
      <c r="N354" s="248"/>
      <c r="O354" s="248"/>
      <c r="P354" s="248"/>
      <c r="Q354" s="248"/>
      <c r="R354" s="248"/>
      <c r="S354" s="248"/>
      <c r="T354" s="248"/>
      <c r="U354" s="248"/>
      <c r="V354" s="248"/>
      <c r="W354" s="248"/>
      <c r="X354" s="248"/>
      <c r="Y354" s="248"/>
      <c r="Z354" s="248"/>
    </row>
    <row r="355" spans="1:26" ht="15">
      <c r="A355" s="248"/>
      <c r="B355" s="248"/>
      <c r="C355" s="248"/>
      <c r="D355" s="291"/>
      <c r="E355" s="93"/>
      <c r="F355" s="248"/>
      <c r="G355" s="248"/>
      <c r="H355" s="248"/>
      <c r="I355" s="248"/>
      <c r="J355" s="248"/>
      <c r="K355" s="248"/>
      <c r="L355" s="248"/>
      <c r="M355" s="248"/>
      <c r="N355" s="248"/>
      <c r="O355" s="248"/>
      <c r="P355" s="248"/>
      <c r="Q355" s="248"/>
      <c r="R355" s="248"/>
      <c r="S355" s="248"/>
      <c r="T355" s="248"/>
      <c r="U355" s="248"/>
      <c r="V355" s="248"/>
      <c r="W355" s="248"/>
      <c r="X355" s="248"/>
      <c r="Y355" s="248"/>
      <c r="Z355" s="248"/>
    </row>
    <row r="356" spans="1:26" ht="15">
      <c r="A356" s="248"/>
      <c r="B356" s="248"/>
      <c r="C356" s="248"/>
      <c r="D356" s="291"/>
      <c r="E356" s="93"/>
      <c r="F356" s="248"/>
      <c r="G356" s="248"/>
      <c r="H356" s="248"/>
      <c r="I356" s="248"/>
      <c r="J356" s="248"/>
      <c r="K356" s="248"/>
      <c r="L356" s="248"/>
      <c r="M356" s="248"/>
      <c r="N356" s="248"/>
      <c r="O356" s="248"/>
      <c r="P356" s="248"/>
      <c r="Q356" s="248"/>
      <c r="R356" s="248"/>
      <c r="S356" s="248"/>
      <c r="T356" s="248"/>
      <c r="U356" s="248"/>
      <c r="V356" s="248"/>
      <c r="W356" s="248"/>
      <c r="X356" s="248"/>
      <c r="Y356" s="248"/>
      <c r="Z356" s="248"/>
    </row>
    <row r="357" spans="1:26" ht="15">
      <c r="A357" s="248"/>
      <c r="B357" s="248"/>
      <c r="C357" s="248"/>
      <c r="D357" s="291"/>
      <c r="E357" s="93"/>
      <c r="F357" s="248"/>
      <c r="G357" s="248"/>
      <c r="H357" s="248"/>
      <c r="I357" s="248"/>
      <c r="J357" s="248"/>
      <c r="K357" s="248"/>
      <c r="L357" s="248"/>
      <c r="M357" s="248"/>
      <c r="N357" s="248"/>
      <c r="O357" s="248"/>
      <c r="P357" s="248"/>
      <c r="Q357" s="248"/>
      <c r="R357" s="248"/>
      <c r="S357" s="248"/>
      <c r="T357" s="248"/>
      <c r="U357" s="248"/>
      <c r="V357" s="248"/>
      <c r="W357" s="248"/>
      <c r="X357" s="248"/>
      <c r="Y357" s="248"/>
      <c r="Z357" s="248"/>
    </row>
    <row r="358" spans="1:26" ht="15">
      <c r="A358" s="248"/>
      <c r="B358" s="248"/>
      <c r="C358" s="248"/>
      <c r="D358" s="291"/>
      <c r="E358" s="93"/>
      <c r="F358" s="248"/>
      <c r="G358" s="248"/>
      <c r="H358" s="248"/>
      <c r="I358" s="248"/>
      <c r="J358" s="248"/>
      <c r="K358" s="248"/>
      <c r="L358" s="248"/>
      <c r="M358" s="248"/>
      <c r="N358" s="248"/>
      <c r="O358" s="248"/>
      <c r="P358" s="248"/>
      <c r="Q358" s="248"/>
      <c r="R358" s="248"/>
      <c r="S358" s="248"/>
      <c r="T358" s="248"/>
      <c r="U358" s="248"/>
      <c r="V358" s="248"/>
      <c r="W358" s="248"/>
      <c r="X358" s="248"/>
      <c r="Y358" s="248"/>
      <c r="Z358" s="248"/>
    </row>
    <row r="359" spans="1:26" ht="15">
      <c r="A359" s="248"/>
      <c r="B359" s="248"/>
      <c r="C359" s="248"/>
      <c r="D359" s="291"/>
      <c r="E359" s="93"/>
      <c r="F359" s="248"/>
      <c r="G359" s="248"/>
      <c r="H359" s="248"/>
      <c r="I359" s="248"/>
      <c r="J359" s="248"/>
      <c r="K359" s="248"/>
      <c r="L359" s="248"/>
      <c r="M359" s="248"/>
      <c r="N359" s="248"/>
      <c r="O359" s="248"/>
      <c r="P359" s="248"/>
      <c r="Q359" s="248"/>
      <c r="R359" s="248"/>
      <c r="S359" s="248"/>
      <c r="T359" s="248"/>
      <c r="U359" s="248"/>
      <c r="V359" s="248"/>
      <c r="W359" s="248"/>
      <c r="X359" s="248"/>
      <c r="Y359" s="248"/>
      <c r="Z359" s="248"/>
    </row>
    <row r="360" spans="1:26" ht="15">
      <c r="A360" s="248"/>
      <c r="B360" s="248"/>
      <c r="C360" s="248"/>
      <c r="D360" s="291"/>
      <c r="E360" s="93"/>
      <c r="F360" s="248"/>
      <c r="G360" s="248"/>
      <c r="H360" s="248"/>
      <c r="I360" s="248"/>
      <c r="J360" s="248"/>
      <c r="K360" s="248"/>
      <c r="L360" s="248"/>
      <c r="M360" s="248"/>
      <c r="N360" s="248"/>
      <c r="O360" s="248"/>
      <c r="P360" s="248"/>
      <c r="Q360" s="248"/>
      <c r="R360" s="248"/>
      <c r="S360" s="248"/>
      <c r="T360" s="248"/>
      <c r="U360" s="248"/>
      <c r="V360" s="248"/>
      <c r="W360" s="248"/>
      <c r="X360" s="248"/>
      <c r="Y360" s="248"/>
      <c r="Z360" s="248"/>
    </row>
    <row r="361" spans="1:26" ht="15">
      <c r="A361" s="248"/>
      <c r="B361" s="248"/>
      <c r="C361" s="248"/>
      <c r="D361" s="291"/>
      <c r="E361" s="93"/>
      <c r="F361" s="248"/>
      <c r="G361" s="248"/>
      <c r="H361" s="248"/>
      <c r="I361" s="248"/>
      <c r="J361" s="248"/>
      <c r="K361" s="248"/>
      <c r="L361" s="248"/>
      <c r="M361" s="248"/>
      <c r="N361" s="248"/>
      <c r="O361" s="248"/>
      <c r="P361" s="248"/>
      <c r="Q361" s="248"/>
      <c r="R361" s="248"/>
      <c r="S361" s="248"/>
      <c r="T361" s="248"/>
      <c r="U361" s="248"/>
      <c r="V361" s="248"/>
      <c r="W361" s="248"/>
      <c r="X361" s="248"/>
      <c r="Y361" s="248"/>
      <c r="Z361" s="248"/>
    </row>
    <row r="362" spans="1:26" ht="15">
      <c r="A362" s="248"/>
      <c r="B362" s="248"/>
      <c r="C362" s="248"/>
      <c r="D362" s="291"/>
      <c r="E362" s="93"/>
      <c r="F362" s="248"/>
      <c r="G362" s="248"/>
      <c r="H362" s="248"/>
      <c r="I362" s="248"/>
      <c r="J362" s="248"/>
      <c r="K362" s="248"/>
      <c r="L362" s="248"/>
      <c r="M362" s="248"/>
      <c r="N362" s="248"/>
      <c r="O362" s="248"/>
      <c r="P362" s="248"/>
      <c r="Q362" s="248"/>
      <c r="R362" s="248"/>
      <c r="S362" s="248"/>
      <c r="T362" s="248"/>
      <c r="U362" s="248"/>
      <c r="V362" s="248"/>
      <c r="W362" s="248"/>
      <c r="X362" s="248"/>
      <c r="Y362" s="248"/>
      <c r="Z362" s="248"/>
    </row>
    <row r="363" spans="1:26" ht="15">
      <c r="A363" s="248"/>
      <c r="B363" s="248"/>
      <c r="C363" s="248"/>
      <c r="D363" s="291"/>
      <c r="E363" s="93"/>
      <c r="F363" s="248"/>
      <c r="G363" s="248"/>
      <c r="H363" s="248"/>
      <c r="I363" s="248"/>
      <c r="J363" s="248"/>
      <c r="K363" s="248"/>
      <c r="L363" s="248"/>
      <c r="M363" s="248"/>
      <c r="N363" s="248"/>
      <c r="O363" s="248"/>
      <c r="P363" s="248"/>
      <c r="Q363" s="248"/>
      <c r="R363" s="248"/>
      <c r="S363" s="248"/>
      <c r="T363" s="248"/>
      <c r="U363" s="248"/>
      <c r="V363" s="248"/>
      <c r="W363" s="248"/>
      <c r="X363" s="248"/>
      <c r="Y363" s="248"/>
      <c r="Z363" s="248"/>
    </row>
    <row r="364" spans="1:26" ht="15">
      <c r="A364" s="248"/>
      <c r="B364" s="248"/>
      <c r="C364" s="248"/>
      <c r="D364" s="291"/>
      <c r="E364" s="93"/>
      <c r="F364" s="248"/>
      <c r="G364" s="248"/>
      <c r="H364" s="248"/>
      <c r="I364" s="248"/>
      <c r="J364" s="248"/>
      <c r="K364" s="248"/>
      <c r="L364" s="248"/>
      <c r="M364" s="248"/>
      <c r="N364" s="248"/>
      <c r="O364" s="248"/>
      <c r="P364" s="248"/>
      <c r="Q364" s="248"/>
      <c r="R364" s="248"/>
      <c r="S364" s="248"/>
      <c r="T364" s="248"/>
      <c r="U364" s="248"/>
      <c r="V364" s="248"/>
      <c r="W364" s="248"/>
      <c r="X364" s="248"/>
      <c r="Y364" s="248"/>
      <c r="Z364" s="248"/>
    </row>
    <row r="365" spans="1:26" ht="15">
      <c r="A365" s="248"/>
      <c r="B365" s="248"/>
      <c r="C365" s="248"/>
      <c r="D365" s="291"/>
      <c r="E365" s="93"/>
      <c r="F365" s="248"/>
      <c r="G365" s="248"/>
      <c r="H365" s="248"/>
      <c r="I365" s="248"/>
      <c r="J365" s="248"/>
      <c r="K365" s="248"/>
      <c r="L365" s="248"/>
      <c r="M365" s="248"/>
      <c r="N365" s="248"/>
      <c r="O365" s="248"/>
      <c r="P365" s="248"/>
      <c r="Q365" s="248"/>
      <c r="R365" s="248"/>
      <c r="S365" s="248"/>
      <c r="T365" s="248"/>
      <c r="U365" s="248"/>
      <c r="V365" s="248"/>
      <c r="W365" s="248"/>
      <c r="X365" s="248"/>
      <c r="Y365" s="248"/>
      <c r="Z365" s="248"/>
    </row>
    <row r="366" spans="1:26" ht="15">
      <c r="A366" s="248"/>
      <c r="B366" s="248"/>
      <c r="C366" s="248"/>
      <c r="D366" s="291"/>
      <c r="E366" s="93"/>
      <c r="F366" s="248"/>
      <c r="G366" s="248"/>
      <c r="H366" s="248"/>
      <c r="I366" s="248"/>
      <c r="J366" s="248"/>
      <c r="K366" s="248"/>
      <c r="L366" s="248"/>
      <c r="M366" s="248"/>
      <c r="N366" s="248"/>
      <c r="O366" s="248"/>
      <c r="P366" s="248"/>
      <c r="Q366" s="248"/>
      <c r="R366" s="248"/>
      <c r="S366" s="248"/>
      <c r="T366" s="248"/>
      <c r="U366" s="248"/>
      <c r="V366" s="248"/>
      <c r="W366" s="248"/>
      <c r="X366" s="248"/>
      <c r="Y366" s="248"/>
      <c r="Z366" s="248"/>
    </row>
    <row r="367" spans="1:26" ht="15">
      <c r="A367" s="248"/>
      <c r="B367" s="248"/>
      <c r="C367" s="248"/>
      <c r="D367" s="291"/>
      <c r="E367" s="93"/>
      <c r="F367" s="248"/>
      <c r="G367" s="248"/>
      <c r="H367" s="248"/>
      <c r="I367" s="248"/>
      <c r="J367" s="248"/>
      <c r="K367" s="248"/>
      <c r="L367" s="248"/>
      <c r="M367" s="248"/>
      <c r="N367" s="248"/>
      <c r="O367" s="248"/>
      <c r="P367" s="248"/>
      <c r="Q367" s="248"/>
      <c r="R367" s="248"/>
      <c r="S367" s="248"/>
      <c r="T367" s="248"/>
      <c r="U367" s="248"/>
      <c r="V367" s="248"/>
      <c r="W367" s="248"/>
      <c r="X367" s="248"/>
      <c r="Y367" s="248"/>
      <c r="Z367" s="248"/>
    </row>
    <row r="368" spans="1:26" ht="15">
      <c r="A368" s="248"/>
      <c r="B368" s="248"/>
      <c r="C368" s="248"/>
      <c r="D368" s="291"/>
      <c r="E368" s="93"/>
      <c r="F368" s="248"/>
      <c r="G368" s="248"/>
      <c r="H368" s="248"/>
      <c r="I368" s="248"/>
      <c r="J368" s="248"/>
      <c r="K368" s="248"/>
      <c r="L368" s="248"/>
      <c r="M368" s="248"/>
      <c r="N368" s="248"/>
      <c r="O368" s="248"/>
      <c r="P368" s="248"/>
      <c r="Q368" s="248"/>
      <c r="R368" s="248"/>
      <c r="S368" s="248"/>
      <c r="T368" s="248"/>
      <c r="U368" s="248"/>
      <c r="V368" s="248"/>
      <c r="W368" s="248"/>
      <c r="X368" s="248"/>
      <c r="Y368" s="248"/>
      <c r="Z368" s="248"/>
    </row>
    <row r="369" spans="1:26" ht="15">
      <c r="A369" s="248"/>
      <c r="B369" s="248"/>
      <c r="C369" s="248"/>
      <c r="D369" s="291"/>
      <c r="E369" s="93"/>
      <c r="F369" s="248"/>
      <c r="G369" s="248"/>
      <c r="H369" s="248"/>
      <c r="I369" s="248"/>
      <c r="J369" s="248"/>
      <c r="K369" s="248"/>
      <c r="L369" s="248"/>
      <c r="M369" s="248"/>
      <c r="N369" s="248"/>
      <c r="O369" s="248"/>
      <c r="P369" s="248"/>
      <c r="Q369" s="248"/>
      <c r="R369" s="248"/>
      <c r="S369" s="248"/>
      <c r="T369" s="248"/>
      <c r="U369" s="248"/>
      <c r="V369" s="248"/>
      <c r="W369" s="248"/>
      <c r="X369" s="248"/>
      <c r="Y369" s="248"/>
      <c r="Z369" s="248"/>
    </row>
    <row r="370" spans="1:26" ht="15">
      <c r="A370" s="248"/>
      <c r="B370" s="248"/>
      <c r="C370" s="248"/>
      <c r="D370" s="291"/>
      <c r="E370" s="93"/>
      <c r="F370" s="248"/>
      <c r="G370" s="248"/>
      <c r="H370" s="248"/>
      <c r="I370" s="248"/>
      <c r="J370" s="248"/>
      <c r="K370" s="248"/>
      <c r="L370" s="248"/>
      <c r="M370" s="248"/>
      <c r="N370" s="248"/>
      <c r="O370" s="248"/>
      <c r="P370" s="248"/>
      <c r="Q370" s="248"/>
      <c r="R370" s="248"/>
      <c r="S370" s="248"/>
      <c r="T370" s="248"/>
      <c r="U370" s="248"/>
      <c r="V370" s="248"/>
      <c r="W370" s="248"/>
      <c r="X370" s="248"/>
      <c r="Y370" s="248"/>
      <c r="Z370" s="248"/>
    </row>
    <row r="371" spans="1:26" ht="15">
      <c r="A371" s="248"/>
      <c r="B371" s="248"/>
      <c r="C371" s="248"/>
      <c r="D371" s="291"/>
      <c r="E371" s="93"/>
      <c r="F371" s="248"/>
      <c r="G371" s="248"/>
      <c r="H371" s="248"/>
      <c r="I371" s="248"/>
      <c r="J371" s="248"/>
      <c r="K371" s="248"/>
      <c r="L371" s="248"/>
      <c r="M371" s="248"/>
      <c r="N371" s="248"/>
      <c r="O371" s="248"/>
      <c r="P371" s="248"/>
      <c r="Q371" s="248"/>
      <c r="R371" s="248"/>
      <c r="S371" s="248"/>
      <c r="T371" s="248"/>
      <c r="U371" s="248"/>
      <c r="V371" s="248"/>
      <c r="W371" s="248"/>
      <c r="X371" s="248"/>
      <c r="Y371" s="248"/>
      <c r="Z371" s="248"/>
    </row>
    <row r="372" spans="1:26" ht="15">
      <c r="A372" s="248"/>
      <c r="B372" s="248"/>
      <c r="C372" s="248"/>
      <c r="D372" s="291"/>
      <c r="E372" s="93"/>
      <c r="F372" s="248"/>
      <c r="G372" s="248"/>
      <c r="H372" s="248"/>
      <c r="I372" s="248"/>
      <c r="J372" s="248"/>
      <c r="K372" s="248"/>
      <c r="L372" s="248"/>
      <c r="M372" s="248"/>
      <c r="N372" s="248"/>
      <c r="O372" s="248"/>
      <c r="P372" s="248"/>
      <c r="Q372" s="248"/>
      <c r="R372" s="248"/>
      <c r="S372" s="248"/>
      <c r="T372" s="248"/>
      <c r="U372" s="248"/>
      <c r="V372" s="248"/>
      <c r="W372" s="248"/>
      <c r="X372" s="248"/>
      <c r="Y372" s="248"/>
      <c r="Z372" s="248"/>
    </row>
    <row r="373" spans="1:26" ht="15">
      <c r="A373" s="248"/>
      <c r="B373" s="248"/>
      <c r="C373" s="248"/>
      <c r="D373" s="291"/>
      <c r="E373" s="93"/>
      <c r="F373" s="248"/>
      <c r="G373" s="248"/>
      <c r="H373" s="248"/>
      <c r="I373" s="248"/>
      <c r="J373" s="248"/>
      <c r="K373" s="248"/>
      <c r="L373" s="248"/>
      <c r="M373" s="248"/>
      <c r="N373" s="248"/>
      <c r="O373" s="248"/>
      <c r="P373" s="248"/>
      <c r="Q373" s="248"/>
      <c r="R373" s="248"/>
      <c r="S373" s="248"/>
      <c r="T373" s="248"/>
      <c r="U373" s="248"/>
      <c r="V373" s="248"/>
      <c r="W373" s="248"/>
      <c r="X373" s="248"/>
      <c r="Y373" s="248"/>
      <c r="Z373" s="248"/>
    </row>
    <row r="374" spans="1:26" ht="15">
      <c r="A374" s="248"/>
      <c r="B374" s="248"/>
      <c r="C374" s="248"/>
      <c r="D374" s="291"/>
      <c r="E374" s="93"/>
      <c r="F374" s="248"/>
      <c r="G374" s="248"/>
      <c r="H374" s="248"/>
      <c r="I374" s="248"/>
      <c r="J374" s="248"/>
      <c r="K374" s="248"/>
      <c r="L374" s="248"/>
      <c r="M374" s="248"/>
      <c r="N374" s="248"/>
      <c r="O374" s="248"/>
      <c r="P374" s="248"/>
      <c r="Q374" s="248"/>
      <c r="R374" s="248"/>
      <c r="S374" s="248"/>
      <c r="T374" s="248"/>
      <c r="U374" s="248"/>
      <c r="V374" s="248"/>
      <c r="W374" s="248"/>
      <c r="X374" s="248"/>
      <c r="Y374" s="248"/>
      <c r="Z374" s="248"/>
    </row>
    <row r="375" spans="1:26" ht="15">
      <c r="A375" s="248"/>
      <c r="B375" s="248"/>
      <c r="C375" s="248"/>
      <c r="D375" s="291"/>
      <c r="E375" s="93"/>
      <c r="F375" s="248"/>
      <c r="G375" s="248"/>
      <c r="H375" s="248"/>
      <c r="I375" s="248"/>
      <c r="J375" s="248"/>
      <c r="K375" s="248"/>
      <c r="L375" s="248"/>
      <c r="M375" s="248"/>
      <c r="N375" s="248"/>
      <c r="O375" s="248"/>
      <c r="P375" s="248"/>
      <c r="Q375" s="248"/>
      <c r="R375" s="248"/>
      <c r="S375" s="248"/>
      <c r="T375" s="248"/>
      <c r="U375" s="248"/>
      <c r="V375" s="248"/>
      <c r="W375" s="248"/>
      <c r="X375" s="248"/>
      <c r="Y375" s="248"/>
      <c r="Z375" s="248"/>
    </row>
    <row r="376" spans="1:26" ht="15">
      <c r="A376" s="248"/>
      <c r="B376" s="248"/>
      <c r="C376" s="248"/>
      <c r="D376" s="291"/>
      <c r="E376" s="93"/>
      <c r="F376" s="248"/>
      <c r="G376" s="248"/>
      <c r="H376" s="248"/>
      <c r="I376" s="248"/>
      <c r="J376" s="248"/>
      <c r="K376" s="248"/>
      <c r="L376" s="248"/>
      <c r="M376" s="248"/>
      <c r="N376" s="248"/>
      <c r="O376" s="248"/>
      <c r="P376" s="248"/>
      <c r="Q376" s="248"/>
      <c r="R376" s="248"/>
      <c r="S376" s="248"/>
      <c r="T376" s="248"/>
      <c r="U376" s="248"/>
      <c r="V376" s="248"/>
      <c r="W376" s="248"/>
      <c r="X376" s="248"/>
      <c r="Y376" s="248"/>
      <c r="Z376" s="248"/>
    </row>
    <row r="377" spans="1:26" ht="15">
      <c r="A377" s="248"/>
      <c r="B377" s="248"/>
      <c r="C377" s="248"/>
      <c r="D377" s="291"/>
      <c r="E377" s="93"/>
      <c r="F377" s="248"/>
      <c r="G377" s="248"/>
      <c r="H377" s="248"/>
      <c r="I377" s="248"/>
      <c r="J377" s="248"/>
      <c r="K377" s="248"/>
      <c r="L377" s="248"/>
      <c r="M377" s="248"/>
      <c r="N377" s="248"/>
      <c r="O377" s="248"/>
      <c r="P377" s="248"/>
      <c r="Q377" s="248"/>
      <c r="R377" s="248"/>
      <c r="S377" s="248"/>
      <c r="T377" s="248"/>
      <c r="U377" s="248"/>
      <c r="V377" s="248"/>
      <c r="W377" s="248"/>
      <c r="X377" s="248"/>
      <c r="Y377" s="248"/>
      <c r="Z377" s="248"/>
    </row>
    <row r="378" spans="1:26" ht="15">
      <c r="A378" s="248"/>
      <c r="B378" s="248"/>
      <c r="C378" s="248"/>
      <c r="D378" s="291"/>
      <c r="E378" s="93"/>
      <c r="F378" s="248"/>
      <c r="G378" s="248"/>
      <c r="H378" s="248"/>
      <c r="I378" s="248"/>
      <c r="J378" s="248"/>
      <c r="K378" s="248"/>
      <c r="L378" s="248"/>
      <c r="M378" s="248"/>
      <c r="N378" s="248"/>
      <c r="O378" s="248"/>
      <c r="P378" s="248"/>
      <c r="Q378" s="248"/>
      <c r="R378" s="248"/>
      <c r="S378" s="248"/>
      <c r="T378" s="248"/>
      <c r="U378" s="248"/>
      <c r="V378" s="248"/>
      <c r="W378" s="248"/>
      <c r="X378" s="248"/>
      <c r="Y378" s="248"/>
      <c r="Z378" s="248"/>
    </row>
    <row r="379" spans="1:26" ht="15">
      <c r="A379" s="248"/>
      <c r="B379" s="248"/>
      <c r="C379" s="248"/>
      <c r="D379" s="291"/>
      <c r="E379" s="93"/>
      <c r="F379" s="248"/>
      <c r="G379" s="248"/>
      <c r="H379" s="248"/>
      <c r="I379" s="248"/>
      <c r="J379" s="248"/>
      <c r="K379" s="248"/>
      <c r="L379" s="248"/>
      <c r="M379" s="248"/>
      <c r="N379" s="248"/>
      <c r="O379" s="248"/>
      <c r="P379" s="248"/>
      <c r="Q379" s="248"/>
      <c r="R379" s="248"/>
      <c r="S379" s="248"/>
      <c r="T379" s="248"/>
      <c r="U379" s="248"/>
      <c r="V379" s="248"/>
      <c r="W379" s="248"/>
      <c r="X379" s="248"/>
      <c r="Y379" s="248"/>
      <c r="Z379" s="248"/>
    </row>
    <row r="380" spans="1:26" ht="15">
      <c r="A380" s="248"/>
      <c r="B380" s="248"/>
      <c r="C380" s="248"/>
      <c r="D380" s="291"/>
      <c r="E380" s="93"/>
      <c r="F380" s="248"/>
      <c r="G380" s="248"/>
      <c r="H380" s="248"/>
      <c r="I380" s="248"/>
      <c r="J380" s="248"/>
      <c r="K380" s="248"/>
      <c r="L380" s="248"/>
      <c r="M380" s="248"/>
      <c r="N380" s="248"/>
      <c r="O380" s="248"/>
      <c r="P380" s="248"/>
      <c r="Q380" s="248"/>
      <c r="R380" s="248"/>
      <c r="S380" s="248"/>
      <c r="T380" s="248"/>
      <c r="U380" s="248"/>
      <c r="V380" s="248"/>
      <c r="W380" s="248"/>
      <c r="X380" s="248"/>
      <c r="Y380" s="248"/>
      <c r="Z380" s="248"/>
    </row>
    <row r="381" spans="1:26" ht="15">
      <c r="A381" s="248"/>
      <c r="B381" s="248"/>
      <c r="C381" s="248"/>
      <c r="D381" s="291"/>
      <c r="E381" s="93"/>
      <c r="F381" s="248"/>
      <c r="G381" s="248"/>
      <c r="H381" s="248"/>
      <c r="I381" s="248"/>
      <c r="J381" s="248"/>
      <c r="K381" s="248"/>
      <c r="L381" s="248"/>
      <c r="M381" s="248"/>
      <c r="N381" s="248"/>
      <c r="O381" s="248"/>
      <c r="P381" s="248"/>
      <c r="Q381" s="248"/>
      <c r="R381" s="248"/>
      <c r="S381" s="248"/>
      <c r="T381" s="248"/>
      <c r="U381" s="248"/>
      <c r="V381" s="248"/>
      <c r="W381" s="248"/>
      <c r="X381" s="248"/>
      <c r="Y381" s="248"/>
      <c r="Z381" s="248"/>
    </row>
    <row r="382" spans="1:26" ht="15">
      <c r="A382" s="248"/>
      <c r="B382" s="248"/>
      <c r="C382" s="248"/>
      <c r="D382" s="291"/>
      <c r="E382" s="93"/>
      <c r="F382" s="248"/>
      <c r="G382" s="248"/>
      <c r="H382" s="248"/>
      <c r="I382" s="248"/>
      <c r="J382" s="248"/>
      <c r="K382" s="248"/>
      <c r="L382" s="248"/>
      <c r="M382" s="248"/>
      <c r="N382" s="248"/>
      <c r="O382" s="248"/>
      <c r="P382" s="248"/>
      <c r="Q382" s="248"/>
      <c r="R382" s="248"/>
      <c r="S382" s="248"/>
      <c r="T382" s="248"/>
      <c r="U382" s="248"/>
      <c r="V382" s="248"/>
      <c r="W382" s="248"/>
      <c r="X382" s="248"/>
      <c r="Y382" s="248"/>
      <c r="Z382" s="248"/>
    </row>
    <row r="383" spans="1:26" ht="15">
      <c r="A383" s="248"/>
      <c r="B383" s="248"/>
      <c r="C383" s="248"/>
      <c r="D383" s="291"/>
      <c r="E383" s="93"/>
      <c r="F383" s="248"/>
      <c r="G383" s="248"/>
      <c r="H383" s="248"/>
      <c r="I383" s="248"/>
      <c r="J383" s="248"/>
      <c r="K383" s="248"/>
      <c r="L383" s="248"/>
      <c r="M383" s="248"/>
      <c r="N383" s="248"/>
      <c r="O383" s="248"/>
      <c r="P383" s="248"/>
      <c r="Q383" s="248"/>
      <c r="R383" s="248"/>
      <c r="S383" s="248"/>
      <c r="T383" s="248"/>
      <c r="U383" s="248"/>
      <c r="V383" s="248"/>
      <c r="W383" s="248"/>
      <c r="X383" s="248"/>
      <c r="Y383" s="248"/>
      <c r="Z383" s="248"/>
    </row>
    <row r="384" spans="1:26" ht="15">
      <c r="A384" s="248"/>
      <c r="B384" s="248"/>
      <c r="C384" s="248"/>
      <c r="D384" s="291"/>
      <c r="E384" s="93"/>
      <c r="F384" s="248"/>
      <c r="G384" s="248"/>
      <c r="H384" s="248"/>
      <c r="I384" s="248"/>
      <c r="J384" s="248"/>
      <c r="K384" s="248"/>
      <c r="L384" s="248"/>
      <c r="M384" s="248"/>
      <c r="N384" s="248"/>
      <c r="O384" s="248"/>
      <c r="P384" s="248"/>
      <c r="Q384" s="248"/>
      <c r="R384" s="248"/>
      <c r="S384" s="248"/>
      <c r="T384" s="248"/>
      <c r="U384" s="248"/>
      <c r="V384" s="248"/>
      <c r="W384" s="248"/>
      <c r="X384" s="248"/>
      <c r="Y384" s="248"/>
      <c r="Z384" s="248"/>
    </row>
    <row r="385" spans="1:26" ht="15">
      <c r="A385" s="248"/>
      <c r="B385" s="248"/>
      <c r="C385" s="248"/>
      <c r="D385" s="291"/>
      <c r="E385" s="93"/>
      <c r="F385" s="248"/>
      <c r="G385" s="248"/>
      <c r="H385" s="248"/>
      <c r="I385" s="248"/>
      <c r="J385" s="248"/>
      <c r="K385" s="248"/>
      <c r="L385" s="248"/>
      <c r="M385" s="248"/>
      <c r="N385" s="248"/>
      <c r="O385" s="248"/>
      <c r="P385" s="248"/>
      <c r="Q385" s="248"/>
      <c r="R385" s="248"/>
      <c r="S385" s="248"/>
      <c r="T385" s="248"/>
      <c r="U385" s="248"/>
      <c r="V385" s="248"/>
      <c r="W385" s="248"/>
      <c r="X385" s="248"/>
      <c r="Y385" s="248"/>
      <c r="Z385" s="248"/>
    </row>
    <row r="386" spans="1:26" ht="15">
      <c r="A386" s="248"/>
      <c r="B386" s="248"/>
      <c r="C386" s="248"/>
      <c r="D386" s="291"/>
      <c r="E386" s="93"/>
      <c r="F386" s="248"/>
      <c r="G386" s="248"/>
      <c r="H386" s="248"/>
      <c r="I386" s="248"/>
      <c r="J386" s="248"/>
      <c r="K386" s="248"/>
      <c r="L386" s="248"/>
      <c r="M386" s="248"/>
      <c r="N386" s="248"/>
      <c r="O386" s="248"/>
      <c r="P386" s="248"/>
      <c r="Q386" s="248"/>
      <c r="R386" s="248"/>
      <c r="S386" s="248"/>
      <c r="T386" s="248"/>
      <c r="U386" s="248"/>
      <c r="V386" s="248"/>
      <c r="W386" s="248"/>
      <c r="X386" s="248"/>
      <c r="Y386" s="248"/>
      <c r="Z386" s="248"/>
    </row>
    <row r="387" spans="1:26" ht="15">
      <c r="A387" s="248"/>
      <c r="B387" s="248"/>
      <c r="C387" s="248"/>
      <c r="D387" s="291"/>
      <c r="E387" s="93"/>
      <c r="F387" s="248"/>
      <c r="G387" s="248"/>
      <c r="H387" s="248"/>
      <c r="I387" s="248"/>
      <c r="J387" s="248"/>
      <c r="K387" s="248"/>
      <c r="L387" s="248"/>
      <c r="M387" s="248"/>
      <c r="N387" s="248"/>
      <c r="O387" s="248"/>
      <c r="P387" s="248"/>
      <c r="Q387" s="248"/>
      <c r="R387" s="248"/>
      <c r="S387" s="248"/>
      <c r="T387" s="248"/>
      <c r="U387" s="248"/>
      <c r="V387" s="248"/>
      <c r="W387" s="248"/>
      <c r="X387" s="248"/>
      <c r="Y387" s="248"/>
      <c r="Z387" s="248"/>
    </row>
    <row r="388" spans="1:26" ht="15">
      <c r="A388" s="248"/>
      <c r="B388" s="248"/>
      <c r="C388" s="248"/>
      <c r="D388" s="291"/>
      <c r="E388" s="93"/>
      <c r="F388" s="248"/>
      <c r="G388" s="248"/>
      <c r="H388" s="248"/>
      <c r="I388" s="248"/>
      <c r="J388" s="248"/>
      <c r="K388" s="248"/>
      <c r="L388" s="248"/>
      <c r="M388" s="248"/>
      <c r="N388" s="248"/>
      <c r="O388" s="248"/>
      <c r="P388" s="248"/>
      <c r="Q388" s="248"/>
      <c r="R388" s="248"/>
      <c r="S388" s="248"/>
      <c r="T388" s="248"/>
      <c r="U388" s="248"/>
      <c r="V388" s="248"/>
      <c r="W388" s="248"/>
      <c r="X388" s="248"/>
      <c r="Y388" s="248"/>
      <c r="Z388" s="248"/>
    </row>
    <row r="389" spans="1:26" ht="15">
      <c r="A389" s="248"/>
      <c r="B389" s="248"/>
      <c r="C389" s="248"/>
      <c r="D389" s="291"/>
      <c r="E389" s="93"/>
      <c r="F389" s="248"/>
      <c r="G389" s="248"/>
      <c r="H389" s="248"/>
      <c r="I389" s="248"/>
      <c r="J389" s="248"/>
      <c r="K389" s="248"/>
      <c r="L389" s="248"/>
      <c r="M389" s="248"/>
      <c r="N389" s="248"/>
      <c r="O389" s="248"/>
      <c r="P389" s="248"/>
      <c r="Q389" s="248"/>
      <c r="R389" s="248"/>
      <c r="S389" s="248"/>
      <c r="T389" s="248"/>
      <c r="U389" s="248"/>
      <c r="V389" s="248"/>
      <c r="W389" s="248"/>
      <c r="X389" s="248"/>
      <c r="Y389" s="248"/>
      <c r="Z389" s="248"/>
    </row>
    <row r="390" spans="1:26" ht="15">
      <c r="A390" s="248"/>
      <c r="B390" s="248"/>
      <c r="C390" s="248"/>
      <c r="D390" s="291"/>
      <c r="E390" s="93"/>
      <c r="F390" s="248"/>
      <c r="G390" s="248"/>
      <c r="H390" s="248"/>
      <c r="I390" s="248"/>
      <c r="J390" s="248"/>
      <c r="K390" s="248"/>
      <c r="L390" s="248"/>
      <c r="M390" s="248"/>
      <c r="N390" s="248"/>
      <c r="O390" s="248"/>
      <c r="P390" s="248"/>
      <c r="Q390" s="248"/>
      <c r="R390" s="248"/>
      <c r="S390" s="248"/>
      <c r="T390" s="248"/>
      <c r="U390" s="248"/>
      <c r="V390" s="248"/>
      <c r="W390" s="248"/>
      <c r="X390" s="248"/>
      <c r="Y390" s="248"/>
      <c r="Z390" s="248"/>
    </row>
    <row r="391" spans="1:26" ht="15">
      <c r="A391" s="248"/>
      <c r="B391" s="248"/>
      <c r="C391" s="248"/>
      <c r="D391" s="291"/>
      <c r="E391" s="93"/>
      <c r="F391" s="248"/>
      <c r="G391" s="248"/>
      <c r="H391" s="248"/>
      <c r="I391" s="248"/>
      <c r="J391" s="248"/>
      <c r="K391" s="248"/>
      <c r="L391" s="248"/>
      <c r="M391" s="248"/>
      <c r="N391" s="248"/>
      <c r="O391" s="248"/>
      <c r="P391" s="248"/>
      <c r="Q391" s="248"/>
      <c r="R391" s="248"/>
      <c r="S391" s="248"/>
      <c r="T391" s="248"/>
      <c r="U391" s="248"/>
      <c r="V391" s="248"/>
      <c r="W391" s="248"/>
      <c r="X391" s="248"/>
      <c r="Y391" s="248"/>
      <c r="Z391" s="248"/>
    </row>
    <row r="392" spans="1:26" ht="15">
      <c r="A392" s="248"/>
      <c r="B392" s="248"/>
      <c r="C392" s="248"/>
      <c r="D392" s="291"/>
      <c r="E392" s="93"/>
      <c r="F392" s="248"/>
      <c r="G392" s="248"/>
      <c r="H392" s="248"/>
      <c r="I392" s="248"/>
      <c r="J392" s="248"/>
      <c r="K392" s="248"/>
      <c r="L392" s="248"/>
      <c r="M392" s="248"/>
      <c r="N392" s="248"/>
      <c r="O392" s="248"/>
      <c r="P392" s="248"/>
      <c r="Q392" s="248"/>
      <c r="R392" s="248"/>
      <c r="S392" s="248"/>
      <c r="T392" s="248"/>
      <c r="U392" s="248"/>
      <c r="V392" s="248"/>
      <c r="W392" s="248"/>
      <c r="X392" s="248"/>
      <c r="Y392" s="248"/>
      <c r="Z392" s="248"/>
    </row>
    <row r="393" spans="1:26" ht="15">
      <c r="A393" s="248"/>
      <c r="B393" s="248"/>
      <c r="C393" s="248"/>
      <c r="D393" s="291"/>
      <c r="E393" s="93"/>
      <c r="F393" s="248"/>
      <c r="G393" s="248"/>
      <c r="H393" s="248"/>
      <c r="I393" s="248"/>
      <c r="J393" s="248"/>
      <c r="K393" s="248"/>
      <c r="L393" s="248"/>
      <c r="M393" s="248"/>
      <c r="N393" s="248"/>
      <c r="O393" s="248"/>
      <c r="P393" s="248"/>
      <c r="Q393" s="248"/>
      <c r="R393" s="248"/>
      <c r="S393" s="248"/>
      <c r="T393" s="248"/>
      <c r="U393" s="248"/>
      <c r="V393" s="248"/>
      <c r="W393" s="248"/>
      <c r="X393" s="248"/>
      <c r="Y393" s="248"/>
      <c r="Z393" s="248"/>
    </row>
    <row r="394" spans="1:26" ht="15">
      <c r="A394" s="248"/>
      <c r="B394" s="248"/>
      <c r="C394" s="248"/>
      <c r="D394" s="291"/>
      <c r="E394" s="93"/>
      <c r="F394" s="248"/>
      <c r="G394" s="248"/>
      <c r="H394" s="248"/>
      <c r="I394" s="248"/>
      <c r="J394" s="248"/>
      <c r="K394" s="248"/>
      <c r="L394" s="248"/>
      <c r="M394" s="248"/>
      <c r="N394" s="248"/>
      <c r="O394" s="248"/>
      <c r="P394" s="248"/>
      <c r="Q394" s="248"/>
      <c r="R394" s="248"/>
      <c r="S394" s="248"/>
      <c r="T394" s="248"/>
      <c r="U394" s="248"/>
      <c r="V394" s="248"/>
      <c r="W394" s="248"/>
      <c r="X394" s="248"/>
      <c r="Y394" s="248"/>
      <c r="Z394" s="248"/>
    </row>
    <row r="395" spans="1:26" ht="15">
      <c r="A395" s="248"/>
      <c r="B395" s="248"/>
      <c r="C395" s="248"/>
      <c r="D395" s="291"/>
      <c r="E395" s="93"/>
      <c r="F395" s="248"/>
      <c r="G395" s="248"/>
      <c r="H395" s="248"/>
      <c r="I395" s="248"/>
      <c r="J395" s="248"/>
      <c r="K395" s="248"/>
      <c r="L395" s="248"/>
      <c r="M395" s="248"/>
      <c r="N395" s="248"/>
      <c r="O395" s="248"/>
      <c r="P395" s="248"/>
      <c r="Q395" s="248"/>
      <c r="R395" s="248"/>
      <c r="S395" s="248"/>
      <c r="T395" s="248"/>
      <c r="U395" s="248"/>
      <c r="V395" s="248"/>
      <c r="W395" s="248"/>
      <c r="X395" s="248"/>
      <c r="Y395" s="248"/>
      <c r="Z395" s="248"/>
    </row>
    <row r="396" spans="1:26" ht="15">
      <c r="A396" s="248"/>
      <c r="B396" s="248"/>
      <c r="C396" s="248"/>
      <c r="D396" s="291"/>
      <c r="E396" s="93"/>
      <c r="F396" s="248"/>
      <c r="G396" s="248"/>
      <c r="H396" s="248"/>
      <c r="I396" s="248"/>
      <c r="J396" s="248"/>
      <c r="K396" s="248"/>
      <c r="L396" s="248"/>
      <c r="M396" s="248"/>
      <c r="N396" s="248"/>
      <c r="O396" s="248"/>
      <c r="P396" s="248"/>
      <c r="Q396" s="248"/>
      <c r="R396" s="248"/>
      <c r="S396" s="248"/>
      <c r="T396" s="248"/>
      <c r="U396" s="248"/>
      <c r="V396" s="248"/>
      <c r="W396" s="248"/>
      <c r="X396" s="248"/>
      <c r="Y396" s="248"/>
      <c r="Z396" s="248"/>
    </row>
    <row r="397" spans="1:26" ht="15">
      <c r="A397" s="248"/>
      <c r="B397" s="248"/>
      <c r="C397" s="248"/>
      <c r="D397" s="291"/>
      <c r="E397" s="93"/>
      <c r="F397" s="248"/>
      <c r="G397" s="248"/>
      <c r="H397" s="248"/>
      <c r="I397" s="248"/>
      <c r="J397" s="248"/>
      <c r="K397" s="248"/>
      <c r="L397" s="248"/>
      <c r="M397" s="248"/>
      <c r="N397" s="248"/>
      <c r="O397" s="248"/>
      <c r="P397" s="248"/>
      <c r="Q397" s="248"/>
      <c r="R397" s="248"/>
      <c r="S397" s="248"/>
      <c r="T397" s="248"/>
      <c r="U397" s="248"/>
      <c r="V397" s="248"/>
      <c r="W397" s="248"/>
      <c r="X397" s="248"/>
      <c r="Y397" s="248"/>
      <c r="Z397" s="248"/>
    </row>
    <row r="398" spans="1:26" ht="15">
      <c r="A398" s="248"/>
      <c r="B398" s="248"/>
      <c r="C398" s="248"/>
      <c r="D398" s="291"/>
      <c r="E398" s="93"/>
      <c r="F398" s="248"/>
      <c r="G398" s="248"/>
      <c r="H398" s="248"/>
      <c r="I398" s="248"/>
      <c r="J398" s="248"/>
      <c r="K398" s="248"/>
      <c r="L398" s="248"/>
      <c r="M398" s="248"/>
      <c r="N398" s="248"/>
      <c r="O398" s="248"/>
      <c r="P398" s="248"/>
      <c r="Q398" s="248"/>
      <c r="R398" s="248"/>
      <c r="S398" s="248"/>
      <c r="T398" s="248"/>
      <c r="U398" s="248"/>
      <c r="V398" s="248"/>
      <c r="W398" s="248"/>
      <c r="X398" s="248"/>
      <c r="Y398" s="248"/>
      <c r="Z398" s="248"/>
    </row>
    <row r="399" spans="1:26" ht="15">
      <c r="A399" s="248"/>
      <c r="B399" s="248"/>
      <c r="C399" s="248"/>
      <c r="D399" s="291"/>
      <c r="E399" s="93"/>
      <c r="F399" s="248"/>
      <c r="G399" s="248"/>
      <c r="H399" s="248"/>
      <c r="I399" s="248"/>
      <c r="J399" s="248"/>
      <c r="K399" s="248"/>
      <c r="L399" s="248"/>
      <c r="M399" s="248"/>
      <c r="N399" s="248"/>
      <c r="O399" s="248"/>
      <c r="P399" s="248"/>
      <c r="Q399" s="248"/>
      <c r="R399" s="248"/>
      <c r="S399" s="248"/>
      <c r="T399" s="248"/>
      <c r="U399" s="248"/>
      <c r="V399" s="248"/>
      <c r="W399" s="248"/>
      <c r="X399" s="248"/>
      <c r="Y399" s="248"/>
      <c r="Z399" s="248"/>
    </row>
    <row r="400" spans="1:26" ht="15">
      <c r="A400" s="248"/>
      <c r="B400" s="248"/>
      <c r="C400" s="248"/>
      <c r="D400" s="291"/>
      <c r="E400" s="93"/>
      <c r="F400" s="248"/>
      <c r="G400" s="248"/>
      <c r="H400" s="248"/>
      <c r="I400" s="248"/>
      <c r="J400" s="248"/>
      <c r="K400" s="248"/>
      <c r="L400" s="248"/>
      <c r="M400" s="248"/>
      <c r="N400" s="248"/>
      <c r="O400" s="248"/>
      <c r="P400" s="248"/>
      <c r="Q400" s="248"/>
      <c r="R400" s="248"/>
      <c r="S400" s="248"/>
      <c r="T400" s="248"/>
      <c r="U400" s="248"/>
      <c r="V400" s="248"/>
      <c r="W400" s="248"/>
      <c r="X400" s="248"/>
      <c r="Y400" s="248"/>
      <c r="Z400" s="248"/>
    </row>
    <row r="401" spans="1:26" ht="15">
      <c r="A401" s="248"/>
      <c r="B401" s="248"/>
      <c r="C401" s="248"/>
      <c r="D401" s="291"/>
      <c r="E401" s="93"/>
      <c r="F401" s="248"/>
      <c r="G401" s="248"/>
      <c r="H401" s="248"/>
      <c r="I401" s="248"/>
      <c r="J401" s="248"/>
      <c r="K401" s="248"/>
      <c r="L401" s="248"/>
      <c r="M401" s="248"/>
      <c r="N401" s="248"/>
      <c r="O401" s="248"/>
      <c r="P401" s="248"/>
      <c r="Q401" s="248"/>
      <c r="R401" s="248"/>
      <c r="S401" s="248"/>
      <c r="T401" s="248"/>
      <c r="U401" s="248"/>
      <c r="V401" s="248"/>
      <c r="W401" s="248"/>
      <c r="X401" s="248"/>
      <c r="Y401" s="248"/>
      <c r="Z401" s="248"/>
    </row>
    <row r="402" spans="1:26" ht="15">
      <c r="A402" s="248"/>
      <c r="B402" s="248"/>
      <c r="C402" s="248"/>
      <c r="D402" s="291"/>
      <c r="E402" s="93"/>
      <c r="F402" s="248"/>
      <c r="G402" s="248"/>
      <c r="H402" s="248"/>
      <c r="I402" s="248"/>
      <c r="J402" s="248"/>
      <c r="K402" s="248"/>
      <c r="L402" s="248"/>
      <c r="M402" s="248"/>
      <c r="N402" s="248"/>
      <c r="O402" s="248"/>
      <c r="P402" s="248"/>
      <c r="Q402" s="248"/>
      <c r="R402" s="248"/>
      <c r="S402" s="248"/>
      <c r="T402" s="248"/>
      <c r="U402" s="248"/>
      <c r="V402" s="248"/>
      <c r="W402" s="248"/>
      <c r="X402" s="248"/>
      <c r="Y402" s="248"/>
      <c r="Z402" s="248"/>
    </row>
    <row r="403" spans="1:26" ht="15">
      <c r="A403" s="248"/>
      <c r="B403" s="248"/>
      <c r="C403" s="248"/>
      <c r="D403" s="291"/>
      <c r="E403" s="93"/>
      <c r="F403" s="248"/>
      <c r="G403" s="248"/>
      <c r="H403" s="248"/>
      <c r="I403" s="248"/>
      <c r="J403" s="248"/>
      <c r="K403" s="248"/>
      <c r="L403" s="248"/>
      <c r="M403" s="248"/>
      <c r="N403" s="248"/>
      <c r="O403" s="248"/>
      <c r="P403" s="248"/>
      <c r="Q403" s="248"/>
      <c r="R403" s="248"/>
      <c r="S403" s="248"/>
      <c r="T403" s="248"/>
      <c r="U403" s="248"/>
      <c r="V403" s="248"/>
      <c r="W403" s="248"/>
      <c r="X403" s="248"/>
      <c r="Y403" s="248"/>
      <c r="Z403" s="248"/>
    </row>
    <row r="404" spans="1:26" ht="15">
      <c r="A404" s="248"/>
      <c r="B404" s="248"/>
      <c r="C404" s="248"/>
      <c r="D404" s="291"/>
      <c r="E404" s="93"/>
      <c r="F404" s="248"/>
      <c r="G404" s="248"/>
      <c r="H404" s="248"/>
      <c r="I404" s="248"/>
      <c r="J404" s="248"/>
      <c r="K404" s="248"/>
      <c r="L404" s="248"/>
      <c r="M404" s="248"/>
      <c r="N404" s="248"/>
      <c r="O404" s="248"/>
      <c r="P404" s="248"/>
      <c r="Q404" s="248"/>
      <c r="R404" s="248"/>
      <c r="S404" s="248"/>
      <c r="T404" s="248"/>
      <c r="U404" s="248"/>
      <c r="V404" s="248"/>
      <c r="W404" s="248"/>
      <c r="X404" s="248"/>
      <c r="Y404" s="248"/>
      <c r="Z404" s="248"/>
    </row>
    <row r="405" spans="1:26" ht="15">
      <c r="A405" s="248"/>
      <c r="B405" s="248"/>
      <c r="C405" s="248"/>
      <c r="D405" s="291"/>
      <c r="E405" s="93"/>
      <c r="F405" s="248"/>
      <c r="G405" s="248"/>
      <c r="H405" s="248"/>
      <c r="I405" s="248"/>
      <c r="J405" s="248"/>
      <c r="K405" s="248"/>
      <c r="L405" s="248"/>
      <c r="M405" s="248"/>
      <c r="N405" s="248"/>
      <c r="O405" s="248"/>
      <c r="P405" s="248"/>
      <c r="Q405" s="248"/>
      <c r="R405" s="248"/>
      <c r="S405" s="248"/>
      <c r="T405" s="248"/>
      <c r="U405" s="248"/>
      <c r="V405" s="248"/>
      <c r="W405" s="248"/>
      <c r="X405" s="248"/>
      <c r="Y405" s="248"/>
      <c r="Z405" s="248"/>
    </row>
    <row r="406" spans="1:26" ht="15">
      <c r="A406" s="248"/>
      <c r="B406" s="248"/>
      <c r="C406" s="248"/>
      <c r="D406" s="291"/>
      <c r="E406" s="93"/>
      <c r="F406" s="248"/>
      <c r="G406" s="248"/>
      <c r="H406" s="248"/>
      <c r="I406" s="248"/>
      <c r="J406" s="248"/>
      <c r="K406" s="248"/>
      <c r="L406" s="248"/>
      <c r="M406" s="248"/>
      <c r="N406" s="248"/>
      <c r="O406" s="248"/>
      <c r="P406" s="248"/>
      <c r="Q406" s="248"/>
      <c r="R406" s="248"/>
      <c r="S406" s="248"/>
      <c r="T406" s="248"/>
      <c r="U406" s="248"/>
      <c r="V406" s="248"/>
      <c r="W406" s="248"/>
      <c r="X406" s="248"/>
      <c r="Y406" s="248"/>
      <c r="Z406" s="248"/>
    </row>
    <row r="407" spans="1:26" ht="15">
      <c r="A407" s="248"/>
      <c r="B407" s="248"/>
      <c r="C407" s="248"/>
      <c r="D407" s="291"/>
      <c r="E407" s="93"/>
      <c r="F407" s="248"/>
      <c r="G407" s="248"/>
      <c r="H407" s="248"/>
      <c r="I407" s="248"/>
      <c r="J407" s="248"/>
      <c r="K407" s="248"/>
      <c r="L407" s="248"/>
      <c r="M407" s="248"/>
      <c r="N407" s="248"/>
      <c r="O407" s="248"/>
      <c r="P407" s="248"/>
      <c r="Q407" s="248"/>
      <c r="R407" s="248"/>
      <c r="S407" s="248"/>
      <c r="T407" s="248"/>
      <c r="U407" s="248"/>
      <c r="V407" s="248"/>
      <c r="W407" s="248"/>
      <c r="X407" s="248"/>
      <c r="Y407" s="248"/>
      <c r="Z407" s="248"/>
    </row>
    <row r="408" spans="1:26" ht="15">
      <c r="A408" s="248"/>
      <c r="B408" s="248"/>
      <c r="C408" s="248"/>
      <c r="D408" s="291"/>
      <c r="E408" s="93"/>
      <c r="F408" s="248"/>
      <c r="G408" s="248"/>
      <c r="H408" s="248"/>
      <c r="I408" s="248"/>
      <c r="J408" s="248"/>
      <c r="K408" s="248"/>
      <c r="L408" s="248"/>
      <c r="M408" s="248"/>
      <c r="N408" s="248"/>
      <c r="O408" s="248"/>
      <c r="P408" s="248"/>
      <c r="Q408" s="248"/>
      <c r="R408" s="248"/>
      <c r="S408" s="248"/>
      <c r="T408" s="248"/>
      <c r="U408" s="248"/>
      <c r="V408" s="248"/>
      <c r="W408" s="248"/>
      <c r="X408" s="248"/>
      <c r="Y408" s="248"/>
      <c r="Z408" s="248"/>
    </row>
    <row r="409" spans="1:26" ht="15">
      <c r="A409" s="248"/>
      <c r="B409" s="248"/>
      <c r="C409" s="248"/>
      <c r="D409" s="291"/>
      <c r="E409" s="93"/>
      <c r="F409" s="248"/>
      <c r="G409" s="248"/>
      <c r="H409" s="248"/>
      <c r="I409" s="248"/>
      <c r="J409" s="248"/>
      <c r="K409" s="248"/>
      <c r="L409" s="248"/>
      <c r="M409" s="248"/>
      <c r="N409" s="248"/>
      <c r="O409" s="248"/>
      <c r="P409" s="248"/>
      <c r="Q409" s="248"/>
      <c r="R409" s="248"/>
      <c r="S409" s="248"/>
      <c r="T409" s="248"/>
      <c r="U409" s="248"/>
      <c r="V409" s="248"/>
      <c r="W409" s="248"/>
      <c r="X409" s="248"/>
      <c r="Y409" s="248"/>
      <c r="Z409" s="248"/>
    </row>
    <row r="410" spans="1:26" ht="15">
      <c r="A410" s="248"/>
      <c r="B410" s="248"/>
      <c r="C410" s="248"/>
      <c r="D410" s="291"/>
      <c r="E410" s="93"/>
      <c r="F410" s="248"/>
      <c r="G410" s="248"/>
      <c r="H410" s="248"/>
      <c r="I410" s="248"/>
      <c r="J410" s="248"/>
      <c r="K410" s="248"/>
      <c r="L410" s="248"/>
      <c r="M410" s="248"/>
      <c r="N410" s="248"/>
      <c r="O410" s="248"/>
      <c r="P410" s="248"/>
      <c r="Q410" s="248"/>
      <c r="R410" s="248"/>
      <c r="S410" s="248"/>
      <c r="T410" s="248"/>
      <c r="U410" s="248"/>
      <c r="V410" s="248"/>
      <c r="W410" s="248"/>
      <c r="X410" s="248"/>
      <c r="Y410" s="248"/>
      <c r="Z410" s="248"/>
    </row>
    <row r="411" spans="1:26" ht="15">
      <c r="A411" s="248"/>
      <c r="B411" s="248"/>
      <c r="C411" s="248"/>
      <c r="D411" s="291"/>
      <c r="E411" s="93"/>
      <c r="F411" s="248"/>
      <c r="G411" s="248"/>
      <c r="H411" s="248"/>
      <c r="I411" s="248"/>
      <c r="J411" s="248"/>
      <c r="K411" s="248"/>
      <c r="L411" s="248"/>
      <c r="M411" s="248"/>
      <c r="N411" s="248"/>
      <c r="O411" s="248"/>
      <c r="P411" s="248"/>
      <c r="Q411" s="248"/>
      <c r="R411" s="248"/>
      <c r="S411" s="248"/>
      <c r="T411" s="248"/>
      <c r="U411" s="248"/>
      <c r="V411" s="248"/>
      <c r="W411" s="248"/>
      <c r="X411" s="248"/>
      <c r="Y411" s="248"/>
      <c r="Z411" s="248"/>
    </row>
    <row r="412" spans="1:26" ht="15">
      <c r="A412" s="248"/>
      <c r="B412" s="248"/>
      <c r="C412" s="248"/>
      <c r="D412" s="291"/>
      <c r="E412" s="93"/>
      <c r="F412" s="248"/>
      <c r="G412" s="248"/>
      <c r="H412" s="248"/>
      <c r="I412" s="248"/>
      <c r="J412" s="248"/>
      <c r="K412" s="248"/>
      <c r="L412" s="248"/>
      <c r="M412" s="248"/>
      <c r="N412" s="248"/>
      <c r="O412" s="248"/>
      <c r="P412" s="248"/>
      <c r="Q412" s="248"/>
      <c r="R412" s="248"/>
      <c r="S412" s="248"/>
      <c r="T412" s="248"/>
      <c r="U412" s="248"/>
      <c r="V412" s="248"/>
      <c r="W412" s="248"/>
      <c r="X412" s="248"/>
      <c r="Y412" s="248"/>
      <c r="Z412" s="248"/>
    </row>
    <row r="413" spans="1:26" ht="15">
      <c r="A413" s="248"/>
      <c r="B413" s="248"/>
      <c r="C413" s="248"/>
      <c r="D413" s="291"/>
      <c r="E413" s="93"/>
      <c r="F413" s="248"/>
      <c r="G413" s="248"/>
      <c r="H413" s="248"/>
      <c r="I413" s="248"/>
      <c r="J413" s="248"/>
      <c r="K413" s="248"/>
      <c r="L413" s="248"/>
      <c r="M413" s="248"/>
      <c r="N413" s="248"/>
      <c r="O413" s="248"/>
      <c r="P413" s="248"/>
      <c r="Q413" s="248"/>
      <c r="R413" s="248"/>
      <c r="S413" s="248"/>
      <c r="T413" s="248"/>
      <c r="U413" s="248"/>
      <c r="V413" s="248"/>
      <c r="W413" s="248"/>
      <c r="X413" s="248"/>
      <c r="Y413" s="248"/>
      <c r="Z413" s="248"/>
    </row>
    <row r="414" spans="1:26" ht="15">
      <c r="A414" s="248"/>
      <c r="B414" s="248"/>
      <c r="C414" s="248"/>
      <c r="D414" s="291"/>
      <c r="E414" s="93"/>
      <c r="F414" s="248"/>
      <c r="G414" s="248"/>
      <c r="H414" s="248"/>
      <c r="I414" s="248"/>
      <c r="J414" s="248"/>
      <c r="K414" s="248"/>
      <c r="L414" s="248"/>
      <c r="M414" s="248"/>
      <c r="N414" s="248"/>
      <c r="O414" s="248"/>
      <c r="P414" s="248"/>
      <c r="Q414" s="248"/>
      <c r="R414" s="248"/>
      <c r="S414" s="248"/>
      <c r="T414" s="248"/>
      <c r="U414" s="248"/>
      <c r="V414" s="248"/>
      <c r="W414" s="248"/>
      <c r="X414" s="248"/>
      <c r="Y414" s="248"/>
      <c r="Z414" s="248"/>
    </row>
    <row r="415" spans="1:26" ht="15">
      <c r="A415" s="248"/>
      <c r="B415" s="248"/>
      <c r="C415" s="248"/>
      <c r="D415" s="291"/>
      <c r="E415" s="93"/>
      <c r="F415" s="248"/>
      <c r="G415" s="248"/>
      <c r="H415" s="248"/>
      <c r="I415" s="248"/>
      <c r="J415" s="248"/>
      <c r="K415" s="248"/>
      <c r="L415" s="248"/>
      <c r="M415" s="248"/>
      <c r="N415" s="248"/>
      <c r="O415" s="248"/>
      <c r="P415" s="248"/>
      <c r="Q415" s="248"/>
      <c r="R415" s="248"/>
      <c r="S415" s="248"/>
      <c r="T415" s="248"/>
      <c r="U415" s="248"/>
      <c r="V415" s="248"/>
      <c r="W415" s="248"/>
      <c r="X415" s="248"/>
      <c r="Y415" s="248"/>
      <c r="Z415" s="248"/>
    </row>
    <row r="416" spans="1:26" ht="15">
      <c r="A416" s="248"/>
      <c r="B416" s="248"/>
      <c r="C416" s="248"/>
      <c r="D416" s="291"/>
      <c r="E416" s="93"/>
      <c r="F416" s="248"/>
      <c r="G416" s="248"/>
      <c r="H416" s="248"/>
      <c r="I416" s="248"/>
      <c r="J416" s="248"/>
      <c r="K416" s="248"/>
      <c r="L416" s="248"/>
      <c r="M416" s="248"/>
      <c r="N416" s="248"/>
      <c r="O416" s="248"/>
      <c r="P416" s="248"/>
      <c r="Q416" s="248"/>
      <c r="R416" s="248"/>
      <c r="S416" s="248"/>
      <c r="T416" s="248"/>
      <c r="U416" s="248"/>
      <c r="V416" s="248"/>
      <c r="W416" s="248"/>
      <c r="X416" s="248"/>
      <c r="Y416" s="248"/>
      <c r="Z416" s="248"/>
    </row>
    <row r="417" spans="1:26" ht="15">
      <c r="A417" s="248"/>
      <c r="B417" s="248"/>
      <c r="C417" s="248"/>
      <c r="D417" s="291"/>
      <c r="E417" s="93"/>
      <c r="F417" s="248"/>
      <c r="G417" s="248"/>
      <c r="H417" s="248"/>
      <c r="I417" s="248"/>
      <c r="J417" s="248"/>
      <c r="K417" s="248"/>
      <c r="L417" s="248"/>
      <c r="M417" s="248"/>
      <c r="N417" s="248"/>
      <c r="O417" s="248"/>
      <c r="P417" s="248"/>
      <c r="Q417" s="248"/>
      <c r="R417" s="248"/>
      <c r="S417" s="248"/>
      <c r="T417" s="248"/>
      <c r="U417" s="248"/>
      <c r="V417" s="248"/>
      <c r="W417" s="248"/>
      <c r="X417" s="248"/>
      <c r="Y417" s="248"/>
      <c r="Z417" s="248"/>
    </row>
    <row r="418" spans="1:26" ht="15">
      <c r="A418" s="248"/>
      <c r="B418" s="248"/>
      <c r="C418" s="248"/>
      <c r="D418" s="291"/>
      <c r="E418" s="93"/>
      <c r="F418" s="248"/>
      <c r="G418" s="248"/>
      <c r="H418" s="248"/>
      <c r="I418" s="248"/>
      <c r="J418" s="248"/>
      <c r="K418" s="248"/>
      <c r="L418" s="248"/>
      <c r="M418" s="248"/>
      <c r="N418" s="248"/>
      <c r="O418" s="248"/>
      <c r="P418" s="248"/>
      <c r="Q418" s="248"/>
      <c r="R418" s="248"/>
      <c r="S418" s="248"/>
      <c r="T418" s="248"/>
      <c r="U418" s="248"/>
      <c r="V418" s="248"/>
      <c r="W418" s="248"/>
      <c r="X418" s="248"/>
      <c r="Y418" s="248"/>
      <c r="Z418" s="248"/>
    </row>
    <row r="419" spans="1:26" ht="15">
      <c r="A419" s="248"/>
      <c r="B419" s="248"/>
      <c r="C419" s="248"/>
      <c r="D419" s="291"/>
      <c r="E419" s="93"/>
      <c r="F419" s="248"/>
      <c r="G419" s="248"/>
      <c r="H419" s="248"/>
      <c r="I419" s="248"/>
      <c r="J419" s="248"/>
      <c r="K419" s="248"/>
      <c r="L419" s="248"/>
      <c r="M419" s="248"/>
      <c r="N419" s="248"/>
      <c r="O419" s="248"/>
      <c r="P419" s="248"/>
      <c r="Q419" s="248"/>
      <c r="R419" s="248"/>
      <c r="S419" s="248"/>
      <c r="T419" s="248"/>
      <c r="U419" s="248"/>
      <c r="V419" s="248"/>
      <c r="W419" s="248"/>
      <c r="X419" s="248"/>
      <c r="Y419" s="248"/>
      <c r="Z419" s="248"/>
    </row>
    <row r="420" spans="1:26" ht="15">
      <c r="A420" s="248"/>
      <c r="B420" s="248"/>
      <c r="C420" s="248"/>
      <c r="D420" s="291"/>
      <c r="E420" s="93"/>
      <c r="F420" s="248"/>
      <c r="G420" s="248"/>
      <c r="H420" s="248"/>
      <c r="I420" s="248"/>
      <c r="J420" s="248"/>
      <c r="K420" s="248"/>
      <c r="L420" s="248"/>
      <c r="M420" s="248"/>
      <c r="N420" s="248"/>
      <c r="O420" s="248"/>
      <c r="P420" s="248"/>
      <c r="Q420" s="248"/>
      <c r="R420" s="248"/>
      <c r="S420" s="248"/>
      <c r="T420" s="248"/>
      <c r="U420" s="248"/>
      <c r="V420" s="248"/>
      <c r="W420" s="248"/>
      <c r="X420" s="248"/>
      <c r="Y420" s="248"/>
      <c r="Z420" s="248"/>
    </row>
    <row r="421" spans="1:26" ht="15">
      <c r="A421" s="248"/>
      <c r="B421" s="248"/>
      <c r="C421" s="248"/>
      <c r="D421" s="291"/>
      <c r="E421" s="93"/>
      <c r="F421" s="248"/>
      <c r="G421" s="248"/>
      <c r="H421" s="248"/>
      <c r="I421" s="248"/>
      <c r="J421" s="248"/>
      <c r="K421" s="248"/>
      <c r="L421" s="248"/>
      <c r="M421" s="248"/>
      <c r="N421" s="248"/>
      <c r="O421" s="248"/>
      <c r="P421" s="248"/>
      <c r="Q421" s="248"/>
      <c r="R421" s="248"/>
      <c r="S421" s="248"/>
      <c r="T421" s="248"/>
      <c r="U421" s="248"/>
      <c r="V421" s="248"/>
      <c r="W421" s="248"/>
      <c r="X421" s="248"/>
      <c r="Y421" s="248"/>
      <c r="Z421" s="248"/>
    </row>
    <row r="422" spans="1:26" ht="15">
      <c r="A422" s="248"/>
      <c r="B422" s="248"/>
      <c r="C422" s="248"/>
      <c r="D422" s="291"/>
      <c r="E422" s="93"/>
      <c r="F422" s="248"/>
      <c r="G422" s="248"/>
      <c r="H422" s="248"/>
      <c r="I422" s="248"/>
      <c r="J422" s="248"/>
      <c r="K422" s="248"/>
      <c r="L422" s="248"/>
      <c r="M422" s="248"/>
      <c r="N422" s="248"/>
      <c r="O422" s="248"/>
      <c r="P422" s="248"/>
      <c r="Q422" s="248"/>
      <c r="R422" s="248"/>
      <c r="S422" s="248"/>
      <c r="T422" s="248"/>
      <c r="U422" s="248"/>
      <c r="V422" s="248"/>
      <c r="W422" s="248"/>
      <c r="X422" s="248"/>
      <c r="Y422" s="248"/>
      <c r="Z422" s="248"/>
    </row>
    <row r="423" spans="1:26" ht="15">
      <c r="A423" s="248"/>
      <c r="B423" s="248"/>
      <c r="C423" s="248"/>
      <c r="D423" s="291"/>
      <c r="E423" s="93"/>
      <c r="F423" s="248"/>
      <c r="G423" s="248"/>
      <c r="H423" s="248"/>
      <c r="I423" s="248"/>
      <c r="J423" s="248"/>
      <c r="K423" s="248"/>
      <c r="L423" s="248"/>
      <c r="M423" s="248"/>
      <c r="N423" s="248"/>
      <c r="O423" s="248"/>
      <c r="P423" s="248"/>
      <c r="Q423" s="248"/>
      <c r="R423" s="248"/>
      <c r="S423" s="248"/>
      <c r="T423" s="248"/>
      <c r="U423" s="248"/>
      <c r="V423" s="248"/>
      <c r="W423" s="248"/>
      <c r="X423" s="248"/>
      <c r="Y423" s="248"/>
      <c r="Z423" s="248"/>
    </row>
    <row r="424" spans="1:26" ht="15">
      <c r="A424" s="248"/>
      <c r="B424" s="248"/>
      <c r="C424" s="248"/>
      <c r="D424" s="291"/>
      <c r="E424" s="93"/>
      <c r="F424" s="248"/>
      <c r="G424" s="248"/>
      <c r="H424" s="248"/>
      <c r="I424" s="248"/>
      <c r="J424" s="248"/>
      <c r="K424" s="248"/>
      <c r="L424" s="248"/>
      <c r="M424" s="248"/>
      <c r="N424" s="248"/>
      <c r="O424" s="248"/>
      <c r="P424" s="248"/>
      <c r="Q424" s="248"/>
      <c r="R424" s="248"/>
      <c r="S424" s="248"/>
      <c r="T424" s="248"/>
      <c r="U424" s="248"/>
      <c r="V424" s="248"/>
      <c r="W424" s="248"/>
      <c r="X424" s="248"/>
      <c r="Y424" s="248"/>
      <c r="Z424" s="248"/>
    </row>
    <row r="425" spans="1:26" ht="15">
      <c r="A425" s="248"/>
      <c r="B425" s="248"/>
      <c r="C425" s="248"/>
      <c r="D425" s="291"/>
      <c r="E425" s="93"/>
      <c r="F425" s="248"/>
      <c r="G425" s="248"/>
      <c r="H425" s="248"/>
      <c r="I425" s="248"/>
      <c r="J425" s="248"/>
      <c r="K425" s="248"/>
      <c r="L425" s="248"/>
      <c r="M425" s="248"/>
      <c r="N425" s="248"/>
      <c r="O425" s="248"/>
      <c r="P425" s="248"/>
      <c r="Q425" s="248"/>
      <c r="R425" s="248"/>
      <c r="S425" s="248"/>
      <c r="T425" s="248"/>
      <c r="U425" s="248"/>
      <c r="V425" s="248"/>
      <c r="W425" s="248"/>
      <c r="X425" s="248"/>
      <c r="Y425" s="248"/>
      <c r="Z425" s="248"/>
    </row>
    <row r="426" spans="1:26" ht="15">
      <c r="A426" s="248"/>
      <c r="B426" s="248"/>
      <c r="C426" s="248"/>
      <c r="D426" s="291"/>
      <c r="E426" s="93"/>
      <c r="F426" s="248"/>
      <c r="G426" s="248"/>
      <c r="H426" s="248"/>
      <c r="I426" s="248"/>
      <c r="J426" s="248"/>
      <c r="K426" s="248"/>
      <c r="L426" s="248"/>
      <c r="M426" s="248"/>
      <c r="N426" s="248"/>
      <c r="O426" s="248"/>
      <c r="P426" s="248"/>
      <c r="Q426" s="248"/>
      <c r="R426" s="248"/>
      <c r="S426" s="248"/>
      <c r="T426" s="248"/>
      <c r="U426" s="248"/>
      <c r="V426" s="248"/>
      <c r="W426" s="248"/>
      <c r="X426" s="248"/>
      <c r="Y426" s="248"/>
      <c r="Z426" s="248"/>
    </row>
    <row r="427" spans="1:26" ht="15">
      <c r="A427" s="248"/>
      <c r="B427" s="248"/>
      <c r="C427" s="248"/>
      <c r="D427" s="291"/>
      <c r="E427" s="93"/>
      <c r="F427" s="248"/>
      <c r="G427" s="248"/>
      <c r="H427" s="248"/>
      <c r="I427" s="248"/>
      <c r="J427" s="248"/>
      <c r="K427" s="248"/>
      <c r="L427" s="248"/>
      <c r="M427" s="248"/>
      <c r="N427" s="248"/>
      <c r="O427" s="248"/>
      <c r="P427" s="248"/>
      <c r="Q427" s="248"/>
      <c r="R427" s="248"/>
      <c r="S427" s="248"/>
      <c r="T427" s="248"/>
      <c r="U427" s="248"/>
      <c r="V427" s="248"/>
      <c r="W427" s="248"/>
      <c r="X427" s="248"/>
      <c r="Y427" s="248"/>
      <c r="Z427" s="248"/>
    </row>
    <row r="428" spans="1:26" ht="15">
      <c r="A428" s="248"/>
      <c r="B428" s="248"/>
      <c r="C428" s="248"/>
      <c r="D428" s="291"/>
      <c r="E428" s="93"/>
      <c r="F428" s="248"/>
      <c r="G428" s="248"/>
      <c r="H428" s="248"/>
      <c r="I428" s="248"/>
      <c r="J428" s="248"/>
      <c r="K428" s="248"/>
      <c r="L428" s="248"/>
      <c r="M428" s="248"/>
      <c r="N428" s="248"/>
      <c r="O428" s="248"/>
      <c r="P428" s="248"/>
      <c r="Q428" s="248"/>
      <c r="R428" s="248"/>
      <c r="S428" s="248"/>
      <c r="T428" s="248"/>
      <c r="U428" s="248"/>
      <c r="V428" s="248"/>
      <c r="W428" s="248"/>
      <c r="X428" s="248"/>
      <c r="Y428" s="248"/>
      <c r="Z428" s="248"/>
    </row>
    <row r="429" spans="1:26" ht="15">
      <c r="A429" s="248"/>
      <c r="B429" s="248"/>
      <c r="C429" s="248"/>
      <c r="D429" s="291"/>
      <c r="E429" s="93"/>
      <c r="F429" s="248"/>
      <c r="G429" s="248"/>
      <c r="H429" s="248"/>
      <c r="I429" s="248"/>
      <c r="J429" s="248"/>
      <c r="K429" s="248"/>
      <c r="L429" s="248"/>
      <c r="M429" s="248"/>
      <c r="N429" s="248"/>
      <c r="O429" s="248"/>
      <c r="P429" s="248"/>
      <c r="Q429" s="248"/>
      <c r="R429" s="248"/>
      <c r="S429" s="248"/>
      <c r="T429" s="248"/>
      <c r="U429" s="248"/>
      <c r="V429" s="248"/>
      <c r="W429" s="248"/>
      <c r="X429" s="248"/>
      <c r="Y429" s="248"/>
      <c r="Z429" s="248"/>
    </row>
    <row r="430" spans="1:26" ht="15">
      <c r="A430" s="248"/>
      <c r="B430" s="248"/>
      <c r="C430" s="248"/>
      <c r="D430" s="291"/>
      <c r="E430" s="93"/>
      <c r="F430" s="248"/>
      <c r="G430" s="248"/>
      <c r="H430" s="248"/>
      <c r="I430" s="248"/>
      <c r="J430" s="248"/>
      <c r="K430" s="248"/>
      <c r="L430" s="248"/>
      <c r="M430" s="248"/>
      <c r="N430" s="248"/>
      <c r="O430" s="248"/>
      <c r="P430" s="248"/>
      <c r="Q430" s="248"/>
      <c r="R430" s="248"/>
      <c r="S430" s="248"/>
      <c r="T430" s="248"/>
      <c r="U430" s="248"/>
      <c r="V430" s="248"/>
      <c r="W430" s="248"/>
      <c r="X430" s="248"/>
      <c r="Y430" s="248"/>
      <c r="Z430" s="248"/>
    </row>
    <row r="431" spans="1:26" ht="15">
      <c r="A431" s="248"/>
      <c r="B431" s="248"/>
      <c r="C431" s="248"/>
      <c r="D431" s="291"/>
      <c r="E431" s="93"/>
      <c r="F431" s="248"/>
      <c r="G431" s="248"/>
      <c r="H431" s="248"/>
      <c r="I431" s="248"/>
      <c r="J431" s="248"/>
      <c r="K431" s="248"/>
      <c r="L431" s="248"/>
      <c r="M431" s="248"/>
      <c r="N431" s="248"/>
      <c r="O431" s="248"/>
      <c r="P431" s="248"/>
      <c r="Q431" s="248"/>
      <c r="R431" s="248"/>
      <c r="S431" s="248"/>
      <c r="T431" s="248"/>
      <c r="U431" s="248"/>
      <c r="V431" s="248"/>
      <c r="W431" s="248"/>
      <c r="X431" s="248"/>
      <c r="Y431" s="248"/>
      <c r="Z431" s="248"/>
    </row>
    <row r="432" spans="1:26" ht="15">
      <c r="A432" s="248"/>
      <c r="B432" s="248"/>
      <c r="C432" s="248"/>
      <c r="D432" s="291"/>
      <c r="E432" s="93"/>
      <c r="F432" s="248"/>
      <c r="G432" s="248"/>
      <c r="H432" s="248"/>
      <c r="I432" s="248"/>
      <c r="J432" s="248"/>
      <c r="K432" s="248"/>
      <c r="L432" s="248"/>
      <c r="M432" s="248"/>
      <c r="N432" s="248"/>
      <c r="O432" s="248"/>
      <c r="P432" s="248"/>
      <c r="Q432" s="248"/>
      <c r="R432" s="248"/>
      <c r="S432" s="248"/>
      <c r="T432" s="248"/>
      <c r="U432" s="248"/>
      <c r="V432" s="248"/>
      <c r="W432" s="248"/>
      <c r="X432" s="248"/>
      <c r="Y432" s="248"/>
      <c r="Z432" s="248"/>
    </row>
    <row r="433" spans="1:26" ht="15">
      <c r="A433" s="248"/>
      <c r="B433" s="248"/>
      <c r="C433" s="248"/>
      <c r="D433" s="291"/>
      <c r="E433" s="93"/>
      <c r="F433" s="248"/>
      <c r="G433" s="248"/>
      <c r="H433" s="248"/>
      <c r="I433" s="248"/>
      <c r="J433" s="248"/>
      <c r="K433" s="248"/>
      <c r="L433" s="248"/>
      <c r="M433" s="248"/>
      <c r="N433" s="248"/>
      <c r="O433" s="248"/>
      <c r="P433" s="248"/>
      <c r="Q433" s="248"/>
      <c r="R433" s="248"/>
      <c r="S433" s="248"/>
      <c r="T433" s="248"/>
      <c r="U433" s="248"/>
      <c r="V433" s="248"/>
      <c r="W433" s="248"/>
      <c r="X433" s="248"/>
      <c r="Y433" s="248"/>
      <c r="Z433" s="248"/>
    </row>
    <row r="434" spans="1:26" ht="15">
      <c r="A434" s="248"/>
      <c r="B434" s="248"/>
      <c r="C434" s="248"/>
      <c r="D434" s="291"/>
      <c r="E434" s="93"/>
      <c r="F434" s="248"/>
      <c r="G434" s="248"/>
      <c r="H434" s="248"/>
      <c r="I434" s="248"/>
      <c r="J434" s="248"/>
      <c r="K434" s="248"/>
      <c r="L434" s="248"/>
      <c r="M434" s="248"/>
      <c r="N434" s="248"/>
      <c r="O434" s="248"/>
      <c r="P434" s="248"/>
      <c r="Q434" s="248"/>
      <c r="R434" s="248"/>
      <c r="S434" s="248"/>
      <c r="T434" s="248"/>
      <c r="U434" s="248"/>
      <c r="V434" s="248"/>
      <c r="W434" s="248"/>
      <c r="X434" s="248"/>
      <c r="Y434" s="248"/>
      <c r="Z434" s="248"/>
    </row>
    <row r="435" spans="1:26" ht="15">
      <c r="A435" s="248"/>
      <c r="B435" s="248"/>
      <c r="C435" s="248"/>
      <c r="D435" s="291"/>
      <c r="E435" s="93"/>
      <c r="F435" s="248"/>
      <c r="G435" s="248"/>
      <c r="H435" s="248"/>
      <c r="I435" s="248"/>
      <c r="J435" s="248"/>
      <c r="K435" s="248"/>
      <c r="L435" s="248"/>
      <c r="M435" s="248"/>
      <c r="N435" s="248"/>
      <c r="O435" s="248"/>
      <c r="P435" s="248"/>
      <c r="Q435" s="248"/>
      <c r="R435" s="248"/>
      <c r="S435" s="248"/>
      <c r="T435" s="248"/>
      <c r="U435" s="248"/>
      <c r="V435" s="248"/>
      <c r="W435" s="248"/>
      <c r="X435" s="248"/>
      <c r="Y435" s="248"/>
      <c r="Z435" s="248"/>
    </row>
    <row r="436" spans="1:26" ht="15">
      <c r="A436" s="248"/>
      <c r="B436" s="248"/>
      <c r="C436" s="248"/>
      <c r="D436" s="291"/>
      <c r="E436" s="93"/>
      <c r="F436" s="248"/>
      <c r="G436" s="248"/>
      <c r="H436" s="248"/>
      <c r="I436" s="248"/>
      <c r="J436" s="248"/>
      <c r="K436" s="248"/>
      <c r="L436" s="248"/>
      <c r="M436" s="248"/>
      <c r="N436" s="248"/>
      <c r="O436" s="248"/>
      <c r="P436" s="248"/>
      <c r="Q436" s="248"/>
      <c r="R436" s="248"/>
      <c r="S436" s="248"/>
      <c r="T436" s="248"/>
      <c r="U436" s="248"/>
      <c r="V436" s="248"/>
      <c r="W436" s="248"/>
      <c r="X436" s="248"/>
      <c r="Y436" s="248"/>
      <c r="Z436" s="248"/>
    </row>
    <row r="437" spans="1:26" ht="15">
      <c r="A437" s="248"/>
      <c r="B437" s="248"/>
      <c r="C437" s="248"/>
      <c r="D437" s="291"/>
      <c r="E437" s="93"/>
      <c r="F437" s="248"/>
      <c r="G437" s="248"/>
      <c r="H437" s="248"/>
      <c r="I437" s="248"/>
      <c r="J437" s="248"/>
      <c r="K437" s="248"/>
      <c r="L437" s="248"/>
      <c r="M437" s="248"/>
      <c r="N437" s="248"/>
      <c r="O437" s="248"/>
      <c r="P437" s="248"/>
      <c r="Q437" s="248"/>
      <c r="R437" s="248"/>
      <c r="S437" s="248"/>
      <c r="T437" s="248"/>
      <c r="U437" s="248"/>
      <c r="V437" s="248"/>
      <c r="W437" s="248"/>
      <c r="X437" s="248"/>
      <c r="Y437" s="248"/>
      <c r="Z437" s="248"/>
    </row>
    <row r="438" spans="1:26" ht="15">
      <c r="A438" s="248"/>
      <c r="B438" s="248"/>
      <c r="C438" s="248"/>
      <c r="D438" s="291"/>
      <c r="E438" s="93"/>
      <c r="F438" s="248"/>
      <c r="G438" s="248"/>
      <c r="H438" s="248"/>
      <c r="I438" s="248"/>
      <c r="J438" s="248"/>
      <c r="K438" s="248"/>
      <c r="L438" s="248"/>
      <c r="M438" s="248"/>
      <c r="N438" s="248"/>
      <c r="O438" s="248"/>
      <c r="P438" s="248"/>
      <c r="Q438" s="248"/>
      <c r="R438" s="248"/>
      <c r="S438" s="248"/>
      <c r="T438" s="248"/>
      <c r="U438" s="248"/>
      <c r="V438" s="248"/>
      <c r="W438" s="248"/>
      <c r="X438" s="248"/>
      <c r="Y438" s="248"/>
      <c r="Z438" s="248"/>
    </row>
    <row r="439" spans="1:26" ht="15">
      <c r="A439" s="248"/>
      <c r="B439" s="248"/>
      <c r="C439" s="248"/>
      <c r="D439" s="291"/>
      <c r="E439" s="93"/>
      <c r="F439" s="248"/>
      <c r="G439" s="248"/>
      <c r="H439" s="248"/>
      <c r="I439" s="248"/>
      <c r="J439" s="248"/>
      <c r="K439" s="248"/>
      <c r="L439" s="248"/>
      <c r="M439" s="248"/>
      <c r="N439" s="248"/>
      <c r="O439" s="248"/>
      <c r="P439" s="248"/>
      <c r="Q439" s="248"/>
      <c r="R439" s="248"/>
      <c r="S439" s="248"/>
      <c r="T439" s="248"/>
      <c r="U439" s="248"/>
      <c r="V439" s="248"/>
      <c r="W439" s="248"/>
      <c r="X439" s="248"/>
      <c r="Y439" s="248"/>
      <c r="Z439" s="248"/>
    </row>
    <row r="440" spans="1:26" ht="15">
      <c r="A440" s="248"/>
      <c r="B440" s="248"/>
      <c r="C440" s="248"/>
      <c r="D440" s="291"/>
      <c r="E440" s="93"/>
      <c r="F440" s="248"/>
      <c r="G440" s="248"/>
      <c r="H440" s="248"/>
      <c r="I440" s="248"/>
      <c r="J440" s="248"/>
      <c r="K440" s="248"/>
      <c r="L440" s="248"/>
      <c r="M440" s="248"/>
      <c r="N440" s="248"/>
      <c r="O440" s="248"/>
      <c r="P440" s="248"/>
      <c r="Q440" s="248"/>
      <c r="R440" s="248"/>
      <c r="S440" s="248"/>
      <c r="T440" s="248"/>
      <c r="U440" s="248"/>
      <c r="V440" s="248"/>
      <c r="W440" s="248"/>
      <c r="X440" s="248"/>
      <c r="Y440" s="248"/>
      <c r="Z440" s="248"/>
    </row>
    <row r="441" spans="1:26" ht="15">
      <c r="A441" s="248"/>
      <c r="B441" s="248"/>
      <c r="C441" s="248"/>
      <c r="D441" s="291"/>
      <c r="E441" s="93"/>
      <c r="F441" s="248"/>
      <c r="G441" s="248"/>
      <c r="H441" s="248"/>
      <c r="I441" s="248"/>
      <c r="J441" s="248"/>
      <c r="K441" s="248"/>
      <c r="L441" s="248"/>
      <c r="M441" s="248"/>
      <c r="N441" s="248"/>
      <c r="O441" s="248"/>
      <c r="P441" s="248"/>
      <c r="Q441" s="248"/>
      <c r="R441" s="248"/>
      <c r="S441" s="248"/>
      <c r="T441" s="248"/>
      <c r="U441" s="248"/>
      <c r="V441" s="248"/>
      <c r="W441" s="248"/>
      <c r="X441" s="248"/>
      <c r="Y441" s="248"/>
      <c r="Z441" s="248"/>
    </row>
    <row r="442" spans="1:26" ht="15">
      <c r="A442" s="248"/>
      <c r="B442" s="248"/>
      <c r="C442" s="248"/>
      <c r="D442" s="291"/>
      <c r="E442" s="93"/>
      <c r="F442" s="248"/>
      <c r="G442" s="248"/>
      <c r="H442" s="248"/>
      <c r="I442" s="248"/>
      <c r="J442" s="248"/>
      <c r="K442" s="248"/>
      <c r="L442" s="248"/>
      <c r="M442" s="248"/>
      <c r="N442" s="248"/>
      <c r="O442" s="248"/>
      <c r="P442" s="248"/>
      <c r="Q442" s="248"/>
      <c r="R442" s="248"/>
      <c r="S442" s="248"/>
      <c r="T442" s="248"/>
      <c r="U442" s="248"/>
      <c r="V442" s="248"/>
      <c r="W442" s="248"/>
      <c r="X442" s="248"/>
      <c r="Y442" s="248"/>
      <c r="Z442" s="248"/>
    </row>
    <row r="443" spans="1:26" ht="15">
      <c r="A443" s="248"/>
      <c r="B443" s="248"/>
      <c r="C443" s="248"/>
      <c r="D443" s="291"/>
      <c r="E443" s="93"/>
      <c r="F443" s="248"/>
      <c r="G443" s="248"/>
      <c r="H443" s="248"/>
      <c r="I443" s="248"/>
      <c r="J443" s="248"/>
      <c r="K443" s="248"/>
      <c r="L443" s="248"/>
      <c r="M443" s="248"/>
      <c r="N443" s="248"/>
      <c r="O443" s="248"/>
      <c r="P443" s="248"/>
      <c r="Q443" s="248"/>
      <c r="R443" s="248"/>
      <c r="S443" s="248"/>
      <c r="T443" s="248"/>
      <c r="U443" s="248"/>
      <c r="V443" s="248"/>
      <c r="W443" s="248"/>
      <c r="X443" s="248"/>
      <c r="Y443" s="248"/>
      <c r="Z443" s="248"/>
    </row>
    <row r="444" spans="1:26" ht="15">
      <c r="A444" s="248"/>
      <c r="B444" s="248"/>
      <c r="C444" s="248"/>
      <c r="D444" s="291"/>
      <c r="E444" s="93"/>
      <c r="F444" s="248"/>
      <c r="G444" s="248"/>
      <c r="H444" s="248"/>
      <c r="I444" s="248"/>
      <c r="J444" s="248"/>
      <c r="K444" s="248"/>
      <c r="L444" s="248"/>
      <c r="M444" s="248"/>
      <c r="N444" s="248"/>
      <c r="O444" s="248"/>
      <c r="P444" s="248"/>
      <c r="Q444" s="248"/>
      <c r="R444" s="248"/>
      <c r="S444" s="248"/>
      <c r="T444" s="248"/>
      <c r="U444" s="248"/>
      <c r="V444" s="248"/>
      <c r="W444" s="248"/>
      <c r="X444" s="248"/>
      <c r="Y444" s="248"/>
      <c r="Z444" s="248"/>
    </row>
    <row r="445" spans="1:26" ht="15">
      <c r="A445" s="248"/>
      <c r="B445" s="248"/>
      <c r="C445" s="248"/>
      <c r="D445" s="291"/>
      <c r="E445" s="93"/>
      <c r="F445" s="248"/>
      <c r="G445" s="248"/>
      <c r="H445" s="248"/>
      <c r="I445" s="248"/>
      <c r="J445" s="248"/>
      <c r="K445" s="248"/>
      <c r="L445" s="248"/>
      <c r="M445" s="248"/>
      <c r="N445" s="248"/>
      <c r="O445" s="248"/>
      <c r="P445" s="248"/>
      <c r="Q445" s="248"/>
      <c r="R445" s="248"/>
      <c r="S445" s="248"/>
      <c r="T445" s="248"/>
      <c r="U445" s="248"/>
      <c r="V445" s="248"/>
      <c r="W445" s="248"/>
      <c r="X445" s="248"/>
      <c r="Y445" s="248"/>
      <c r="Z445" s="248"/>
    </row>
    <row r="446" spans="1:26" ht="15">
      <c r="A446" s="248"/>
      <c r="B446" s="248"/>
      <c r="C446" s="248"/>
      <c r="D446" s="291"/>
      <c r="E446" s="93"/>
      <c r="F446" s="248"/>
      <c r="G446" s="248"/>
      <c r="H446" s="248"/>
      <c r="I446" s="248"/>
      <c r="J446" s="248"/>
      <c r="K446" s="248"/>
      <c r="L446" s="248"/>
      <c r="M446" s="248"/>
      <c r="N446" s="248"/>
      <c r="O446" s="248"/>
      <c r="P446" s="248"/>
      <c r="Q446" s="248"/>
      <c r="R446" s="248"/>
      <c r="S446" s="248"/>
      <c r="T446" s="248"/>
      <c r="U446" s="248"/>
      <c r="V446" s="248"/>
      <c r="W446" s="248"/>
      <c r="X446" s="248"/>
      <c r="Y446" s="248"/>
      <c r="Z446" s="248"/>
    </row>
    <row r="447" spans="1:26" ht="15">
      <c r="A447" s="248"/>
      <c r="B447" s="248"/>
      <c r="C447" s="248"/>
      <c r="D447" s="291"/>
      <c r="E447" s="93"/>
      <c r="F447" s="248"/>
      <c r="G447" s="248"/>
      <c r="H447" s="248"/>
      <c r="I447" s="248"/>
      <c r="J447" s="248"/>
      <c r="K447" s="248"/>
      <c r="L447" s="248"/>
      <c r="M447" s="248"/>
      <c r="N447" s="248"/>
      <c r="O447" s="248"/>
      <c r="P447" s="248"/>
      <c r="Q447" s="248"/>
      <c r="R447" s="248"/>
      <c r="S447" s="248"/>
      <c r="T447" s="248"/>
      <c r="U447" s="248"/>
      <c r="V447" s="248"/>
      <c r="W447" s="248"/>
      <c r="X447" s="248"/>
      <c r="Y447" s="248"/>
      <c r="Z447" s="248"/>
    </row>
    <row r="448" spans="1:26" ht="15">
      <c r="A448" s="248"/>
      <c r="B448" s="248"/>
      <c r="C448" s="248"/>
      <c r="D448" s="291"/>
      <c r="E448" s="93"/>
      <c r="F448" s="248"/>
      <c r="G448" s="248"/>
      <c r="H448" s="248"/>
      <c r="I448" s="248"/>
      <c r="J448" s="248"/>
      <c r="K448" s="248"/>
      <c r="L448" s="248"/>
      <c r="M448" s="248"/>
      <c r="N448" s="248"/>
      <c r="O448" s="248"/>
      <c r="P448" s="248"/>
      <c r="Q448" s="248"/>
      <c r="R448" s="248"/>
      <c r="S448" s="248"/>
      <c r="T448" s="248"/>
      <c r="U448" s="248"/>
      <c r="V448" s="248"/>
      <c r="W448" s="248"/>
      <c r="X448" s="248"/>
      <c r="Y448" s="248"/>
      <c r="Z448" s="248"/>
    </row>
    <row r="449" spans="1:26" ht="15">
      <c r="A449" s="248"/>
      <c r="B449" s="248"/>
      <c r="C449" s="248"/>
      <c r="D449" s="291"/>
      <c r="E449" s="93"/>
      <c r="F449" s="248"/>
      <c r="G449" s="248"/>
      <c r="H449" s="248"/>
      <c r="I449" s="248"/>
      <c r="J449" s="248"/>
      <c r="K449" s="248"/>
      <c r="L449" s="248"/>
      <c r="M449" s="248"/>
      <c r="N449" s="248"/>
      <c r="O449" s="248"/>
      <c r="P449" s="248"/>
      <c r="Q449" s="248"/>
      <c r="R449" s="248"/>
      <c r="S449" s="248"/>
      <c r="T449" s="248"/>
      <c r="U449" s="248"/>
      <c r="V449" s="248"/>
      <c r="W449" s="248"/>
      <c r="X449" s="248"/>
      <c r="Y449" s="248"/>
      <c r="Z449" s="248"/>
    </row>
    <row r="450" spans="1:26" ht="15">
      <c r="A450" s="248"/>
      <c r="B450" s="248"/>
      <c r="C450" s="248"/>
      <c r="D450" s="291"/>
      <c r="E450" s="93"/>
      <c r="F450" s="248"/>
      <c r="G450" s="248"/>
      <c r="H450" s="248"/>
      <c r="I450" s="248"/>
      <c r="J450" s="248"/>
      <c r="K450" s="248"/>
      <c r="L450" s="248"/>
      <c r="M450" s="248"/>
      <c r="N450" s="248"/>
      <c r="O450" s="248"/>
      <c r="P450" s="248"/>
      <c r="Q450" s="248"/>
      <c r="R450" s="248"/>
      <c r="S450" s="248"/>
      <c r="T450" s="248"/>
      <c r="U450" s="248"/>
      <c r="V450" s="248"/>
      <c r="W450" s="248"/>
      <c r="X450" s="248"/>
      <c r="Y450" s="248"/>
      <c r="Z450" s="248"/>
    </row>
    <row r="451" spans="1:26" ht="15">
      <c r="A451" s="248"/>
      <c r="B451" s="248"/>
      <c r="C451" s="248"/>
      <c r="D451" s="291"/>
      <c r="E451" s="93"/>
      <c r="F451" s="248"/>
      <c r="G451" s="248"/>
      <c r="H451" s="248"/>
      <c r="I451" s="248"/>
      <c r="J451" s="248"/>
      <c r="K451" s="248"/>
      <c r="L451" s="248"/>
      <c r="M451" s="248"/>
      <c r="N451" s="248"/>
      <c r="O451" s="248"/>
      <c r="P451" s="248"/>
      <c r="Q451" s="248"/>
      <c r="R451" s="248"/>
      <c r="S451" s="248"/>
      <c r="T451" s="248"/>
      <c r="U451" s="248"/>
      <c r="V451" s="248"/>
      <c r="W451" s="248"/>
      <c r="X451" s="248"/>
      <c r="Y451" s="248"/>
      <c r="Z451" s="248"/>
    </row>
    <row r="452" spans="1:26" ht="15">
      <c r="A452" s="248"/>
      <c r="B452" s="248"/>
      <c r="C452" s="248"/>
      <c r="D452" s="291"/>
      <c r="E452" s="93"/>
      <c r="F452" s="248"/>
      <c r="G452" s="248"/>
      <c r="H452" s="248"/>
      <c r="I452" s="248"/>
      <c r="J452" s="248"/>
      <c r="K452" s="248"/>
      <c r="L452" s="248"/>
      <c r="M452" s="248"/>
      <c r="N452" s="248"/>
      <c r="O452" s="248"/>
      <c r="P452" s="248"/>
      <c r="Q452" s="248"/>
      <c r="R452" s="248"/>
      <c r="S452" s="248"/>
      <c r="T452" s="248"/>
      <c r="U452" s="248"/>
      <c r="V452" s="248"/>
      <c r="W452" s="248"/>
      <c r="X452" s="248"/>
      <c r="Y452" s="248"/>
      <c r="Z452" s="248"/>
    </row>
    <row r="453" spans="1:26" ht="15">
      <c r="A453" s="248"/>
      <c r="B453" s="248"/>
      <c r="C453" s="248"/>
      <c r="D453" s="291"/>
      <c r="E453" s="93"/>
      <c r="F453" s="248"/>
      <c r="G453" s="248"/>
      <c r="H453" s="248"/>
      <c r="I453" s="248"/>
      <c r="J453" s="248"/>
      <c r="K453" s="248"/>
      <c r="L453" s="248"/>
      <c r="M453" s="248"/>
      <c r="N453" s="248"/>
      <c r="O453" s="248"/>
      <c r="P453" s="248"/>
      <c r="Q453" s="248"/>
      <c r="R453" s="248"/>
      <c r="S453" s="248"/>
      <c r="T453" s="248"/>
      <c r="U453" s="248"/>
      <c r="V453" s="248"/>
      <c r="W453" s="248"/>
      <c r="X453" s="248"/>
      <c r="Y453" s="248"/>
      <c r="Z453" s="248"/>
    </row>
    <row r="454" spans="1:26" ht="15">
      <c r="A454" s="248"/>
      <c r="B454" s="248"/>
      <c r="C454" s="248"/>
      <c r="D454" s="291"/>
      <c r="E454" s="93"/>
      <c r="F454" s="248"/>
      <c r="G454" s="248"/>
      <c r="H454" s="248"/>
      <c r="I454" s="248"/>
      <c r="J454" s="248"/>
      <c r="K454" s="248"/>
      <c r="L454" s="248"/>
      <c r="M454" s="248"/>
      <c r="N454" s="248"/>
      <c r="O454" s="248"/>
      <c r="P454" s="248"/>
      <c r="Q454" s="248"/>
      <c r="R454" s="248"/>
      <c r="S454" s="248"/>
      <c r="T454" s="248"/>
      <c r="U454" s="248"/>
      <c r="V454" s="248"/>
      <c r="W454" s="248"/>
      <c r="X454" s="248"/>
      <c r="Y454" s="248"/>
      <c r="Z454" s="248"/>
    </row>
    <row r="455" spans="1:26" ht="15">
      <c r="A455" s="248"/>
      <c r="B455" s="248"/>
      <c r="C455" s="248"/>
      <c r="D455" s="291"/>
      <c r="E455" s="93"/>
      <c r="F455" s="248"/>
      <c r="G455" s="248"/>
      <c r="H455" s="248"/>
      <c r="I455" s="248"/>
      <c r="J455" s="248"/>
      <c r="K455" s="248"/>
      <c r="L455" s="248"/>
      <c r="M455" s="248"/>
      <c r="N455" s="248"/>
      <c r="O455" s="248"/>
      <c r="P455" s="248"/>
      <c r="Q455" s="248"/>
      <c r="R455" s="248"/>
      <c r="S455" s="248"/>
      <c r="T455" s="248"/>
      <c r="U455" s="248"/>
      <c r="V455" s="248"/>
      <c r="W455" s="248"/>
      <c r="X455" s="248"/>
      <c r="Y455" s="248"/>
      <c r="Z455" s="248"/>
    </row>
    <row r="456" spans="1:26" ht="15">
      <c r="A456" s="248"/>
      <c r="B456" s="248"/>
      <c r="C456" s="248"/>
      <c r="D456" s="291"/>
      <c r="E456" s="93"/>
      <c r="F456" s="248"/>
      <c r="G456" s="248"/>
      <c r="H456" s="248"/>
      <c r="I456" s="248"/>
      <c r="J456" s="248"/>
      <c r="K456" s="248"/>
      <c r="L456" s="248"/>
      <c r="M456" s="248"/>
      <c r="N456" s="248"/>
      <c r="O456" s="248"/>
      <c r="P456" s="248"/>
      <c r="Q456" s="248"/>
      <c r="R456" s="248"/>
      <c r="S456" s="248"/>
      <c r="T456" s="248"/>
      <c r="U456" s="248"/>
      <c r="V456" s="248"/>
      <c r="W456" s="248"/>
      <c r="X456" s="248"/>
      <c r="Y456" s="248"/>
      <c r="Z456" s="248"/>
    </row>
    <row r="457" spans="1:26" ht="15">
      <c r="A457" s="248"/>
      <c r="B457" s="248"/>
      <c r="C457" s="248"/>
      <c r="D457" s="291"/>
      <c r="E457" s="93"/>
      <c r="F457" s="248"/>
      <c r="G457" s="248"/>
      <c r="H457" s="248"/>
      <c r="I457" s="248"/>
      <c r="J457" s="248"/>
      <c r="K457" s="248"/>
      <c r="L457" s="248"/>
      <c r="M457" s="248"/>
      <c r="N457" s="248"/>
      <c r="O457" s="248"/>
      <c r="P457" s="248"/>
      <c r="Q457" s="248"/>
      <c r="R457" s="248"/>
      <c r="S457" s="248"/>
      <c r="T457" s="248"/>
      <c r="U457" s="248"/>
      <c r="V457" s="248"/>
      <c r="W457" s="248"/>
      <c r="X457" s="248"/>
      <c r="Y457" s="248"/>
      <c r="Z457" s="248"/>
    </row>
    <row r="458" spans="1:26" ht="15">
      <c r="A458" s="248"/>
      <c r="B458" s="248"/>
      <c r="C458" s="248"/>
      <c r="D458" s="291"/>
      <c r="E458" s="93"/>
      <c r="F458" s="248"/>
      <c r="G458" s="248"/>
      <c r="H458" s="248"/>
      <c r="I458" s="248"/>
      <c r="J458" s="248"/>
      <c r="K458" s="248"/>
      <c r="L458" s="248"/>
      <c r="M458" s="248"/>
      <c r="N458" s="248"/>
      <c r="O458" s="248"/>
      <c r="P458" s="248"/>
      <c r="Q458" s="248"/>
      <c r="R458" s="248"/>
      <c r="S458" s="248"/>
      <c r="T458" s="248"/>
      <c r="U458" s="248"/>
      <c r="V458" s="248"/>
      <c r="W458" s="248"/>
      <c r="X458" s="248"/>
      <c r="Y458" s="248"/>
      <c r="Z458" s="248"/>
    </row>
    <row r="459" spans="1:26" ht="15">
      <c r="A459" s="248"/>
      <c r="B459" s="248"/>
      <c r="C459" s="248"/>
      <c r="D459" s="291"/>
      <c r="E459" s="93"/>
      <c r="F459" s="248"/>
      <c r="G459" s="248"/>
      <c r="H459" s="248"/>
      <c r="I459" s="248"/>
      <c r="J459" s="248"/>
      <c r="K459" s="248"/>
      <c r="L459" s="248"/>
      <c r="M459" s="248"/>
      <c r="N459" s="248"/>
      <c r="O459" s="248"/>
      <c r="P459" s="248"/>
      <c r="Q459" s="248"/>
      <c r="R459" s="248"/>
      <c r="S459" s="248"/>
      <c r="T459" s="248"/>
      <c r="U459" s="248"/>
      <c r="V459" s="248"/>
      <c r="W459" s="248"/>
      <c r="X459" s="248"/>
      <c r="Y459" s="248"/>
      <c r="Z459" s="248"/>
    </row>
    <row r="460" spans="1:26" ht="15">
      <c r="A460" s="248"/>
      <c r="B460" s="248"/>
      <c r="C460" s="248"/>
      <c r="D460" s="291"/>
      <c r="E460" s="93"/>
      <c r="F460" s="248"/>
      <c r="G460" s="248"/>
      <c r="H460" s="248"/>
      <c r="I460" s="248"/>
      <c r="J460" s="248"/>
      <c r="K460" s="248"/>
      <c r="L460" s="248"/>
      <c r="M460" s="248"/>
      <c r="N460" s="248"/>
      <c r="O460" s="248"/>
      <c r="P460" s="248"/>
      <c r="Q460" s="248"/>
      <c r="R460" s="248"/>
      <c r="S460" s="248"/>
      <c r="T460" s="248"/>
      <c r="U460" s="248"/>
      <c r="V460" s="248"/>
      <c r="W460" s="248"/>
      <c r="X460" s="248"/>
      <c r="Y460" s="248"/>
      <c r="Z460" s="248"/>
    </row>
    <row r="461" spans="1:26" ht="15">
      <c r="A461" s="248"/>
      <c r="B461" s="248"/>
      <c r="C461" s="248"/>
      <c r="D461" s="291"/>
      <c r="E461" s="93"/>
      <c r="F461" s="248"/>
      <c r="G461" s="248"/>
      <c r="H461" s="248"/>
      <c r="I461" s="248"/>
      <c r="J461" s="248"/>
      <c r="K461" s="248"/>
      <c r="L461" s="248"/>
      <c r="M461" s="248"/>
      <c r="N461" s="248"/>
      <c r="O461" s="248"/>
      <c r="P461" s="248"/>
      <c r="Q461" s="248"/>
      <c r="R461" s="248"/>
      <c r="S461" s="248"/>
      <c r="T461" s="248"/>
      <c r="U461" s="248"/>
      <c r="V461" s="248"/>
      <c r="W461" s="248"/>
      <c r="X461" s="248"/>
      <c r="Y461" s="248"/>
      <c r="Z461" s="248"/>
    </row>
    <row r="462" spans="1:26" ht="15">
      <c r="A462" s="248"/>
      <c r="B462" s="248"/>
      <c r="C462" s="248"/>
      <c r="D462" s="291"/>
      <c r="E462" s="93"/>
      <c r="F462" s="248"/>
      <c r="G462" s="248"/>
      <c r="H462" s="248"/>
      <c r="I462" s="248"/>
      <c r="J462" s="248"/>
      <c r="K462" s="248"/>
      <c r="L462" s="248"/>
      <c r="M462" s="248"/>
      <c r="N462" s="248"/>
      <c r="O462" s="248"/>
      <c r="P462" s="248"/>
      <c r="Q462" s="248"/>
      <c r="R462" s="248"/>
      <c r="S462" s="248"/>
      <c r="T462" s="248"/>
      <c r="U462" s="248"/>
      <c r="V462" s="248"/>
      <c r="W462" s="248"/>
      <c r="X462" s="248"/>
      <c r="Y462" s="248"/>
      <c r="Z462" s="248"/>
    </row>
    <row r="463" spans="1:26" ht="15">
      <c r="A463" s="248"/>
      <c r="B463" s="248"/>
      <c r="C463" s="248"/>
      <c r="D463" s="291"/>
      <c r="E463" s="93"/>
      <c r="F463" s="248"/>
      <c r="G463" s="248"/>
      <c r="H463" s="248"/>
      <c r="I463" s="248"/>
      <c r="J463" s="248"/>
      <c r="K463" s="248"/>
      <c r="L463" s="248"/>
      <c r="M463" s="248"/>
      <c r="N463" s="248"/>
      <c r="O463" s="248"/>
      <c r="P463" s="248"/>
      <c r="Q463" s="248"/>
      <c r="R463" s="248"/>
      <c r="S463" s="248"/>
      <c r="T463" s="248"/>
      <c r="U463" s="248"/>
      <c r="V463" s="248"/>
      <c r="W463" s="248"/>
      <c r="X463" s="248"/>
      <c r="Y463" s="248"/>
      <c r="Z463" s="248"/>
    </row>
    <row r="464" spans="1:26" ht="15">
      <c r="A464" s="248"/>
      <c r="B464" s="248"/>
      <c r="C464" s="248"/>
      <c r="D464" s="291"/>
      <c r="E464" s="93"/>
      <c r="F464" s="248"/>
      <c r="G464" s="248"/>
      <c r="H464" s="248"/>
      <c r="I464" s="248"/>
      <c r="J464" s="248"/>
      <c r="K464" s="248"/>
      <c r="L464" s="248"/>
      <c r="M464" s="248"/>
      <c r="N464" s="248"/>
      <c r="O464" s="248"/>
      <c r="P464" s="248"/>
      <c r="Q464" s="248"/>
      <c r="R464" s="248"/>
      <c r="S464" s="248"/>
      <c r="T464" s="248"/>
      <c r="U464" s="248"/>
      <c r="V464" s="248"/>
      <c r="W464" s="248"/>
      <c r="X464" s="248"/>
      <c r="Y464" s="248"/>
      <c r="Z464" s="248"/>
    </row>
    <row r="465" spans="1:26" ht="15">
      <c r="A465" s="248"/>
      <c r="B465" s="248"/>
      <c r="C465" s="248"/>
      <c r="D465" s="291"/>
      <c r="E465" s="93"/>
      <c r="F465" s="248"/>
      <c r="G465" s="248"/>
      <c r="H465" s="248"/>
      <c r="I465" s="248"/>
      <c r="J465" s="248"/>
      <c r="K465" s="248"/>
      <c r="L465" s="248"/>
      <c r="M465" s="248"/>
      <c r="N465" s="248"/>
      <c r="O465" s="248"/>
      <c r="P465" s="248"/>
      <c r="Q465" s="248"/>
      <c r="R465" s="248"/>
      <c r="S465" s="248"/>
      <c r="T465" s="248"/>
      <c r="U465" s="248"/>
      <c r="V465" s="248"/>
      <c r="W465" s="248"/>
      <c r="X465" s="248"/>
      <c r="Y465" s="248"/>
      <c r="Z465" s="248"/>
    </row>
    <row r="466" spans="1:26" ht="15">
      <c r="A466" s="248"/>
      <c r="B466" s="248"/>
      <c r="C466" s="248"/>
      <c r="D466" s="291"/>
      <c r="E466" s="93"/>
      <c r="F466" s="248"/>
      <c r="G466" s="248"/>
      <c r="H466" s="248"/>
      <c r="I466" s="248"/>
      <c r="J466" s="248"/>
      <c r="K466" s="248"/>
      <c r="L466" s="248"/>
      <c r="M466" s="248"/>
      <c r="N466" s="248"/>
      <c r="O466" s="248"/>
      <c r="P466" s="248"/>
      <c r="Q466" s="248"/>
      <c r="R466" s="248"/>
      <c r="S466" s="248"/>
      <c r="T466" s="248"/>
      <c r="U466" s="248"/>
      <c r="V466" s="248"/>
      <c r="W466" s="248"/>
      <c r="X466" s="248"/>
      <c r="Y466" s="248"/>
      <c r="Z466" s="248"/>
    </row>
    <row r="467" spans="1:26" ht="15">
      <c r="A467" s="248"/>
      <c r="B467" s="248"/>
      <c r="C467" s="248"/>
      <c r="D467" s="291"/>
      <c r="E467" s="93"/>
      <c r="F467" s="248"/>
      <c r="G467" s="248"/>
      <c r="H467" s="248"/>
      <c r="I467" s="248"/>
      <c r="J467" s="248"/>
      <c r="K467" s="248"/>
      <c r="L467" s="248"/>
      <c r="M467" s="248"/>
      <c r="N467" s="248"/>
      <c r="O467" s="248"/>
      <c r="P467" s="248"/>
      <c r="Q467" s="248"/>
      <c r="R467" s="248"/>
      <c r="S467" s="248"/>
      <c r="T467" s="248"/>
      <c r="U467" s="248"/>
      <c r="V467" s="248"/>
      <c r="W467" s="248"/>
      <c r="X467" s="248"/>
      <c r="Y467" s="248"/>
      <c r="Z467" s="248"/>
    </row>
    <row r="468" spans="1:26" ht="15">
      <c r="A468" s="248"/>
      <c r="B468" s="248"/>
      <c r="C468" s="248"/>
      <c r="D468" s="291"/>
      <c r="E468" s="93"/>
      <c r="F468" s="248"/>
      <c r="G468" s="248"/>
      <c r="H468" s="248"/>
      <c r="I468" s="248"/>
      <c r="J468" s="248"/>
      <c r="K468" s="248"/>
      <c r="L468" s="248"/>
      <c r="M468" s="248"/>
      <c r="N468" s="248"/>
      <c r="O468" s="248"/>
      <c r="P468" s="248"/>
      <c r="Q468" s="248"/>
      <c r="R468" s="248"/>
      <c r="S468" s="248"/>
      <c r="T468" s="248"/>
      <c r="U468" s="248"/>
      <c r="V468" s="248"/>
      <c r="W468" s="248"/>
      <c r="X468" s="248"/>
      <c r="Y468" s="248"/>
      <c r="Z468" s="248"/>
    </row>
    <row r="469" spans="1:26" ht="15">
      <c r="A469" s="248"/>
      <c r="B469" s="248"/>
      <c r="C469" s="248"/>
      <c r="D469" s="291"/>
      <c r="E469" s="93"/>
      <c r="F469" s="248"/>
      <c r="G469" s="248"/>
      <c r="H469" s="248"/>
      <c r="I469" s="248"/>
      <c r="J469" s="248"/>
      <c r="K469" s="248"/>
      <c r="L469" s="248"/>
      <c r="M469" s="248"/>
      <c r="N469" s="248"/>
      <c r="O469" s="248"/>
      <c r="P469" s="248"/>
      <c r="Q469" s="248"/>
      <c r="R469" s="248"/>
      <c r="S469" s="248"/>
      <c r="T469" s="248"/>
      <c r="U469" s="248"/>
      <c r="V469" s="248"/>
      <c r="W469" s="248"/>
      <c r="X469" s="248"/>
      <c r="Y469" s="248"/>
      <c r="Z469" s="248"/>
    </row>
    <row r="470" spans="1:26" ht="15">
      <c r="A470" s="248"/>
      <c r="B470" s="248"/>
      <c r="C470" s="248"/>
      <c r="D470" s="291"/>
      <c r="E470" s="93"/>
      <c r="F470" s="248"/>
      <c r="G470" s="248"/>
      <c r="H470" s="248"/>
      <c r="I470" s="248"/>
      <c r="J470" s="248"/>
      <c r="K470" s="248"/>
      <c r="L470" s="248"/>
      <c r="M470" s="248"/>
      <c r="N470" s="248"/>
      <c r="O470" s="248"/>
      <c r="P470" s="248"/>
      <c r="Q470" s="248"/>
      <c r="R470" s="248"/>
      <c r="S470" s="248"/>
      <c r="T470" s="248"/>
      <c r="U470" s="248"/>
      <c r="V470" s="248"/>
      <c r="W470" s="248"/>
      <c r="X470" s="248"/>
      <c r="Y470" s="248"/>
      <c r="Z470" s="248"/>
    </row>
    <row r="471" spans="1:26" ht="15">
      <c r="A471" s="248"/>
      <c r="B471" s="248"/>
      <c r="C471" s="248"/>
      <c r="D471" s="291"/>
      <c r="E471" s="93"/>
      <c r="F471" s="248"/>
      <c r="G471" s="248"/>
      <c r="H471" s="248"/>
      <c r="I471" s="248"/>
      <c r="J471" s="248"/>
      <c r="K471" s="248"/>
      <c r="L471" s="248"/>
      <c r="M471" s="248"/>
      <c r="N471" s="248"/>
      <c r="O471" s="248"/>
      <c r="P471" s="248"/>
      <c r="Q471" s="248"/>
      <c r="R471" s="248"/>
      <c r="S471" s="248"/>
      <c r="T471" s="248"/>
      <c r="U471" s="248"/>
      <c r="V471" s="248"/>
      <c r="W471" s="248"/>
      <c r="X471" s="248"/>
      <c r="Y471" s="248"/>
      <c r="Z471" s="248"/>
    </row>
    <row r="472" spans="1:26" ht="15">
      <c r="A472" s="248"/>
      <c r="B472" s="248"/>
      <c r="C472" s="248"/>
      <c r="D472" s="291"/>
      <c r="E472" s="93"/>
      <c r="F472" s="248"/>
      <c r="G472" s="248"/>
      <c r="H472" s="248"/>
      <c r="I472" s="248"/>
      <c r="J472" s="248"/>
      <c r="K472" s="248"/>
      <c r="L472" s="248"/>
      <c r="M472" s="248"/>
      <c r="N472" s="248"/>
      <c r="O472" s="248"/>
      <c r="P472" s="248"/>
      <c r="Q472" s="248"/>
      <c r="R472" s="248"/>
      <c r="S472" s="248"/>
      <c r="T472" s="248"/>
      <c r="U472" s="248"/>
      <c r="V472" s="248"/>
      <c r="W472" s="248"/>
      <c r="X472" s="248"/>
      <c r="Y472" s="248"/>
      <c r="Z472" s="248"/>
    </row>
    <row r="473" spans="1:26" ht="15">
      <c r="A473" s="248"/>
      <c r="B473" s="248"/>
      <c r="C473" s="248"/>
      <c r="D473" s="291"/>
      <c r="E473" s="93"/>
      <c r="F473" s="248"/>
      <c r="G473" s="248"/>
      <c r="H473" s="248"/>
      <c r="I473" s="248"/>
      <c r="J473" s="248"/>
      <c r="K473" s="248"/>
      <c r="L473" s="248"/>
      <c r="M473" s="248"/>
      <c r="N473" s="248"/>
      <c r="O473" s="248"/>
      <c r="P473" s="248"/>
      <c r="Q473" s="248"/>
      <c r="R473" s="248"/>
      <c r="S473" s="248"/>
      <c r="T473" s="248"/>
      <c r="U473" s="248"/>
      <c r="V473" s="248"/>
      <c r="W473" s="248"/>
      <c r="X473" s="248"/>
      <c r="Y473" s="248"/>
      <c r="Z473" s="248"/>
    </row>
    <row r="474" spans="1:26" ht="15">
      <c r="A474" s="248"/>
      <c r="B474" s="248"/>
      <c r="C474" s="248"/>
      <c r="D474" s="291"/>
      <c r="E474" s="93"/>
      <c r="F474" s="248"/>
      <c r="G474" s="248"/>
      <c r="H474" s="248"/>
      <c r="I474" s="248"/>
      <c r="J474" s="248"/>
      <c r="K474" s="248"/>
      <c r="L474" s="248"/>
      <c r="M474" s="248"/>
      <c r="N474" s="248"/>
      <c r="O474" s="248"/>
      <c r="P474" s="248"/>
      <c r="Q474" s="248"/>
      <c r="R474" s="248"/>
      <c r="S474" s="248"/>
      <c r="T474" s="248"/>
      <c r="U474" s="248"/>
      <c r="V474" s="248"/>
      <c r="W474" s="248"/>
      <c r="X474" s="248"/>
      <c r="Y474" s="248"/>
      <c r="Z474" s="248"/>
    </row>
    <row r="475" spans="1:26" ht="15">
      <c r="A475" s="248"/>
      <c r="B475" s="248"/>
      <c r="C475" s="248"/>
      <c r="D475" s="291"/>
      <c r="E475" s="93"/>
      <c r="F475" s="248"/>
      <c r="G475" s="248"/>
      <c r="H475" s="248"/>
      <c r="I475" s="248"/>
      <c r="J475" s="248"/>
      <c r="K475" s="248"/>
      <c r="L475" s="248"/>
      <c r="M475" s="248"/>
      <c r="N475" s="248"/>
      <c r="O475" s="248"/>
      <c r="P475" s="248"/>
      <c r="Q475" s="248"/>
      <c r="R475" s="248"/>
      <c r="S475" s="248"/>
      <c r="T475" s="248"/>
      <c r="U475" s="248"/>
      <c r="V475" s="248"/>
      <c r="W475" s="248"/>
      <c r="X475" s="248"/>
      <c r="Y475" s="248"/>
      <c r="Z475" s="248"/>
    </row>
    <row r="476" spans="1:26" ht="15">
      <c r="A476" s="248"/>
      <c r="B476" s="248"/>
      <c r="C476" s="248"/>
      <c r="D476" s="291"/>
      <c r="E476" s="93"/>
      <c r="F476" s="248"/>
      <c r="G476" s="248"/>
      <c r="H476" s="248"/>
      <c r="I476" s="248"/>
      <c r="J476" s="248"/>
      <c r="K476" s="248"/>
      <c r="L476" s="248"/>
      <c r="M476" s="248"/>
      <c r="N476" s="248"/>
      <c r="O476" s="248"/>
      <c r="P476" s="248"/>
      <c r="Q476" s="248"/>
      <c r="R476" s="248"/>
      <c r="S476" s="248"/>
      <c r="T476" s="248"/>
      <c r="U476" s="248"/>
      <c r="V476" s="248"/>
      <c r="W476" s="248"/>
      <c r="X476" s="248"/>
      <c r="Y476" s="248"/>
      <c r="Z476" s="248"/>
    </row>
    <row r="477" spans="1:26" ht="15">
      <c r="A477" s="248"/>
      <c r="B477" s="248"/>
      <c r="C477" s="248"/>
      <c r="D477" s="291"/>
      <c r="E477" s="93"/>
      <c r="F477" s="248"/>
      <c r="G477" s="248"/>
      <c r="H477" s="248"/>
      <c r="I477" s="248"/>
      <c r="J477" s="248"/>
      <c r="K477" s="248"/>
      <c r="L477" s="248"/>
      <c r="M477" s="248"/>
      <c r="N477" s="248"/>
      <c r="O477" s="248"/>
      <c r="P477" s="248"/>
      <c r="Q477" s="248"/>
      <c r="R477" s="248"/>
      <c r="S477" s="248"/>
      <c r="T477" s="248"/>
      <c r="U477" s="248"/>
      <c r="V477" s="248"/>
      <c r="W477" s="248"/>
      <c r="X477" s="248"/>
      <c r="Y477" s="248"/>
      <c r="Z477" s="248"/>
    </row>
    <row r="478" spans="1:26" ht="15">
      <c r="A478" s="248"/>
      <c r="B478" s="248"/>
      <c r="C478" s="248"/>
      <c r="D478" s="291"/>
      <c r="E478" s="93"/>
      <c r="F478" s="248"/>
      <c r="G478" s="248"/>
      <c r="H478" s="248"/>
      <c r="I478" s="248"/>
      <c r="J478" s="248"/>
      <c r="K478" s="248"/>
      <c r="L478" s="248"/>
      <c r="M478" s="248"/>
      <c r="N478" s="248"/>
      <c r="O478" s="248"/>
      <c r="P478" s="248"/>
      <c r="Q478" s="248"/>
      <c r="R478" s="248"/>
      <c r="S478" s="248"/>
      <c r="T478" s="248"/>
      <c r="U478" s="248"/>
      <c r="V478" s="248"/>
      <c r="W478" s="248"/>
      <c r="X478" s="248"/>
      <c r="Y478" s="248"/>
      <c r="Z478" s="248"/>
    </row>
    <row r="479" spans="1:26" ht="15">
      <c r="A479" s="248"/>
      <c r="B479" s="248"/>
      <c r="C479" s="248"/>
      <c r="D479" s="291"/>
      <c r="E479" s="93"/>
      <c r="F479" s="248"/>
      <c r="G479" s="248"/>
      <c r="H479" s="248"/>
      <c r="I479" s="248"/>
      <c r="J479" s="248"/>
      <c r="K479" s="248"/>
      <c r="L479" s="248"/>
      <c r="M479" s="248"/>
      <c r="N479" s="248"/>
      <c r="O479" s="248"/>
      <c r="P479" s="248"/>
      <c r="Q479" s="248"/>
      <c r="R479" s="248"/>
      <c r="S479" s="248"/>
      <c r="T479" s="248"/>
      <c r="U479" s="248"/>
      <c r="V479" s="248"/>
      <c r="W479" s="248"/>
      <c r="X479" s="248"/>
      <c r="Y479" s="248"/>
      <c r="Z479" s="248"/>
    </row>
    <row r="480" spans="1:26" ht="15">
      <c r="A480" s="248"/>
      <c r="B480" s="248"/>
      <c r="C480" s="248"/>
      <c r="D480" s="291"/>
      <c r="E480" s="93"/>
      <c r="F480" s="248"/>
      <c r="G480" s="248"/>
      <c r="H480" s="248"/>
      <c r="I480" s="248"/>
      <c r="J480" s="248"/>
      <c r="K480" s="248"/>
      <c r="L480" s="248"/>
      <c r="M480" s="248"/>
      <c r="N480" s="248"/>
      <c r="O480" s="248"/>
      <c r="P480" s="248"/>
      <c r="Q480" s="248"/>
      <c r="R480" s="248"/>
      <c r="S480" s="248"/>
      <c r="T480" s="248"/>
      <c r="U480" s="248"/>
      <c r="V480" s="248"/>
      <c r="W480" s="248"/>
      <c r="X480" s="248"/>
      <c r="Y480" s="248"/>
      <c r="Z480" s="248"/>
    </row>
    <row r="481" spans="1:26" ht="15">
      <c r="A481" s="248"/>
      <c r="B481" s="248"/>
      <c r="C481" s="248"/>
      <c r="D481" s="291"/>
      <c r="E481" s="93"/>
      <c r="F481" s="248"/>
      <c r="G481" s="248"/>
      <c r="H481" s="248"/>
      <c r="I481" s="248"/>
      <c r="J481" s="248"/>
      <c r="K481" s="248"/>
      <c r="L481" s="248"/>
      <c r="M481" s="248"/>
      <c r="N481" s="248"/>
      <c r="O481" s="248"/>
      <c r="P481" s="248"/>
      <c r="Q481" s="248"/>
      <c r="R481" s="248"/>
      <c r="S481" s="248"/>
      <c r="T481" s="248"/>
      <c r="U481" s="248"/>
      <c r="V481" s="248"/>
      <c r="W481" s="248"/>
      <c r="X481" s="248"/>
      <c r="Y481" s="248"/>
      <c r="Z481" s="248"/>
    </row>
    <row r="482" spans="1:26" ht="15">
      <c r="A482" s="248"/>
      <c r="B482" s="248"/>
      <c r="C482" s="248"/>
      <c r="D482" s="291"/>
      <c r="E482" s="93"/>
      <c r="F482" s="248"/>
      <c r="G482" s="248"/>
      <c r="H482" s="248"/>
      <c r="I482" s="248"/>
      <c r="J482" s="248"/>
      <c r="K482" s="248"/>
      <c r="L482" s="248"/>
      <c r="M482" s="248"/>
      <c r="N482" s="248"/>
      <c r="O482" s="248"/>
      <c r="P482" s="248"/>
      <c r="Q482" s="248"/>
      <c r="R482" s="248"/>
      <c r="S482" s="248"/>
      <c r="T482" s="248"/>
      <c r="U482" s="248"/>
      <c r="V482" s="248"/>
      <c r="W482" s="248"/>
      <c r="X482" s="248"/>
      <c r="Y482" s="248"/>
      <c r="Z482" s="248"/>
    </row>
    <row r="483" spans="1:26" ht="15">
      <c r="A483" s="248"/>
      <c r="B483" s="248"/>
      <c r="C483" s="248"/>
      <c r="D483" s="291"/>
      <c r="E483" s="93"/>
      <c r="F483" s="248"/>
      <c r="G483" s="248"/>
      <c r="H483" s="248"/>
      <c r="I483" s="248"/>
      <c r="J483" s="248"/>
      <c r="K483" s="248"/>
      <c r="L483" s="248"/>
      <c r="M483" s="248"/>
      <c r="N483" s="248"/>
      <c r="O483" s="248"/>
      <c r="P483" s="248"/>
      <c r="Q483" s="248"/>
      <c r="R483" s="248"/>
      <c r="S483" s="248"/>
      <c r="T483" s="248"/>
      <c r="U483" s="248"/>
      <c r="V483" s="248"/>
      <c r="W483" s="248"/>
      <c r="X483" s="248"/>
      <c r="Y483" s="248"/>
      <c r="Z483" s="248"/>
    </row>
    <row r="484" spans="1:26" ht="15">
      <c r="A484" s="248"/>
      <c r="B484" s="248"/>
      <c r="C484" s="248"/>
      <c r="D484" s="291"/>
      <c r="E484" s="93"/>
      <c r="F484" s="248"/>
      <c r="G484" s="248"/>
      <c r="H484" s="248"/>
      <c r="I484" s="248"/>
      <c r="J484" s="248"/>
      <c r="K484" s="248"/>
      <c r="L484" s="248"/>
      <c r="M484" s="248"/>
      <c r="N484" s="248"/>
      <c r="O484" s="248"/>
      <c r="P484" s="248"/>
      <c r="Q484" s="248"/>
      <c r="R484" s="248"/>
      <c r="S484" s="248"/>
      <c r="T484" s="248"/>
      <c r="U484" s="248"/>
      <c r="V484" s="248"/>
      <c r="W484" s="248"/>
      <c r="X484" s="248"/>
      <c r="Y484" s="248"/>
      <c r="Z484" s="248"/>
    </row>
    <row r="485" spans="1:26" ht="15">
      <c r="A485" s="248"/>
      <c r="B485" s="248"/>
      <c r="C485" s="248"/>
      <c r="D485" s="291"/>
      <c r="E485" s="93"/>
      <c r="F485" s="248"/>
      <c r="G485" s="248"/>
      <c r="H485" s="248"/>
      <c r="I485" s="248"/>
      <c r="J485" s="248"/>
      <c r="K485" s="248"/>
      <c r="L485" s="248"/>
      <c r="M485" s="248"/>
      <c r="N485" s="248"/>
      <c r="O485" s="248"/>
      <c r="P485" s="248"/>
      <c r="Q485" s="248"/>
      <c r="R485" s="248"/>
      <c r="S485" s="248"/>
      <c r="T485" s="248"/>
      <c r="U485" s="248"/>
      <c r="V485" s="248"/>
      <c r="W485" s="248"/>
      <c r="X485" s="248"/>
      <c r="Y485" s="248"/>
      <c r="Z485" s="248"/>
    </row>
    <row r="486" spans="1:26" ht="15">
      <c r="A486" s="248"/>
      <c r="B486" s="248"/>
      <c r="C486" s="248"/>
      <c r="D486" s="291"/>
      <c r="E486" s="93"/>
      <c r="F486" s="248"/>
      <c r="G486" s="248"/>
      <c r="H486" s="248"/>
      <c r="I486" s="248"/>
      <c r="J486" s="248"/>
      <c r="K486" s="248"/>
      <c r="L486" s="248"/>
      <c r="M486" s="248"/>
      <c r="N486" s="248"/>
      <c r="O486" s="248"/>
      <c r="P486" s="248"/>
      <c r="Q486" s="248"/>
      <c r="R486" s="248"/>
      <c r="S486" s="248"/>
      <c r="T486" s="248"/>
      <c r="U486" s="248"/>
      <c r="V486" s="248"/>
      <c r="W486" s="248"/>
      <c r="X486" s="248"/>
      <c r="Y486" s="248"/>
      <c r="Z486" s="248"/>
    </row>
    <row r="487" spans="1:26" ht="15">
      <c r="A487" s="248"/>
      <c r="B487" s="248"/>
      <c r="C487" s="248"/>
      <c r="D487" s="291"/>
      <c r="E487" s="93"/>
      <c r="F487" s="248"/>
      <c r="G487" s="248"/>
      <c r="H487" s="248"/>
      <c r="I487" s="248"/>
      <c r="J487" s="248"/>
      <c r="K487" s="248"/>
      <c r="L487" s="248"/>
      <c r="M487" s="248"/>
      <c r="N487" s="248"/>
      <c r="O487" s="248"/>
      <c r="P487" s="248"/>
      <c r="Q487" s="248"/>
      <c r="R487" s="248"/>
      <c r="S487" s="248"/>
      <c r="T487" s="248"/>
      <c r="U487" s="248"/>
      <c r="V487" s="248"/>
      <c r="W487" s="248"/>
      <c r="X487" s="248"/>
      <c r="Y487" s="248"/>
      <c r="Z487" s="248"/>
    </row>
    <row r="488" spans="1:26" ht="15">
      <c r="A488" s="248"/>
      <c r="B488" s="248"/>
      <c r="C488" s="248"/>
      <c r="D488" s="291"/>
      <c r="E488" s="93"/>
      <c r="F488" s="248"/>
      <c r="G488" s="248"/>
      <c r="H488" s="248"/>
      <c r="I488" s="248"/>
      <c r="J488" s="248"/>
      <c r="K488" s="248"/>
      <c r="L488" s="248"/>
      <c r="M488" s="248"/>
      <c r="N488" s="248"/>
      <c r="O488" s="248"/>
      <c r="P488" s="248"/>
      <c r="Q488" s="248"/>
      <c r="R488" s="248"/>
      <c r="S488" s="248"/>
      <c r="T488" s="248"/>
      <c r="U488" s="248"/>
      <c r="V488" s="248"/>
      <c r="W488" s="248"/>
      <c r="X488" s="248"/>
      <c r="Y488" s="248"/>
      <c r="Z488" s="248"/>
    </row>
    <row r="489" spans="1:26" ht="15">
      <c r="A489" s="248"/>
      <c r="B489" s="248"/>
      <c r="C489" s="248"/>
      <c r="D489" s="291"/>
      <c r="E489" s="93"/>
      <c r="F489" s="248"/>
      <c r="G489" s="248"/>
      <c r="H489" s="248"/>
      <c r="I489" s="248"/>
      <c r="J489" s="248"/>
      <c r="K489" s="248"/>
      <c r="L489" s="248"/>
      <c r="M489" s="248"/>
      <c r="N489" s="248"/>
      <c r="O489" s="248"/>
      <c r="P489" s="248"/>
      <c r="Q489" s="248"/>
      <c r="R489" s="248"/>
      <c r="S489" s="248"/>
      <c r="T489" s="248"/>
      <c r="U489" s="248"/>
      <c r="V489" s="248"/>
      <c r="W489" s="248"/>
      <c r="X489" s="248"/>
      <c r="Y489" s="248"/>
      <c r="Z489" s="248"/>
    </row>
    <row r="490" spans="1:26" ht="15">
      <c r="A490" s="248"/>
      <c r="B490" s="248"/>
      <c r="C490" s="248"/>
      <c r="D490" s="291"/>
      <c r="E490" s="93"/>
      <c r="F490" s="248"/>
      <c r="G490" s="248"/>
      <c r="H490" s="248"/>
      <c r="I490" s="248"/>
      <c r="J490" s="248"/>
      <c r="K490" s="248"/>
      <c r="L490" s="248"/>
      <c r="M490" s="248"/>
      <c r="N490" s="248"/>
      <c r="O490" s="248"/>
      <c r="P490" s="248"/>
      <c r="Q490" s="248"/>
      <c r="R490" s="248"/>
      <c r="S490" s="248"/>
      <c r="T490" s="248"/>
      <c r="U490" s="248"/>
      <c r="V490" s="248"/>
      <c r="W490" s="248"/>
      <c r="X490" s="248"/>
      <c r="Y490" s="248"/>
      <c r="Z490" s="248"/>
    </row>
    <row r="491" spans="1:26" ht="15">
      <c r="A491" s="248"/>
      <c r="B491" s="248"/>
      <c r="C491" s="248"/>
      <c r="D491" s="291"/>
      <c r="E491" s="93"/>
      <c r="F491" s="248"/>
      <c r="G491" s="248"/>
      <c r="H491" s="248"/>
      <c r="I491" s="248"/>
      <c r="J491" s="248"/>
      <c r="K491" s="248"/>
      <c r="L491" s="248"/>
      <c r="M491" s="248"/>
      <c r="N491" s="248"/>
      <c r="O491" s="248"/>
      <c r="P491" s="248"/>
      <c r="Q491" s="248"/>
      <c r="R491" s="248"/>
      <c r="S491" s="248"/>
      <c r="T491" s="248"/>
      <c r="U491" s="248"/>
      <c r="V491" s="248"/>
      <c r="W491" s="248"/>
      <c r="X491" s="248"/>
      <c r="Y491" s="248"/>
      <c r="Z491" s="248"/>
    </row>
    <row r="492" spans="1:26" ht="15">
      <c r="A492" s="248"/>
      <c r="B492" s="248"/>
      <c r="C492" s="248"/>
      <c r="D492" s="291"/>
      <c r="E492" s="93"/>
      <c r="F492" s="248"/>
      <c r="G492" s="248"/>
      <c r="H492" s="248"/>
      <c r="I492" s="248"/>
      <c r="J492" s="248"/>
      <c r="K492" s="248"/>
      <c r="L492" s="248"/>
      <c r="M492" s="248"/>
      <c r="N492" s="248"/>
      <c r="O492" s="248"/>
      <c r="P492" s="248"/>
      <c r="Q492" s="248"/>
      <c r="R492" s="248"/>
      <c r="S492" s="248"/>
      <c r="T492" s="248"/>
      <c r="U492" s="248"/>
      <c r="V492" s="248"/>
      <c r="W492" s="248"/>
      <c r="X492" s="248"/>
      <c r="Y492" s="248"/>
      <c r="Z492" s="248"/>
    </row>
    <row r="493" spans="1:26" ht="15">
      <c r="A493" s="248"/>
      <c r="B493" s="248"/>
      <c r="C493" s="248"/>
      <c r="D493" s="291"/>
      <c r="E493" s="93"/>
      <c r="F493" s="248"/>
      <c r="G493" s="248"/>
      <c r="H493" s="248"/>
      <c r="I493" s="248"/>
      <c r="J493" s="248"/>
      <c r="K493" s="248"/>
      <c r="L493" s="248"/>
      <c r="M493" s="248"/>
      <c r="N493" s="248"/>
      <c r="O493" s="248"/>
      <c r="P493" s="248"/>
      <c r="Q493" s="248"/>
      <c r="R493" s="248"/>
      <c r="S493" s="248"/>
      <c r="T493" s="248"/>
      <c r="U493" s="248"/>
      <c r="V493" s="248"/>
      <c r="W493" s="248"/>
      <c r="X493" s="248"/>
      <c r="Y493" s="248"/>
      <c r="Z493" s="248"/>
    </row>
    <row r="494" spans="1:26" ht="15">
      <c r="A494" s="248"/>
      <c r="B494" s="248"/>
      <c r="C494" s="248"/>
      <c r="D494" s="291"/>
      <c r="E494" s="93"/>
      <c r="F494" s="248"/>
      <c r="G494" s="248"/>
      <c r="H494" s="248"/>
      <c r="I494" s="248"/>
      <c r="J494" s="248"/>
      <c r="K494" s="248"/>
      <c r="L494" s="248"/>
      <c r="M494" s="248"/>
      <c r="N494" s="248"/>
      <c r="O494" s="248"/>
      <c r="P494" s="248"/>
      <c r="Q494" s="248"/>
      <c r="R494" s="248"/>
      <c r="S494" s="248"/>
      <c r="T494" s="248"/>
      <c r="U494" s="248"/>
      <c r="V494" s="248"/>
      <c r="W494" s="248"/>
      <c r="X494" s="248"/>
      <c r="Y494" s="248"/>
      <c r="Z494" s="248"/>
    </row>
    <row r="495" spans="1:26" ht="15">
      <c r="A495" s="248"/>
      <c r="B495" s="248"/>
      <c r="C495" s="248"/>
      <c r="D495" s="291"/>
      <c r="E495" s="93"/>
      <c r="F495" s="248"/>
      <c r="G495" s="248"/>
      <c r="H495" s="248"/>
      <c r="I495" s="248"/>
      <c r="J495" s="248"/>
      <c r="K495" s="248"/>
      <c r="L495" s="248"/>
      <c r="M495" s="248"/>
      <c r="N495" s="248"/>
      <c r="O495" s="248"/>
      <c r="P495" s="248"/>
      <c r="Q495" s="248"/>
      <c r="R495" s="248"/>
      <c r="S495" s="248"/>
      <c r="T495" s="248"/>
      <c r="U495" s="248"/>
      <c r="V495" s="248"/>
      <c r="W495" s="248"/>
      <c r="X495" s="248"/>
      <c r="Y495" s="248"/>
      <c r="Z495" s="248"/>
    </row>
    <row r="496" spans="1:26" ht="15">
      <c r="A496" s="248"/>
      <c r="B496" s="248"/>
      <c r="C496" s="248"/>
      <c r="D496" s="291"/>
      <c r="E496" s="93"/>
      <c r="F496" s="248"/>
      <c r="G496" s="248"/>
      <c r="H496" s="248"/>
      <c r="I496" s="248"/>
      <c r="J496" s="248"/>
      <c r="K496" s="248"/>
      <c r="L496" s="248"/>
      <c r="M496" s="248"/>
      <c r="N496" s="248"/>
      <c r="O496" s="248"/>
      <c r="P496" s="248"/>
      <c r="Q496" s="248"/>
      <c r="R496" s="248"/>
      <c r="S496" s="248"/>
      <c r="T496" s="248"/>
      <c r="U496" s="248"/>
      <c r="V496" s="248"/>
      <c r="W496" s="248"/>
      <c r="X496" s="248"/>
      <c r="Y496" s="248"/>
      <c r="Z496" s="248"/>
    </row>
    <row r="497" spans="1:26" ht="15">
      <c r="A497" s="248"/>
      <c r="B497" s="248"/>
      <c r="C497" s="248"/>
      <c r="D497" s="291"/>
      <c r="E497" s="93"/>
      <c r="F497" s="248"/>
      <c r="G497" s="248"/>
      <c r="H497" s="248"/>
      <c r="I497" s="248"/>
      <c r="J497" s="248"/>
      <c r="K497" s="248"/>
      <c r="L497" s="248"/>
      <c r="M497" s="248"/>
      <c r="N497" s="248"/>
      <c r="O497" s="248"/>
      <c r="P497" s="248"/>
      <c r="Q497" s="248"/>
      <c r="R497" s="248"/>
      <c r="S497" s="248"/>
      <c r="T497" s="248"/>
      <c r="U497" s="248"/>
      <c r="V497" s="248"/>
      <c r="W497" s="248"/>
      <c r="X497" s="248"/>
      <c r="Y497" s="248"/>
      <c r="Z497" s="248"/>
    </row>
    <row r="498" spans="1:26" ht="15">
      <c r="A498" s="248"/>
      <c r="B498" s="248"/>
      <c r="C498" s="248"/>
      <c r="D498" s="291"/>
      <c r="E498" s="93"/>
      <c r="F498" s="248"/>
      <c r="G498" s="248"/>
      <c r="H498" s="248"/>
      <c r="I498" s="248"/>
      <c r="J498" s="248"/>
      <c r="K498" s="248"/>
      <c r="L498" s="248"/>
      <c r="M498" s="248"/>
      <c r="N498" s="248"/>
      <c r="O498" s="248"/>
      <c r="P498" s="248"/>
      <c r="Q498" s="248"/>
      <c r="R498" s="248"/>
      <c r="S498" s="248"/>
      <c r="T498" s="248"/>
      <c r="U498" s="248"/>
      <c r="V498" s="248"/>
      <c r="W498" s="248"/>
      <c r="X498" s="248"/>
      <c r="Y498" s="248"/>
      <c r="Z498" s="248"/>
    </row>
    <row r="499" spans="1:26" ht="15">
      <c r="A499" s="248"/>
      <c r="B499" s="248"/>
      <c r="C499" s="248"/>
      <c r="D499" s="291"/>
      <c r="E499" s="93"/>
      <c r="F499" s="248"/>
      <c r="G499" s="248"/>
      <c r="H499" s="248"/>
      <c r="I499" s="248"/>
      <c r="J499" s="248"/>
      <c r="K499" s="248"/>
      <c r="L499" s="248"/>
      <c r="M499" s="248"/>
      <c r="N499" s="248"/>
      <c r="O499" s="248"/>
      <c r="P499" s="248"/>
      <c r="Q499" s="248"/>
      <c r="R499" s="248"/>
      <c r="S499" s="248"/>
      <c r="T499" s="248"/>
      <c r="U499" s="248"/>
      <c r="V499" s="248"/>
      <c r="W499" s="248"/>
      <c r="X499" s="248"/>
      <c r="Y499" s="248"/>
      <c r="Z499" s="248"/>
    </row>
    <row r="500" spans="1:26" ht="15">
      <c r="A500" s="248"/>
      <c r="B500" s="248"/>
      <c r="C500" s="248"/>
      <c r="D500" s="291"/>
      <c r="E500" s="93"/>
      <c r="F500" s="248"/>
      <c r="G500" s="248"/>
      <c r="H500" s="248"/>
      <c r="I500" s="248"/>
      <c r="J500" s="248"/>
      <c r="K500" s="248"/>
      <c r="L500" s="248"/>
      <c r="M500" s="248"/>
      <c r="N500" s="248"/>
      <c r="O500" s="248"/>
      <c r="P500" s="248"/>
      <c r="Q500" s="248"/>
      <c r="R500" s="248"/>
      <c r="S500" s="248"/>
      <c r="T500" s="248"/>
      <c r="U500" s="248"/>
      <c r="V500" s="248"/>
      <c r="W500" s="248"/>
      <c r="X500" s="248"/>
      <c r="Y500" s="248"/>
      <c r="Z500" s="248"/>
    </row>
    <row r="501" spans="1:26" ht="15">
      <c r="A501" s="248"/>
      <c r="B501" s="248"/>
      <c r="C501" s="248"/>
      <c r="D501" s="291"/>
      <c r="E501" s="93"/>
      <c r="F501" s="248"/>
      <c r="G501" s="248"/>
      <c r="H501" s="248"/>
      <c r="I501" s="248"/>
      <c r="J501" s="248"/>
      <c r="K501" s="248"/>
      <c r="L501" s="248"/>
      <c r="M501" s="248"/>
      <c r="N501" s="248"/>
      <c r="O501" s="248"/>
      <c r="P501" s="248"/>
      <c r="Q501" s="248"/>
      <c r="R501" s="248"/>
      <c r="S501" s="248"/>
      <c r="T501" s="248"/>
      <c r="U501" s="248"/>
      <c r="V501" s="248"/>
      <c r="W501" s="248"/>
      <c r="X501" s="248"/>
      <c r="Y501" s="248"/>
      <c r="Z501" s="248"/>
    </row>
    <row r="502" spans="1:26" ht="15">
      <c r="A502" s="248"/>
      <c r="B502" s="248"/>
      <c r="C502" s="248"/>
      <c r="D502" s="291"/>
      <c r="E502" s="93"/>
      <c r="F502" s="248"/>
      <c r="G502" s="248"/>
      <c r="H502" s="248"/>
      <c r="I502" s="248"/>
      <c r="J502" s="248"/>
      <c r="K502" s="248"/>
      <c r="L502" s="248"/>
      <c r="M502" s="248"/>
      <c r="N502" s="248"/>
      <c r="O502" s="248"/>
      <c r="P502" s="248"/>
      <c r="Q502" s="248"/>
      <c r="R502" s="248"/>
      <c r="S502" s="248"/>
      <c r="T502" s="248"/>
      <c r="U502" s="248"/>
      <c r="V502" s="248"/>
      <c r="W502" s="248"/>
      <c r="X502" s="248"/>
      <c r="Y502" s="248"/>
      <c r="Z502" s="248"/>
    </row>
    <row r="503" spans="1:26" ht="15">
      <c r="A503" s="248"/>
      <c r="B503" s="248"/>
      <c r="C503" s="248"/>
      <c r="D503" s="291"/>
      <c r="E503" s="93"/>
      <c r="F503" s="248"/>
      <c r="G503" s="248"/>
      <c r="H503" s="248"/>
      <c r="I503" s="248"/>
      <c r="J503" s="248"/>
      <c r="K503" s="248"/>
      <c r="L503" s="248"/>
      <c r="M503" s="248"/>
      <c r="N503" s="248"/>
      <c r="O503" s="248"/>
      <c r="P503" s="248"/>
      <c r="Q503" s="248"/>
      <c r="R503" s="248"/>
      <c r="S503" s="248"/>
      <c r="T503" s="248"/>
      <c r="U503" s="248"/>
      <c r="V503" s="248"/>
      <c r="W503" s="248"/>
      <c r="X503" s="248"/>
      <c r="Y503" s="248"/>
      <c r="Z503" s="248"/>
    </row>
    <row r="504" spans="1:26" ht="15">
      <c r="A504" s="248"/>
      <c r="B504" s="248"/>
      <c r="C504" s="248"/>
      <c r="D504" s="291"/>
      <c r="E504" s="93"/>
      <c r="F504" s="248"/>
      <c r="G504" s="248"/>
      <c r="H504" s="248"/>
      <c r="I504" s="248"/>
      <c r="J504" s="248"/>
      <c r="K504" s="248"/>
      <c r="L504" s="248"/>
      <c r="M504" s="248"/>
      <c r="N504" s="248"/>
      <c r="O504" s="248"/>
      <c r="P504" s="248"/>
      <c r="Q504" s="248"/>
      <c r="R504" s="248"/>
      <c r="S504" s="248"/>
      <c r="T504" s="248"/>
      <c r="U504" s="248"/>
      <c r="V504" s="248"/>
      <c r="W504" s="248"/>
      <c r="X504" s="248"/>
      <c r="Y504" s="248"/>
      <c r="Z504" s="248"/>
    </row>
    <row r="505" spans="1:26" ht="15">
      <c r="A505" s="248"/>
      <c r="B505" s="248"/>
      <c r="C505" s="248"/>
      <c r="D505" s="291"/>
      <c r="E505" s="93"/>
      <c r="F505" s="248"/>
      <c r="G505" s="248"/>
      <c r="H505" s="248"/>
      <c r="I505" s="248"/>
      <c r="J505" s="248"/>
      <c r="K505" s="248"/>
      <c r="L505" s="248"/>
      <c r="M505" s="248"/>
      <c r="N505" s="248"/>
      <c r="O505" s="248"/>
      <c r="P505" s="248"/>
      <c r="Q505" s="248"/>
      <c r="R505" s="248"/>
      <c r="S505" s="248"/>
      <c r="T505" s="248"/>
      <c r="U505" s="248"/>
      <c r="V505" s="248"/>
      <c r="W505" s="248"/>
      <c r="X505" s="248"/>
      <c r="Y505" s="248"/>
      <c r="Z505" s="248"/>
    </row>
    <row r="506" spans="1:26" ht="15">
      <c r="A506" s="248"/>
      <c r="B506" s="248"/>
      <c r="C506" s="248"/>
      <c r="D506" s="291"/>
      <c r="E506" s="93"/>
      <c r="F506" s="248"/>
      <c r="G506" s="248"/>
      <c r="H506" s="248"/>
      <c r="I506" s="248"/>
      <c r="J506" s="248"/>
      <c r="K506" s="248"/>
      <c r="L506" s="248"/>
      <c r="M506" s="248"/>
      <c r="N506" s="248"/>
      <c r="O506" s="248"/>
      <c r="P506" s="248"/>
      <c r="Q506" s="248"/>
      <c r="R506" s="248"/>
      <c r="S506" s="248"/>
      <c r="T506" s="248"/>
      <c r="U506" s="248"/>
      <c r="V506" s="248"/>
      <c r="W506" s="248"/>
      <c r="X506" s="248"/>
      <c r="Y506" s="248"/>
      <c r="Z506" s="248"/>
    </row>
    <row r="507" spans="1:26" ht="15">
      <c r="A507" s="248"/>
      <c r="B507" s="248"/>
      <c r="C507" s="248"/>
      <c r="D507" s="291"/>
      <c r="E507" s="93"/>
      <c r="F507" s="248"/>
      <c r="G507" s="248"/>
      <c r="H507" s="248"/>
      <c r="I507" s="248"/>
      <c r="J507" s="248"/>
      <c r="K507" s="248"/>
      <c r="L507" s="248"/>
      <c r="M507" s="248"/>
      <c r="N507" s="248"/>
      <c r="O507" s="248"/>
      <c r="P507" s="248"/>
      <c r="Q507" s="248"/>
      <c r="R507" s="248"/>
      <c r="S507" s="248"/>
      <c r="T507" s="248"/>
      <c r="U507" s="248"/>
      <c r="V507" s="248"/>
      <c r="W507" s="248"/>
      <c r="X507" s="248"/>
      <c r="Y507" s="248"/>
      <c r="Z507" s="248"/>
    </row>
    <row r="508" spans="1:26" ht="15">
      <c r="A508" s="248"/>
      <c r="B508" s="248"/>
      <c r="C508" s="248"/>
      <c r="D508" s="291"/>
      <c r="E508" s="93"/>
      <c r="F508" s="248"/>
      <c r="G508" s="248"/>
      <c r="H508" s="248"/>
      <c r="I508" s="248"/>
      <c r="J508" s="248"/>
      <c r="K508" s="248"/>
      <c r="L508" s="248"/>
      <c r="M508" s="248"/>
      <c r="N508" s="248"/>
      <c r="O508" s="248"/>
      <c r="P508" s="248"/>
      <c r="Q508" s="248"/>
      <c r="R508" s="248"/>
      <c r="S508" s="248"/>
      <c r="T508" s="248"/>
      <c r="U508" s="248"/>
      <c r="V508" s="248"/>
      <c r="W508" s="248"/>
      <c r="X508" s="248"/>
      <c r="Y508" s="248"/>
      <c r="Z508" s="248"/>
    </row>
    <row r="509" spans="1:26" ht="15">
      <c r="A509" s="248"/>
      <c r="B509" s="248"/>
      <c r="C509" s="248"/>
      <c r="D509" s="291"/>
      <c r="E509" s="93"/>
      <c r="F509" s="248"/>
      <c r="G509" s="248"/>
      <c r="H509" s="248"/>
      <c r="I509" s="248"/>
      <c r="J509" s="248"/>
      <c r="K509" s="248"/>
      <c r="L509" s="248"/>
      <c r="M509" s="248"/>
      <c r="N509" s="248"/>
      <c r="O509" s="248"/>
      <c r="P509" s="248"/>
      <c r="Q509" s="248"/>
      <c r="R509" s="248"/>
      <c r="S509" s="248"/>
      <c r="T509" s="248"/>
      <c r="U509" s="248"/>
      <c r="V509" s="248"/>
      <c r="W509" s="248"/>
      <c r="X509" s="248"/>
      <c r="Y509" s="248"/>
      <c r="Z509" s="248"/>
    </row>
    <row r="510" spans="1:26" ht="15">
      <c r="A510" s="248"/>
      <c r="B510" s="248"/>
      <c r="C510" s="248"/>
      <c r="D510" s="291"/>
      <c r="E510" s="93"/>
      <c r="F510" s="248"/>
      <c r="G510" s="248"/>
      <c r="H510" s="248"/>
      <c r="I510" s="248"/>
      <c r="J510" s="248"/>
      <c r="K510" s="248"/>
      <c r="L510" s="248"/>
      <c r="M510" s="248"/>
      <c r="N510" s="248"/>
      <c r="O510" s="248"/>
      <c r="P510" s="248"/>
      <c r="Q510" s="248"/>
      <c r="R510" s="248"/>
      <c r="S510" s="248"/>
      <c r="T510" s="248"/>
      <c r="U510" s="248"/>
      <c r="V510" s="248"/>
      <c r="W510" s="248"/>
      <c r="X510" s="248"/>
      <c r="Y510" s="248"/>
      <c r="Z510" s="248"/>
    </row>
    <row r="511" spans="1:26" ht="15">
      <c r="A511" s="248"/>
      <c r="B511" s="248"/>
      <c r="C511" s="248"/>
      <c r="D511" s="291"/>
      <c r="E511" s="93"/>
      <c r="F511" s="248"/>
      <c r="G511" s="248"/>
      <c r="H511" s="248"/>
      <c r="I511" s="248"/>
      <c r="J511" s="248"/>
      <c r="K511" s="248"/>
      <c r="L511" s="248"/>
      <c r="M511" s="248"/>
      <c r="N511" s="248"/>
      <c r="O511" s="248"/>
      <c r="P511" s="248"/>
      <c r="Q511" s="248"/>
      <c r="R511" s="248"/>
      <c r="S511" s="248"/>
      <c r="T511" s="248"/>
      <c r="U511" s="248"/>
      <c r="V511" s="248"/>
      <c r="W511" s="248"/>
      <c r="X511" s="248"/>
      <c r="Y511" s="248"/>
      <c r="Z511" s="248"/>
    </row>
    <row r="512" spans="1:26" ht="15">
      <c r="A512" s="248"/>
      <c r="B512" s="248"/>
      <c r="C512" s="248"/>
      <c r="D512" s="291"/>
      <c r="E512" s="93"/>
      <c r="F512" s="248"/>
      <c r="G512" s="248"/>
      <c r="H512" s="248"/>
      <c r="I512" s="248"/>
      <c r="J512" s="248"/>
      <c r="K512" s="248"/>
      <c r="L512" s="248"/>
      <c r="M512" s="248"/>
      <c r="N512" s="248"/>
      <c r="O512" s="248"/>
      <c r="P512" s="248"/>
      <c r="Q512" s="248"/>
      <c r="R512" s="248"/>
      <c r="S512" s="248"/>
      <c r="T512" s="248"/>
      <c r="U512" s="248"/>
      <c r="V512" s="248"/>
      <c r="W512" s="248"/>
      <c r="X512" s="248"/>
      <c r="Y512" s="248"/>
      <c r="Z512" s="248"/>
    </row>
    <row r="513" spans="1:26" ht="15">
      <c r="A513" s="248"/>
      <c r="B513" s="248"/>
      <c r="C513" s="248"/>
      <c r="D513" s="291"/>
      <c r="E513" s="93"/>
      <c r="F513" s="248"/>
      <c r="G513" s="248"/>
      <c r="H513" s="248"/>
      <c r="I513" s="248"/>
      <c r="J513" s="248"/>
      <c r="K513" s="248"/>
      <c r="L513" s="248"/>
      <c r="M513" s="248"/>
      <c r="N513" s="248"/>
      <c r="O513" s="248"/>
      <c r="P513" s="248"/>
      <c r="Q513" s="248"/>
      <c r="R513" s="248"/>
      <c r="S513" s="248"/>
      <c r="T513" s="248"/>
      <c r="U513" s="248"/>
      <c r="V513" s="248"/>
      <c r="W513" s="248"/>
      <c r="X513" s="248"/>
      <c r="Y513" s="248"/>
      <c r="Z513" s="248"/>
    </row>
    <row r="514" spans="1:26" ht="15">
      <c r="A514" s="248"/>
      <c r="B514" s="248"/>
      <c r="C514" s="248"/>
      <c r="D514" s="291"/>
      <c r="E514" s="93"/>
      <c r="F514" s="248"/>
      <c r="G514" s="248"/>
      <c r="H514" s="248"/>
      <c r="I514" s="248"/>
      <c r="J514" s="248"/>
      <c r="K514" s="248"/>
      <c r="L514" s="248"/>
      <c r="M514" s="248"/>
      <c r="N514" s="248"/>
      <c r="O514" s="248"/>
      <c r="P514" s="248"/>
      <c r="Q514" s="248"/>
      <c r="R514" s="248"/>
      <c r="S514" s="248"/>
      <c r="T514" s="248"/>
      <c r="U514" s="248"/>
      <c r="V514" s="248"/>
      <c r="W514" s="248"/>
      <c r="X514" s="248"/>
      <c r="Y514" s="248"/>
      <c r="Z514" s="248"/>
    </row>
    <row r="515" spans="1:26" ht="15">
      <c r="A515" s="248"/>
      <c r="B515" s="248"/>
      <c r="C515" s="248"/>
      <c r="D515" s="291"/>
      <c r="E515" s="93"/>
      <c r="F515" s="248"/>
      <c r="G515" s="248"/>
      <c r="H515" s="248"/>
      <c r="I515" s="248"/>
      <c r="J515" s="248"/>
      <c r="K515" s="248"/>
      <c r="L515" s="248"/>
      <c r="M515" s="248"/>
      <c r="N515" s="248"/>
      <c r="O515" s="248"/>
      <c r="P515" s="248"/>
      <c r="Q515" s="248"/>
      <c r="R515" s="248"/>
      <c r="S515" s="248"/>
      <c r="T515" s="248"/>
      <c r="U515" s="248"/>
      <c r="V515" s="248"/>
      <c r="W515" s="248"/>
      <c r="X515" s="248"/>
      <c r="Y515" s="248"/>
      <c r="Z515" s="248"/>
    </row>
    <row r="516" spans="1:26" ht="15">
      <c r="A516" s="248"/>
      <c r="B516" s="248"/>
      <c r="C516" s="248"/>
      <c r="D516" s="291"/>
      <c r="E516" s="93"/>
      <c r="F516" s="248"/>
      <c r="G516" s="248"/>
      <c r="H516" s="248"/>
      <c r="I516" s="248"/>
      <c r="J516" s="248"/>
      <c r="K516" s="248"/>
      <c r="L516" s="248"/>
      <c r="M516" s="248"/>
      <c r="N516" s="248"/>
      <c r="O516" s="248"/>
      <c r="P516" s="248"/>
      <c r="Q516" s="248"/>
      <c r="R516" s="248"/>
      <c r="S516" s="248"/>
      <c r="T516" s="248"/>
      <c r="U516" s="248"/>
      <c r="V516" s="248"/>
      <c r="W516" s="248"/>
      <c r="X516" s="248"/>
      <c r="Y516" s="248"/>
      <c r="Z516" s="248"/>
    </row>
    <row r="517" spans="1:26" ht="15">
      <c r="A517" s="248"/>
      <c r="B517" s="248"/>
      <c r="C517" s="248"/>
      <c r="D517" s="291"/>
      <c r="E517" s="93"/>
      <c r="F517" s="248"/>
      <c r="G517" s="248"/>
      <c r="H517" s="248"/>
      <c r="I517" s="248"/>
      <c r="J517" s="248"/>
      <c r="K517" s="248"/>
      <c r="L517" s="248"/>
      <c r="M517" s="248"/>
      <c r="N517" s="248"/>
      <c r="O517" s="248"/>
      <c r="P517" s="248"/>
      <c r="Q517" s="248"/>
      <c r="R517" s="248"/>
      <c r="S517" s="248"/>
      <c r="T517" s="248"/>
      <c r="U517" s="248"/>
      <c r="V517" s="248"/>
      <c r="W517" s="248"/>
      <c r="X517" s="248"/>
      <c r="Y517" s="248"/>
      <c r="Z517" s="248"/>
    </row>
    <row r="518" spans="1:26" ht="15">
      <c r="A518" s="248"/>
      <c r="B518" s="248"/>
      <c r="C518" s="248"/>
      <c r="D518" s="291"/>
      <c r="E518" s="93"/>
      <c r="F518" s="248"/>
      <c r="G518" s="248"/>
      <c r="H518" s="248"/>
      <c r="I518" s="248"/>
      <c r="J518" s="248"/>
      <c r="K518" s="248"/>
      <c r="L518" s="248"/>
      <c r="M518" s="248"/>
      <c r="N518" s="248"/>
      <c r="O518" s="248"/>
      <c r="P518" s="248"/>
      <c r="Q518" s="248"/>
      <c r="R518" s="248"/>
      <c r="S518" s="248"/>
      <c r="T518" s="248"/>
      <c r="U518" s="248"/>
      <c r="V518" s="248"/>
      <c r="W518" s="248"/>
      <c r="X518" s="248"/>
      <c r="Y518" s="248"/>
      <c r="Z518" s="248"/>
    </row>
    <row r="519" spans="1:26" ht="15">
      <c r="A519" s="248"/>
      <c r="B519" s="248"/>
      <c r="C519" s="248"/>
      <c r="D519" s="291"/>
      <c r="E519" s="93"/>
      <c r="F519" s="248"/>
      <c r="G519" s="248"/>
      <c r="H519" s="248"/>
      <c r="I519" s="248"/>
      <c r="J519" s="248"/>
      <c r="K519" s="248"/>
      <c r="L519" s="248"/>
      <c r="M519" s="248"/>
      <c r="N519" s="248"/>
      <c r="O519" s="248"/>
      <c r="P519" s="248"/>
      <c r="Q519" s="248"/>
      <c r="R519" s="248"/>
      <c r="S519" s="248"/>
      <c r="T519" s="248"/>
      <c r="U519" s="248"/>
      <c r="V519" s="248"/>
      <c r="W519" s="248"/>
      <c r="X519" s="248"/>
      <c r="Y519" s="248"/>
      <c r="Z519" s="248"/>
    </row>
    <row r="520" spans="1:26" ht="15">
      <c r="A520" s="248"/>
      <c r="B520" s="248"/>
      <c r="C520" s="248"/>
      <c r="D520" s="291"/>
      <c r="E520" s="93"/>
      <c r="F520" s="248"/>
      <c r="G520" s="248"/>
      <c r="H520" s="248"/>
      <c r="I520" s="248"/>
      <c r="J520" s="248"/>
      <c r="K520" s="248"/>
      <c r="L520" s="248"/>
      <c r="M520" s="248"/>
      <c r="N520" s="248"/>
      <c r="O520" s="248"/>
      <c r="P520" s="248"/>
      <c r="Q520" s="248"/>
      <c r="R520" s="248"/>
      <c r="S520" s="248"/>
      <c r="T520" s="248"/>
      <c r="U520" s="248"/>
      <c r="V520" s="248"/>
      <c r="W520" s="248"/>
      <c r="X520" s="248"/>
      <c r="Y520" s="248"/>
      <c r="Z520" s="248"/>
    </row>
    <row r="521" spans="1:26" ht="15">
      <c r="A521" s="248"/>
      <c r="B521" s="248"/>
      <c r="C521" s="248"/>
      <c r="D521" s="291"/>
      <c r="E521" s="93"/>
      <c r="F521" s="248"/>
      <c r="G521" s="248"/>
      <c r="H521" s="248"/>
      <c r="I521" s="248"/>
      <c r="J521" s="248"/>
      <c r="K521" s="248"/>
      <c r="L521" s="248"/>
      <c r="M521" s="248"/>
      <c r="N521" s="248"/>
      <c r="O521" s="248"/>
      <c r="P521" s="248"/>
      <c r="Q521" s="248"/>
      <c r="R521" s="248"/>
      <c r="S521" s="248"/>
      <c r="T521" s="248"/>
      <c r="U521" s="248"/>
      <c r="V521" s="248"/>
      <c r="W521" s="248"/>
      <c r="X521" s="248"/>
      <c r="Y521" s="248"/>
      <c r="Z521" s="248"/>
    </row>
    <row r="522" spans="1:26" ht="15">
      <c r="A522" s="248"/>
      <c r="B522" s="248"/>
      <c r="C522" s="248"/>
      <c r="D522" s="291"/>
      <c r="E522" s="93"/>
      <c r="F522" s="248"/>
      <c r="G522" s="248"/>
      <c r="H522" s="248"/>
      <c r="I522" s="248"/>
      <c r="J522" s="248"/>
      <c r="K522" s="248"/>
      <c r="L522" s="248"/>
      <c r="M522" s="248"/>
      <c r="N522" s="248"/>
      <c r="O522" s="248"/>
      <c r="P522" s="248"/>
      <c r="Q522" s="248"/>
      <c r="R522" s="248"/>
      <c r="S522" s="248"/>
      <c r="T522" s="248"/>
      <c r="U522" s="248"/>
      <c r="V522" s="248"/>
      <c r="W522" s="248"/>
      <c r="X522" s="248"/>
      <c r="Y522" s="248"/>
      <c r="Z522" s="248"/>
    </row>
    <row r="523" spans="1:26" ht="15">
      <c r="A523" s="248"/>
      <c r="B523" s="248"/>
      <c r="C523" s="248"/>
      <c r="D523" s="291"/>
      <c r="E523" s="93"/>
      <c r="F523" s="248"/>
      <c r="G523" s="248"/>
      <c r="H523" s="248"/>
      <c r="I523" s="248"/>
      <c r="J523" s="248"/>
      <c r="K523" s="248"/>
      <c r="L523" s="248"/>
      <c r="M523" s="248"/>
      <c r="N523" s="248"/>
      <c r="O523" s="248"/>
      <c r="P523" s="248"/>
      <c r="Q523" s="248"/>
      <c r="R523" s="248"/>
      <c r="S523" s="248"/>
      <c r="T523" s="248"/>
      <c r="U523" s="248"/>
      <c r="V523" s="248"/>
      <c r="W523" s="248"/>
      <c r="X523" s="248"/>
      <c r="Y523" s="248"/>
      <c r="Z523" s="248"/>
    </row>
    <row r="524" spans="1:26" ht="15">
      <c r="A524" s="248"/>
      <c r="B524" s="248"/>
      <c r="C524" s="248"/>
      <c r="D524" s="291"/>
      <c r="E524" s="93"/>
      <c r="F524" s="248"/>
      <c r="G524" s="248"/>
      <c r="H524" s="248"/>
      <c r="I524" s="248"/>
      <c r="J524" s="248"/>
      <c r="K524" s="248"/>
      <c r="L524" s="248"/>
      <c r="M524" s="248"/>
      <c r="N524" s="248"/>
      <c r="O524" s="248"/>
      <c r="P524" s="248"/>
      <c r="Q524" s="248"/>
      <c r="R524" s="248"/>
      <c r="S524" s="248"/>
      <c r="T524" s="248"/>
      <c r="U524" s="248"/>
      <c r="V524" s="248"/>
      <c r="W524" s="248"/>
      <c r="X524" s="248"/>
      <c r="Y524" s="248"/>
      <c r="Z524" s="248"/>
    </row>
    <row r="525" spans="1:26" ht="15">
      <c r="A525" s="248"/>
      <c r="B525" s="248"/>
      <c r="C525" s="248"/>
      <c r="D525" s="291"/>
      <c r="E525" s="93"/>
      <c r="F525" s="248"/>
      <c r="G525" s="248"/>
      <c r="H525" s="248"/>
      <c r="I525" s="248"/>
      <c r="J525" s="248"/>
      <c r="K525" s="248"/>
      <c r="L525" s="248"/>
      <c r="M525" s="248"/>
      <c r="N525" s="248"/>
      <c r="O525" s="248"/>
      <c r="P525" s="248"/>
      <c r="Q525" s="248"/>
      <c r="R525" s="248"/>
      <c r="S525" s="248"/>
      <c r="T525" s="248"/>
      <c r="U525" s="248"/>
      <c r="V525" s="248"/>
      <c r="W525" s="248"/>
      <c r="X525" s="248"/>
      <c r="Y525" s="248"/>
      <c r="Z525" s="248"/>
    </row>
    <row r="526" spans="1:26" ht="15">
      <c r="A526" s="248"/>
      <c r="B526" s="248"/>
      <c r="C526" s="248"/>
      <c r="D526" s="291"/>
      <c r="E526" s="93"/>
      <c r="F526" s="248"/>
      <c r="G526" s="248"/>
      <c r="H526" s="248"/>
      <c r="I526" s="248"/>
      <c r="J526" s="248"/>
      <c r="K526" s="248"/>
      <c r="L526" s="248"/>
      <c r="M526" s="248"/>
      <c r="N526" s="248"/>
      <c r="O526" s="248"/>
      <c r="P526" s="248"/>
      <c r="Q526" s="248"/>
      <c r="R526" s="248"/>
      <c r="S526" s="248"/>
      <c r="T526" s="248"/>
      <c r="U526" s="248"/>
      <c r="V526" s="248"/>
      <c r="W526" s="248"/>
      <c r="X526" s="248"/>
      <c r="Y526" s="248"/>
      <c r="Z526" s="248"/>
    </row>
    <row r="527" spans="1:26" ht="15">
      <c r="A527" s="248"/>
      <c r="B527" s="248"/>
      <c r="C527" s="248"/>
      <c r="D527" s="291"/>
      <c r="E527" s="93"/>
      <c r="F527" s="248"/>
      <c r="G527" s="248"/>
      <c r="H527" s="248"/>
      <c r="I527" s="248"/>
      <c r="J527" s="248"/>
      <c r="K527" s="248"/>
      <c r="L527" s="248"/>
      <c r="M527" s="248"/>
      <c r="N527" s="248"/>
      <c r="O527" s="248"/>
      <c r="P527" s="248"/>
      <c r="Q527" s="248"/>
      <c r="R527" s="248"/>
      <c r="S527" s="248"/>
      <c r="T527" s="248"/>
      <c r="U527" s="248"/>
      <c r="V527" s="248"/>
      <c r="W527" s="248"/>
      <c r="X527" s="248"/>
      <c r="Y527" s="248"/>
      <c r="Z527" s="248"/>
    </row>
    <row r="528" spans="1:26" ht="15">
      <c r="A528" s="248"/>
      <c r="B528" s="248"/>
      <c r="C528" s="248"/>
      <c r="D528" s="291"/>
      <c r="E528" s="93"/>
      <c r="F528" s="248"/>
      <c r="G528" s="248"/>
      <c r="H528" s="248"/>
      <c r="I528" s="248"/>
      <c r="J528" s="248"/>
      <c r="K528" s="248"/>
      <c r="L528" s="248"/>
      <c r="M528" s="248"/>
      <c r="N528" s="248"/>
      <c r="O528" s="248"/>
      <c r="P528" s="248"/>
      <c r="Q528" s="248"/>
      <c r="R528" s="248"/>
      <c r="S528" s="248"/>
      <c r="T528" s="248"/>
      <c r="U528" s="248"/>
      <c r="V528" s="248"/>
      <c r="W528" s="248"/>
      <c r="X528" s="248"/>
      <c r="Y528" s="248"/>
      <c r="Z528" s="248"/>
    </row>
    <row r="529" spans="1:26" ht="15">
      <c r="A529" s="248"/>
      <c r="B529" s="248"/>
      <c r="C529" s="248"/>
      <c r="D529" s="291"/>
      <c r="E529" s="93"/>
      <c r="F529" s="248"/>
      <c r="G529" s="248"/>
      <c r="H529" s="248"/>
      <c r="I529" s="248"/>
      <c r="J529" s="248"/>
      <c r="K529" s="248"/>
      <c r="L529" s="248"/>
      <c r="M529" s="248"/>
      <c r="N529" s="248"/>
      <c r="O529" s="248"/>
      <c r="P529" s="248"/>
      <c r="Q529" s="248"/>
      <c r="R529" s="248"/>
      <c r="S529" s="248"/>
      <c r="T529" s="248"/>
      <c r="U529" s="248"/>
      <c r="V529" s="248"/>
      <c r="W529" s="248"/>
      <c r="X529" s="248"/>
      <c r="Y529" s="248"/>
      <c r="Z529" s="248"/>
    </row>
    <row r="530" spans="1:26" ht="15">
      <c r="A530" s="248"/>
      <c r="B530" s="248"/>
      <c r="C530" s="248"/>
      <c r="D530" s="291"/>
      <c r="E530" s="93"/>
      <c r="F530" s="248"/>
      <c r="G530" s="248"/>
      <c r="H530" s="248"/>
      <c r="I530" s="248"/>
      <c r="J530" s="248"/>
      <c r="K530" s="248"/>
      <c r="L530" s="248"/>
      <c r="M530" s="248"/>
      <c r="N530" s="248"/>
      <c r="O530" s="248"/>
      <c r="P530" s="248"/>
      <c r="Q530" s="248"/>
      <c r="R530" s="248"/>
      <c r="S530" s="248"/>
      <c r="T530" s="248"/>
      <c r="U530" s="248"/>
      <c r="V530" s="248"/>
      <c r="W530" s="248"/>
      <c r="X530" s="248"/>
      <c r="Y530" s="248"/>
      <c r="Z530" s="248"/>
    </row>
    <row r="531" spans="1:26" ht="15">
      <c r="A531" s="248"/>
      <c r="B531" s="248"/>
      <c r="C531" s="248"/>
      <c r="D531" s="291"/>
      <c r="E531" s="93"/>
      <c r="F531" s="248"/>
      <c r="G531" s="248"/>
      <c r="H531" s="248"/>
      <c r="I531" s="248"/>
      <c r="J531" s="248"/>
      <c r="K531" s="248"/>
      <c r="L531" s="248"/>
      <c r="M531" s="248"/>
      <c r="N531" s="248"/>
      <c r="O531" s="248"/>
      <c r="P531" s="248"/>
      <c r="Q531" s="248"/>
      <c r="R531" s="248"/>
      <c r="S531" s="248"/>
      <c r="T531" s="248"/>
      <c r="U531" s="248"/>
      <c r="V531" s="248"/>
      <c r="W531" s="248"/>
      <c r="X531" s="248"/>
      <c r="Y531" s="248"/>
      <c r="Z531" s="248"/>
    </row>
    <row r="532" spans="1:26" ht="15">
      <c r="A532" s="248"/>
      <c r="B532" s="248"/>
      <c r="C532" s="248"/>
      <c r="D532" s="291"/>
      <c r="E532" s="93"/>
      <c r="F532" s="248"/>
      <c r="G532" s="248"/>
      <c r="H532" s="248"/>
      <c r="I532" s="248"/>
      <c r="J532" s="248"/>
      <c r="K532" s="248"/>
      <c r="L532" s="248"/>
      <c r="M532" s="248"/>
      <c r="N532" s="248"/>
      <c r="O532" s="248"/>
      <c r="P532" s="248"/>
      <c r="Q532" s="248"/>
      <c r="R532" s="248"/>
      <c r="S532" s="248"/>
      <c r="T532" s="248"/>
      <c r="U532" s="248"/>
      <c r="V532" s="248"/>
      <c r="W532" s="248"/>
      <c r="X532" s="248"/>
      <c r="Y532" s="248"/>
      <c r="Z532" s="248"/>
    </row>
    <row r="533" spans="1:26" ht="15">
      <c r="A533" s="248"/>
      <c r="B533" s="248"/>
      <c r="C533" s="248"/>
      <c r="D533" s="291"/>
      <c r="E533" s="93"/>
      <c r="F533" s="248"/>
      <c r="G533" s="248"/>
      <c r="H533" s="248"/>
      <c r="I533" s="248"/>
      <c r="J533" s="248"/>
      <c r="K533" s="248"/>
      <c r="L533" s="248"/>
      <c r="M533" s="248"/>
      <c r="N533" s="248"/>
      <c r="O533" s="248"/>
      <c r="P533" s="248"/>
      <c r="Q533" s="248"/>
      <c r="R533" s="248"/>
      <c r="S533" s="248"/>
      <c r="T533" s="248"/>
      <c r="U533" s="248"/>
      <c r="V533" s="248"/>
      <c r="W533" s="248"/>
      <c r="X533" s="248"/>
      <c r="Y533" s="248"/>
      <c r="Z533" s="248"/>
    </row>
    <row r="534" spans="1:26" ht="15">
      <c r="A534" s="248"/>
      <c r="B534" s="248"/>
      <c r="C534" s="248"/>
      <c r="D534" s="291"/>
      <c r="E534" s="93"/>
      <c r="F534" s="248"/>
      <c r="G534" s="248"/>
      <c r="H534" s="248"/>
      <c r="I534" s="248"/>
      <c r="J534" s="248"/>
      <c r="K534" s="248"/>
      <c r="L534" s="248"/>
      <c r="M534" s="248"/>
      <c r="N534" s="248"/>
      <c r="O534" s="248"/>
      <c r="P534" s="248"/>
      <c r="Q534" s="248"/>
      <c r="R534" s="248"/>
      <c r="S534" s="248"/>
      <c r="T534" s="248"/>
      <c r="U534" s="248"/>
      <c r="V534" s="248"/>
      <c r="W534" s="248"/>
      <c r="X534" s="248"/>
      <c r="Y534" s="248"/>
      <c r="Z534" s="248"/>
    </row>
    <row r="535" spans="1:26" ht="15">
      <c r="A535" s="248"/>
      <c r="B535" s="248"/>
      <c r="C535" s="248"/>
      <c r="D535" s="291"/>
      <c r="E535" s="93"/>
      <c r="F535" s="248"/>
      <c r="G535" s="248"/>
      <c r="H535" s="248"/>
      <c r="I535" s="248"/>
      <c r="J535" s="248"/>
      <c r="K535" s="248"/>
      <c r="L535" s="248"/>
      <c r="M535" s="248"/>
      <c r="N535" s="248"/>
      <c r="O535" s="248"/>
      <c r="P535" s="248"/>
      <c r="Q535" s="248"/>
      <c r="R535" s="248"/>
      <c r="S535" s="248"/>
      <c r="T535" s="248"/>
      <c r="U535" s="248"/>
      <c r="V535" s="248"/>
      <c r="W535" s="248"/>
      <c r="X535" s="248"/>
      <c r="Y535" s="248"/>
      <c r="Z535" s="248"/>
    </row>
    <row r="536" spans="1:26" ht="15">
      <c r="A536" s="248"/>
      <c r="B536" s="248"/>
      <c r="C536" s="248"/>
      <c r="D536" s="291"/>
      <c r="E536" s="93"/>
      <c r="F536" s="248"/>
      <c r="G536" s="248"/>
      <c r="H536" s="248"/>
      <c r="I536" s="248"/>
      <c r="J536" s="248"/>
      <c r="K536" s="248"/>
      <c r="L536" s="248"/>
      <c r="M536" s="248"/>
      <c r="N536" s="248"/>
      <c r="O536" s="248"/>
      <c r="P536" s="248"/>
      <c r="Q536" s="248"/>
      <c r="R536" s="248"/>
      <c r="S536" s="248"/>
      <c r="T536" s="248"/>
      <c r="U536" s="248"/>
      <c r="V536" s="248"/>
      <c r="W536" s="248"/>
      <c r="X536" s="248"/>
      <c r="Y536" s="248"/>
      <c r="Z536" s="248"/>
    </row>
    <row r="537" spans="1:26" ht="15">
      <c r="A537" s="248"/>
      <c r="B537" s="248"/>
      <c r="C537" s="248"/>
      <c r="D537" s="291"/>
      <c r="E537" s="93"/>
      <c r="F537" s="248"/>
      <c r="G537" s="248"/>
      <c r="H537" s="248"/>
      <c r="I537" s="248"/>
      <c r="J537" s="248"/>
      <c r="K537" s="248"/>
      <c r="L537" s="248"/>
      <c r="M537" s="248"/>
      <c r="N537" s="248"/>
      <c r="O537" s="248"/>
      <c r="P537" s="248"/>
      <c r="Q537" s="248"/>
      <c r="R537" s="248"/>
      <c r="S537" s="248"/>
      <c r="T537" s="248"/>
      <c r="U537" s="248"/>
      <c r="V537" s="248"/>
      <c r="W537" s="248"/>
      <c r="X537" s="248"/>
      <c r="Y537" s="248"/>
      <c r="Z537" s="248"/>
    </row>
    <row r="538" spans="1:26" ht="15">
      <c r="A538" s="248"/>
      <c r="B538" s="248"/>
      <c r="C538" s="248"/>
      <c r="D538" s="291"/>
      <c r="E538" s="93"/>
      <c r="F538" s="248"/>
      <c r="G538" s="248"/>
      <c r="H538" s="248"/>
      <c r="I538" s="248"/>
      <c r="J538" s="248"/>
      <c r="K538" s="248"/>
      <c r="L538" s="248"/>
      <c r="M538" s="248"/>
      <c r="N538" s="248"/>
      <c r="O538" s="248"/>
      <c r="P538" s="248"/>
      <c r="Q538" s="248"/>
      <c r="R538" s="248"/>
      <c r="S538" s="248"/>
      <c r="T538" s="248"/>
      <c r="U538" s="248"/>
      <c r="V538" s="248"/>
      <c r="W538" s="248"/>
      <c r="X538" s="248"/>
      <c r="Y538" s="248"/>
      <c r="Z538" s="248"/>
    </row>
    <row r="539" spans="1:26" ht="15">
      <c r="A539" s="248"/>
      <c r="B539" s="248"/>
      <c r="C539" s="248"/>
      <c r="D539" s="291"/>
      <c r="E539" s="93"/>
      <c r="F539" s="248"/>
      <c r="G539" s="248"/>
      <c r="H539" s="248"/>
      <c r="I539" s="248"/>
      <c r="J539" s="248"/>
      <c r="K539" s="248"/>
      <c r="L539" s="248"/>
      <c r="M539" s="248"/>
      <c r="N539" s="248"/>
      <c r="O539" s="248"/>
      <c r="P539" s="248"/>
      <c r="Q539" s="248"/>
      <c r="R539" s="248"/>
      <c r="S539" s="248"/>
      <c r="T539" s="248"/>
      <c r="U539" s="248"/>
      <c r="V539" s="248"/>
      <c r="W539" s="248"/>
      <c r="X539" s="248"/>
      <c r="Y539" s="248"/>
      <c r="Z539" s="248"/>
    </row>
    <row r="540" spans="1:26" ht="15">
      <c r="A540" s="248"/>
      <c r="B540" s="248"/>
      <c r="C540" s="248"/>
      <c r="D540" s="291"/>
      <c r="E540" s="93"/>
      <c r="F540" s="248"/>
      <c r="G540" s="248"/>
      <c r="H540" s="248"/>
      <c r="I540" s="248"/>
      <c r="J540" s="248"/>
      <c r="K540" s="248"/>
      <c r="L540" s="248"/>
      <c r="M540" s="248"/>
      <c r="N540" s="248"/>
      <c r="O540" s="248"/>
      <c r="P540" s="248"/>
      <c r="Q540" s="248"/>
      <c r="R540" s="248"/>
      <c r="S540" s="248"/>
      <c r="T540" s="248"/>
      <c r="U540" s="248"/>
      <c r="V540" s="248"/>
      <c r="W540" s="248"/>
      <c r="X540" s="248"/>
      <c r="Y540" s="248"/>
      <c r="Z540" s="248"/>
    </row>
    <row r="541" spans="1:26" ht="15">
      <c r="A541" s="248"/>
      <c r="B541" s="248"/>
      <c r="C541" s="248"/>
      <c r="D541" s="291"/>
      <c r="E541" s="93"/>
      <c r="F541" s="248"/>
      <c r="G541" s="248"/>
      <c r="H541" s="248"/>
      <c r="I541" s="248"/>
      <c r="J541" s="248"/>
      <c r="K541" s="248"/>
      <c r="L541" s="248"/>
      <c r="M541" s="248"/>
      <c r="N541" s="248"/>
      <c r="O541" s="248"/>
      <c r="P541" s="248"/>
      <c r="Q541" s="248"/>
      <c r="R541" s="248"/>
      <c r="S541" s="248"/>
      <c r="T541" s="248"/>
      <c r="U541" s="248"/>
      <c r="V541" s="248"/>
      <c r="W541" s="248"/>
      <c r="X541" s="248"/>
      <c r="Y541" s="248"/>
      <c r="Z541" s="248"/>
    </row>
    <row r="542" spans="1:26" ht="15">
      <c r="A542" s="248"/>
      <c r="B542" s="248"/>
      <c r="C542" s="248"/>
      <c r="D542" s="291"/>
      <c r="E542" s="93"/>
      <c r="F542" s="248"/>
      <c r="G542" s="248"/>
      <c r="H542" s="248"/>
      <c r="I542" s="248"/>
      <c r="J542" s="248"/>
      <c r="K542" s="248"/>
      <c r="L542" s="248"/>
      <c r="M542" s="248"/>
      <c r="N542" s="248"/>
      <c r="O542" s="248"/>
      <c r="P542" s="248"/>
      <c r="Q542" s="248"/>
      <c r="R542" s="248"/>
      <c r="S542" s="248"/>
      <c r="T542" s="248"/>
      <c r="U542" s="248"/>
      <c r="V542" s="248"/>
      <c r="W542" s="248"/>
      <c r="X542" s="248"/>
      <c r="Y542" s="248"/>
      <c r="Z542" s="248"/>
    </row>
    <row r="543" spans="1:26" ht="15">
      <c r="A543" s="248"/>
      <c r="B543" s="248"/>
      <c r="C543" s="248"/>
      <c r="D543" s="291"/>
      <c r="E543" s="93"/>
      <c r="F543" s="248"/>
      <c r="G543" s="248"/>
      <c r="H543" s="248"/>
      <c r="I543" s="248"/>
      <c r="J543" s="248"/>
      <c r="K543" s="248"/>
      <c r="L543" s="248"/>
      <c r="M543" s="248"/>
      <c r="N543" s="248"/>
      <c r="O543" s="248"/>
      <c r="P543" s="248"/>
      <c r="Q543" s="248"/>
      <c r="R543" s="248"/>
      <c r="S543" s="248"/>
      <c r="T543" s="248"/>
      <c r="U543" s="248"/>
      <c r="V543" s="248"/>
      <c r="W543" s="248"/>
      <c r="X543" s="248"/>
      <c r="Y543" s="248"/>
      <c r="Z543" s="248"/>
    </row>
    <row r="544" spans="1:26" ht="15">
      <c r="A544" s="248"/>
      <c r="B544" s="248"/>
      <c r="C544" s="248"/>
      <c r="D544" s="291"/>
      <c r="E544" s="93"/>
      <c r="F544" s="248"/>
      <c r="G544" s="248"/>
      <c r="H544" s="248"/>
      <c r="I544" s="248"/>
      <c r="J544" s="248"/>
      <c r="K544" s="248"/>
      <c r="L544" s="248"/>
      <c r="M544" s="248"/>
      <c r="N544" s="248"/>
      <c r="O544" s="248"/>
      <c r="P544" s="248"/>
      <c r="Q544" s="248"/>
      <c r="R544" s="248"/>
      <c r="S544" s="248"/>
      <c r="T544" s="248"/>
      <c r="U544" s="248"/>
      <c r="V544" s="248"/>
      <c r="W544" s="248"/>
      <c r="X544" s="248"/>
      <c r="Y544" s="248"/>
      <c r="Z544" s="248"/>
    </row>
    <row r="545" spans="1:26" ht="15">
      <c r="A545" s="248"/>
      <c r="B545" s="248"/>
      <c r="C545" s="248"/>
      <c r="D545" s="291"/>
      <c r="E545" s="93"/>
      <c r="F545" s="248"/>
      <c r="G545" s="248"/>
      <c r="H545" s="248"/>
      <c r="I545" s="248"/>
      <c r="J545" s="248"/>
      <c r="K545" s="248"/>
      <c r="L545" s="248"/>
      <c r="M545" s="248"/>
      <c r="N545" s="248"/>
      <c r="O545" s="248"/>
      <c r="P545" s="248"/>
      <c r="Q545" s="248"/>
      <c r="R545" s="248"/>
      <c r="S545" s="248"/>
      <c r="T545" s="248"/>
      <c r="U545" s="248"/>
      <c r="V545" s="248"/>
      <c r="W545" s="248"/>
      <c r="X545" s="248"/>
      <c r="Y545" s="248"/>
      <c r="Z545" s="248"/>
    </row>
    <row r="546" spans="1:26" ht="15">
      <c r="A546" s="248"/>
      <c r="B546" s="248"/>
      <c r="C546" s="248"/>
      <c r="D546" s="291"/>
      <c r="E546" s="93"/>
      <c r="F546" s="248"/>
      <c r="G546" s="248"/>
      <c r="H546" s="248"/>
      <c r="I546" s="248"/>
      <c r="J546" s="248"/>
      <c r="K546" s="248"/>
      <c r="L546" s="248"/>
      <c r="M546" s="248"/>
      <c r="N546" s="248"/>
      <c r="O546" s="248"/>
      <c r="P546" s="248"/>
      <c r="Q546" s="248"/>
      <c r="R546" s="248"/>
      <c r="S546" s="248"/>
      <c r="T546" s="248"/>
      <c r="U546" s="248"/>
      <c r="V546" s="248"/>
      <c r="W546" s="248"/>
      <c r="X546" s="248"/>
      <c r="Y546" s="248"/>
      <c r="Z546" s="248"/>
    </row>
    <row r="547" spans="1:26" ht="15">
      <c r="A547" s="248"/>
      <c r="B547" s="248"/>
      <c r="C547" s="248"/>
      <c r="D547" s="291"/>
      <c r="E547" s="93"/>
      <c r="F547" s="248"/>
      <c r="G547" s="248"/>
      <c r="H547" s="248"/>
      <c r="I547" s="248"/>
      <c r="J547" s="248"/>
      <c r="K547" s="248"/>
      <c r="L547" s="248"/>
      <c r="M547" s="248"/>
      <c r="N547" s="248"/>
      <c r="O547" s="248"/>
      <c r="P547" s="248"/>
      <c r="Q547" s="248"/>
      <c r="R547" s="248"/>
      <c r="S547" s="248"/>
      <c r="T547" s="248"/>
      <c r="U547" s="248"/>
      <c r="V547" s="248"/>
      <c r="W547" s="248"/>
      <c r="X547" s="248"/>
      <c r="Y547" s="248"/>
      <c r="Z547" s="248"/>
    </row>
    <row r="548" spans="1:26" ht="15">
      <c r="A548" s="248"/>
      <c r="B548" s="248"/>
      <c r="C548" s="248"/>
      <c r="D548" s="291"/>
      <c r="E548" s="93"/>
      <c r="F548" s="248"/>
      <c r="G548" s="248"/>
      <c r="H548" s="248"/>
      <c r="I548" s="248"/>
      <c r="J548" s="248"/>
      <c r="K548" s="248"/>
      <c r="L548" s="248"/>
      <c r="M548" s="248"/>
      <c r="N548" s="248"/>
      <c r="O548" s="248"/>
      <c r="P548" s="248"/>
      <c r="Q548" s="248"/>
      <c r="R548" s="248"/>
      <c r="S548" s="248"/>
      <c r="T548" s="248"/>
      <c r="U548" s="248"/>
      <c r="V548" s="248"/>
      <c r="W548" s="248"/>
      <c r="X548" s="248"/>
      <c r="Y548" s="248"/>
      <c r="Z548" s="248"/>
    </row>
    <row r="549" spans="1:26" ht="15">
      <c r="A549" s="248"/>
      <c r="B549" s="248"/>
      <c r="C549" s="248"/>
      <c r="D549" s="291"/>
      <c r="E549" s="93"/>
      <c r="F549" s="248"/>
      <c r="G549" s="248"/>
      <c r="H549" s="248"/>
      <c r="I549" s="248"/>
      <c r="J549" s="248"/>
      <c r="K549" s="248"/>
      <c r="L549" s="248"/>
      <c r="M549" s="248"/>
      <c r="N549" s="248"/>
      <c r="O549" s="248"/>
      <c r="P549" s="248"/>
      <c r="Q549" s="248"/>
      <c r="R549" s="248"/>
      <c r="S549" s="248"/>
      <c r="T549" s="248"/>
      <c r="U549" s="248"/>
      <c r="V549" s="248"/>
      <c r="W549" s="248"/>
      <c r="X549" s="248"/>
      <c r="Y549" s="248"/>
      <c r="Z549" s="248"/>
    </row>
    <row r="550" spans="1:26" ht="15">
      <c r="A550" s="248"/>
      <c r="B550" s="248"/>
      <c r="C550" s="248"/>
      <c r="D550" s="291"/>
      <c r="E550" s="93"/>
      <c r="F550" s="248"/>
      <c r="G550" s="248"/>
      <c r="H550" s="248"/>
      <c r="I550" s="248"/>
      <c r="J550" s="248"/>
      <c r="K550" s="248"/>
      <c r="L550" s="248"/>
      <c r="M550" s="248"/>
      <c r="N550" s="248"/>
      <c r="O550" s="248"/>
      <c r="P550" s="248"/>
      <c r="Q550" s="248"/>
      <c r="R550" s="248"/>
      <c r="S550" s="248"/>
      <c r="T550" s="248"/>
      <c r="U550" s="248"/>
      <c r="V550" s="248"/>
      <c r="W550" s="248"/>
      <c r="X550" s="248"/>
      <c r="Y550" s="248"/>
      <c r="Z550" s="248"/>
    </row>
    <row r="551" spans="1:26" ht="15">
      <c r="A551" s="248"/>
      <c r="B551" s="248"/>
      <c r="C551" s="248"/>
      <c r="D551" s="291"/>
      <c r="E551" s="93"/>
      <c r="F551" s="248"/>
      <c r="G551" s="248"/>
      <c r="H551" s="248"/>
      <c r="I551" s="248"/>
      <c r="J551" s="248"/>
      <c r="K551" s="248"/>
      <c r="L551" s="248"/>
      <c r="M551" s="248"/>
      <c r="N551" s="248"/>
      <c r="O551" s="248"/>
      <c r="P551" s="248"/>
      <c r="Q551" s="248"/>
      <c r="R551" s="248"/>
      <c r="S551" s="248"/>
      <c r="T551" s="248"/>
      <c r="U551" s="248"/>
      <c r="V551" s="248"/>
      <c r="W551" s="248"/>
      <c r="X551" s="248"/>
      <c r="Y551" s="248"/>
      <c r="Z551" s="248"/>
    </row>
    <row r="552" spans="1:26" ht="15">
      <c r="A552" s="248"/>
      <c r="B552" s="248"/>
      <c r="C552" s="248"/>
      <c r="D552" s="291"/>
      <c r="E552" s="93"/>
      <c r="F552" s="248"/>
      <c r="G552" s="248"/>
      <c r="H552" s="248"/>
      <c r="I552" s="248"/>
      <c r="J552" s="248"/>
      <c r="K552" s="248"/>
      <c r="L552" s="248"/>
      <c r="M552" s="248"/>
      <c r="N552" s="248"/>
      <c r="O552" s="248"/>
      <c r="P552" s="248"/>
      <c r="Q552" s="248"/>
      <c r="R552" s="248"/>
      <c r="S552" s="248"/>
      <c r="T552" s="248"/>
      <c r="U552" s="248"/>
      <c r="V552" s="248"/>
      <c r="W552" s="248"/>
      <c r="X552" s="248"/>
      <c r="Y552" s="248"/>
      <c r="Z552" s="248"/>
    </row>
    <row r="553" spans="1:26" ht="15">
      <c r="A553" s="248"/>
      <c r="B553" s="248"/>
      <c r="C553" s="248"/>
      <c r="D553" s="291"/>
      <c r="E553" s="93"/>
      <c r="F553" s="248"/>
      <c r="G553" s="248"/>
      <c r="H553" s="248"/>
      <c r="I553" s="248"/>
      <c r="J553" s="248"/>
      <c r="K553" s="248"/>
      <c r="L553" s="248"/>
      <c r="M553" s="248"/>
      <c r="N553" s="248"/>
      <c r="O553" s="248"/>
      <c r="P553" s="248"/>
      <c r="Q553" s="248"/>
      <c r="R553" s="248"/>
      <c r="S553" s="248"/>
      <c r="T553" s="248"/>
      <c r="U553" s="248"/>
      <c r="V553" s="248"/>
      <c r="W553" s="248"/>
      <c r="X553" s="248"/>
      <c r="Y553" s="248"/>
      <c r="Z553" s="248"/>
    </row>
    <row r="554" spans="1:26" ht="15">
      <c r="A554" s="248"/>
      <c r="B554" s="248"/>
      <c r="C554" s="248"/>
      <c r="D554" s="291"/>
      <c r="E554" s="93"/>
      <c r="F554" s="248"/>
      <c r="G554" s="248"/>
      <c r="H554" s="248"/>
      <c r="I554" s="248"/>
      <c r="J554" s="248"/>
      <c r="K554" s="248"/>
      <c r="L554" s="248"/>
      <c r="M554" s="248"/>
      <c r="N554" s="248"/>
      <c r="O554" s="248"/>
      <c r="P554" s="248"/>
      <c r="Q554" s="248"/>
      <c r="R554" s="248"/>
      <c r="S554" s="248"/>
      <c r="T554" s="248"/>
      <c r="U554" s="248"/>
      <c r="V554" s="248"/>
      <c r="W554" s="248"/>
      <c r="X554" s="248"/>
      <c r="Y554" s="248"/>
      <c r="Z554" s="248"/>
    </row>
    <row r="555" spans="1:26" ht="15">
      <c r="A555" s="248"/>
      <c r="B555" s="248"/>
      <c r="C555" s="248"/>
      <c r="D555" s="291"/>
      <c r="E555" s="93"/>
      <c r="F555" s="248"/>
      <c r="G555" s="248"/>
      <c r="H555" s="248"/>
      <c r="I555" s="248"/>
      <c r="J555" s="248"/>
      <c r="K555" s="248"/>
      <c r="L555" s="248"/>
      <c r="M555" s="248"/>
      <c r="N555" s="248"/>
      <c r="O555" s="248"/>
      <c r="P555" s="248"/>
      <c r="Q555" s="248"/>
      <c r="R555" s="248"/>
      <c r="S555" s="248"/>
      <c r="T555" s="248"/>
      <c r="U555" s="248"/>
      <c r="V555" s="248"/>
      <c r="W555" s="248"/>
      <c r="X555" s="248"/>
      <c r="Y555" s="248"/>
      <c r="Z555" s="248"/>
    </row>
    <row r="556" spans="1:26" ht="15">
      <c r="A556" s="248"/>
      <c r="B556" s="248"/>
      <c r="C556" s="248"/>
      <c r="D556" s="291"/>
      <c r="E556" s="93"/>
      <c r="F556" s="248"/>
      <c r="G556" s="248"/>
      <c r="H556" s="248"/>
      <c r="I556" s="248"/>
      <c r="J556" s="248"/>
      <c r="K556" s="248"/>
      <c r="L556" s="248"/>
      <c r="M556" s="248"/>
      <c r="N556" s="248"/>
      <c r="O556" s="248"/>
      <c r="P556" s="248"/>
      <c r="Q556" s="248"/>
      <c r="R556" s="248"/>
      <c r="S556" s="248"/>
      <c r="T556" s="248"/>
      <c r="U556" s="248"/>
      <c r="V556" s="248"/>
      <c r="W556" s="248"/>
      <c r="X556" s="248"/>
      <c r="Y556" s="248"/>
      <c r="Z556" s="248"/>
    </row>
    <row r="557" spans="1:26" ht="15">
      <c r="A557" s="248"/>
      <c r="B557" s="248"/>
      <c r="C557" s="248"/>
      <c r="D557" s="291"/>
      <c r="E557" s="93"/>
      <c r="F557" s="248"/>
      <c r="G557" s="248"/>
      <c r="H557" s="248"/>
      <c r="I557" s="248"/>
      <c r="J557" s="248"/>
      <c r="K557" s="248"/>
      <c r="L557" s="248"/>
      <c r="M557" s="248"/>
      <c r="N557" s="248"/>
      <c r="O557" s="248"/>
      <c r="P557" s="248"/>
      <c r="Q557" s="248"/>
      <c r="R557" s="248"/>
      <c r="S557" s="248"/>
      <c r="T557" s="248"/>
      <c r="U557" s="248"/>
      <c r="V557" s="248"/>
      <c r="W557" s="248"/>
      <c r="X557" s="248"/>
      <c r="Y557" s="248"/>
      <c r="Z557" s="248"/>
    </row>
    <row r="558" spans="1:26" ht="15">
      <c r="A558" s="248"/>
      <c r="B558" s="248"/>
      <c r="C558" s="248"/>
      <c r="D558" s="291"/>
      <c r="E558" s="93"/>
      <c r="F558" s="248"/>
      <c r="G558" s="248"/>
      <c r="H558" s="248"/>
      <c r="I558" s="248"/>
      <c r="J558" s="248"/>
      <c r="K558" s="248"/>
      <c r="L558" s="248"/>
      <c r="M558" s="248"/>
      <c r="N558" s="248"/>
      <c r="O558" s="248"/>
      <c r="P558" s="248"/>
      <c r="Q558" s="248"/>
      <c r="R558" s="248"/>
      <c r="S558" s="248"/>
      <c r="T558" s="248"/>
      <c r="U558" s="248"/>
      <c r="V558" s="248"/>
      <c r="W558" s="248"/>
      <c r="X558" s="248"/>
      <c r="Y558" s="248"/>
      <c r="Z558" s="248"/>
    </row>
    <row r="559" spans="1:26" ht="15">
      <c r="A559" s="248"/>
      <c r="B559" s="248"/>
      <c r="C559" s="248"/>
      <c r="D559" s="291"/>
      <c r="E559" s="93"/>
      <c r="F559" s="248"/>
      <c r="G559" s="248"/>
      <c r="H559" s="248"/>
      <c r="I559" s="248"/>
      <c r="J559" s="248"/>
      <c r="K559" s="248"/>
      <c r="L559" s="248"/>
      <c r="M559" s="248"/>
      <c r="N559" s="248"/>
      <c r="O559" s="248"/>
      <c r="P559" s="248"/>
      <c r="Q559" s="248"/>
      <c r="R559" s="248"/>
      <c r="S559" s="248"/>
      <c r="T559" s="248"/>
      <c r="U559" s="248"/>
      <c r="V559" s="248"/>
      <c r="W559" s="248"/>
      <c r="X559" s="248"/>
      <c r="Y559" s="248"/>
      <c r="Z559" s="248"/>
    </row>
    <row r="560" spans="1:26" ht="15">
      <c r="A560" s="248"/>
      <c r="B560" s="248"/>
      <c r="C560" s="248"/>
      <c r="D560" s="291"/>
      <c r="E560" s="93"/>
      <c r="F560" s="248"/>
      <c r="G560" s="248"/>
      <c r="H560" s="248"/>
      <c r="I560" s="248"/>
      <c r="J560" s="248"/>
      <c r="K560" s="248"/>
      <c r="L560" s="248"/>
      <c r="M560" s="248"/>
      <c r="N560" s="248"/>
      <c r="O560" s="248"/>
      <c r="P560" s="248"/>
      <c r="Q560" s="248"/>
      <c r="R560" s="248"/>
      <c r="S560" s="248"/>
      <c r="T560" s="248"/>
      <c r="U560" s="248"/>
      <c r="V560" s="248"/>
      <c r="W560" s="248"/>
      <c r="X560" s="248"/>
      <c r="Y560" s="248"/>
      <c r="Z560" s="248"/>
    </row>
    <row r="561" spans="1:26" ht="15">
      <c r="A561" s="248"/>
      <c r="B561" s="248"/>
      <c r="C561" s="248"/>
      <c r="D561" s="291"/>
      <c r="E561" s="93"/>
      <c r="F561" s="248"/>
      <c r="G561" s="248"/>
      <c r="H561" s="248"/>
      <c r="I561" s="248"/>
      <c r="J561" s="248"/>
      <c r="K561" s="248"/>
      <c r="L561" s="248"/>
      <c r="M561" s="248"/>
      <c r="N561" s="248"/>
      <c r="O561" s="248"/>
      <c r="P561" s="248"/>
      <c r="Q561" s="248"/>
      <c r="R561" s="248"/>
      <c r="S561" s="248"/>
      <c r="T561" s="248"/>
      <c r="U561" s="248"/>
      <c r="V561" s="248"/>
      <c r="W561" s="248"/>
      <c r="X561" s="248"/>
      <c r="Y561" s="248"/>
      <c r="Z561" s="248"/>
    </row>
    <row r="562" spans="1:26" ht="15">
      <c r="A562" s="248"/>
      <c r="B562" s="248"/>
      <c r="C562" s="248"/>
      <c r="D562" s="291"/>
      <c r="E562" s="93"/>
      <c r="F562" s="248"/>
      <c r="G562" s="248"/>
      <c r="H562" s="248"/>
      <c r="I562" s="248"/>
      <c r="J562" s="248"/>
      <c r="K562" s="248"/>
      <c r="L562" s="248"/>
      <c r="M562" s="248"/>
      <c r="N562" s="248"/>
      <c r="O562" s="248"/>
      <c r="P562" s="248"/>
      <c r="Q562" s="248"/>
      <c r="R562" s="248"/>
      <c r="S562" s="248"/>
      <c r="T562" s="248"/>
      <c r="U562" s="248"/>
      <c r="V562" s="248"/>
      <c r="W562" s="248"/>
      <c r="X562" s="248"/>
      <c r="Y562" s="248"/>
      <c r="Z562" s="248"/>
    </row>
    <row r="563" spans="1:26" ht="15">
      <c r="A563" s="248"/>
      <c r="B563" s="248"/>
      <c r="C563" s="248"/>
      <c r="D563" s="291"/>
      <c r="E563" s="93"/>
      <c r="F563" s="248"/>
      <c r="G563" s="248"/>
      <c r="H563" s="248"/>
      <c r="I563" s="248"/>
      <c r="J563" s="248"/>
      <c r="K563" s="248"/>
      <c r="L563" s="248"/>
      <c r="M563" s="248"/>
      <c r="N563" s="248"/>
      <c r="O563" s="248"/>
      <c r="P563" s="248"/>
      <c r="Q563" s="248"/>
      <c r="R563" s="248"/>
      <c r="S563" s="248"/>
      <c r="T563" s="248"/>
      <c r="U563" s="248"/>
      <c r="V563" s="248"/>
      <c r="W563" s="248"/>
      <c r="X563" s="248"/>
      <c r="Y563" s="248"/>
      <c r="Z563" s="248"/>
    </row>
    <row r="564" spans="1:26" ht="15">
      <c r="A564" s="248"/>
      <c r="B564" s="248"/>
      <c r="C564" s="248"/>
      <c r="D564" s="291"/>
      <c r="E564" s="93"/>
      <c r="F564" s="248"/>
      <c r="G564" s="248"/>
      <c r="H564" s="248"/>
      <c r="I564" s="248"/>
      <c r="J564" s="248"/>
      <c r="K564" s="248"/>
      <c r="L564" s="248"/>
      <c r="M564" s="248"/>
      <c r="N564" s="248"/>
      <c r="O564" s="248"/>
      <c r="P564" s="248"/>
      <c r="Q564" s="248"/>
      <c r="R564" s="248"/>
      <c r="S564" s="248"/>
      <c r="T564" s="248"/>
      <c r="U564" s="248"/>
      <c r="V564" s="248"/>
      <c r="W564" s="248"/>
      <c r="X564" s="248"/>
      <c r="Y564" s="248"/>
      <c r="Z564" s="248"/>
    </row>
    <row r="565" spans="1:26" ht="15">
      <c r="A565" s="248"/>
      <c r="B565" s="248"/>
      <c r="C565" s="248"/>
      <c r="D565" s="291"/>
      <c r="E565" s="93"/>
      <c r="F565" s="248"/>
      <c r="G565" s="248"/>
      <c r="H565" s="248"/>
      <c r="I565" s="248"/>
      <c r="J565" s="248"/>
      <c r="K565" s="248"/>
      <c r="L565" s="248"/>
      <c r="M565" s="248"/>
      <c r="N565" s="248"/>
      <c r="O565" s="248"/>
      <c r="P565" s="248"/>
      <c r="Q565" s="248"/>
      <c r="R565" s="248"/>
      <c r="S565" s="248"/>
      <c r="T565" s="248"/>
      <c r="U565" s="248"/>
      <c r="V565" s="248"/>
      <c r="W565" s="248"/>
      <c r="X565" s="248"/>
      <c r="Y565" s="248"/>
      <c r="Z565" s="248"/>
    </row>
    <row r="566" spans="1:26" ht="15">
      <c r="A566" s="248"/>
      <c r="B566" s="248"/>
      <c r="C566" s="248"/>
      <c r="D566" s="291"/>
      <c r="E566" s="93"/>
      <c r="F566" s="248"/>
      <c r="G566" s="248"/>
      <c r="H566" s="248"/>
      <c r="I566" s="248"/>
      <c r="J566" s="248"/>
      <c r="K566" s="248"/>
      <c r="L566" s="248"/>
      <c r="M566" s="248"/>
      <c r="N566" s="248"/>
      <c r="O566" s="248"/>
      <c r="P566" s="248"/>
      <c r="Q566" s="248"/>
      <c r="R566" s="248"/>
      <c r="S566" s="248"/>
      <c r="T566" s="248"/>
      <c r="U566" s="248"/>
      <c r="V566" s="248"/>
      <c r="W566" s="248"/>
      <c r="X566" s="248"/>
      <c r="Y566" s="248"/>
      <c r="Z566" s="248"/>
    </row>
    <row r="567" spans="1:26" ht="15">
      <c r="A567" s="248"/>
      <c r="B567" s="248"/>
      <c r="C567" s="248"/>
      <c r="D567" s="291"/>
      <c r="E567" s="93"/>
      <c r="F567" s="248"/>
      <c r="G567" s="248"/>
      <c r="H567" s="248"/>
      <c r="I567" s="248"/>
      <c r="J567" s="248"/>
      <c r="K567" s="248"/>
      <c r="L567" s="248"/>
      <c r="M567" s="248"/>
      <c r="N567" s="248"/>
      <c r="O567" s="248"/>
      <c r="P567" s="248"/>
      <c r="Q567" s="248"/>
      <c r="R567" s="248"/>
      <c r="S567" s="248"/>
      <c r="T567" s="248"/>
      <c r="U567" s="248"/>
      <c r="V567" s="248"/>
      <c r="W567" s="248"/>
      <c r="X567" s="248"/>
      <c r="Y567" s="248"/>
      <c r="Z567" s="248"/>
    </row>
    <row r="568" spans="1:26" ht="15">
      <c r="A568" s="248"/>
      <c r="B568" s="248"/>
      <c r="C568" s="248"/>
      <c r="D568" s="291"/>
      <c r="E568" s="93"/>
      <c r="F568" s="248"/>
      <c r="G568" s="248"/>
      <c r="H568" s="248"/>
      <c r="I568" s="248"/>
      <c r="J568" s="248"/>
      <c r="K568" s="248"/>
      <c r="L568" s="248"/>
      <c r="M568" s="248"/>
      <c r="N568" s="248"/>
      <c r="O568" s="248"/>
      <c r="P568" s="248"/>
      <c r="Q568" s="248"/>
      <c r="R568" s="248"/>
      <c r="S568" s="248"/>
      <c r="T568" s="248"/>
      <c r="U568" s="248"/>
      <c r="V568" s="248"/>
      <c r="W568" s="248"/>
      <c r="X568" s="248"/>
      <c r="Y568" s="248"/>
      <c r="Z568" s="248"/>
    </row>
    <row r="569" spans="1:26" ht="15">
      <c r="A569" s="248"/>
      <c r="B569" s="248"/>
      <c r="C569" s="248"/>
      <c r="D569" s="291"/>
      <c r="E569" s="93"/>
      <c r="F569" s="248"/>
      <c r="G569" s="248"/>
      <c r="H569" s="248"/>
      <c r="I569" s="248"/>
      <c r="J569" s="248"/>
      <c r="K569" s="248"/>
      <c r="L569" s="248"/>
      <c r="M569" s="248"/>
      <c r="N569" s="248"/>
      <c r="O569" s="248"/>
      <c r="P569" s="248"/>
      <c r="Q569" s="248"/>
      <c r="R569" s="248"/>
      <c r="S569" s="248"/>
      <c r="T569" s="248"/>
      <c r="U569" s="248"/>
      <c r="V569" s="248"/>
      <c r="W569" s="248"/>
      <c r="X569" s="248"/>
      <c r="Y569" s="248"/>
      <c r="Z569" s="248"/>
    </row>
    <row r="570" spans="1:26" ht="15">
      <c r="A570" s="248"/>
      <c r="B570" s="248"/>
      <c r="C570" s="248"/>
      <c r="D570" s="291"/>
      <c r="E570" s="93"/>
      <c r="F570" s="248"/>
      <c r="G570" s="248"/>
      <c r="H570" s="248"/>
      <c r="I570" s="248"/>
      <c r="J570" s="248"/>
      <c r="K570" s="248"/>
      <c r="L570" s="248"/>
      <c r="M570" s="248"/>
      <c r="N570" s="248"/>
      <c r="O570" s="248"/>
      <c r="P570" s="248"/>
      <c r="Q570" s="248"/>
      <c r="R570" s="248"/>
      <c r="S570" s="248"/>
      <c r="T570" s="248"/>
      <c r="U570" s="248"/>
      <c r="V570" s="248"/>
      <c r="W570" s="248"/>
      <c r="X570" s="248"/>
      <c r="Y570" s="248"/>
      <c r="Z570" s="248"/>
    </row>
    <row r="571" spans="1:26" ht="15">
      <c r="A571" s="248"/>
      <c r="B571" s="248"/>
      <c r="C571" s="248"/>
      <c r="D571" s="291"/>
      <c r="E571" s="93"/>
      <c r="F571" s="248"/>
      <c r="G571" s="248"/>
      <c r="H571" s="248"/>
      <c r="I571" s="248"/>
      <c r="J571" s="248"/>
      <c r="K571" s="248"/>
      <c r="L571" s="248"/>
      <c r="M571" s="248"/>
      <c r="N571" s="248"/>
      <c r="O571" s="248"/>
      <c r="P571" s="248"/>
      <c r="Q571" s="248"/>
      <c r="R571" s="248"/>
      <c r="S571" s="248"/>
      <c r="T571" s="248"/>
      <c r="U571" s="248"/>
      <c r="V571" s="248"/>
      <c r="W571" s="248"/>
      <c r="X571" s="248"/>
      <c r="Y571" s="248"/>
      <c r="Z571" s="248"/>
    </row>
    <row r="572" spans="1:26" ht="15">
      <c r="A572" s="248"/>
      <c r="B572" s="248"/>
      <c r="C572" s="248"/>
      <c r="D572" s="291"/>
      <c r="E572" s="93"/>
      <c r="F572" s="248"/>
      <c r="G572" s="248"/>
      <c r="H572" s="248"/>
      <c r="I572" s="248"/>
      <c r="J572" s="248"/>
      <c r="K572" s="248"/>
      <c r="L572" s="248"/>
      <c r="M572" s="248"/>
      <c r="N572" s="248"/>
      <c r="O572" s="248"/>
      <c r="P572" s="248"/>
      <c r="Q572" s="248"/>
      <c r="R572" s="248"/>
      <c r="S572" s="248"/>
      <c r="T572" s="248"/>
      <c r="U572" s="248"/>
      <c r="V572" s="248"/>
      <c r="W572" s="248"/>
      <c r="X572" s="248"/>
      <c r="Y572" s="248"/>
      <c r="Z572" s="248"/>
    </row>
    <row r="573" spans="1:26" ht="15">
      <c r="A573" s="248"/>
      <c r="B573" s="248"/>
      <c r="C573" s="248"/>
      <c r="D573" s="291"/>
      <c r="E573" s="93"/>
      <c r="F573" s="248"/>
      <c r="G573" s="248"/>
      <c r="H573" s="248"/>
      <c r="I573" s="248"/>
      <c r="J573" s="248"/>
      <c r="K573" s="248"/>
      <c r="L573" s="248"/>
      <c r="M573" s="248"/>
      <c r="N573" s="248"/>
      <c r="O573" s="248"/>
      <c r="P573" s="248"/>
      <c r="Q573" s="248"/>
      <c r="R573" s="248"/>
      <c r="S573" s="248"/>
      <c r="T573" s="248"/>
      <c r="U573" s="248"/>
      <c r="V573" s="248"/>
      <c r="W573" s="248"/>
      <c r="X573" s="248"/>
      <c r="Y573" s="248"/>
      <c r="Z573" s="248"/>
    </row>
    <row r="574" spans="1:26" ht="15">
      <c r="A574" s="248"/>
      <c r="B574" s="248"/>
      <c r="C574" s="248"/>
      <c r="D574" s="291"/>
      <c r="E574" s="93"/>
      <c r="F574" s="248"/>
      <c r="G574" s="248"/>
      <c r="H574" s="248"/>
      <c r="I574" s="248"/>
      <c r="J574" s="248"/>
      <c r="K574" s="248"/>
      <c r="L574" s="248"/>
      <c r="M574" s="248"/>
      <c r="N574" s="248"/>
      <c r="O574" s="248"/>
      <c r="P574" s="248"/>
      <c r="Q574" s="248"/>
      <c r="R574" s="248"/>
      <c r="S574" s="248"/>
      <c r="T574" s="248"/>
      <c r="U574" s="248"/>
      <c r="V574" s="248"/>
      <c r="W574" s="248"/>
      <c r="X574" s="248"/>
      <c r="Y574" s="248"/>
      <c r="Z574" s="248"/>
    </row>
    <row r="575" spans="1:26" ht="15">
      <c r="A575" s="248"/>
      <c r="B575" s="248"/>
      <c r="C575" s="248"/>
      <c r="D575" s="291"/>
      <c r="E575" s="93"/>
      <c r="F575" s="248"/>
      <c r="G575" s="248"/>
      <c r="H575" s="248"/>
      <c r="I575" s="248"/>
      <c r="J575" s="248"/>
      <c r="K575" s="248"/>
      <c r="L575" s="248"/>
      <c r="M575" s="248"/>
      <c r="N575" s="248"/>
      <c r="O575" s="248"/>
      <c r="P575" s="248"/>
      <c r="Q575" s="248"/>
      <c r="R575" s="248"/>
      <c r="S575" s="248"/>
      <c r="T575" s="248"/>
      <c r="U575" s="248"/>
      <c r="V575" s="248"/>
      <c r="W575" s="248"/>
      <c r="X575" s="248"/>
      <c r="Y575" s="248"/>
      <c r="Z575" s="248"/>
    </row>
    <row r="576" spans="1:26" ht="15">
      <c r="A576" s="248"/>
      <c r="B576" s="248"/>
      <c r="C576" s="248"/>
      <c r="D576" s="291"/>
      <c r="E576" s="93"/>
      <c r="F576" s="248"/>
      <c r="G576" s="248"/>
      <c r="H576" s="248"/>
      <c r="I576" s="248"/>
      <c r="J576" s="248"/>
      <c r="K576" s="248"/>
      <c r="L576" s="248"/>
      <c r="M576" s="248"/>
      <c r="N576" s="248"/>
      <c r="O576" s="248"/>
      <c r="P576" s="248"/>
      <c r="Q576" s="248"/>
      <c r="R576" s="248"/>
      <c r="S576" s="248"/>
      <c r="T576" s="248"/>
      <c r="U576" s="248"/>
      <c r="V576" s="248"/>
      <c r="W576" s="248"/>
      <c r="X576" s="248"/>
      <c r="Y576" s="248"/>
      <c r="Z576" s="248"/>
    </row>
    <row r="577" spans="1:26" ht="15">
      <c r="A577" s="248"/>
      <c r="B577" s="248"/>
      <c r="C577" s="248"/>
      <c r="D577" s="291"/>
      <c r="E577" s="93"/>
      <c r="F577" s="248"/>
      <c r="G577" s="248"/>
      <c r="H577" s="248"/>
      <c r="I577" s="248"/>
      <c r="J577" s="248"/>
      <c r="K577" s="248"/>
      <c r="L577" s="248"/>
      <c r="M577" s="248"/>
      <c r="N577" s="248"/>
      <c r="O577" s="248"/>
      <c r="P577" s="248"/>
      <c r="Q577" s="248"/>
      <c r="R577" s="248"/>
      <c r="S577" s="248"/>
      <c r="T577" s="248"/>
      <c r="U577" s="248"/>
      <c r="V577" s="248"/>
      <c r="W577" s="248"/>
      <c r="X577" s="248"/>
      <c r="Y577" s="248"/>
      <c r="Z577" s="248"/>
    </row>
    <row r="578" spans="1:26" ht="15">
      <c r="A578" s="248"/>
      <c r="B578" s="248"/>
      <c r="C578" s="248"/>
      <c r="D578" s="291"/>
      <c r="E578" s="93"/>
      <c r="F578" s="248"/>
      <c r="G578" s="248"/>
      <c r="H578" s="248"/>
      <c r="I578" s="248"/>
      <c r="J578" s="248"/>
      <c r="K578" s="248"/>
      <c r="L578" s="248"/>
      <c r="M578" s="248"/>
      <c r="N578" s="248"/>
      <c r="O578" s="248"/>
      <c r="P578" s="248"/>
      <c r="Q578" s="248"/>
      <c r="R578" s="248"/>
      <c r="S578" s="248"/>
      <c r="T578" s="248"/>
      <c r="U578" s="248"/>
      <c r="V578" s="248"/>
      <c r="W578" s="248"/>
      <c r="X578" s="248"/>
      <c r="Y578" s="248"/>
      <c r="Z578" s="248"/>
    </row>
    <row r="579" spans="1:26" ht="15">
      <c r="A579" s="248"/>
      <c r="B579" s="248"/>
      <c r="C579" s="248"/>
      <c r="D579" s="291"/>
      <c r="E579" s="93"/>
      <c r="F579" s="248"/>
      <c r="G579" s="248"/>
      <c r="H579" s="248"/>
      <c r="I579" s="248"/>
      <c r="J579" s="248"/>
      <c r="K579" s="248"/>
      <c r="L579" s="248"/>
      <c r="M579" s="248"/>
      <c r="N579" s="248"/>
      <c r="O579" s="248"/>
      <c r="P579" s="248"/>
      <c r="Q579" s="248"/>
      <c r="R579" s="248"/>
      <c r="S579" s="248"/>
      <c r="T579" s="248"/>
      <c r="U579" s="248"/>
      <c r="V579" s="248"/>
      <c r="W579" s="248"/>
      <c r="X579" s="248"/>
      <c r="Y579" s="248"/>
      <c r="Z579" s="248"/>
    </row>
    <row r="580" spans="1:26" ht="15">
      <c r="A580" s="248"/>
      <c r="B580" s="248"/>
      <c r="C580" s="248"/>
      <c r="D580" s="291"/>
      <c r="E580" s="93"/>
      <c r="F580" s="248"/>
      <c r="G580" s="248"/>
      <c r="H580" s="248"/>
      <c r="I580" s="248"/>
      <c r="J580" s="248"/>
      <c r="K580" s="248"/>
      <c r="L580" s="248"/>
      <c r="M580" s="248"/>
      <c r="N580" s="248"/>
      <c r="O580" s="248"/>
      <c r="P580" s="248"/>
      <c r="Q580" s="248"/>
      <c r="R580" s="248"/>
      <c r="S580" s="248"/>
      <c r="T580" s="248"/>
      <c r="U580" s="248"/>
      <c r="V580" s="248"/>
      <c r="W580" s="248"/>
      <c r="X580" s="248"/>
      <c r="Y580" s="248"/>
      <c r="Z580" s="248"/>
    </row>
    <row r="581" spans="1:26" ht="15">
      <c r="A581" s="248"/>
      <c r="B581" s="248"/>
      <c r="C581" s="248"/>
      <c r="D581" s="291"/>
      <c r="E581" s="93"/>
      <c r="F581" s="248"/>
      <c r="G581" s="248"/>
      <c r="H581" s="248"/>
      <c r="I581" s="248"/>
      <c r="J581" s="248"/>
      <c r="K581" s="248"/>
      <c r="L581" s="248"/>
      <c r="M581" s="248"/>
      <c r="N581" s="248"/>
      <c r="O581" s="248"/>
      <c r="P581" s="248"/>
      <c r="Q581" s="248"/>
      <c r="R581" s="248"/>
      <c r="S581" s="248"/>
      <c r="T581" s="248"/>
      <c r="U581" s="248"/>
      <c r="V581" s="248"/>
      <c r="W581" s="248"/>
      <c r="X581" s="248"/>
      <c r="Y581" s="248"/>
      <c r="Z581" s="248"/>
    </row>
    <row r="582" spans="1:26" ht="15">
      <c r="A582" s="248"/>
      <c r="B582" s="248"/>
      <c r="C582" s="248"/>
      <c r="D582" s="291"/>
      <c r="E582" s="93"/>
      <c r="F582" s="248"/>
      <c r="G582" s="248"/>
      <c r="H582" s="248"/>
      <c r="I582" s="248"/>
      <c r="J582" s="248"/>
      <c r="K582" s="248"/>
      <c r="L582" s="248"/>
      <c r="M582" s="248"/>
      <c r="N582" s="248"/>
      <c r="O582" s="248"/>
      <c r="P582" s="248"/>
      <c r="Q582" s="248"/>
      <c r="R582" s="248"/>
      <c r="S582" s="248"/>
      <c r="T582" s="248"/>
      <c r="U582" s="248"/>
      <c r="V582" s="248"/>
      <c r="W582" s="248"/>
      <c r="X582" s="248"/>
      <c r="Y582" s="248"/>
      <c r="Z582" s="248"/>
    </row>
    <row r="583" spans="1:26" ht="15">
      <c r="A583" s="248"/>
      <c r="B583" s="248"/>
      <c r="C583" s="248"/>
      <c r="D583" s="291"/>
      <c r="E583" s="93"/>
      <c r="F583" s="248"/>
      <c r="G583" s="248"/>
      <c r="H583" s="248"/>
      <c r="I583" s="248"/>
      <c r="J583" s="248"/>
      <c r="K583" s="248"/>
      <c r="L583" s="248"/>
      <c r="M583" s="248"/>
      <c r="N583" s="248"/>
      <c r="O583" s="248"/>
      <c r="P583" s="248"/>
      <c r="Q583" s="248"/>
      <c r="R583" s="248"/>
      <c r="S583" s="248"/>
      <c r="T583" s="248"/>
      <c r="U583" s="248"/>
      <c r="V583" s="248"/>
      <c r="W583" s="248"/>
      <c r="X583" s="248"/>
      <c r="Y583" s="248"/>
      <c r="Z583" s="248"/>
    </row>
    <row r="584" spans="1:26" ht="15">
      <c r="A584" s="248"/>
      <c r="B584" s="248"/>
      <c r="C584" s="248"/>
      <c r="D584" s="291"/>
      <c r="E584" s="93"/>
      <c r="F584" s="248"/>
      <c r="G584" s="248"/>
      <c r="H584" s="248"/>
      <c r="I584" s="248"/>
      <c r="J584" s="248"/>
      <c r="K584" s="248"/>
      <c r="L584" s="248"/>
      <c r="M584" s="248"/>
      <c r="N584" s="248"/>
      <c r="O584" s="248"/>
      <c r="P584" s="248"/>
      <c r="Q584" s="248"/>
      <c r="R584" s="248"/>
      <c r="S584" s="248"/>
      <c r="T584" s="248"/>
      <c r="U584" s="248"/>
      <c r="V584" s="248"/>
      <c r="W584" s="248"/>
      <c r="X584" s="248"/>
      <c r="Y584" s="248"/>
      <c r="Z584" s="248"/>
    </row>
    <row r="585" spans="1:26" ht="15">
      <c r="A585" s="248"/>
      <c r="B585" s="248"/>
      <c r="C585" s="248"/>
      <c r="D585" s="291"/>
      <c r="E585" s="93"/>
      <c r="F585" s="248"/>
      <c r="G585" s="248"/>
      <c r="H585" s="248"/>
      <c r="I585" s="248"/>
      <c r="J585" s="248"/>
      <c r="K585" s="248"/>
      <c r="L585" s="248"/>
      <c r="M585" s="248"/>
      <c r="N585" s="248"/>
      <c r="O585" s="248"/>
      <c r="P585" s="248"/>
      <c r="Q585" s="248"/>
      <c r="R585" s="248"/>
      <c r="S585" s="248"/>
      <c r="T585" s="248"/>
      <c r="U585" s="248"/>
      <c r="V585" s="248"/>
      <c r="W585" s="248"/>
      <c r="X585" s="248"/>
      <c r="Y585" s="248"/>
      <c r="Z585" s="248"/>
    </row>
    <row r="586" spans="1:26" ht="15">
      <c r="A586" s="248"/>
      <c r="B586" s="248"/>
      <c r="C586" s="248"/>
      <c r="D586" s="291"/>
      <c r="E586" s="93"/>
      <c r="F586" s="248"/>
      <c r="G586" s="248"/>
      <c r="H586" s="248"/>
      <c r="I586" s="248"/>
      <c r="J586" s="248"/>
      <c r="K586" s="248"/>
      <c r="L586" s="248"/>
      <c r="M586" s="248"/>
      <c r="N586" s="248"/>
      <c r="O586" s="248"/>
      <c r="P586" s="248"/>
      <c r="Q586" s="248"/>
      <c r="R586" s="248"/>
      <c r="S586" s="248"/>
      <c r="T586" s="248"/>
      <c r="U586" s="248"/>
      <c r="V586" s="248"/>
      <c r="W586" s="248"/>
      <c r="X586" s="248"/>
      <c r="Y586" s="248"/>
      <c r="Z586" s="248"/>
    </row>
    <row r="587" spans="1:26" ht="15">
      <c r="A587" s="248"/>
      <c r="B587" s="248"/>
      <c r="C587" s="248"/>
      <c r="D587" s="291"/>
      <c r="E587" s="93"/>
      <c r="F587" s="248"/>
      <c r="G587" s="248"/>
      <c r="H587" s="248"/>
      <c r="I587" s="248"/>
      <c r="J587" s="248"/>
      <c r="K587" s="248"/>
      <c r="L587" s="248"/>
      <c r="M587" s="248"/>
      <c r="N587" s="248"/>
      <c r="O587" s="248"/>
      <c r="P587" s="248"/>
      <c r="Q587" s="248"/>
      <c r="R587" s="248"/>
      <c r="S587" s="248"/>
      <c r="T587" s="248"/>
      <c r="U587" s="248"/>
      <c r="V587" s="248"/>
      <c r="W587" s="248"/>
      <c r="X587" s="248"/>
      <c r="Y587" s="248"/>
      <c r="Z587" s="248"/>
    </row>
    <row r="588" spans="1:26" ht="15">
      <c r="A588" s="248"/>
      <c r="B588" s="248"/>
      <c r="C588" s="248"/>
      <c r="D588" s="291"/>
      <c r="E588" s="93"/>
      <c r="F588" s="248"/>
      <c r="G588" s="248"/>
      <c r="H588" s="248"/>
      <c r="I588" s="248"/>
      <c r="J588" s="248"/>
      <c r="K588" s="248"/>
      <c r="L588" s="248"/>
      <c r="M588" s="248"/>
      <c r="N588" s="248"/>
      <c r="O588" s="248"/>
      <c r="P588" s="248"/>
      <c r="Q588" s="248"/>
      <c r="R588" s="248"/>
      <c r="S588" s="248"/>
      <c r="T588" s="248"/>
      <c r="U588" s="248"/>
      <c r="V588" s="248"/>
      <c r="W588" s="248"/>
      <c r="X588" s="248"/>
      <c r="Y588" s="248"/>
      <c r="Z588" s="248"/>
    </row>
    <row r="589" spans="1:26" ht="15">
      <c r="A589" s="248"/>
      <c r="B589" s="248"/>
      <c r="C589" s="248"/>
      <c r="D589" s="291"/>
      <c r="E589" s="93"/>
      <c r="F589" s="248"/>
      <c r="G589" s="248"/>
      <c r="H589" s="248"/>
      <c r="I589" s="248"/>
      <c r="J589" s="248"/>
      <c r="K589" s="248"/>
      <c r="L589" s="248"/>
      <c r="M589" s="248"/>
      <c r="N589" s="248"/>
      <c r="O589" s="248"/>
      <c r="P589" s="248"/>
      <c r="Q589" s="248"/>
      <c r="R589" s="248"/>
      <c r="S589" s="248"/>
      <c r="T589" s="248"/>
      <c r="U589" s="248"/>
      <c r="V589" s="248"/>
      <c r="W589" s="248"/>
      <c r="X589" s="248"/>
      <c r="Y589" s="248"/>
      <c r="Z589" s="248"/>
    </row>
    <row r="590" spans="1:26" ht="15">
      <c r="A590" s="248"/>
      <c r="B590" s="248"/>
      <c r="C590" s="248"/>
      <c r="D590" s="291"/>
      <c r="E590" s="93"/>
      <c r="F590" s="248"/>
      <c r="G590" s="248"/>
      <c r="H590" s="248"/>
      <c r="I590" s="248"/>
      <c r="J590" s="248"/>
      <c r="K590" s="248"/>
      <c r="L590" s="248"/>
      <c r="M590" s="248"/>
      <c r="N590" s="248"/>
      <c r="O590" s="248"/>
      <c r="P590" s="248"/>
      <c r="Q590" s="248"/>
      <c r="R590" s="248"/>
      <c r="S590" s="248"/>
      <c r="T590" s="248"/>
      <c r="U590" s="248"/>
      <c r="V590" s="248"/>
      <c r="W590" s="248"/>
      <c r="X590" s="248"/>
      <c r="Y590" s="248"/>
      <c r="Z590" s="248"/>
    </row>
    <row r="591" spans="1:26" ht="15">
      <c r="A591" s="248"/>
      <c r="B591" s="248"/>
      <c r="C591" s="248"/>
      <c r="D591" s="291"/>
      <c r="E591" s="93"/>
      <c r="F591" s="248"/>
      <c r="G591" s="248"/>
      <c r="H591" s="248"/>
      <c r="I591" s="248"/>
      <c r="J591" s="248"/>
      <c r="K591" s="248"/>
      <c r="L591" s="248"/>
      <c r="M591" s="248"/>
      <c r="N591" s="248"/>
      <c r="O591" s="248"/>
      <c r="P591" s="248"/>
      <c r="Q591" s="248"/>
      <c r="R591" s="248"/>
      <c r="S591" s="248"/>
      <c r="T591" s="248"/>
      <c r="U591" s="248"/>
      <c r="V591" s="248"/>
      <c r="W591" s="248"/>
      <c r="X591" s="248"/>
      <c r="Y591" s="248"/>
      <c r="Z591" s="248"/>
    </row>
    <row r="592" spans="1:26" ht="15">
      <c r="A592" s="248"/>
      <c r="B592" s="248"/>
      <c r="C592" s="248"/>
      <c r="D592" s="291"/>
      <c r="E592" s="93"/>
      <c r="F592" s="248"/>
      <c r="G592" s="248"/>
      <c r="H592" s="248"/>
      <c r="I592" s="248"/>
      <c r="J592" s="248"/>
      <c r="K592" s="248"/>
      <c r="L592" s="248"/>
      <c r="M592" s="248"/>
      <c r="N592" s="248"/>
      <c r="O592" s="248"/>
      <c r="P592" s="248"/>
      <c r="Q592" s="248"/>
      <c r="R592" s="248"/>
      <c r="S592" s="248"/>
      <c r="T592" s="248"/>
      <c r="U592" s="248"/>
      <c r="V592" s="248"/>
      <c r="W592" s="248"/>
      <c r="X592" s="248"/>
      <c r="Y592" s="248"/>
      <c r="Z592" s="248"/>
    </row>
    <row r="593" spans="1:26" ht="15">
      <c r="A593" s="248"/>
      <c r="B593" s="248"/>
      <c r="C593" s="248"/>
      <c r="D593" s="291"/>
      <c r="E593" s="93"/>
      <c r="F593" s="248"/>
      <c r="G593" s="248"/>
      <c r="H593" s="248"/>
      <c r="I593" s="248"/>
      <c r="J593" s="248"/>
      <c r="K593" s="248"/>
      <c r="L593" s="248"/>
      <c r="M593" s="248"/>
      <c r="N593" s="248"/>
      <c r="O593" s="248"/>
      <c r="P593" s="248"/>
      <c r="Q593" s="248"/>
      <c r="R593" s="248"/>
      <c r="S593" s="248"/>
      <c r="T593" s="248"/>
      <c r="U593" s="248"/>
      <c r="V593" s="248"/>
      <c r="W593" s="248"/>
      <c r="X593" s="248"/>
      <c r="Y593" s="248"/>
      <c r="Z593" s="248"/>
    </row>
    <row r="594" spans="1:26" ht="15">
      <c r="A594" s="248"/>
      <c r="B594" s="248"/>
      <c r="C594" s="248"/>
      <c r="D594" s="291"/>
      <c r="E594" s="93"/>
      <c r="F594" s="248"/>
      <c r="G594" s="248"/>
      <c r="H594" s="248"/>
      <c r="I594" s="248"/>
      <c r="J594" s="248"/>
      <c r="K594" s="248"/>
      <c r="L594" s="248"/>
      <c r="M594" s="248"/>
      <c r="N594" s="248"/>
      <c r="O594" s="248"/>
      <c r="P594" s="248"/>
      <c r="Q594" s="248"/>
      <c r="R594" s="248"/>
      <c r="S594" s="248"/>
      <c r="T594" s="248"/>
      <c r="U594" s="248"/>
      <c r="V594" s="248"/>
      <c r="W594" s="248"/>
      <c r="X594" s="248"/>
      <c r="Y594" s="248"/>
      <c r="Z594" s="248"/>
    </row>
    <row r="595" spans="1:26" ht="15">
      <c r="A595" s="248"/>
      <c r="B595" s="248"/>
      <c r="C595" s="248"/>
      <c r="D595" s="291"/>
      <c r="E595" s="93"/>
      <c r="F595" s="248"/>
      <c r="G595" s="248"/>
      <c r="H595" s="248"/>
      <c r="I595" s="248"/>
      <c r="J595" s="248"/>
      <c r="K595" s="248"/>
      <c r="L595" s="248"/>
      <c r="M595" s="248"/>
      <c r="N595" s="248"/>
      <c r="O595" s="248"/>
      <c r="P595" s="248"/>
      <c r="Q595" s="248"/>
      <c r="R595" s="248"/>
      <c r="S595" s="248"/>
      <c r="T595" s="248"/>
      <c r="U595" s="248"/>
      <c r="V595" s="248"/>
      <c r="W595" s="248"/>
      <c r="X595" s="248"/>
      <c r="Y595" s="248"/>
      <c r="Z595" s="248"/>
    </row>
    <row r="596" spans="1:26" ht="15">
      <c r="A596" s="248"/>
      <c r="B596" s="248"/>
      <c r="C596" s="248"/>
      <c r="D596" s="291"/>
      <c r="E596" s="93"/>
      <c r="F596" s="248"/>
      <c r="G596" s="248"/>
      <c r="H596" s="248"/>
      <c r="I596" s="248"/>
      <c r="J596" s="248"/>
      <c r="K596" s="248"/>
      <c r="L596" s="248"/>
      <c r="M596" s="248"/>
      <c r="N596" s="248"/>
      <c r="O596" s="248"/>
      <c r="P596" s="248"/>
      <c r="Q596" s="248"/>
      <c r="R596" s="248"/>
      <c r="S596" s="248"/>
      <c r="T596" s="248"/>
      <c r="U596" s="248"/>
      <c r="V596" s="248"/>
      <c r="W596" s="248"/>
      <c r="X596" s="248"/>
      <c r="Y596" s="248"/>
      <c r="Z596" s="248"/>
    </row>
    <row r="597" spans="1:26" ht="15">
      <c r="A597" s="248"/>
      <c r="B597" s="248"/>
      <c r="C597" s="248"/>
      <c r="D597" s="291"/>
      <c r="E597" s="93"/>
      <c r="F597" s="248"/>
      <c r="G597" s="248"/>
      <c r="H597" s="248"/>
      <c r="I597" s="248"/>
      <c r="J597" s="248"/>
      <c r="K597" s="248"/>
      <c r="L597" s="248"/>
      <c r="M597" s="248"/>
      <c r="N597" s="248"/>
      <c r="O597" s="248"/>
      <c r="P597" s="248"/>
      <c r="Q597" s="248"/>
      <c r="R597" s="248"/>
      <c r="S597" s="248"/>
      <c r="T597" s="248"/>
      <c r="U597" s="248"/>
      <c r="V597" s="248"/>
      <c r="W597" s="248"/>
      <c r="X597" s="248"/>
      <c r="Y597" s="248"/>
      <c r="Z597" s="248"/>
    </row>
    <row r="598" spans="1:26" ht="15">
      <c r="A598" s="248"/>
      <c r="B598" s="248"/>
      <c r="C598" s="248"/>
      <c r="D598" s="291"/>
      <c r="E598" s="93"/>
      <c r="F598" s="248"/>
      <c r="G598" s="248"/>
      <c r="H598" s="248"/>
      <c r="I598" s="248"/>
      <c r="J598" s="248"/>
      <c r="K598" s="248"/>
      <c r="L598" s="248"/>
      <c r="M598" s="248"/>
      <c r="N598" s="248"/>
      <c r="O598" s="248"/>
      <c r="P598" s="248"/>
      <c r="Q598" s="248"/>
      <c r="R598" s="248"/>
      <c r="S598" s="248"/>
      <c r="T598" s="248"/>
      <c r="U598" s="248"/>
      <c r="V598" s="248"/>
      <c r="W598" s="248"/>
      <c r="X598" s="248"/>
      <c r="Y598" s="248"/>
      <c r="Z598" s="248"/>
    </row>
    <row r="599" spans="1:26" ht="15">
      <c r="A599" s="248"/>
      <c r="B599" s="248"/>
      <c r="C599" s="248"/>
      <c r="D599" s="291"/>
      <c r="E599" s="93"/>
      <c r="F599" s="248"/>
      <c r="G599" s="248"/>
      <c r="H599" s="248"/>
      <c r="I599" s="248"/>
      <c r="J599" s="248"/>
      <c r="K599" s="248"/>
      <c r="L599" s="248"/>
      <c r="M599" s="248"/>
      <c r="N599" s="248"/>
      <c r="O599" s="248"/>
      <c r="P599" s="248"/>
      <c r="Q599" s="248"/>
      <c r="R599" s="248"/>
      <c r="S599" s="248"/>
      <c r="T599" s="248"/>
      <c r="U599" s="248"/>
      <c r="V599" s="248"/>
      <c r="W599" s="248"/>
      <c r="X599" s="248"/>
      <c r="Y599" s="248"/>
      <c r="Z599" s="248"/>
    </row>
    <row r="600" spans="1:26" ht="15">
      <c r="A600" s="248"/>
      <c r="B600" s="248"/>
      <c r="C600" s="248"/>
      <c r="D600" s="291"/>
      <c r="E600" s="93"/>
      <c r="F600" s="248"/>
      <c r="G600" s="248"/>
      <c r="H600" s="248"/>
      <c r="I600" s="248"/>
      <c r="J600" s="248"/>
      <c r="K600" s="248"/>
      <c r="L600" s="248"/>
      <c r="M600" s="248"/>
      <c r="N600" s="248"/>
      <c r="O600" s="248"/>
      <c r="P600" s="248"/>
      <c r="Q600" s="248"/>
      <c r="R600" s="248"/>
      <c r="S600" s="248"/>
      <c r="T600" s="248"/>
      <c r="U600" s="248"/>
      <c r="V600" s="248"/>
      <c r="W600" s="248"/>
      <c r="X600" s="248"/>
      <c r="Y600" s="248"/>
      <c r="Z600" s="248"/>
    </row>
    <row r="601" spans="1:26" ht="15">
      <c r="A601" s="248"/>
      <c r="B601" s="248"/>
      <c r="C601" s="248"/>
      <c r="D601" s="291"/>
      <c r="E601" s="93"/>
      <c r="F601" s="248"/>
      <c r="G601" s="248"/>
      <c r="H601" s="248"/>
      <c r="I601" s="248"/>
      <c r="J601" s="248"/>
      <c r="K601" s="248"/>
      <c r="L601" s="248"/>
      <c r="M601" s="248"/>
      <c r="N601" s="248"/>
      <c r="O601" s="248"/>
      <c r="P601" s="248"/>
      <c r="Q601" s="248"/>
      <c r="R601" s="248"/>
      <c r="S601" s="248"/>
      <c r="T601" s="248"/>
      <c r="U601" s="248"/>
      <c r="V601" s="248"/>
      <c r="W601" s="248"/>
      <c r="X601" s="248"/>
      <c r="Y601" s="248"/>
      <c r="Z601" s="248"/>
    </row>
    <row r="602" spans="1:26" ht="15">
      <c r="A602" s="248"/>
      <c r="B602" s="248"/>
      <c r="C602" s="248"/>
      <c r="D602" s="291"/>
      <c r="E602" s="93"/>
      <c r="F602" s="248"/>
      <c r="G602" s="248"/>
      <c r="H602" s="248"/>
      <c r="I602" s="248"/>
      <c r="J602" s="248"/>
      <c r="K602" s="248"/>
      <c r="L602" s="248"/>
      <c r="M602" s="248"/>
      <c r="N602" s="248"/>
      <c r="O602" s="248"/>
      <c r="P602" s="248"/>
      <c r="Q602" s="248"/>
      <c r="R602" s="248"/>
      <c r="S602" s="248"/>
      <c r="T602" s="248"/>
      <c r="U602" s="248"/>
      <c r="V602" s="248"/>
      <c r="W602" s="248"/>
      <c r="X602" s="248"/>
      <c r="Y602" s="248"/>
      <c r="Z602" s="248"/>
    </row>
    <row r="603" spans="1:26" ht="15">
      <c r="A603" s="248"/>
      <c r="B603" s="248"/>
      <c r="C603" s="248"/>
      <c r="D603" s="291"/>
      <c r="E603" s="93"/>
      <c r="F603" s="248"/>
      <c r="G603" s="248"/>
      <c r="H603" s="248"/>
      <c r="I603" s="248"/>
      <c r="J603" s="248"/>
      <c r="K603" s="248"/>
      <c r="L603" s="248"/>
      <c r="M603" s="248"/>
      <c r="N603" s="248"/>
      <c r="O603" s="248"/>
      <c r="P603" s="248"/>
      <c r="Q603" s="248"/>
      <c r="R603" s="248"/>
      <c r="S603" s="248"/>
      <c r="T603" s="248"/>
      <c r="U603" s="248"/>
      <c r="V603" s="248"/>
      <c r="W603" s="248"/>
      <c r="X603" s="248"/>
      <c r="Y603" s="248"/>
      <c r="Z603" s="248"/>
    </row>
    <row r="604" spans="1:26" ht="15">
      <c r="A604" s="248"/>
      <c r="B604" s="248"/>
      <c r="C604" s="248"/>
      <c r="D604" s="291"/>
      <c r="E604" s="93"/>
      <c r="F604" s="248"/>
      <c r="G604" s="248"/>
      <c r="H604" s="248"/>
      <c r="I604" s="248"/>
      <c r="J604" s="248"/>
      <c r="K604" s="248"/>
      <c r="L604" s="248"/>
      <c r="M604" s="248"/>
      <c r="N604" s="248"/>
      <c r="O604" s="248"/>
      <c r="P604" s="248"/>
      <c r="Q604" s="248"/>
      <c r="R604" s="248"/>
      <c r="S604" s="248"/>
      <c r="T604" s="248"/>
      <c r="U604" s="248"/>
      <c r="V604" s="248"/>
      <c r="W604" s="248"/>
      <c r="X604" s="248"/>
      <c r="Y604" s="248"/>
      <c r="Z604" s="248"/>
    </row>
    <row r="605" spans="1:26" ht="15">
      <c r="A605" s="248"/>
      <c r="B605" s="248"/>
      <c r="C605" s="248"/>
      <c r="D605" s="291"/>
      <c r="E605" s="93"/>
      <c r="F605" s="248"/>
      <c r="G605" s="248"/>
      <c r="H605" s="248"/>
      <c r="I605" s="248"/>
      <c r="J605" s="248"/>
      <c r="K605" s="248"/>
      <c r="L605" s="248"/>
      <c r="M605" s="248"/>
      <c r="N605" s="248"/>
      <c r="O605" s="248"/>
      <c r="P605" s="248"/>
      <c r="Q605" s="248"/>
      <c r="R605" s="248"/>
      <c r="S605" s="248"/>
      <c r="T605" s="248"/>
      <c r="U605" s="248"/>
      <c r="V605" s="248"/>
      <c r="W605" s="248"/>
      <c r="X605" s="248"/>
      <c r="Y605" s="248"/>
      <c r="Z605" s="248"/>
    </row>
    <row r="606" spans="1:26" ht="15">
      <c r="A606" s="248"/>
      <c r="B606" s="248"/>
      <c r="C606" s="248"/>
      <c r="D606" s="291"/>
      <c r="E606" s="93"/>
      <c r="F606" s="248"/>
      <c r="G606" s="248"/>
      <c r="H606" s="248"/>
      <c r="I606" s="248"/>
      <c r="J606" s="248"/>
      <c r="K606" s="248"/>
      <c r="L606" s="248"/>
      <c r="M606" s="248"/>
      <c r="N606" s="248"/>
      <c r="O606" s="248"/>
      <c r="P606" s="248"/>
      <c r="Q606" s="248"/>
      <c r="R606" s="248"/>
      <c r="S606" s="248"/>
      <c r="T606" s="248"/>
      <c r="U606" s="248"/>
      <c r="V606" s="248"/>
      <c r="W606" s="248"/>
      <c r="X606" s="248"/>
      <c r="Y606" s="248"/>
      <c r="Z606" s="248"/>
    </row>
    <row r="607" spans="1:26" ht="15">
      <c r="A607" s="248"/>
      <c r="B607" s="248"/>
      <c r="C607" s="248"/>
      <c r="D607" s="291"/>
      <c r="E607" s="93"/>
      <c r="F607" s="248"/>
      <c r="G607" s="248"/>
      <c r="H607" s="248"/>
      <c r="I607" s="248"/>
      <c r="J607" s="248"/>
      <c r="K607" s="248"/>
      <c r="L607" s="248"/>
      <c r="M607" s="248"/>
      <c r="N607" s="248"/>
      <c r="O607" s="248"/>
      <c r="P607" s="248"/>
      <c r="Q607" s="248"/>
      <c r="R607" s="248"/>
      <c r="S607" s="248"/>
      <c r="T607" s="248"/>
      <c r="U607" s="248"/>
      <c r="V607" s="248"/>
      <c r="W607" s="248"/>
      <c r="X607" s="248"/>
      <c r="Y607" s="248"/>
      <c r="Z607" s="248"/>
    </row>
    <row r="608" spans="1:26" ht="15">
      <c r="A608" s="248"/>
      <c r="B608" s="248"/>
      <c r="C608" s="248"/>
      <c r="D608" s="291"/>
      <c r="E608" s="93"/>
      <c r="F608" s="248"/>
      <c r="G608" s="248"/>
      <c r="H608" s="248"/>
      <c r="I608" s="248"/>
      <c r="J608" s="248"/>
      <c r="K608" s="248"/>
      <c r="L608" s="248"/>
      <c r="M608" s="248"/>
      <c r="N608" s="248"/>
      <c r="O608" s="248"/>
      <c r="P608" s="248"/>
      <c r="Q608" s="248"/>
      <c r="R608" s="248"/>
      <c r="S608" s="248"/>
      <c r="T608" s="248"/>
      <c r="U608" s="248"/>
      <c r="V608" s="248"/>
      <c r="W608" s="248"/>
      <c r="X608" s="248"/>
      <c r="Y608" s="248"/>
      <c r="Z608" s="248"/>
    </row>
    <row r="609" spans="1:26" ht="15">
      <c r="A609" s="248"/>
      <c r="B609" s="248"/>
      <c r="C609" s="248"/>
      <c r="D609" s="291"/>
      <c r="E609" s="93"/>
      <c r="F609" s="248"/>
      <c r="G609" s="248"/>
      <c r="H609" s="248"/>
      <c r="I609" s="248"/>
      <c r="J609" s="248"/>
      <c r="K609" s="248"/>
      <c r="L609" s="248"/>
      <c r="M609" s="248"/>
      <c r="N609" s="248"/>
      <c r="O609" s="248"/>
      <c r="P609" s="248"/>
      <c r="Q609" s="248"/>
      <c r="R609" s="248"/>
      <c r="S609" s="248"/>
      <c r="T609" s="248"/>
      <c r="U609" s="248"/>
      <c r="V609" s="248"/>
      <c r="W609" s="248"/>
      <c r="X609" s="248"/>
      <c r="Y609" s="248"/>
      <c r="Z609" s="248"/>
    </row>
    <row r="610" spans="1:26" ht="15">
      <c r="A610" s="248"/>
      <c r="B610" s="248"/>
      <c r="C610" s="248"/>
      <c r="D610" s="291"/>
      <c r="E610" s="93"/>
      <c r="F610" s="248"/>
      <c r="G610" s="248"/>
      <c r="H610" s="248"/>
      <c r="I610" s="248"/>
      <c r="J610" s="248"/>
      <c r="K610" s="248"/>
      <c r="L610" s="248"/>
      <c r="M610" s="248"/>
      <c r="N610" s="248"/>
      <c r="O610" s="248"/>
      <c r="P610" s="248"/>
      <c r="Q610" s="248"/>
      <c r="R610" s="248"/>
      <c r="S610" s="248"/>
      <c r="T610" s="248"/>
      <c r="U610" s="248"/>
      <c r="V610" s="248"/>
      <c r="W610" s="248"/>
      <c r="X610" s="248"/>
      <c r="Y610" s="248"/>
      <c r="Z610" s="248"/>
    </row>
    <row r="611" spans="1:26" ht="15">
      <c r="A611" s="248"/>
      <c r="B611" s="248"/>
      <c r="C611" s="248"/>
      <c r="D611" s="291"/>
      <c r="E611" s="93"/>
      <c r="F611" s="248"/>
      <c r="G611" s="248"/>
      <c r="H611" s="248"/>
      <c r="I611" s="248"/>
      <c r="J611" s="248"/>
      <c r="K611" s="248"/>
      <c r="L611" s="248"/>
      <c r="M611" s="248"/>
      <c r="N611" s="248"/>
      <c r="O611" s="248"/>
      <c r="P611" s="248"/>
      <c r="Q611" s="248"/>
      <c r="R611" s="248"/>
      <c r="S611" s="248"/>
      <c r="T611" s="248"/>
      <c r="U611" s="248"/>
      <c r="V611" s="248"/>
      <c r="W611" s="248"/>
      <c r="X611" s="248"/>
      <c r="Y611" s="248"/>
      <c r="Z611" s="248"/>
    </row>
    <row r="612" spans="1:26" ht="15">
      <c r="A612" s="248"/>
      <c r="B612" s="248"/>
      <c r="C612" s="248"/>
      <c r="D612" s="291"/>
      <c r="E612" s="93"/>
      <c r="F612" s="248"/>
      <c r="G612" s="248"/>
      <c r="H612" s="248"/>
      <c r="I612" s="248"/>
      <c r="J612" s="248"/>
      <c r="K612" s="248"/>
      <c r="L612" s="248"/>
      <c r="M612" s="248"/>
      <c r="N612" s="248"/>
      <c r="O612" s="248"/>
      <c r="P612" s="248"/>
      <c r="Q612" s="248"/>
      <c r="R612" s="248"/>
      <c r="S612" s="248"/>
      <c r="T612" s="248"/>
      <c r="U612" s="248"/>
      <c r="V612" s="248"/>
      <c r="W612" s="248"/>
      <c r="X612" s="248"/>
      <c r="Y612" s="248"/>
      <c r="Z612" s="248"/>
    </row>
    <row r="613" spans="1:26" ht="15">
      <c r="A613" s="248"/>
      <c r="B613" s="248"/>
      <c r="C613" s="248"/>
      <c r="D613" s="291"/>
      <c r="E613" s="93"/>
      <c r="F613" s="248"/>
      <c r="G613" s="248"/>
      <c r="H613" s="248"/>
      <c r="I613" s="248"/>
      <c r="J613" s="248"/>
      <c r="K613" s="248"/>
      <c r="L613" s="248"/>
      <c r="M613" s="248"/>
      <c r="N613" s="248"/>
      <c r="O613" s="248"/>
      <c r="P613" s="248"/>
      <c r="Q613" s="248"/>
      <c r="R613" s="248"/>
      <c r="S613" s="248"/>
      <c r="T613" s="248"/>
      <c r="U613" s="248"/>
      <c r="V613" s="248"/>
      <c r="W613" s="248"/>
      <c r="X613" s="248"/>
      <c r="Y613" s="248"/>
      <c r="Z613" s="248"/>
    </row>
    <row r="614" spans="1:26" ht="15">
      <c r="A614" s="248"/>
      <c r="B614" s="248"/>
      <c r="C614" s="248"/>
      <c r="D614" s="291"/>
      <c r="E614" s="93"/>
      <c r="F614" s="248"/>
      <c r="G614" s="248"/>
      <c r="H614" s="248"/>
      <c r="I614" s="248"/>
      <c r="J614" s="248"/>
      <c r="K614" s="248"/>
      <c r="L614" s="248"/>
      <c r="M614" s="248"/>
      <c r="N614" s="248"/>
      <c r="O614" s="248"/>
      <c r="P614" s="248"/>
      <c r="Q614" s="248"/>
      <c r="R614" s="248"/>
      <c r="S614" s="248"/>
      <c r="T614" s="248"/>
      <c r="U614" s="248"/>
      <c r="V614" s="248"/>
      <c r="W614" s="248"/>
      <c r="X614" s="248"/>
      <c r="Y614" s="248"/>
      <c r="Z614" s="248"/>
    </row>
    <row r="615" spans="1:26" ht="15">
      <c r="A615" s="248"/>
      <c r="B615" s="248"/>
      <c r="C615" s="248"/>
      <c r="D615" s="291"/>
      <c r="E615" s="93"/>
      <c r="F615" s="248"/>
      <c r="G615" s="248"/>
      <c r="H615" s="248"/>
      <c r="I615" s="248"/>
      <c r="J615" s="248"/>
      <c r="K615" s="248"/>
      <c r="L615" s="248"/>
      <c r="M615" s="248"/>
      <c r="N615" s="248"/>
      <c r="O615" s="248"/>
      <c r="P615" s="248"/>
      <c r="Q615" s="248"/>
      <c r="R615" s="248"/>
      <c r="S615" s="248"/>
      <c r="T615" s="248"/>
      <c r="U615" s="248"/>
      <c r="V615" s="248"/>
      <c r="W615" s="248"/>
      <c r="X615" s="248"/>
      <c r="Y615" s="248"/>
      <c r="Z615" s="248"/>
    </row>
    <row r="616" spans="1:26" ht="15">
      <c r="A616" s="248"/>
      <c r="B616" s="248"/>
      <c r="C616" s="248"/>
      <c r="D616" s="291"/>
      <c r="E616" s="93"/>
      <c r="F616" s="248"/>
      <c r="G616" s="248"/>
      <c r="H616" s="248"/>
      <c r="I616" s="248"/>
      <c r="J616" s="248"/>
      <c r="K616" s="248"/>
      <c r="L616" s="248"/>
      <c r="M616" s="248"/>
      <c r="N616" s="248"/>
      <c r="O616" s="248"/>
      <c r="P616" s="248"/>
      <c r="Q616" s="248"/>
      <c r="R616" s="248"/>
      <c r="S616" s="248"/>
      <c r="T616" s="248"/>
      <c r="U616" s="248"/>
      <c r="V616" s="248"/>
      <c r="W616" s="248"/>
      <c r="X616" s="248"/>
      <c r="Y616" s="248"/>
      <c r="Z616" s="248"/>
    </row>
    <row r="617" spans="1:26" ht="15">
      <c r="A617" s="248"/>
      <c r="B617" s="248"/>
      <c r="C617" s="248"/>
      <c r="D617" s="291"/>
      <c r="E617" s="93"/>
      <c r="F617" s="248"/>
      <c r="G617" s="248"/>
      <c r="H617" s="248"/>
      <c r="I617" s="248"/>
      <c r="J617" s="248"/>
      <c r="K617" s="248"/>
      <c r="L617" s="248"/>
      <c r="M617" s="248"/>
      <c r="N617" s="248"/>
      <c r="O617" s="248"/>
      <c r="P617" s="248"/>
      <c r="Q617" s="248"/>
      <c r="R617" s="248"/>
      <c r="S617" s="248"/>
      <c r="T617" s="248"/>
      <c r="U617" s="248"/>
      <c r="V617" s="248"/>
      <c r="W617" s="248"/>
      <c r="X617" s="248"/>
      <c r="Y617" s="248"/>
      <c r="Z617" s="248"/>
    </row>
    <row r="618" spans="1:26" ht="15">
      <c r="A618" s="248"/>
      <c r="B618" s="248"/>
      <c r="C618" s="248"/>
      <c r="D618" s="291"/>
      <c r="E618" s="93"/>
      <c r="F618" s="248"/>
      <c r="G618" s="248"/>
      <c r="H618" s="248"/>
      <c r="I618" s="248"/>
      <c r="J618" s="248"/>
      <c r="K618" s="248"/>
      <c r="L618" s="248"/>
      <c r="M618" s="248"/>
      <c r="N618" s="248"/>
      <c r="O618" s="248"/>
      <c r="P618" s="248"/>
      <c r="Q618" s="248"/>
      <c r="R618" s="248"/>
      <c r="S618" s="248"/>
      <c r="T618" s="248"/>
      <c r="U618" s="248"/>
      <c r="V618" s="248"/>
      <c r="W618" s="248"/>
      <c r="X618" s="248"/>
      <c r="Y618" s="248"/>
      <c r="Z618" s="248"/>
    </row>
    <row r="619" spans="1:26" ht="15">
      <c r="A619" s="248"/>
      <c r="B619" s="248"/>
      <c r="C619" s="248"/>
      <c r="D619" s="291"/>
      <c r="E619" s="93"/>
      <c r="F619" s="248"/>
      <c r="G619" s="248"/>
      <c r="H619" s="248"/>
      <c r="I619" s="248"/>
      <c r="J619" s="248"/>
      <c r="K619" s="248"/>
      <c r="L619" s="248"/>
      <c r="M619" s="248"/>
      <c r="N619" s="248"/>
      <c r="O619" s="248"/>
      <c r="P619" s="248"/>
      <c r="Q619" s="248"/>
      <c r="R619" s="248"/>
      <c r="S619" s="248"/>
      <c r="T619" s="248"/>
      <c r="U619" s="248"/>
      <c r="V619" s="248"/>
      <c r="W619" s="248"/>
      <c r="X619" s="248"/>
      <c r="Y619" s="248"/>
      <c r="Z619" s="248"/>
    </row>
    <row r="620" spans="1:26" ht="15">
      <c r="A620" s="248"/>
      <c r="B620" s="248"/>
      <c r="C620" s="248"/>
      <c r="D620" s="291"/>
      <c r="E620" s="93"/>
      <c r="F620" s="248"/>
      <c r="G620" s="248"/>
      <c r="H620" s="248"/>
      <c r="I620" s="248"/>
      <c r="J620" s="248"/>
      <c r="K620" s="248"/>
      <c r="L620" s="248"/>
      <c r="M620" s="248"/>
      <c r="N620" s="248"/>
      <c r="O620" s="248"/>
      <c r="P620" s="248"/>
      <c r="Q620" s="248"/>
      <c r="R620" s="248"/>
      <c r="S620" s="248"/>
      <c r="T620" s="248"/>
      <c r="U620" s="248"/>
      <c r="V620" s="248"/>
      <c r="W620" s="248"/>
      <c r="X620" s="248"/>
      <c r="Y620" s="248"/>
      <c r="Z620" s="248"/>
    </row>
    <row r="621" spans="1:26" ht="15">
      <c r="A621" s="248"/>
      <c r="B621" s="248"/>
      <c r="C621" s="248"/>
      <c r="D621" s="291"/>
      <c r="E621" s="93"/>
      <c r="F621" s="248"/>
      <c r="G621" s="248"/>
      <c r="H621" s="248"/>
      <c r="I621" s="248"/>
      <c r="J621" s="248"/>
      <c r="K621" s="248"/>
      <c r="L621" s="248"/>
      <c r="M621" s="248"/>
      <c r="N621" s="248"/>
      <c r="O621" s="248"/>
      <c r="P621" s="248"/>
      <c r="Q621" s="248"/>
      <c r="R621" s="248"/>
      <c r="S621" s="248"/>
      <c r="T621" s="248"/>
      <c r="U621" s="248"/>
      <c r="V621" s="248"/>
      <c r="W621" s="248"/>
      <c r="X621" s="248"/>
      <c r="Y621" s="248"/>
      <c r="Z621" s="248"/>
    </row>
    <row r="622" spans="1:26" ht="15">
      <c r="A622" s="248"/>
      <c r="B622" s="248"/>
      <c r="C622" s="248"/>
      <c r="D622" s="291"/>
      <c r="E622" s="93"/>
      <c r="F622" s="248"/>
      <c r="G622" s="248"/>
      <c r="H622" s="248"/>
      <c r="I622" s="248"/>
      <c r="J622" s="248"/>
      <c r="K622" s="248"/>
      <c r="L622" s="248"/>
      <c r="M622" s="248"/>
      <c r="N622" s="248"/>
      <c r="O622" s="248"/>
      <c r="P622" s="248"/>
      <c r="Q622" s="248"/>
      <c r="R622" s="248"/>
      <c r="S622" s="248"/>
      <c r="T622" s="248"/>
      <c r="U622" s="248"/>
      <c r="V622" s="248"/>
      <c r="W622" s="248"/>
      <c r="X622" s="248"/>
      <c r="Y622" s="248"/>
      <c r="Z622" s="248"/>
    </row>
    <row r="623" spans="1:26" ht="15">
      <c r="A623" s="248"/>
      <c r="B623" s="248"/>
      <c r="C623" s="248"/>
      <c r="D623" s="291"/>
      <c r="E623" s="93"/>
      <c r="F623" s="248"/>
      <c r="G623" s="248"/>
      <c r="H623" s="248"/>
      <c r="I623" s="248"/>
      <c r="J623" s="248"/>
      <c r="K623" s="248"/>
      <c r="L623" s="248"/>
      <c r="M623" s="248"/>
      <c r="N623" s="248"/>
      <c r="O623" s="248"/>
      <c r="P623" s="248"/>
      <c r="Q623" s="248"/>
      <c r="R623" s="248"/>
      <c r="S623" s="248"/>
      <c r="T623" s="248"/>
      <c r="U623" s="248"/>
      <c r="V623" s="248"/>
      <c r="W623" s="248"/>
      <c r="X623" s="248"/>
      <c r="Y623" s="248"/>
      <c r="Z623" s="248"/>
    </row>
    <row r="624" spans="1:26" ht="15">
      <c r="A624" s="248"/>
      <c r="B624" s="248"/>
      <c r="C624" s="248"/>
      <c r="D624" s="291"/>
      <c r="E624" s="93"/>
      <c r="F624" s="248"/>
      <c r="G624" s="248"/>
      <c r="H624" s="248"/>
      <c r="I624" s="248"/>
      <c r="J624" s="248"/>
      <c r="K624" s="248"/>
      <c r="L624" s="248"/>
      <c r="M624" s="248"/>
      <c r="N624" s="248"/>
      <c r="O624" s="248"/>
      <c r="P624" s="248"/>
      <c r="Q624" s="248"/>
      <c r="R624" s="248"/>
      <c r="S624" s="248"/>
      <c r="T624" s="248"/>
      <c r="U624" s="248"/>
      <c r="V624" s="248"/>
      <c r="W624" s="248"/>
      <c r="X624" s="248"/>
      <c r="Y624" s="248"/>
      <c r="Z624" s="248"/>
    </row>
    <row r="625" spans="1:26" ht="15">
      <c r="A625" s="248"/>
      <c r="B625" s="248"/>
      <c r="C625" s="248"/>
      <c r="D625" s="291"/>
      <c r="E625" s="93"/>
      <c r="F625" s="248"/>
      <c r="G625" s="248"/>
      <c r="H625" s="248"/>
      <c r="I625" s="248"/>
      <c r="J625" s="248"/>
      <c r="K625" s="248"/>
      <c r="L625" s="248"/>
      <c r="M625" s="248"/>
      <c r="N625" s="248"/>
      <c r="O625" s="248"/>
      <c r="P625" s="248"/>
      <c r="Q625" s="248"/>
      <c r="R625" s="248"/>
      <c r="S625" s="248"/>
      <c r="T625" s="248"/>
      <c r="U625" s="248"/>
      <c r="V625" s="248"/>
      <c r="W625" s="248"/>
      <c r="X625" s="248"/>
      <c r="Y625" s="248"/>
      <c r="Z625" s="248"/>
    </row>
    <row r="626" spans="1:26" ht="15">
      <c r="A626" s="248"/>
      <c r="B626" s="248"/>
      <c r="C626" s="248"/>
      <c r="D626" s="291"/>
      <c r="E626" s="93"/>
      <c r="F626" s="248"/>
      <c r="G626" s="248"/>
      <c r="H626" s="248"/>
      <c r="I626" s="248"/>
      <c r="J626" s="248"/>
      <c r="K626" s="248"/>
      <c r="L626" s="248"/>
      <c r="M626" s="248"/>
      <c r="N626" s="248"/>
      <c r="O626" s="248"/>
      <c r="P626" s="248"/>
      <c r="Q626" s="248"/>
      <c r="R626" s="248"/>
      <c r="S626" s="248"/>
      <c r="T626" s="248"/>
      <c r="U626" s="248"/>
      <c r="V626" s="248"/>
      <c r="W626" s="248"/>
      <c r="X626" s="248"/>
      <c r="Y626" s="248"/>
      <c r="Z626" s="248"/>
    </row>
    <row r="627" spans="1:26" ht="15">
      <c r="A627" s="248"/>
      <c r="B627" s="248"/>
      <c r="C627" s="248"/>
      <c r="D627" s="291"/>
      <c r="E627" s="93"/>
      <c r="F627" s="248"/>
      <c r="G627" s="248"/>
      <c r="H627" s="248"/>
      <c r="I627" s="248"/>
      <c r="J627" s="248"/>
      <c r="K627" s="248"/>
      <c r="L627" s="248"/>
      <c r="M627" s="248"/>
      <c r="N627" s="248"/>
      <c r="O627" s="248"/>
      <c r="P627" s="248"/>
      <c r="Q627" s="248"/>
      <c r="R627" s="248"/>
      <c r="S627" s="248"/>
      <c r="T627" s="248"/>
      <c r="U627" s="248"/>
      <c r="V627" s="248"/>
      <c r="W627" s="248"/>
      <c r="X627" s="248"/>
      <c r="Y627" s="248"/>
      <c r="Z627" s="248"/>
    </row>
    <row r="628" spans="1:26" ht="15">
      <c r="A628" s="248"/>
      <c r="B628" s="248"/>
      <c r="C628" s="248"/>
      <c r="D628" s="291"/>
      <c r="E628" s="93"/>
      <c r="F628" s="248"/>
      <c r="G628" s="248"/>
      <c r="H628" s="248"/>
      <c r="I628" s="248"/>
      <c r="J628" s="248"/>
      <c r="K628" s="248"/>
      <c r="L628" s="248"/>
      <c r="M628" s="248"/>
      <c r="N628" s="248"/>
      <c r="O628" s="248"/>
      <c r="P628" s="248"/>
      <c r="Q628" s="248"/>
      <c r="R628" s="248"/>
      <c r="S628" s="248"/>
      <c r="T628" s="248"/>
      <c r="U628" s="248"/>
      <c r="V628" s="248"/>
      <c r="W628" s="248"/>
      <c r="X628" s="248"/>
      <c r="Y628" s="248"/>
      <c r="Z628" s="248"/>
    </row>
    <row r="629" spans="1:26" ht="15">
      <c r="A629" s="248"/>
      <c r="B629" s="248"/>
      <c r="C629" s="248"/>
      <c r="D629" s="291"/>
      <c r="E629" s="93"/>
      <c r="F629" s="248"/>
      <c r="G629" s="248"/>
      <c r="H629" s="248"/>
      <c r="I629" s="248"/>
      <c r="J629" s="248"/>
      <c r="K629" s="248"/>
      <c r="L629" s="248"/>
      <c r="M629" s="248"/>
      <c r="N629" s="248"/>
      <c r="O629" s="248"/>
      <c r="P629" s="248"/>
      <c r="Q629" s="248"/>
      <c r="R629" s="248"/>
      <c r="S629" s="248"/>
      <c r="T629" s="248"/>
      <c r="U629" s="248"/>
      <c r="V629" s="248"/>
      <c r="W629" s="248"/>
      <c r="X629" s="248"/>
      <c r="Y629" s="248"/>
      <c r="Z629" s="248"/>
    </row>
    <row r="630" spans="1:26" ht="15">
      <c r="A630" s="248"/>
      <c r="B630" s="248"/>
      <c r="C630" s="248"/>
      <c r="D630" s="291"/>
      <c r="E630" s="93"/>
      <c r="F630" s="248"/>
      <c r="G630" s="248"/>
      <c r="H630" s="248"/>
      <c r="I630" s="248"/>
      <c r="J630" s="248"/>
      <c r="K630" s="248"/>
      <c r="L630" s="248"/>
      <c r="M630" s="248"/>
      <c r="N630" s="248"/>
      <c r="O630" s="248"/>
      <c r="P630" s="248"/>
      <c r="Q630" s="248"/>
      <c r="R630" s="248"/>
      <c r="S630" s="248"/>
      <c r="T630" s="248"/>
      <c r="U630" s="248"/>
      <c r="V630" s="248"/>
      <c r="W630" s="248"/>
      <c r="X630" s="248"/>
      <c r="Y630" s="248"/>
      <c r="Z630" s="248"/>
    </row>
    <row r="631" spans="1:26" ht="15">
      <c r="A631" s="248"/>
      <c r="B631" s="248"/>
      <c r="C631" s="248"/>
      <c r="D631" s="291"/>
      <c r="E631" s="93"/>
      <c r="F631" s="248"/>
      <c r="G631" s="248"/>
      <c r="H631" s="248"/>
      <c r="I631" s="248"/>
      <c r="J631" s="248"/>
      <c r="K631" s="248"/>
      <c r="L631" s="248"/>
      <c r="M631" s="248"/>
      <c r="N631" s="248"/>
      <c r="O631" s="248"/>
      <c r="P631" s="248"/>
      <c r="Q631" s="248"/>
      <c r="R631" s="248"/>
      <c r="S631" s="248"/>
      <c r="T631" s="248"/>
      <c r="U631" s="248"/>
      <c r="V631" s="248"/>
      <c r="W631" s="248"/>
      <c r="X631" s="248"/>
      <c r="Y631" s="248"/>
      <c r="Z631" s="248"/>
    </row>
    <row r="632" spans="1:26" ht="15">
      <c r="A632" s="248"/>
      <c r="B632" s="248"/>
      <c r="C632" s="248"/>
      <c r="D632" s="291"/>
      <c r="E632" s="93"/>
      <c r="F632" s="248"/>
      <c r="G632" s="248"/>
      <c r="H632" s="248"/>
      <c r="I632" s="248"/>
      <c r="J632" s="248"/>
      <c r="K632" s="248"/>
      <c r="L632" s="248"/>
      <c r="M632" s="248"/>
      <c r="N632" s="248"/>
      <c r="O632" s="248"/>
      <c r="P632" s="248"/>
      <c r="Q632" s="248"/>
      <c r="R632" s="248"/>
      <c r="S632" s="248"/>
      <c r="T632" s="248"/>
      <c r="U632" s="248"/>
      <c r="V632" s="248"/>
      <c r="W632" s="248"/>
      <c r="X632" s="248"/>
      <c r="Y632" s="248"/>
      <c r="Z632" s="248"/>
    </row>
    <row r="633" spans="1:26" ht="15">
      <c r="A633" s="248"/>
      <c r="B633" s="248"/>
      <c r="C633" s="248"/>
      <c r="D633" s="291"/>
      <c r="E633" s="93"/>
      <c r="F633" s="248"/>
      <c r="G633" s="248"/>
      <c r="H633" s="248"/>
      <c r="I633" s="248"/>
      <c r="J633" s="248"/>
      <c r="K633" s="248"/>
      <c r="L633" s="248"/>
      <c r="M633" s="248"/>
      <c r="N633" s="248"/>
      <c r="O633" s="248"/>
      <c r="P633" s="248"/>
      <c r="Q633" s="248"/>
      <c r="R633" s="248"/>
      <c r="S633" s="248"/>
      <c r="T633" s="248"/>
      <c r="U633" s="248"/>
      <c r="V633" s="248"/>
      <c r="W633" s="248"/>
      <c r="X633" s="248"/>
      <c r="Y633" s="248"/>
      <c r="Z633" s="248"/>
    </row>
    <row r="634" spans="1:26" ht="15">
      <c r="A634" s="248"/>
      <c r="B634" s="248"/>
      <c r="C634" s="248"/>
      <c r="D634" s="291"/>
      <c r="E634" s="93"/>
      <c r="F634" s="248"/>
      <c r="G634" s="248"/>
      <c r="H634" s="248"/>
      <c r="I634" s="248"/>
      <c r="J634" s="248"/>
      <c r="K634" s="248"/>
      <c r="L634" s="248"/>
      <c r="M634" s="248"/>
      <c r="N634" s="248"/>
      <c r="O634" s="248"/>
      <c r="P634" s="248"/>
      <c r="Q634" s="248"/>
      <c r="R634" s="248"/>
      <c r="S634" s="248"/>
      <c r="T634" s="248"/>
      <c r="U634" s="248"/>
      <c r="V634" s="248"/>
      <c r="W634" s="248"/>
      <c r="X634" s="248"/>
      <c r="Y634" s="248"/>
      <c r="Z634" s="248"/>
    </row>
    <row r="635" spans="1:26" ht="15">
      <c r="A635" s="248"/>
      <c r="B635" s="248"/>
      <c r="C635" s="248"/>
      <c r="D635" s="291"/>
      <c r="E635" s="93"/>
      <c r="F635" s="248"/>
      <c r="G635" s="248"/>
      <c r="H635" s="248"/>
      <c r="I635" s="248"/>
      <c r="J635" s="248"/>
      <c r="K635" s="248"/>
      <c r="L635" s="248"/>
      <c r="M635" s="248"/>
      <c r="N635" s="248"/>
      <c r="O635" s="248"/>
      <c r="P635" s="248"/>
      <c r="Q635" s="248"/>
      <c r="R635" s="248"/>
      <c r="S635" s="248"/>
      <c r="T635" s="248"/>
      <c r="U635" s="248"/>
      <c r="V635" s="248"/>
      <c r="W635" s="248"/>
      <c r="X635" s="248"/>
      <c r="Y635" s="248"/>
      <c r="Z635" s="248"/>
    </row>
    <row r="636" spans="1:26" ht="15">
      <c r="A636" s="248"/>
      <c r="B636" s="248"/>
      <c r="C636" s="248"/>
      <c r="D636" s="291"/>
      <c r="E636" s="93"/>
      <c r="F636" s="248"/>
      <c r="G636" s="248"/>
      <c r="H636" s="248"/>
      <c r="I636" s="248"/>
      <c r="J636" s="248"/>
      <c r="K636" s="248"/>
      <c r="L636" s="248"/>
      <c r="M636" s="248"/>
      <c r="N636" s="248"/>
      <c r="O636" s="248"/>
      <c r="P636" s="248"/>
      <c r="Q636" s="248"/>
      <c r="R636" s="248"/>
      <c r="S636" s="248"/>
      <c r="T636" s="248"/>
      <c r="U636" s="248"/>
      <c r="V636" s="248"/>
      <c r="W636" s="248"/>
      <c r="X636" s="248"/>
      <c r="Y636" s="248"/>
      <c r="Z636" s="248"/>
    </row>
    <row r="637" spans="1:26" ht="15">
      <c r="A637" s="248"/>
      <c r="B637" s="248"/>
      <c r="C637" s="248"/>
      <c r="D637" s="291"/>
      <c r="E637" s="93"/>
      <c r="F637" s="248"/>
      <c r="G637" s="248"/>
      <c r="H637" s="248"/>
      <c r="I637" s="248"/>
      <c r="J637" s="248"/>
      <c r="K637" s="248"/>
      <c r="L637" s="248"/>
      <c r="M637" s="248"/>
      <c r="N637" s="248"/>
      <c r="O637" s="248"/>
      <c r="P637" s="248"/>
      <c r="Q637" s="248"/>
      <c r="R637" s="248"/>
      <c r="S637" s="248"/>
      <c r="T637" s="248"/>
      <c r="U637" s="248"/>
      <c r="V637" s="248"/>
      <c r="W637" s="248"/>
      <c r="X637" s="248"/>
      <c r="Y637" s="248"/>
      <c r="Z637" s="248"/>
    </row>
    <row r="638" spans="1:26" ht="15">
      <c r="A638" s="248"/>
      <c r="B638" s="248"/>
      <c r="C638" s="248"/>
      <c r="D638" s="291"/>
      <c r="E638" s="93"/>
      <c r="F638" s="248"/>
      <c r="G638" s="248"/>
      <c r="H638" s="248"/>
      <c r="I638" s="248"/>
      <c r="J638" s="248"/>
      <c r="K638" s="248"/>
      <c r="L638" s="248"/>
      <c r="M638" s="248"/>
      <c r="N638" s="248"/>
      <c r="O638" s="248"/>
      <c r="P638" s="248"/>
      <c r="Q638" s="248"/>
      <c r="R638" s="248"/>
      <c r="S638" s="248"/>
      <c r="T638" s="248"/>
      <c r="U638" s="248"/>
      <c r="V638" s="248"/>
      <c r="W638" s="248"/>
      <c r="X638" s="248"/>
      <c r="Y638" s="248"/>
      <c r="Z638" s="248"/>
    </row>
    <row r="639" spans="1:26" ht="15">
      <c r="A639" s="248"/>
      <c r="B639" s="248"/>
      <c r="C639" s="248"/>
      <c r="D639" s="291"/>
      <c r="E639" s="93"/>
      <c r="F639" s="248"/>
      <c r="G639" s="248"/>
      <c r="H639" s="248"/>
      <c r="I639" s="248"/>
      <c r="J639" s="248"/>
      <c r="K639" s="248"/>
      <c r="L639" s="248"/>
      <c r="M639" s="248"/>
      <c r="N639" s="248"/>
      <c r="O639" s="248"/>
      <c r="P639" s="248"/>
      <c r="Q639" s="248"/>
      <c r="R639" s="248"/>
      <c r="S639" s="248"/>
      <c r="T639" s="248"/>
      <c r="U639" s="248"/>
      <c r="V639" s="248"/>
      <c r="W639" s="248"/>
      <c r="X639" s="248"/>
      <c r="Y639" s="248"/>
      <c r="Z639" s="248"/>
    </row>
    <row r="640" spans="1:26" ht="15">
      <c r="A640" s="248"/>
      <c r="B640" s="248"/>
      <c r="C640" s="248"/>
      <c r="D640" s="291"/>
      <c r="E640" s="93"/>
      <c r="F640" s="248"/>
      <c r="G640" s="248"/>
      <c r="H640" s="248"/>
      <c r="I640" s="248"/>
      <c r="J640" s="248"/>
      <c r="K640" s="248"/>
      <c r="L640" s="248"/>
      <c r="M640" s="248"/>
      <c r="N640" s="248"/>
      <c r="O640" s="248"/>
      <c r="P640" s="248"/>
      <c r="Q640" s="248"/>
      <c r="R640" s="248"/>
      <c r="S640" s="248"/>
      <c r="T640" s="248"/>
      <c r="U640" s="248"/>
      <c r="V640" s="248"/>
      <c r="W640" s="248"/>
      <c r="X640" s="248"/>
      <c r="Y640" s="248"/>
      <c r="Z640" s="248"/>
    </row>
    <row r="641" spans="1:26" ht="15">
      <c r="A641" s="248"/>
      <c r="B641" s="248"/>
      <c r="C641" s="248"/>
      <c r="D641" s="291"/>
      <c r="E641" s="93"/>
      <c r="F641" s="248"/>
      <c r="G641" s="248"/>
      <c r="H641" s="248"/>
      <c r="I641" s="248"/>
      <c r="J641" s="248"/>
      <c r="K641" s="248"/>
      <c r="L641" s="248"/>
      <c r="M641" s="248"/>
      <c r="N641" s="248"/>
      <c r="O641" s="248"/>
      <c r="P641" s="248"/>
      <c r="Q641" s="248"/>
      <c r="R641" s="248"/>
      <c r="S641" s="248"/>
      <c r="T641" s="248"/>
      <c r="U641" s="248"/>
      <c r="V641" s="248"/>
      <c r="W641" s="248"/>
      <c r="X641" s="248"/>
      <c r="Y641" s="248"/>
      <c r="Z641" s="248"/>
    </row>
    <row r="642" spans="1:26" ht="15">
      <c r="A642" s="248"/>
      <c r="B642" s="248"/>
      <c r="C642" s="248"/>
      <c r="D642" s="291"/>
      <c r="E642" s="93"/>
      <c r="F642" s="248"/>
      <c r="G642" s="248"/>
      <c r="H642" s="248"/>
      <c r="I642" s="248"/>
      <c r="J642" s="248"/>
      <c r="K642" s="248"/>
      <c r="L642" s="248"/>
      <c r="M642" s="248"/>
      <c r="N642" s="248"/>
      <c r="O642" s="248"/>
      <c r="P642" s="248"/>
      <c r="Q642" s="248"/>
      <c r="R642" s="248"/>
      <c r="S642" s="248"/>
      <c r="T642" s="248"/>
      <c r="U642" s="248"/>
      <c r="V642" s="248"/>
      <c r="W642" s="248"/>
      <c r="X642" s="248"/>
      <c r="Y642" s="248"/>
      <c r="Z642" s="248"/>
    </row>
    <row r="643" spans="1:26" ht="15">
      <c r="A643" s="248"/>
      <c r="B643" s="248"/>
      <c r="C643" s="248"/>
      <c r="D643" s="291"/>
      <c r="E643" s="93"/>
      <c r="F643" s="248"/>
      <c r="G643" s="248"/>
      <c r="H643" s="248"/>
      <c r="I643" s="248"/>
      <c r="J643" s="248"/>
      <c r="K643" s="248"/>
      <c r="L643" s="248"/>
      <c r="M643" s="248"/>
      <c r="N643" s="248"/>
      <c r="O643" s="248"/>
      <c r="P643" s="248"/>
      <c r="Q643" s="248"/>
      <c r="R643" s="248"/>
      <c r="S643" s="248"/>
      <c r="T643" s="248"/>
      <c r="U643" s="248"/>
      <c r="V643" s="248"/>
      <c r="W643" s="248"/>
      <c r="X643" s="248"/>
      <c r="Y643" s="248"/>
      <c r="Z643" s="248"/>
    </row>
    <row r="644" spans="1:26" ht="15">
      <c r="A644" s="248"/>
      <c r="B644" s="248"/>
      <c r="C644" s="248"/>
      <c r="D644" s="291"/>
      <c r="E644" s="93"/>
      <c r="F644" s="248"/>
      <c r="G644" s="248"/>
      <c r="H644" s="248"/>
      <c r="I644" s="248"/>
      <c r="J644" s="248"/>
      <c r="K644" s="248"/>
      <c r="L644" s="248"/>
      <c r="M644" s="248"/>
      <c r="N644" s="248"/>
      <c r="O644" s="248"/>
      <c r="P644" s="248"/>
      <c r="Q644" s="248"/>
      <c r="R644" s="248"/>
      <c r="S644" s="248"/>
      <c r="T644" s="248"/>
      <c r="U644" s="248"/>
      <c r="V644" s="248"/>
      <c r="W644" s="248"/>
      <c r="X644" s="248"/>
      <c r="Y644" s="248"/>
      <c r="Z644" s="248"/>
    </row>
    <row r="645" spans="1:26" ht="15">
      <c r="A645" s="248"/>
      <c r="B645" s="248"/>
      <c r="C645" s="248"/>
      <c r="D645" s="291"/>
      <c r="E645" s="93"/>
      <c r="F645" s="248"/>
      <c r="G645" s="248"/>
      <c r="H645" s="248"/>
      <c r="I645" s="248"/>
      <c r="J645" s="248"/>
      <c r="K645" s="248"/>
      <c r="L645" s="248"/>
      <c r="M645" s="248"/>
      <c r="N645" s="248"/>
      <c r="O645" s="248"/>
      <c r="P645" s="248"/>
      <c r="Q645" s="248"/>
      <c r="R645" s="248"/>
      <c r="S645" s="248"/>
      <c r="T645" s="248"/>
      <c r="U645" s="248"/>
      <c r="V645" s="248"/>
      <c r="W645" s="248"/>
      <c r="X645" s="248"/>
      <c r="Y645" s="248"/>
      <c r="Z645" s="248"/>
    </row>
    <row r="646" spans="1:26" ht="15">
      <c r="A646" s="248"/>
      <c r="B646" s="248"/>
      <c r="C646" s="248"/>
      <c r="D646" s="291"/>
      <c r="E646" s="93"/>
      <c r="F646" s="248"/>
      <c r="G646" s="248"/>
      <c r="H646" s="248"/>
      <c r="I646" s="248"/>
      <c r="J646" s="248"/>
      <c r="K646" s="248"/>
      <c r="L646" s="248"/>
      <c r="M646" s="248"/>
      <c r="N646" s="248"/>
      <c r="O646" s="248"/>
      <c r="P646" s="248"/>
      <c r="Q646" s="248"/>
      <c r="R646" s="248"/>
      <c r="S646" s="248"/>
      <c r="T646" s="248"/>
      <c r="U646" s="248"/>
      <c r="V646" s="248"/>
      <c r="W646" s="248"/>
      <c r="X646" s="248"/>
      <c r="Y646" s="248"/>
      <c r="Z646" s="248"/>
    </row>
    <row r="647" spans="1:26" ht="15">
      <c r="A647" s="248"/>
      <c r="B647" s="248"/>
      <c r="C647" s="248"/>
      <c r="D647" s="291"/>
      <c r="E647" s="93"/>
      <c r="F647" s="248"/>
      <c r="G647" s="248"/>
      <c r="H647" s="248"/>
      <c r="I647" s="248"/>
      <c r="J647" s="248"/>
      <c r="K647" s="248"/>
      <c r="L647" s="248"/>
      <c r="M647" s="248"/>
      <c r="N647" s="248"/>
      <c r="O647" s="248"/>
      <c r="P647" s="248"/>
      <c r="Q647" s="248"/>
      <c r="R647" s="248"/>
      <c r="S647" s="248"/>
      <c r="T647" s="248"/>
      <c r="U647" s="248"/>
      <c r="V647" s="248"/>
      <c r="W647" s="248"/>
      <c r="X647" s="248"/>
      <c r="Y647" s="248"/>
      <c r="Z647" s="248"/>
    </row>
    <row r="648" spans="1:26" ht="15">
      <c r="A648" s="248"/>
      <c r="B648" s="248"/>
      <c r="C648" s="248"/>
      <c r="D648" s="291"/>
      <c r="E648" s="93"/>
      <c r="F648" s="248"/>
      <c r="G648" s="248"/>
      <c r="H648" s="248"/>
      <c r="I648" s="248"/>
      <c r="J648" s="248"/>
      <c r="K648" s="248"/>
      <c r="L648" s="248"/>
      <c r="M648" s="248"/>
      <c r="N648" s="248"/>
      <c r="O648" s="248"/>
      <c r="P648" s="248"/>
      <c r="Q648" s="248"/>
      <c r="R648" s="248"/>
      <c r="S648" s="248"/>
      <c r="T648" s="248"/>
      <c r="U648" s="248"/>
      <c r="V648" s="248"/>
      <c r="W648" s="248"/>
      <c r="X648" s="248"/>
      <c r="Y648" s="248"/>
      <c r="Z648" s="248"/>
    </row>
    <row r="649" spans="1:26" ht="15">
      <c r="A649" s="248"/>
      <c r="B649" s="248"/>
      <c r="C649" s="248"/>
      <c r="D649" s="291"/>
      <c r="E649" s="93"/>
      <c r="F649" s="248"/>
      <c r="G649" s="248"/>
      <c r="H649" s="248"/>
      <c r="I649" s="248"/>
      <c r="J649" s="248"/>
      <c r="K649" s="248"/>
      <c r="L649" s="248"/>
      <c r="M649" s="248"/>
      <c r="N649" s="248"/>
      <c r="O649" s="248"/>
      <c r="P649" s="248"/>
      <c r="Q649" s="248"/>
      <c r="R649" s="248"/>
      <c r="S649" s="248"/>
      <c r="T649" s="248"/>
      <c r="U649" s="248"/>
      <c r="V649" s="248"/>
      <c r="W649" s="248"/>
      <c r="X649" s="248"/>
      <c r="Y649" s="248"/>
      <c r="Z649" s="248"/>
    </row>
    <row r="650" spans="1:26" ht="15">
      <c r="A650" s="248"/>
      <c r="B650" s="248"/>
      <c r="C650" s="248"/>
      <c r="D650" s="291"/>
      <c r="E650" s="93"/>
      <c r="F650" s="248"/>
      <c r="G650" s="248"/>
      <c r="H650" s="248"/>
      <c r="I650" s="248"/>
      <c r="J650" s="248"/>
      <c r="K650" s="248"/>
      <c r="L650" s="248"/>
      <c r="M650" s="248"/>
      <c r="N650" s="248"/>
      <c r="O650" s="248"/>
      <c r="P650" s="248"/>
      <c r="Q650" s="248"/>
      <c r="R650" s="248"/>
      <c r="S650" s="248"/>
      <c r="T650" s="248"/>
      <c r="U650" s="248"/>
      <c r="V650" s="248"/>
      <c r="W650" s="248"/>
      <c r="X650" s="248"/>
      <c r="Y650" s="248"/>
      <c r="Z650" s="248"/>
    </row>
    <row r="651" spans="1:26" ht="15">
      <c r="A651" s="248"/>
      <c r="B651" s="248"/>
      <c r="C651" s="248"/>
      <c r="D651" s="291"/>
      <c r="E651" s="93"/>
      <c r="F651" s="248"/>
      <c r="G651" s="248"/>
      <c r="H651" s="248"/>
      <c r="I651" s="248"/>
      <c r="J651" s="248"/>
      <c r="K651" s="248"/>
      <c r="L651" s="248"/>
      <c r="M651" s="248"/>
      <c r="N651" s="248"/>
      <c r="O651" s="248"/>
      <c r="P651" s="248"/>
      <c r="Q651" s="248"/>
      <c r="R651" s="248"/>
      <c r="S651" s="248"/>
      <c r="T651" s="248"/>
      <c r="U651" s="248"/>
      <c r="V651" s="248"/>
      <c r="W651" s="248"/>
      <c r="X651" s="248"/>
      <c r="Y651" s="248"/>
      <c r="Z651" s="248"/>
    </row>
    <row r="652" spans="1:26" ht="15">
      <c r="A652" s="248"/>
      <c r="B652" s="248"/>
      <c r="C652" s="248"/>
      <c r="D652" s="291"/>
      <c r="E652" s="93"/>
      <c r="F652" s="248"/>
      <c r="G652" s="248"/>
      <c r="H652" s="248"/>
      <c r="I652" s="248"/>
      <c r="J652" s="248"/>
      <c r="K652" s="248"/>
      <c r="L652" s="248"/>
      <c r="M652" s="248"/>
      <c r="N652" s="248"/>
      <c r="O652" s="248"/>
      <c r="P652" s="248"/>
      <c r="Q652" s="248"/>
      <c r="R652" s="248"/>
      <c r="S652" s="248"/>
      <c r="T652" s="248"/>
      <c r="U652" s="248"/>
      <c r="V652" s="248"/>
      <c r="W652" s="248"/>
      <c r="X652" s="248"/>
      <c r="Y652" s="248"/>
      <c r="Z652" s="248"/>
    </row>
    <row r="653" spans="1:26" ht="15">
      <c r="A653" s="248"/>
      <c r="B653" s="248"/>
      <c r="C653" s="248"/>
      <c r="D653" s="291"/>
      <c r="E653" s="93"/>
      <c r="F653" s="248"/>
      <c r="G653" s="248"/>
      <c r="H653" s="248"/>
      <c r="I653" s="248"/>
      <c r="J653" s="248"/>
      <c r="K653" s="248"/>
      <c r="L653" s="248"/>
      <c r="M653" s="248"/>
      <c r="N653" s="248"/>
      <c r="O653" s="248"/>
      <c r="P653" s="248"/>
      <c r="Q653" s="248"/>
      <c r="R653" s="248"/>
      <c r="S653" s="248"/>
      <c r="T653" s="248"/>
      <c r="U653" s="248"/>
      <c r="V653" s="248"/>
      <c r="W653" s="248"/>
      <c r="X653" s="248"/>
      <c r="Y653" s="248"/>
      <c r="Z653" s="248"/>
    </row>
    <row r="654" spans="1:26" ht="15">
      <c r="A654" s="248"/>
      <c r="B654" s="248"/>
      <c r="C654" s="248"/>
      <c r="D654" s="291"/>
      <c r="E654" s="93"/>
      <c r="F654" s="248"/>
      <c r="G654" s="248"/>
      <c r="H654" s="248"/>
      <c r="I654" s="248"/>
      <c r="J654" s="248"/>
      <c r="K654" s="248"/>
      <c r="L654" s="248"/>
      <c r="M654" s="248"/>
      <c r="N654" s="248"/>
      <c r="O654" s="248"/>
      <c r="P654" s="248"/>
      <c r="Q654" s="248"/>
      <c r="R654" s="248"/>
      <c r="S654" s="248"/>
      <c r="T654" s="248"/>
      <c r="U654" s="248"/>
      <c r="V654" s="248"/>
      <c r="W654" s="248"/>
      <c r="X654" s="248"/>
      <c r="Y654" s="248"/>
      <c r="Z654" s="248"/>
    </row>
    <row r="655" spans="1:26" ht="15">
      <c r="A655" s="248"/>
      <c r="B655" s="248"/>
      <c r="C655" s="248"/>
      <c r="D655" s="291"/>
      <c r="E655" s="93"/>
      <c r="F655" s="248"/>
      <c r="G655" s="248"/>
      <c r="H655" s="248"/>
      <c r="I655" s="248"/>
      <c r="J655" s="248"/>
      <c r="K655" s="248"/>
      <c r="L655" s="248"/>
      <c r="M655" s="248"/>
      <c r="N655" s="248"/>
      <c r="O655" s="248"/>
      <c r="P655" s="248"/>
      <c r="Q655" s="248"/>
      <c r="R655" s="248"/>
      <c r="S655" s="248"/>
      <c r="T655" s="248"/>
      <c r="U655" s="248"/>
      <c r="V655" s="248"/>
      <c r="W655" s="248"/>
      <c r="X655" s="248"/>
      <c r="Y655" s="248"/>
      <c r="Z655" s="248"/>
    </row>
    <row r="656" spans="1:26" ht="15">
      <c r="A656" s="248"/>
      <c r="B656" s="248"/>
      <c r="C656" s="248"/>
      <c r="D656" s="291"/>
      <c r="E656" s="93"/>
      <c r="F656" s="248"/>
      <c r="G656" s="248"/>
      <c r="H656" s="248"/>
      <c r="I656" s="248"/>
      <c r="J656" s="248"/>
      <c r="K656" s="248"/>
      <c r="L656" s="248"/>
      <c r="M656" s="248"/>
      <c r="N656" s="248"/>
      <c r="O656" s="248"/>
      <c r="P656" s="248"/>
      <c r="Q656" s="248"/>
      <c r="R656" s="248"/>
      <c r="S656" s="248"/>
      <c r="T656" s="248"/>
      <c r="U656" s="248"/>
      <c r="V656" s="248"/>
      <c r="W656" s="248"/>
      <c r="X656" s="248"/>
      <c r="Y656" s="248"/>
      <c r="Z656" s="248"/>
    </row>
    <row r="657" spans="1:26" ht="15">
      <c r="A657" s="248"/>
      <c r="B657" s="248"/>
      <c r="C657" s="248"/>
      <c r="D657" s="291"/>
      <c r="E657" s="93"/>
      <c r="F657" s="248"/>
      <c r="G657" s="248"/>
      <c r="H657" s="248"/>
      <c r="I657" s="248"/>
      <c r="J657" s="248"/>
      <c r="K657" s="248"/>
      <c r="L657" s="248"/>
      <c r="M657" s="248"/>
      <c r="N657" s="248"/>
      <c r="O657" s="248"/>
      <c r="P657" s="248"/>
      <c r="Q657" s="248"/>
      <c r="R657" s="248"/>
      <c r="S657" s="248"/>
      <c r="T657" s="248"/>
      <c r="U657" s="248"/>
      <c r="V657" s="248"/>
      <c r="W657" s="248"/>
      <c r="X657" s="248"/>
      <c r="Y657" s="248"/>
      <c r="Z657" s="248"/>
    </row>
    <row r="658" spans="1:26" ht="15">
      <c r="A658" s="248"/>
      <c r="B658" s="248"/>
      <c r="C658" s="248"/>
      <c r="D658" s="291"/>
      <c r="E658" s="93"/>
      <c r="F658" s="248"/>
      <c r="G658" s="248"/>
      <c r="H658" s="248"/>
      <c r="I658" s="248"/>
      <c r="J658" s="248"/>
      <c r="K658" s="248"/>
      <c r="L658" s="248"/>
      <c r="M658" s="248"/>
      <c r="N658" s="248"/>
      <c r="O658" s="248"/>
      <c r="P658" s="248"/>
      <c r="Q658" s="248"/>
      <c r="R658" s="248"/>
      <c r="S658" s="248"/>
      <c r="T658" s="248"/>
      <c r="U658" s="248"/>
      <c r="V658" s="248"/>
      <c r="W658" s="248"/>
      <c r="X658" s="248"/>
      <c r="Y658" s="248"/>
      <c r="Z658" s="248"/>
    </row>
    <row r="659" spans="1:26" ht="15">
      <c r="A659" s="248"/>
      <c r="B659" s="248"/>
      <c r="C659" s="248"/>
      <c r="D659" s="291"/>
      <c r="E659" s="93"/>
      <c r="F659" s="248"/>
      <c r="G659" s="248"/>
      <c r="H659" s="248"/>
      <c r="I659" s="248"/>
      <c r="J659" s="248"/>
      <c r="K659" s="248"/>
      <c r="L659" s="248"/>
      <c r="M659" s="248"/>
      <c r="N659" s="248"/>
      <c r="O659" s="248"/>
      <c r="P659" s="248"/>
      <c r="Q659" s="248"/>
      <c r="R659" s="248"/>
      <c r="S659" s="248"/>
      <c r="T659" s="248"/>
      <c r="U659" s="248"/>
      <c r="V659" s="248"/>
      <c r="W659" s="248"/>
      <c r="X659" s="248"/>
      <c r="Y659" s="248"/>
      <c r="Z659" s="248"/>
    </row>
    <row r="660" spans="1:26" ht="15">
      <c r="A660" s="248"/>
      <c r="B660" s="248"/>
      <c r="C660" s="248"/>
      <c r="D660" s="291"/>
      <c r="E660" s="93"/>
      <c r="F660" s="248"/>
      <c r="G660" s="248"/>
      <c r="H660" s="248"/>
      <c r="I660" s="248"/>
      <c r="J660" s="248"/>
      <c r="K660" s="248"/>
      <c r="L660" s="248"/>
      <c r="M660" s="248"/>
      <c r="N660" s="248"/>
      <c r="O660" s="248"/>
      <c r="P660" s="248"/>
      <c r="Q660" s="248"/>
      <c r="R660" s="248"/>
      <c r="S660" s="248"/>
      <c r="T660" s="248"/>
      <c r="U660" s="248"/>
      <c r="V660" s="248"/>
      <c r="W660" s="248"/>
      <c r="X660" s="248"/>
      <c r="Y660" s="248"/>
      <c r="Z660" s="248"/>
    </row>
    <row r="661" spans="1:26" ht="15">
      <c r="A661" s="248"/>
      <c r="B661" s="248"/>
      <c r="C661" s="248"/>
      <c r="D661" s="291"/>
      <c r="E661" s="93"/>
      <c r="F661" s="248"/>
      <c r="G661" s="248"/>
      <c r="H661" s="248"/>
      <c r="I661" s="248"/>
      <c r="J661" s="248"/>
      <c r="K661" s="248"/>
      <c r="L661" s="248"/>
      <c r="M661" s="248"/>
      <c r="N661" s="248"/>
      <c r="O661" s="248"/>
      <c r="P661" s="248"/>
      <c r="Q661" s="248"/>
      <c r="R661" s="248"/>
      <c r="S661" s="248"/>
      <c r="T661" s="248"/>
      <c r="U661" s="248"/>
      <c r="V661" s="248"/>
      <c r="W661" s="248"/>
      <c r="X661" s="248"/>
      <c r="Y661" s="248"/>
      <c r="Z661" s="248"/>
    </row>
    <row r="662" spans="1:26" ht="15">
      <c r="A662" s="248"/>
      <c r="B662" s="248"/>
      <c r="C662" s="248"/>
      <c r="D662" s="291"/>
      <c r="E662" s="93"/>
      <c r="F662" s="248"/>
      <c r="G662" s="248"/>
      <c r="H662" s="248"/>
      <c r="I662" s="248"/>
      <c r="J662" s="248"/>
      <c r="K662" s="248"/>
      <c r="L662" s="248"/>
      <c r="M662" s="248"/>
      <c r="N662" s="248"/>
      <c r="O662" s="248"/>
      <c r="P662" s="248"/>
      <c r="Q662" s="248"/>
      <c r="R662" s="248"/>
      <c r="S662" s="248"/>
      <c r="T662" s="248"/>
      <c r="U662" s="248"/>
      <c r="V662" s="248"/>
      <c r="W662" s="248"/>
      <c r="X662" s="248"/>
      <c r="Y662" s="248"/>
      <c r="Z662" s="248"/>
    </row>
    <row r="663" spans="1:26" ht="15">
      <c r="A663" s="248"/>
      <c r="B663" s="248"/>
      <c r="C663" s="248"/>
      <c r="D663" s="291"/>
      <c r="E663" s="93"/>
      <c r="F663" s="248"/>
      <c r="G663" s="248"/>
      <c r="H663" s="248"/>
      <c r="I663" s="248"/>
      <c r="J663" s="248"/>
      <c r="K663" s="248"/>
      <c r="L663" s="248"/>
      <c r="M663" s="248"/>
      <c r="N663" s="248"/>
      <c r="O663" s="248"/>
      <c r="P663" s="248"/>
      <c r="Q663" s="248"/>
      <c r="R663" s="248"/>
      <c r="S663" s="248"/>
      <c r="T663" s="248"/>
      <c r="U663" s="248"/>
      <c r="V663" s="248"/>
      <c r="W663" s="248"/>
      <c r="X663" s="248"/>
      <c r="Y663" s="248"/>
      <c r="Z663" s="248"/>
    </row>
    <row r="664" spans="1:26" ht="15">
      <c r="A664" s="248"/>
      <c r="B664" s="248"/>
      <c r="C664" s="248"/>
      <c r="D664" s="291"/>
      <c r="E664" s="93"/>
      <c r="F664" s="248"/>
      <c r="G664" s="248"/>
      <c r="H664" s="248"/>
      <c r="I664" s="248"/>
      <c r="J664" s="248"/>
      <c r="K664" s="248"/>
      <c r="L664" s="248"/>
      <c r="M664" s="248"/>
      <c r="N664" s="248"/>
      <c r="O664" s="248"/>
      <c r="P664" s="248"/>
      <c r="Q664" s="248"/>
      <c r="R664" s="248"/>
      <c r="S664" s="248"/>
      <c r="T664" s="248"/>
      <c r="U664" s="248"/>
      <c r="V664" s="248"/>
      <c r="W664" s="248"/>
      <c r="X664" s="248"/>
      <c r="Y664" s="248"/>
      <c r="Z664" s="248"/>
    </row>
    <row r="665" spans="1:26" ht="15">
      <c r="A665" s="248"/>
      <c r="B665" s="248"/>
      <c r="C665" s="248"/>
      <c r="D665" s="291"/>
      <c r="E665" s="93"/>
      <c r="F665" s="248"/>
      <c r="G665" s="248"/>
      <c r="H665" s="248"/>
      <c r="I665" s="248"/>
      <c r="J665" s="248"/>
      <c r="K665" s="248"/>
      <c r="L665" s="248"/>
      <c r="M665" s="248"/>
      <c r="N665" s="248"/>
      <c r="O665" s="248"/>
      <c r="P665" s="248"/>
      <c r="Q665" s="248"/>
      <c r="R665" s="248"/>
      <c r="S665" s="248"/>
      <c r="T665" s="248"/>
      <c r="U665" s="248"/>
      <c r="V665" s="248"/>
      <c r="W665" s="248"/>
      <c r="X665" s="248"/>
      <c r="Y665" s="248"/>
      <c r="Z665" s="248"/>
    </row>
    <row r="666" spans="1:26" ht="15">
      <c r="A666" s="248"/>
      <c r="B666" s="248"/>
      <c r="C666" s="248"/>
      <c r="D666" s="291"/>
      <c r="E666" s="93"/>
      <c r="F666" s="248"/>
      <c r="G666" s="248"/>
      <c r="H666" s="248"/>
      <c r="I666" s="248"/>
      <c r="J666" s="248"/>
      <c r="K666" s="248"/>
      <c r="L666" s="248"/>
      <c r="M666" s="248"/>
      <c r="N666" s="248"/>
      <c r="O666" s="248"/>
      <c r="P666" s="248"/>
      <c r="Q666" s="248"/>
      <c r="R666" s="248"/>
      <c r="S666" s="248"/>
      <c r="T666" s="248"/>
      <c r="U666" s="248"/>
      <c r="V666" s="248"/>
      <c r="W666" s="248"/>
      <c r="X666" s="248"/>
      <c r="Y666" s="248"/>
      <c r="Z666" s="248"/>
    </row>
    <row r="667" spans="1:26" ht="15">
      <c r="A667" s="248"/>
      <c r="B667" s="248"/>
      <c r="C667" s="248"/>
      <c r="D667" s="291"/>
      <c r="E667" s="93"/>
      <c r="F667" s="248"/>
      <c r="G667" s="248"/>
      <c r="H667" s="248"/>
      <c r="I667" s="248"/>
      <c r="J667" s="248"/>
      <c r="K667" s="248"/>
      <c r="L667" s="248"/>
      <c r="M667" s="248"/>
      <c r="N667" s="248"/>
      <c r="O667" s="248"/>
      <c r="P667" s="248"/>
      <c r="Q667" s="248"/>
      <c r="R667" s="248"/>
      <c r="S667" s="248"/>
      <c r="T667" s="248"/>
      <c r="U667" s="248"/>
      <c r="V667" s="248"/>
      <c r="W667" s="248"/>
      <c r="X667" s="248"/>
      <c r="Y667" s="248"/>
      <c r="Z667" s="248"/>
    </row>
    <row r="668" spans="1:26" ht="15">
      <c r="A668" s="248"/>
      <c r="B668" s="248"/>
      <c r="C668" s="248"/>
      <c r="D668" s="291"/>
      <c r="E668" s="93"/>
      <c r="F668" s="248"/>
      <c r="G668" s="248"/>
      <c r="H668" s="248"/>
      <c r="I668" s="248"/>
      <c r="J668" s="248"/>
      <c r="K668" s="248"/>
      <c r="L668" s="248"/>
      <c r="M668" s="248"/>
      <c r="N668" s="248"/>
      <c r="O668" s="248"/>
      <c r="P668" s="248"/>
      <c r="Q668" s="248"/>
      <c r="R668" s="248"/>
      <c r="S668" s="248"/>
      <c r="T668" s="248"/>
      <c r="U668" s="248"/>
      <c r="V668" s="248"/>
      <c r="W668" s="248"/>
      <c r="X668" s="248"/>
      <c r="Y668" s="248"/>
      <c r="Z668" s="248"/>
    </row>
    <row r="669" spans="1:26" ht="15">
      <c r="A669" s="248"/>
      <c r="B669" s="248"/>
      <c r="C669" s="248"/>
      <c r="D669" s="291"/>
      <c r="E669" s="93"/>
      <c r="F669" s="248"/>
      <c r="G669" s="248"/>
      <c r="H669" s="248"/>
      <c r="I669" s="248"/>
      <c r="J669" s="248"/>
      <c r="K669" s="248"/>
      <c r="L669" s="248"/>
      <c r="M669" s="248"/>
      <c r="N669" s="248"/>
      <c r="O669" s="248"/>
      <c r="P669" s="248"/>
      <c r="Q669" s="248"/>
      <c r="R669" s="248"/>
      <c r="S669" s="248"/>
      <c r="T669" s="248"/>
      <c r="U669" s="248"/>
      <c r="V669" s="248"/>
      <c r="W669" s="248"/>
      <c r="X669" s="248"/>
      <c r="Y669" s="248"/>
      <c r="Z669" s="248"/>
    </row>
    <row r="670" spans="1:26" ht="15">
      <c r="A670" s="248"/>
      <c r="B670" s="248"/>
      <c r="C670" s="248"/>
      <c r="D670" s="291"/>
      <c r="E670" s="93"/>
      <c r="F670" s="248"/>
      <c r="G670" s="248"/>
      <c r="H670" s="248"/>
      <c r="I670" s="248"/>
      <c r="J670" s="248"/>
      <c r="K670" s="248"/>
      <c r="L670" s="248"/>
      <c r="M670" s="248"/>
      <c r="N670" s="248"/>
      <c r="O670" s="248"/>
      <c r="P670" s="248"/>
      <c r="Q670" s="248"/>
      <c r="R670" s="248"/>
      <c r="S670" s="248"/>
      <c r="T670" s="248"/>
      <c r="U670" s="248"/>
      <c r="V670" s="248"/>
      <c r="W670" s="248"/>
      <c r="X670" s="248"/>
      <c r="Y670" s="248"/>
      <c r="Z670" s="248"/>
    </row>
    <row r="671" spans="1:26" ht="15">
      <c r="A671" s="248"/>
      <c r="B671" s="248"/>
      <c r="C671" s="248"/>
      <c r="D671" s="291"/>
      <c r="E671" s="93"/>
      <c r="F671" s="248"/>
      <c r="G671" s="248"/>
      <c r="H671" s="248"/>
      <c r="I671" s="248"/>
      <c r="J671" s="248"/>
      <c r="K671" s="248"/>
      <c r="L671" s="248"/>
      <c r="M671" s="248"/>
      <c r="N671" s="248"/>
      <c r="O671" s="248"/>
      <c r="P671" s="248"/>
      <c r="Q671" s="248"/>
      <c r="R671" s="248"/>
      <c r="S671" s="248"/>
      <c r="T671" s="248"/>
      <c r="U671" s="248"/>
      <c r="V671" s="248"/>
      <c r="W671" s="248"/>
      <c r="X671" s="248"/>
      <c r="Y671" s="248"/>
      <c r="Z671" s="248"/>
    </row>
    <row r="672" spans="1:26" ht="15">
      <c r="A672" s="248"/>
      <c r="B672" s="248"/>
      <c r="C672" s="248"/>
      <c r="D672" s="291"/>
      <c r="E672" s="93"/>
      <c r="F672" s="248"/>
      <c r="G672" s="248"/>
      <c r="H672" s="248"/>
      <c r="I672" s="248"/>
      <c r="J672" s="248"/>
      <c r="K672" s="248"/>
      <c r="L672" s="248"/>
      <c r="M672" s="248"/>
      <c r="N672" s="248"/>
      <c r="O672" s="248"/>
      <c r="P672" s="248"/>
      <c r="Q672" s="248"/>
      <c r="R672" s="248"/>
      <c r="S672" s="248"/>
      <c r="T672" s="248"/>
      <c r="U672" s="248"/>
      <c r="V672" s="248"/>
      <c r="W672" s="248"/>
      <c r="X672" s="248"/>
      <c r="Y672" s="248"/>
      <c r="Z672" s="248"/>
    </row>
    <row r="673" spans="1:26" ht="15">
      <c r="A673" s="248"/>
      <c r="B673" s="248"/>
      <c r="C673" s="248"/>
      <c r="D673" s="291"/>
      <c r="E673" s="93"/>
      <c r="F673" s="248"/>
      <c r="G673" s="248"/>
      <c r="H673" s="248"/>
      <c r="I673" s="248"/>
      <c r="J673" s="248"/>
      <c r="K673" s="248"/>
      <c r="L673" s="248"/>
      <c r="M673" s="248"/>
      <c r="N673" s="248"/>
      <c r="O673" s="248"/>
      <c r="P673" s="248"/>
      <c r="Q673" s="248"/>
      <c r="R673" s="248"/>
      <c r="S673" s="248"/>
      <c r="T673" s="248"/>
      <c r="U673" s="248"/>
      <c r="V673" s="248"/>
      <c r="W673" s="248"/>
      <c r="X673" s="248"/>
      <c r="Y673" s="248"/>
      <c r="Z673" s="248"/>
    </row>
    <row r="674" spans="1:26" ht="15">
      <c r="A674" s="248"/>
      <c r="B674" s="248"/>
      <c r="C674" s="248"/>
      <c r="D674" s="291"/>
      <c r="E674" s="93"/>
      <c r="F674" s="248"/>
      <c r="G674" s="248"/>
      <c r="H674" s="248"/>
      <c r="I674" s="248"/>
      <c r="J674" s="248"/>
      <c r="K674" s="248"/>
      <c r="L674" s="248"/>
      <c r="M674" s="248"/>
      <c r="N674" s="248"/>
      <c r="O674" s="248"/>
      <c r="P674" s="248"/>
      <c r="Q674" s="248"/>
      <c r="R674" s="248"/>
      <c r="S674" s="248"/>
      <c r="T674" s="248"/>
      <c r="U674" s="248"/>
      <c r="V674" s="248"/>
      <c r="W674" s="248"/>
      <c r="X674" s="248"/>
      <c r="Y674" s="248"/>
      <c r="Z674" s="248"/>
    </row>
    <row r="675" spans="1:26" ht="15">
      <c r="A675" s="248"/>
      <c r="B675" s="248"/>
      <c r="C675" s="248"/>
      <c r="D675" s="291"/>
      <c r="E675" s="93"/>
      <c r="F675" s="248"/>
      <c r="G675" s="248"/>
      <c r="H675" s="248"/>
      <c r="I675" s="248"/>
      <c r="J675" s="248"/>
      <c r="K675" s="248"/>
      <c r="L675" s="248"/>
      <c r="M675" s="248"/>
      <c r="N675" s="248"/>
      <c r="O675" s="248"/>
      <c r="P675" s="248"/>
      <c r="Q675" s="248"/>
      <c r="R675" s="248"/>
      <c r="S675" s="248"/>
      <c r="T675" s="248"/>
      <c r="U675" s="248"/>
      <c r="V675" s="248"/>
      <c r="W675" s="248"/>
      <c r="X675" s="248"/>
      <c r="Y675" s="248"/>
      <c r="Z675" s="248"/>
    </row>
    <row r="676" spans="1:26" ht="15">
      <c r="A676" s="248"/>
      <c r="B676" s="248"/>
      <c r="C676" s="248"/>
      <c r="D676" s="291"/>
      <c r="E676" s="93"/>
      <c r="F676" s="248"/>
      <c r="G676" s="248"/>
      <c r="H676" s="248"/>
      <c r="I676" s="248"/>
      <c r="J676" s="248"/>
      <c r="K676" s="248"/>
      <c r="L676" s="248"/>
      <c r="M676" s="248"/>
      <c r="N676" s="248"/>
      <c r="O676" s="248"/>
      <c r="P676" s="248"/>
      <c r="Q676" s="248"/>
      <c r="R676" s="248"/>
      <c r="S676" s="248"/>
      <c r="T676" s="248"/>
      <c r="U676" s="248"/>
      <c r="V676" s="248"/>
      <c r="W676" s="248"/>
      <c r="X676" s="248"/>
      <c r="Y676" s="248"/>
      <c r="Z676" s="248"/>
    </row>
    <row r="677" spans="1:26" ht="15">
      <c r="A677" s="248"/>
      <c r="B677" s="248"/>
      <c r="C677" s="248"/>
      <c r="D677" s="291"/>
      <c r="E677" s="93"/>
      <c r="F677" s="248"/>
      <c r="G677" s="248"/>
      <c r="H677" s="248"/>
      <c r="I677" s="248"/>
      <c r="J677" s="248"/>
      <c r="K677" s="248"/>
      <c r="L677" s="248"/>
      <c r="M677" s="248"/>
      <c r="N677" s="248"/>
      <c r="O677" s="248"/>
      <c r="P677" s="248"/>
      <c r="Q677" s="248"/>
      <c r="R677" s="248"/>
      <c r="S677" s="248"/>
      <c r="T677" s="248"/>
      <c r="U677" s="248"/>
      <c r="V677" s="248"/>
      <c r="W677" s="248"/>
      <c r="X677" s="248"/>
      <c r="Y677" s="248"/>
      <c r="Z677" s="248"/>
    </row>
    <row r="678" spans="1:26" ht="15">
      <c r="A678" s="248"/>
      <c r="B678" s="248"/>
      <c r="C678" s="248"/>
      <c r="D678" s="291"/>
      <c r="E678" s="93"/>
      <c r="F678" s="248"/>
      <c r="G678" s="248"/>
      <c r="H678" s="248"/>
      <c r="I678" s="248"/>
      <c r="J678" s="248"/>
      <c r="K678" s="248"/>
      <c r="L678" s="248"/>
      <c r="M678" s="248"/>
      <c r="N678" s="248"/>
      <c r="O678" s="248"/>
      <c r="P678" s="248"/>
      <c r="Q678" s="248"/>
      <c r="R678" s="248"/>
      <c r="S678" s="248"/>
      <c r="T678" s="248"/>
      <c r="U678" s="248"/>
      <c r="V678" s="248"/>
      <c r="W678" s="248"/>
      <c r="X678" s="248"/>
      <c r="Y678" s="248"/>
      <c r="Z678" s="248"/>
    </row>
    <row r="679" spans="1:26" ht="15">
      <c r="A679" s="248"/>
      <c r="B679" s="248"/>
      <c r="C679" s="248"/>
      <c r="D679" s="291"/>
      <c r="E679" s="93"/>
      <c r="F679" s="248"/>
      <c r="G679" s="248"/>
      <c r="H679" s="248"/>
      <c r="I679" s="248"/>
      <c r="J679" s="248"/>
      <c r="K679" s="248"/>
      <c r="L679" s="248"/>
      <c r="M679" s="248"/>
      <c r="N679" s="248"/>
      <c r="O679" s="248"/>
      <c r="P679" s="248"/>
      <c r="Q679" s="248"/>
      <c r="R679" s="248"/>
      <c r="S679" s="248"/>
      <c r="T679" s="248"/>
      <c r="U679" s="248"/>
      <c r="V679" s="248"/>
      <c r="W679" s="248"/>
      <c r="X679" s="248"/>
      <c r="Y679" s="248"/>
      <c r="Z679" s="248"/>
    </row>
    <row r="680" spans="1:26" ht="15">
      <c r="A680" s="248"/>
      <c r="B680" s="248"/>
      <c r="C680" s="248"/>
      <c r="D680" s="291"/>
      <c r="E680" s="93"/>
      <c r="F680" s="248"/>
      <c r="G680" s="248"/>
      <c r="H680" s="248"/>
      <c r="I680" s="248"/>
      <c r="J680" s="248"/>
      <c r="K680" s="248"/>
      <c r="L680" s="248"/>
      <c r="M680" s="248"/>
      <c r="N680" s="248"/>
      <c r="O680" s="248"/>
      <c r="P680" s="248"/>
      <c r="Q680" s="248"/>
      <c r="R680" s="248"/>
      <c r="S680" s="248"/>
      <c r="T680" s="248"/>
      <c r="U680" s="248"/>
      <c r="V680" s="248"/>
      <c r="W680" s="248"/>
      <c r="X680" s="248"/>
      <c r="Y680" s="248"/>
      <c r="Z680" s="248"/>
    </row>
    <row r="681" spans="1:26" ht="15">
      <c r="A681" s="248"/>
      <c r="B681" s="248"/>
      <c r="C681" s="248"/>
      <c r="D681" s="291"/>
      <c r="E681" s="93"/>
      <c r="F681" s="248"/>
      <c r="G681" s="248"/>
      <c r="H681" s="248"/>
      <c r="I681" s="248"/>
      <c r="J681" s="248"/>
      <c r="K681" s="248"/>
      <c r="L681" s="248"/>
      <c r="M681" s="248"/>
      <c r="N681" s="248"/>
      <c r="O681" s="248"/>
      <c r="P681" s="248"/>
      <c r="Q681" s="248"/>
      <c r="R681" s="248"/>
      <c r="S681" s="248"/>
      <c r="T681" s="248"/>
      <c r="U681" s="248"/>
      <c r="V681" s="248"/>
      <c r="W681" s="248"/>
      <c r="X681" s="248"/>
      <c r="Y681" s="248"/>
      <c r="Z681" s="248"/>
    </row>
    <row r="682" spans="1:26" ht="15">
      <c r="A682" s="248"/>
      <c r="B682" s="248"/>
      <c r="C682" s="248"/>
      <c r="D682" s="291"/>
      <c r="E682" s="93"/>
      <c r="F682" s="248"/>
      <c r="G682" s="248"/>
      <c r="H682" s="248"/>
      <c r="I682" s="248"/>
      <c r="J682" s="248"/>
      <c r="K682" s="248"/>
      <c r="L682" s="248"/>
      <c r="M682" s="248"/>
      <c r="N682" s="248"/>
      <c r="O682" s="248"/>
      <c r="P682" s="248"/>
      <c r="Q682" s="248"/>
      <c r="R682" s="248"/>
      <c r="S682" s="248"/>
      <c r="T682" s="248"/>
      <c r="U682" s="248"/>
      <c r="V682" s="248"/>
      <c r="W682" s="248"/>
      <c r="X682" s="248"/>
      <c r="Y682" s="248"/>
      <c r="Z682" s="248"/>
    </row>
    <row r="683" spans="1:26" ht="15">
      <c r="A683" s="248"/>
      <c r="B683" s="248"/>
      <c r="C683" s="248"/>
      <c r="D683" s="291"/>
      <c r="E683" s="93"/>
      <c r="F683" s="248"/>
      <c r="G683" s="248"/>
      <c r="H683" s="248"/>
      <c r="I683" s="248"/>
      <c r="J683" s="248"/>
      <c r="K683" s="248"/>
      <c r="L683" s="248"/>
      <c r="M683" s="248"/>
      <c r="N683" s="248"/>
      <c r="O683" s="248"/>
      <c r="P683" s="248"/>
      <c r="Q683" s="248"/>
      <c r="R683" s="248"/>
      <c r="S683" s="248"/>
      <c r="T683" s="248"/>
      <c r="U683" s="248"/>
      <c r="V683" s="248"/>
      <c r="W683" s="248"/>
      <c r="X683" s="248"/>
      <c r="Y683" s="248"/>
      <c r="Z683" s="248"/>
    </row>
    <row r="684" spans="1:26" ht="15">
      <c r="A684" s="248"/>
      <c r="B684" s="248"/>
      <c r="C684" s="248"/>
      <c r="D684" s="291"/>
      <c r="E684" s="93"/>
      <c r="F684" s="248"/>
      <c r="G684" s="248"/>
      <c r="H684" s="248"/>
      <c r="I684" s="248"/>
      <c r="J684" s="248"/>
      <c r="K684" s="248"/>
      <c r="L684" s="248"/>
      <c r="M684" s="248"/>
      <c r="N684" s="248"/>
      <c r="O684" s="248"/>
      <c r="P684" s="248"/>
      <c r="Q684" s="248"/>
      <c r="R684" s="248"/>
      <c r="S684" s="248"/>
      <c r="T684" s="248"/>
      <c r="U684" s="248"/>
      <c r="V684" s="248"/>
      <c r="W684" s="248"/>
      <c r="X684" s="248"/>
      <c r="Y684" s="248"/>
      <c r="Z684" s="248"/>
    </row>
    <row r="685" spans="1:26" ht="15">
      <c r="A685" s="248"/>
      <c r="B685" s="248"/>
      <c r="C685" s="248"/>
      <c r="D685" s="291"/>
      <c r="E685" s="93"/>
      <c r="F685" s="248"/>
      <c r="G685" s="248"/>
      <c r="H685" s="248"/>
      <c r="I685" s="248"/>
      <c r="J685" s="248"/>
      <c r="K685" s="248"/>
      <c r="L685" s="248"/>
      <c r="M685" s="248"/>
      <c r="N685" s="248"/>
      <c r="O685" s="248"/>
      <c r="P685" s="248"/>
      <c r="Q685" s="248"/>
      <c r="R685" s="248"/>
      <c r="S685" s="248"/>
      <c r="T685" s="248"/>
      <c r="U685" s="248"/>
      <c r="V685" s="248"/>
      <c r="W685" s="248"/>
      <c r="X685" s="248"/>
      <c r="Y685" s="248"/>
      <c r="Z685" s="248"/>
    </row>
    <row r="686" spans="1:26" ht="15">
      <c r="A686" s="248"/>
      <c r="B686" s="248"/>
      <c r="C686" s="248"/>
      <c r="D686" s="291"/>
      <c r="E686" s="93"/>
      <c r="F686" s="248"/>
      <c r="G686" s="248"/>
      <c r="H686" s="248"/>
      <c r="I686" s="248"/>
      <c r="J686" s="248"/>
      <c r="K686" s="248"/>
      <c r="L686" s="248"/>
      <c r="M686" s="248"/>
      <c r="N686" s="248"/>
      <c r="O686" s="248"/>
      <c r="P686" s="248"/>
      <c r="Q686" s="248"/>
      <c r="R686" s="248"/>
      <c r="S686" s="248"/>
      <c r="T686" s="248"/>
      <c r="U686" s="248"/>
      <c r="V686" s="248"/>
      <c r="W686" s="248"/>
      <c r="X686" s="248"/>
      <c r="Y686" s="248"/>
      <c r="Z686" s="248"/>
    </row>
    <row r="687" spans="1:26" ht="15">
      <c r="A687" s="248"/>
      <c r="B687" s="248"/>
      <c r="C687" s="248"/>
      <c r="D687" s="291"/>
      <c r="E687" s="93"/>
      <c r="F687" s="248"/>
      <c r="G687" s="248"/>
      <c r="H687" s="248"/>
      <c r="I687" s="248"/>
      <c r="J687" s="248"/>
      <c r="K687" s="248"/>
      <c r="L687" s="248"/>
      <c r="M687" s="248"/>
      <c r="N687" s="248"/>
      <c r="O687" s="248"/>
      <c r="P687" s="248"/>
      <c r="Q687" s="248"/>
      <c r="R687" s="248"/>
      <c r="S687" s="248"/>
      <c r="T687" s="248"/>
      <c r="U687" s="248"/>
      <c r="V687" s="248"/>
      <c r="W687" s="248"/>
      <c r="X687" s="248"/>
      <c r="Y687" s="248"/>
      <c r="Z687" s="248"/>
    </row>
    <row r="688" spans="1:26" ht="15">
      <c r="A688" s="248"/>
      <c r="B688" s="248"/>
      <c r="C688" s="248"/>
      <c r="D688" s="291"/>
      <c r="E688" s="93"/>
      <c r="F688" s="248"/>
      <c r="G688" s="248"/>
      <c r="H688" s="248"/>
      <c r="I688" s="248"/>
      <c r="J688" s="248"/>
      <c r="K688" s="248"/>
      <c r="L688" s="248"/>
      <c r="M688" s="248"/>
      <c r="N688" s="248"/>
      <c r="O688" s="248"/>
      <c r="P688" s="248"/>
      <c r="Q688" s="248"/>
      <c r="R688" s="248"/>
      <c r="S688" s="248"/>
      <c r="T688" s="248"/>
      <c r="U688" s="248"/>
      <c r="V688" s="248"/>
      <c r="W688" s="248"/>
      <c r="X688" s="248"/>
      <c r="Y688" s="248"/>
      <c r="Z688" s="248"/>
    </row>
    <row r="689" spans="1:26" ht="15">
      <c r="A689" s="248"/>
      <c r="B689" s="248"/>
      <c r="C689" s="248"/>
      <c r="D689" s="291"/>
      <c r="E689" s="93"/>
      <c r="F689" s="248"/>
      <c r="G689" s="248"/>
      <c r="H689" s="248"/>
      <c r="I689" s="248"/>
      <c r="J689" s="248"/>
      <c r="K689" s="248"/>
      <c r="L689" s="248"/>
      <c r="M689" s="248"/>
      <c r="N689" s="248"/>
      <c r="O689" s="248"/>
      <c r="P689" s="248"/>
      <c r="Q689" s="248"/>
      <c r="R689" s="248"/>
      <c r="S689" s="248"/>
      <c r="T689" s="248"/>
      <c r="U689" s="248"/>
      <c r="V689" s="248"/>
      <c r="W689" s="248"/>
      <c r="X689" s="248"/>
      <c r="Y689" s="248"/>
      <c r="Z689" s="248"/>
    </row>
    <row r="690" spans="1:26" ht="15">
      <c r="A690" s="248"/>
      <c r="B690" s="248"/>
      <c r="C690" s="248"/>
      <c r="D690" s="291"/>
      <c r="E690" s="93"/>
      <c r="F690" s="248"/>
      <c r="G690" s="248"/>
      <c r="H690" s="248"/>
      <c r="I690" s="248"/>
      <c r="J690" s="248"/>
      <c r="K690" s="248"/>
      <c r="L690" s="248"/>
      <c r="M690" s="248"/>
      <c r="N690" s="248"/>
      <c r="O690" s="248"/>
      <c r="P690" s="248"/>
      <c r="Q690" s="248"/>
      <c r="R690" s="248"/>
      <c r="S690" s="248"/>
      <c r="T690" s="248"/>
      <c r="U690" s="248"/>
      <c r="V690" s="248"/>
      <c r="W690" s="248"/>
      <c r="X690" s="248"/>
      <c r="Y690" s="248"/>
      <c r="Z690" s="248"/>
    </row>
    <row r="691" spans="1:26" ht="15">
      <c r="A691" s="248"/>
      <c r="B691" s="248"/>
      <c r="C691" s="248"/>
      <c r="D691" s="291"/>
      <c r="E691" s="93"/>
      <c r="F691" s="248"/>
      <c r="G691" s="248"/>
      <c r="H691" s="248"/>
      <c r="I691" s="248"/>
      <c r="J691" s="248"/>
      <c r="K691" s="248"/>
      <c r="L691" s="248"/>
      <c r="M691" s="248"/>
      <c r="N691" s="248"/>
      <c r="O691" s="248"/>
      <c r="P691" s="248"/>
      <c r="Q691" s="248"/>
      <c r="R691" s="248"/>
      <c r="S691" s="248"/>
      <c r="T691" s="248"/>
      <c r="U691" s="248"/>
      <c r="V691" s="248"/>
      <c r="W691" s="248"/>
      <c r="X691" s="248"/>
      <c r="Y691" s="248"/>
      <c r="Z691" s="248"/>
    </row>
    <row r="692" spans="1:26" ht="15">
      <c r="A692" s="248"/>
      <c r="B692" s="248"/>
      <c r="C692" s="248"/>
      <c r="D692" s="291"/>
      <c r="E692" s="93"/>
      <c r="F692" s="248"/>
      <c r="G692" s="248"/>
      <c r="H692" s="248"/>
      <c r="I692" s="248"/>
      <c r="J692" s="248"/>
      <c r="K692" s="248"/>
      <c r="L692" s="248"/>
      <c r="M692" s="248"/>
      <c r="N692" s="248"/>
      <c r="O692" s="248"/>
      <c r="P692" s="248"/>
      <c r="Q692" s="248"/>
      <c r="R692" s="248"/>
      <c r="S692" s="248"/>
      <c r="T692" s="248"/>
      <c r="U692" s="248"/>
      <c r="V692" s="248"/>
      <c r="W692" s="248"/>
      <c r="X692" s="248"/>
      <c r="Y692" s="248"/>
      <c r="Z692" s="248"/>
    </row>
    <row r="693" spans="1:26" ht="15">
      <c r="A693" s="248"/>
      <c r="B693" s="248"/>
      <c r="C693" s="248"/>
      <c r="D693" s="291"/>
      <c r="E693" s="93"/>
      <c r="F693" s="248"/>
      <c r="G693" s="248"/>
      <c r="H693" s="248"/>
      <c r="I693" s="248"/>
      <c r="J693" s="248"/>
      <c r="K693" s="248"/>
      <c r="L693" s="248"/>
      <c r="M693" s="248"/>
      <c r="N693" s="248"/>
      <c r="O693" s="248"/>
      <c r="P693" s="248"/>
      <c r="Q693" s="248"/>
      <c r="R693" s="248"/>
      <c r="S693" s="248"/>
      <c r="T693" s="248"/>
      <c r="U693" s="248"/>
      <c r="V693" s="248"/>
      <c r="W693" s="248"/>
      <c r="X693" s="248"/>
      <c r="Y693" s="248"/>
      <c r="Z693" s="248"/>
    </row>
    <row r="694" spans="1:26" ht="15">
      <c r="A694" s="248"/>
      <c r="B694" s="248"/>
      <c r="C694" s="248"/>
      <c r="D694" s="291"/>
      <c r="E694" s="93"/>
      <c r="F694" s="248"/>
      <c r="G694" s="248"/>
      <c r="H694" s="248"/>
      <c r="I694" s="248"/>
      <c r="J694" s="248"/>
      <c r="K694" s="248"/>
      <c r="L694" s="248"/>
      <c r="M694" s="248"/>
      <c r="N694" s="248"/>
      <c r="O694" s="248"/>
      <c r="P694" s="248"/>
      <c r="Q694" s="248"/>
      <c r="R694" s="248"/>
      <c r="S694" s="248"/>
      <c r="T694" s="248"/>
      <c r="U694" s="248"/>
      <c r="V694" s="248"/>
      <c r="W694" s="248"/>
      <c r="X694" s="248"/>
      <c r="Y694" s="248"/>
      <c r="Z694" s="248"/>
    </row>
    <row r="695" spans="1:26" ht="15">
      <c r="A695" s="248"/>
      <c r="B695" s="248"/>
      <c r="C695" s="248"/>
      <c r="D695" s="291"/>
      <c r="E695" s="93"/>
      <c r="F695" s="248"/>
      <c r="G695" s="248"/>
      <c r="H695" s="248"/>
      <c r="I695" s="248"/>
      <c r="J695" s="248"/>
      <c r="K695" s="248"/>
      <c r="L695" s="248"/>
      <c r="M695" s="248"/>
      <c r="N695" s="248"/>
      <c r="O695" s="248"/>
      <c r="P695" s="248"/>
      <c r="Q695" s="248"/>
      <c r="R695" s="248"/>
      <c r="S695" s="248"/>
      <c r="T695" s="248"/>
      <c r="U695" s="248"/>
      <c r="V695" s="248"/>
      <c r="W695" s="248"/>
      <c r="X695" s="248"/>
      <c r="Y695" s="248"/>
      <c r="Z695" s="248"/>
    </row>
    <row r="696" spans="1:26" ht="15">
      <c r="A696" s="248"/>
      <c r="B696" s="248"/>
      <c r="C696" s="248"/>
      <c r="D696" s="291"/>
      <c r="E696" s="93"/>
      <c r="F696" s="248"/>
      <c r="G696" s="248"/>
      <c r="H696" s="248"/>
      <c r="I696" s="248"/>
      <c r="J696" s="248"/>
      <c r="K696" s="248"/>
      <c r="L696" s="248"/>
      <c r="M696" s="248"/>
      <c r="N696" s="248"/>
      <c r="O696" s="248"/>
      <c r="P696" s="248"/>
      <c r="Q696" s="248"/>
      <c r="R696" s="248"/>
      <c r="S696" s="248"/>
      <c r="T696" s="248"/>
      <c r="U696" s="248"/>
      <c r="V696" s="248"/>
      <c r="W696" s="248"/>
      <c r="X696" s="248"/>
      <c r="Y696" s="248"/>
      <c r="Z696" s="248"/>
    </row>
    <row r="697" spans="1:26" ht="15">
      <c r="A697" s="248"/>
      <c r="B697" s="248"/>
      <c r="C697" s="248"/>
      <c r="D697" s="291"/>
      <c r="E697" s="93"/>
      <c r="F697" s="248"/>
      <c r="G697" s="248"/>
      <c r="H697" s="248"/>
      <c r="I697" s="248"/>
      <c r="J697" s="248"/>
      <c r="K697" s="248"/>
      <c r="L697" s="248"/>
      <c r="M697" s="248"/>
      <c r="N697" s="248"/>
      <c r="O697" s="248"/>
      <c r="P697" s="248"/>
      <c r="Q697" s="248"/>
      <c r="R697" s="248"/>
      <c r="S697" s="248"/>
      <c r="T697" s="248"/>
      <c r="U697" s="248"/>
      <c r="V697" s="248"/>
      <c r="W697" s="248"/>
      <c r="X697" s="248"/>
      <c r="Y697" s="248"/>
      <c r="Z697" s="248"/>
    </row>
    <row r="698" spans="1:26" ht="15">
      <c r="A698" s="248"/>
      <c r="B698" s="248"/>
      <c r="C698" s="248"/>
      <c r="D698" s="291"/>
      <c r="E698" s="93"/>
      <c r="F698" s="248"/>
      <c r="G698" s="248"/>
      <c r="H698" s="248"/>
      <c r="I698" s="248"/>
      <c r="J698" s="248"/>
      <c r="K698" s="248"/>
      <c r="L698" s="248"/>
      <c r="M698" s="248"/>
      <c r="N698" s="248"/>
      <c r="O698" s="248"/>
      <c r="P698" s="248"/>
      <c r="Q698" s="248"/>
      <c r="R698" s="248"/>
      <c r="S698" s="248"/>
      <c r="T698" s="248"/>
      <c r="U698" s="248"/>
      <c r="V698" s="248"/>
      <c r="W698" s="248"/>
      <c r="X698" s="248"/>
      <c r="Y698" s="248"/>
      <c r="Z698" s="248"/>
    </row>
    <row r="699" spans="1:26" ht="15">
      <c r="A699" s="248"/>
      <c r="B699" s="248"/>
      <c r="C699" s="248"/>
      <c r="D699" s="291"/>
      <c r="E699" s="93"/>
      <c r="F699" s="248"/>
      <c r="G699" s="248"/>
      <c r="H699" s="248"/>
      <c r="I699" s="248"/>
      <c r="J699" s="248"/>
      <c r="K699" s="248"/>
      <c r="L699" s="248"/>
      <c r="M699" s="248"/>
      <c r="N699" s="248"/>
      <c r="O699" s="248"/>
      <c r="P699" s="248"/>
      <c r="Q699" s="248"/>
      <c r="R699" s="248"/>
      <c r="S699" s="248"/>
      <c r="T699" s="248"/>
      <c r="U699" s="248"/>
      <c r="V699" s="248"/>
      <c r="W699" s="248"/>
      <c r="X699" s="248"/>
      <c r="Y699" s="248"/>
      <c r="Z699" s="248"/>
    </row>
    <row r="700" spans="1:26" ht="15">
      <c r="A700" s="248"/>
      <c r="B700" s="248"/>
      <c r="C700" s="248"/>
      <c r="D700" s="291"/>
      <c r="E700" s="93"/>
      <c r="F700" s="248"/>
      <c r="G700" s="248"/>
      <c r="H700" s="248"/>
      <c r="I700" s="248"/>
      <c r="J700" s="248"/>
      <c r="K700" s="248"/>
      <c r="L700" s="248"/>
      <c r="M700" s="248"/>
      <c r="N700" s="248"/>
      <c r="O700" s="248"/>
      <c r="P700" s="248"/>
      <c r="Q700" s="248"/>
      <c r="R700" s="248"/>
      <c r="S700" s="248"/>
      <c r="T700" s="248"/>
      <c r="U700" s="248"/>
      <c r="V700" s="248"/>
      <c r="W700" s="248"/>
      <c r="X700" s="248"/>
      <c r="Y700" s="248"/>
      <c r="Z700" s="248"/>
    </row>
    <row r="701" spans="1:26" ht="15">
      <c r="A701" s="248"/>
      <c r="B701" s="248"/>
      <c r="C701" s="248"/>
      <c r="D701" s="291"/>
      <c r="E701" s="93"/>
      <c r="F701" s="248"/>
      <c r="G701" s="248"/>
      <c r="H701" s="248"/>
      <c r="I701" s="248"/>
      <c r="J701" s="248"/>
      <c r="K701" s="248"/>
      <c r="L701" s="248"/>
      <c r="M701" s="248"/>
      <c r="N701" s="248"/>
      <c r="O701" s="248"/>
      <c r="P701" s="248"/>
      <c r="Q701" s="248"/>
      <c r="R701" s="248"/>
      <c r="S701" s="248"/>
      <c r="T701" s="248"/>
      <c r="U701" s="248"/>
      <c r="V701" s="248"/>
      <c r="W701" s="248"/>
      <c r="X701" s="248"/>
      <c r="Y701" s="248"/>
      <c r="Z701" s="248"/>
    </row>
    <row r="702" spans="1:26" ht="15">
      <c r="A702" s="248"/>
      <c r="B702" s="248"/>
      <c r="C702" s="248"/>
      <c r="D702" s="291"/>
      <c r="E702" s="93"/>
      <c r="F702" s="248"/>
      <c r="G702" s="248"/>
      <c r="H702" s="248"/>
      <c r="I702" s="248"/>
      <c r="J702" s="248"/>
      <c r="K702" s="248"/>
      <c r="L702" s="248"/>
      <c r="M702" s="248"/>
      <c r="N702" s="248"/>
      <c r="O702" s="248"/>
      <c r="P702" s="248"/>
      <c r="Q702" s="248"/>
      <c r="R702" s="248"/>
      <c r="S702" s="248"/>
      <c r="T702" s="248"/>
      <c r="U702" s="248"/>
      <c r="V702" s="248"/>
      <c r="W702" s="248"/>
      <c r="X702" s="248"/>
      <c r="Y702" s="248"/>
      <c r="Z702" s="248"/>
    </row>
    <row r="703" spans="1:26" ht="15">
      <c r="A703" s="248"/>
      <c r="B703" s="248"/>
      <c r="C703" s="248"/>
      <c r="D703" s="291"/>
      <c r="E703" s="93"/>
      <c r="F703" s="248"/>
      <c r="G703" s="248"/>
      <c r="H703" s="248"/>
      <c r="I703" s="248"/>
      <c r="J703" s="248"/>
      <c r="K703" s="248"/>
      <c r="L703" s="248"/>
      <c r="M703" s="248"/>
      <c r="N703" s="248"/>
      <c r="O703" s="248"/>
      <c r="P703" s="248"/>
      <c r="Q703" s="248"/>
      <c r="R703" s="248"/>
      <c r="S703" s="248"/>
      <c r="T703" s="248"/>
      <c r="U703" s="248"/>
      <c r="V703" s="248"/>
      <c r="W703" s="248"/>
      <c r="X703" s="248"/>
      <c r="Y703" s="248"/>
      <c r="Z703" s="248"/>
    </row>
    <row r="704" spans="1:26" ht="15">
      <c r="A704" s="248"/>
      <c r="B704" s="248"/>
      <c r="C704" s="248"/>
      <c r="D704" s="291"/>
      <c r="E704" s="93"/>
      <c r="F704" s="248"/>
      <c r="G704" s="248"/>
      <c r="H704" s="248"/>
      <c r="I704" s="248"/>
      <c r="J704" s="248"/>
      <c r="K704" s="248"/>
      <c r="L704" s="248"/>
      <c r="M704" s="248"/>
      <c r="N704" s="248"/>
      <c r="O704" s="248"/>
      <c r="P704" s="248"/>
      <c r="Q704" s="248"/>
      <c r="R704" s="248"/>
      <c r="S704" s="248"/>
      <c r="T704" s="248"/>
      <c r="U704" s="248"/>
      <c r="V704" s="248"/>
      <c r="W704" s="248"/>
      <c r="X704" s="248"/>
      <c r="Y704" s="248"/>
      <c r="Z704" s="248"/>
    </row>
    <row r="705" spans="1:26" ht="15">
      <c r="A705" s="248"/>
      <c r="B705" s="248"/>
      <c r="C705" s="248"/>
      <c r="D705" s="291"/>
      <c r="E705" s="93"/>
      <c r="F705" s="248"/>
      <c r="G705" s="248"/>
      <c r="H705" s="248"/>
      <c r="I705" s="248"/>
      <c r="J705" s="248"/>
      <c r="K705" s="248"/>
      <c r="L705" s="248"/>
      <c r="M705" s="248"/>
      <c r="N705" s="248"/>
      <c r="O705" s="248"/>
      <c r="P705" s="248"/>
      <c r="Q705" s="248"/>
      <c r="R705" s="248"/>
      <c r="S705" s="248"/>
      <c r="T705" s="248"/>
      <c r="U705" s="248"/>
      <c r="V705" s="248"/>
      <c r="W705" s="248"/>
      <c r="X705" s="248"/>
      <c r="Y705" s="248"/>
      <c r="Z705" s="248"/>
    </row>
    <row r="706" spans="1:26" ht="15">
      <c r="A706" s="248"/>
      <c r="B706" s="248"/>
      <c r="C706" s="248"/>
      <c r="D706" s="291"/>
      <c r="E706" s="93"/>
      <c r="F706" s="248"/>
      <c r="G706" s="248"/>
      <c r="H706" s="248"/>
      <c r="I706" s="248"/>
      <c r="J706" s="248"/>
      <c r="K706" s="248"/>
      <c r="L706" s="248"/>
      <c r="M706" s="248"/>
      <c r="N706" s="248"/>
      <c r="O706" s="248"/>
      <c r="P706" s="248"/>
      <c r="Q706" s="248"/>
      <c r="R706" s="248"/>
      <c r="S706" s="248"/>
      <c r="T706" s="248"/>
      <c r="U706" s="248"/>
      <c r="V706" s="248"/>
      <c r="W706" s="248"/>
      <c r="X706" s="248"/>
      <c r="Y706" s="248"/>
      <c r="Z706" s="248"/>
    </row>
    <row r="707" spans="1:26" ht="15">
      <c r="A707" s="248"/>
      <c r="B707" s="248"/>
      <c r="C707" s="248"/>
      <c r="D707" s="291"/>
      <c r="E707" s="93"/>
      <c r="F707" s="248"/>
      <c r="G707" s="248"/>
      <c r="H707" s="248"/>
      <c r="I707" s="248"/>
      <c r="J707" s="248"/>
      <c r="K707" s="248"/>
      <c r="L707" s="248"/>
      <c r="M707" s="248"/>
      <c r="N707" s="248"/>
      <c r="O707" s="248"/>
      <c r="P707" s="248"/>
      <c r="Q707" s="248"/>
      <c r="R707" s="248"/>
      <c r="S707" s="248"/>
      <c r="T707" s="248"/>
      <c r="U707" s="248"/>
      <c r="V707" s="248"/>
      <c r="W707" s="248"/>
      <c r="X707" s="248"/>
      <c r="Y707" s="248"/>
      <c r="Z707" s="248"/>
    </row>
    <row r="708" spans="1:26" ht="15">
      <c r="A708" s="248"/>
      <c r="B708" s="248"/>
      <c r="C708" s="248"/>
      <c r="D708" s="291"/>
      <c r="E708" s="93"/>
      <c r="F708" s="248"/>
      <c r="G708" s="248"/>
      <c r="H708" s="248"/>
      <c r="I708" s="248"/>
      <c r="J708" s="248"/>
      <c r="K708" s="248"/>
      <c r="L708" s="248"/>
      <c r="M708" s="248"/>
      <c r="N708" s="248"/>
      <c r="O708" s="248"/>
      <c r="P708" s="248"/>
      <c r="Q708" s="248"/>
      <c r="R708" s="248"/>
      <c r="S708" s="248"/>
      <c r="T708" s="248"/>
      <c r="U708" s="248"/>
      <c r="V708" s="248"/>
      <c r="W708" s="248"/>
      <c r="X708" s="248"/>
      <c r="Y708" s="248"/>
      <c r="Z708" s="248"/>
    </row>
    <row r="709" spans="1:26" ht="15">
      <c r="A709" s="248"/>
      <c r="B709" s="248"/>
      <c r="C709" s="248"/>
      <c r="D709" s="291"/>
      <c r="E709" s="93"/>
      <c r="F709" s="248"/>
      <c r="G709" s="248"/>
      <c r="H709" s="248"/>
      <c r="I709" s="248"/>
      <c r="J709" s="248"/>
      <c r="K709" s="248"/>
      <c r="L709" s="248"/>
      <c r="M709" s="248"/>
      <c r="N709" s="248"/>
      <c r="O709" s="248"/>
      <c r="P709" s="248"/>
      <c r="Q709" s="248"/>
      <c r="R709" s="248"/>
      <c r="S709" s="248"/>
      <c r="T709" s="248"/>
      <c r="U709" s="248"/>
      <c r="V709" s="248"/>
      <c r="W709" s="248"/>
      <c r="X709" s="248"/>
      <c r="Y709" s="248"/>
      <c r="Z709" s="248"/>
    </row>
    <row r="710" spans="1:26" ht="15">
      <c r="A710" s="248"/>
      <c r="B710" s="248"/>
      <c r="C710" s="248"/>
      <c r="D710" s="291"/>
      <c r="E710" s="93"/>
      <c r="F710" s="248"/>
      <c r="G710" s="248"/>
      <c r="H710" s="248"/>
      <c r="I710" s="248"/>
      <c r="J710" s="248"/>
      <c r="K710" s="248"/>
      <c r="L710" s="248"/>
      <c r="M710" s="248"/>
      <c r="N710" s="248"/>
      <c r="O710" s="248"/>
      <c r="P710" s="248"/>
      <c r="Q710" s="248"/>
      <c r="R710" s="248"/>
      <c r="S710" s="248"/>
      <c r="T710" s="248"/>
      <c r="U710" s="248"/>
      <c r="V710" s="248"/>
      <c r="W710" s="248"/>
      <c r="X710" s="248"/>
      <c r="Y710" s="248"/>
      <c r="Z710" s="248"/>
    </row>
    <row r="711" spans="1:26" ht="15">
      <c r="A711" s="248"/>
      <c r="B711" s="248"/>
      <c r="C711" s="248"/>
      <c r="D711" s="291"/>
      <c r="E711" s="93"/>
      <c r="F711" s="248"/>
      <c r="G711" s="248"/>
      <c r="H711" s="248"/>
      <c r="I711" s="248"/>
      <c r="J711" s="248"/>
      <c r="K711" s="248"/>
      <c r="L711" s="248"/>
      <c r="M711" s="248"/>
      <c r="N711" s="248"/>
      <c r="O711" s="248"/>
      <c r="P711" s="248"/>
      <c r="Q711" s="248"/>
      <c r="R711" s="248"/>
      <c r="S711" s="248"/>
      <c r="T711" s="248"/>
      <c r="U711" s="248"/>
      <c r="V711" s="248"/>
      <c r="W711" s="248"/>
      <c r="X711" s="248"/>
      <c r="Y711" s="248"/>
      <c r="Z711" s="248"/>
    </row>
    <row r="712" spans="1:26" ht="15">
      <c r="A712" s="248"/>
      <c r="B712" s="248"/>
      <c r="C712" s="248"/>
      <c r="D712" s="291"/>
      <c r="E712" s="93"/>
      <c r="F712" s="248"/>
      <c r="G712" s="248"/>
      <c r="H712" s="248"/>
      <c r="I712" s="248"/>
      <c r="J712" s="248"/>
      <c r="K712" s="248"/>
      <c r="L712" s="248"/>
      <c r="M712" s="248"/>
      <c r="N712" s="248"/>
      <c r="O712" s="248"/>
      <c r="P712" s="248"/>
      <c r="Q712" s="248"/>
      <c r="R712" s="248"/>
      <c r="S712" s="248"/>
      <c r="T712" s="248"/>
      <c r="U712" s="248"/>
      <c r="V712" s="248"/>
      <c r="W712" s="248"/>
      <c r="X712" s="248"/>
      <c r="Y712" s="248"/>
      <c r="Z712" s="248"/>
    </row>
    <row r="713" spans="1:26" ht="15">
      <c r="A713" s="248"/>
      <c r="B713" s="248"/>
      <c r="C713" s="248"/>
      <c r="D713" s="291"/>
      <c r="E713" s="93"/>
      <c r="F713" s="248"/>
      <c r="G713" s="248"/>
      <c r="H713" s="248"/>
      <c r="I713" s="248"/>
      <c r="J713" s="248"/>
      <c r="K713" s="248"/>
      <c r="L713" s="248"/>
      <c r="M713" s="248"/>
      <c r="N713" s="248"/>
      <c r="O713" s="248"/>
      <c r="P713" s="248"/>
      <c r="Q713" s="248"/>
      <c r="R713" s="248"/>
      <c r="S713" s="248"/>
      <c r="T713" s="248"/>
      <c r="U713" s="248"/>
      <c r="V713" s="248"/>
      <c r="W713" s="248"/>
      <c r="X713" s="248"/>
      <c r="Y713" s="248"/>
      <c r="Z713" s="248"/>
    </row>
    <row r="714" spans="1:26" ht="15">
      <c r="A714" s="248"/>
      <c r="B714" s="248"/>
      <c r="C714" s="248"/>
      <c r="D714" s="291"/>
      <c r="E714" s="93"/>
      <c r="F714" s="248"/>
      <c r="G714" s="248"/>
      <c r="H714" s="248"/>
      <c r="I714" s="248"/>
      <c r="J714" s="248"/>
      <c r="K714" s="248"/>
      <c r="L714" s="248"/>
      <c r="M714" s="248"/>
      <c r="N714" s="248"/>
      <c r="O714" s="248"/>
      <c r="P714" s="248"/>
      <c r="Q714" s="248"/>
      <c r="R714" s="248"/>
      <c r="S714" s="248"/>
      <c r="T714" s="248"/>
      <c r="U714" s="248"/>
      <c r="V714" s="248"/>
      <c r="W714" s="248"/>
      <c r="X714" s="248"/>
      <c r="Y714" s="248"/>
      <c r="Z714" s="248"/>
    </row>
    <row r="715" spans="1:26" ht="15">
      <c r="A715" s="248"/>
      <c r="B715" s="248"/>
      <c r="C715" s="248"/>
      <c r="D715" s="291"/>
      <c r="E715" s="93"/>
      <c r="F715" s="248"/>
      <c r="G715" s="248"/>
      <c r="H715" s="248"/>
      <c r="I715" s="248"/>
      <c r="J715" s="248"/>
      <c r="K715" s="248"/>
      <c r="L715" s="248"/>
      <c r="M715" s="248"/>
      <c r="N715" s="248"/>
      <c r="O715" s="248"/>
      <c r="P715" s="248"/>
      <c r="Q715" s="248"/>
      <c r="R715" s="248"/>
      <c r="S715" s="248"/>
      <c r="T715" s="248"/>
      <c r="U715" s="248"/>
      <c r="V715" s="248"/>
      <c r="W715" s="248"/>
      <c r="X715" s="248"/>
      <c r="Y715" s="248"/>
      <c r="Z715" s="248"/>
    </row>
    <row r="716" spans="1:26" ht="15">
      <c r="A716" s="248"/>
      <c r="B716" s="248"/>
      <c r="C716" s="248"/>
      <c r="D716" s="291"/>
      <c r="E716" s="93"/>
      <c r="F716" s="248"/>
      <c r="G716" s="248"/>
      <c r="H716" s="248"/>
      <c r="I716" s="248"/>
      <c r="J716" s="248"/>
      <c r="K716" s="248"/>
      <c r="L716" s="248"/>
      <c r="M716" s="248"/>
      <c r="N716" s="248"/>
      <c r="O716" s="248"/>
      <c r="P716" s="248"/>
      <c r="Q716" s="248"/>
      <c r="R716" s="248"/>
      <c r="S716" s="248"/>
      <c r="T716" s="248"/>
      <c r="U716" s="248"/>
      <c r="V716" s="248"/>
      <c r="W716" s="248"/>
      <c r="X716" s="248"/>
      <c r="Y716" s="248"/>
      <c r="Z716" s="248"/>
    </row>
    <row r="717" spans="1:26" ht="15">
      <c r="A717" s="248"/>
      <c r="B717" s="248"/>
      <c r="C717" s="248"/>
      <c r="D717" s="291"/>
      <c r="E717" s="93"/>
      <c r="F717" s="248"/>
      <c r="G717" s="248"/>
      <c r="H717" s="248"/>
      <c r="I717" s="248"/>
      <c r="J717" s="248"/>
      <c r="K717" s="248"/>
      <c r="L717" s="248"/>
      <c r="M717" s="248"/>
      <c r="N717" s="248"/>
      <c r="O717" s="248"/>
      <c r="P717" s="248"/>
      <c r="Q717" s="248"/>
      <c r="R717" s="248"/>
      <c r="S717" s="248"/>
      <c r="T717" s="248"/>
      <c r="U717" s="248"/>
      <c r="V717" s="248"/>
      <c r="W717" s="248"/>
      <c r="X717" s="248"/>
      <c r="Y717" s="248"/>
      <c r="Z717" s="248"/>
    </row>
    <row r="718" spans="1:26" ht="15">
      <c r="A718" s="248"/>
      <c r="B718" s="248"/>
      <c r="C718" s="248"/>
      <c r="D718" s="291"/>
      <c r="E718" s="93"/>
      <c r="F718" s="248"/>
      <c r="G718" s="248"/>
      <c r="H718" s="248"/>
      <c r="I718" s="248"/>
      <c r="J718" s="248"/>
      <c r="K718" s="248"/>
      <c r="L718" s="248"/>
      <c r="M718" s="248"/>
      <c r="N718" s="248"/>
      <c r="O718" s="248"/>
      <c r="P718" s="248"/>
      <c r="Q718" s="248"/>
      <c r="R718" s="248"/>
      <c r="S718" s="248"/>
      <c r="T718" s="248"/>
      <c r="U718" s="248"/>
      <c r="V718" s="248"/>
      <c r="W718" s="248"/>
      <c r="X718" s="248"/>
      <c r="Y718" s="248"/>
      <c r="Z718" s="248"/>
    </row>
    <row r="719" spans="1:26" ht="15">
      <c r="A719" s="248"/>
      <c r="B719" s="248"/>
      <c r="C719" s="248"/>
      <c r="D719" s="291"/>
      <c r="E719" s="93"/>
      <c r="F719" s="248"/>
      <c r="G719" s="248"/>
      <c r="H719" s="248"/>
      <c r="I719" s="248"/>
      <c r="J719" s="248"/>
      <c r="K719" s="248"/>
      <c r="L719" s="248"/>
      <c r="M719" s="248"/>
      <c r="N719" s="248"/>
      <c r="O719" s="248"/>
      <c r="P719" s="248"/>
      <c r="Q719" s="248"/>
      <c r="R719" s="248"/>
      <c r="S719" s="248"/>
      <c r="T719" s="248"/>
      <c r="U719" s="248"/>
      <c r="V719" s="248"/>
      <c r="W719" s="248"/>
      <c r="X719" s="248"/>
      <c r="Y719" s="248"/>
      <c r="Z719" s="248"/>
    </row>
    <row r="720" spans="1:26" ht="15">
      <c r="A720" s="248"/>
      <c r="B720" s="248"/>
      <c r="C720" s="248"/>
      <c r="D720" s="291"/>
      <c r="E720" s="93"/>
      <c r="F720" s="248"/>
      <c r="G720" s="248"/>
      <c r="H720" s="248"/>
      <c r="I720" s="248"/>
      <c r="J720" s="248"/>
      <c r="K720" s="248"/>
      <c r="L720" s="248"/>
      <c r="M720" s="248"/>
      <c r="N720" s="248"/>
      <c r="O720" s="248"/>
      <c r="P720" s="248"/>
      <c r="Q720" s="248"/>
      <c r="R720" s="248"/>
      <c r="S720" s="248"/>
      <c r="T720" s="248"/>
      <c r="U720" s="248"/>
      <c r="V720" s="248"/>
      <c r="W720" s="248"/>
      <c r="X720" s="248"/>
      <c r="Y720" s="248"/>
      <c r="Z720" s="248"/>
    </row>
    <row r="721" spans="1:26" ht="15">
      <c r="A721" s="248"/>
      <c r="B721" s="248"/>
      <c r="C721" s="248"/>
      <c r="D721" s="291"/>
      <c r="E721" s="93"/>
      <c r="F721" s="248"/>
      <c r="G721" s="248"/>
      <c r="H721" s="248"/>
      <c r="I721" s="248"/>
      <c r="J721" s="248"/>
      <c r="K721" s="248"/>
      <c r="L721" s="248"/>
      <c r="M721" s="248"/>
      <c r="N721" s="248"/>
      <c r="O721" s="248"/>
      <c r="P721" s="248"/>
      <c r="Q721" s="248"/>
      <c r="R721" s="248"/>
      <c r="S721" s="248"/>
      <c r="T721" s="248"/>
      <c r="U721" s="248"/>
      <c r="V721" s="248"/>
      <c r="W721" s="248"/>
      <c r="X721" s="248"/>
      <c r="Y721" s="248"/>
      <c r="Z721" s="248"/>
    </row>
    <row r="722" spans="1:26" ht="15">
      <c r="A722" s="248"/>
      <c r="B722" s="248"/>
      <c r="C722" s="248"/>
      <c r="D722" s="291"/>
      <c r="E722" s="93"/>
      <c r="F722" s="248"/>
      <c r="G722" s="248"/>
      <c r="H722" s="248"/>
      <c r="I722" s="248"/>
      <c r="J722" s="248"/>
      <c r="K722" s="248"/>
      <c r="L722" s="248"/>
      <c r="M722" s="248"/>
      <c r="N722" s="248"/>
      <c r="O722" s="248"/>
      <c r="P722" s="248"/>
      <c r="Q722" s="248"/>
      <c r="R722" s="248"/>
      <c r="S722" s="248"/>
      <c r="T722" s="248"/>
      <c r="U722" s="248"/>
      <c r="V722" s="248"/>
      <c r="W722" s="248"/>
      <c r="X722" s="248"/>
      <c r="Y722" s="248"/>
      <c r="Z722" s="248"/>
    </row>
    <row r="723" spans="1:26" ht="15">
      <c r="A723" s="248"/>
      <c r="B723" s="248"/>
      <c r="C723" s="248"/>
      <c r="D723" s="291"/>
      <c r="E723" s="93"/>
      <c r="F723" s="248"/>
      <c r="G723" s="248"/>
      <c r="H723" s="248"/>
      <c r="I723" s="248"/>
      <c r="J723" s="248"/>
      <c r="K723" s="248"/>
      <c r="L723" s="248"/>
      <c r="M723" s="248"/>
      <c r="N723" s="248"/>
      <c r="O723" s="248"/>
      <c r="P723" s="248"/>
      <c r="Q723" s="248"/>
      <c r="R723" s="248"/>
      <c r="S723" s="248"/>
      <c r="T723" s="248"/>
      <c r="U723" s="248"/>
      <c r="V723" s="248"/>
      <c r="W723" s="248"/>
      <c r="X723" s="248"/>
      <c r="Y723" s="248"/>
      <c r="Z723" s="248"/>
    </row>
    <row r="724" spans="1:26" ht="15">
      <c r="A724" s="248"/>
      <c r="B724" s="248"/>
      <c r="C724" s="248"/>
      <c r="D724" s="291"/>
      <c r="E724" s="93"/>
      <c r="F724" s="248"/>
      <c r="G724" s="248"/>
      <c r="H724" s="248"/>
      <c r="I724" s="248"/>
      <c r="J724" s="248"/>
      <c r="K724" s="248"/>
      <c r="L724" s="248"/>
      <c r="M724" s="248"/>
      <c r="N724" s="248"/>
      <c r="O724" s="248"/>
      <c r="P724" s="248"/>
      <c r="Q724" s="248"/>
      <c r="R724" s="248"/>
      <c r="S724" s="248"/>
      <c r="T724" s="248"/>
      <c r="U724" s="248"/>
      <c r="V724" s="248"/>
      <c r="W724" s="248"/>
      <c r="X724" s="248"/>
      <c r="Y724" s="248"/>
      <c r="Z724" s="248"/>
    </row>
    <row r="725" spans="1:26" ht="15">
      <c r="A725" s="248"/>
      <c r="B725" s="248"/>
      <c r="C725" s="248"/>
      <c r="D725" s="291"/>
      <c r="E725" s="93"/>
      <c r="F725" s="248"/>
      <c r="G725" s="248"/>
      <c r="H725" s="248"/>
      <c r="I725" s="248"/>
      <c r="J725" s="248"/>
      <c r="K725" s="248"/>
      <c r="L725" s="248"/>
      <c r="M725" s="248"/>
      <c r="N725" s="248"/>
      <c r="O725" s="248"/>
      <c r="P725" s="248"/>
      <c r="Q725" s="248"/>
      <c r="R725" s="248"/>
      <c r="S725" s="248"/>
      <c r="T725" s="248"/>
      <c r="U725" s="248"/>
      <c r="V725" s="248"/>
      <c r="W725" s="248"/>
      <c r="X725" s="248"/>
      <c r="Y725" s="248"/>
      <c r="Z725" s="248"/>
    </row>
    <row r="726" spans="1:26" ht="15">
      <c r="A726" s="248"/>
      <c r="B726" s="248"/>
      <c r="C726" s="248"/>
      <c r="D726" s="291"/>
      <c r="E726" s="93"/>
      <c r="F726" s="248"/>
      <c r="G726" s="248"/>
      <c r="H726" s="248"/>
      <c r="I726" s="248"/>
      <c r="J726" s="248"/>
      <c r="K726" s="248"/>
      <c r="L726" s="248"/>
      <c r="M726" s="248"/>
      <c r="N726" s="248"/>
      <c r="O726" s="248"/>
      <c r="P726" s="248"/>
      <c r="Q726" s="248"/>
      <c r="R726" s="248"/>
      <c r="S726" s="248"/>
      <c r="T726" s="248"/>
      <c r="U726" s="248"/>
      <c r="V726" s="248"/>
      <c r="W726" s="248"/>
      <c r="X726" s="248"/>
      <c r="Y726" s="248"/>
      <c r="Z726" s="248"/>
    </row>
    <row r="727" spans="1:26" ht="15">
      <c r="A727" s="248"/>
      <c r="B727" s="248"/>
      <c r="C727" s="248"/>
      <c r="D727" s="291"/>
      <c r="E727" s="93"/>
      <c r="F727" s="248"/>
      <c r="G727" s="248"/>
      <c r="H727" s="248"/>
      <c r="I727" s="248"/>
      <c r="J727" s="248"/>
      <c r="K727" s="248"/>
      <c r="L727" s="248"/>
      <c r="M727" s="248"/>
      <c r="N727" s="248"/>
      <c r="O727" s="248"/>
      <c r="P727" s="248"/>
      <c r="Q727" s="248"/>
      <c r="R727" s="248"/>
      <c r="S727" s="248"/>
      <c r="T727" s="248"/>
      <c r="U727" s="248"/>
      <c r="V727" s="248"/>
      <c r="W727" s="248"/>
      <c r="X727" s="248"/>
      <c r="Y727" s="248"/>
      <c r="Z727" s="248"/>
    </row>
    <row r="728" spans="1:26" ht="15">
      <c r="A728" s="248"/>
      <c r="B728" s="248"/>
      <c r="C728" s="248"/>
      <c r="D728" s="291"/>
      <c r="E728" s="93"/>
      <c r="F728" s="248"/>
      <c r="G728" s="248"/>
      <c r="H728" s="248"/>
      <c r="I728" s="248"/>
      <c r="J728" s="248"/>
      <c r="K728" s="248"/>
      <c r="L728" s="248"/>
      <c r="M728" s="248"/>
      <c r="N728" s="248"/>
      <c r="O728" s="248"/>
      <c r="P728" s="248"/>
      <c r="Q728" s="248"/>
      <c r="R728" s="248"/>
      <c r="S728" s="248"/>
      <c r="T728" s="248"/>
      <c r="U728" s="248"/>
      <c r="V728" s="248"/>
      <c r="W728" s="248"/>
      <c r="X728" s="248"/>
      <c r="Y728" s="248"/>
      <c r="Z728" s="248"/>
    </row>
    <row r="729" spans="1:26" ht="15">
      <c r="A729" s="248"/>
      <c r="B729" s="248"/>
      <c r="C729" s="248"/>
      <c r="D729" s="291"/>
      <c r="E729" s="93"/>
      <c r="F729" s="248"/>
      <c r="G729" s="248"/>
      <c r="H729" s="248"/>
      <c r="I729" s="248"/>
      <c r="J729" s="248"/>
      <c r="K729" s="248"/>
      <c r="L729" s="248"/>
      <c r="M729" s="248"/>
      <c r="N729" s="248"/>
      <c r="O729" s="248"/>
      <c r="P729" s="248"/>
      <c r="Q729" s="248"/>
      <c r="R729" s="248"/>
      <c r="S729" s="248"/>
      <c r="T729" s="248"/>
      <c r="U729" s="248"/>
      <c r="V729" s="248"/>
      <c r="W729" s="248"/>
      <c r="X729" s="248"/>
      <c r="Y729" s="248"/>
      <c r="Z729" s="248"/>
    </row>
    <row r="730" spans="1:26" ht="15">
      <c r="A730" s="248"/>
      <c r="B730" s="248"/>
      <c r="C730" s="248"/>
      <c r="D730" s="291"/>
      <c r="E730" s="93"/>
      <c r="F730" s="248"/>
      <c r="G730" s="248"/>
      <c r="H730" s="248"/>
      <c r="I730" s="248"/>
      <c r="J730" s="248"/>
      <c r="K730" s="248"/>
      <c r="L730" s="248"/>
      <c r="M730" s="248"/>
      <c r="N730" s="248"/>
      <c r="O730" s="248"/>
      <c r="P730" s="248"/>
      <c r="Q730" s="248"/>
      <c r="R730" s="248"/>
      <c r="S730" s="248"/>
      <c r="T730" s="248"/>
      <c r="U730" s="248"/>
      <c r="V730" s="248"/>
      <c r="W730" s="248"/>
      <c r="X730" s="248"/>
      <c r="Y730" s="248"/>
      <c r="Z730" s="248"/>
    </row>
    <row r="731" spans="1:26" ht="15">
      <c r="A731" s="248"/>
      <c r="B731" s="248"/>
      <c r="C731" s="248"/>
      <c r="D731" s="291"/>
      <c r="E731" s="93"/>
      <c r="F731" s="248"/>
      <c r="G731" s="248"/>
      <c r="H731" s="248"/>
      <c r="I731" s="248"/>
      <c r="J731" s="248"/>
      <c r="K731" s="248"/>
      <c r="L731" s="248"/>
      <c r="M731" s="248"/>
      <c r="N731" s="248"/>
      <c r="O731" s="248"/>
      <c r="P731" s="248"/>
      <c r="Q731" s="248"/>
      <c r="R731" s="248"/>
      <c r="S731" s="248"/>
      <c r="T731" s="248"/>
      <c r="U731" s="248"/>
      <c r="V731" s="248"/>
      <c r="W731" s="248"/>
      <c r="X731" s="248"/>
      <c r="Y731" s="248"/>
      <c r="Z731" s="248"/>
    </row>
    <row r="732" spans="1:26" ht="15">
      <c r="A732" s="248"/>
      <c r="B732" s="248"/>
      <c r="C732" s="248"/>
      <c r="D732" s="291"/>
      <c r="E732" s="93"/>
      <c r="F732" s="248"/>
      <c r="G732" s="248"/>
      <c r="H732" s="248"/>
      <c r="I732" s="248"/>
      <c r="J732" s="248"/>
      <c r="K732" s="248"/>
      <c r="L732" s="248"/>
      <c r="M732" s="248"/>
      <c r="N732" s="248"/>
      <c r="O732" s="248"/>
      <c r="P732" s="248"/>
      <c r="Q732" s="248"/>
      <c r="R732" s="248"/>
      <c r="S732" s="248"/>
      <c r="T732" s="248"/>
      <c r="U732" s="248"/>
      <c r="V732" s="248"/>
      <c r="W732" s="248"/>
      <c r="X732" s="248"/>
      <c r="Y732" s="248"/>
      <c r="Z732" s="248"/>
    </row>
    <row r="733" spans="1:26" ht="15">
      <c r="A733" s="248"/>
      <c r="B733" s="248"/>
      <c r="C733" s="248"/>
      <c r="D733" s="291"/>
      <c r="E733" s="93"/>
      <c r="F733" s="248"/>
      <c r="G733" s="248"/>
      <c r="H733" s="248"/>
      <c r="I733" s="248"/>
      <c r="J733" s="248"/>
      <c r="K733" s="248"/>
      <c r="L733" s="248"/>
      <c r="M733" s="248"/>
      <c r="N733" s="248"/>
      <c r="O733" s="248"/>
      <c r="P733" s="248"/>
      <c r="Q733" s="248"/>
      <c r="R733" s="248"/>
      <c r="S733" s="248"/>
      <c r="T733" s="248"/>
      <c r="U733" s="248"/>
      <c r="V733" s="248"/>
      <c r="W733" s="248"/>
      <c r="X733" s="248"/>
      <c r="Y733" s="248"/>
      <c r="Z733" s="248"/>
    </row>
    <row r="734" spans="1:26" ht="15">
      <c r="A734" s="248"/>
      <c r="B734" s="248"/>
      <c r="C734" s="248"/>
      <c r="D734" s="291"/>
      <c r="E734" s="93"/>
      <c r="F734" s="248"/>
      <c r="G734" s="248"/>
      <c r="H734" s="248"/>
      <c r="I734" s="248"/>
      <c r="J734" s="248"/>
      <c r="K734" s="248"/>
      <c r="L734" s="248"/>
      <c r="M734" s="248"/>
      <c r="N734" s="248"/>
      <c r="O734" s="248"/>
      <c r="P734" s="248"/>
      <c r="Q734" s="248"/>
      <c r="R734" s="248"/>
      <c r="S734" s="248"/>
      <c r="T734" s="248"/>
      <c r="U734" s="248"/>
      <c r="V734" s="248"/>
      <c r="W734" s="248"/>
      <c r="X734" s="248"/>
      <c r="Y734" s="248"/>
      <c r="Z734" s="248"/>
    </row>
    <row r="735" spans="1:26" ht="15">
      <c r="A735" s="248"/>
      <c r="B735" s="248"/>
      <c r="C735" s="248"/>
      <c r="D735" s="291"/>
      <c r="E735" s="93"/>
      <c r="F735" s="248"/>
      <c r="G735" s="248"/>
      <c r="H735" s="248"/>
      <c r="I735" s="248"/>
      <c r="J735" s="248"/>
      <c r="K735" s="248"/>
      <c r="L735" s="248"/>
      <c r="M735" s="248"/>
      <c r="N735" s="248"/>
      <c r="O735" s="248"/>
      <c r="P735" s="248"/>
      <c r="Q735" s="248"/>
      <c r="R735" s="248"/>
      <c r="S735" s="248"/>
      <c r="T735" s="248"/>
      <c r="U735" s="248"/>
      <c r="V735" s="248"/>
      <c r="W735" s="248"/>
      <c r="X735" s="248"/>
      <c r="Y735" s="248"/>
      <c r="Z735" s="248"/>
    </row>
    <row r="736" spans="1:26" ht="15">
      <c r="A736" s="248"/>
      <c r="B736" s="248"/>
      <c r="C736" s="248"/>
      <c r="D736" s="291"/>
      <c r="E736" s="93"/>
      <c r="F736" s="248"/>
      <c r="G736" s="248"/>
      <c r="H736" s="248"/>
      <c r="I736" s="248"/>
      <c r="J736" s="248"/>
      <c r="K736" s="248"/>
      <c r="L736" s="248"/>
      <c r="M736" s="248"/>
      <c r="N736" s="248"/>
      <c r="O736" s="248"/>
      <c r="P736" s="248"/>
      <c r="Q736" s="248"/>
      <c r="R736" s="248"/>
      <c r="S736" s="248"/>
      <c r="T736" s="248"/>
      <c r="U736" s="248"/>
      <c r="V736" s="248"/>
      <c r="W736" s="248"/>
      <c r="X736" s="248"/>
      <c r="Y736" s="248"/>
      <c r="Z736" s="248"/>
    </row>
    <row r="737" spans="1:26" ht="15">
      <c r="A737" s="248"/>
      <c r="B737" s="248"/>
      <c r="C737" s="248"/>
      <c r="D737" s="291"/>
      <c r="E737" s="93"/>
      <c r="F737" s="248"/>
      <c r="G737" s="248"/>
      <c r="H737" s="248"/>
      <c r="I737" s="248"/>
      <c r="J737" s="248"/>
      <c r="K737" s="248"/>
      <c r="L737" s="248"/>
      <c r="M737" s="248"/>
      <c r="N737" s="248"/>
      <c r="O737" s="248"/>
      <c r="P737" s="248"/>
      <c r="Q737" s="248"/>
      <c r="R737" s="248"/>
      <c r="S737" s="248"/>
      <c r="T737" s="248"/>
      <c r="U737" s="248"/>
      <c r="V737" s="248"/>
      <c r="W737" s="248"/>
      <c r="X737" s="248"/>
      <c r="Y737" s="248"/>
      <c r="Z737" s="248"/>
    </row>
    <row r="738" spans="1:26" ht="15">
      <c r="A738" s="248"/>
      <c r="B738" s="248"/>
      <c r="C738" s="248"/>
      <c r="D738" s="291"/>
      <c r="E738" s="93"/>
      <c r="F738" s="248"/>
      <c r="G738" s="248"/>
      <c r="H738" s="248"/>
      <c r="I738" s="248"/>
      <c r="J738" s="248"/>
      <c r="K738" s="248"/>
      <c r="L738" s="248"/>
      <c r="M738" s="248"/>
      <c r="N738" s="248"/>
      <c r="O738" s="248"/>
      <c r="P738" s="248"/>
      <c r="Q738" s="248"/>
      <c r="R738" s="248"/>
      <c r="S738" s="248"/>
      <c r="T738" s="248"/>
      <c r="U738" s="248"/>
      <c r="V738" s="248"/>
      <c r="W738" s="248"/>
      <c r="X738" s="248"/>
      <c r="Y738" s="248"/>
      <c r="Z738" s="248"/>
    </row>
    <row r="739" spans="1:26" ht="15">
      <c r="A739" s="248"/>
      <c r="B739" s="248"/>
      <c r="C739" s="248"/>
      <c r="D739" s="291"/>
      <c r="E739" s="93"/>
      <c r="F739" s="248"/>
      <c r="G739" s="248"/>
      <c r="H739" s="248"/>
      <c r="I739" s="248"/>
      <c r="J739" s="248"/>
      <c r="K739" s="248"/>
      <c r="L739" s="248"/>
      <c r="M739" s="248"/>
      <c r="N739" s="248"/>
      <c r="O739" s="248"/>
      <c r="P739" s="248"/>
      <c r="Q739" s="248"/>
      <c r="R739" s="248"/>
      <c r="S739" s="248"/>
      <c r="T739" s="248"/>
      <c r="U739" s="248"/>
      <c r="V739" s="248"/>
      <c r="W739" s="248"/>
      <c r="X739" s="248"/>
      <c r="Y739" s="248"/>
      <c r="Z739" s="248"/>
    </row>
    <row r="740" spans="1:26" ht="15">
      <c r="A740" s="248"/>
      <c r="B740" s="248"/>
      <c r="C740" s="248"/>
      <c r="D740" s="291"/>
      <c r="E740" s="93"/>
      <c r="F740" s="248"/>
      <c r="G740" s="248"/>
      <c r="H740" s="248"/>
      <c r="I740" s="248"/>
      <c r="J740" s="248"/>
      <c r="K740" s="248"/>
      <c r="L740" s="248"/>
      <c r="M740" s="248"/>
      <c r="N740" s="248"/>
      <c r="O740" s="248"/>
      <c r="P740" s="248"/>
      <c r="Q740" s="248"/>
      <c r="R740" s="248"/>
      <c r="S740" s="248"/>
      <c r="T740" s="248"/>
      <c r="U740" s="248"/>
      <c r="V740" s="248"/>
      <c r="W740" s="248"/>
      <c r="X740" s="248"/>
      <c r="Y740" s="248"/>
      <c r="Z740" s="248"/>
    </row>
    <row r="741" spans="1:26" ht="15">
      <c r="A741" s="248"/>
      <c r="B741" s="248"/>
      <c r="C741" s="248"/>
      <c r="D741" s="291"/>
      <c r="E741" s="93"/>
      <c r="F741" s="248"/>
      <c r="G741" s="248"/>
      <c r="H741" s="248"/>
      <c r="I741" s="248"/>
      <c r="J741" s="248"/>
      <c r="K741" s="248"/>
      <c r="L741" s="248"/>
      <c r="M741" s="248"/>
      <c r="N741" s="248"/>
      <c r="O741" s="248"/>
      <c r="P741" s="248"/>
      <c r="Q741" s="248"/>
      <c r="R741" s="248"/>
      <c r="S741" s="248"/>
      <c r="T741" s="248"/>
      <c r="U741" s="248"/>
      <c r="V741" s="248"/>
      <c r="W741" s="248"/>
      <c r="X741" s="248"/>
      <c r="Y741" s="248"/>
      <c r="Z741" s="248"/>
    </row>
    <row r="742" spans="1:26" ht="15">
      <c r="A742" s="248"/>
      <c r="B742" s="248"/>
      <c r="C742" s="248"/>
      <c r="D742" s="291"/>
      <c r="E742" s="93"/>
      <c r="F742" s="248"/>
      <c r="G742" s="248"/>
      <c r="H742" s="248"/>
      <c r="I742" s="248"/>
      <c r="J742" s="248"/>
      <c r="K742" s="248"/>
      <c r="L742" s="248"/>
      <c r="M742" s="248"/>
      <c r="N742" s="248"/>
      <c r="O742" s="248"/>
      <c r="P742" s="248"/>
      <c r="Q742" s="248"/>
      <c r="R742" s="248"/>
      <c r="S742" s="248"/>
      <c r="T742" s="248"/>
      <c r="U742" s="248"/>
      <c r="V742" s="248"/>
      <c r="W742" s="248"/>
      <c r="X742" s="248"/>
      <c r="Y742" s="248"/>
      <c r="Z742" s="248"/>
    </row>
    <row r="743" spans="1:26" ht="15">
      <c r="A743" s="248"/>
      <c r="B743" s="248"/>
      <c r="C743" s="248"/>
      <c r="D743" s="291"/>
      <c r="E743" s="93"/>
      <c r="F743" s="248"/>
      <c r="G743" s="248"/>
      <c r="H743" s="248"/>
      <c r="I743" s="248"/>
      <c r="J743" s="248"/>
      <c r="K743" s="248"/>
      <c r="L743" s="248"/>
      <c r="M743" s="248"/>
      <c r="N743" s="248"/>
      <c r="O743" s="248"/>
      <c r="P743" s="248"/>
      <c r="Q743" s="248"/>
      <c r="R743" s="248"/>
      <c r="S743" s="248"/>
      <c r="T743" s="248"/>
      <c r="U743" s="248"/>
      <c r="V743" s="248"/>
      <c r="W743" s="248"/>
      <c r="X743" s="248"/>
      <c r="Y743" s="248"/>
      <c r="Z743" s="248"/>
    </row>
    <row r="744" spans="1:26" ht="15">
      <c r="A744" s="248"/>
      <c r="B744" s="248"/>
      <c r="C744" s="248"/>
      <c r="D744" s="291"/>
      <c r="E744" s="93"/>
      <c r="F744" s="248"/>
      <c r="G744" s="248"/>
      <c r="H744" s="248"/>
      <c r="I744" s="248"/>
      <c r="J744" s="248"/>
      <c r="K744" s="248"/>
      <c r="L744" s="248"/>
      <c r="M744" s="248"/>
      <c r="N744" s="248"/>
      <c r="O744" s="248"/>
      <c r="P744" s="248"/>
      <c r="Q744" s="248"/>
      <c r="R744" s="248"/>
      <c r="S744" s="248"/>
      <c r="T744" s="248"/>
      <c r="U744" s="248"/>
      <c r="V744" s="248"/>
      <c r="W744" s="248"/>
      <c r="X744" s="248"/>
      <c r="Y744" s="248"/>
      <c r="Z744" s="248"/>
    </row>
    <row r="745" spans="1:26" ht="15">
      <c r="A745" s="248"/>
      <c r="B745" s="248"/>
      <c r="C745" s="248"/>
      <c r="D745" s="291"/>
      <c r="E745" s="93"/>
      <c r="F745" s="248"/>
      <c r="G745" s="248"/>
      <c r="H745" s="248"/>
      <c r="I745" s="248"/>
      <c r="J745" s="248"/>
      <c r="K745" s="248"/>
      <c r="L745" s="248"/>
      <c r="M745" s="248"/>
      <c r="N745" s="248"/>
      <c r="O745" s="248"/>
      <c r="P745" s="248"/>
      <c r="Q745" s="248"/>
      <c r="R745" s="248"/>
      <c r="S745" s="248"/>
      <c r="T745" s="248"/>
      <c r="U745" s="248"/>
      <c r="V745" s="248"/>
      <c r="W745" s="248"/>
      <c r="X745" s="248"/>
      <c r="Y745" s="248"/>
      <c r="Z745" s="248"/>
    </row>
    <row r="746" spans="1:26" ht="15">
      <c r="A746" s="248"/>
      <c r="B746" s="248"/>
      <c r="C746" s="248"/>
      <c r="D746" s="291"/>
      <c r="E746" s="93"/>
      <c r="F746" s="248"/>
      <c r="G746" s="248"/>
      <c r="H746" s="248"/>
      <c r="I746" s="248"/>
      <c r="J746" s="248"/>
      <c r="K746" s="248"/>
      <c r="L746" s="248"/>
      <c r="M746" s="248"/>
      <c r="N746" s="248"/>
      <c r="O746" s="248"/>
      <c r="P746" s="248"/>
      <c r="Q746" s="248"/>
      <c r="R746" s="248"/>
      <c r="S746" s="248"/>
      <c r="T746" s="248"/>
      <c r="U746" s="248"/>
      <c r="V746" s="248"/>
      <c r="W746" s="248"/>
      <c r="X746" s="248"/>
      <c r="Y746" s="248"/>
      <c r="Z746" s="248"/>
    </row>
    <row r="747" spans="1:26" ht="15">
      <c r="A747" s="248"/>
      <c r="B747" s="248"/>
      <c r="C747" s="248"/>
      <c r="D747" s="291"/>
      <c r="E747" s="93"/>
      <c r="F747" s="248"/>
      <c r="G747" s="248"/>
      <c r="H747" s="248"/>
      <c r="I747" s="248"/>
      <c r="J747" s="248"/>
      <c r="K747" s="248"/>
      <c r="L747" s="248"/>
      <c r="M747" s="248"/>
      <c r="N747" s="248"/>
      <c r="O747" s="248"/>
      <c r="P747" s="248"/>
      <c r="Q747" s="248"/>
      <c r="R747" s="248"/>
      <c r="S747" s="248"/>
      <c r="T747" s="248"/>
      <c r="U747" s="248"/>
      <c r="V747" s="248"/>
      <c r="W747" s="248"/>
      <c r="X747" s="248"/>
      <c r="Y747" s="248"/>
      <c r="Z747" s="248"/>
    </row>
    <row r="748" spans="1:26" ht="15">
      <c r="A748" s="248"/>
      <c r="B748" s="248"/>
      <c r="C748" s="248"/>
      <c r="D748" s="291"/>
      <c r="E748" s="93"/>
      <c r="F748" s="248"/>
      <c r="G748" s="248"/>
      <c r="H748" s="248"/>
      <c r="I748" s="248"/>
      <c r="J748" s="248"/>
      <c r="K748" s="248"/>
      <c r="L748" s="248"/>
      <c r="M748" s="248"/>
      <c r="N748" s="248"/>
      <c r="O748" s="248"/>
      <c r="P748" s="248"/>
      <c r="Q748" s="248"/>
      <c r="R748" s="248"/>
      <c r="S748" s="248"/>
      <c r="T748" s="248"/>
      <c r="U748" s="248"/>
      <c r="V748" s="248"/>
      <c r="W748" s="248"/>
      <c r="X748" s="248"/>
      <c r="Y748" s="248"/>
      <c r="Z748" s="248"/>
    </row>
    <row r="749" spans="1:26" ht="15">
      <c r="A749" s="248"/>
      <c r="B749" s="248"/>
      <c r="C749" s="248"/>
      <c r="D749" s="291"/>
      <c r="E749" s="93"/>
      <c r="F749" s="248"/>
      <c r="G749" s="248"/>
      <c r="H749" s="248"/>
      <c r="I749" s="248"/>
      <c r="J749" s="248"/>
      <c r="K749" s="248"/>
      <c r="L749" s="248"/>
      <c r="M749" s="248"/>
      <c r="N749" s="248"/>
      <c r="O749" s="248"/>
      <c r="P749" s="248"/>
      <c r="Q749" s="248"/>
      <c r="R749" s="248"/>
      <c r="S749" s="248"/>
      <c r="T749" s="248"/>
      <c r="U749" s="248"/>
      <c r="V749" s="248"/>
      <c r="W749" s="248"/>
      <c r="X749" s="248"/>
      <c r="Y749" s="248"/>
      <c r="Z749" s="248"/>
    </row>
    <row r="750" spans="1:26" ht="15">
      <c r="A750" s="248"/>
      <c r="B750" s="248"/>
      <c r="C750" s="248"/>
      <c r="D750" s="291"/>
      <c r="E750" s="93"/>
      <c r="F750" s="248"/>
      <c r="G750" s="248"/>
      <c r="H750" s="248"/>
      <c r="I750" s="248"/>
      <c r="J750" s="248"/>
      <c r="K750" s="248"/>
      <c r="L750" s="248"/>
      <c r="M750" s="248"/>
      <c r="N750" s="248"/>
      <c r="O750" s="248"/>
      <c r="P750" s="248"/>
      <c r="Q750" s="248"/>
      <c r="R750" s="248"/>
      <c r="S750" s="248"/>
      <c r="T750" s="248"/>
      <c r="U750" s="248"/>
      <c r="V750" s="248"/>
      <c r="W750" s="248"/>
      <c r="X750" s="248"/>
      <c r="Y750" s="248"/>
      <c r="Z750" s="248"/>
    </row>
    <row r="751" spans="1:26" ht="15">
      <c r="A751" s="248"/>
      <c r="B751" s="248"/>
      <c r="C751" s="248"/>
      <c r="D751" s="291"/>
      <c r="E751" s="93"/>
      <c r="F751" s="248"/>
      <c r="G751" s="248"/>
      <c r="H751" s="248"/>
      <c r="I751" s="248"/>
      <c r="J751" s="248"/>
      <c r="K751" s="248"/>
      <c r="L751" s="248"/>
      <c r="M751" s="248"/>
      <c r="N751" s="248"/>
      <c r="O751" s="248"/>
      <c r="P751" s="248"/>
      <c r="Q751" s="248"/>
      <c r="R751" s="248"/>
      <c r="S751" s="248"/>
      <c r="T751" s="248"/>
      <c r="U751" s="248"/>
      <c r="V751" s="248"/>
      <c r="W751" s="248"/>
      <c r="X751" s="248"/>
      <c r="Y751" s="248"/>
      <c r="Z751" s="248"/>
    </row>
    <row r="752" spans="1:26" ht="15">
      <c r="A752" s="248"/>
      <c r="B752" s="248"/>
      <c r="C752" s="248"/>
      <c r="D752" s="291"/>
      <c r="E752" s="93"/>
      <c r="F752" s="248"/>
      <c r="G752" s="248"/>
      <c r="H752" s="248"/>
      <c r="I752" s="248"/>
      <c r="J752" s="248"/>
      <c r="K752" s="248"/>
      <c r="L752" s="248"/>
      <c r="M752" s="248"/>
      <c r="N752" s="248"/>
      <c r="O752" s="248"/>
      <c r="P752" s="248"/>
      <c r="Q752" s="248"/>
      <c r="R752" s="248"/>
      <c r="S752" s="248"/>
      <c r="T752" s="248"/>
      <c r="U752" s="248"/>
      <c r="V752" s="248"/>
      <c r="W752" s="248"/>
      <c r="X752" s="248"/>
      <c r="Y752" s="248"/>
      <c r="Z752" s="248"/>
    </row>
    <row r="753" spans="1:26" ht="15">
      <c r="A753" s="248"/>
      <c r="B753" s="248"/>
      <c r="C753" s="248"/>
      <c r="D753" s="291"/>
      <c r="E753" s="93"/>
      <c r="F753" s="248"/>
      <c r="G753" s="248"/>
      <c r="H753" s="248"/>
      <c r="I753" s="248"/>
      <c r="J753" s="248"/>
      <c r="K753" s="248"/>
      <c r="L753" s="248"/>
      <c r="M753" s="248"/>
      <c r="N753" s="248"/>
      <c r="O753" s="248"/>
      <c r="P753" s="248"/>
      <c r="Q753" s="248"/>
      <c r="R753" s="248"/>
      <c r="S753" s="248"/>
      <c r="T753" s="248"/>
      <c r="U753" s="248"/>
      <c r="V753" s="248"/>
      <c r="W753" s="248"/>
      <c r="X753" s="248"/>
      <c r="Y753" s="248"/>
      <c r="Z753" s="248"/>
    </row>
    <row r="754" spans="1:26" ht="15">
      <c r="A754" s="248"/>
      <c r="B754" s="248"/>
      <c r="C754" s="248"/>
      <c r="D754" s="291"/>
      <c r="E754" s="93"/>
      <c r="F754" s="248"/>
      <c r="G754" s="248"/>
      <c r="H754" s="248"/>
      <c r="I754" s="248"/>
      <c r="J754" s="248"/>
      <c r="K754" s="248"/>
      <c r="L754" s="248"/>
      <c r="M754" s="248"/>
      <c r="N754" s="248"/>
      <c r="O754" s="248"/>
      <c r="P754" s="248"/>
      <c r="Q754" s="248"/>
      <c r="R754" s="248"/>
      <c r="S754" s="248"/>
      <c r="T754" s="248"/>
      <c r="U754" s="248"/>
      <c r="V754" s="248"/>
      <c r="W754" s="248"/>
      <c r="X754" s="248"/>
      <c r="Y754" s="248"/>
      <c r="Z754" s="248"/>
    </row>
    <row r="755" spans="1:26" ht="15">
      <c r="A755" s="248"/>
      <c r="B755" s="248"/>
      <c r="C755" s="248"/>
      <c r="D755" s="291"/>
      <c r="E755" s="93"/>
      <c r="F755" s="248"/>
      <c r="G755" s="248"/>
      <c r="H755" s="248"/>
      <c r="I755" s="248"/>
      <c r="J755" s="248"/>
      <c r="K755" s="248"/>
      <c r="L755" s="248"/>
      <c r="M755" s="248"/>
      <c r="N755" s="248"/>
      <c r="O755" s="248"/>
      <c r="P755" s="248"/>
      <c r="Q755" s="248"/>
      <c r="R755" s="248"/>
      <c r="S755" s="248"/>
      <c r="T755" s="248"/>
      <c r="U755" s="248"/>
      <c r="V755" s="248"/>
      <c r="W755" s="248"/>
      <c r="X755" s="248"/>
      <c r="Y755" s="248"/>
      <c r="Z755" s="248"/>
    </row>
    <row r="756" spans="1:26" ht="15">
      <c r="A756" s="248"/>
      <c r="B756" s="248"/>
      <c r="C756" s="248"/>
      <c r="D756" s="291"/>
      <c r="E756" s="93"/>
      <c r="F756" s="248"/>
      <c r="G756" s="248"/>
      <c r="H756" s="248"/>
      <c r="I756" s="248"/>
      <c r="J756" s="248"/>
      <c r="K756" s="248"/>
      <c r="L756" s="248"/>
      <c r="M756" s="248"/>
      <c r="N756" s="248"/>
      <c r="O756" s="248"/>
      <c r="P756" s="248"/>
      <c r="Q756" s="248"/>
      <c r="R756" s="248"/>
      <c r="S756" s="248"/>
      <c r="T756" s="248"/>
      <c r="U756" s="248"/>
      <c r="V756" s="248"/>
      <c r="W756" s="248"/>
      <c r="X756" s="248"/>
      <c r="Y756" s="248"/>
      <c r="Z756" s="248"/>
    </row>
    <row r="757" spans="1:26" ht="15">
      <c r="A757" s="248"/>
      <c r="B757" s="248"/>
      <c r="C757" s="248"/>
      <c r="D757" s="291"/>
      <c r="E757" s="93"/>
      <c r="F757" s="248"/>
      <c r="G757" s="248"/>
      <c r="H757" s="248"/>
      <c r="I757" s="248"/>
      <c r="J757" s="248"/>
      <c r="K757" s="248"/>
      <c r="L757" s="248"/>
      <c r="M757" s="248"/>
      <c r="N757" s="248"/>
      <c r="O757" s="248"/>
      <c r="P757" s="248"/>
      <c r="Q757" s="248"/>
      <c r="R757" s="248"/>
      <c r="S757" s="248"/>
      <c r="T757" s="248"/>
      <c r="U757" s="248"/>
      <c r="V757" s="248"/>
      <c r="W757" s="248"/>
      <c r="X757" s="248"/>
      <c r="Y757" s="248"/>
      <c r="Z757" s="248"/>
    </row>
    <row r="758" spans="1:26" ht="15">
      <c r="A758" s="248"/>
      <c r="B758" s="248"/>
      <c r="C758" s="248"/>
      <c r="D758" s="291"/>
      <c r="E758" s="93"/>
      <c r="F758" s="248"/>
      <c r="G758" s="248"/>
      <c r="H758" s="248"/>
      <c r="I758" s="248"/>
      <c r="J758" s="248"/>
      <c r="K758" s="248"/>
      <c r="L758" s="248"/>
      <c r="M758" s="248"/>
      <c r="N758" s="248"/>
      <c r="O758" s="248"/>
      <c r="P758" s="248"/>
      <c r="Q758" s="248"/>
      <c r="R758" s="248"/>
      <c r="S758" s="248"/>
      <c r="T758" s="248"/>
      <c r="U758" s="248"/>
      <c r="V758" s="248"/>
      <c r="W758" s="248"/>
      <c r="X758" s="248"/>
      <c r="Y758" s="248"/>
      <c r="Z758" s="248"/>
    </row>
    <row r="759" spans="1:26" ht="15">
      <c r="A759" s="248"/>
      <c r="B759" s="248"/>
      <c r="C759" s="248"/>
      <c r="D759" s="291"/>
      <c r="E759" s="93"/>
      <c r="F759" s="248"/>
      <c r="G759" s="248"/>
      <c r="H759" s="248"/>
      <c r="I759" s="248"/>
      <c r="J759" s="248"/>
      <c r="K759" s="248"/>
      <c r="L759" s="248"/>
      <c r="M759" s="248"/>
      <c r="N759" s="248"/>
      <c r="O759" s="248"/>
      <c r="P759" s="248"/>
      <c r="Q759" s="248"/>
      <c r="R759" s="248"/>
      <c r="S759" s="248"/>
      <c r="T759" s="248"/>
      <c r="U759" s="248"/>
      <c r="V759" s="248"/>
      <c r="W759" s="248"/>
      <c r="X759" s="248"/>
      <c r="Y759" s="248"/>
      <c r="Z759" s="248"/>
    </row>
    <row r="760" spans="1:26" ht="15">
      <c r="A760" s="248"/>
      <c r="B760" s="248"/>
      <c r="C760" s="248"/>
      <c r="D760" s="291"/>
      <c r="E760" s="93"/>
      <c r="F760" s="248"/>
      <c r="G760" s="248"/>
      <c r="H760" s="248"/>
      <c r="I760" s="248"/>
      <c r="J760" s="248"/>
      <c r="K760" s="248"/>
      <c r="L760" s="248"/>
      <c r="M760" s="248"/>
      <c r="N760" s="248"/>
      <c r="O760" s="248"/>
      <c r="P760" s="248"/>
      <c r="Q760" s="248"/>
      <c r="R760" s="248"/>
      <c r="S760" s="248"/>
      <c r="T760" s="248"/>
      <c r="U760" s="248"/>
      <c r="V760" s="248"/>
      <c r="W760" s="248"/>
      <c r="X760" s="248"/>
      <c r="Y760" s="248"/>
      <c r="Z760" s="248"/>
    </row>
    <row r="761" spans="1:26" ht="15">
      <c r="A761" s="248"/>
      <c r="B761" s="248"/>
      <c r="C761" s="248"/>
      <c r="D761" s="291"/>
      <c r="E761" s="93"/>
      <c r="F761" s="248"/>
      <c r="G761" s="248"/>
      <c r="H761" s="248"/>
      <c r="I761" s="248"/>
      <c r="J761" s="248"/>
      <c r="K761" s="248"/>
      <c r="L761" s="248"/>
      <c r="M761" s="248"/>
      <c r="N761" s="248"/>
      <c r="O761" s="248"/>
      <c r="P761" s="248"/>
      <c r="Q761" s="248"/>
      <c r="R761" s="248"/>
      <c r="S761" s="248"/>
      <c r="T761" s="248"/>
      <c r="U761" s="248"/>
      <c r="V761" s="248"/>
      <c r="W761" s="248"/>
      <c r="X761" s="248"/>
      <c r="Y761" s="248"/>
      <c r="Z761" s="248"/>
    </row>
    <row r="762" spans="1:26" ht="15">
      <c r="A762" s="248"/>
      <c r="B762" s="248"/>
      <c r="C762" s="248"/>
      <c r="D762" s="291"/>
      <c r="E762" s="93"/>
      <c r="F762" s="248"/>
      <c r="G762" s="248"/>
      <c r="H762" s="248"/>
      <c r="I762" s="248"/>
      <c r="J762" s="248"/>
      <c r="K762" s="248"/>
      <c r="L762" s="248"/>
      <c r="M762" s="248"/>
      <c r="N762" s="248"/>
      <c r="O762" s="248"/>
      <c r="P762" s="248"/>
      <c r="Q762" s="248"/>
      <c r="R762" s="248"/>
      <c r="S762" s="248"/>
      <c r="T762" s="248"/>
      <c r="U762" s="248"/>
      <c r="V762" s="248"/>
      <c r="W762" s="248"/>
      <c r="X762" s="248"/>
      <c r="Y762" s="248"/>
      <c r="Z762" s="248"/>
    </row>
    <row r="763" spans="1:26" ht="15">
      <c r="A763" s="248"/>
      <c r="B763" s="248"/>
      <c r="C763" s="248"/>
      <c r="D763" s="291"/>
      <c r="E763" s="93"/>
      <c r="F763" s="248"/>
      <c r="G763" s="248"/>
      <c r="H763" s="248"/>
      <c r="I763" s="248"/>
      <c r="J763" s="248"/>
      <c r="K763" s="248"/>
      <c r="L763" s="248"/>
      <c r="M763" s="248"/>
      <c r="N763" s="248"/>
      <c r="O763" s="248"/>
      <c r="P763" s="248"/>
      <c r="Q763" s="248"/>
      <c r="R763" s="248"/>
      <c r="S763" s="248"/>
      <c r="T763" s="248"/>
      <c r="U763" s="248"/>
      <c r="V763" s="248"/>
      <c r="W763" s="248"/>
      <c r="X763" s="248"/>
      <c r="Y763" s="248"/>
      <c r="Z763" s="248"/>
    </row>
    <row r="764" spans="1:26" ht="15">
      <c r="A764" s="248"/>
      <c r="B764" s="248"/>
      <c r="C764" s="248"/>
      <c r="D764" s="291"/>
      <c r="E764" s="93"/>
      <c r="F764" s="248"/>
      <c r="G764" s="248"/>
      <c r="H764" s="248"/>
      <c r="I764" s="248"/>
      <c r="J764" s="248"/>
      <c r="K764" s="248"/>
      <c r="L764" s="248"/>
      <c r="M764" s="248"/>
      <c r="N764" s="248"/>
      <c r="O764" s="248"/>
      <c r="P764" s="248"/>
      <c r="Q764" s="248"/>
      <c r="R764" s="248"/>
      <c r="S764" s="248"/>
      <c r="T764" s="248"/>
      <c r="U764" s="248"/>
      <c r="V764" s="248"/>
      <c r="W764" s="248"/>
      <c r="X764" s="248"/>
      <c r="Y764" s="248"/>
      <c r="Z764" s="248"/>
    </row>
    <row r="765" spans="1:26" ht="15">
      <c r="A765" s="248"/>
      <c r="B765" s="248"/>
      <c r="C765" s="248"/>
      <c r="D765" s="291"/>
      <c r="E765" s="93"/>
      <c r="F765" s="248"/>
      <c r="G765" s="248"/>
      <c r="H765" s="248"/>
      <c r="I765" s="248"/>
      <c r="J765" s="248"/>
      <c r="K765" s="248"/>
      <c r="L765" s="248"/>
      <c r="M765" s="248"/>
      <c r="N765" s="248"/>
      <c r="O765" s="248"/>
      <c r="P765" s="248"/>
      <c r="Q765" s="248"/>
      <c r="R765" s="248"/>
      <c r="S765" s="248"/>
      <c r="T765" s="248"/>
      <c r="U765" s="248"/>
      <c r="V765" s="248"/>
      <c r="W765" s="248"/>
      <c r="X765" s="248"/>
      <c r="Y765" s="248"/>
      <c r="Z765" s="248"/>
    </row>
    <row r="766" spans="1:26" ht="15">
      <c r="A766" s="248"/>
      <c r="B766" s="248"/>
      <c r="C766" s="248"/>
      <c r="D766" s="291"/>
      <c r="E766" s="93"/>
      <c r="F766" s="248"/>
      <c r="G766" s="248"/>
      <c r="H766" s="248"/>
      <c r="I766" s="248"/>
      <c r="J766" s="248"/>
      <c r="K766" s="248"/>
      <c r="L766" s="248"/>
      <c r="M766" s="248"/>
      <c r="N766" s="248"/>
      <c r="O766" s="248"/>
      <c r="P766" s="248"/>
      <c r="Q766" s="248"/>
      <c r="R766" s="248"/>
      <c r="S766" s="248"/>
      <c r="T766" s="248"/>
      <c r="U766" s="248"/>
      <c r="V766" s="248"/>
      <c r="W766" s="248"/>
      <c r="X766" s="248"/>
      <c r="Y766" s="248"/>
      <c r="Z766" s="248"/>
    </row>
    <row r="767" spans="1:26" ht="15">
      <c r="A767" s="248"/>
      <c r="B767" s="248"/>
      <c r="C767" s="248"/>
      <c r="D767" s="291"/>
      <c r="E767" s="93"/>
      <c r="F767" s="248"/>
      <c r="G767" s="248"/>
      <c r="H767" s="248"/>
      <c r="I767" s="248"/>
      <c r="J767" s="248"/>
      <c r="K767" s="248"/>
      <c r="L767" s="248"/>
      <c r="M767" s="248"/>
      <c r="N767" s="248"/>
      <c r="O767" s="248"/>
      <c r="P767" s="248"/>
      <c r="Q767" s="248"/>
      <c r="R767" s="248"/>
      <c r="S767" s="248"/>
      <c r="T767" s="248"/>
      <c r="U767" s="248"/>
      <c r="V767" s="248"/>
      <c r="W767" s="248"/>
      <c r="X767" s="248"/>
      <c r="Y767" s="248"/>
      <c r="Z767" s="248"/>
    </row>
    <row r="768" spans="1:26" ht="15">
      <c r="A768" s="248"/>
      <c r="B768" s="248"/>
      <c r="C768" s="248"/>
      <c r="D768" s="291"/>
      <c r="E768" s="93"/>
      <c r="F768" s="248"/>
      <c r="G768" s="248"/>
      <c r="H768" s="248"/>
      <c r="I768" s="248"/>
      <c r="J768" s="248"/>
      <c r="K768" s="248"/>
      <c r="L768" s="248"/>
      <c r="M768" s="248"/>
      <c r="N768" s="248"/>
      <c r="O768" s="248"/>
      <c r="P768" s="248"/>
      <c r="Q768" s="248"/>
      <c r="R768" s="248"/>
      <c r="S768" s="248"/>
      <c r="T768" s="248"/>
      <c r="U768" s="248"/>
      <c r="V768" s="248"/>
      <c r="W768" s="248"/>
      <c r="X768" s="248"/>
      <c r="Y768" s="248"/>
      <c r="Z768" s="248"/>
    </row>
    <row r="769" spans="1:26" ht="15">
      <c r="A769" s="248"/>
      <c r="B769" s="248"/>
      <c r="C769" s="248"/>
      <c r="D769" s="291"/>
      <c r="E769" s="93"/>
      <c r="F769" s="248"/>
      <c r="G769" s="248"/>
      <c r="H769" s="248"/>
      <c r="I769" s="248"/>
      <c r="J769" s="248"/>
      <c r="K769" s="248"/>
      <c r="L769" s="248"/>
      <c r="M769" s="248"/>
      <c r="N769" s="248"/>
      <c r="O769" s="248"/>
      <c r="P769" s="248"/>
      <c r="Q769" s="248"/>
      <c r="R769" s="248"/>
      <c r="S769" s="248"/>
      <c r="T769" s="248"/>
      <c r="U769" s="248"/>
      <c r="V769" s="248"/>
      <c r="W769" s="248"/>
      <c r="X769" s="248"/>
      <c r="Y769" s="248"/>
      <c r="Z769" s="248"/>
    </row>
    <row r="770" spans="1:26" ht="15">
      <c r="A770" s="248"/>
      <c r="B770" s="248"/>
      <c r="C770" s="248"/>
      <c r="D770" s="291"/>
      <c r="E770" s="93"/>
      <c r="F770" s="248"/>
      <c r="G770" s="248"/>
      <c r="H770" s="248"/>
      <c r="I770" s="248"/>
      <c r="J770" s="248"/>
      <c r="K770" s="248"/>
      <c r="L770" s="248"/>
      <c r="M770" s="248"/>
      <c r="N770" s="248"/>
      <c r="O770" s="248"/>
      <c r="P770" s="248"/>
      <c r="Q770" s="248"/>
      <c r="R770" s="248"/>
      <c r="S770" s="248"/>
      <c r="T770" s="248"/>
      <c r="U770" s="248"/>
      <c r="V770" s="248"/>
      <c r="W770" s="248"/>
      <c r="X770" s="248"/>
      <c r="Y770" s="248"/>
      <c r="Z770" s="248"/>
    </row>
    <row r="771" spans="1:26" ht="15">
      <c r="A771" s="248"/>
      <c r="B771" s="248"/>
      <c r="C771" s="248"/>
      <c r="D771" s="291"/>
      <c r="E771" s="93"/>
      <c r="F771" s="248"/>
      <c r="G771" s="248"/>
      <c r="H771" s="248"/>
      <c r="I771" s="248"/>
      <c r="J771" s="248"/>
      <c r="K771" s="248"/>
      <c r="L771" s="248"/>
      <c r="M771" s="248"/>
      <c r="N771" s="248"/>
      <c r="O771" s="248"/>
      <c r="P771" s="248"/>
      <c r="Q771" s="248"/>
      <c r="R771" s="248"/>
      <c r="S771" s="248"/>
      <c r="T771" s="248"/>
      <c r="U771" s="248"/>
      <c r="V771" s="248"/>
      <c r="W771" s="248"/>
      <c r="X771" s="248"/>
      <c r="Y771" s="248"/>
      <c r="Z771" s="248"/>
    </row>
    <row r="772" spans="1:26" ht="15">
      <c r="A772" s="248"/>
      <c r="B772" s="248"/>
      <c r="C772" s="248"/>
      <c r="D772" s="291"/>
      <c r="E772" s="93"/>
      <c r="F772" s="248"/>
      <c r="G772" s="248"/>
      <c r="H772" s="248"/>
      <c r="I772" s="248"/>
      <c r="J772" s="248"/>
      <c r="K772" s="248"/>
      <c r="L772" s="248"/>
      <c r="M772" s="248"/>
      <c r="N772" s="248"/>
      <c r="O772" s="248"/>
      <c r="P772" s="248"/>
      <c r="Q772" s="248"/>
      <c r="R772" s="248"/>
      <c r="S772" s="248"/>
      <c r="T772" s="248"/>
      <c r="U772" s="248"/>
      <c r="V772" s="248"/>
      <c r="W772" s="248"/>
      <c r="X772" s="248"/>
      <c r="Y772" s="248"/>
      <c r="Z772" s="248"/>
    </row>
    <row r="773" spans="1:26" ht="15">
      <c r="A773" s="248"/>
      <c r="B773" s="248"/>
      <c r="C773" s="248"/>
      <c r="D773" s="291"/>
      <c r="E773" s="93"/>
      <c r="F773" s="248"/>
      <c r="G773" s="248"/>
      <c r="H773" s="248"/>
      <c r="I773" s="248"/>
      <c r="J773" s="248"/>
      <c r="K773" s="248"/>
      <c r="L773" s="248"/>
      <c r="M773" s="248"/>
      <c r="N773" s="248"/>
      <c r="O773" s="248"/>
      <c r="P773" s="248"/>
      <c r="Q773" s="248"/>
      <c r="R773" s="248"/>
      <c r="S773" s="248"/>
      <c r="T773" s="248"/>
      <c r="U773" s="248"/>
      <c r="V773" s="248"/>
      <c r="W773" s="248"/>
      <c r="X773" s="248"/>
      <c r="Y773" s="248"/>
      <c r="Z773" s="248"/>
    </row>
    <row r="774" spans="1:26" ht="15">
      <c r="A774" s="248"/>
      <c r="B774" s="248"/>
      <c r="C774" s="248"/>
      <c r="D774" s="291"/>
      <c r="E774" s="93"/>
      <c r="F774" s="248"/>
      <c r="G774" s="248"/>
      <c r="H774" s="248"/>
      <c r="I774" s="248"/>
      <c r="J774" s="248"/>
      <c r="K774" s="248"/>
      <c r="L774" s="248"/>
      <c r="M774" s="248"/>
      <c r="N774" s="248"/>
      <c r="O774" s="248"/>
      <c r="P774" s="248"/>
      <c r="Q774" s="248"/>
      <c r="R774" s="248"/>
      <c r="S774" s="248"/>
      <c r="T774" s="248"/>
      <c r="U774" s="248"/>
      <c r="V774" s="248"/>
      <c r="W774" s="248"/>
      <c r="X774" s="248"/>
      <c r="Y774" s="248"/>
      <c r="Z774" s="248"/>
    </row>
    <row r="775" spans="1:26" ht="15">
      <c r="A775" s="248"/>
      <c r="B775" s="248"/>
      <c r="C775" s="248"/>
      <c r="D775" s="291"/>
      <c r="E775" s="93"/>
      <c r="F775" s="248"/>
      <c r="G775" s="248"/>
      <c r="H775" s="248"/>
      <c r="I775" s="248"/>
      <c r="J775" s="248"/>
      <c r="K775" s="248"/>
      <c r="L775" s="248"/>
      <c r="M775" s="248"/>
      <c r="N775" s="248"/>
      <c r="O775" s="248"/>
      <c r="P775" s="248"/>
      <c r="Q775" s="248"/>
      <c r="R775" s="248"/>
      <c r="S775" s="248"/>
      <c r="T775" s="248"/>
      <c r="U775" s="248"/>
      <c r="V775" s="248"/>
      <c r="W775" s="248"/>
      <c r="X775" s="248"/>
      <c r="Y775" s="248"/>
      <c r="Z775" s="248"/>
    </row>
    <row r="776" spans="1:26" ht="15">
      <c r="A776" s="248"/>
      <c r="B776" s="248"/>
      <c r="C776" s="248"/>
      <c r="D776" s="291"/>
      <c r="E776" s="93"/>
      <c r="F776" s="248"/>
      <c r="G776" s="248"/>
      <c r="H776" s="248"/>
      <c r="I776" s="248"/>
      <c r="J776" s="248"/>
      <c r="K776" s="248"/>
      <c r="L776" s="248"/>
      <c r="M776" s="248"/>
      <c r="N776" s="248"/>
      <c r="O776" s="248"/>
      <c r="P776" s="248"/>
      <c r="Q776" s="248"/>
      <c r="R776" s="248"/>
      <c r="S776" s="248"/>
      <c r="T776" s="248"/>
      <c r="U776" s="248"/>
      <c r="V776" s="248"/>
      <c r="W776" s="248"/>
      <c r="X776" s="248"/>
      <c r="Y776" s="248"/>
      <c r="Z776" s="248"/>
    </row>
    <row r="777" spans="1:26" ht="15">
      <c r="A777" s="248"/>
      <c r="B777" s="248"/>
      <c r="C777" s="248"/>
      <c r="D777" s="291"/>
      <c r="E777" s="93"/>
      <c r="F777" s="248"/>
      <c r="G777" s="248"/>
      <c r="H777" s="248"/>
      <c r="I777" s="248"/>
      <c r="J777" s="248"/>
      <c r="K777" s="248"/>
      <c r="L777" s="248"/>
      <c r="M777" s="248"/>
      <c r="N777" s="248"/>
      <c r="O777" s="248"/>
      <c r="P777" s="248"/>
      <c r="Q777" s="248"/>
      <c r="R777" s="248"/>
      <c r="S777" s="248"/>
      <c r="T777" s="248"/>
      <c r="U777" s="248"/>
      <c r="V777" s="248"/>
      <c r="W777" s="248"/>
      <c r="X777" s="248"/>
      <c r="Y777" s="248"/>
      <c r="Z777" s="248"/>
    </row>
    <row r="778" spans="1:26" ht="15">
      <c r="A778" s="248"/>
      <c r="B778" s="248"/>
      <c r="C778" s="248"/>
      <c r="D778" s="291"/>
      <c r="E778" s="93"/>
      <c r="F778" s="248"/>
      <c r="G778" s="248"/>
      <c r="H778" s="248"/>
      <c r="I778" s="248"/>
      <c r="J778" s="248"/>
      <c r="K778" s="248"/>
      <c r="L778" s="248"/>
      <c r="M778" s="248"/>
      <c r="N778" s="248"/>
      <c r="O778" s="248"/>
      <c r="P778" s="248"/>
      <c r="Q778" s="248"/>
      <c r="R778" s="248"/>
      <c r="S778" s="248"/>
      <c r="T778" s="248"/>
      <c r="U778" s="248"/>
      <c r="V778" s="248"/>
      <c r="W778" s="248"/>
      <c r="X778" s="248"/>
      <c r="Y778" s="248"/>
      <c r="Z778" s="248"/>
    </row>
    <row r="779" spans="1:26" ht="15">
      <c r="A779" s="248"/>
      <c r="B779" s="248"/>
      <c r="C779" s="248"/>
      <c r="D779" s="291"/>
      <c r="E779" s="93"/>
      <c r="F779" s="248"/>
      <c r="G779" s="248"/>
      <c r="H779" s="248"/>
      <c r="I779" s="248"/>
      <c r="J779" s="248"/>
      <c r="K779" s="248"/>
      <c r="L779" s="248"/>
      <c r="M779" s="248"/>
      <c r="N779" s="248"/>
      <c r="O779" s="248"/>
      <c r="P779" s="248"/>
      <c r="Q779" s="248"/>
      <c r="R779" s="248"/>
      <c r="S779" s="248"/>
      <c r="T779" s="248"/>
      <c r="U779" s="248"/>
      <c r="V779" s="248"/>
      <c r="W779" s="248"/>
      <c r="X779" s="248"/>
      <c r="Y779" s="248"/>
      <c r="Z779" s="248"/>
    </row>
    <row r="780" spans="1:26" ht="15">
      <c r="A780" s="248"/>
      <c r="B780" s="248"/>
      <c r="C780" s="248"/>
      <c r="D780" s="291"/>
      <c r="E780" s="93"/>
      <c r="F780" s="248"/>
      <c r="G780" s="248"/>
      <c r="H780" s="248"/>
      <c r="I780" s="248"/>
      <c r="J780" s="248"/>
      <c r="K780" s="248"/>
      <c r="L780" s="248"/>
      <c r="M780" s="248"/>
      <c r="N780" s="248"/>
      <c r="O780" s="248"/>
      <c r="P780" s="248"/>
      <c r="Q780" s="248"/>
      <c r="R780" s="248"/>
      <c r="S780" s="248"/>
      <c r="T780" s="248"/>
      <c r="U780" s="248"/>
      <c r="V780" s="248"/>
      <c r="W780" s="248"/>
      <c r="X780" s="248"/>
      <c r="Y780" s="248"/>
      <c r="Z780" s="248"/>
    </row>
    <row r="781" spans="1:26" ht="15">
      <c r="A781" s="248"/>
      <c r="B781" s="248"/>
      <c r="C781" s="248"/>
      <c r="D781" s="291"/>
      <c r="E781" s="93"/>
      <c r="F781" s="248"/>
      <c r="G781" s="248"/>
      <c r="H781" s="248"/>
      <c r="I781" s="248"/>
      <c r="J781" s="248"/>
      <c r="K781" s="248"/>
      <c r="L781" s="248"/>
      <c r="M781" s="248"/>
      <c r="N781" s="248"/>
      <c r="O781" s="248"/>
      <c r="P781" s="248"/>
      <c r="Q781" s="248"/>
      <c r="R781" s="248"/>
      <c r="S781" s="248"/>
      <c r="T781" s="248"/>
      <c r="U781" s="248"/>
      <c r="V781" s="248"/>
      <c r="W781" s="248"/>
      <c r="X781" s="248"/>
      <c r="Y781" s="248"/>
      <c r="Z781" s="248"/>
    </row>
    <row r="782" spans="1:26" ht="15">
      <c r="A782" s="248"/>
      <c r="B782" s="248"/>
      <c r="C782" s="248"/>
      <c r="D782" s="291"/>
      <c r="E782" s="93"/>
      <c r="F782" s="248"/>
      <c r="G782" s="248"/>
      <c r="H782" s="248"/>
      <c r="I782" s="248"/>
      <c r="J782" s="248"/>
      <c r="K782" s="248"/>
      <c r="L782" s="248"/>
      <c r="M782" s="248"/>
      <c r="N782" s="248"/>
      <c r="O782" s="248"/>
      <c r="P782" s="248"/>
      <c r="Q782" s="248"/>
      <c r="R782" s="248"/>
      <c r="S782" s="248"/>
      <c r="T782" s="248"/>
      <c r="U782" s="248"/>
      <c r="V782" s="248"/>
      <c r="W782" s="248"/>
      <c r="X782" s="248"/>
      <c r="Y782" s="248"/>
      <c r="Z782" s="248"/>
    </row>
    <row r="783" spans="1:26" ht="15">
      <c r="A783" s="248"/>
      <c r="B783" s="248"/>
      <c r="C783" s="248"/>
      <c r="D783" s="291"/>
      <c r="E783" s="93"/>
      <c r="F783" s="248"/>
      <c r="G783" s="248"/>
      <c r="H783" s="248"/>
      <c r="I783" s="248"/>
      <c r="J783" s="248"/>
      <c r="K783" s="248"/>
      <c r="L783" s="248"/>
      <c r="M783" s="248"/>
      <c r="N783" s="248"/>
      <c r="O783" s="248"/>
      <c r="P783" s="248"/>
      <c r="Q783" s="248"/>
      <c r="R783" s="248"/>
      <c r="S783" s="248"/>
      <c r="T783" s="248"/>
      <c r="U783" s="248"/>
      <c r="V783" s="248"/>
      <c r="W783" s="248"/>
      <c r="X783" s="248"/>
      <c r="Y783" s="248"/>
      <c r="Z783" s="248"/>
    </row>
    <row r="784" spans="1:26" ht="15">
      <c r="A784" s="248"/>
      <c r="B784" s="248"/>
      <c r="C784" s="248"/>
      <c r="D784" s="291"/>
      <c r="E784" s="93"/>
      <c r="F784" s="248"/>
      <c r="G784" s="248"/>
      <c r="H784" s="248"/>
      <c r="I784" s="248"/>
      <c r="J784" s="248"/>
      <c r="K784" s="248"/>
      <c r="L784" s="248"/>
      <c r="M784" s="248"/>
      <c r="N784" s="248"/>
      <c r="O784" s="248"/>
      <c r="P784" s="248"/>
      <c r="Q784" s="248"/>
      <c r="R784" s="248"/>
      <c r="S784" s="248"/>
      <c r="T784" s="248"/>
      <c r="U784" s="248"/>
      <c r="V784" s="248"/>
      <c r="W784" s="248"/>
      <c r="X784" s="248"/>
      <c r="Y784" s="248"/>
      <c r="Z784" s="248"/>
    </row>
    <row r="785" spans="1:26" ht="15">
      <c r="A785" s="248"/>
      <c r="B785" s="248"/>
      <c r="C785" s="248"/>
      <c r="D785" s="291"/>
      <c r="E785" s="93"/>
      <c r="F785" s="248"/>
      <c r="G785" s="248"/>
      <c r="H785" s="248"/>
      <c r="I785" s="248"/>
      <c r="J785" s="248"/>
      <c r="K785" s="248"/>
      <c r="L785" s="248"/>
      <c r="M785" s="248"/>
      <c r="N785" s="248"/>
      <c r="O785" s="248"/>
      <c r="P785" s="248"/>
      <c r="Q785" s="248"/>
      <c r="R785" s="248"/>
      <c r="S785" s="248"/>
      <c r="T785" s="248"/>
      <c r="U785" s="248"/>
      <c r="V785" s="248"/>
      <c r="W785" s="248"/>
      <c r="X785" s="248"/>
      <c r="Y785" s="248"/>
      <c r="Z785" s="248"/>
    </row>
    <row r="786" spans="1:26" ht="15">
      <c r="A786" s="248"/>
      <c r="B786" s="248"/>
      <c r="C786" s="248"/>
      <c r="D786" s="291"/>
      <c r="E786" s="93"/>
      <c r="F786" s="248"/>
      <c r="G786" s="248"/>
      <c r="H786" s="248"/>
      <c r="I786" s="248"/>
      <c r="J786" s="248"/>
      <c r="K786" s="248"/>
      <c r="L786" s="248"/>
      <c r="M786" s="248"/>
      <c r="N786" s="248"/>
      <c r="O786" s="248"/>
      <c r="P786" s="248"/>
      <c r="Q786" s="248"/>
      <c r="R786" s="248"/>
      <c r="S786" s="248"/>
      <c r="T786" s="248"/>
      <c r="U786" s="248"/>
      <c r="V786" s="248"/>
      <c r="W786" s="248"/>
      <c r="X786" s="248"/>
      <c r="Y786" s="248"/>
      <c r="Z786" s="248"/>
    </row>
    <row r="787" spans="1:26" ht="15">
      <c r="A787" s="248"/>
      <c r="B787" s="248"/>
      <c r="C787" s="248"/>
      <c r="D787" s="291"/>
      <c r="E787" s="93"/>
      <c r="F787" s="248"/>
      <c r="G787" s="248"/>
      <c r="H787" s="248"/>
      <c r="I787" s="248"/>
      <c r="J787" s="248"/>
      <c r="K787" s="248"/>
      <c r="L787" s="248"/>
      <c r="M787" s="248"/>
      <c r="N787" s="248"/>
      <c r="O787" s="248"/>
      <c r="P787" s="248"/>
      <c r="Q787" s="248"/>
      <c r="R787" s="248"/>
      <c r="S787" s="248"/>
      <c r="T787" s="248"/>
      <c r="U787" s="248"/>
      <c r="V787" s="248"/>
      <c r="W787" s="248"/>
      <c r="X787" s="248"/>
      <c r="Y787" s="248"/>
      <c r="Z787" s="248"/>
    </row>
    <row r="788" spans="1:26" ht="15">
      <c r="A788" s="248"/>
      <c r="B788" s="248"/>
      <c r="C788" s="248"/>
      <c r="D788" s="291"/>
      <c r="E788" s="93"/>
      <c r="F788" s="248"/>
      <c r="G788" s="248"/>
      <c r="H788" s="248"/>
      <c r="I788" s="248"/>
      <c r="J788" s="248"/>
      <c r="K788" s="248"/>
      <c r="L788" s="248"/>
      <c r="M788" s="248"/>
      <c r="N788" s="248"/>
      <c r="O788" s="248"/>
      <c r="P788" s="248"/>
      <c r="Q788" s="248"/>
      <c r="R788" s="248"/>
      <c r="S788" s="248"/>
      <c r="T788" s="248"/>
      <c r="U788" s="248"/>
      <c r="V788" s="248"/>
      <c r="W788" s="248"/>
      <c r="X788" s="248"/>
      <c r="Y788" s="248"/>
      <c r="Z788" s="248"/>
    </row>
    <row r="789" spans="1:26" ht="15">
      <c r="A789" s="248"/>
      <c r="B789" s="248"/>
      <c r="C789" s="248"/>
      <c r="D789" s="291"/>
      <c r="E789" s="93"/>
      <c r="F789" s="248"/>
      <c r="G789" s="248"/>
      <c r="H789" s="248"/>
      <c r="I789" s="248"/>
      <c r="J789" s="248"/>
      <c r="K789" s="248"/>
      <c r="L789" s="248"/>
      <c r="M789" s="248"/>
      <c r="N789" s="248"/>
      <c r="O789" s="248"/>
      <c r="P789" s="248"/>
      <c r="Q789" s="248"/>
      <c r="R789" s="248"/>
      <c r="S789" s="248"/>
      <c r="T789" s="248"/>
      <c r="U789" s="248"/>
      <c r="V789" s="248"/>
      <c r="W789" s="248"/>
      <c r="X789" s="248"/>
      <c r="Y789" s="248"/>
      <c r="Z789" s="248"/>
    </row>
    <row r="790" spans="1:26" ht="15">
      <c r="A790" s="248"/>
      <c r="B790" s="248"/>
      <c r="C790" s="248"/>
      <c r="D790" s="291"/>
      <c r="E790" s="93"/>
      <c r="F790" s="248"/>
      <c r="G790" s="248"/>
      <c r="H790" s="248"/>
      <c r="I790" s="248"/>
      <c r="J790" s="248"/>
      <c r="K790" s="248"/>
      <c r="L790" s="248"/>
      <c r="M790" s="248"/>
      <c r="N790" s="248"/>
      <c r="O790" s="248"/>
      <c r="P790" s="248"/>
      <c r="Q790" s="248"/>
      <c r="R790" s="248"/>
      <c r="S790" s="248"/>
      <c r="T790" s="248"/>
      <c r="U790" s="248"/>
      <c r="V790" s="248"/>
      <c r="W790" s="248"/>
      <c r="X790" s="248"/>
      <c r="Y790" s="248"/>
      <c r="Z790" s="248"/>
    </row>
    <row r="791" spans="1:26" ht="15">
      <c r="A791" s="248"/>
      <c r="B791" s="248"/>
      <c r="C791" s="248"/>
      <c r="D791" s="291"/>
      <c r="E791" s="93"/>
      <c r="F791" s="248"/>
      <c r="G791" s="248"/>
      <c r="H791" s="248"/>
      <c r="I791" s="248"/>
      <c r="J791" s="248"/>
      <c r="K791" s="248"/>
      <c r="L791" s="248"/>
      <c r="M791" s="248"/>
      <c r="N791" s="248"/>
      <c r="O791" s="248"/>
      <c r="P791" s="248"/>
      <c r="Q791" s="248"/>
      <c r="R791" s="248"/>
      <c r="S791" s="248"/>
      <c r="T791" s="248"/>
      <c r="U791" s="248"/>
      <c r="V791" s="248"/>
      <c r="W791" s="248"/>
      <c r="X791" s="248"/>
      <c r="Y791" s="248"/>
      <c r="Z791" s="248"/>
    </row>
    <row r="792" spans="1:26" ht="15">
      <c r="A792" s="248"/>
      <c r="B792" s="248"/>
      <c r="C792" s="248"/>
      <c r="D792" s="291"/>
      <c r="E792" s="93"/>
      <c r="F792" s="248"/>
      <c r="G792" s="248"/>
      <c r="H792" s="248"/>
      <c r="I792" s="248"/>
      <c r="J792" s="248"/>
      <c r="K792" s="248"/>
      <c r="L792" s="248"/>
      <c r="M792" s="248"/>
      <c r="N792" s="248"/>
      <c r="O792" s="248"/>
      <c r="P792" s="248"/>
      <c r="Q792" s="248"/>
      <c r="R792" s="248"/>
      <c r="S792" s="248"/>
      <c r="T792" s="248"/>
      <c r="U792" s="248"/>
      <c r="V792" s="248"/>
      <c r="W792" s="248"/>
      <c r="X792" s="248"/>
      <c r="Y792" s="248"/>
      <c r="Z792" s="248"/>
    </row>
    <row r="793" spans="1:26" ht="15">
      <c r="A793" s="248"/>
      <c r="B793" s="248"/>
      <c r="C793" s="248"/>
      <c r="D793" s="291"/>
      <c r="E793" s="93"/>
      <c r="F793" s="248"/>
      <c r="G793" s="248"/>
      <c r="H793" s="248"/>
      <c r="I793" s="248"/>
      <c r="J793" s="248"/>
      <c r="K793" s="248"/>
      <c r="L793" s="248"/>
      <c r="M793" s="248"/>
      <c r="N793" s="248"/>
      <c r="O793" s="248"/>
      <c r="P793" s="248"/>
      <c r="Q793" s="248"/>
      <c r="R793" s="248"/>
      <c r="S793" s="248"/>
      <c r="T793" s="248"/>
      <c r="U793" s="248"/>
      <c r="V793" s="248"/>
      <c r="W793" s="248"/>
      <c r="X793" s="248"/>
      <c r="Y793" s="248"/>
      <c r="Z793" s="248"/>
    </row>
    <row r="794" spans="1:26" ht="15">
      <c r="A794" s="248"/>
      <c r="B794" s="248"/>
      <c r="C794" s="248"/>
      <c r="D794" s="291"/>
      <c r="E794" s="93"/>
      <c r="F794" s="248"/>
      <c r="G794" s="248"/>
      <c r="H794" s="248"/>
      <c r="I794" s="248"/>
      <c r="J794" s="248"/>
      <c r="K794" s="248"/>
      <c r="L794" s="248"/>
      <c r="M794" s="248"/>
      <c r="N794" s="248"/>
      <c r="O794" s="248"/>
      <c r="P794" s="248"/>
      <c r="Q794" s="248"/>
      <c r="R794" s="248"/>
      <c r="S794" s="248"/>
      <c r="T794" s="248"/>
      <c r="U794" s="248"/>
      <c r="V794" s="248"/>
      <c r="W794" s="248"/>
      <c r="X794" s="248"/>
      <c r="Y794" s="248"/>
      <c r="Z794" s="248"/>
    </row>
    <row r="795" spans="1:26" ht="15">
      <c r="A795" s="248"/>
      <c r="B795" s="248"/>
      <c r="C795" s="248"/>
      <c r="D795" s="291"/>
      <c r="E795" s="93"/>
      <c r="F795" s="248"/>
      <c r="G795" s="248"/>
      <c r="H795" s="248"/>
      <c r="I795" s="248"/>
      <c r="J795" s="248"/>
      <c r="K795" s="248"/>
      <c r="L795" s="248"/>
      <c r="M795" s="248"/>
      <c r="N795" s="248"/>
      <c r="O795" s="248"/>
      <c r="P795" s="248"/>
      <c r="Q795" s="248"/>
      <c r="R795" s="248"/>
      <c r="S795" s="248"/>
      <c r="T795" s="248"/>
      <c r="U795" s="248"/>
      <c r="V795" s="248"/>
      <c r="W795" s="248"/>
      <c r="X795" s="248"/>
      <c r="Y795" s="248"/>
      <c r="Z795" s="248"/>
    </row>
    <row r="796" spans="1:26" ht="15">
      <c r="A796" s="248"/>
      <c r="B796" s="248"/>
      <c r="C796" s="248"/>
      <c r="D796" s="291"/>
      <c r="E796" s="93"/>
      <c r="F796" s="248"/>
      <c r="G796" s="248"/>
      <c r="H796" s="248"/>
      <c r="I796" s="248"/>
      <c r="J796" s="248"/>
      <c r="K796" s="248"/>
      <c r="L796" s="248"/>
      <c r="M796" s="248"/>
      <c r="N796" s="248"/>
      <c r="O796" s="248"/>
      <c r="P796" s="248"/>
      <c r="Q796" s="248"/>
      <c r="R796" s="248"/>
      <c r="S796" s="248"/>
      <c r="T796" s="248"/>
      <c r="U796" s="248"/>
      <c r="V796" s="248"/>
      <c r="W796" s="248"/>
      <c r="X796" s="248"/>
      <c r="Y796" s="248"/>
      <c r="Z796" s="248"/>
    </row>
    <row r="797" spans="1:26" ht="15">
      <c r="A797" s="248"/>
      <c r="B797" s="248"/>
      <c r="C797" s="248"/>
      <c r="D797" s="291"/>
      <c r="E797" s="93"/>
      <c r="F797" s="248"/>
      <c r="G797" s="248"/>
      <c r="H797" s="248"/>
      <c r="I797" s="248"/>
      <c r="J797" s="248"/>
      <c r="K797" s="248"/>
      <c r="L797" s="248"/>
      <c r="M797" s="248"/>
      <c r="N797" s="248"/>
      <c r="O797" s="248"/>
      <c r="P797" s="248"/>
      <c r="Q797" s="248"/>
      <c r="R797" s="248"/>
      <c r="S797" s="248"/>
      <c r="T797" s="248"/>
      <c r="U797" s="248"/>
      <c r="V797" s="248"/>
      <c r="W797" s="248"/>
      <c r="X797" s="248"/>
      <c r="Y797" s="248"/>
      <c r="Z797" s="248"/>
    </row>
    <row r="798" spans="1:26" ht="15">
      <c r="A798" s="248"/>
      <c r="B798" s="248"/>
      <c r="C798" s="248"/>
      <c r="D798" s="291"/>
      <c r="E798" s="93"/>
      <c r="F798" s="248"/>
      <c r="G798" s="248"/>
      <c r="H798" s="248"/>
      <c r="I798" s="248"/>
      <c r="J798" s="248"/>
      <c r="K798" s="248"/>
      <c r="L798" s="248"/>
      <c r="M798" s="248"/>
      <c r="N798" s="248"/>
      <c r="O798" s="248"/>
      <c r="P798" s="248"/>
      <c r="Q798" s="248"/>
      <c r="R798" s="248"/>
      <c r="S798" s="248"/>
      <c r="T798" s="248"/>
      <c r="U798" s="248"/>
      <c r="V798" s="248"/>
      <c r="W798" s="248"/>
      <c r="X798" s="248"/>
      <c r="Y798" s="248"/>
      <c r="Z798" s="248"/>
    </row>
    <row r="799" spans="1:26" ht="15">
      <c r="A799" s="248"/>
      <c r="B799" s="248"/>
      <c r="C799" s="248"/>
      <c r="D799" s="291"/>
      <c r="E799" s="93"/>
      <c r="F799" s="248"/>
      <c r="G799" s="248"/>
      <c r="H799" s="248"/>
      <c r="I799" s="248"/>
      <c r="J799" s="248"/>
      <c r="K799" s="248"/>
      <c r="L799" s="248"/>
      <c r="M799" s="248"/>
      <c r="N799" s="248"/>
      <c r="O799" s="248"/>
      <c r="P799" s="248"/>
      <c r="Q799" s="248"/>
      <c r="R799" s="248"/>
      <c r="S799" s="248"/>
      <c r="T799" s="248"/>
      <c r="U799" s="248"/>
      <c r="V799" s="248"/>
      <c r="W799" s="248"/>
      <c r="X799" s="248"/>
      <c r="Y799" s="248"/>
      <c r="Z799" s="248"/>
    </row>
    <row r="800" spans="1:26" ht="15">
      <c r="A800" s="248"/>
      <c r="B800" s="248"/>
      <c r="C800" s="248"/>
      <c r="D800" s="291"/>
      <c r="E800" s="93"/>
      <c r="F800" s="248"/>
      <c r="G800" s="248"/>
      <c r="H800" s="248"/>
      <c r="I800" s="248"/>
      <c r="J800" s="248"/>
      <c r="K800" s="248"/>
      <c r="L800" s="248"/>
      <c r="M800" s="248"/>
      <c r="N800" s="248"/>
      <c r="O800" s="248"/>
      <c r="P800" s="248"/>
      <c r="Q800" s="248"/>
      <c r="R800" s="248"/>
      <c r="S800" s="248"/>
      <c r="T800" s="248"/>
      <c r="U800" s="248"/>
      <c r="V800" s="248"/>
      <c r="W800" s="248"/>
      <c r="X800" s="248"/>
      <c r="Y800" s="248"/>
      <c r="Z800" s="248"/>
    </row>
    <row r="801" spans="1:26" ht="15">
      <c r="A801" s="248"/>
      <c r="B801" s="248"/>
      <c r="C801" s="248"/>
      <c r="D801" s="291"/>
      <c r="E801" s="93"/>
      <c r="F801" s="248"/>
      <c r="G801" s="248"/>
      <c r="H801" s="248"/>
      <c r="I801" s="248"/>
      <c r="J801" s="248"/>
      <c r="K801" s="248"/>
      <c r="L801" s="248"/>
      <c r="M801" s="248"/>
      <c r="N801" s="248"/>
      <c r="O801" s="248"/>
      <c r="P801" s="248"/>
      <c r="Q801" s="248"/>
      <c r="R801" s="248"/>
      <c r="S801" s="248"/>
      <c r="T801" s="248"/>
      <c r="U801" s="248"/>
      <c r="V801" s="248"/>
      <c r="W801" s="248"/>
      <c r="X801" s="248"/>
      <c r="Y801" s="248"/>
      <c r="Z801" s="248"/>
    </row>
    <row r="802" spans="1:26" ht="15">
      <c r="A802" s="248"/>
      <c r="B802" s="248"/>
      <c r="C802" s="248"/>
      <c r="D802" s="291"/>
      <c r="E802" s="93"/>
      <c r="F802" s="248"/>
      <c r="G802" s="248"/>
      <c r="H802" s="248"/>
      <c r="I802" s="248"/>
      <c r="J802" s="248"/>
      <c r="K802" s="248"/>
      <c r="L802" s="248"/>
      <c r="M802" s="248"/>
      <c r="N802" s="248"/>
      <c r="O802" s="248"/>
      <c r="P802" s="248"/>
      <c r="Q802" s="248"/>
      <c r="R802" s="248"/>
      <c r="S802" s="248"/>
      <c r="T802" s="248"/>
      <c r="U802" s="248"/>
      <c r="V802" s="248"/>
      <c r="W802" s="248"/>
      <c r="X802" s="248"/>
      <c r="Y802" s="248"/>
      <c r="Z802" s="248"/>
    </row>
    <row r="803" spans="1:26" ht="15">
      <c r="A803" s="248"/>
      <c r="B803" s="248"/>
      <c r="C803" s="248"/>
      <c r="D803" s="291"/>
      <c r="E803" s="93"/>
      <c r="F803" s="248"/>
      <c r="G803" s="248"/>
      <c r="H803" s="248"/>
      <c r="I803" s="248"/>
      <c r="J803" s="248"/>
      <c r="K803" s="248"/>
      <c r="L803" s="248"/>
      <c r="M803" s="248"/>
      <c r="N803" s="248"/>
      <c r="O803" s="248"/>
      <c r="P803" s="248"/>
      <c r="Q803" s="248"/>
      <c r="R803" s="248"/>
      <c r="S803" s="248"/>
      <c r="T803" s="248"/>
      <c r="U803" s="248"/>
      <c r="V803" s="248"/>
      <c r="W803" s="248"/>
      <c r="X803" s="248"/>
      <c r="Y803" s="248"/>
      <c r="Z803" s="248"/>
    </row>
    <row r="804" spans="1:26" ht="15">
      <c r="A804" s="248"/>
      <c r="B804" s="248"/>
      <c r="C804" s="248"/>
      <c r="D804" s="291"/>
      <c r="E804" s="93"/>
      <c r="F804" s="248"/>
      <c r="G804" s="248"/>
      <c r="H804" s="248"/>
      <c r="I804" s="248"/>
      <c r="J804" s="248"/>
      <c r="K804" s="248"/>
      <c r="L804" s="248"/>
      <c r="M804" s="248"/>
      <c r="N804" s="248"/>
      <c r="O804" s="248"/>
      <c r="P804" s="248"/>
      <c r="Q804" s="248"/>
      <c r="R804" s="248"/>
      <c r="S804" s="248"/>
      <c r="T804" s="248"/>
      <c r="U804" s="248"/>
      <c r="V804" s="248"/>
      <c r="W804" s="248"/>
      <c r="X804" s="248"/>
      <c r="Y804" s="248"/>
      <c r="Z804" s="248"/>
    </row>
    <row r="805" spans="1:26" ht="15">
      <c r="A805" s="248"/>
      <c r="B805" s="248"/>
      <c r="C805" s="248"/>
      <c r="D805" s="291"/>
      <c r="E805" s="93"/>
      <c r="F805" s="248"/>
      <c r="G805" s="248"/>
      <c r="H805" s="248"/>
      <c r="I805" s="248"/>
      <c r="J805" s="248"/>
      <c r="K805" s="248"/>
      <c r="L805" s="248"/>
      <c r="M805" s="248"/>
      <c r="N805" s="248"/>
      <c r="O805" s="248"/>
      <c r="P805" s="248"/>
      <c r="Q805" s="248"/>
      <c r="R805" s="248"/>
      <c r="S805" s="248"/>
      <c r="T805" s="248"/>
      <c r="U805" s="248"/>
      <c r="V805" s="248"/>
      <c r="W805" s="248"/>
      <c r="X805" s="248"/>
      <c r="Y805" s="248"/>
      <c r="Z805" s="248"/>
    </row>
    <row r="806" spans="1:26" ht="15">
      <c r="A806" s="248"/>
      <c r="B806" s="248"/>
      <c r="C806" s="248"/>
      <c r="D806" s="291"/>
      <c r="E806" s="93"/>
      <c r="F806" s="248"/>
      <c r="G806" s="248"/>
      <c r="H806" s="248"/>
      <c r="I806" s="248"/>
      <c r="J806" s="248"/>
      <c r="K806" s="248"/>
      <c r="L806" s="248"/>
      <c r="M806" s="248"/>
      <c r="N806" s="248"/>
      <c r="O806" s="248"/>
      <c r="P806" s="248"/>
      <c r="Q806" s="248"/>
      <c r="R806" s="248"/>
      <c r="S806" s="248"/>
      <c r="T806" s="248"/>
      <c r="U806" s="248"/>
      <c r="V806" s="248"/>
      <c r="W806" s="248"/>
      <c r="X806" s="248"/>
      <c r="Y806" s="248"/>
      <c r="Z806" s="248"/>
    </row>
    <row r="807" spans="1:26" ht="15">
      <c r="A807" s="248"/>
      <c r="B807" s="248"/>
      <c r="C807" s="248"/>
      <c r="D807" s="291"/>
      <c r="E807" s="93"/>
      <c r="F807" s="248"/>
      <c r="G807" s="248"/>
      <c r="H807" s="248"/>
      <c r="I807" s="248"/>
      <c r="J807" s="248"/>
      <c r="K807" s="248"/>
      <c r="L807" s="248"/>
      <c r="M807" s="248"/>
      <c r="N807" s="248"/>
      <c r="O807" s="248"/>
      <c r="P807" s="248"/>
      <c r="Q807" s="248"/>
      <c r="R807" s="248"/>
      <c r="S807" s="248"/>
      <c r="T807" s="248"/>
      <c r="U807" s="248"/>
      <c r="V807" s="248"/>
      <c r="W807" s="248"/>
      <c r="X807" s="248"/>
      <c r="Y807" s="248"/>
      <c r="Z807" s="248"/>
    </row>
    <row r="808" spans="1:26" ht="15">
      <c r="A808" s="248"/>
      <c r="B808" s="248"/>
      <c r="C808" s="248"/>
      <c r="D808" s="291"/>
      <c r="E808" s="93"/>
      <c r="F808" s="248"/>
      <c r="G808" s="248"/>
      <c r="H808" s="248"/>
      <c r="I808" s="248"/>
      <c r="J808" s="248"/>
      <c r="K808" s="248"/>
      <c r="L808" s="248"/>
      <c r="M808" s="248"/>
      <c r="N808" s="248"/>
      <c r="O808" s="248"/>
      <c r="P808" s="248"/>
      <c r="Q808" s="248"/>
      <c r="R808" s="248"/>
      <c r="S808" s="248"/>
      <c r="T808" s="248"/>
      <c r="U808" s="248"/>
      <c r="V808" s="248"/>
      <c r="W808" s="248"/>
      <c r="X808" s="248"/>
      <c r="Y808" s="248"/>
      <c r="Z808" s="248"/>
    </row>
    <row r="809" spans="1:26" ht="15">
      <c r="A809" s="248"/>
      <c r="B809" s="248"/>
      <c r="C809" s="248"/>
      <c r="D809" s="291"/>
      <c r="E809" s="93"/>
      <c r="F809" s="248"/>
      <c r="G809" s="248"/>
      <c r="H809" s="248"/>
      <c r="I809" s="248"/>
      <c r="J809" s="248"/>
      <c r="K809" s="248"/>
      <c r="L809" s="248"/>
      <c r="M809" s="248"/>
      <c r="N809" s="248"/>
      <c r="O809" s="248"/>
      <c r="P809" s="248"/>
      <c r="Q809" s="248"/>
      <c r="R809" s="248"/>
      <c r="S809" s="248"/>
      <c r="T809" s="248"/>
      <c r="U809" s="248"/>
      <c r="V809" s="248"/>
      <c r="W809" s="248"/>
      <c r="X809" s="248"/>
      <c r="Y809" s="248"/>
      <c r="Z809" s="248"/>
    </row>
    <row r="810" spans="1:26" ht="15">
      <c r="A810" s="248"/>
      <c r="B810" s="248"/>
      <c r="C810" s="248"/>
      <c r="D810" s="291"/>
      <c r="E810" s="93"/>
      <c r="F810" s="248"/>
      <c r="G810" s="248"/>
      <c r="H810" s="248"/>
      <c r="I810" s="248"/>
      <c r="J810" s="248"/>
      <c r="K810" s="248"/>
      <c r="L810" s="248"/>
      <c r="M810" s="248"/>
      <c r="N810" s="248"/>
      <c r="O810" s="248"/>
      <c r="P810" s="248"/>
      <c r="Q810" s="248"/>
      <c r="R810" s="248"/>
      <c r="S810" s="248"/>
      <c r="T810" s="248"/>
      <c r="U810" s="248"/>
      <c r="V810" s="248"/>
      <c r="W810" s="248"/>
      <c r="X810" s="248"/>
      <c r="Y810" s="248"/>
      <c r="Z810" s="248"/>
    </row>
    <row r="811" spans="1:26" ht="15">
      <c r="A811" s="248"/>
      <c r="B811" s="248"/>
      <c r="C811" s="248"/>
      <c r="D811" s="291"/>
      <c r="E811" s="93"/>
      <c r="F811" s="248"/>
      <c r="G811" s="248"/>
      <c r="H811" s="248"/>
      <c r="I811" s="248"/>
      <c r="J811" s="248"/>
      <c r="K811" s="248"/>
      <c r="L811" s="248"/>
      <c r="M811" s="248"/>
      <c r="N811" s="248"/>
      <c r="O811" s="248"/>
      <c r="P811" s="248"/>
      <c r="Q811" s="248"/>
      <c r="R811" s="248"/>
      <c r="S811" s="248"/>
      <c r="T811" s="248"/>
      <c r="U811" s="248"/>
      <c r="V811" s="248"/>
      <c r="W811" s="248"/>
      <c r="X811" s="248"/>
      <c r="Y811" s="248"/>
      <c r="Z811" s="248"/>
    </row>
    <row r="812" spans="1:26" ht="15">
      <c r="A812" s="248"/>
      <c r="B812" s="248"/>
      <c r="C812" s="248"/>
      <c r="D812" s="291"/>
      <c r="E812" s="93"/>
      <c r="F812" s="248"/>
      <c r="G812" s="248"/>
      <c r="H812" s="248"/>
      <c r="I812" s="248"/>
      <c r="J812" s="248"/>
      <c r="K812" s="248"/>
      <c r="L812" s="248"/>
      <c r="M812" s="248"/>
      <c r="N812" s="248"/>
      <c r="O812" s="248"/>
      <c r="P812" s="248"/>
      <c r="Q812" s="248"/>
      <c r="R812" s="248"/>
      <c r="S812" s="248"/>
      <c r="T812" s="248"/>
      <c r="U812" s="248"/>
      <c r="V812" s="248"/>
      <c r="W812" s="248"/>
      <c r="X812" s="248"/>
      <c r="Y812" s="248"/>
      <c r="Z812" s="248"/>
    </row>
    <row r="813" spans="1:26" ht="15">
      <c r="A813" s="248"/>
      <c r="B813" s="248"/>
      <c r="C813" s="248"/>
      <c r="D813" s="291"/>
      <c r="E813" s="93"/>
      <c r="F813" s="248"/>
      <c r="G813" s="248"/>
      <c r="H813" s="248"/>
      <c r="I813" s="248"/>
      <c r="J813" s="248"/>
      <c r="K813" s="248"/>
      <c r="L813" s="248"/>
      <c r="M813" s="248"/>
      <c r="N813" s="248"/>
      <c r="O813" s="248"/>
      <c r="P813" s="248"/>
      <c r="Q813" s="248"/>
      <c r="R813" s="248"/>
      <c r="S813" s="248"/>
      <c r="T813" s="248"/>
      <c r="U813" s="248"/>
      <c r="V813" s="248"/>
      <c r="W813" s="248"/>
      <c r="X813" s="248"/>
      <c r="Y813" s="248"/>
      <c r="Z813" s="248"/>
    </row>
    <row r="814" spans="1:26" ht="15">
      <c r="A814" s="248"/>
      <c r="B814" s="248"/>
      <c r="C814" s="248"/>
      <c r="D814" s="291"/>
      <c r="E814" s="93"/>
      <c r="F814" s="248"/>
      <c r="G814" s="248"/>
      <c r="H814" s="248"/>
      <c r="I814" s="248"/>
      <c r="J814" s="248"/>
      <c r="K814" s="248"/>
      <c r="L814" s="248"/>
      <c r="M814" s="248"/>
      <c r="N814" s="248"/>
      <c r="O814" s="248"/>
      <c r="P814" s="248"/>
      <c r="Q814" s="248"/>
      <c r="R814" s="248"/>
      <c r="S814" s="248"/>
      <c r="T814" s="248"/>
      <c r="U814" s="248"/>
      <c r="V814" s="248"/>
      <c r="W814" s="248"/>
      <c r="X814" s="248"/>
      <c r="Y814" s="248"/>
      <c r="Z814" s="248"/>
    </row>
    <row r="815" spans="1:26" ht="15">
      <c r="A815" s="248"/>
      <c r="B815" s="248"/>
      <c r="C815" s="248"/>
      <c r="D815" s="291"/>
      <c r="E815" s="93"/>
      <c r="F815" s="248"/>
      <c r="G815" s="248"/>
      <c r="H815" s="248"/>
      <c r="I815" s="248"/>
      <c r="J815" s="248"/>
      <c r="K815" s="248"/>
      <c r="L815" s="248"/>
      <c r="M815" s="248"/>
      <c r="N815" s="248"/>
      <c r="O815" s="248"/>
      <c r="P815" s="248"/>
      <c r="Q815" s="248"/>
      <c r="R815" s="248"/>
      <c r="S815" s="248"/>
      <c r="T815" s="248"/>
      <c r="U815" s="248"/>
      <c r="V815" s="248"/>
      <c r="W815" s="248"/>
      <c r="X815" s="248"/>
      <c r="Y815" s="248"/>
      <c r="Z815" s="248"/>
    </row>
    <row r="816" spans="1:26" ht="15">
      <c r="A816" s="248"/>
      <c r="B816" s="248"/>
      <c r="C816" s="248"/>
      <c r="D816" s="291"/>
      <c r="E816" s="93"/>
      <c r="F816" s="248"/>
      <c r="G816" s="248"/>
      <c r="H816" s="248"/>
      <c r="I816" s="248"/>
      <c r="J816" s="248"/>
      <c r="K816" s="248"/>
      <c r="L816" s="248"/>
      <c r="M816" s="248"/>
      <c r="N816" s="248"/>
      <c r="O816" s="248"/>
      <c r="P816" s="248"/>
      <c r="Q816" s="248"/>
      <c r="R816" s="248"/>
      <c r="S816" s="248"/>
      <c r="T816" s="248"/>
      <c r="U816" s="248"/>
      <c r="V816" s="248"/>
      <c r="W816" s="248"/>
      <c r="X816" s="248"/>
      <c r="Y816" s="248"/>
      <c r="Z816" s="248"/>
    </row>
    <row r="817" spans="1:26" ht="15">
      <c r="A817" s="248"/>
      <c r="B817" s="248"/>
      <c r="C817" s="248"/>
      <c r="D817" s="291"/>
      <c r="E817" s="93"/>
      <c r="F817" s="248"/>
      <c r="G817" s="248"/>
      <c r="H817" s="248"/>
      <c r="I817" s="248"/>
      <c r="J817" s="248"/>
      <c r="K817" s="248"/>
      <c r="L817" s="248"/>
      <c r="M817" s="248"/>
      <c r="N817" s="248"/>
      <c r="O817" s="248"/>
      <c r="P817" s="248"/>
      <c r="Q817" s="248"/>
      <c r="R817" s="248"/>
      <c r="S817" s="248"/>
      <c r="T817" s="248"/>
      <c r="U817" s="248"/>
      <c r="V817" s="248"/>
      <c r="W817" s="248"/>
      <c r="X817" s="248"/>
      <c r="Y817" s="248"/>
      <c r="Z817" s="248"/>
    </row>
    <row r="818" spans="1:26" ht="15">
      <c r="A818" s="248"/>
      <c r="B818" s="248"/>
      <c r="C818" s="248"/>
      <c r="D818" s="291"/>
      <c r="E818" s="93"/>
      <c r="F818" s="248"/>
      <c r="G818" s="248"/>
      <c r="H818" s="248"/>
      <c r="I818" s="248"/>
      <c r="J818" s="248"/>
      <c r="K818" s="248"/>
      <c r="L818" s="248"/>
      <c r="M818" s="248"/>
      <c r="N818" s="248"/>
      <c r="O818" s="248"/>
      <c r="P818" s="248"/>
      <c r="Q818" s="248"/>
      <c r="R818" s="248"/>
      <c r="S818" s="248"/>
      <c r="T818" s="248"/>
      <c r="U818" s="248"/>
      <c r="V818" s="248"/>
      <c r="W818" s="248"/>
      <c r="X818" s="248"/>
      <c r="Y818" s="248"/>
      <c r="Z818" s="248"/>
    </row>
    <row r="819" spans="1:26" ht="15">
      <c r="A819" s="248"/>
      <c r="B819" s="248"/>
      <c r="C819" s="248"/>
      <c r="D819" s="291"/>
      <c r="E819" s="93"/>
      <c r="F819" s="248"/>
      <c r="G819" s="248"/>
      <c r="H819" s="248"/>
      <c r="I819" s="248"/>
      <c r="J819" s="248"/>
      <c r="K819" s="248"/>
      <c r="L819" s="248"/>
      <c r="M819" s="248"/>
      <c r="N819" s="248"/>
      <c r="O819" s="248"/>
      <c r="P819" s="248"/>
      <c r="Q819" s="248"/>
      <c r="R819" s="248"/>
      <c r="S819" s="248"/>
      <c r="T819" s="248"/>
      <c r="U819" s="248"/>
      <c r="V819" s="248"/>
      <c r="W819" s="248"/>
      <c r="X819" s="248"/>
      <c r="Y819" s="248"/>
      <c r="Z819" s="248"/>
    </row>
    <row r="820" spans="1:26" ht="15">
      <c r="A820" s="248"/>
      <c r="B820" s="248"/>
      <c r="C820" s="248"/>
      <c r="D820" s="291"/>
      <c r="E820" s="93"/>
      <c r="F820" s="248"/>
      <c r="G820" s="248"/>
      <c r="H820" s="248"/>
      <c r="I820" s="248"/>
      <c r="J820" s="248"/>
      <c r="K820" s="248"/>
      <c r="L820" s="248"/>
      <c r="M820" s="248"/>
      <c r="N820" s="248"/>
      <c r="O820" s="248"/>
      <c r="P820" s="248"/>
      <c r="Q820" s="248"/>
      <c r="R820" s="248"/>
      <c r="S820" s="248"/>
      <c r="T820" s="248"/>
      <c r="U820" s="248"/>
      <c r="V820" s="248"/>
      <c r="W820" s="248"/>
      <c r="X820" s="248"/>
      <c r="Y820" s="248"/>
      <c r="Z820" s="248"/>
    </row>
    <row r="821" spans="1:26" ht="15">
      <c r="A821" s="248"/>
      <c r="B821" s="248"/>
      <c r="C821" s="248"/>
      <c r="D821" s="291"/>
      <c r="E821" s="93"/>
      <c r="F821" s="248"/>
      <c r="G821" s="248"/>
      <c r="H821" s="248"/>
      <c r="I821" s="248"/>
      <c r="J821" s="248"/>
      <c r="K821" s="248"/>
      <c r="L821" s="248"/>
      <c r="M821" s="248"/>
      <c r="N821" s="248"/>
      <c r="O821" s="248"/>
      <c r="P821" s="248"/>
      <c r="Q821" s="248"/>
      <c r="R821" s="248"/>
      <c r="S821" s="248"/>
      <c r="T821" s="248"/>
      <c r="U821" s="248"/>
      <c r="V821" s="248"/>
      <c r="W821" s="248"/>
      <c r="X821" s="248"/>
      <c r="Y821" s="248"/>
      <c r="Z821" s="248"/>
    </row>
    <row r="822" spans="1:26" ht="15">
      <c r="A822" s="248"/>
      <c r="B822" s="248"/>
      <c r="C822" s="248"/>
      <c r="D822" s="291"/>
      <c r="E822" s="93"/>
      <c r="F822" s="248"/>
      <c r="G822" s="248"/>
      <c r="H822" s="248"/>
      <c r="I822" s="248"/>
      <c r="J822" s="248"/>
      <c r="K822" s="248"/>
      <c r="L822" s="248"/>
      <c r="M822" s="248"/>
      <c r="N822" s="248"/>
      <c r="O822" s="248"/>
      <c r="P822" s="248"/>
      <c r="Q822" s="248"/>
      <c r="R822" s="248"/>
      <c r="S822" s="248"/>
      <c r="T822" s="248"/>
      <c r="U822" s="248"/>
      <c r="V822" s="248"/>
      <c r="W822" s="248"/>
      <c r="X822" s="248"/>
      <c r="Y822" s="248"/>
      <c r="Z822" s="248"/>
    </row>
    <row r="823" spans="1:26" ht="15">
      <c r="A823" s="248"/>
      <c r="B823" s="248"/>
      <c r="C823" s="248"/>
      <c r="D823" s="291"/>
      <c r="E823" s="93"/>
      <c r="F823" s="248"/>
      <c r="G823" s="248"/>
      <c r="H823" s="248"/>
      <c r="I823" s="248"/>
      <c r="J823" s="248"/>
      <c r="K823" s="248"/>
      <c r="L823" s="248"/>
      <c r="M823" s="248"/>
      <c r="N823" s="248"/>
      <c r="O823" s="248"/>
      <c r="P823" s="248"/>
      <c r="Q823" s="248"/>
      <c r="R823" s="248"/>
      <c r="S823" s="248"/>
      <c r="T823" s="248"/>
      <c r="U823" s="248"/>
      <c r="V823" s="248"/>
      <c r="W823" s="248"/>
      <c r="X823" s="248"/>
      <c r="Y823" s="248"/>
      <c r="Z823" s="248"/>
    </row>
    <row r="824" spans="1:26" ht="15">
      <c r="A824" s="248"/>
      <c r="B824" s="248"/>
      <c r="C824" s="248"/>
      <c r="D824" s="291"/>
      <c r="E824" s="93"/>
      <c r="F824" s="248"/>
      <c r="G824" s="248"/>
      <c r="H824" s="248"/>
      <c r="I824" s="248"/>
      <c r="J824" s="248"/>
      <c r="K824" s="248"/>
      <c r="L824" s="248"/>
      <c r="M824" s="248"/>
      <c r="N824" s="248"/>
      <c r="O824" s="248"/>
      <c r="P824" s="248"/>
      <c r="Q824" s="248"/>
      <c r="R824" s="248"/>
      <c r="S824" s="248"/>
      <c r="T824" s="248"/>
      <c r="U824" s="248"/>
      <c r="V824" s="248"/>
      <c r="W824" s="248"/>
      <c r="X824" s="248"/>
      <c r="Y824" s="248"/>
      <c r="Z824" s="248"/>
    </row>
    <row r="825" spans="1:26" ht="15">
      <c r="A825" s="248"/>
      <c r="B825" s="248"/>
      <c r="C825" s="248"/>
      <c r="D825" s="291"/>
      <c r="E825" s="93"/>
      <c r="F825" s="248"/>
      <c r="G825" s="248"/>
      <c r="H825" s="248"/>
      <c r="I825" s="248"/>
      <c r="J825" s="248"/>
      <c r="K825" s="248"/>
      <c r="L825" s="248"/>
      <c r="M825" s="248"/>
      <c r="N825" s="248"/>
      <c r="O825" s="248"/>
      <c r="P825" s="248"/>
      <c r="Q825" s="248"/>
      <c r="R825" s="248"/>
      <c r="S825" s="248"/>
      <c r="T825" s="248"/>
      <c r="U825" s="248"/>
      <c r="V825" s="248"/>
      <c r="W825" s="248"/>
      <c r="X825" s="248"/>
      <c r="Y825" s="248"/>
      <c r="Z825" s="248"/>
    </row>
    <row r="826" spans="1:26" ht="15">
      <c r="A826" s="248"/>
      <c r="B826" s="248"/>
      <c r="C826" s="248"/>
      <c r="D826" s="291"/>
      <c r="E826" s="93"/>
      <c r="F826" s="248"/>
      <c r="G826" s="248"/>
      <c r="H826" s="248"/>
      <c r="I826" s="248"/>
      <c r="J826" s="248"/>
      <c r="K826" s="248"/>
      <c r="L826" s="248"/>
      <c r="M826" s="248"/>
      <c r="N826" s="248"/>
      <c r="O826" s="248"/>
      <c r="P826" s="248"/>
      <c r="Q826" s="248"/>
      <c r="R826" s="248"/>
      <c r="S826" s="248"/>
      <c r="T826" s="248"/>
      <c r="U826" s="248"/>
      <c r="V826" s="248"/>
      <c r="W826" s="248"/>
      <c r="X826" s="248"/>
      <c r="Y826" s="248"/>
      <c r="Z826" s="248"/>
    </row>
    <row r="827" spans="1:26" ht="15">
      <c r="A827" s="248"/>
      <c r="B827" s="248"/>
      <c r="C827" s="248"/>
      <c r="D827" s="291"/>
      <c r="E827" s="93"/>
      <c r="F827" s="248"/>
      <c r="G827" s="248"/>
      <c r="H827" s="248"/>
      <c r="I827" s="248"/>
      <c r="J827" s="248"/>
      <c r="K827" s="248"/>
      <c r="L827" s="248"/>
      <c r="M827" s="248"/>
      <c r="N827" s="248"/>
      <c r="O827" s="248"/>
      <c r="P827" s="248"/>
      <c r="Q827" s="248"/>
      <c r="R827" s="248"/>
      <c r="S827" s="248"/>
      <c r="T827" s="248"/>
      <c r="U827" s="248"/>
      <c r="V827" s="248"/>
      <c r="W827" s="248"/>
      <c r="X827" s="248"/>
      <c r="Y827" s="248"/>
      <c r="Z827" s="248"/>
    </row>
    <row r="828" spans="1:26" ht="15">
      <c r="A828" s="248"/>
      <c r="B828" s="248"/>
      <c r="C828" s="248"/>
      <c r="D828" s="291"/>
      <c r="E828" s="93"/>
      <c r="F828" s="248"/>
      <c r="G828" s="248"/>
      <c r="H828" s="248"/>
      <c r="I828" s="248"/>
      <c r="J828" s="248"/>
      <c r="K828" s="248"/>
      <c r="L828" s="248"/>
      <c r="M828" s="248"/>
      <c r="N828" s="248"/>
      <c r="O828" s="248"/>
      <c r="P828" s="248"/>
      <c r="Q828" s="248"/>
      <c r="R828" s="248"/>
      <c r="S828" s="248"/>
      <c r="T828" s="248"/>
      <c r="U828" s="248"/>
      <c r="V828" s="248"/>
      <c r="W828" s="248"/>
      <c r="X828" s="248"/>
      <c r="Y828" s="248"/>
      <c r="Z828" s="248"/>
    </row>
    <row r="829" spans="1:26" ht="15">
      <c r="A829" s="248"/>
      <c r="B829" s="248"/>
      <c r="C829" s="248"/>
      <c r="D829" s="291"/>
      <c r="E829" s="93"/>
      <c r="F829" s="248"/>
      <c r="G829" s="248"/>
      <c r="H829" s="248"/>
      <c r="I829" s="248"/>
      <c r="J829" s="248"/>
      <c r="K829" s="248"/>
      <c r="L829" s="248"/>
      <c r="M829" s="248"/>
      <c r="N829" s="248"/>
      <c r="O829" s="248"/>
      <c r="P829" s="248"/>
      <c r="Q829" s="248"/>
      <c r="R829" s="248"/>
      <c r="S829" s="248"/>
      <c r="T829" s="248"/>
      <c r="U829" s="248"/>
      <c r="V829" s="248"/>
      <c r="W829" s="248"/>
      <c r="X829" s="248"/>
      <c r="Y829" s="248"/>
      <c r="Z829" s="248"/>
    </row>
    <row r="830" spans="1:26" ht="15">
      <c r="A830" s="248"/>
      <c r="B830" s="248"/>
      <c r="C830" s="248"/>
      <c r="D830" s="291"/>
      <c r="E830" s="93"/>
      <c r="F830" s="248"/>
      <c r="G830" s="248"/>
      <c r="H830" s="248"/>
      <c r="I830" s="248"/>
      <c r="J830" s="248"/>
      <c r="K830" s="248"/>
      <c r="L830" s="248"/>
      <c r="M830" s="248"/>
      <c r="N830" s="248"/>
      <c r="O830" s="248"/>
      <c r="P830" s="248"/>
      <c r="Q830" s="248"/>
      <c r="R830" s="248"/>
      <c r="S830" s="248"/>
      <c r="T830" s="248"/>
      <c r="U830" s="248"/>
      <c r="V830" s="248"/>
      <c r="W830" s="248"/>
      <c r="X830" s="248"/>
      <c r="Y830" s="248"/>
      <c r="Z830" s="248"/>
    </row>
    <row r="831" spans="1:26" ht="15">
      <c r="A831" s="248"/>
      <c r="B831" s="248"/>
      <c r="C831" s="248"/>
      <c r="D831" s="291"/>
      <c r="E831" s="93"/>
      <c r="F831" s="248"/>
      <c r="G831" s="248"/>
      <c r="H831" s="248"/>
      <c r="I831" s="248"/>
      <c r="J831" s="248"/>
      <c r="K831" s="248"/>
      <c r="L831" s="248"/>
      <c r="M831" s="248"/>
      <c r="N831" s="248"/>
      <c r="O831" s="248"/>
      <c r="P831" s="248"/>
      <c r="Q831" s="248"/>
      <c r="R831" s="248"/>
      <c r="S831" s="248"/>
      <c r="T831" s="248"/>
      <c r="U831" s="248"/>
      <c r="V831" s="248"/>
      <c r="W831" s="248"/>
      <c r="X831" s="248"/>
      <c r="Y831" s="248"/>
      <c r="Z831" s="248"/>
    </row>
    <row r="832" spans="1:26" ht="15">
      <c r="A832" s="248"/>
      <c r="B832" s="248"/>
      <c r="C832" s="248"/>
      <c r="D832" s="291"/>
      <c r="E832" s="93"/>
      <c r="F832" s="248"/>
      <c r="G832" s="248"/>
      <c r="H832" s="248"/>
      <c r="I832" s="248"/>
      <c r="J832" s="248"/>
      <c r="K832" s="248"/>
      <c r="L832" s="248"/>
      <c r="M832" s="248"/>
      <c r="N832" s="248"/>
      <c r="O832" s="248"/>
      <c r="P832" s="248"/>
      <c r="Q832" s="248"/>
      <c r="R832" s="248"/>
      <c r="S832" s="248"/>
      <c r="T832" s="248"/>
      <c r="U832" s="248"/>
      <c r="V832" s="248"/>
      <c r="W832" s="248"/>
      <c r="X832" s="248"/>
      <c r="Y832" s="248"/>
      <c r="Z832" s="248"/>
    </row>
    <row r="833" spans="1:26" ht="15">
      <c r="A833" s="248"/>
      <c r="B833" s="248"/>
      <c r="C833" s="248"/>
      <c r="D833" s="291"/>
      <c r="E833" s="93"/>
      <c r="F833" s="248"/>
      <c r="G833" s="248"/>
      <c r="H833" s="248"/>
      <c r="I833" s="248"/>
      <c r="J833" s="248"/>
      <c r="K833" s="248"/>
      <c r="L833" s="248"/>
      <c r="M833" s="248"/>
      <c r="N833" s="248"/>
      <c r="O833" s="248"/>
      <c r="P833" s="248"/>
      <c r="Q833" s="248"/>
      <c r="R833" s="248"/>
      <c r="S833" s="248"/>
      <c r="T833" s="248"/>
      <c r="U833" s="248"/>
      <c r="V833" s="248"/>
      <c r="W833" s="248"/>
      <c r="X833" s="248"/>
      <c r="Y833" s="248"/>
      <c r="Z833" s="248"/>
    </row>
    <row r="834" spans="1:26" ht="15">
      <c r="A834" s="248"/>
      <c r="B834" s="248"/>
      <c r="C834" s="248"/>
      <c r="D834" s="291"/>
      <c r="E834" s="93"/>
      <c r="F834" s="248"/>
      <c r="G834" s="248"/>
      <c r="H834" s="248"/>
      <c r="I834" s="248"/>
      <c r="J834" s="248"/>
      <c r="K834" s="248"/>
      <c r="L834" s="248"/>
      <c r="M834" s="248"/>
      <c r="N834" s="248"/>
      <c r="O834" s="248"/>
      <c r="P834" s="248"/>
      <c r="Q834" s="248"/>
      <c r="R834" s="248"/>
      <c r="S834" s="248"/>
      <c r="T834" s="248"/>
      <c r="U834" s="248"/>
      <c r="V834" s="248"/>
      <c r="W834" s="248"/>
      <c r="X834" s="248"/>
      <c r="Y834" s="248"/>
      <c r="Z834" s="248"/>
    </row>
    <row r="835" spans="1:26" ht="15">
      <c r="A835" s="248"/>
      <c r="B835" s="248"/>
      <c r="C835" s="248"/>
      <c r="D835" s="291"/>
      <c r="E835" s="93"/>
      <c r="F835" s="248"/>
      <c r="G835" s="248"/>
      <c r="H835" s="248"/>
      <c r="I835" s="248"/>
      <c r="J835" s="248"/>
      <c r="K835" s="248"/>
      <c r="L835" s="248"/>
      <c r="M835" s="248"/>
      <c r="N835" s="248"/>
      <c r="O835" s="248"/>
      <c r="P835" s="248"/>
      <c r="Q835" s="248"/>
      <c r="R835" s="248"/>
      <c r="S835" s="248"/>
      <c r="T835" s="248"/>
      <c r="U835" s="248"/>
      <c r="V835" s="248"/>
      <c r="W835" s="248"/>
      <c r="X835" s="248"/>
      <c r="Y835" s="248"/>
      <c r="Z835" s="248"/>
    </row>
    <row r="836" spans="1:26" ht="15">
      <c r="A836" s="248"/>
      <c r="B836" s="248"/>
      <c r="C836" s="248"/>
      <c r="D836" s="291"/>
      <c r="E836" s="93"/>
      <c r="F836" s="248"/>
      <c r="G836" s="248"/>
      <c r="H836" s="248"/>
      <c r="I836" s="248"/>
      <c r="J836" s="248"/>
      <c r="K836" s="248"/>
      <c r="L836" s="248"/>
      <c r="M836" s="248"/>
      <c r="N836" s="248"/>
      <c r="O836" s="248"/>
      <c r="P836" s="248"/>
      <c r="Q836" s="248"/>
      <c r="R836" s="248"/>
      <c r="S836" s="248"/>
      <c r="T836" s="248"/>
      <c r="U836" s="248"/>
      <c r="V836" s="248"/>
      <c r="W836" s="248"/>
      <c r="X836" s="248"/>
      <c r="Y836" s="248"/>
      <c r="Z836" s="248"/>
    </row>
    <row r="837" spans="1:26" ht="15">
      <c r="A837" s="248"/>
      <c r="B837" s="248"/>
      <c r="C837" s="248"/>
      <c r="D837" s="291"/>
      <c r="E837" s="93"/>
      <c r="F837" s="248"/>
      <c r="G837" s="248"/>
      <c r="H837" s="248"/>
      <c r="I837" s="248"/>
      <c r="J837" s="248"/>
      <c r="K837" s="248"/>
      <c r="L837" s="248"/>
      <c r="M837" s="248"/>
      <c r="N837" s="248"/>
      <c r="O837" s="248"/>
      <c r="P837" s="248"/>
      <c r="Q837" s="248"/>
      <c r="R837" s="248"/>
      <c r="S837" s="248"/>
      <c r="T837" s="248"/>
      <c r="U837" s="248"/>
      <c r="V837" s="248"/>
      <c r="W837" s="248"/>
      <c r="X837" s="248"/>
      <c r="Y837" s="248"/>
      <c r="Z837" s="248"/>
    </row>
    <row r="838" spans="1:26" ht="15">
      <c r="A838" s="248"/>
      <c r="B838" s="248"/>
      <c r="C838" s="248"/>
      <c r="D838" s="291"/>
      <c r="E838" s="93"/>
      <c r="F838" s="248"/>
      <c r="G838" s="248"/>
      <c r="H838" s="248"/>
      <c r="I838" s="248"/>
      <c r="J838" s="248"/>
      <c r="K838" s="248"/>
      <c r="L838" s="248"/>
      <c r="M838" s="248"/>
      <c r="N838" s="248"/>
      <c r="O838" s="248"/>
      <c r="P838" s="248"/>
      <c r="Q838" s="248"/>
      <c r="R838" s="248"/>
      <c r="S838" s="248"/>
      <c r="T838" s="248"/>
      <c r="U838" s="248"/>
      <c r="V838" s="248"/>
      <c r="W838" s="248"/>
      <c r="X838" s="248"/>
      <c r="Y838" s="248"/>
      <c r="Z838" s="248"/>
    </row>
    <row r="839" spans="1:26" ht="15">
      <c r="A839" s="248"/>
      <c r="B839" s="248"/>
      <c r="C839" s="248"/>
      <c r="D839" s="291"/>
      <c r="E839" s="93"/>
      <c r="F839" s="248"/>
      <c r="G839" s="248"/>
      <c r="H839" s="248"/>
      <c r="I839" s="248"/>
      <c r="J839" s="248"/>
      <c r="K839" s="248"/>
      <c r="L839" s="248"/>
      <c r="M839" s="248"/>
      <c r="N839" s="248"/>
      <c r="O839" s="248"/>
      <c r="P839" s="248"/>
      <c r="Q839" s="248"/>
      <c r="R839" s="248"/>
      <c r="S839" s="248"/>
      <c r="T839" s="248"/>
      <c r="U839" s="248"/>
      <c r="V839" s="248"/>
      <c r="W839" s="248"/>
      <c r="X839" s="248"/>
      <c r="Y839" s="248"/>
      <c r="Z839" s="248"/>
    </row>
    <row r="840" spans="1:26" ht="15">
      <c r="A840" s="248"/>
      <c r="B840" s="248"/>
      <c r="C840" s="248"/>
      <c r="D840" s="291"/>
      <c r="E840" s="93"/>
      <c r="F840" s="248"/>
      <c r="G840" s="248"/>
      <c r="H840" s="248"/>
      <c r="I840" s="248"/>
      <c r="J840" s="248"/>
      <c r="K840" s="248"/>
      <c r="L840" s="248"/>
      <c r="M840" s="248"/>
      <c r="N840" s="248"/>
      <c r="O840" s="248"/>
      <c r="P840" s="248"/>
      <c r="Q840" s="248"/>
      <c r="R840" s="248"/>
      <c r="S840" s="248"/>
      <c r="T840" s="248"/>
      <c r="U840" s="248"/>
      <c r="V840" s="248"/>
      <c r="W840" s="248"/>
      <c r="X840" s="248"/>
      <c r="Y840" s="248"/>
      <c r="Z840" s="248"/>
    </row>
    <row r="841" spans="1:26" ht="15">
      <c r="A841" s="248"/>
      <c r="B841" s="248"/>
      <c r="C841" s="248"/>
      <c r="D841" s="291"/>
      <c r="E841" s="93"/>
      <c r="F841" s="248"/>
      <c r="G841" s="248"/>
      <c r="H841" s="248"/>
      <c r="I841" s="248"/>
      <c r="J841" s="248"/>
      <c r="K841" s="248"/>
      <c r="L841" s="248"/>
      <c r="M841" s="248"/>
      <c r="N841" s="248"/>
      <c r="O841" s="248"/>
      <c r="P841" s="248"/>
      <c r="Q841" s="248"/>
      <c r="R841" s="248"/>
      <c r="S841" s="248"/>
      <c r="T841" s="248"/>
      <c r="U841" s="248"/>
      <c r="V841" s="248"/>
      <c r="W841" s="248"/>
      <c r="X841" s="248"/>
      <c r="Y841" s="248"/>
      <c r="Z841" s="248"/>
    </row>
    <row r="842" spans="1:26" ht="15">
      <c r="A842" s="248"/>
      <c r="B842" s="248"/>
      <c r="C842" s="248"/>
      <c r="D842" s="291"/>
      <c r="E842" s="93"/>
      <c r="F842" s="248"/>
      <c r="G842" s="248"/>
      <c r="H842" s="248"/>
      <c r="I842" s="248"/>
      <c r="J842" s="248"/>
      <c r="K842" s="248"/>
      <c r="L842" s="248"/>
      <c r="M842" s="248"/>
      <c r="N842" s="248"/>
      <c r="O842" s="248"/>
      <c r="P842" s="248"/>
      <c r="Q842" s="248"/>
      <c r="R842" s="248"/>
      <c r="S842" s="248"/>
      <c r="T842" s="248"/>
      <c r="U842" s="248"/>
      <c r="V842" s="248"/>
      <c r="W842" s="248"/>
      <c r="X842" s="248"/>
      <c r="Y842" s="248"/>
      <c r="Z842" s="248"/>
    </row>
    <row r="843" spans="1:26" ht="15">
      <c r="A843" s="248"/>
      <c r="B843" s="248"/>
      <c r="C843" s="248"/>
      <c r="D843" s="291"/>
      <c r="E843" s="93"/>
      <c r="F843" s="248"/>
      <c r="G843" s="248"/>
      <c r="H843" s="248"/>
      <c r="I843" s="248"/>
      <c r="J843" s="248"/>
      <c r="K843" s="248"/>
      <c r="L843" s="248"/>
      <c r="M843" s="248"/>
      <c r="N843" s="248"/>
      <c r="O843" s="248"/>
      <c r="P843" s="248"/>
      <c r="Q843" s="248"/>
      <c r="R843" s="248"/>
      <c r="S843" s="248"/>
      <c r="T843" s="248"/>
      <c r="U843" s="248"/>
      <c r="V843" s="248"/>
      <c r="W843" s="248"/>
      <c r="X843" s="248"/>
      <c r="Y843" s="248"/>
      <c r="Z843" s="248"/>
    </row>
    <row r="844" spans="1:26" ht="15">
      <c r="A844" s="248"/>
      <c r="B844" s="248"/>
      <c r="C844" s="248"/>
      <c r="D844" s="291"/>
      <c r="E844" s="93"/>
      <c r="F844" s="248"/>
      <c r="G844" s="248"/>
      <c r="H844" s="248"/>
      <c r="I844" s="248"/>
      <c r="J844" s="248"/>
      <c r="K844" s="248"/>
      <c r="L844" s="248"/>
      <c r="M844" s="248"/>
      <c r="N844" s="248"/>
      <c r="O844" s="248"/>
      <c r="P844" s="248"/>
      <c r="Q844" s="248"/>
      <c r="R844" s="248"/>
      <c r="S844" s="248"/>
      <c r="T844" s="248"/>
      <c r="U844" s="248"/>
      <c r="V844" s="248"/>
      <c r="W844" s="248"/>
      <c r="X844" s="248"/>
      <c r="Y844" s="248"/>
      <c r="Z844" s="248"/>
    </row>
    <row r="845" spans="1:26" ht="15">
      <c r="A845" s="248"/>
      <c r="B845" s="248"/>
      <c r="C845" s="248"/>
      <c r="D845" s="291"/>
      <c r="E845" s="93"/>
      <c r="F845" s="248"/>
      <c r="G845" s="248"/>
      <c r="H845" s="248"/>
      <c r="I845" s="248"/>
      <c r="J845" s="248"/>
      <c r="K845" s="248"/>
      <c r="L845" s="248"/>
      <c r="M845" s="248"/>
      <c r="N845" s="248"/>
      <c r="O845" s="248"/>
      <c r="P845" s="248"/>
      <c r="Q845" s="248"/>
      <c r="R845" s="248"/>
      <c r="S845" s="248"/>
      <c r="T845" s="248"/>
      <c r="U845" s="248"/>
      <c r="V845" s="248"/>
      <c r="W845" s="248"/>
      <c r="X845" s="248"/>
      <c r="Y845" s="248"/>
      <c r="Z845" s="248"/>
    </row>
    <row r="846" spans="1:26" ht="15">
      <c r="A846" s="248"/>
      <c r="B846" s="248"/>
      <c r="C846" s="248"/>
      <c r="D846" s="291"/>
      <c r="E846" s="93"/>
      <c r="F846" s="248"/>
      <c r="G846" s="248"/>
      <c r="H846" s="248"/>
      <c r="I846" s="248"/>
      <c r="J846" s="248"/>
      <c r="K846" s="248"/>
      <c r="L846" s="248"/>
      <c r="M846" s="248"/>
      <c r="N846" s="248"/>
      <c r="O846" s="248"/>
      <c r="P846" s="248"/>
      <c r="Q846" s="248"/>
      <c r="R846" s="248"/>
      <c r="S846" s="248"/>
      <c r="T846" s="248"/>
      <c r="U846" s="248"/>
      <c r="V846" s="248"/>
      <c r="W846" s="248"/>
      <c r="X846" s="248"/>
      <c r="Y846" s="248"/>
      <c r="Z846" s="248"/>
    </row>
    <row r="847" spans="1:26" ht="15">
      <c r="A847" s="248"/>
      <c r="B847" s="248"/>
      <c r="C847" s="248"/>
      <c r="D847" s="291"/>
      <c r="E847" s="93"/>
      <c r="F847" s="248"/>
      <c r="G847" s="248"/>
      <c r="H847" s="248"/>
      <c r="I847" s="248"/>
      <c r="J847" s="248"/>
      <c r="K847" s="248"/>
      <c r="L847" s="248"/>
      <c r="M847" s="248"/>
      <c r="N847" s="248"/>
      <c r="O847" s="248"/>
      <c r="P847" s="248"/>
      <c r="Q847" s="248"/>
      <c r="R847" s="248"/>
      <c r="S847" s="248"/>
      <c r="T847" s="248"/>
      <c r="U847" s="248"/>
      <c r="V847" s="248"/>
      <c r="W847" s="248"/>
      <c r="X847" s="248"/>
      <c r="Y847" s="248"/>
      <c r="Z847" s="248"/>
    </row>
    <row r="848" spans="1:26" ht="15">
      <c r="A848" s="248"/>
      <c r="B848" s="248"/>
      <c r="C848" s="248"/>
      <c r="D848" s="291"/>
      <c r="E848" s="93"/>
      <c r="F848" s="248"/>
      <c r="G848" s="248"/>
      <c r="H848" s="248"/>
      <c r="I848" s="248"/>
      <c r="J848" s="248"/>
      <c r="K848" s="248"/>
      <c r="L848" s="248"/>
      <c r="M848" s="248"/>
      <c r="N848" s="248"/>
      <c r="O848" s="248"/>
      <c r="P848" s="248"/>
      <c r="Q848" s="248"/>
      <c r="R848" s="248"/>
      <c r="S848" s="248"/>
      <c r="T848" s="248"/>
      <c r="U848" s="248"/>
      <c r="V848" s="248"/>
      <c r="W848" s="248"/>
      <c r="X848" s="248"/>
      <c r="Y848" s="248"/>
      <c r="Z848" s="248"/>
    </row>
    <row r="849" spans="1:26" ht="15">
      <c r="A849" s="248"/>
      <c r="B849" s="248"/>
      <c r="C849" s="248"/>
      <c r="D849" s="291"/>
      <c r="E849" s="93"/>
      <c r="F849" s="248"/>
      <c r="G849" s="248"/>
      <c r="H849" s="248"/>
      <c r="I849" s="248"/>
      <c r="J849" s="248"/>
      <c r="K849" s="248"/>
      <c r="L849" s="248"/>
      <c r="M849" s="248"/>
      <c r="N849" s="248"/>
      <c r="O849" s="248"/>
      <c r="P849" s="248"/>
      <c r="Q849" s="248"/>
      <c r="R849" s="248"/>
      <c r="S849" s="248"/>
      <c r="T849" s="248"/>
      <c r="U849" s="248"/>
      <c r="V849" s="248"/>
      <c r="W849" s="248"/>
      <c r="X849" s="248"/>
      <c r="Y849" s="248"/>
      <c r="Z849" s="248"/>
    </row>
    <row r="850" spans="1:26" ht="15">
      <c r="A850" s="248"/>
      <c r="B850" s="248"/>
      <c r="C850" s="248"/>
      <c r="D850" s="291"/>
      <c r="E850" s="93"/>
      <c r="F850" s="248"/>
      <c r="G850" s="248"/>
      <c r="H850" s="248"/>
      <c r="I850" s="248"/>
      <c r="J850" s="248"/>
      <c r="K850" s="248"/>
      <c r="L850" s="248"/>
      <c r="M850" s="248"/>
      <c r="N850" s="248"/>
      <c r="O850" s="248"/>
      <c r="P850" s="248"/>
      <c r="Q850" s="248"/>
      <c r="R850" s="248"/>
      <c r="S850" s="248"/>
      <c r="T850" s="248"/>
      <c r="U850" s="248"/>
      <c r="V850" s="248"/>
      <c r="W850" s="248"/>
      <c r="X850" s="248"/>
      <c r="Y850" s="248"/>
      <c r="Z850" s="248"/>
    </row>
    <row r="851" spans="1:26" ht="15">
      <c r="A851" s="248"/>
      <c r="B851" s="248"/>
      <c r="C851" s="248"/>
      <c r="D851" s="291"/>
      <c r="E851" s="93"/>
      <c r="F851" s="248"/>
      <c r="G851" s="248"/>
      <c r="H851" s="248"/>
      <c r="I851" s="248"/>
      <c r="J851" s="248"/>
      <c r="K851" s="248"/>
      <c r="L851" s="248"/>
      <c r="M851" s="248"/>
      <c r="N851" s="248"/>
      <c r="O851" s="248"/>
      <c r="P851" s="248"/>
      <c r="Q851" s="248"/>
      <c r="R851" s="248"/>
      <c r="S851" s="248"/>
      <c r="T851" s="248"/>
      <c r="U851" s="248"/>
      <c r="V851" s="248"/>
      <c r="W851" s="248"/>
      <c r="X851" s="248"/>
      <c r="Y851" s="248"/>
      <c r="Z851" s="248"/>
    </row>
    <row r="852" spans="1:26" ht="15">
      <c r="A852" s="248"/>
      <c r="B852" s="248"/>
      <c r="C852" s="248"/>
      <c r="D852" s="291"/>
      <c r="E852" s="93"/>
      <c r="F852" s="248"/>
      <c r="G852" s="248"/>
      <c r="H852" s="248"/>
      <c r="I852" s="248"/>
      <c r="J852" s="248"/>
      <c r="K852" s="248"/>
      <c r="L852" s="248"/>
      <c r="M852" s="248"/>
      <c r="N852" s="248"/>
      <c r="O852" s="248"/>
      <c r="P852" s="248"/>
      <c r="Q852" s="248"/>
      <c r="R852" s="248"/>
      <c r="S852" s="248"/>
      <c r="T852" s="248"/>
      <c r="U852" s="248"/>
      <c r="V852" s="248"/>
      <c r="W852" s="248"/>
      <c r="X852" s="248"/>
      <c r="Y852" s="248"/>
      <c r="Z852" s="248"/>
    </row>
    <row r="853" spans="1:26" ht="15">
      <c r="A853" s="248"/>
      <c r="B853" s="248"/>
      <c r="C853" s="248"/>
      <c r="D853" s="291"/>
      <c r="E853" s="93"/>
      <c r="F853" s="248"/>
      <c r="G853" s="248"/>
      <c r="H853" s="248"/>
      <c r="I853" s="248"/>
      <c r="J853" s="248"/>
      <c r="K853" s="248"/>
      <c r="L853" s="248"/>
      <c r="M853" s="248"/>
      <c r="N853" s="248"/>
      <c r="O853" s="248"/>
      <c r="P853" s="248"/>
      <c r="Q853" s="248"/>
      <c r="R853" s="248"/>
      <c r="S853" s="248"/>
      <c r="T853" s="248"/>
      <c r="U853" s="248"/>
      <c r="V853" s="248"/>
      <c r="W853" s="248"/>
      <c r="X853" s="248"/>
      <c r="Y853" s="248"/>
      <c r="Z853" s="248"/>
    </row>
    <row r="854" spans="1:26" ht="15">
      <c r="A854" s="248"/>
      <c r="B854" s="248"/>
      <c r="C854" s="248"/>
      <c r="D854" s="291"/>
      <c r="E854" s="93"/>
      <c r="F854" s="248"/>
      <c r="G854" s="248"/>
      <c r="H854" s="248"/>
      <c r="I854" s="248"/>
      <c r="J854" s="248"/>
      <c r="K854" s="248"/>
      <c r="L854" s="248"/>
      <c r="M854" s="248"/>
      <c r="N854" s="248"/>
      <c r="O854" s="248"/>
      <c r="P854" s="248"/>
      <c r="Q854" s="248"/>
      <c r="R854" s="248"/>
      <c r="S854" s="248"/>
      <c r="T854" s="248"/>
      <c r="U854" s="248"/>
      <c r="V854" s="248"/>
      <c r="W854" s="248"/>
      <c r="X854" s="248"/>
      <c r="Y854" s="248"/>
      <c r="Z854" s="248"/>
    </row>
    <row r="855" spans="1:26" ht="15">
      <c r="A855" s="248"/>
      <c r="B855" s="248"/>
      <c r="C855" s="248"/>
      <c r="D855" s="291"/>
      <c r="E855" s="93"/>
      <c r="F855" s="248"/>
      <c r="G855" s="248"/>
      <c r="H855" s="248"/>
      <c r="I855" s="248"/>
      <c r="J855" s="248"/>
      <c r="K855" s="248"/>
      <c r="L855" s="248"/>
      <c r="M855" s="248"/>
      <c r="N855" s="248"/>
      <c r="O855" s="248"/>
      <c r="P855" s="248"/>
      <c r="Q855" s="248"/>
      <c r="R855" s="248"/>
      <c r="S855" s="248"/>
      <c r="T855" s="248"/>
      <c r="U855" s="248"/>
      <c r="V855" s="248"/>
      <c r="W855" s="248"/>
      <c r="X855" s="248"/>
      <c r="Y855" s="248"/>
      <c r="Z855" s="248"/>
    </row>
    <row r="856" spans="1:26" ht="15">
      <c r="A856" s="248"/>
      <c r="B856" s="248"/>
      <c r="C856" s="248"/>
      <c r="D856" s="291"/>
      <c r="E856" s="93"/>
      <c r="F856" s="248"/>
      <c r="G856" s="248"/>
      <c r="H856" s="248"/>
      <c r="I856" s="248"/>
      <c r="J856" s="248"/>
      <c r="K856" s="248"/>
      <c r="L856" s="248"/>
      <c r="M856" s="248"/>
      <c r="N856" s="248"/>
      <c r="O856" s="248"/>
      <c r="P856" s="248"/>
      <c r="Q856" s="248"/>
      <c r="R856" s="248"/>
      <c r="S856" s="248"/>
      <c r="T856" s="248"/>
      <c r="U856" s="248"/>
      <c r="V856" s="248"/>
      <c r="W856" s="248"/>
      <c r="X856" s="248"/>
      <c r="Y856" s="248"/>
      <c r="Z856" s="248"/>
    </row>
    <row r="857" spans="1:26" ht="15">
      <c r="A857" s="248"/>
      <c r="B857" s="248"/>
      <c r="C857" s="248"/>
      <c r="D857" s="291"/>
      <c r="E857" s="93"/>
      <c r="F857" s="248"/>
      <c r="G857" s="248"/>
      <c r="H857" s="248"/>
      <c r="I857" s="248"/>
      <c r="J857" s="248"/>
      <c r="K857" s="248"/>
      <c r="L857" s="248"/>
      <c r="M857" s="248"/>
      <c r="N857" s="248"/>
      <c r="O857" s="248"/>
      <c r="P857" s="248"/>
      <c r="Q857" s="248"/>
      <c r="R857" s="248"/>
      <c r="S857" s="248"/>
      <c r="T857" s="248"/>
      <c r="U857" s="248"/>
      <c r="V857" s="248"/>
      <c r="W857" s="248"/>
      <c r="X857" s="248"/>
      <c r="Y857" s="248"/>
      <c r="Z857" s="248"/>
    </row>
    <row r="858" spans="1:26" ht="15">
      <c r="A858" s="248"/>
      <c r="B858" s="248"/>
      <c r="C858" s="248"/>
      <c r="D858" s="291"/>
      <c r="E858" s="93"/>
      <c r="F858" s="248"/>
      <c r="G858" s="248"/>
      <c r="H858" s="248"/>
      <c r="I858" s="248"/>
      <c r="J858" s="248"/>
      <c r="K858" s="248"/>
      <c r="L858" s="248"/>
      <c r="M858" s="248"/>
      <c r="N858" s="248"/>
      <c r="O858" s="248"/>
      <c r="P858" s="248"/>
      <c r="Q858" s="248"/>
      <c r="R858" s="248"/>
      <c r="S858" s="248"/>
      <c r="T858" s="248"/>
      <c r="U858" s="248"/>
      <c r="V858" s="248"/>
      <c r="W858" s="248"/>
      <c r="X858" s="248"/>
      <c r="Y858" s="248"/>
      <c r="Z858" s="248"/>
    </row>
    <row r="859" spans="1:26" ht="15">
      <c r="A859" s="248"/>
      <c r="B859" s="248"/>
      <c r="C859" s="248"/>
      <c r="D859" s="291"/>
      <c r="E859" s="93"/>
      <c r="F859" s="248"/>
      <c r="G859" s="248"/>
      <c r="H859" s="248"/>
      <c r="I859" s="248"/>
      <c r="J859" s="248"/>
      <c r="K859" s="248"/>
      <c r="L859" s="248"/>
      <c r="M859" s="248"/>
      <c r="N859" s="248"/>
      <c r="O859" s="248"/>
      <c r="P859" s="248"/>
      <c r="Q859" s="248"/>
      <c r="R859" s="248"/>
      <c r="S859" s="248"/>
      <c r="T859" s="248"/>
      <c r="U859" s="248"/>
      <c r="V859" s="248"/>
      <c r="W859" s="248"/>
      <c r="X859" s="248"/>
      <c r="Y859" s="248"/>
      <c r="Z859" s="248"/>
    </row>
    <row r="860" spans="1:26" ht="15">
      <c r="A860" s="248"/>
      <c r="B860" s="248"/>
      <c r="C860" s="248"/>
      <c r="D860" s="291"/>
      <c r="E860" s="93"/>
      <c r="F860" s="248"/>
      <c r="G860" s="248"/>
      <c r="H860" s="248"/>
      <c r="I860" s="248"/>
      <c r="J860" s="248"/>
      <c r="K860" s="248"/>
      <c r="L860" s="248"/>
      <c r="M860" s="248"/>
      <c r="N860" s="248"/>
      <c r="O860" s="248"/>
      <c r="P860" s="248"/>
      <c r="Q860" s="248"/>
      <c r="R860" s="248"/>
      <c r="S860" s="248"/>
      <c r="T860" s="248"/>
      <c r="U860" s="248"/>
      <c r="V860" s="248"/>
      <c r="W860" s="248"/>
      <c r="X860" s="248"/>
      <c r="Y860" s="248"/>
      <c r="Z860" s="248"/>
    </row>
    <row r="861" spans="1:26" ht="15">
      <c r="A861" s="248"/>
      <c r="B861" s="248"/>
      <c r="C861" s="248"/>
      <c r="D861" s="291"/>
      <c r="E861" s="93"/>
      <c r="F861" s="248"/>
      <c r="G861" s="248"/>
      <c r="H861" s="248"/>
      <c r="I861" s="248"/>
      <c r="J861" s="248"/>
      <c r="K861" s="248"/>
      <c r="L861" s="248"/>
      <c r="M861" s="248"/>
      <c r="N861" s="248"/>
      <c r="O861" s="248"/>
      <c r="P861" s="248"/>
      <c r="Q861" s="248"/>
      <c r="R861" s="248"/>
      <c r="S861" s="248"/>
      <c r="T861" s="248"/>
      <c r="U861" s="248"/>
      <c r="V861" s="248"/>
      <c r="W861" s="248"/>
      <c r="X861" s="248"/>
      <c r="Y861" s="248"/>
      <c r="Z861" s="248"/>
    </row>
    <row r="862" spans="1:26" ht="15">
      <c r="A862" s="248"/>
      <c r="B862" s="248"/>
      <c r="C862" s="248"/>
      <c r="D862" s="291"/>
      <c r="E862" s="93"/>
      <c r="F862" s="248"/>
      <c r="G862" s="248"/>
      <c r="H862" s="248"/>
      <c r="I862" s="248"/>
      <c r="J862" s="248"/>
      <c r="K862" s="248"/>
      <c r="L862" s="248"/>
      <c r="M862" s="248"/>
      <c r="N862" s="248"/>
      <c r="O862" s="248"/>
      <c r="P862" s="248"/>
      <c r="Q862" s="248"/>
      <c r="R862" s="248"/>
      <c r="S862" s="248"/>
      <c r="T862" s="248"/>
      <c r="U862" s="248"/>
      <c r="V862" s="248"/>
      <c r="W862" s="248"/>
      <c r="X862" s="248"/>
      <c r="Y862" s="248"/>
      <c r="Z862" s="248"/>
    </row>
    <row r="863" spans="1:26" ht="15">
      <c r="A863" s="248"/>
      <c r="B863" s="248"/>
      <c r="C863" s="248"/>
      <c r="D863" s="291"/>
      <c r="E863" s="93"/>
      <c r="F863" s="248"/>
      <c r="G863" s="248"/>
      <c r="H863" s="248"/>
      <c r="I863" s="248"/>
      <c r="J863" s="248"/>
      <c r="K863" s="248"/>
      <c r="L863" s="248"/>
      <c r="M863" s="248"/>
      <c r="N863" s="248"/>
      <c r="O863" s="248"/>
      <c r="P863" s="248"/>
      <c r="Q863" s="248"/>
      <c r="R863" s="248"/>
      <c r="S863" s="248"/>
      <c r="T863" s="248"/>
      <c r="U863" s="248"/>
      <c r="V863" s="248"/>
      <c r="W863" s="248"/>
      <c r="X863" s="248"/>
      <c r="Y863" s="248"/>
      <c r="Z863" s="248"/>
    </row>
    <row r="864" spans="1:26" ht="15">
      <c r="A864" s="248"/>
      <c r="B864" s="248"/>
      <c r="C864" s="248"/>
      <c r="D864" s="291"/>
      <c r="E864" s="93"/>
      <c r="F864" s="248"/>
      <c r="G864" s="248"/>
      <c r="H864" s="248"/>
      <c r="I864" s="248"/>
      <c r="J864" s="248"/>
      <c r="K864" s="248"/>
      <c r="L864" s="248"/>
      <c r="M864" s="248"/>
      <c r="N864" s="248"/>
      <c r="O864" s="248"/>
      <c r="P864" s="248"/>
      <c r="Q864" s="248"/>
      <c r="R864" s="248"/>
      <c r="S864" s="248"/>
      <c r="T864" s="248"/>
      <c r="U864" s="248"/>
      <c r="V864" s="248"/>
      <c r="W864" s="248"/>
      <c r="X864" s="248"/>
      <c r="Y864" s="248"/>
      <c r="Z864" s="248"/>
    </row>
    <row r="865" spans="1:26" ht="15">
      <c r="A865" s="248"/>
      <c r="B865" s="248"/>
      <c r="C865" s="248"/>
      <c r="D865" s="291"/>
      <c r="E865" s="93"/>
      <c r="F865" s="248"/>
      <c r="G865" s="248"/>
      <c r="H865" s="248"/>
      <c r="I865" s="248"/>
      <c r="J865" s="248"/>
      <c r="K865" s="248"/>
      <c r="L865" s="248"/>
      <c r="M865" s="248"/>
      <c r="N865" s="248"/>
      <c r="O865" s="248"/>
      <c r="P865" s="248"/>
      <c r="Q865" s="248"/>
      <c r="R865" s="248"/>
      <c r="S865" s="248"/>
      <c r="T865" s="248"/>
      <c r="U865" s="248"/>
      <c r="V865" s="248"/>
      <c r="W865" s="248"/>
      <c r="X865" s="248"/>
      <c r="Y865" s="248"/>
      <c r="Z865" s="248"/>
    </row>
    <row r="866" spans="1:26" ht="15">
      <c r="A866" s="248"/>
      <c r="B866" s="248"/>
      <c r="C866" s="248"/>
      <c r="D866" s="291"/>
      <c r="E866" s="93"/>
      <c r="F866" s="248"/>
      <c r="G866" s="248"/>
      <c r="H866" s="248"/>
      <c r="I866" s="248"/>
      <c r="J866" s="248"/>
      <c r="K866" s="248"/>
      <c r="L866" s="248"/>
      <c r="M866" s="248"/>
      <c r="N866" s="248"/>
      <c r="O866" s="248"/>
      <c r="P866" s="248"/>
      <c r="Q866" s="248"/>
      <c r="R866" s="248"/>
      <c r="S866" s="248"/>
      <c r="T866" s="248"/>
      <c r="U866" s="248"/>
      <c r="V866" s="248"/>
      <c r="W866" s="248"/>
      <c r="X866" s="248"/>
      <c r="Y866" s="248"/>
      <c r="Z866" s="248"/>
    </row>
    <row r="867" spans="1:26" ht="15">
      <c r="A867" s="248"/>
      <c r="B867" s="248"/>
      <c r="C867" s="248"/>
      <c r="D867" s="291"/>
      <c r="E867" s="93"/>
      <c r="F867" s="248"/>
      <c r="G867" s="248"/>
      <c r="H867" s="248"/>
      <c r="I867" s="248"/>
      <c r="J867" s="248"/>
      <c r="K867" s="248"/>
      <c r="L867" s="248"/>
      <c r="M867" s="248"/>
      <c r="N867" s="248"/>
      <c r="O867" s="248"/>
      <c r="P867" s="248"/>
      <c r="Q867" s="248"/>
      <c r="R867" s="248"/>
      <c r="S867" s="248"/>
      <c r="T867" s="248"/>
      <c r="U867" s="248"/>
      <c r="V867" s="248"/>
      <c r="W867" s="248"/>
      <c r="X867" s="248"/>
      <c r="Y867" s="248"/>
      <c r="Z867" s="248"/>
    </row>
    <row r="868" spans="1:26" ht="15">
      <c r="A868" s="248"/>
      <c r="B868" s="248"/>
      <c r="C868" s="248"/>
      <c r="D868" s="291"/>
      <c r="E868" s="93"/>
      <c r="F868" s="248"/>
      <c r="G868" s="248"/>
      <c r="H868" s="248"/>
      <c r="I868" s="248"/>
      <c r="J868" s="248"/>
      <c r="K868" s="248"/>
      <c r="L868" s="248"/>
      <c r="M868" s="248"/>
      <c r="N868" s="248"/>
      <c r="O868" s="248"/>
      <c r="P868" s="248"/>
      <c r="Q868" s="248"/>
      <c r="R868" s="248"/>
      <c r="S868" s="248"/>
      <c r="T868" s="248"/>
      <c r="U868" s="248"/>
      <c r="V868" s="248"/>
      <c r="W868" s="248"/>
      <c r="X868" s="248"/>
      <c r="Y868" s="248"/>
      <c r="Z868" s="248"/>
    </row>
    <row r="869" spans="1:26" ht="15">
      <c r="A869" s="248"/>
      <c r="B869" s="248"/>
      <c r="C869" s="248"/>
      <c r="D869" s="291"/>
      <c r="E869" s="93"/>
      <c r="F869" s="248"/>
      <c r="G869" s="248"/>
      <c r="H869" s="248"/>
      <c r="I869" s="248"/>
      <c r="J869" s="248"/>
      <c r="K869" s="248"/>
      <c r="L869" s="248"/>
      <c r="M869" s="248"/>
      <c r="N869" s="248"/>
      <c r="O869" s="248"/>
      <c r="P869" s="248"/>
      <c r="Q869" s="248"/>
      <c r="R869" s="248"/>
      <c r="S869" s="248"/>
      <c r="T869" s="248"/>
      <c r="U869" s="248"/>
      <c r="V869" s="248"/>
      <c r="W869" s="248"/>
      <c r="X869" s="248"/>
      <c r="Y869" s="248"/>
      <c r="Z869" s="248"/>
    </row>
    <row r="870" spans="1:26" ht="15">
      <c r="A870" s="248"/>
      <c r="B870" s="248"/>
      <c r="C870" s="248"/>
      <c r="D870" s="291"/>
      <c r="E870" s="93"/>
      <c r="F870" s="248"/>
      <c r="G870" s="248"/>
      <c r="H870" s="248"/>
      <c r="I870" s="248"/>
      <c r="J870" s="248"/>
      <c r="K870" s="248"/>
      <c r="L870" s="248"/>
      <c r="M870" s="248"/>
      <c r="N870" s="248"/>
      <c r="O870" s="248"/>
      <c r="P870" s="248"/>
      <c r="Q870" s="248"/>
      <c r="R870" s="248"/>
      <c r="S870" s="248"/>
      <c r="T870" s="248"/>
      <c r="U870" s="248"/>
      <c r="V870" s="248"/>
      <c r="W870" s="248"/>
      <c r="X870" s="248"/>
      <c r="Y870" s="248"/>
      <c r="Z870" s="248"/>
    </row>
    <row r="871" spans="1:26" ht="15">
      <c r="A871" s="248"/>
      <c r="B871" s="248"/>
      <c r="C871" s="248"/>
      <c r="D871" s="291"/>
      <c r="E871" s="93"/>
      <c r="F871" s="248"/>
      <c r="G871" s="248"/>
      <c r="H871" s="248"/>
      <c r="I871" s="248"/>
      <c r="J871" s="248"/>
      <c r="K871" s="248"/>
      <c r="L871" s="248"/>
      <c r="M871" s="248"/>
      <c r="N871" s="248"/>
      <c r="O871" s="248"/>
      <c r="P871" s="248"/>
      <c r="Q871" s="248"/>
      <c r="R871" s="248"/>
      <c r="S871" s="248"/>
      <c r="T871" s="248"/>
      <c r="U871" s="248"/>
      <c r="V871" s="248"/>
      <c r="W871" s="248"/>
      <c r="X871" s="248"/>
      <c r="Y871" s="248"/>
      <c r="Z871" s="248"/>
    </row>
    <row r="872" spans="1:26" ht="15">
      <c r="A872" s="248"/>
      <c r="B872" s="248"/>
      <c r="C872" s="248"/>
      <c r="D872" s="291"/>
      <c r="E872" s="93"/>
      <c r="F872" s="248"/>
      <c r="G872" s="248"/>
      <c r="H872" s="248"/>
      <c r="I872" s="248"/>
      <c r="J872" s="248"/>
      <c r="K872" s="248"/>
      <c r="L872" s="248"/>
      <c r="M872" s="248"/>
      <c r="N872" s="248"/>
      <c r="O872" s="248"/>
      <c r="P872" s="248"/>
      <c r="Q872" s="248"/>
      <c r="R872" s="248"/>
      <c r="S872" s="248"/>
      <c r="T872" s="248"/>
      <c r="U872" s="248"/>
      <c r="V872" s="248"/>
      <c r="W872" s="248"/>
      <c r="X872" s="248"/>
      <c r="Y872" s="248"/>
      <c r="Z872" s="248"/>
    </row>
    <row r="873" spans="1:26" ht="15">
      <c r="A873" s="248"/>
      <c r="B873" s="248"/>
      <c r="C873" s="248"/>
      <c r="D873" s="291"/>
      <c r="E873" s="93"/>
      <c r="F873" s="248"/>
      <c r="G873" s="248"/>
      <c r="H873" s="248"/>
      <c r="I873" s="248"/>
      <c r="J873" s="248"/>
      <c r="K873" s="248"/>
      <c r="L873" s="248"/>
      <c r="M873" s="248"/>
      <c r="N873" s="248"/>
      <c r="O873" s="248"/>
      <c r="P873" s="248"/>
      <c r="Q873" s="248"/>
      <c r="R873" s="248"/>
      <c r="S873" s="248"/>
      <c r="T873" s="248"/>
      <c r="U873" s="248"/>
      <c r="V873" s="248"/>
      <c r="W873" s="248"/>
      <c r="X873" s="248"/>
      <c r="Y873" s="248"/>
      <c r="Z873" s="248"/>
    </row>
    <row r="874" spans="1:26" ht="15">
      <c r="A874" s="248"/>
      <c r="B874" s="248"/>
      <c r="C874" s="248"/>
      <c r="D874" s="291"/>
      <c r="E874" s="93"/>
      <c r="F874" s="248"/>
      <c r="G874" s="248"/>
      <c r="H874" s="248"/>
      <c r="I874" s="248"/>
      <c r="J874" s="248"/>
      <c r="K874" s="248"/>
      <c r="L874" s="248"/>
      <c r="M874" s="248"/>
      <c r="N874" s="248"/>
      <c r="O874" s="248"/>
      <c r="P874" s="248"/>
      <c r="Q874" s="248"/>
      <c r="R874" s="248"/>
      <c r="S874" s="248"/>
      <c r="T874" s="248"/>
      <c r="U874" s="248"/>
      <c r="V874" s="248"/>
      <c r="W874" s="248"/>
      <c r="X874" s="248"/>
      <c r="Y874" s="248"/>
      <c r="Z874" s="248"/>
    </row>
    <row r="875" spans="1:26" ht="15">
      <c r="A875" s="248"/>
      <c r="B875" s="248"/>
      <c r="C875" s="248"/>
      <c r="D875" s="291"/>
      <c r="E875" s="93"/>
      <c r="F875" s="248"/>
      <c r="G875" s="248"/>
      <c r="H875" s="248"/>
      <c r="I875" s="248"/>
      <c r="J875" s="248"/>
      <c r="K875" s="248"/>
      <c r="L875" s="248"/>
      <c r="M875" s="248"/>
      <c r="N875" s="248"/>
      <c r="O875" s="248"/>
      <c r="P875" s="248"/>
      <c r="Q875" s="248"/>
      <c r="R875" s="248"/>
      <c r="S875" s="248"/>
      <c r="T875" s="248"/>
      <c r="U875" s="248"/>
      <c r="V875" s="248"/>
      <c r="W875" s="248"/>
      <c r="X875" s="248"/>
      <c r="Y875" s="248"/>
      <c r="Z875" s="248"/>
    </row>
    <row r="876" spans="1:26" ht="15">
      <c r="A876" s="248"/>
      <c r="B876" s="248"/>
      <c r="C876" s="248"/>
      <c r="D876" s="291"/>
      <c r="E876" s="93"/>
      <c r="F876" s="248"/>
      <c r="G876" s="248"/>
      <c r="H876" s="248"/>
      <c r="I876" s="248"/>
      <c r="J876" s="248"/>
      <c r="K876" s="248"/>
      <c r="L876" s="248"/>
      <c r="M876" s="248"/>
      <c r="N876" s="248"/>
      <c r="O876" s="248"/>
      <c r="P876" s="248"/>
      <c r="Q876" s="248"/>
      <c r="R876" s="248"/>
      <c r="S876" s="248"/>
      <c r="T876" s="248"/>
      <c r="U876" s="248"/>
      <c r="V876" s="248"/>
      <c r="W876" s="248"/>
      <c r="X876" s="248"/>
      <c r="Y876" s="248"/>
      <c r="Z876" s="248"/>
    </row>
    <row r="877" spans="1:26" ht="15">
      <c r="A877" s="248"/>
      <c r="B877" s="248"/>
      <c r="C877" s="248"/>
      <c r="D877" s="291"/>
      <c r="E877" s="93"/>
      <c r="F877" s="248"/>
      <c r="G877" s="248"/>
      <c r="H877" s="248"/>
      <c r="I877" s="248"/>
      <c r="J877" s="248"/>
      <c r="K877" s="248"/>
      <c r="L877" s="248"/>
      <c r="M877" s="248"/>
      <c r="N877" s="248"/>
      <c r="O877" s="248"/>
      <c r="P877" s="248"/>
      <c r="Q877" s="248"/>
      <c r="R877" s="248"/>
      <c r="S877" s="248"/>
      <c r="T877" s="248"/>
      <c r="U877" s="248"/>
      <c r="V877" s="248"/>
      <c r="W877" s="248"/>
      <c r="X877" s="248"/>
      <c r="Y877" s="248"/>
      <c r="Z877" s="248"/>
    </row>
    <row r="878" spans="1:26" ht="15">
      <c r="A878" s="248"/>
      <c r="B878" s="248"/>
      <c r="C878" s="248"/>
      <c r="D878" s="291"/>
      <c r="E878" s="93"/>
      <c r="F878" s="248"/>
      <c r="G878" s="248"/>
      <c r="H878" s="248"/>
      <c r="I878" s="248"/>
      <c r="J878" s="248"/>
      <c r="K878" s="248"/>
      <c r="L878" s="248"/>
      <c r="M878" s="248"/>
      <c r="N878" s="248"/>
      <c r="O878" s="248"/>
      <c r="P878" s="248"/>
      <c r="Q878" s="248"/>
      <c r="R878" s="248"/>
      <c r="S878" s="248"/>
      <c r="T878" s="248"/>
      <c r="U878" s="248"/>
      <c r="V878" s="248"/>
      <c r="W878" s="248"/>
      <c r="X878" s="248"/>
      <c r="Y878" s="248"/>
      <c r="Z878" s="248"/>
    </row>
    <row r="879" spans="1:26" ht="15">
      <c r="A879" s="248"/>
      <c r="B879" s="248"/>
      <c r="C879" s="248"/>
      <c r="D879" s="291"/>
      <c r="E879" s="93"/>
      <c r="F879" s="248"/>
      <c r="G879" s="248"/>
      <c r="H879" s="248"/>
      <c r="I879" s="248"/>
      <c r="J879" s="248"/>
      <c r="K879" s="248"/>
      <c r="L879" s="248"/>
      <c r="M879" s="248"/>
      <c r="N879" s="248"/>
      <c r="O879" s="248"/>
      <c r="P879" s="248"/>
      <c r="Q879" s="248"/>
      <c r="R879" s="248"/>
      <c r="S879" s="248"/>
      <c r="T879" s="248"/>
      <c r="U879" s="248"/>
      <c r="V879" s="248"/>
      <c r="W879" s="248"/>
      <c r="X879" s="248"/>
      <c r="Y879" s="248"/>
      <c r="Z879" s="248"/>
    </row>
    <row r="880" spans="1:26" ht="15">
      <c r="A880" s="248"/>
      <c r="B880" s="248"/>
      <c r="C880" s="248"/>
      <c r="D880" s="291"/>
      <c r="E880" s="93"/>
      <c r="F880" s="248"/>
      <c r="G880" s="248"/>
      <c r="H880" s="248"/>
      <c r="I880" s="248"/>
      <c r="J880" s="248"/>
      <c r="K880" s="248"/>
      <c r="L880" s="248"/>
      <c r="M880" s="248"/>
      <c r="N880" s="248"/>
      <c r="O880" s="248"/>
      <c r="P880" s="248"/>
      <c r="Q880" s="248"/>
      <c r="R880" s="248"/>
      <c r="S880" s="248"/>
      <c r="T880" s="248"/>
      <c r="U880" s="248"/>
      <c r="V880" s="248"/>
      <c r="W880" s="248"/>
      <c r="X880" s="248"/>
      <c r="Y880" s="248"/>
      <c r="Z880" s="248"/>
    </row>
    <row r="881" spans="1:26" ht="15">
      <c r="A881" s="248"/>
      <c r="B881" s="248"/>
      <c r="C881" s="248"/>
      <c r="D881" s="291"/>
      <c r="E881" s="93"/>
      <c r="F881" s="248"/>
      <c r="G881" s="248"/>
      <c r="H881" s="248"/>
      <c r="I881" s="248"/>
      <c r="J881" s="248"/>
      <c r="K881" s="248"/>
      <c r="L881" s="248"/>
      <c r="M881" s="248"/>
      <c r="N881" s="248"/>
      <c r="O881" s="248"/>
      <c r="P881" s="248"/>
      <c r="Q881" s="248"/>
      <c r="R881" s="248"/>
      <c r="S881" s="248"/>
      <c r="T881" s="248"/>
      <c r="U881" s="248"/>
      <c r="V881" s="248"/>
      <c r="W881" s="248"/>
      <c r="X881" s="248"/>
      <c r="Y881" s="248"/>
      <c r="Z881" s="248"/>
    </row>
    <row r="882" spans="1:26" ht="15">
      <c r="A882" s="248"/>
      <c r="B882" s="248"/>
      <c r="C882" s="248"/>
      <c r="D882" s="291"/>
      <c r="E882" s="93"/>
      <c r="F882" s="248"/>
      <c r="G882" s="248"/>
      <c r="H882" s="248"/>
      <c r="I882" s="248"/>
      <c r="J882" s="248"/>
      <c r="K882" s="248"/>
      <c r="L882" s="248"/>
      <c r="M882" s="248"/>
      <c r="N882" s="248"/>
      <c r="O882" s="248"/>
      <c r="P882" s="248"/>
      <c r="Q882" s="248"/>
      <c r="R882" s="248"/>
      <c r="S882" s="248"/>
      <c r="T882" s="248"/>
      <c r="U882" s="248"/>
      <c r="V882" s="248"/>
      <c r="W882" s="248"/>
      <c r="X882" s="248"/>
      <c r="Y882" s="248"/>
      <c r="Z882" s="248"/>
    </row>
    <row r="883" spans="1:26" ht="15">
      <c r="A883" s="248"/>
      <c r="B883" s="248"/>
      <c r="C883" s="248"/>
      <c r="D883" s="291"/>
      <c r="E883" s="93"/>
      <c r="F883" s="248"/>
      <c r="G883" s="248"/>
      <c r="H883" s="248"/>
      <c r="I883" s="248"/>
      <c r="J883" s="248"/>
      <c r="K883" s="248"/>
      <c r="L883" s="248"/>
      <c r="M883" s="248"/>
      <c r="N883" s="248"/>
      <c r="O883" s="248"/>
      <c r="P883" s="248"/>
      <c r="Q883" s="248"/>
      <c r="R883" s="248"/>
      <c r="S883" s="248"/>
      <c r="T883" s="248"/>
      <c r="U883" s="248"/>
      <c r="V883" s="248"/>
      <c r="W883" s="248"/>
      <c r="X883" s="248"/>
      <c r="Y883" s="248"/>
      <c r="Z883" s="248"/>
    </row>
    <row r="884" spans="1:26" ht="15">
      <c r="A884" s="248"/>
      <c r="B884" s="248"/>
      <c r="C884" s="248"/>
      <c r="D884" s="291"/>
      <c r="E884" s="93"/>
      <c r="F884" s="248"/>
      <c r="G884" s="248"/>
      <c r="H884" s="248"/>
      <c r="I884" s="248"/>
      <c r="J884" s="248"/>
      <c r="K884" s="248"/>
      <c r="L884" s="248"/>
      <c r="M884" s="248"/>
      <c r="N884" s="248"/>
      <c r="O884" s="248"/>
      <c r="P884" s="248"/>
      <c r="Q884" s="248"/>
      <c r="R884" s="248"/>
      <c r="S884" s="248"/>
      <c r="T884" s="248"/>
      <c r="U884" s="248"/>
      <c r="V884" s="248"/>
      <c r="W884" s="248"/>
      <c r="X884" s="248"/>
      <c r="Y884" s="248"/>
      <c r="Z884" s="248"/>
    </row>
    <row r="885" spans="1:26" ht="15">
      <c r="A885" s="248"/>
      <c r="B885" s="248"/>
      <c r="C885" s="248"/>
      <c r="D885" s="291"/>
      <c r="E885" s="93"/>
      <c r="F885" s="248"/>
      <c r="G885" s="248"/>
      <c r="H885" s="248"/>
      <c r="I885" s="248"/>
      <c r="J885" s="248"/>
      <c r="K885" s="248"/>
      <c r="L885" s="248"/>
      <c r="M885" s="248"/>
      <c r="N885" s="248"/>
      <c r="O885" s="248"/>
      <c r="P885" s="248"/>
      <c r="Q885" s="248"/>
      <c r="R885" s="248"/>
      <c r="S885" s="248"/>
      <c r="T885" s="248"/>
      <c r="U885" s="248"/>
      <c r="V885" s="248"/>
      <c r="W885" s="248"/>
      <c r="X885" s="248"/>
      <c r="Y885" s="248"/>
      <c r="Z885" s="248"/>
    </row>
    <row r="886" spans="1:26" ht="15">
      <c r="A886" s="248"/>
      <c r="B886" s="248"/>
      <c r="C886" s="248"/>
      <c r="D886" s="291"/>
      <c r="E886" s="93"/>
      <c r="F886" s="248"/>
      <c r="G886" s="248"/>
      <c r="H886" s="248"/>
      <c r="I886" s="248"/>
      <c r="J886" s="248"/>
      <c r="K886" s="248"/>
      <c r="L886" s="248"/>
      <c r="M886" s="248"/>
      <c r="N886" s="248"/>
      <c r="O886" s="248"/>
      <c r="P886" s="248"/>
      <c r="Q886" s="248"/>
      <c r="R886" s="248"/>
      <c r="S886" s="248"/>
      <c r="T886" s="248"/>
      <c r="U886" s="248"/>
      <c r="V886" s="248"/>
      <c r="W886" s="248"/>
      <c r="X886" s="248"/>
      <c r="Y886" s="248"/>
      <c r="Z886" s="248"/>
    </row>
    <row r="887" spans="1:26" ht="15">
      <c r="A887" s="248"/>
      <c r="B887" s="248"/>
      <c r="C887" s="248"/>
      <c r="D887" s="291"/>
      <c r="E887" s="93"/>
      <c r="F887" s="248"/>
      <c r="G887" s="248"/>
      <c r="H887" s="248"/>
      <c r="I887" s="248"/>
      <c r="J887" s="248"/>
      <c r="K887" s="248"/>
      <c r="L887" s="248"/>
      <c r="M887" s="248"/>
      <c r="N887" s="248"/>
      <c r="O887" s="248"/>
      <c r="P887" s="248"/>
      <c r="Q887" s="248"/>
      <c r="R887" s="248"/>
      <c r="S887" s="248"/>
      <c r="T887" s="248"/>
      <c r="U887" s="248"/>
      <c r="V887" s="248"/>
      <c r="W887" s="248"/>
      <c r="X887" s="248"/>
      <c r="Y887" s="248"/>
      <c r="Z887" s="248"/>
    </row>
    <row r="888" spans="1:26" ht="15">
      <c r="A888" s="248"/>
      <c r="B888" s="248"/>
      <c r="C888" s="248"/>
      <c r="D888" s="291"/>
      <c r="E888" s="93"/>
      <c r="F888" s="248"/>
      <c r="G888" s="248"/>
      <c r="H888" s="248"/>
      <c r="I888" s="248"/>
      <c r="J888" s="248"/>
      <c r="K888" s="248"/>
      <c r="L888" s="248"/>
      <c r="M888" s="248"/>
      <c r="N888" s="248"/>
      <c r="O888" s="248"/>
      <c r="P888" s="248"/>
      <c r="Q888" s="248"/>
      <c r="R888" s="248"/>
      <c r="S888" s="248"/>
      <c r="T888" s="248"/>
      <c r="U888" s="248"/>
      <c r="V888" s="248"/>
      <c r="W888" s="248"/>
      <c r="X888" s="248"/>
      <c r="Y888" s="248"/>
      <c r="Z888" s="248"/>
    </row>
    <row r="889" spans="1:26" ht="15">
      <c r="A889" s="248"/>
      <c r="B889" s="248"/>
      <c r="C889" s="248"/>
      <c r="D889" s="291"/>
      <c r="E889" s="93"/>
      <c r="F889" s="248"/>
      <c r="G889" s="248"/>
      <c r="H889" s="248"/>
      <c r="I889" s="248"/>
      <c r="J889" s="248"/>
      <c r="K889" s="248"/>
      <c r="L889" s="248"/>
      <c r="M889" s="248"/>
      <c r="N889" s="248"/>
      <c r="O889" s="248"/>
      <c r="P889" s="248"/>
      <c r="Q889" s="248"/>
      <c r="R889" s="248"/>
      <c r="S889" s="248"/>
      <c r="T889" s="248"/>
      <c r="U889" s="248"/>
      <c r="V889" s="248"/>
      <c r="W889" s="248"/>
      <c r="X889" s="248"/>
      <c r="Y889" s="248"/>
      <c r="Z889" s="248"/>
    </row>
    <row r="890" spans="1:26" ht="15">
      <c r="A890" s="248"/>
      <c r="B890" s="248"/>
      <c r="C890" s="248"/>
      <c r="D890" s="291"/>
      <c r="E890" s="93"/>
      <c r="F890" s="248"/>
      <c r="G890" s="248"/>
      <c r="H890" s="248"/>
      <c r="I890" s="248"/>
      <c r="J890" s="248"/>
      <c r="K890" s="248"/>
      <c r="L890" s="248"/>
      <c r="M890" s="248"/>
      <c r="N890" s="248"/>
      <c r="O890" s="248"/>
      <c r="P890" s="248"/>
      <c r="Q890" s="248"/>
      <c r="R890" s="248"/>
      <c r="S890" s="248"/>
      <c r="T890" s="248"/>
      <c r="U890" s="248"/>
      <c r="V890" s="248"/>
      <c r="W890" s="248"/>
      <c r="X890" s="248"/>
      <c r="Y890" s="248"/>
      <c r="Z890" s="248"/>
    </row>
    <row r="891" spans="1:26" ht="15">
      <c r="A891" s="248"/>
      <c r="B891" s="248"/>
      <c r="C891" s="248"/>
      <c r="D891" s="291"/>
      <c r="E891" s="93"/>
      <c r="F891" s="248"/>
      <c r="G891" s="248"/>
      <c r="H891" s="248"/>
      <c r="I891" s="248"/>
      <c r="J891" s="248"/>
      <c r="K891" s="248"/>
      <c r="L891" s="248"/>
      <c r="M891" s="248"/>
      <c r="N891" s="248"/>
      <c r="O891" s="248"/>
      <c r="P891" s="248"/>
      <c r="Q891" s="248"/>
      <c r="R891" s="248"/>
      <c r="S891" s="248"/>
      <c r="T891" s="248"/>
      <c r="U891" s="248"/>
      <c r="V891" s="248"/>
      <c r="W891" s="248"/>
      <c r="X891" s="248"/>
      <c r="Y891" s="248"/>
      <c r="Z891" s="248"/>
    </row>
    <row r="892" spans="1:26" ht="15">
      <c r="A892" s="248"/>
      <c r="B892" s="248"/>
      <c r="C892" s="248"/>
      <c r="D892" s="291"/>
      <c r="E892" s="93"/>
      <c r="F892" s="248"/>
      <c r="G892" s="248"/>
      <c r="H892" s="248"/>
      <c r="I892" s="248"/>
      <c r="J892" s="248"/>
      <c r="K892" s="248"/>
      <c r="L892" s="248"/>
      <c r="M892" s="248"/>
      <c r="N892" s="248"/>
      <c r="O892" s="248"/>
      <c r="P892" s="248"/>
      <c r="Q892" s="248"/>
      <c r="R892" s="248"/>
      <c r="S892" s="248"/>
      <c r="T892" s="248"/>
      <c r="U892" s="248"/>
      <c r="V892" s="248"/>
      <c r="W892" s="248"/>
      <c r="X892" s="248"/>
      <c r="Y892" s="248"/>
      <c r="Z892" s="248"/>
    </row>
    <row r="893" spans="1:26" ht="15">
      <c r="A893" s="248"/>
      <c r="B893" s="248"/>
      <c r="C893" s="248"/>
      <c r="D893" s="291"/>
      <c r="E893" s="93"/>
      <c r="F893" s="248"/>
      <c r="G893" s="248"/>
      <c r="H893" s="248"/>
      <c r="I893" s="248"/>
      <c r="J893" s="248"/>
      <c r="K893" s="248"/>
      <c r="L893" s="248"/>
      <c r="M893" s="248"/>
      <c r="N893" s="248"/>
      <c r="O893" s="248"/>
      <c r="P893" s="248"/>
      <c r="Q893" s="248"/>
      <c r="R893" s="248"/>
      <c r="S893" s="248"/>
      <c r="T893" s="248"/>
      <c r="U893" s="248"/>
      <c r="V893" s="248"/>
      <c r="W893" s="248"/>
      <c r="X893" s="248"/>
      <c r="Y893" s="248"/>
      <c r="Z893" s="248"/>
    </row>
    <row r="894" spans="1:26" ht="15">
      <c r="A894" s="248"/>
      <c r="B894" s="248"/>
      <c r="C894" s="248"/>
      <c r="D894" s="291"/>
      <c r="E894" s="93"/>
      <c r="F894" s="248"/>
      <c r="G894" s="248"/>
      <c r="H894" s="248"/>
      <c r="I894" s="248"/>
      <c r="J894" s="248"/>
      <c r="K894" s="248"/>
      <c r="L894" s="248"/>
      <c r="M894" s="248"/>
      <c r="N894" s="248"/>
      <c r="O894" s="248"/>
      <c r="P894" s="248"/>
      <c r="Q894" s="248"/>
      <c r="R894" s="248"/>
      <c r="S894" s="248"/>
      <c r="T894" s="248"/>
      <c r="U894" s="248"/>
      <c r="V894" s="248"/>
      <c r="W894" s="248"/>
      <c r="X894" s="248"/>
      <c r="Y894" s="248"/>
      <c r="Z894" s="248"/>
    </row>
    <row r="895" spans="1:26" ht="15">
      <c r="A895" s="248"/>
      <c r="B895" s="248"/>
      <c r="C895" s="248"/>
      <c r="D895" s="291"/>
      <c r="E895" s="93"/>
      <c r="F895" s="248"/>
      <c r="G895" s="248"/>
      <c r="H895" s="248"/>
      <c r="I895" s="248"/>
      <c r="J895" s="248"/>
      <c r="K895" s="248"/>
      <c r="L895" s="248"/>
      <c r="M895" s="248"/>
      <c r="N895" s="248"/>
      <c r="O895" s="248"/>
      <c r="P895" s="248"/>
      <c r="Q895" s="248"/>
      <c r="R895" s="248"/>
      <c r="S895" s="248"/>
      <c r="T895" s="248"/>
      <c r="U895" s="248"/>
      <c r="V895" s="248"/>
      <c r="W895" s="248"/>
      <c r="X895" s="248"/>
      <c r="Y895" s="248"/>
      <c r="Z895" s="248"/>
    </row>
    <row r="896" spans="1:26" ht="15">
      <c r="A896" s="248"/>
      <c r="B896" s="248"/>
      <c r="C896" s="248"/>
      <c r="D896" s="291"/>
      <c r="E896" s="93"/>
      <c r="F896" s="248"/>
      <c r="G896" s="248"/>
      <c r="H896" s="248"/>
      <c r="I896" s="248"/>
      <c r="J896" s="248"/>
      <c r="K896" s="248"/>
      <c r="L896" s="248"/>
      <c r="M896" s="248"/>
      <c r="N896" s="248"/>
      <c r="O896" s="248"/>
      <c r="P896" s="248"/>
      <c r="Q896" s="248"/>
      <c r="R896" s="248"/>
      <c r="S896" s="248"/>
      <c r="T896" s="248"/>
      <c r="U896" s="248"/>
      <c r="V896" s="248"/>
      <c r="W896" s="248"/>
      <c r="X896" s="248"/>
      <c r="Y896" s="248"/>
      <c r="Z896" s="248"/>
    </row>
    <row r="897" spans="1:26" ht="15">
      <c r="A897" s="248"/>
      <c r="B897" s="248"/>
      <c r="C897" s="248"/>
      <c r="D897" s="291"/>
      <c r="E897" s="93"/>
      <c r="F897" s="248"/>
      <c r="G897" s="248"/>
      <c r="H897" s="248"/>
      <c r="I897" s="248"/>
      <c r="J897" s="248"/>
      <c r="K897" s="248"/>
      <c r="L897" s="248"/>
      <c r="M897" s="248"/>
      <c r="N897" s="248"/>
      <c r="O897" s="248"/>
      <c r="P897" s="248"/>
      <c r="Q897" s="248"/>
      <c r="R897" s="248"/>
      <c r="S897" s="248"/>
      <c r="T897" s="248"/>
      <c r="U897" s="248"/>
      <c r="V897" s="248"/>
      <c r="W897" s="248"/>
      <c r="X897" s="248"/>
      <c r="Y897" s="248"/>
      <c r="Z897" s="248"/>
    </row>
    <row r="898" spans="1:26" ht="15">
      <c r="A898" s="248"/>
      <c r="B898" s="248"/>
      <c r="C898" s="248"/>
      <c r="D898" s="291"/>
      <c r="E898" s="93"/>
      <c r="F898" s="248"/>
      <c r="G898" s="248"/>
      <c r="H898" s="248"/>
      <c r="I898" s="248"/>
      <c r="J898" s="248"/>
      <c r="K898" s="248"/>
      <c r="L898" s="248"/>
      <c r="M898" s="248"/>
      <c r="N898" s="248"/>
      <c r="O898" s="248"/>
      <c r="P898" s="248"/>
      <c r="Q898" s="248"/>
      <c r="R898" s="248"/>
      <c r="S898" s="248"/>
      <c r="T898" s="248"/>
      <c r="U898" s="248"/>
      <c r="V898" s="248"/>
      <c r="W898" s="248"/>
      <c r="X898" s="248"/>
      <c r="Y898" s="248"/>
      <c r="Z898" s="248"/>
    </row>
    <row r="899" spans="1:26" ht="15">
      <c r="A899" s="248"/>
      <c r="B899" s="248"/>
      <c r="C899" s="248"/>
      <c r="D899" s="291"/>
      <c r="E899" s="93"/>
      <c r="F899" s="248"/>
      <c r="G899" s="248"/>
      <c r="H899" s="248"/>
      <c r="I899" s="248"/>
      <c r="J899" s="248"/>
      <c r="K899" s="248"/>
      <c r="L899" s="248"/>
      <c r="M899" s="248"/>
      <c r="N899" s="248"/>
      <c r="O899" s="248"/>
      <c r="P899" s="248"/>
      <c r="Q899" s="248"/>
      <c r="R899" s="248"/>
      <c r="S899" s="248"/>
      <c r="T899" s="248"/>
      <c r="U899" s="248"/>
      <c r="V899" s="248"/>
      <c r="W899" s="248"/>
      <c r="X899" s="248"/>
      <c r="Y899" s="248"/>
      <c r="Z899" s="248"/>
    </row>
    <row r="900" spans="1:26" ht="15">
      <c r="A900" s="248"/>
      <c r="B900" s="248"/>
      <c r="C900" s="248"/>
      <c r="D900" s="291"/>
      <c r="E900" s="93"/>
      <c r="F900" s="248"/>
      <c r="G900" s="248"/>
      <c r="H900" s="248"/>
      <c r="I900" s="248"/>
      <c r="J900" s="248"/>
      <c r="K900" s="248"/>
      <c r="L900" s="248"/>
      <c r="M900" s="248"/>
      <c r="N900" s="248"/>
      <c r="O900" s="248"/>
      <c r="P900" s="248"/>
      <c r="Q900" s="248"/>
      <c r="R900" s="248"/>
      <c r="S900" s="248"/>
      <c r="T900" s="248"/>
      <c r="U900" s="248"/>
      <c r="V900" s="248"/>
      <c r="W900" s="248"/>
      <c r="X900" s="248"/>
      <c r="Y900" s="248"/>
      <c r="Z900" s="248"/>
    </row>
    <row r="901" spans="1:26" ht="15">
      <c r="A901" s="248"/>
      <c r="B901" s="248"/>
      <c r="C901" s="248"/>
      <c r="D901" s="291"/>
      <c r="E901" s="93"/>
      <c r="F901" s="248"/>
      <c r="G901" s="248"/>
      <c r="H901" s="248"/>
      <c r="I901" s="248"/>
      <c r="J901" s="248"/>
      <c r="K901" s="248"/>
      <c r="L901" s="248"/>
      <c r="M901" s="248"/>
      <c r="N901" s="248"/>
      <c r="O901" s="248"/>
      <c r="P901" s="248"/>
      <c r="Q901" s="248"/>
      <c r="R901" s="248"/>
      <c r="S901" s="248"/>
      <c r="T901" s="248"/>
      <c r="U901" s="248"/>
      <c r="V901" s="248"/>
      <c r="W901" s="248"/>
      <c r="X901" s="248"/>
      <c r="Y901" s="248"/>
      <c r="Z901" s="248"/>
    </row>
    <row r="902" spans="1:26" ht="15">
      <c r="A902" s="248"/>
      <c r="B902" s="248"/>
      <c r="C902" s="248"/>
      <c r="D902" s="291"/>
      <c r="E902" s="93"/>
      <c r="F902" s="248"/>
      <c r="G902" s="248"/>
      <c r="H902" s="248"/>
      <c r="I902" s="248"/>
      <c r="J902" s="248"/>
      <c r="K902" s="248"/>
      <c r="L902" s="248"/>
      <c r="M902" s="248"/>
      <c r="N902" s="248"/>
      <c r="O902" s="248"/>
      <c r="P902" s="248"/>
      <c r="Q902" s="248"/>
      <c r="R902" s="248"/>
      <c r="S902" s="248"/>
      <c r="T902" s="248"/>
      <c r="U902" s="248"/>
      <c r="V902" s="248"/>
      <c r="W902" s="248"/>
      <c r="X902" s="248"/>
      <c r="Y902" s="248"/>
      <c r="Z902" s="248"/>
    </row>
    <row r="903" spans="1:26" ht="15">
      <c r="A903" s="248"/>
      <c r="B903" s="248"/>
      <c r="C903" s="248"/>
      <c r="D903" s="291"/>
      <c r="E903" s="93"/>
      <c r="F903" s="248"/>
      <c r="G903" s="248"/>
      <c r="H903" s="248"/>
      <c r="I903" s="248"/>
      <c r="J903" s="248"/>
      <c r="K903" s="248"/>
      <c r="L903" s="248"/>
      <c r="M903" s="248"/>
      <c r="N903" s="248"/>
      <c r="O903" s="248"/>
      <c r="P903" s="248"/>
      <c r="Q903" s="248"/>
      <c r="R903" s="248"/>
      <c r="S903" s="248"/>
      <c r="T903" s="248"/>
      <c r="U903" s="248"/>
      <c r="V903" s="248"/>
      <c r="W903" s="248"/>
      <c r="X903" s="248"/>
      <c r="Y903" s="248"/>
      <c r="Z903" s="248"/>
    </row>
    <row r="904" spans="1:26" ht="15">
      <c r="A904" s="248"/>
      <c r="B904" s="248"/>
      <c r="C904" s="248"/>
      <c r="D904" s="291"/>
      <c r="E904" s="93"/>
      <c r="F904" s="248"/>
      <c r="G904" s="248"/>
      <c r="H904" s="248"/>
      <c r="I904" s="248"/>
      <c r="J904" s="248"/>
      <c r="K904" s="248"/>
      <c r="L904" s="248"/>
      <c r="M904" s="248"/>
      <c r="N904" s="248"/>
      <c r="O904" s="248"/>
      <c r="P904" s="248"/>
      <c r="Q904" s="248"/>
      <c r="R904" s="248"/>
      <c r="S904" s="248"/>
      <c r="T904" s="248"/>
      <c r="U904" s="248"/>
      <c r="V904" s="248"/>
      <c r="W904" s="248"/>
      <c r="X904" s="248"/>
      <c r="Y904" s="248"/>
      <c r="Z904" s="248"/>
    </row>
    <row r="905" spans="1:26" ht="15">
      <c r="A905" s="248"/>
      <c r="B905" s="248"/>
      <c r="C905" s="248"/>
      <c r="D905" s="291"/>
      <c r="E905" s="93"/>
      <c r="F905" s="248"/>
      <c r="G905" s="248"/>
      <c r="H905" s="248"/>
      <c r="I905" s="248"/>
      <c r="J905" s="248"/>
      <c r="K905" s="248"/>
      <c r="L905" s="248"/>
      <c r="M905" s="248"/>
      <c r="N905" s="248"/>
      <c r="O905" s="248"/>
      <c r="P905" s="248"/>
      <c r="Q905" s="248"/>
      <c r="R905" s="248"/>
      <c r="S905" s="248"/>
      <c r="T905" s="248"/>
      <c r="U905" s="248"/>
      <c r="V905" s="248"/>
      <c r="W905" s="248"/>
      <c r="X905" s="248"/>
      <c r="Y905" s="248"/>
      <c r="Z905" s="248"/>
    </row>
    <row r="906" spans="1:26" ht="15">
      <c r="A906" s="248"/>
      <c r="B906" s="248"/>
      <c r="C906" s="248"/>
      <c r="D906" s="291"/>
      <c r="E906" s="93"/>
      <c r="F906" s="248"/>
      <c r="G906" s="248"/>
      <c r="H906" s="248"/>
      <c r="I906" s="248"/>
      <c r="J906" s="248"/>
      <c r="K906" s="248"/>
      <c r="L906" s="248"/>
      <c r="M906" s="248"/>
      <c r="N906" s="248"/>
      <c r="O906" s="248"/>
      <c r="P906" s="248"/>
      <c r="Q906" s="248"/>
      <c r="R906" s="248"/>
      <c r="S906" s="248"/>
      <c r="T906" s="248"/>
      <c r="U906" s="248"/>
      <c r="V906" s="248"/>
      <c r="W906" s="248"/>
      <c r="X906" s="248"/>
      <c r="Y906" s="248"/>
      <c r="Z906" s="248"/>
    </row>
    <row r="907" spans="1:26" ht="15">
      <c r="A907" s="248"/>
      <c r="B907" s="248"/>
      <c r="C907" s="248"/>
      <c r="D907" s="291"/>
      <c r="E907" s="93"/>
      <c r="F907" s="248"/>
      <c r="G907" s="248"/>
      <c r="H907" s="248"/>
      <c r="I907" s="248"/>
      <c r="J907" s="248"/>
      <c r="K907" s="248"/>
      <c r="L907" s="248"/>
      <c r="M907" s="248"/>
      <c r="N907" s="248"/>
      <c r="O907" s="248"/>
      <c r="P907" s="248"/>
      <c r="Q907" s="248"/>
      <c r="R907" s="248"/>
      <c r="S907" s="248"/>
      <c r="T907" s="248"/>
      <c r="U907" s="248"/>
      <c r="V907" s="248"/>
      <c r="W907" s="248"/>
      <c r="X907" s="248"/>
      <c r="Y907" s="248"/>
      <c r="Z907" s="248"/>
    </row>
    <row r="908" spans="1:26" ht="15">
      <c r="A908" s="248"/>
      <c r="B908" s="248"/>
      <c r="C908" s="248"/>
      <c r="D908" s="291"/>
      <c r="E908" s="93"/>
      <c r="F908" s="248"/>
      <c r="G908" s="248"/>
      <c r="H908" s="248"/>
      <c r="I908" s="248"/>
      <c r="J908" s="248"/>
      <c r="K908" s="248"/>
      <c r="L908" s="248"/>
      <c r="M908" s="248"/>
      <c r="N908" s="248"/>
      <c r="O908" s="248"/>
      <c r="P908" s="248"/>
      <c r="Q908" s="248"/>
      <c r="R908" s="248"/>
      <c r="S908" s="248"/>
      <c r="T908" s="248"/>
      <c r="U908" s="248"/>
      <c r="V908" s="248"/>
      <c r="W908" s="248"/>
      <c r="X908" s="248"/>
      <c r="Y908" s="248"/>
      <c r="Z908" s="248"/>
    </row>
    <row r="909" spans="1:26" ht="15">
      <c r="A909" s="248"/>
      <c r="B909" s="248"/>
      <c r="C909" s="248"/>
      <c r="D909" s="291"/>
      <c r="E909" s="93"/>
      <c r="F909" s="248"/>
      <c r="G909" s="248"/>
      <c r="H909" s="248"/>
      <c r="I909" s="248"/>
      <c r="J909" s="248"/>
      <c r="K909" s="248"/>
      <c r="L909" s="248"/>
      <c r="M909" s="248"/>
      <c r="N909" s="248"/>
      <c r="O909" s="248"/>
      <c r="P909" s="248"/>
      <c r="Q909" s="248"/>
      <c r="R909" s="248"/>
      <c r="S909" s="248"/>
      <c r="T909" s="248"/>
      <c r="U909" s="248"/>
      <c r="V909" s="248"/>
      <c r="W909" s="248"/>
      <c r="X909" s="248"/>
      <c r="Y909" s="248"/>
      <c r="Z909" s="248"/>
    </row>
    <row r="910" spans="1:26" ht="15">
      <c r="A910" s="248"/>
      <c r="B910" s="248"/>
      <c r="C910" s="248"/>
      <c r="D910" s="291"/>
      <c r="E910" s="93"/>
      <c r="F910" s="248"/>
      <c r="G910" s="248"/>
      <c r="H910" s="248"/>
      <c r="I910" s="248"/>
      <c r="J910" s="248"/>
      <c r="K910" s="248"/>
      <c r="L910" s="248"/>
      <c r="M910" s="248"/>
      <c r="N910" s="248"/>
      <c r="O910" s="248"/>
      <c r="P910" s="248"/>
      <c r="Q910" s="248"/>
      <c r="R910" s="248"/>
      <c r="S910" s="248"/>
      <c r="T910" s="248"/>
      <c r="U910" s="248"/>
      <c r="V910" s="248"/>
      <c r="W910" s="248"/>
      <c r="X910" s="248"/>
      <c r="Y910" s="248"/>
      <c r="Z910" s="248"/>
    </row>
    <row r="911" spans="1:26" ht="15">
      <c r="A911" s="248"/>
      <c r="B911" s="248"/>
      <c r="C911" s="248"/>
      <c r="D911" s="291"/>
      <c r="E911" s="93"/>
      <c r="F911" s="248"/>
      <c r="G911" s="248"/>
      <c r="H911" s="248"/>
      <c r="I911" s="248"/>
      <c r="J911" s="248"/>
      <c r="K911" s="248"/>
      <c r="L911" s="248"/>
      <c r="M911" s="248"/>
      <c r="N911" s="248"/>
      <c r="O911" s="248"/>
      <c r="P911" s="248"/>
      <c r="Q911" s="248"/>
      <c r="R911" s="248"/>
      <c r="S911" s="248"/>
      <c r="T911" s="248"/>
      <c r="U911" s="248"/>
      <c r="V911" s="248"/>
      <c r="W911" s="248"/>
      <c r="X911" s="248"/>
      <c r="Y911" s="248"/>
      <c r="Z911" s="248"/>
    </row>
    <row r="912" spans="1:26" ht="15">
      <c r="A912" s="248"/>
      <c r="B912" s="248"/>
      <c r="C912" s="248"/>
      <c r="D912" s="291"/>
      <c r="E912" s="93"/>
      <c r="F912" s="248"/>
      <c r="G912" s="248"/>
      <c r="H912" s="248"/>
      <c r="I912" s="248"/>
      <c r="J912" s="248"/>
      <c r="K912" s="248"/>
      <c r="L912" s="248"/>
      <c r="M912" s="248"/>
      <c r="N912" s="248"/>
      <c r="O912" s="248"/>
      <c r="P912" s="248"/>
      <c r="Q912" s="248"/>
      <c r="R912" s="248"/>
      <c r="S912" s="248"/>
      <c r="T912" s="248"/>
      <c r="U912" s="248"/>
      <c r="V912" s="248"/>
      <c r="W912" s="248"/>
      <c r="X912" s="248"/>
      <c r="Y912" s="248"/>
      <c r="Z912" s="248"/>
    </row>
    <row r="913" spans="1:26" ht="15">
      <c r="A913" s="248"/>
      <c r="B913" s="248"/>
      <c r="C913" s="248"/>
      <c r="D913" s="291"/>
      <c r="E913" s="93"/>
      <c r="F913" s="248"/>
      <c r="G913" s="248"/>
      <c r="H913" s="248"/>
      <c r="I913" s="248"/>
      <c r="J913" s="248"/>
      <c r="K913" s="248"/>
      <c r="L913" s="248"/>
      <c r="M913" s="248"/>
      <c r="N913" s="248"/>
      <c r="O913" s="248"/>
      <c r="P913" s="248"/>
      <c r="Q913" s="248"/>
      <c r="R913" s="248"/>
      <c r="S913" s="248"/>
      <c r="T913" s="248"/>
      <c r="U913" s="248"/>
      <c r="V913" s="248"/>
      <c r="W913" s="248"/>
      <c r="X913" s="248"/>
      <c r="Y913" s="248"/>
      <c r="Z913" s="248"/>
    </row>
    <row r="914" spans="1:26" ht="15">
      <c r="A914" s="248"/>
      <c r="B914" s="248"/>
      <c r="C914" s="248"/>
      <c r="D914" s="291"/>
      <c r="E914" s="93"/>
      <c r="F914" s="248"/>
      <c r="G914" s="248"/>
      <c r="H914" s="248"/>
      <c r="I914" s="248"/>
      <c r="J914" s="248"/>
      <c r="K914" s="248"/>
      <c r="L914" s="248"/>
      <c r="M914" s="248"/>
      <c r="N914" s="248"/>
      <c r="O914" s="248"/>
      <c r="P914" s="248"/>
      <c r="Q914" s="248"/>
      <c r="R914" s="248"/>
      <c r="S914" s="248"/>
      <c r="T914" s="248"/>
      <c r="U914" s="248"/>
      <c r="V914" s="248"/>
      <c r="W914" s="248"/>
      <c r="X914" s="248"/>
      <c r="Y914" s="248"/>
      <c r="Z914" s="248"/>
    </row>
    <row r="915" spans="1:26" ht="15">
      <c r="A915" s="248"/>
      <c r="B915" s="248"/>
      <c r="C915" s="248"/>
      <c r="D915" s="291"/>
      <c r="E915" s="93"/>
      <c r="F915" s="248"/>
      <c r="G915" s="248"/>
      <c r="H915" s="248"/>
      <c r="I915" s="248"/>
      <c r="J915" s="248"/>
      <c r="K915" s="248"/>
      <c r="L915" s="248"/>
      <c r="M915" s="248"/>
      <c r="N915" s="248"/>
      <c r="O915" s="248"/>
      <c r="P915" s="248"/>
      <c r="Q915" s="248"/>
      <c r="R915" s="248"/>
      <c r="S915" s="248"/>
      <c r="T915" s="248"/>
      <c r="U915" s="248"/>
      <c r="V915" s="248"/>
      <c r="W915" s="248"/>
      <c r="X915" s="248"/>
      <c r="Y915" s="248"/>
      <c r="Z915" s="248"/>
    </row>
    <row r="916" spans="1:26" ht="15">
      <c r="A916" s="248"/>
      <c r="B916" s="248"/>
      <c r="C916" s="248"/>
      <c r="D916" s="291"/>
      <c r="E916" s="93"/>
      <c r="F916" s="248"/>
      <c r="G916" s="248"/>
      <c r="H916" s="248"/>
      <c r="I916" s="248"/>
      <c r="J916" s="248"/>
      <c r="K916" s="248"/>
      <c r="L916" s="248"/>
      <c r="M916" s="248"/>
      <c r="N916" s="248"/>
      <c r="O916" s="248"/>
      <c r="P916" s="248"/>
      <c r="Q916" s="248"/>
      <c r="R916" s="248"/>
      <c r="S916" s="248"/>
      <c r="T916" s="248"/>
      <c r="U916" s="248"/>
      <c r="V916" s="248"/>
      <c r="W916" s="248"/>
      <c r="X916" s="248"/>
      <c r="Y916" s="248"/>
      <c r="Z916" s="248"/>
    </row>
    <row r="917" spans="1:26" ht="15">
      <c r="A917" s="248"/>
      <c r="B917" s="248"/>
      <c r="C917" s="248"/>
      <c r="D917" s="291"/>
      <c r="E917" s="93"/>
      <c r="F917" s="248"/>
      <c r="G917" s="248"/>
      <c r="H917" s="248"/>
      <c r="I917" s="248"/>
      <c r="J917" s="248"/>
      <c r="K917" s="248"/>
      <c r="L917" s="248"/>
      <c r="M917" s="248"/>
      <c r="N917" s="248"/>
      <c r="O917" s="248"/>
      <c r="P917" s="248"/>
      <c r="Q917" s="248"/>
      <c r="R917" s="248"/>
      <c r="S917" s="248"/>
      <c r="T917" s="248"/>
      <c r="U917" s="248"/>
      <c r="V917" s="248"/>
      <c r="W917" s="248"/>
      <c r="X917" s="248"/>
      <c r="Y917" s="248"/>
      <c r="Z917" s="248"/>
    </row>
    <row r="918" spans="1:26" ht="15">
      <c r="A918" s="248"/>
      <c r="B918" s="248"/>
      <c r="C918" s="248"/>
      <c r="D918" s="291"/>
      <c r="E918" s="93"/>
      <c r="F918" s="248"/>
      <c r="G918" s="248"/>
      <c r="H918" s="248"/>
      <c r="I918" s="248"/>
      <c r="J918" s="248"/>
      <c r="K918" s="248"/>
      <c r="L918" s="248"/>
      <c r="M918" s="248"/>
      <c r="N918" s="248"/>
      <c r="O918" s="248"/>
      <c r="P918" s="248"/>
      <c r="Q918" s="248"/>
      <c r="R918" s="248"/>
      <c r="S918" s="248"/>
      <c r="T918" s="248"/>
      <c r="U918" s="248"/>
      <c r="V918" s="248"/>
      <c r="W918" s="248"/>
      <c r="X918" s="248"/>
      <c r="Y918" s="248"/>
      <c r="Z918" s="248"/>
    </row>
    <row r="919" spans="1:26" ht="15">
      <c r="A919" s="248"/>
      <c r="B919" s="248"/>
      <c r="C919" s="248"/>
      <c r="D919" s="291"/>
      <c r="E919" s="93"/>
      <c r="F919" s="248"/>
      <c r="G919" s="248"/>
      <c r="H919" s="248"/>
      <c r="I919" s="248"/>
      <c r="J919" s="248"/>
      <c r="K919" s="248"/>
      <c r="L919" s="248"/>
      <c r="M919" s="248"/>
      <c r="N919" s="248"/>
      <c r="O919" s="248"/>
      <c r="P919" s="248"/>
      <c r="Q919" s="248"/>
      <c r="R919" s="248"/>
      <c r="S919" s="248"/>
      <c r="T919" s="248"/>
      <c r="U919" s="248"/>
      <c r="V919" s="248"/>
      <c r="W919" s="248"/>
      <c r="X919" s="248"/>
      <c r="Y919" s="248"/>
      <c r="Z919" s="248"/>
    </row>
    <row r="920" spans="1:26" ht="15">
      <c r="A920" s="248"/>
      <c r="B920" s="248"/>
      <c r="C920" s="248"/>
      <c r="D920" s="291"/>
      <c r="E920" s="93"/>
      <c r="F920" s="248"/>
      <c r="G920" s="248"/>
      <c r="H920" s="248"/>
      <c r="I920" s="248"/>
      <c r="J920" s="248"/>
      <c r="K920" s="248"/>
      <c r="L920" s="248"/>
      <c r="M920" s="248"/>
      <c r="N920" s="248"/>
      <c r="O920" s="248"/>
      <c r="P920" s="248"/>
      <c r="Q920" s="248"/>
      <c r="R920" s="248"/>
      <c r="S920" s="248"/>
      <c r="T920" s="248"/>
      <c r="U920" s="248"/>
      <c r="V920" s="248"/>
      <c r="W920" s="248"/>
      <c r="X920" s="248"/>
      <c r="Y920" s="248"/>
      <c r="Z920" s="248"/>
    </row>
    <row r="921" spans="1:26" ht="15">
      <c r="A921" s="248"/>
      <c r="B921" s="248"/>
      <c r="C921" s="248"/>
      <c r="D921" s="291"/>
      <c r="E921" s="93"/>
      <c r="F921" s="248"/>
      <c r="G921" s="248"/>
      <c r="H921" s="248"/>
      <c r="I921" s="248"/>
      <c r="J921" s="248"/>
      <c r="K921" s="248"/>
      <c r="L921" s="248"/>
      <c r="M921" s="248"/>
      <c r="N921" s="248"/>
      <c r="O921" s="248"/>
      <c r="P921" s="248"/>
      <c r="Q921" s="248"/>
      <c r="R921" s="248"/>
      <c r="S921" s="248"/>
      <c r="T921" s="248"/>
      <c r="U921" s="248"/>
      <c r="V921" s="248"/>
      <c r="W921" s="248"/>
      <c r="X921" s="248"/>
      <c r="Y921" s="248"/>
      <c r="Z921" s="248"/>
    </row>
    <row r="922" spans="1:26" ht="15">
      <c r="A922" s="248"/>
      <c r="B922" s="248"/>
      <c r="C922" s="248"/>
      <c r="D922" s="291"/>
      <c r="E922" s="93"/>
      <c r="F922" s="248"/>
      <c r="G922" s="248"/>
      <c r="H922" s="248"/>
      <c r="I922" s="248"/>
      <c r="J922" s="248"/>
      <c r="K922" s="248"/>
      <c r="L922" s="248"/>
      <c r="M922" s="248"/>
      <c r="N922" s="248"/>
      <c r="O922" s="248"/>
      <c r="P922" s="248"/>
      <c r="Q922" s="248"/>
      <c r="R922" s="248"/>
      <c r="S922" s="248"/>
      <c r="T922" s="248"/>
      <c r="U922" s="248"/>
      <c r="V922" s="248"/>
      <c r="W922" s="248"/>
      <c r="X922" s="248"/>
      <c r="Y922" s="248"/>
      <c r="Z922" s="248"/>
    </row>
    <row r="923" spans="1:26" ht="15">
      <c r="A923" s="248"/>
      <c r="B923" s="248"/>
      <c r="C923" s="248"/>
      <c r="D923" s="291"/>
      <c r="E923" s="93"/>
      <c r="F923" s="248"/>
      <c r="G923" s="248"/>
      <c r="H923" s="248"/>
      <c r="I923" s="248"/>
      <c r="J923" s="248"/>
      <c r="K923" s="248"/>
      <c r="L923" s="248"/>
      <c r="M923" s="248"/>
      <c r="N923" s="248"/>
      <c r="O923" s="248"/>
      <c r="P923" s="248"/>
      <c r="Q923" s="248"/>
      <c r="R923" s="248"/>
      <c r="S923" s="248"/>
      <c r="T923" s="248"/>
      <c r="U923" s="248"/>
      <c r="V923" s="248"/>
      <c r="W923" s="248"/>
      <c r="X923" s="248"/>
      <c r="Y923" s="248"/>
      <c r="Z923" s="248"/>
    </row>
    <row r="924" spans="1:26" ht="15">
      <c r="A924" s="248"/>
      <c r="B924" s="248"/>
      <c r="C924" s="248"/>
      <c r="D924" s="291"/>
      <c r="E924" s="93"/>
      <c r="F924" s="248"/>
      <c r="G924" s="248"/>
      <c r="H924" s="248"/>
      <c r="I924" s="248"/>
      <c r="J924" s="248"/>
      <c r="K924" s="248"/>
      <c r="L924" s="248"/>
      <c r="M924" s="248"/>
      <c r="N924" s="248"/>
      <c r="O924" s="248"/>
      <c r="P924" s="248"/>
      <c r="Q924" s="248"/>
      <c r="R924" s="248"/>
      <c r="S924" s="248"/>
      <c r="T924" s="248"/>
      <c r="U924" s="248"/>
      <c r="V924" s="248"/>
      <c r="W924" s="248"/>
      <c r="X924" s="248"/>
      <c r="Y924" s="248"/>
      <c r="Z924" s="248"/>
    </row>
    <row r="925" spans="1:26" ht="15">
      <c r="A925" s="248"/>
      <c r="B925" s="248"/>
      <c r="C925" s="248"/>
      <c r="D925" s="291"/>
      <c r="E925" s="93"/>
      <c r="F925" s="248"/>
      <c r="G925" s="248"/>
      <c r="H925" s="248"/>
      <c r="I925" s="248"/>
      <c r="J925" s="248"/>
      <c r="K925" s="248"/>
      <c r="L925" s="248"/>
      <c r="M925" s="248"/>
      <c r="N925" s="248"/>
      <c r="O925" s="248"/>
      <c r="P925" s="248"/>
      <c r="Q925" s="248"/>
      <c r="R925" s="248"/>
      <c r="S925" s="248"/>
      <c r="T925" s="248"/>
      <c r="U925" s="248"/>
      <c r="V925" s="248"/>
      <c r="W925" s="248"/>
      <c r="X925" s="248"/>
      <c r="Y925" s="248"/>
      <c r="Z925" s="248"/>
    </row>
    <row r="926" spans="1:26" ht="15">
      <c r="A926" s="248"/>
      <c r="B926" s="248"/>
      <c r="C926" s="248"/>
      <c r="D926" s="291"/>
      <c r="E926" s="93"/>
      <c r="F926" s="248"/>
      <c r="G926" s="248"/>
      <c r="H926" s="248"/>
      <c r="I926" s="248"/>
      <c r="J926" s="248"/>
      <c r="K926" s="248"/>
      <c r="L926" s="248"/>
      <c r="M926" s="248"/>
      <c r="N926" s="248"/>
      <c r="O926" s="248"/>
      <c r="P926" s="248"/>
      <c r="Q926" s="248"/>
      <c r="R926" s="248"/>
      <c r="S926" s="248"/>
      <c r="T926" s="248"/>
      <c r="U926" s="248"/>
      <c r="V926" s="248"/>
      <c r="W926" s="248"/>
      <c r="X926" s="248"/>
      <c r="Y926" s="248"/>
      <c r="Z926" s="248"/>
    </row>
    <row r="927" spans="1:26" ht="15">
      <c r="A927" s="248"/>
      <c r="B927" s="248"/>
      <c r="C927" s="248"/>
      <c r="D927" s="291"/>
      <c r="E927" s="93"/>
      <c r="F927" s="248"/>
      <c r="G927" s="248"/>
      <c r="H927" s="248"/>
      <c r="I927" s="248"/>
      <c r="J927" s="248"/>
      <c r="K927" s="248"/>
      <c r="L927" s="248"/>
      <c r="M927" s="248"/>
      <c r="N927" s="248"/>
      <c r="O927" s="248"/>
      <c r="P927" s="248"/>
      <c r="Q927" s="248"/>
      <c r="R927" s="248"/>
      <c r="S927" s="248"/>
      <c r="T927" s="248"/>
      <c r="U927" s="248"/>
      <c r="V927" s="248"/>
      <c r="W927" s="248"/>
      <c r="X927" s="248"/>
      <c r="Y927" s="248"/>
      <c r="Z927" s="248"/>
    </row>
    <row r="928" spans="1:26" ht="15">
      <c r="A928" s="248"/>
      <c r="B928" s="248"/>
      <c r="C928" s="248"/>
      <c r="D928" s="291"/>
      <c r="E928" s="93"/>
      <c r="F928" s="248"/>
      <c r="G928" s="248"/>
      <c r="H928" s="248"/>
      <c r="I928" s="248"/>
      <c r="J928" s="248"/>
      <c r="K928" s="248"/>
      <c r="L928" s="248"/>
      <c r="M928" s="248"/>
      <c r="N928" s="248"/>
      <c r="O928" s="248"/>
      <c r="P928" s="248"/>
      <c r="Q928" s="248"/>
      <c r="R928" s="248"/>
      <c r="S928" s="248"/>
      <c r="T928" s="248"/>
      <c r="U928" s="248"/>
      <c r="V928" s="248"/>
      <c r="W928" s="248"/>
      <c r="X928" s="248"/>
      <c r="Y928" s="248"/>
      <c r="Z928" s="248"/>
    </row>
    <row r="929" spans="1:26" ht="15">
      <c r="A929" s="248"/>
      <c r="B929" s="248"/>
      <c r="C929" s="248"/>
      <c r="D929" s="291"/>
      <c r="E929" s="93"/>
      <c r="F929" s="248"/>
      <c r="G929" s="248"/>
      <c r="H929" s="248"/>
      <c r="I929" s="248"/>
      <c r="J929" s="248"/>
      <c r="K929" s="248"/>
      <c r="L929" s="248"/>
      <c r="M929" s="248"/>
      <c r="N929" s="248"/>
      <c r="O929" s="248"/>
      <c r="P929" s="248"/>
      <c r="Q929" s="248"/>
      <c r="R929" s="248"/>
      <c r="S929" s="248"/>
      <c r="T929" s="248"/>
      <c r="U929" s="248"/>
      <c r="V929" s="248"/>
      <c r="W929" s="248"/>
      <c r="X929" s="248"/>
      <c r="Y929" s="248"/>
      <c r="Z929" s="248"/>
    </row>
    <row r="930" spans="1:26" ht="15">
      <c r="A930" s="248"/>
      <c r="B930" s="248"/>
      <c r="C930" s="248"/>
      <c r="D930" s="291"/>
      <c r="E930" s="93"/>
      <c r="F930" s="248"/>
      <c r="G930" s="248"/>
      <c r="H930" s="248"/>
      <c r="I930" s="248"/>
      <c r="J930" s="248"/>
      <c r="K930" s="248"/>
      <c r="L930" s="248"/>
      <c r="M930" s="248"/>
      <c r="N930" s="248"/>
      <c r="O930" s="248"/>
      <c r="P930" s="248"/>
      <c r="Q930" s="248"/>
      <c r="R930" s="248"/>
      <c r="S930" s="248"/>
      <c r="T930" s="248"/>
      <c r="U930" s="248"/>
      <c r="V930" s="248"/>
      <c r="W930" s="248"/>
      <c r="X930" s="248"/>
      <c r="Y930" s="248"/>
      <c r="Z930" s="248"/>
    </row>
    <row r="931" spans="1:26" ht="15">
      <c r="A931" s="248"/>
      <c r="B931" s="248"/>
      <c r="C931" s="248"/>
      <c r="D931" s="291"/>
      <c r="E931" s="93"/>
      <c r="F931" s="248"/>
      <c r="G931" s="248"/>
      <c r="H931" s="248"/>
      <c r="I931" s="248"/>
      <c r="J931" s="248"/>
      <c r="K931" s="248"/>
      <c r="L931" s="248"/>
      <c r="M931" s="248"/>
      <c r="N931" s="248"/>
      <c r="O931" s="248"/>
      <c r="P931" s="248"/>
      <c r="Q931" s="248"/>
      <c r="R931" s="248"/>
      <c r="S931" s="248"/>
      <c r="T931" s="248"/>
      <c r="U931" s="248"/>
      <c r="V931" s="248"/>
      <c r="W931" s="248"/>
      <c r="X931" s="248"/>
      <c r="Y931" s="248"/>
      <c r="Z931" s="248"/>
    </row>
    <row r="932" spans="1:26" ht="15">
      <c r="A932" s="248"/>
      <c r="B932" s="248"/>
      <c r="C932" s="248"/>
      <c r="D932" s="291"/>
      <c r="E932" s="93"/>
      <c r="F932" s="248"/>
      <c r="G932" s="248"/>
      <c r="H932" s="248"/>
      <c r="I932" s="248"/>
      <c r="J932" s="248"/>
      <c r="K932" s="248"/>
      <c r="L932" s="248"/>
      <c r="M932" s="248"/>
      <c r="N932" s="248"/>
      <c r="O932" s="248"/>
      <c r="P932" s="248"/>
      <c r="Q932" s="248"/>
      <c r="R932" s="248"/>
      <c r="S932" s="248"/>
      <c r="T932" s="248"/>
      <c r="U932" s="248"/>
      <c r="V932" s="248"/>
      <c r="W932" s="248"/>
      <c r="X932" s="248"/>
      <c r="Y932" s="248"/>
      <c r="Z932" s="248"/>
    </row>
    <row r="933" spans="1:26" ht="15">
      <c r="A933" s="248"/>
      <c r="B933" s="248"/>
      <c r="C933" s="248"/>
      <c r="D933" s="291"/>
      <c r="E933" s="93"/>
      <c r="F933" s="248"/>
      <c r="G933" s="248"/>
      <c r="H933" s="248"/>
      <c r="I933" s="248"/>
      <c r="J933" s="248"/>
      <c r="K933" s="248"/>
      <c r="L933" s="248"/>
      <c r="M933" s="248"/>
      <c r="N933" s="248"/>
      <c r="O933" s="248"/>
      <c r="P933" s="248"/>
      <c r="Q933" s="248"/>
      <c r="R933" s="248"/>
      <c r="S933" s="248"/>
      <c r="T933" s="248"/>
      <c r="U933" s="248"/>
      <c r="V933" s="248"/>
      <c r="W933" s="248"/>
      <c r="X933" s="248"/>
      <c r="Y933" s="248"/>
      <c r="Z933" s="248"/>
    </row>
    <row r="934" spans="1:26" ht="15">
      <c r="A934" s="248"/>
      <c r="B934" s="248"/>
      <c r="C934" s="248"/>
      <c r="D934" s="291"/>
      <c r="E934" s="93"/>
      <c r="F934" s="248"/>
      <c r="G934" s="248"/>
      <c r="H934" s="248"/>
      <c r="I934" s="248"/>
      <c r="J934" s="248"/>
      <c r="K934" s="248"/>
      <c r="L934" s="248"/>
      <c r="M934" s="248"/>
      <c r="N934" s="248"/>
      <c r="O934" s="248"/>
      <c r="P934" s="248"/>
      <c r="Q934" s="248"/>
      <c r="R934" s="248"/>
      <c r="S934" s="248"/>
      <c r="T934" s="248"/>
      <c r="U934" s="248"/>
      <c r="V934" s="248"/>
      <c r="W934" s="248"/>
      <c r="X934" s="248"/>
      <c r="Y934" s="248"/>
      <c r="Z934" s="248"/>
    </row>
    <row r="935" spans="1:26" ht="15">
      <c r="A935" s="248"/>
      <c r="B935" s="248"/>
      <c r="C935" s="248"/>
      <c r="D935" s="291"/>
      <c r="E935" s="93"/>
      <c r="F935" s="248"/>
      <c r="G935" s="248"/>
      <c r="H935" s="248"/>
      <c r="I935" s="248"/>
      <c r="J935" s="248"/>
      <c r="K935" s="248"/>
      <c r="L935" s="248"/>
      <c r="M935" s="248"/>
      <c r="N935" s="248"/>
      <c r="O935" s="248"/>
      <c r="P935" s="248"/>
      <c r="Q935" s="248"/>
      <c r="R935" s="248"/>
      <c r="S935" s="248"/>
      <c r="T935" s="248"/>
      <c r="U935" s="248"/>
      <c r="V935" s="248"/>
      <c r="W935" s="248"/>
      <c r="X935" s="248"/>
      <c r="Y935" s="248"/>
      <c r="Z935" s="248"/>
    </row>
    <row r="936" spans="1:26" ht="15">
      <c r="A936" s="248"/>
      <c r="B936" s="248"/>
      <c r="C936" s="248"/>
      <c r="D936" s="291"/>
      <c r="E936" s="93"/>
      <c r="F936" s="248"/>
      <c r="G936" s="248"/>
      <c r="H936" s="248"/>
      <c r="I936" s="248"/>
      <c r="J936" s="248"/>
      <c r="K936" s="248"/>
      <c r="L936" s="248"/>
      <c r="M936" s="248"/>
      <c r="N936" s="248"/>
      <c r="O936" s="248"/>
      <c r="P936" s="248"/>
      <c r="Q936" s="248"/>
      <c r="R936" s="248"/>
      <c r="S936" s="248"/>
      <c r="T936" s="248"/>
      <c r="U936" s="248"/>
      <c r="V936" s="248"/>
      <c r="W936" s="248"/>
      <c r="X936" s="248"/>
      <c r="Y936" s="248"/>
      <c r="Z936" s="248"/>
    </row>
    <row r="937" spans="1:26" ht="15">
      <c r="A937" s="248"/>
      <c r="B937" s="248"/>
      <c r="C937" s="248"/>
      <c r="D937" s="291"/>
      <c r="E937" s="93"/>
      <c r="F937" s="248"/>
      <c r="G937" s="248"/>
      <c r="H937" s="248"/>
      <c r="I937" s="248"/>
      <c r="J937" s="248"/>
      <c r="K937" s="248"/>
      <c r="L937" s="248"/>
      <c r="M937" s="248"/>
      <c r="N937" s="248"/>
      <c r="O937" s="248"/>
      <c r="P937" s="248"/>
      <c r="Q937" s="248"/>
      <c r="R937" s="248"/>
      <c r="S937" s="248"/>
      <c r="T937" s="248"/>
      <c r="U937" s="248"/>
      <c r="V937" s="248"/>
      <c r="W937" s="248"/>
      <c r="X937" s="248"/>
      <c r="Y937" s="248"/>
      <c r="Z937" s="248"/>
    </row>
    <row r="938" spans="1:26" ht="15">
      <c r="A938" s="248"/>
      <c r="B938" s="248"/>
      <c r="C938" s="248"/>
      <c r="D938" s="291"/>
      <c r="E938" s="93"/>
      <c r="F938" s="248"/>
      <c r="G938" s="248"/>
      <c r="H938" s="248"/>
      <c r="I938" s="248"/>
      <c r="J938" s="248"/>
      <c r="K938" s="248"/>
      <c r="L938" s="248"/>
      <c r="M938" s="248"/>
      <c r="N938" s="248"/>
      <c r="O938" s="248"/>
      <c r="P938" s="248"/>
      <c r="Q938" s="248"/>
      <c r="R938" s="248"/>
      <c r="S938" s="248"/>
      <c r="T938" s="248"/>
      <c r="U938" s="248"/>
      <c r="V938" s="248"/>
      <c r="W938" s="248"/>
      <c r="X938" s="248"/>
      <c r="Y938" s="248"/>
      <c r="Z938" s="248"/>
    </row>
    <row r="939" spans="1:26" ht="15">
      <c r="A939" s="248"/>
      <c r="B939" s="248"/>
      <c r="C939" s="248"/>
      <c r="D939" s="291"/>
      <c r="E939" s="93"/>
      <c r="F939" s="248"/>
      <c r="G939" s="248"/>
      <c r="H939" s="248"/>
      <c r="I939" s="248"/>
      <c r="J939" s="248"/>
      <c r="K939" s="248"/>
      <c r="L939" s="248"/>
      <c r="M939" s="248"/>
      <c r="N939" s="248"/>
      <c r="O939" s="248"/>
      <c r="P939" s="248"/>
      <c r="Q939" s="248"/>
      <c r="R939" s="248"/>
      <c r="S939" s="248"/>
      <c r="T939" s="248"/>
      <c r="U939" s="248"/>
      <c r="V939" s="248"/>
      <c r="W939" s="248"/>
      <c r="X939" s="248"/>
      <c r="Y939" s="248"/>
      <c r="Z939" s="248"/>
    </row>
    <row r="940" spans="1:26" ht="15">
      <c r="A940" s="248"/>
      <c r="B940" s="248"/>
      <c r="C940" s="248"/>
      <c r="D940" s="291"/>
      <c r="E940" s="93"/>
      <c r="F940" s="248"/>
      <c r="G940" s="248"/>
      <c r="H940" s="248"/>
      <c r="I940" s="248"/>
      <c r="J940" s="248"/>
      <c r="K940" s="248"/>
      <c r="L940" s="248"/>
      <c r="M940" s="248"/>
      <c r="N940" s="248"/>
      <c r="O940" s="248"/>
      <c r="P940" s="248"/>
      <c r="Q940" s="248"/>
      <c r="R940" s="248"/>
      <c r="S940" s="248"/>
      <c r="T940" s="248"/>
      <c r="U940" s="248"/>
      <c r="V940" s="248"/>
      <c r="W940" s="248"/>
      <c r="X940" s="248"/>
      <c r="Y940" s="248"/>
      <c r="Z940" s="248"/>
    </row>
    <row r="941" spans="1:26" ht="15">
      <c r="A941" s="248"/>
      <c r="B941" s="248"/>
      <c r="C941" s="248"/>
      <c r="D941" s="291"/>
      <c r="E941" s="93"/>
      <c r="F941" s="248"/>
      <c r="G941" s="248"/>
      <c r="H941" s="248"/>
      <c r="I941" s="248"/>
      <c r="J941" s="248"/>
      <c r="K941" s="248"/>
      <c r="L941" s="248"/>
      <c r="O941" s="248"/>
      <c r="P941" s="248"/>
      <c r="Q941" s="248"/>
      <c r="R941" s="248"/>
      <c r="S941" s="248"/>
      <c r="T941" s="248"/>
      <c r="U941" s="248"/>
      <c r="V941" s="248"/>
      <c r="W941" s="248"/>
      <c r="X941" s="248"/>
      <c r="Y941" s="248"/>
      <c r="Z941" s="248"/>
    </row>
  </sheetData>
  <mergeCells count="28">
    <mergeCell ref="G3:G6"/>
    <mergeCell ref="M2:M3"/>
    <mergeCell ref="B1:D1"/>
    <mergeCell ref="I2:L2"/>
    <mergeCell ref="P2:R2"/>
    <mergeCell ref="H2:H3"/>
    <mergeCell ref="I5:I6"/>
    <mergeCell ref="P4:R4"/>
    <mergeCell ref="I4:L4"/>
    <mergeCell ref="P5:P6"/>
    <mergeCell ref="N3:N6"/>
    <mergeCell ref="M4:M5"/>
    <mergeCell ref="S4:V4"/>
    <mergeCell ref="S5:S6"/>
    <mergeCell ref="H4:H5"/>
    <mergeCell ref="W4:Y4"/>
    <mergeCell ref="A7:A30"/>
    <mergeCell ref="A2:A6"/>
    <mergeCell ref="B2:B6"/>
    <mergeCell ref="D2:D6"/>
    <mergeCell ref="E2:E6"/>
    <mergeCell ref="C2:C6"/>
    <mergeCell ref="W5:W6"/>
    <mergeCell ref="F2:F6"/>
    <mergeCell ref="S2:V2"/>
    <mergeCell ref="W2:Y2"/>
    <mergeCell ref="O2:O3"/>
    <mergeCell ref="O4:O5"/>
  </mergeCells>
  <printOptions horizontalCentered="1" gridLines="1"/>
  <pageMargins left="0.16277258566978192" right="0.13707165109034267" top="0.30841121495327101" bottom="0.28271028037383178" header="0" footer="0"/>
  <pageSetup scale="60" pageOrder="overThenDown" orientation="landscape" cellComments="atEnd"/>
  <extLst>
    <ext xmlns:mx="http://schemas.microsoft.com/office/mac/excel/2008/main" uri="{64002731-A6B0-56B0-2670-7721B7C09600}">
      <mx:PLV Mode="0" OnePage="0" WScale="0"/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499984740745262"/>
  </sheetPr>
  <dimension ref="A1:Y961"/>
  <sheetViews>
    <sheetView tabSelected="1" topLeftCell="H1" workbookViewId="0">
      <selection activeCell="W23" sqref="W23"/>
    </sheetView>
    <sheetView tabSelected="1" topLeftCell="A19" workbookViewId="1">
      <selection activeCell="E30" sqref="E30"/>
    </sheetView>
  </sheetViews>
  <sheetFormatPr defaultColWidth="14.42578125" defaultRowHeight="15.75" customHeight="1"/>
  <cols>
    <col min="1" max="1" width="26.140625" customWidth="1"/>
  </cols>
  <sheetData>
    <row r="1" spans="1:25" s="483" customFormat="1" ht="16.5" thickTop="1" thickBot="1">
      <c r="A1" s="482" t="s">
        <v>429</v>
      </c>
      <c r="B1" s="484"/>
      <c r="C1" s="485"/>
      <c r="D1" s="485"/>
      <c r="E1" s="485"/>
      <c r="F1" s="485"/>
      <c r="G1" s="485"/>
      <c r="H1" s="485"/>
      <c r="I1" s="485"/>
      <c r="J1" s="485"/>
      <c r="K1" s="485"/>
      <c r="L1" s="485"/>
      <c r="M1" s="485"/>
      <c r="N1" s="485"/>
      <c r="O1" s="485"/>
      <c r="P1" s="485"/>
      <c r="Q1" s="485"/>
      <c r="R1" s="485"/>
      <c r="S1" s="485"/>
      <c r="T1" s="485"/>
      <c r="U1" s="485"/>
      <c r="V1" s="485"/>
      <c r="W1" s="485"/>
      <c r="X1" s="485"/>
      <c r="Y1" s="485"/>
    </row>
    <row r="2" spans="1:25" ht="15">
      <c r="A2" s="1249" t="s">
        <v>1</v>
      </c>
      <c r="B2" s="1239" t="s">
        <v>346</v>
      </c>
      <c r="C2" s="1239" t="s">
        <v>347</v>
      </c>
      <c r="D2" s="1240" t="s">
        <v>348</v>
      </c>
      <c r="E2" s="1245" t="s">
        <v>4</v>
      </c>
      <c r="F2" s="492" t="s">
        <v>5</v>
      </c>
      <c r="G2" s="1246">
        <v>1</v>
      </c>
      <c r="H2" s="1242">
        <v>2</v>
      </c>
      <c r="I2" s="1243"/>
      <c r="J2" s="1243"/>
      <c r="K2" s="1244"/>
      <c r="L2" s="1246">
        <v>3</v>
      </c>
      <c r="M2" s="492" t="s">
        <v>6</v>
      </c>
      <c r="N2" s="1246">
        <v>4</v>
      </c>
      <c r="O2" s="1242">
        <v>5</v>
      </c>
      <c r="P2" s="1243"/>
      <c r="Q2" s="1244"/>
      <c r="R2" s="1242">
        <v>6</v>
      </c>
      <c r="S2" s="1243"/>
      <c r="T2" s="1243"/>
      <c r="U2" s="1244"/>
      <c r="V2" s="1242">
        <v>7</v>
      </c>
      <c r="W2" s="1243"/>
      <c r="X2" s="1248"/>
      <c r="Y2" s="313"/>
    </row>
    <row r="3" spans="1:25" ht="15">
      <c r="A3" s="1193"/>
      <c r="B3" s="1189"/>
      <c r="C3" s="1189"/>
      <c r="D3" s="1189"/>
      <c r="E3" s="1189"/>
      <c r="F3" s="1201" t="s">
        <v>7</v>
      </c>
      <c r="G3" s="1200"/>
      <c r="H3" s="3">
        <v>2</v>
      </c>
      <c r="I3" s="3">
        <v>2.1</v>
      </c>
      <c r="J3" s="3">
        <v>2.2000000000000002</v>
      </c>
      <c r="K3" s="3">
        <v>2.2999999999999998</v>
      </c>
      <c r="L3" s="1200"/>
      <c r="M3" s="1201" t="s">
        <v>8</v>
      </c>
      <c r="N3" s="1200"/>
      <c r="O3" s="3">
        <v>5</v>
      </c>
      <c r="P3" s="3">
        <v>5.0999999999999996</v>
      </c>
      <c r="Q3" s="3">
        <v>5.2</v>
      </c>
      <c r="R3" s="3">
        <v>6</v>
      </c>
      <c r="S3" s="3">
        <v>6.1</v>
      </c>
      <c r="T3" s="3">
        <v>6.2</v>
      </c>
      <c r="U3" s="3">
        <v>6.3</v>
      </c>
      <c r="V3" s="3">
        <v>7</v>
      </c>
      <c r="W3" s="3">
        <v>7.1</v>
      </c>
      <c r="X3" s="493">
        <v>7.2</v>
      </c>
      <c r="Y3" s="313"/>
    </row>
    <row r="4" spans="1:25" ht="15">
      <c r="A4" s="1193"/>
      <c r="B4" s="1189"/>
      <c r="C4" s="1189"/>
      <c r="D4" s="1189"/>
      <c r="E4" s="1189"/>
      <c r="F4" s="1189"/>
      <c r="G4" s="1199" t="s">
        <v>9</v>
      </c>
      <c r="H4" s="1228" t="s">
        <v>10</v>
      </c>
      <c r="I4" s="1197"/>
      <c r="J4" s="1197"/>
      <c r="K4" s="1198"/>
      <c r="L4" s="1199" t="s">
        <v>11</v>
      </c>
      <c r="M4" s="1189"/>
      <c r="N4" s="1199" t="s">
        <v>12</v>
      </c>
      <c r="O4" s="1228" t="s">
        <v>13</v>
      </c>
      <c r="P4" s="1197"/>
      <c r="Q4" s="1198"/>
      <c r="R4" s="1228" t="s">
        <v>14</v>
      </c>
      <c r="S4" s="1197"/>
      <c r="T4" s="1197"/>
      <c r="U4" s="1198"/>
      <c r="V4" s="1228" t="s">
        <v>15</v>
      </c>
      <c r="W4" s="1197"/>
      <c r="X4" s="1247"/>
      <c r="Y4" s="313"/>
    </row>
    <row r="5" spans="1:25" ht="15">
      <c r="A5" s="1193"/>
      <c r="B5" s="1189"/>
      <c r="C5" s="1189"/>
      <c r="D5" s="1189"/>
      <c r="E5" s="1189"/>
      <c r="F5" s="1189"/>
      <c r="G5" s="1200"/>
      <c r="H5" s="1199" t="s">
        <v>16</v>
      </c>
      <c r="I5" s="7" t="s">
        <v>17</v>
      </c>
      <c r="J5" s="7" t="s">
        <v>14</v>
      </c>
      <c r="K5" s="7" t="s">
        <v>18</v>
      </c>
      <c r="L5" s="1200"/>
      <c r="M5" s="1189"/>
      <c r="N5" s="1200"/>
      <c r="O5" s="1199" t="s">
        <v>19</v>
      </c>
      <c r="P5" s="7" t="s">
        <v>20</v>
      </c>
      <c r="Q5" s="7" t="s">
        <v>21</v>
      </c>
      <c r="R5" s="1199" t="s">
        <v>22</v>
      </c>
      <c r="S5" s="7" t="s">
        <v>23</v>
      </c>
      <c r="T5" s="7" t="s">
        <v>24</v>
      </c>
      <c r="U5" s="7" t="s">
        <v>25</v>
      </c>
      <c r="V5" s="1199" t="s">
        <v>26</v>
      </c>
      <c r="W5" s="7" t="s">
        <v>27</v>
      </c>
      <c r="X5" s="494" t="s">
        <v>25</v>
      </c>
      <c r="Y5" s="313"/>
    </row>
    <row r="6" spans="1:25" ht="45.75" thickBot="1">
      <c r="A6" s="1250"/>
      <c r="B6" s="1190"/>
      <c r="C6" s="1190"/>
      <c r="D6" s="1190"/>
      <c r="E6" s="1190"/>
      <c r="F6" s="1190"/>
      <c r="G6" s="9" t="s">
        <v>28</v>
      </c>
      <c r="H6" s="1190"/>
      <c r="I6" s="9" t="s">
        <v>29</v>
      </c>
      <c r="J6" s="9" t="s">
        <v>30</v>
      </c>
      <c r="K6" s="9" t="s">
        <v>31</v>
      </c>
      <c r="L6" s="9" t="s">
        <v>32</v>
      </c>
      <c r="M6" s="1190"/>
      <c r="N6" s="9" t="s">
        <v>33</v>
      </c>
      <c r="O6" s="1190"/>
      <c r="P6" s="9" t="s">
        <v>34</v>
      </c>
      <c r="Q6" s="9" t="s">
        <v>35</v>
      </c>
      <c r="R6" s="1190"/>
      <c r="S6" s="9" t="s">
        <v>36</v>
      </c>
      <c r="T6" s="9" t="s">
        <v>37</v>
      </c>
      <c r="U6" s="9" t="s">
        <v>38</v>
      </c>
      <c r="V6" s="1190"/>
      <c r="W6" s="9" t="s">
        <v>39</v>
      </c>
      <c r="X6" s="495" t="s">
        <v>349</v>
      </c>
      <c r="Y6" s="313"/>
    </row>
    <row r="7" spans="1:25" thickTop="1">
      <c r="A7" s="851" t="s">
        <v>337</v>
      </c>
      <c r="B7" s="422">
        <v>171421</v>
      </c>
      <c r="C7" s="422">
        <f>AB!D48</f>
        <v>4181</v>
      </c>
      <c r="D7" s="1091">
        <f>AB!E48</f>
        <v>72.465853658536574</v>
      </c>
      <c r="E7" s="314">
        <f>AB!F48</f>
        <v>0.63912601626016263</v>
      </c>
      <c r="F7" s="315">
        <f>AB!G48</f>
        <v>0.78325203252032516</v>
      </c>
      <c r="G7" s="108">
        <f>AB!H48</f>
        <v>0.82926829268292679</v>
      </c>
      <c r="H7" s="108">
        <f>AB!I48</f>
        <v>0.52048780487804891</v>
      </c>
      <c r="I7" s="391">
        <f>AB!J48</f>
        <v>0.97560975609756095</v>
      </c>
      <c r="J7" s="391" t="str">
        <f>AB!K48</f>
        <v>n/a</v>
      </c>
      <c r="K7" s="391">
        <f>AB!L48</f>
        <v>6.5365853658536588E-2</v>
      </c>
      <c r="L7" s="108">
        <f>AB!M48</f>
        <v>1</v>
      </c>
      <c r="M7" s="315">
        <f>AB!N48</f>
        <v>0.49500000000000005</v>
      </c>
      <c r="N7" s="108">
        <f>AB!O48</f>
        <v>0.35365853658536583</v>
      </c>
      <c r="O7" s="108">
        <f>AB!P48</f>
        <v>0.43292682926829268</v>
      </c>
      <c r="P7" s="391">
        <f>AB!Q48</f>
        <v>0.53658536585365857</v>
      </c>
      <c r="Q7" s="391">
        <f>AB!R48</f>
        <v>0.32926829268292684</v>
      </c>
      <c r="R7" s="108">
        <f>AB!S48</f>
        <v>0.82520325203251998</v>
      </c>
      <c r="S7" s="391">
        <f>AB!T48</f>
        <v>0.68292682926829273</v>
      </c>
      <c r="T7" s="391">
        <f>AB!U48</f>
        <v>0.79268292682926833</v>
      </c>
      <c r="U7" s="391">
        <f>AB!V48</f>
        <v>1</v>
      </c>
      <c r="V7" s="108">
        <f>AB!W48</f>
        <v>0.37000000000000005</v>
      </c>
      <c r="W7" s="391">
        <f>AB!X48</f>
        <v>0.40658536585365856</v>
      </c>
      <c r="X7" s="497">
        <f>AB!Y48</f>
        <v>0.33341463414634148</v>
      </c>
      <c r="Y7" s="316"/>
    </row>
    <row r="8" spans="1:25" ht="15">
      <c r="A8" s="500" t="s">
        <v>338</v>
      </c>
      <c r="B8" s="253">
        <v>36701</v>
      </c>
      <c r="C8" s="253">
        <f>BC!D18</f>
        <v>3336.4545454545455</v>
      </c>
      <c r="D8" s="427">
        <f>BC!E18</f>
        <v>74.509090909090901</v>
      </c>
      <c r="E8" s="329">
        <f>BC!F18</f>
        <v>0.63039772727272725</v>
      </c>
      <c r="F8" s="330">
        <f>BC!G18</f>
        <v>0.67181818181818176</v>
      </c>
      <c r="G8" s="331">
        <f>BC!H18</f>
        <v>0.45454545454545453</v>
      </c>
      <c r="H8" s="331">
        <f>BC!I18</f>
        <v>0.56090909090909091</v>
      </c>
      <c r="I8" s="380">
        <f>BC!J18</f>
        <v>1</v>
      </c>
      <c r="J8" s="380" t="str">
        <f>BC!K18</f>
        <v>n/a</v>
      </c>
      <c r="K8" s="380">
        <f>BC!L18</f>
        <v>0.12181818181818183</v>
      </c>
      <c r="L8" s="331">
        <f>BC!M18</f>
        <v>1</v>
      </c>
      <c r="M8" s="330">
        <f>BC!N18</f>
        <v>0.58897727272727274</v>
      </c>
      <c r="N8" s="331">
        <f>BC!O18</f>
        <v>0.59090909090909094</v>
      </c>
      <c r="O8" s="331">
        <f>BC!P18</f>
        <v>0.29545454545454547</v>
      </c>
      <c r="P8" s="380">
        <f>BC!Q18</f>
        <v>0.31818181818181818</v>
      </c>
      <c r="Q8" s="380">
        <f>BC!R18</f>
        <v>0.27272727272727271</v>
      </c>
      <c r="R8" s="331">
        <f>BC!S18</f>
        <v>0.86363636363636365</v>
      </c>
      <c r="S8" s="380">
        <f>BC!T18</f>
        <v>0.68181818181818177</v>
      </c>
      <c r="T8" s="380">
        <f>BC!U18</f>
        <v>0.90909090909090906</v>
      </c>
      <c r="U8" s="380">
        <f>BC!V18</f>
        <v>1</v>
      </c>
      <c r="V8" s="331">
        <f>BC!W18</f>
        <v>0.60590909090909095</v>
      </c>
      <c r="W8" s="380">
        <f>BC!X18</f>
        <v>0.90909090909090906</v>
      </c>
      <c r="X8" s="499">
        <f>BC!Y18</f>
        <v>0.30272727272727273</v>
      </c>
      <c r="Y8" s="316"/>
    </row>
    <row r="9" spans="1:25" ht="15">
      <c r="A9" s="498" t="s">
        <v>339</v>
      </c>
      <c r="B9" s="423">
        <v>61376</v>
      </c>
      <c r="C9" s="423">
        <f>MB!D35</f>
        <v>2192</v>
      </c>
      <c r="D9" s="424">
        <f>MB!E35</f>
        <v>86</v>
      </c>
      <c r="E9" s="329">
        <f>MB!F35</f>
        <v>0.51918898809523817</v>
      </c>
      <c r="F9" s="330">
        <f>MB!G35</f>
        <v>0.55172619047619054</v>
      </c>
      <c r="G9" s="331">
        <f>MB!H35</f>
        <v>0.4107142857142857</v>
      </c>
      <c r="H9" s="331">
        <f>MB!I35</f>
        <v>0.35160714285714295</v>
      </c>
      <c r="I9" s="380">
        <f>MB!J35</f>
        <v>0.5</v>
      </c>
      <c r="J9" s="380" t="str">
        <f>MB!K35</f>
        <v>n/a</v>
      </c>
      <c r="K9" s="380">
        <f>MB!L35</f>
        <v>0.20321428571428571</v>
      </c>
      <c r="L9" s="331">
        <f>MB!M35</f>
        <v>0.8928571428571429</v>
      </c>
      <c r="M9" s="330">
        <f>MB!N35</f>
        <v>0.48665178571428569</v>
      </c>
      <c r="N9" s="331">
        <f>MB!O35</f>
        <v>0.4642857142857143</v>
      </c>
      <c r="O9" s="331">
        <f>MB!P35</f>
        <v>0.39285714285714285</v>
      </c>
      <c r="P9" s="380">
        <f>MB!Q35</f>
        <v>0.7142857142857143</v>
      </c>
      <c r="Q9" s="380">
        <f>MB!R35</f>
        <v>7.1428571428571425E-2</v>
      </c>
      <c r="R9" s="331">
        <f>MB!S35</f>
        <v>0.875</v>
      </c>
      <c r="S9" s="380">
        <f>MB!T35</f>
        <v>0.8928571428571429</v>
      </c>
      <c r="T9" s="380">
        <f>MB!U35</f>
        <v>0.8214285714285714</v>
      </c>
      <c r="U9" s="380">
        <f>MB!V35</f>
        <v>0.9107142857142857</v>
      </c>
      <c r="V9" s="331">
        <f>MB!W35</f>
        <v>0.21446428571428572</v>
      </c>
      <c r="W9" s="380">
        <f>MB!X35</f>
        <v>0.2857142857142857</v>
      </c>
      <c r="X9" s="499">
        <f>MB!Y35</f>
        <v>0.14321428571428571</v>
      </c>
      <c r="Y9" s="316"/>
    </row>
    <row r="10" spans="1:25" ht="15">
      <c r="A10" s="500" t="s">
        <v>340</v>
      </c>
      <c r="B10" s="253">
        <v>2558</v>
      </c>
      <c r="C10" s="253">
        <f>NL!D12</f>
        <v>511.6</v>
      </c>
      <c r="D10" s="427">
        <f>NL!E12</f>
        <v>91.179999999999993</v>
      </c>
      <c r="E10" s="329">
        <f>NL!F12</f>
        <v>0.31698611111111108</v>
      </c>
      <c r="F10" s="330">
        <f>NL!G12</f>
        <v>0.15888888888888891</v>
      </c>
      <c r="G10" s="331">
        <f>NL!H12</f>
        <v>0.2</v>
      </c>
      <c r="H10" s="331">
        <f>NL!I12</f>
        <v>0.27666666666666667</v>
      </c>
      <c r="I10" s="380">
        <f>NL!J12</f>
        <v>0</v>
      </c>
      <c r="J10" s="380">
        <f>NL!K12</f>
        <v>0.5</v>
      </c>
      <c r="K10" s="380">
        <f>NL!L12</f>
        <v>0.33</v>
      </c>
      <c r="L10" s="331">
        <f>NL!M12</f>
        <v>0</v>
      </c>
      <c r="M10" s="330">
        <f>NL!N12</f>
        <v>0.47508333333333325</v>
      </c>
      <c r="N10" s="331">
        <f>NL!O12</f>
        <v>0.5</v>
      </c>
      <c r="O10" s="331">
        <f>NL!P12</f>
        <v>0.5</v>
      </c>
      <c r="P10" s="380">
        <f>NL!Q12</f>
        <v>1</v>
      </c>
      <c r="Q10" s="380">
        <f>NL!R12</f>
        <v>0</v>
      </c>
      <c r="R10" s="331">
        <f>NL!S12</f>
        <v>0.6333333333333333</v>
      </c>
      <c r="S10" s="380">
        <f>NL!T12</f>
        <v>0</v>
      </c>
      <c r="T10" s="380">
        <f>NL!U12</f>
        <v>1</v>
      </c>
      <c r="U10" s="380">
        <f>NL!V12</f>
        <v>0.9</v>
      </c>
      <c r="V10" s="331">
        <f>NL!W12</f>
        <v>0.26700000000000002</v>
      </c>
      <c r="W10" s="380">
        <f>NL!X12</f>
        <v>0.4</v>
      </c>
      <c r="X10" s="499">
        <f>NL!Y12</f>
        <v>0.13400000000000001</v>
      </c>
      <c r="Y10" s="316"/>
    </row>
    <row r="11" spans="1:25" ht="15">
      <c r="A11" s="498" t="s">
        <v>539</v>
      </c>
      <c r="B11" s="423">
        <v>27214</v>
      </c>
      <c r="C11" s="423">
        <f>NWT!D37</f>
        <v>1372.3666666666666</v>
      </c>
      <c r="D11" s="424">
        <f>NWT!E37</f>
        <v>85.02</v>
      </c>
      <c r="E11" s="329">
        <f>NWT!F37</f>
        <v>0.48274305555555574</v>
      </c>
      <c r="F11" s="330">
        <f>NWT!G37</f>
        <v>0.46200000000000002</v>
      </c>
      <c r="G11" s="331">
        <f>NWT!H37</f>
        <v>0.71666666666666667</v>
      </c>
      <c r="H11" s="331">
        <f>NWT!I37</f>
        <v>0.43599999999999994</v>
      </c>
      <c r="I11" s="380">
        <f>NWT!J37</f>
        <v>0.53333333333333333</v>
      </c>
      <c r="J11" s="380">
        <f>NWT!K37</f>
        <v>0.5</v>
      </c>
      <c r="K11" s="380">
        <f>NWT!L37</f>
        <v>0.32000000000000006</v>
      </c>
      <c r="L11" s="331">
        <f>NWT!M37</f>
        <v>0.23333333333333334</v>
      </c>
      <c r="M11" s="330">
        <f>NWT!N37</f>
        <v>0.50348611111111119</v>
      </c>
      <c r="N11" s="331">
        <f>NWT!O37</f>
        <v>0.5</v>
      </c>
      <c r="O11" s="331">
        <f>NWT!P37</f>
        <v>0.69166666666666665</v>
      </c>
      <c r="P11" s="380">
        <f>NWT!Q37</f>
        <v>0.8833333333333333</v>
      </c>
      <c r="Q11" s="380">
        <f>NWT!R37</f>
        <v>0.5</v>
      </c>
      <c r="R11" s="331">
        <f>NWT!S37</f>
        <v>0.56111111111111112</v>
      </c>
      <c r="S11" s="380">
        <f>NWT!T37</f>
        <v>0.5</v>
      </c>
      <c r="T11" s="380">
        <f>NWT!U37</f>
        <v>0.2</v>
      </c>
      <c r="U11" s="380">
        <f>NWT!V37</f>
        <v>0.98333333333333328</v>
      </c>
      <c r="V11" s="331">
        <f>NWT!W37</f>
        <v>0.26116666666666666</v>
      </c>
      <c r="W11" s="380">
        <f>NWT!X37</f>
        <v>0.43366666666666664</v>
      </c>
      <c r="X11" s="499">
        <f>NWT!Y37</f>
        <v>8.8666666666666671E-2</v>
      </c>
      <c r="Y11" s="316"/>
    </row>
    <row r="12" spans="1:25" ht="15">
      <c r="A12" s="500" t="s">
        <v>341</v>
      </c>
      <c r="B12" s="253">
        <v>34437</v>
      </c>
      <c r="C12" s="253">
        <f>NU!D31</f>
        <v>1450</v>
      </c>
      <c r="D12" s="427">
        <f>NU!E31</f>
        <v>92.458333333333329</v>
      </c>
      <c r="E12" s="329">
        <f>NU!F31</f>
        <v>0.2956973379629631</v>
      </c>
      <c r="F12" s="330">
        <f>NU!G31</f>
        <v>0.10793981481481481</v>
      </c>
      <c r="G12" s="331">
        <f>NU!H31</f>
        <v>0</v>
      </c>
      <c r="H12" s="331">
        <f>NU!I31</f>
        <v>0.32381944444444438</v>
      </c>
      <c r="I12" s="380">
        <f>NU!J31</f>
        <v>0</v>
      </c>
      <c r="J12" s="380">
        <f>NU!K31</f>
        <v>0.52173913043478259</v>
      </c>
      <c r="K12" s="380">
        <f>NU!L31</f>
        <v>0.45750000000000002</v>
      </c>
      <c r="L12" s="331">
        <f>NU!M31</f>
        <v>0</v>
      </c>
      <c r="M12" s="330">
        <f>NU!N31</f>
        <v>0.48345486111111113</v>
      </c>
      <c r="N12" s="331">
        <f>NU!O31</f>
        <v>0.52083333333333337</v>
      </c>
      <c r="O12" s="331">
        <f>NU!P31</f>
        <v>0.78125</v>
      </c>
      <c r="P12" s="380">
        <f>NU!Q31</f>
        <v>1</v>
      </c>
      <c r="Q12" s="380">
        <f>NU!R31</f>
        <v>0.5625</v>
      </c>
      <c r="R12" s="331">
        <f>NU!S31</f>
        <v>0.54861111111111105</v>
      </c>
      <c r="S12" s="380">
        <f>NU!T31</f>
        <v>0.54166666666666663</v>
      </c>
      <c r="T12" s="380">
        <f>NU!U31</f>
        <v>0.125</v>
      </c>
      <c r="U12" s="380">
        <f>NU!V31</f>
        <v>0.97916666666666663</v>
      </c>
      <c r="V12" s="331">
        <f>NU!W31</f>
        <v>8.3125000000000004E-2</v>
      </c>
      <c r="W12" s="380">
        <f>NU!X31</f>
        <v>5.541666666666667E-2</v>
      </c>
      <c r="X12" s="499">
        <f>NU!Y31</f>
        <v>0.11083333333333334</v>
      </c>
      <c r="Y12" s="316"/>
    </row>
    <row r="13" spans="1:25" ht="15">
      <c r="A13" s="498" t="s">
        <v>342</v>
      </c>
      <c r="B13" s="423">
        <v>27602</v>
      </c>
      <c r="C13" s="423">
        <f>ON!D38</f>
        <v>890.38709677419354</v>
      </c>
      <c r="D13" s="424">
        <f>ON!E38</f>
        <v>89.290322580645181</v>
      </c>
      <c r="E13" s="329">
        <f>ON!F38</f>
        <v>0.45361559139784946</v>
      </c>
      <c r="F13" s="330">
        <f>ON!G38</f>
        <v>0.41392473118279571</v>
      </c>
      <c r="G13" s="331">
        <f>ON!H38</f>
        <v>0.61290322580645162</v>
      </c>
      <c r="H13" s="331">
        <f>ON!I38</f>
        <v>0.3062903225806452</v>
      </c>
      <c r="I13" s="380">
        <f>ON!J38</f>
        <v>0.25806451612903225</v>
      </c>
      <c r="J13" s="380" t="str">
        <f>ON!K38</f>
        <v>n/a</v>
      </c>
      <c r="K13" s="380">
        <f>ON!L38</f>
        <v>0.3545161290322581</v>
      </c>
      <c r="L13" s="331">
        <f>ON!M38</f>
        <v>0.32258064516129031</v>
      </c>
      <c r="M13" s="330">
        <f>ON!N38</f>
        <v>0.49330645161290326</v>
      </c>
      <c r="N13" s="331">
        <f>ON!O38</f>
        <v>0.58064516129032262</v>
      </c>
      <c r="O13" s="331">
        <f>ON!P38</f>
        <v>0.37096774193548387</v>
      </c>
      <c r="P13" s="380">
        <f>ON!Q38</f>
        <v>0.62903225806451613</v>
      </c>
      <c r="Q13" s="380">
        <f>ON!R38</f>
        <v>0.11290322580645161</v>
      </c>
      <c r="R13" s="331">
        <f>ON!S38</f>
        <v>0.85483870967741937</v>
      </c>
      <c r="S13" s="380">
        <f>ON!T38</f>
        <v>0.79032258064516125</v>
      </c>
      <c r="T13" s="380">
        <f>ON!U38</f>
        <v>0.967741935483871</v>
      </c>
      <c r="U13" s="380">
        <f>ON!V38</f>
        <v>0.80645161290322576</v>
      </c>
      <c r="V13" s="331">
        <f>ON!W38</f>
        <v>0.1667741935483871</v>
      </c>
      <c r="W13" s="380">
        <f>ON!X38</f>
        <v>0.21516129032258063</v>
      </c>
      <c r="X13" s="499">
        <f>ON!Y38</f>
        <v>0.11838709677419354</v>
      </c>
      <c r="Y13" s="316"/>
    </row>
    <row r="14" spans="1:25" ht="15">
      <c r="A14" s="500" t="s">
        <v>238</v>
      </c>
      <c r="B14" s="253">
        <v>30329</v>
      </c>
      <c r="C14" s="253">
        <f>QC!E34</f>
        <v>1318.6521739130435</v>
      </c>
      <c r="D14" s="427">
        <f>QC!F34</f>
        <v>94.8565217391304</v>
      </c>
      <c r="E14" s="329">
        <f>QC!G34</f>
        <v>0.36410929951690824</v>
      </c>
      <c r="F14" s="330">
        <f>QC!H34</f>
        <v>0.30975845410628017</v>
      </c>
      <c r="G14" s="331">
        <f>QC!I34</f>
        <v>0.15217391304347827</v>
      </c>
      <c r="H14" s="331">
        <f>QC!J34</f>
        <v>0.38579710144927548</v>
      </c>
      <c r="I14" s="380">
        <f>QC!K34</f>
        <v>0.34782608695652173</v>
      </c>
      <c r="J14" s="380" t="str">
        <f>QC!L34</f>
        <v>0.47*</v>
      </c>
      <c r="K14" s="380">
        <f>QC!M34</f>
        <v>0.33130434782608698</v>
      </c>
      <c r="L14" s="331">
        <f>QC!N34</f>
        <v>0.39130434782608697</v>
      </c>
      <c r="M14" s="330">
        <f>QC!O34</f>
        <v>0.41846014492753625</v>
      </c>
      <c r="N14" s="331">
        <f>QC!P34</f>
        <v>0.56521739130434778</v>
      </c>
      <c r="O14" s="331">
        <f>QC!Q34</f>
        <v>0.52173913043478259</v>
      </c>
      <c r="P14" s="380">
        <f>QC!R34</f>
        <v>1</v>
      </c>
      <c r="Q14" s="380">
        <f>QC!S34</f>
        <v>4.3478260869565216E-2</v>
      </c>
      <c r="R14" s="331">
        <f>QC!T34</f>
        <v>0.51449275362318847</v>
      </c>
      <c r="S14" s="380">
        <f>QC!U34</f>
        <v>0.5</v>
      </c>
      <c r="T14" s="380">
        <f>QC!V34</f>
        <v>4.3478260869565216E-2</v>
      </c>
      <c r="U14" s="380">
        <f>QC!W34</f>
        <v>1</v>
      </c>
      <c r="V14" s="331">
        <f>QC!X34</f>
        <v>7.2391304347826091E-2</v>
      </c>
      <c r="W14" s="380">
        <f>QC!Y34</f>
        <v>0</v>
      </c>
      <c r="X14" s="499">
        <f>QC!Z34</f>
        <v>0.14478260869565218</v>
      </c>
      <c r="Y14" s="316"/>
    </row>
    <row r="15" spans="1:25" ht="15">
      <c r="A15" s="498" t="s">
        <v>343</v>
      </c>
      <c r="B15" s="423">
        <v>27723</v>
      </c>
      <c r="C15" s="423">
        <f>SK!D35</f>
        <v>990.10714285714289</v>
      </c>
      <c r="D15" s="424">
        <f>SK!E35</f>
        <v>88.271428571428586</v>
      </c>
      <c r="E15" s="329">
        <f>SK!F35</f>
        <v>0.58648065476190481</v>
      </c>
      <c r="F15" s="330">
        <f>SK!G35</f>
        <v>0.78380952380952362</v>
      </c>
      <c r="G15" s="331">
        <f>SK!H35</f>
        <v>0.8214285714285714</v>
      </c>
      <c r="H15" s="331">
        <f>SK!I35</f>
        <v>0.53</v>
      </c>
      <c r="I15" s="380">
        <f>SK!J35</f>
        <v>0.9642857142857143</v>
      </c>
      <c r="J15" s="380" t="str">
        <f>SK!K35</f>
        <v>n/a</v>
      </c>
      <c r="K15" s="380">
        <f>SK!L35</f>
        <v>9.5714285714285724E-2</v>
      </c>
      <c r="L15" s="331">
        <f>SK!M35</f>
        <v>1</v>
      </c>
      <c r="M15" s="330">
        <f>SK!N35</f>
        <v>0.38915178571428582</v>
      </c>
      <c r="N15" s="331">
        <f>SK!O35</f>
        <v>0.16071428571428573</v>
      </c>
      <c r="O15" s="331">
        <f>SK!P35</f>
        <v>0.29464285714285715</v>
      </c>
      <c r="P15" s="380">
        <f>SK!Q35</f>
        <v>0.44642857142857145</v>
      </c>
      <c r="Q15" s="380">
        <f>SK!R35</f>
        <v>0.14285714285714285</v>
      </c>
      <c r="R15" s="331">
        <f>SK!S35</f>
        <v>0.83928571428571408</v>
      </c>
      <c r="S15" s="380">
        <f>SK!T35</f>
        <v>0.6071428571428571</v>
      </c>
      <c r="T15" s="380">
        <f>SK!U35</f>
        <v>1</v>
      </c>
      <c r="U15" s="380">
        <f>SK!V35</f>
        <v>0.9107142857142857</v>
      </c>
      <c r="V15" s="331">
        <f>SK!W35</f>
        <v>0.26196428571428571</v>
      </c>
      <c r="W15" s="380">
        <f>SK!X35</f>
        <v>0.33321428571428574</v>
      </c>
      <c r="X15" s="499">
        <f>SK!Y35</f>
        <v>0.1907142857142857</v>
      </c>
      <c r="Y15" s="316"/>
    </row>
    <row r="16" spans="1:25" thickBot="1">
      <c r="A16" s="852" t="s">
        <v>344</v>
      </c>
      <c r="B16" s="269">
        <v>30607</v>
      </c>
      <c r="C16" s="269">
        <f>YK!D22</f>
        <v>2040.4666666666667</v>
      </c>
      <c r="D16" s="428">
        <f>YK!E22</f>
        <v>49.973333333333336</v>
      </c>
      <c r="E16" s="317">
        <f>YK!F22</f>
        <v>0.64579166666666665</v>
      </c>
      <c r="F16" s="318">
        <f>YK!G22</f>
        <v>0.68877777777777782</v>
      </c>
      <c r="G16" s="319">
        <f>YK!H22</f>
        <v>0.8</v>
      </c>
      <c r="H16" s="319">
        <f>YK!I22</f>
        <v>0.53300000000000003</v>
      </c>
      <c r="I16" s="392">
        <f>YK!J22</f>
        <v>0.93333333333333335</v>
      </c>
      <c r="J16" s="392" t="str">
        <f>YK!K22</f>
        <v>n/a</v>
      </c>
      <c r="K16" s="392">
        <f>YK!L22</f>
        <v>0.13266666666666665</v>
      </c>
      <c r="L16" s="319">
        <f>YK!M22</f>
        <v>0.73333333333333328</v>
      </c>
      <c r="M16" s="318">
        <f>YK!N22</f>
        <v>0.60280555555555548</v>
      </c>
      <c r="N16" s="319">
        <f>YK!O22</f>
        <v>0.53333333333333333</v>
      </c>
      <c r="O16" s="319">
        <f>YK!P22</f>
        <v>0.6</v>
      </c>
      <c r="P16" s="392">
        <f>YK!Q22</f>
        <v>0.76666666666666672</v>
      </c>
      <c r="Q16" s="392">
        <f>YK!R22</f>
        <v>0.43333333333333335</v>
      </c>
      <c r="R16" s="319">
        <f>YK!S22</f>
        <v>0.72222222222222221</v>
      </c>
      <c r="S16" s="392">
        <f>YK!T22</f>
        <v>0.56666666666666665</v>
      </c>
      <c r="T16" s="392">
        <f>YK!U22</f>
        <v>0.6</v>
      </c>
      <c r="U16" s="392">
        <f>YK!V22</f>
        <v>1</v>
      </c>
      <c r="V16" s="319">
        <f>YK!W22</f>
        <v>0.55566666666666675</v>
      </c>
      <c r="W16" s="392">
        <f>YK!X22</f>
        <v>0.84466666666666668</v>
      </c>
      <c r="X16" s="508">
        <f>YK!Y22</f>
        <v>0.26666666666666666</v>
      </c>
      <c r="Y16" s="316"/>
    </row>
    <row r="17" spans="1:25" ht="16.5" thickTop="1" thickBot="1">
      <c r="A17" s="501" t="s">
        <v>350</v>
      </c>
      <c r="B17" s="502">
        <f>SUM(B7:B16)</f>
        <v>449968</v>
      </c>
      <c r="C17" s="502">
        <f>'All Communities'!C243</f>
        <v>1967.3220338983051</v>
      </c>
      <c r="D17" s="503">
        <f>'All Communities'!D243</f>
        <v>83.030084745762707</v>
      </c>
      <c r="E17" s="504">
        <f>'All Communities'!E243</f>
        <v>0.50666195856873786</v>
      </c>
      <c r="F17" s="504">
        <f>'All Communities'!F243</f>
        <v>0.52866290018832385</v>
      </c>
      <c r="G17" s="504">
        <f>'All Communities'!G243</f>
        <v>0.55720338983050843</v>
      </c>
      <c r="H17" s="504">
        <f>'All Communities'!H243</f>
        <v>0.4270903954802262</v>
      </c>
      <c r="I17" s="504">
        <f>'All Communities'!I243</f>
        <v>0.5847457627118644</v>
      </c>
      <c r="J17" s="504">
        <f>'All Communities'!J243</f>
        <v>0.5</v>
      </c>
      <c r="K17" s="504">
        <f>'All Communities'!K243</f>
        <v>0.23398305084745732</v>
      </c>
      <c r="L17" s="504">
        <f>'All Communities'!L243</f>
        <v>0.60169491525423724</v>
      </c>
      <c r="M17" s="504">
        <f>'All Communities'!M243</f>
        <v>0.48466101694915176</v>
      </c>
      <c r="N17" s="504">
        <f>'All Communities'!N243</f>
        <v>0.45550847457627119</v>
      </c>
      <c r="O17" s="504">
        <f>'All Communities'!O243</f>
        <v>0.48622881355932202</v>
      </c>
      <c r="P17" s="504">
        <f>'All Communities'!P243</f>
        <v>0.7097457627118644</v>
      </c>
      <c r="Q17" s="504">
        <f>'All Communities'!Q243</f>
        <v>0.26271186440677968</v>
      </c>
      <c r="R17" s="504">
        <f>'All Communities'!R243</f>
        <v>0.73658192090395547</v>
      </c>
      <c r="S17" s="504">
        <f>'All Communities'!S243</f>
        <v>0.63559322033898302</v>
      </c>
      <c r="T17" s="504">
        <f>'All Communities'!T243</f>
        <v>0.6271186440677966</v>
      </c>
      <c r="U17" s="504">
        <f>'All Communities'!U243</f>
        <v>0.94703389830508478</v>
      </c>
      <c r="V17" s="504">
        <f>'All Communities'!V243</f>
        <v>0.26063559322033902</v>
      </c>
      <c r="W17" s="504">
        <f>'All Communities'!W243</f>
        <v>0.3376271186440678</v>
      </c>
      <c r="X17" s="505">
        <f>'All Communities'!X243</f>
        <v>0.18364406779661016</v>
      </c>
      <c r="Y17" s="316"/>
    </row>
    <row r="18" spans="1:25" ht="15">
      <c r="A18" s="316"/>
      <c r="B18" s="320"/>
      <c r="C18" s="320"/>
      <c r="D18" s="321"/>
      <c r="E18" s="316"/>
      <c r="F18" s="316"/>
      <c r="G18" s="316"/>
      <c r="H18" s="316"/>
      <c r="I18" s="316"/>
      <c r="J18" s="316"/>
      <c r="K18" s="316"/>
      <c r="L18" s="316"/>
      <c r="M18" s="316"/>
      <c r="N18" s="316"/>
      <c r="O18" s="316"/>
      <c r="P18" s="316"/>
      <c r="Q18" s="316"/>
      <c r="R18" s="316"/>
      <c r="S18" s="316"/>
      <c r="T18" s="316"/>
      <c r="U18" s="316"/>
      <c r="V18" s="316"/>
      <c r="W18" s="316"/>
      <c r="X18" s="316"/>
      <c r="Y18" s="316"/>
    </row>
    <row r="19" spans="1:25" s="490" customFormat="1" thickBot="1">
      <c r="A19" s="850" t="s">
        <v>430</v>
      </c>
      <c r="B19" s="486"/>
      <c r="C19" s="487"/>
      <c r="D19" s="487"/>
      <c r="E19" s="487"/>
      <c r="F19" s="487"/>
      <c r="G19" s="487"/>
      <c r="H19" s="487"/>
      <c r="I19" s="487"/>
      <c r="J19" s="487"/>
      <c r="K19" s="487"/>
      <c r="L19" s="487"/>
      <c r="M19" s="487"/>
      <c r="N19" s="487"/>
      <c r="O19" s="487"/>
      <c r="P19" s="487"/>
      <c r="Q19" s="487"/>
      <c r="R19" s="487"/>
      <c r="S19" s="487"/>
      <c r="T19" s="487"/>
      <c r="U19" s="487"/>
      <c r="V19" s="487"/>
      <c r="W19" s="487"/>
      <c r="X19" s="487"/>
      <c r="Y19" s="489"/>
    </row>
    <row r="20" spans="1:25" ht="15">
      <c r="A20" s="1249" t="s">
        <v>1</v>
      </c>
      <c r="B20" s="1239" t="s">
        <v>351</v>
      </c>
      <c r="C20" s="1239" t="s">
        <v>352</v>
      </c>
      <c r="D20" s="1240" t="s">
        <v>353</v>
      </c>
      <c r="E20" s="1245" t="s">
        <v>4</v>
      </c>
      <c r="F20" s="492" t="s">
        <v>5</v>
      </c>
      <c r="G20" s="1246">
        <v>1</v>
      </c>
      <c r="H20" s="1242">
        <v>2</v>
      </c>
      <c r="I20" s="1243"/>
      <c r="J20" s="1243"/>
      <c r="K20" s="1244"/>
      <c r="L20" s="1246">
        <v>3</v>
      </c>
      <c r="M20" s="492" t="s">
        <v>6</v>
      </c>
      <c r="N20" s="1246">
        <v>4</v>
      </c>
      <c r="O20" s="1242">
        <v>5</v>
      </c>
      <c r="P20" s="1243"/>
      <c r="Q20" s="1244"/>
      <c r="R20" s="1242">
        <v>6</v>
      </c>
      <c r="S20" s="1243"/>
      <c r="T20" s="1243"/>
      <c r="U20" s="1244"/>
      <c r="V20" s="1242">
        <v>7</v>
      </c>
      <c r="W20" s="1243"/>
      <c r="X20" s="1248"/>
      <c r="Y20" s="313"/>
    </row>
    <row r="21" spans="1:25" ht="15">
      <c r="A21" s="1193"/>
      <c r="B21" s="1189"/>
      <c r="C21" s="1189"/>
      <c r="D21" s="1189"/>
      <c r="E21" s="1189"/>
      <c r="F21" s="1201" t="s">
        <v>7</v>
      </c>
      <c r="G21" s="1200"/>
      <c r="H21" s="3">
        <v>2</v>
      </c>
      <c r="I21" s="3">
        <v>2.1</v>
      </c>
      <c r="J21" s="3">
        <v>2.2000000000000002</v>
      </c>
      <c r="K21" s="3">
        <v>2.2999999999999998</v>
      </c>
      <c r="L21" s="1200"/>
      <c r="M21" s="1201" t="s">
        <v>8</v>
      </c>
      <c r="N21" s="1200"/>
      <c r="O21" s="3">
        <v>5</v>
      </c>
      <c r="P21" s="3">
        <v>5.0999999999999996</v>
      </c>
      <c r="Q21" s="3">
        <v>5.2</v>
      </c>
      <c r="R21" s="3">
        <v>6</v>
      </c>
      <c r="S21" s="3">
        <v>6.1</v>
      </c>
      <c r="T21" s="3">
        <v>6.2</v>
      </c>
      <c r="U21" s="3">
        <v>6.3</v>
      </c>
      <c r="V21" s="3">
        <v>7</v>
      </c>
      <c r="W21" s="3">
        <v>7.1</v>
      </c>
      <c r="X21" s="493">
        <v>7.2</v>
      </c>
      <c r="Y21" s="313"/>
    </row>
    <row r="22" spans="1:25" ht="15">
      <c r="A22" s="1193"/>
      <c r="B22" s="1189"/>
      <c r="C22" s="1189"/>
      <c r="D22" s="1189"/>
      <c r="E22" s="1189"/>
      <c r="F22" s="1189"/>
      <c r="G22" s="1199" t="s">
        <v>9</v>
      </c>
      <c r="H22" s="1228" t="s">
        <v>10</v>
      </c>
      <c r="I22" s="1197"/>
      <c r="J22" s="1197"/>
      <c r="K22" s="1198"/>
      <c r="L22" s="1199" t="s">
        <v>11</v>
      </c>
      <c r="M22" s="1189"/>
      <c r="N22" s="1199" t="s">
        <v>12</v>
      </c>
      <c r="O22" s="1228" t="s">
        <v>13</v>
      </c>
      <c r="P22" s="1197"/>
      <c r="Q22" s="1198"/>
      <c r="R22" s="1228" t="s">
        <v>14</v>
      </c>
      <c r="S22" s="1197"/>
      <c r="T22" s="1197"/>
      <c r="U22" s="1198"/>
      <c r="V22" s="1228" t="s">
        <v>15</v>
      </c>
      <c r="W22" s="1197"/>
      <c r="X22" s="1247"/>
      <c r="Y22" s="313"/>
    </row>
    <row r="23" spans="1:25" ht="15">
      <c r="A23" s="1193"/>
      <c r="B23" s="1189"/>
      <c r="C23" s="1189"/>
      <c r="D23" s="1189"/>
      <c r="E23" s="1189"/>
      <c r="F23" s="1189"/>
      <c r="G23" s="1200"/>
      <c r="H23" s="1199" t="s">
        <v>16</v>
      </c>
      <c r="I23" s="7" t="s">
        <v>17</v>
      </c>
      <c r="J23" s="7" t="s">
        <v>14</v>
      </c>
      <c r="K23" s="7" t="s">
        <v>18</v>
      </c>
      <c r="L23" s="1200"/>
      <c r="M23" s="1189"/>
      <c r="N23" s="1200"/>
      <c r="O23" s="1199" t="s">
        <v>19</v>
      </c>
      <c r="P23" s="7" t="s">
        <v>20</v>
      </c>
      <c r="Q23" s="7" t="s">
        <v>21</v>
      </c>
      <c r="R23" s="1199" t="s">
        <v>22</v>
      </c>
      <c r="S23" s="7" t="s">
        <v>23</v>
      </c>
      <c r="T23" s="7" t="s">
        <v>24</v>
      </c>
      <c r="U23" s="7" t="s">
        <v>25</v>
      </c>
      <c r="V23" s="1199" t="s">
        <v>26</v>
      </c>
      <c r="W23" s="7" t="s">
        <v>27</v>
      </c>
      <c r="X23" s="494" t="s">
        <v>25</v>
      </c>
      <c r="Y23" s="313"/>
    </row>
    <row r="24" spans="1:25" ht="45.75" thickBot="1">
      <c r="A24" s="1250"/>
      <c r="B24" s="1190"/>
      <c r="C24" s="1190"/>
      <c r="D24" s="1189"/>
      <c r="E24" s="1190"/>
      <c r="F24" s="1190"/>
      <c r="G24" s="9" t="s">
        <v>28</v>
      </c>
      <c r="H24" s="1190"/>
      <c r="I24" s="9" t="s">
        <v>29</v>
      </c>
      <c r="J24" s="9" t="s">
        <v>30</v>
      </c>
      <c r="K24" s="9" t="s">
        <v>31</v>
      </c>
      <c r="L24" s="9" t="s">
        <v>32</v>
      </c>
      <c r="M24" s="1190"/>
      <c r="N24" s="9" t="s">
        <v>33</v>
      </c>
      <c r="O24" s="1190"/>
      <c r="P24" s="9" t="s">
        <v>34</v>
      </c>
      <c r="Q24" s="9" t="s">
        <v>35</v>
      </c>
      <c r="R24" s="1190"/>
      <c r="S24" s="9" t="s">
        <v>36</v>
      </c>
      <c r="T24" s="9" t="s">
        <v>37</v>
      </c>
      <c r="U24" s="9" t="s">
        <v>38</v>
      </c>
      <c r="V24" s="1190"/>
      <c r="W24" s="9" t="s">
        <v>39</v>
      </c>
      <c r="X24" s="495" t="s">
        <v>349</v>
      </c>
      <c r="Y24" s="313"/>
    </row>
    <row r="25" spans="1:25" thickTop="1">
      <c r="A25" s="496" t="s">
        <v>337</v>
      </c>
      <c r="B25" s="264">
        <v>18132</v>
      </c>
      <c r="C25" s="264">
        <f>AB!D50</f>
        <v>625.24137931034488</v>
      </c>
      <c r="D25" s="491">
        <f>AB!E50</f>
        <v>96.055172413793102</v>
      </c>
      <c r="E25" s="314">
        <f>AB!F50</f>
        <v>0.53734913793103467</v>
      </c>
      <c r="F25" s="315">
        <f>AB!G50</f>
        <v>0.74712643678160928</v>
      </c>
      <c r="G25" s="108">
        <f>AB!H50</f>
        <v>0.75862068965517238</v>
      </c>
      <c r="H25" s="108">
        <f>AB!I50</f>
        <v>0.48275862068965519</v>
      </c>
      <c r="I25" s="391">
        <f>AB!J50</f>
        <v>0.96551724137931039</v>
      </c>
      <c r="J25" s="391" t="str">
        <f>AB!K50</f>
        <v>n/a</v>
      </c>
      <c r="K25" s="391">
        <f>AB!L50</f>
        <v>0</v>
      </c>
      <c r="L25" s="108">
        <f>AB!M50</f>
        <v>1</v>
      </c>
      <c r="M25" s="315">
        <f>AB!N50</f>
        <v>0.32757183908045978</v>
      </c>
      <c r="N25" s="108">
        <f>AB!O50</f>
        <v>0.1206896551724138</v>
      </c>
      <c r="O25" s="108">
        <f>AB!P50</f>
        <v>0.27586206896551724</v>
      </c>
      <c r="P25" s="391">
        <f>AB!Q50</f>
        <v>0.34482758620689657</v>
      </c>
      <c r="Q25" s="391">
        <f>AB!R50</f>
        <v>0.20689655172413793</v>
      </c>
      <c r="R25" s="108">
        <f>AB!S50</f>
        <v>0.78735632183908033</v>
      </c>
      <c r="S25" s="391">
        <f>AB!T50</f>
        <v>0.65517241379310343</v>
      </c>
      <c r="T25" s="391">
        <f>AB!U50</f>
        <v>0.7068965517241379</v>
      </c>
      <c r="U25" s="391">
        <f>AB!V50</f>
        <v>1</v>
      </c>
      <c r="V25" s="108">
        <f>AB!W50</f>
        <v>0.12637931034482758</v>
      </c>
      <c r="W25" s="391">
        <f>AB!X50</f>
        <v>0.18379310344827587</v>
      </c>
      <c r="X25" s="497">
        <f>AB!Y50</f>
        <v>6.8965517241379309E-2</v>
      </c>
      <c r="Y25" s="316"/>
    </row>
    <row r="26" spans="1:25" ht="15">
      <c r="A26" s="498" t="s">
        <v>338</v>
      </c>
      <c r="B26" s="423">
        <v>1865</v>
      </c>
      <c r="C26" s="423">
        <f>BC!D20</f>
        <v>233.125</v>
      </c>
      <c r="D26" s="424">
        <f>BC!E20</f>
        <v>96.337500000000006</v>
      </c>
      <c r="E26" s="329">
        <f>BC!F20</f>
        <v>0.51169270833333336</v>
      </c>
      <c r="F26" s="330">
        <f>BC!G20</f>
        <v>0.58333333333333326</v>
      </c>
      <c r="G26" s="331">
        <f>BC!H20</f>
        <v>0.25</v>
      </c>
      <c r="H26" s="331">
        <f>BC!I20</f>
        <v>0.5</v>
      </c>
      <c r="I26" s="380">
        <f>BC!J20</f>
        <v>1</v>
      </c>
      <c r="J26" s="380" t="str">
        <f>BC!K20</f>
        <v>n/a</v>
      </c>
      <c r="K26" s="380">
        <f>BC!L20</f>
        <v>0</v>
      </c>
      <c r="L26" s="331">
        <f>BC!M20</f>
        <v>1</v>
      </c>
      <c r="M26" s="330">
        <f>BC!N20</f>
        <v>0.44005208333333334</v>
      </c>
      <c r="N26" s="331">
        <f>BC!O20</f>
        <v>0.4375</v>
      </c>
      <c r="O26" s="331">
        <f>BC!P20</f>
        <v>3.125E-2</v>
      </c>
      <c r="P26" s="380">
        <f>BC!Q20</f>
        <v>6.25E-2</v>
      </c>
      <c r="Q26" s="380">
        <f>BC!R20</f>
        <v>0</v>
      </c>
      <c r="R26" s="331">
        <f>BC!S20</f>
        <v>0.83333333333333326</v>
      </c>
      <c r="S26" s="380">
        <f>BC!T20</f>
        <v>0.625</v>
      </c>
      <c r="T26" s="380">
        <f>BC!U20</f>
        <v>0.875</v>
      </c>
      <c r="U26" s="380">
        <f>BC!V20</f>
        <v>1</v>
      </c>
      <c r="V26" s="331">
        <f>BC!W20</f>
        <v>0.458125</v>
      </c>
      <c r="W26" s="380">
        <f>BC!X20</f>
        <v>0.875</v>
      </c>
      <c r="X26" s="499">
        <f>BC!Y20</f>
        <v>4.1250000000000002E-2</v>
      </c>
      <c r="Y26" s="316"/>
    </row>
    <row r="27" spans="1:25" ht="15">
      <c r="A27" s="500" t="s">
        <v>339</v>
      </c>
      <c r="B27" s="253">
        <v>30082</v>
      </c>
      <c r="C27" s="253">
        <f>MB!D37</f>
        <v>1253.4166666666667</v>
      </c>
      <c r="D27" s="427">
        <f>MB!E37</f>
        <v>93.745833333333337</v>
      </c>
      <c r="E27" s="329">
        <f>MB!F37</f>
        <v>0.4601302083333334</v>
      </c>
      <c r="F27" s="330">
        <f>MB!G37</f>
        <v>0.49312499999999998</v>
      </c>
      <c r="G27" s="331">
        <f>MB!H37</f>
        <v>0.33333333333333331</v>
      </c>
      <c r="H27" s="331">
        <f>MB!I37</f>
        <v>0.27104166666666668</v>
      </c>
      <c r="I27" s="380">
        <f>MB!J37</f>
        <v>0.41666666666666669</v>
      </c>
      <c r="J27" s="380" t="str">
        <f>MB!K37</f>
        <v>n/a</v>
      </c>
      <c r="K27" s="380">
        <f>MB!L37</f>
        <v>0.12541666666666665</v>
      </c>
      <c r="L27" s="331">
        <f>MB!M37</f>
        <v>0.875</v>
      </c>
      <c r="M27" s="330">
        <f>MB!N37</f>
        <v>0.4271354166666666</v>
      </c>
      <c r="N27" s="331">
        <f>MB!O37</f>
        <v>0.375</v>
      </c>
      <c r="O27" s="331">
        <f>MB!P37</f>
        <v>0.33333333333333331</v>
      </c>
      <c r="P27" s="380">
        <f>MB!Q37</f>
        <v>0.66666666666666663</v>
      </c>
      <c r="Q27" s="380">
        <f>MB!R37</f>
        <v>0</v>
      </c>
      <c r="R27" s="331">
        <f>MB!S37</f>
        <v>0.85416666666666663</v>
      </c>
      <c r="S27" s="380">
        <f>MB!T37</f>
        <v>0.875</v>
      </c>
      <c r="T27" s="380">
        <f>MB!U37</f>
        <v>0.79166666666666663</v>
      </c>
      <c r="U27" s="380">
        <f>MB!V37</f>
        <v>0.89583333333333337</v>
      </c>
      <c r="V27" s="331">
        <f>MB!W37</f>
        <v>0.14604166666666665</v>
      </c>
      <c r="W27" s="380">
        <f>MB!X37</f>
        <v>0.19458333333333333</v>
      </c>
      <c r="X27" s="499">
        <f>MB!Y37</f>
        <v>9.7499999999999989E-2</v>
      </c>
      <c r="Y27" s="316"/>
    </row>
    <row r="28" spans="1:25" ht="15">
      <c r="A28" s="498" t="s">
        <v>340</v>
      </c>
      <c r="B28" s="423">
        <v>2558</v>
      </c>
      <c r="C28" s="423">
        <f>NL!D12</f>
        <v>511.6</v>
      </c>
      <c r="D28" s="424">
        <f>NL!E12</f>
        <v>91.179999999999993</v>
      </c>
      <c r="E28" s="329">
        <f>NL!F12</f>
        <v>0.31698611111111108</v>
      </c>
      <c r="F28" s="330">
        <f>NL!G12</f>
        <v>0.15888888888888891</v>
      </c>
      <c r="G28" s="331">
        <f>NL!H12</f>
        <v>0.2</v>
      </c>
      <c r="H28" s="331">
        <f>NL!I12</f>
        <v>0.27666666666666667</v>
      </c>
      <c r="I28" s="380">
        <f>NL!J12</f>
        <v>0</v>
      </c>
      <c r="J28" s="380">
        <f>NL!K12</f>
        <v>0.5</v>
      </c>
      <c r="K28" s="380">
        <f>NL!L12</f>
        <v>0.33</v>
      </c>
      <c r="L28" s="331">
        <f>NL!M12</f>
        <v>0</v>
      </c>
      <c r="M28" s="330">
        <f>NL!N12</f>
        <v>0.47508333333333325</v>
      </c>
      <c r="N28" s="331">
        <f>NL!O12</f>
        <v>0.5</v>
      </c>
      <c r="O28" s="331">
        <f>NL!P12</f>
        <v>0.5</v>
      </c>
      <c r="P28" s="380">
        <f>NL!Q12</f>
        <v>1</v>
      </c>
      <c r="Q28" s="380">
        <f>NL!R12</f>
        <v>0</v>
      </c>
      <c r="R28" s="331">
        <f>NL!S12</f>
        <v>0.6333333333333333</v>
      </c>
      <c r="S28" s="380">
        <f>NL!T12</f>
        <v>0</v>
      </c>
      <c r="T28" s="380">
        <f>NL!U12</f>
        <v>1</v>
      </c>
      <c r="U28" s="380">
        <f>NL!V12</f>
        <v>0.9</v>
      </c>
      <c r="V28" s="331">
        <f>NL!W12</f>
        <v>0.26700000000000002</v>
      </c>
      <c r="W28" s="380">
        <f>NL!X12</f>
        <v>0.4</v>
      </c>
      <c r="X28" s="499">
        <f>NL!Y12</f>
        <v>0.13400000000000001</v>
      </c>
      <c r="Y28" s="316"/>
    </row>
    <row r="29" spans="1:25" ht="15">
      <c r="A29" s="500" t="s">
        <v>525</v>
      </c>
      <c r="B29" s="253">
        <v>16669</v>
      </c>
      <c r="C29" s="253">
        <f>NWT!D39</f>
        <v>640.59259259259261</v>
      </c>
      <c r="D29" s="427">
        <f>NWT!E39</f>
        <v>90.325925925925915</v>
      </c>
      <c r="E29" s="329">
        <f>NWT!F39</f>
        <v>0.44944444444444465</v>
      </c>
      <c r="F29" s="330">
        <f>NWT!G39</f>
        <v>0.42895061728395062</v>
      </c>
      <c r="G29" s="331">
        <f>NWT!H39</f>
        <v>0.68518518518518523</v>
      </c>
      <c r="H29" s="331">
        <f>NWT!I39</f>
        <v>0.4164814814814814</v>
      </c>
      <c r="I29" s="380">
        <f>NWT!J39</f>
        <v>0.51851851851851849</v>
      </c>
      <c r="J29" s="380" t="str">
        <f>NWT!K39</f>
        <v>0.50*</v>
      </c>
      <c r="K29" s="380">
        <f>NWT!L39</f>
        <v>0.29370370370370374</v>
      </c>
      <c r="L29" s="331">
        <f>NWT!M39</f>
        <v>0.18518518518518517</v>
      </c>
      <c r="M29" s="330">
        <f>NWT!N39</f>
        <v>0.46993827160493823</v>
      </c>
      <c r="N29" s="331">
        <f>NWT!O39</f>
        <v>0.46296296296296297</v>
      </c>
      <c r="O29" s="331">
        <f>NWT!P39</f>
        <v>0.67592592592592593</v>
      </c>
      <c r="P29" s="380">
        <f>NWT!Q39</f>
        <v>0.87037037037037035</v>
      </c>
      <c r="Q29" s="380">
        <f>NWT!R39</f>
        <v>0.48148148148148145</v>
      </c>
      <c r="R29" s="331">
        <f>NWT!S39</f>
        <v>0.53086419753086411</v>
      </c>
      <c r="S29" s="380">
        <f>NWT!T39</f>
        <v>0.5</v>
      </c>
      <c r="T29" s="380">
        <f>NWT!U39</f>
        <v>0.1111111111111111</v>
      </c>
      <c r="U29" s="380">
        <f>NWT!V39</f>
        <v>0.98148148148148151</v>
      </c>
      <c r="V29" s="331">
        <f>NWT!W39</f>
        <v>0.21</v>
      </c>
      <c r="W29" s="380">
        <f>NWT!X39</f>
        <v>0.38296296296296295</v>
      </c>
      <c r="X29" s="499">
        <f>NWT!Y39</f>
        <v>3.7037037037037035E-2</v>
      </c>
      <c r="Y29" s="316"/>
    </row>
    <row r="30" spans="1:25" ht="15">
      <c r="A30" s="498" t="s">
        <v>341</v>
      </c>
      <c r="B30" s="423">
        <v>34437</v>
      </c>
      <c r="C30" s="423">
        <f>NU!D31</f>
        <v>1450</v>
      </c>
      <c r="D30" s="424">
        <f>NU!E31</f>
        <v>92.458333333333329</v>
      </c>
      <c r="E30" s="329">
        <f>NU!F31</f>
        <v>0.2956973379629631</v>
      </c>
      <c r="F30" s="330">
        <f>NU!G31</f>
        <v>0.10793981481481481</v>
      </c>
      <c r="G30" s="331">
        <f>NU!H31</f>
        <v>0</v>
      </c>
      <c r="H30" s="331">
        <f>NU!I31</f>
        <v>0.32381944444444438</v>
      </c>
      <c r="I30" s="380">
        <f>NU!J31</f>
        <v>0</v>
      </c>
      <c r="J30" s="380">
        <f>NU!K31</f>
        <v>0.52173913043478259</v>
      </c>
      <c r="K30" s="380">
        <f>NU!L31</f>
        <v>0.45750000000000002</v>
      </c>
      <c r="L30" s="331">
        <f>NU!M31</f>
        <v>0</v>
      </c>
      <c r="M30" s="330">
        <f>NU!N31</f>
        <v>0.48345486111111113</v>
      </c>
      <c r="N30" s="331">
        <f>NU!O31</f>
        <v>0.52083333333333337</v>
      </c>
      <c r="O30" s="331">
        <f>NU!P31</f>
        <v>0.78125</v>
      </c>
      <c r="P30" s="380">
        <f>NU!Q31</f>
        <v>1</v>
      </c>
      <c r="Q30" s="380">
        <f>NU!R31</f>
        <v>0.5625</v>
      </c>
      <c r="R30" s="331">
        <f>NU!S31</f>
        <v>0.54861111111111105</v>
      </c>
      <c r="S30" s="380">
        <f>NU!T31</f>
        <v>0.54166666666666663</v>
      </c>
      <c r="T30" s="380">
        <f>NU!U31</f>
        <v>0.125</v>
      </c>
      <c r="U30" s="380">
        <f>NU!V31</f>
        <v>0.97916666666666663</v>
      </c>
      <c r="V30" s="331">
        <f>NU!W31</f>
        <v>8.3125000000000004E-2</v>
      </c>
      <c r="W30" s="380">
        <f>NU!X31</f>
        <v>5.541666666666667E-2</v>
      </c>
      <c r="X30" s="499">
        <f>NU!Y31</f>
        <v>0.11083333333333334</v>
      </c>
      <c r="Y30" s="316"/>
    </row>
    <row r="31" spans="1:25" ht="15">
      <c r="A31" s="500" t="s">
        <v>342</v>
      </c>
      <c r="B31" s="253">
        <v>16669</v>
      </c>
      <c r="C31" s="253">
        <f>ON!D40</f>
        <v>617.37037037037032</v>
      </c>
      <c r="D31" s="427">
        <f>ON!E40</f>
        <v>98.751851851851853</v>
      </c>
      <c r="E31" s="329">
        <f>ON!F40</f>
        <v>0.41082561728395062</v>
      </c>
      <c r="F31" s="330">
        <f>ON!G40</f>
        <v>0.37641975308641984</v>
      </c>
      <c r="G31" s="331">
        <f>ON!H40</f>
        <v>0.59259259259259256</v>
      </c>
      <c r="H31" s="331">
        <f>ON!I40</f>
        <v>0.24037037037037037</v>
      </c>
      <c r="I31" s="380">
        <f>ON!J40</f>
        <v>0.14814814814814814</v>
      </c>
      <c r="J31" s="380" t="str">
        <f>ON!K40</f>
        <v>n/a</v>
      </c>
      <c r="K31" s="380">
        <f>ON!L40</f>
        <v>0.33259259259259261</v>
      </c>
      <c r="L31" s="331">
        <f>ON!M40</f>
        <v>0.29629629629629628</v>
      </c>
      <c r="M31" s="330">
        <f>ON!N40</f>
        <v>0.44523148148148151</v>
      </c>
      <c r="N31" s="331">
        <f>ON!O40</f>
        <v>0.53703703703703709</v>
      </c>
      <c r="O31" s="331">
        <f>ON!P40</f>
        <v>0.32407407407407407</v>
      </c>
      <c r="P31" s="380">
        <f>ON!Q40</f>
        <v>0.59259259259259256</v>
      </c>
      <c r="Q31" s="380">
        <f>ON!R40</f>
        <v>5.5555555555555552E-2</v>
      </c>
      <c r="R31" s="331">
        <f>ON!S40</f>
        <v>0.83333333333333337</v>
      </c>
      <c r="S31" s="380">
        <f>ON!T40</f>
        <v>0.7592592592592593</v>
      </c>
      <c r="T31" s="380">
        <f>ON!U40</f>
        <v>0.96296296296296291</v>
      </c>
      <c r="U31" s="380">
        <f>ON!V40</f>
        <v>0.77777777777777779</v>
      </c>
      <c r="V31" s="331">
        <f>ON!W40</f>
        <v>8.6481481481481479E-2</v>
      </c>
      <c r="W31" s="380">
        <f>ON!X40</f>
        <v>0.13592592592592592</v>
      </c>
      <c r="X31" s="499">
        <f>ON!Y40</f>
        <v>3.7037037037037035E-2</v>
      </c>
      <c r="Y31" s="316"/>
    </row>
    <row r="32" spans="1:25" ht="15">
      <c r="A32" s="498" t="s">
        <v>238</v>
      </c>
      <c r="B32" s="423">
        <v>30329</v>
      </c>
      <c r="C32" s="423">
        <f>QC!E34</f>
        <v>1318.6521739130435</v>
      </c>
      <c r="D32" s="424">
        <f>QC!F34</f>
        <v>94.8565217391304</v>
      </c>
      <c r="E32" s="329">
        <f>QC!G34</f>
        <v>0.36410929951690824</v>
      </c>
      <c r="F32" s="330">
        <f>QC!H34</f>
        <v>0.30975845410628017</v>
      </c>
      <c r="G32" s="331">
        <f>QC!I34</f>
        <v>0.15217391304347827</v>
      </c>
      <c r="H32" s="331">
        <f>QC!J34</f>
        <v>0.38579710144927548</v>
      </c>
      <c r="I32" s="380">
        <f>QC!K34</f>
        <v>0.34782608695652173</v>
      </c>
      <c r="J32" s="380" t="str">
        <f>QC!L34</f>
        <v>0.47*</v>
      </c>
      <c r="K32" s="380">
        <f>QC!M34</f>
        <v>0.33130434782608698</v>
      </c>
      <c r="L32" s="331">
        <f>QC!N34</f>
        <v>0.39130434782608697</v>
      </c>
      <c r="M32" s="330">
        <f>QC!O34</f>
        <v>0.41846014492753625</v>
      </c>
      <c r="N32" s="331">
        <f>QC!P34</f>
        <v>0.56521739130434778</v>
      </c>
      <c r="O32" s="331">
        <f>QC!Q34</f>
        <v>0.52173913043478259</v>
      </c>
      <c r="P32" s="380">
        <f>QC!R34</f>
        <v>1</v>
      </c>
      <c r="Q32" s="380">
        <f>QC!S34</f>
        <v>4.3478260869565216E-2</v>
      </c>
      <c r="R32" s="331">
        <f>QC!T34</f>
        <v>0.51449275362318847</v>
      </c>
      <c r="S32" s="380">
        <f>QC!U34</f>
        <v>0.5</v>
      </c>
      <c r="T32" s="380">
        <f>QC!V34</f>
        <v>4.3478260869565216E-2</v>
      </c>
      <c r="U32" s="380">
        <f>QC!W34</f>
        <v>1</v>
      </c>
      <c r="V32" s="331">
        <f>QC!X34</f>
        <v>7.2391304347826091E-2</v>
      </c>
      <c r="W32" s="380">
        <f>QC!Y34</f>
        <v>0</v>
      </c>
      <c r="X32" s="499">
        <f>QC!Z34</f>
        <v>0.14478260869565218</v>
      </c>
      <c r="Y32" s="316"/>
    </row>
    <row r="33" spans="1:25" ht="15">
      <c r="A33" s="500" t="s">
        <v>343</v>
      </c>
      <c r="B33" s="253">
        <v>26321</v>
      </c>
      <c r="C33" s="253">
        <f>SK!D37</f>
        <v>974.85185185185185</v>
      </c>
      <c r="D33" s="427">
        <f>SK!E37</f>
        <v>90.877777777777794</v>
      </c>
      <c r="E33" s="329">
        <f>SK!F37</f>
        <v>0.57733024691358026</v>
      </c>
      <c r="F33" s="330">
        <f>SK!G37</f>
        <v>0.78197530864197518</v>
      </c>
      <c r="G33" s="331">
        <f>SK!H37</f>
        <v>0.81481481481481477</v>
      </c>
      <c r="H33" s="331">
        <f>SK!I37</f>
        <v>0.53111111111111109</v>
      </c>
      <c r="I33" s="380">
        <f>SK!J37</f>
        <v>0.96296296296296291</v>
      </c>
      <c r="J33" s="380" t="str">
        <f>SK!K37</f>
        <v>n/a</v>
      </c>
      <c r="K33" s="380">
        <f>SK!L37</f>
        <v>9.9259259259259269E-2</v>
      </c>
      <c r="L33" s="331">
        <f>SK!M37</f>
        <v>1</v>
      </c>
      <c r="M33" s="330">
        <f>SK!N37</f>
        <v>0.37268518518518534</v>
      </c>
      <c r="N33" s="331">
        <f>SK!O37</f>
        <v>0.14814814814814814</v>
      </c>
      <c r="O33" s="331">
        <f>SK!P37</f>
        <v>0.26851851851851855</v>
      </c>
      <c r="P33" s="380">
        <f>SK!Q37</f>
        <v>0.42592592592592593</v>
      </c>
      <c r="Q33" s="380">
        <f>SK!R37</f>
        <v>0.1111111111111111</v>
      </c>
      <c r="R33" s="331">
        <f>SK!S37</f>
        <v>0.83333333333333304</v>
      </c>
      <c r="S33" s="380">
        <f>SK!T37</f>
        <v>0.59259259259259256</v>
      </c>
      <c r="T33" s="380">
        <f>SK!U37</f>
        <v>1</v>
      </c>
      <c r="U33" s="380">
        <f>SK!V37</f>
        <v>0.90740740740740744</v>
      </c>
      <c r="V33" s="331">
        <f>SK!W37</f>
        <v>0.24074074074074073</v>
      </c>
      <c r="W33" s="380">
        <f>SK!X37</f>
        <v>0.30851851851851853</v>
      </c>
      <c r="X33" s="499">
        <f>SK!Y37</f>
        <v>0.17296296296296296</v>
      </c>
      <c r="Y33" s="316"/>
    </row>
    <row r="34" spans="1:25" thickBot="1">
      <c r="A34" s="849" t="s">
        <v>344</v>
      </c>
      <c r="B34" s="351">
        <v>1733</v>
      </c>
      <c r="C34" s="351">
        <f>YK!D24</f>
        <v>288.83333333333331</v>
      </c>
      <c r="D34" s="352">
        <f>YK!E24</f>
        <v>75.899999999999991</v>
      </c>
      <c r="E34" s="317">
        <f>YK!F24</f>
        <v>0.55663194444444442</v>
      </c>
      <c r="F34" s="318">
        <f>YK!G24</f>
        <v>0.62027777777777782</v>
      </c>
      <c r="G34" s="319">
        <f>YK!H24</f>
        <v>0.75</v>
      </c>
      <c r="H34" s="319">
        <f>YK!I24</f>
        <v>0.44416666666666665</v>
      </c>
      <c r="I34" s="392">
        <f>YK!J24</f>
        <v>0.83333333333333337</v>
      </c>
      <c r="J34" s="392" t="str">
        <f>YK!K24</f>
        <v>n/a</v>
      </c>
      <c r="K34" s="392">
        <f>YK!L24</f>
        <v>5.5E-2</v>
      </c>
      <c r="L34" s="319">
        <f>YK!M24</f>
        <v>0.66666666666666663</v>
      </c>
      <c r="M34" s="318">
        <f>YK!N24</f>
        <v>0.49298611111111112</v>
      </c>
      <c r="N34" s="319">
        <f>YK!O24</f>
        <v>0.41666666666666669</v>
      </c>
      <c r="O34" s="319">
        <f>YK!P24</f>
        <v>0.58333333333333337</v>
      </c>
      <c r="P34" s="392">
        <f>YK!Q24</f>
        <v>0.75</v>
      </c>
      <c r="Q34" s="392">
        <f>YK!R24</f>
        <v>0.41666666666666669</v>
      </c>
      <c r="R34" s="319">
        <f>YK!S24</f>
        <v>0.61111111111111116</v>
      </c>
      <c r="S34" s="392">
        <f>YK!T24</f>
        <v>0.5</v>
      </c>
      <c r="T34" s="392">
        <f>YK!U24</f>
        <v>0.33333333333333331</v>
      </c>
      <c r="U34" s="392">
        <f>YK!V24</f>
        <v>1</v>
      </c>
      <c r="V34" s="319">
        <f>YK!W24</f>
        <v>0.36083333333333334</v>
      </c>
      <c r="W34" s="392">
        <f>YK!X24</f>
        <v>0.66666666666666663</v>
      </c>
      <c r="X34" s="508">
        <f>YK!Y24</f>
        <v>5.5E-2</v>
      </c>
      <c r="Y34" s="316"/>
    </row>
    <row r="35" spans="1:25" ht="16.5" thickTop="1" thickBot="1">
      <c r="A35" s="501" t="s">
        <v>350</v>
      </c>
      <c r="B35" s="502">
        <f>SUM(B25:B34)</f>
        <v>178795</v>
      </c>
      <c r="C35" s="502">
        <f>'All Indigenous Communities'!C207</f>
        <v>898.92499999999995</v>
      </c>
      <c r="D35" s="503">
        <f>'All Indigenous Communities'!D207</f>
        <v>93.384999999999977</v>
      </c>
      <c r="E35" s="504">
        <f>'All Indigenous Communities'!E207</f>
        <v>0.45059236111111067</v>
      </c>
      <c r="F35" s="504">
        <f>'All Indigenous Communities'!F207</f>
        <v>0.47795555555555569</v>
      </c>
      <c r="G35" s="504">
        <f>'All Indigenous Communities'!G207</f>
        <v>0.49249999999999999</v>
      </c>
      <c r="H35" s="504">
        <f>'All Indigenous Communities'!H207</f>
        <v>0.38636666666666725</v>
      </c>
      <c r="I35" s="504">
        <f>'All Indigenous Communities'!I207</f>
        <v>0.51500000000000001</v>
      </c>
      <c r="J35" s="504">
        <f>'All Indigenous Communities'!J207</f>
        <v>0.5</v>
      </c>
      <c r="K35" s="504">
        <f>'All Indigenous Communities'!K207</f>
        <v>0.21589999999999976</v>
      </c>
      <c r="L35" s="504">
        <f>'All Indigenous Communities'!L207</f>
        <v>0.55500000000000005</v>
      </c>
      <c r="M35" s="504">
        <f>'All Indigenous Communities'!M207</f>
        <v>0.42322916666666638</v>
      </c>
      <c r="N35" s="504">
        <f>'All Indigenous Communities'!N207</f>
        <v>0.38750000000000001</v>
      </c>
      <c r="O35" s="504">
        <f>'All Indigenous Communities'!O207</f>
        <v>0.43625000000000003</v>
      </c>
      <c r="P35" s="504">
        <f>'All Indigenous Communities'!P207</f>
        <v>0.67</v>
      </c>
      <c r="Q35" s="504">
        <f>'All Indigenous Communities'!Q207</f>
        <v>0.20250000000000001</v>
      </c>
      <c r="R35" s="504">
        <f>'All Indigenous Communities'!R207</f>
        <v>0.70666666666666633</v>
      </c>
      <c r="S35" s="504">
        <f>'All Indigenous Communities'!S207</f>
        <v>0.61250000000000004</v>
      </c>
      <c r="T35" s="504">
        <f>'All Indigenous Communities'!T207</f>
        <v>0.56999999999999995</v>
      </c>
      <c r="U35" s="504">
        <f>'All Indigenous Communities'!U207</f>
        <v>0.9375</v>
      </c>
      <c r="V35" s="504">
        <f>'All Indigenous Communities'!V207</f>
        <v>0.16250000000000001</v>
      </c>
      <c r="W35" s="504">
        <f>'All Indigenous Communities'!W207</f>
        <v>0.23335</v>
      </c>
      <c r="X35" s="505">
        <f>'All Indigenous Communities'!X207</f>
        <v>9.1650000000000009E-2</v>
      </c>
      <c r="Y35" s="316"/>
    </row>
    <row r="36" spans="1:25" thickBot="1">
      <c r="A36" s="322"/>
      <c r="B36" s="322"/>
      <c r="C36" s="322"/>
      <c r="D36" s="322"/>
      <c r="E36" s="322"/>
      <c r="F36" s="322"/>
      <c r="G36" s="322"/>
      <c r="H36" s="322"/>
      <c r="I36" s="322"/>
      <c r="J36" s="322"/>
      <c r="K36" s="322"/>
      <c r="L36" s="322"/>
      <c r="M36" s="322"/>
      <c r="N36" s="322"/>
      <c r="O36" s="322"/>
      <c r="P36" s="322"/>
      <c r="Q36" s="322"/>
      <c r="R36" s="322"/>
      <c r="S36" s="322"/>
      <c r="T36" s="322"/>
      <c r="U36" s="322"/>
      <c r="V36" s="322"/>
      <c r="W36" s="322"/>
      <c r="X36" s="322"/>
      <c r="Y36" s="316"/>
    </row>
    <row r="37" spans="1:25" s="483" customFormat="1" ht="16.5" thickTop="1" thickBot="1">
      <c r="A37" s="1241" t="s">
        <v>431</v>
      </c>
      <c r="B37" s="1241"/>
      <c r="C37" s="1241"/>
      <c r="D37" s="1241"/>
      <c r="E37" s="1241"/>
      <c r="F37" s="1241"/>
      <c r="G37" s="1241"/>
      <c r="H37" s="485"/>
      <c r="I37" s="485"/>
      <c r="J37" s="485"/>
      <c r="K37" s="485"/>
      <c r="L37" s="485"/>
      <c r="M37" s="485"/>
      <c r="N37" s="485"/>
      <c r="O37" s="485"/>
      <c r="P37" s="485"/>
      <c r="Q37" s="485"/>
      <c r="R37" s="485"/>
      <c r="S37" s="485"/>
      <c r="T37" s="485"/>
      <c r="U37" s="485"/>
      <c r="V37" s="485"/>
      <c r="W37" s="485"/>
      <c r="X37" s="485"/>
      <c r="Y37" s="485"/>
    </row>
    <row r="38" spans="1:25" ht="15">
      <c r="A38" s="1249" t="s">
        <v>1</v>
      </c>
      <c r="B38" s="1239" t="s">
        <v>354</v>
      </c>
      <c r="C38" s="1239" t="s">
        <v>355</v>
      </c>
      <c r="D38" s="1240" t="s">
        <v>356</v>
      </c>
      <c r="E38" s="1245" t="s">
        <v>4</v>
      </c>
      <c r="F38" s="492" t="s">
        <v>5</v>
      </c>
      <c r="G38" s="1246">
        <v>1</v>
      </c>
      <c r="H38" s="1242">
        <v>2</v>
      </c>
      <c r="I38" s="1243"/>
      <c r="J38" s="1243"/>
      <c r="K38" s="1244"/>
      <c r="L38" s="1246">
        <v>3</v>
      </c>
      <c r="M38" s="492" t="s">
        <v>6</v>
      </c>
      <c r="N38" s="1246">
        <v>4</v>
      </c>
      <c r="O38" s="1242">
        <v>5</v>
      </c>
      <c r="P38" s="1243"/>
      <c r="Q38" s="1244"/>
      <c r="R38" s="1242">
        <v>6</v>
      </c>
      <c r="S38" s="1243"/>
      <c r="T38" s="1243"/>
      <c r="U38" s="1244"/>
      <c r="V38" s="1242">
        <v>7</v>
      </c>
      <c r="W38" s="1243"/>
      <c r="X38" s="1248"/>
      <c r="Y38" s="313"/>
    </row>
    <row r="39" spans="1:25" ht="15">
      <c r="A39" s="1193"/>
      <c r="B39" s="1189"/>
      <c r="C39" s="1189"/>
      <c r="D39" s="1189"/>
      <c r="E39" s="1189"/>
      <c r="F39" s="1201" t="s">
        <v>7</v>
      </c>
      <c r="G39" s="1200"/>
      <c r="H39" s="3">
        <v>2</v>
      </c>
      <c r="I39" s="3">
        <v>2.1</v>
      </c>
      <c r="J39" s="3">
        <v>2.2000000000000002</v>
      </c>
      <c r="K39" s="3">
        <v>2.2999999999999998</v>
      </c>
      <c r="L39" s="1200"/>
      <c r="M39" s="1201" t="s">
        <v>8</v>
      </c>
      <c r="N39" s="1200"/>
      <c r="O39" s="3">
        <v>5</v>
      </c>
      <c r="P39" s="3">
        <v>5.0999999999999996</v>
      </c>
      <c r="Q39" s="3">
        <v>5.2</v>
      </c>
      <c r="R39" s="3">
        <v>6</v>
      </c>
      <c r="S39" s="3">
        <v>6.1</v>
      </c>
      <c r="T39" s="3">
        <v>6.2</v>
      </c>
      <c r="U39" s="3">
        <v>6.3</v>
      </c>
      <c r="V39" s="3">
        <v>7</v>
      </c>
      <c r="W39" s="3">
        <v>7.1</v>
      </c>
      <c r="X39" s="493">
        <v>7.2</v>
      </c>
      <c r="Y39" s="313"/>
    </row>
    <row r="40" spans="1:25" ht="15">
      <c r="A40" s="1193"/>
      <c r="B40" s="1189"/>
      <c r="C40" s="1189"/>
      <c r="D40" s="1189"/>
      <c r="E40" s="1189"/>
      <c r="F40" s="1189"/>
      <c r="G40" s="1199" t="s">
        <v>9</v>
      </c>
      <c r="H40" s="1228" t="s">
        <v>10</v>
      </c>
      <c r="I40" s="1197"/>
      <c r="J40" s="1197"/>
      <c r="K40" s="1198"/>
      <c r="L40" s="1199" t="s">
        <v>11</v>
      </c>
      <c r="M40" s="1189"/>
      <c r="N40" s="1199" t="s">
        <v>12</v>
      </c>
      <c r="O40" s="1228" t="s">
        <v>13</v>
      </c>
      <c r="P40" s="1197"/>
      <c r="Q40" s="1198"/>
      <c r="R40" s="1228" t="s">
        <v>14</v>
      </c>
      <c r="S40" s="1197"/>
      <c r="T40" s="1197"/>
      <c r="U40" s="1198"/>
      <c r="V40" s="1228" t="s">
        <v>15</v>
      </c>
      <c r="W40" s="1197"/>
      <c r="X40" s="1247"/>
      <c r="Y40" s="313"/>
    </row>
    <row r="41" spans="1:25" ht="15">
      <c r="A41" s="1193"/>
      <c r="B41" s="1189"/>
      <c r="C41" s="1189"/>
      <c r="D41" s="1189"/>
      <c r="E41" s="1189"/>
      <c r="F41" s="1189"/>
      <c r="G41" s="1200"/>
      <c r="H41" s="1199" t="s">
        <v>16</v>
      </c>
      <c r="I41" s="7" t="s">
        <v>17</v>
      </c>
      <c r="J41" s="7" t="s">
        <v>14</v>
      </c>
      <c r="K41" s="7" t="s">
        <v>18</v>
      </c>
      <c r="L41" s="1200"/>
      <c r="M41" s="1189"/>
      <c r="N41" s="1200"/>
      <c r="O41" s="1199" t="s">
        <v>19</v>
      </c>
      <c r="P41" s="7" t="s">
        <v>20</v>
      </c>
      <c r="Q41" s="7" t="s">
        <v>21</v>
      </c>
      <c r="R41" s="1199" t="s">
        <v>22</v>
      </c>
      <c r="S41" s="7" t="s">
        <v>23</v>
      </c>
      <c r="T41" s="7" t="s">
        <v>24</v>
      </c>
      <c r="U41" s="7" t="s">
        <v>25</v>
      </c>
      <c r="V41" s="1199" t="s">
        <v>26</v>
      </c>
      <c r="W41" s="7" t="s">
        <v>27</v>
      </c>
      <c r="X41" s="494" t="s">
        <v>25</v>
      </c>
      <c r="Y41" s="313"/>
    </row>
    <row r="42" spans="1:25" ht="45.75" thickBot="1">
      <c r="A42" s="1250"/>
      <c r="B42" s="1190"/>
      <c r="C42" s="1190"/>
      <c r="D42" s="1190"/>
      <c r="E42" s="1190"/>
      <c r="F42" s="1190"/>
      <c r="G42" s="9" t="s">
        <v>28</v>
      </c>
      <c r="H42" s="1190"/>
      <c r="I42" s="9" t="s">
        <v>29</v>
      </c>
      <c r="J42" s="9" t="s">
        <v>30</v>
      </c>
      <c r="K42" s="9" t="s">
        <v>31</v>
      </c>
      <c r="L42" s="9" t="s">
        <v>32</v>
      </c>
      <c r="M42" s="1190"/>
      <c r="N42" s="9" t="s">
        <v>33</v>
      </c>
      <c r="O42" s="1190"/>
      <c r="P42" s="9" t="s">
        <v>34</v>
      </c>
      <c r="Q42" s="9" t="s">
        <v>35</v>
      </c>
      <c r="R42" s="1190"/>
      <c r="S42" s="9" t="s">
        <v>36</v>
      </c>
      <c r="T42" s="9" t="s">
        <v>37</v>
      </c>
      <c r="U42" s="9" t="s">
        <v>38</v>
      </c>
      <c r="V42" s="1190"/>
      <c r="W42" s="9" t="s">
        <v>39</v>
      </c>
      <c r="X42" s="495" t="s">
        <v>349</v>
      </c>
      <c r="Y42" s="313"/>
    </row>
    <row r="43" spans="1:25" thickTop="1">
      <c r="A43" s="496" t="s">
        <v>337</v>
      </c>
      <c r="B43" s="264">
        <v>153289</v>
      </c>
      <c r="C43" s="323">
        <f>AB!D52</f>
        <v>12774.083333333334</v>
      </c>
      <c r="D43" s="427">
        <f>AB!E52</f>
        <v>15.458333333333334</v>
      </c>
      <c r="E43" s="329">
        <f>AB!F52</f>
        <v>0.88508680555555541</v>
      </c>
      <c r="F43" s="330">
        <f>AB!G52</f>
        <v>0.87055555555555564</v>
      </c>
      <c r="G43" s="331">
        <f>AB!H52</f>
        <v>1</v>
      </c>
      <c r="H43" s="331">
        <f>AB!I52</f>
        <v>0.61166666666666669</v>
      </c>
      <c r="I43" s="380">
        <f>AB!J52</f>
        <v>1</v>
      </c>
      <c r="J43" s="380" t="str">
        <f>AB!K52</f>
        <v>n/a</v>
      </c>
      <c r="K43" s="380">
        <f>AB!L52</f>
        <v>0.22333333333333336</v>
      </c>
      <c r="L43" s="331">
        <f>AB!M52</f>
        <v>1</v>
      </c>
      <c r="M43" s="330">
        <f>AB!N52</f>
        <v>0.89961805555555552</v>
      </c>
      <c r="N43" s="331">
        <f>AB!O52</f>
        <v>0.91666666666666663</v>
      </c>
      <c r="O43" s="331">
        <f>AB!P52</f>
        <v>0.8125</v>
      </c>
      <c r="P43" s="380">
        <f>AB!Q52</f>
        <v>1</v>
      </c>
      <c r="Q43" s="380">
        <f>AB!R52</f>
        <v>0.625</v>
      </c>
      <c r="R43" s="331">
        <f>AB!S52</f>
        <v>0.91666666666666663</v>
      </c>
      <c r="S43" s="380">
        <f>AB!T52</f>
        <v>0.75</v>
      </c>
      <c r="T43" s="380">
        <f>AB!U52</f>
        <v>1</v>
      </c>
      <c r="U43" s="380">
        <f>AB!V52</f>
        <v>1</v>
      </c>
      <c r="V43" s="331">
        <f>AB!W52</f>
        <v>0.95874999999999988</v>
      </c>
      <c r="W43" s="380">
        <f>AB!X52</f>
        <v>0.94499999999999995</v>
      </c>
      <c r="X43" s="499">
        <f>AB!Y52</f>
        <v>0.97250000000000003</v>
      </c>
      <c r="Y43" s="316"/>
    </row>
    <row r="44" spans="1:25" ht="15">
      <c r="A44" s="498" t="s">
        <v>338</v>
      </c>
      <c r="B44" s="423">
        <v>34836</v>
      </c>
      <c r="C44" s="423">
        <f>BC!D22</f>
        <v>11612</v>
      </c>
      <c r="D44" s="425">
        <f>BC!E22</f>
        <v>16.3</v>
      </c>
      <c r="E44" s="329">
        <f>BC!F22</f>
        <v>0.94694444444444448</v>
      </c>
      <c r="F44" s="330">
        <f>BC!G22</f>
        <v>0.90777777777777768</v>
      </c>
      <c r="G44" s="331">
        <f>BC!H22</f>
        <v>1</v>
      </c>
      <c r="H44" s="331">
        <f>BC!I22</f>
        <v>0.72333333333333327</v>
      </c>
      <c r="I44" s="380">
        <f>BC!J22</f>
        <v>1</v>
      </c>
      <c r="J44" s="380" t="str">
        <f>BC!K22</f>
        <v>n/a</v>
      </c>
      <c r="K44" s="380">
        <f>BC!L22</f>
        <v>0.44666666666666671</v>
      </c>
      <c r="L44" s="331">
        <f>BC!M22</f>
        <v>1</v>
      </c>
      <c r="M44" s="330">
        <f>BC!N22</f>
        <v>0.98611111111111116</v>
      </c>
      <c r="N44" s="331">
        <f>BC!O22</f>
        <v>1</v>
      </c>
      <c r="O44" s="331">
        <f>BC!P22</f>
        <v>1</v>
      </c>
      <c r="P44" s="380">
        <f>BC!Q22</f>
        <v>1</v>
      </c>
      <c r="Q44" s="380">
        <f>BC!R22</f>
        <v>1</v>
      </c>
      <c r="R44" s="331">
        <f>BC!S22</f>
        <v>0.94444444444444453</v>
      </c>
      <c r="S44" s="380">
        <f>BC!T22</f>
        <v>0.83333333333333337</v>
      </c>
      <c r="T44" s="380">
        <f>BC!U22</f>
        <v>1</v>
      </c>
      <c r="U44" s="380">
        <f>BC!V22</f>
        <v>1</v>
      </c>
      <c r="V44" s="331">
        <f>BC!W22</f>
        <v>1</v>
      </c>
      <c r="W44" s="380">
        <f>BC!X22</f>
        <v>1</v>
      </c>
      <c r="X44" s="499">
        <f>BC!Y22</f>
        <v>1</v>
      </c>
      <c r="Y44" s="316"/>
    </row>
    <row r="45" spans="1:25" ht="15">
      <c r="A45" s="500" t="s">
        <v>339</v>
      </c>
      <c r="B45" s="253">
        <v>31294</v>
      </c>
      <c r="C45" s="253">
        <f>MB!D39</f>
        <v>7823.5</v>
      </c>
      <c r="D45" s="427">
        <f>MB!E39</f>
        <v>39.525000000000006</v>
      </c>
      <c r="E45" s="329">
        <f>MB!F39</f>
        <v>0.87354166666666666</v>
      </c>
      <c r="F45" s="330">
        <f>MB!G39</f>
        <v>0.90333333333333321</v>
      </c>
      <c r="G45" s="331">
        <f>MB!H39</f>
        <v>0.875</v>
      </c>
      <c r="H45" s="331">
        <f>MB!I39</f>
        <v>0.83499999999999996</v>
      </c>
      <c r="I45" s="380">
        <f>MB!J39</f>
        <v>1</v>
      </c>
      <c r="J45" s="380" t="str">
        <f>MB!K39</f>
        <v>n/a</v>
      </c>
      <c r="K45" s="380">
        <f>MB!L39</f>
        <v>0.67</v>
      </c>
      <c r="L45" s="331">
        <f>MB!M39</f>
        <v>1</v>
      </c>
      <c r="M45" s="330">
        <f>MB!N39</f>
        <v>0.84375</v>
      </c>
      <c r="N45" s="331">
        <f>MB!O39</f>
        <v>1</v>
      </c>
      <c r="O45" s="331">
        <f>MB!P39</f>
        <v>0.75</v>
      </c>
      <c r="P45" s="380">
        <f>MB!Q39</f>
        <v>1</v>
      </c>
      <c r="Q45" s="380">
        <f>MB!R39</f>
        <v>0.5</v>
      </c>
      <c r="R45" s="331">
        <f>MB!S39</f>
        <v>1</v>
      </c>
      <c r="S45" s="380">
        <f>MB!T39</f>
        <v>1</v>
      </c>
      <c r="T45" s="380">
        <f>MB!U39</f>
        <v>1</v>
      </c>
      <c r="U45" s="380">
        <f>MB!V39</f>
        <v>1</v>
      </c>
      <c r="V45" s="331">
        <f>MB!W39</f>
        <v>0.625</v>
      </c>
      <c r="W45" s="380">
        <f>MB!X39</f>
        <v>0.83250000000000002</v>
      </c>
      <c r="X45" s="499">
        <f>MB!Y39</f>
        <v>0.41749999999999998</v>
      </c>
      <c r="Y45" s="316"/>
    </row>
    <row r="46" spans="1:25" ht="15">
      <c r="A46" s="498" t="s">
        <v>340</v>
      </c>
      <c r="B46" s="424" t="s">
        <v>44</v>
      </c>
      <c r="C46" s="424" t="s">
        <v>44</v>
      </c>
      <c r="D46" s="424" t="s">
        <v>44</v>
      </c>
      <c r="E46" s="324" t="s">
        <v>44</v>
      </c>
      <c r="F46" s="325" t="s">
        <v>44</v>
      </c>
      <c r="G46" s="326" t="s">
        <v>44</v>
      </c>
      <c r="H46" s="326" t="s">
        <v>44</v>
      </c>
      <c r="I46" s="395" t="s">
        <v>44</v>
      </c>
      <c r="J46" s="395" t="s">
        <v>44</v>
      </c>
      <c r="K46" s="395" t="s">
        <v>44</v>
      </c>
      <c r="L46" s="326" t="s">
        <v>44</v>
      </c>
      <c r="M46" s="325" t="s">
        <v>44</v>
      </c>
      <c r="N46" s="326" t="s">
        <v>44</v>
      </c>
      <c r="O46" s="326" t="s">
        <v>44</v>
      </c>
      <c r="P46" s="395" t="s">
        <v>44</v>
      </c>
      <c r="Q46" s="395" t="s">
        <v>44</v>
      </c>
      <c r="R46" s="326" t="s">
        <v>44</v>
      </c>
      <c r="S46" s="395" t="s">
        <v>44</v>
      </c>
      <c r="T46" s="395" t="s">
        <v>44</v>
      </c>
      <c r="U46" s="395" t="s">
        <v>44</v>
      </c>
      <c r="V46" s="326" t="s">
        <v>44</v>
      </c>
      <c r="W46" s="395" t="s">
        <v>44</v>
      </c>
      <c r="X46" s="848" t="s">
        <v>44</v>
      </c>
      <c r="Y46" s="316"/>
    </row>
    <row r="47" spans="1:25" ht="15">
      <c r="A47" s="500" t="s">
        <v>525</v>
      </c>
      <c r="B47" s="253">
        <v>10545</v>
      </c>
      <c r="C47" s="253">
        <f>NWT!D41</f>
        <v>7958.333333333333</v>
      </c>
      <c r="D47" s="427">
        <f>NWT!E41</f>
        <v>37.266666666666659</v>
      </c>
      <c r="E47" s="329">
        <f>NWT!F41</f>
        <v>0.78243055555555552</v>
      </c>
      <c r="F47" s="330">
        <f>NWT!G41</f>
        <v>0.75944444444444448</v>
      </c>
      <c r="G47" s="331">
        <f>NWT!H41</f>
        <v>1</v>
      </c>
      <c r="H47" s="331">
        <f>NWT!I41</f>
        <v>0.61166666666666669</v>
      </c>
      <c r="I47" s="380">
        <f>NWT!J41</f>
        <v>0.66666666666666663</v>
      </c>
      <c r="J47" s="380" t="str">
        <f>NWT!K41</f>
        <v>n/a</v>
      </c>
      <c r="K47" s="380">
        <f>NWT!L41</f>
        <v>0.55666666666666664</v>
      </c>
      <c r="L47" s="331">
        <f>NWT!M41</f>
        <v>0.66666666666666663</v>
      </c>
      <c r="M47" s="330">
        <f>NWT!N41</f>
        <v>0.80541666666666678</v>
      </c>
      <c r="N47" s="331">
        <f>NWT!O41</f>
        <v>0.83333333333333337</v>
      </c>
      <c r="O47" s="331">
        <f>NWT!P41</f>
        <v>0.83333333333333337</v>
      </c>
      <c r="P47" s="380">
        <f>NWT!Q41</f>
        <v>1</v>
      </c>
      <c r="Q47" s="380">
        <f>NWT!R41</f>
        <v>0.66666666666666663</v>
      </c>
      <c r="R47" s="331">
        <f>NWT!S41</f>
        <v>0.83333333333333337</v>
      </c>
      <c r="S47" s="380">
        <f>NWT!T41</f>
        <v>0.5</v>
      </c>
      <c r="T47" s="380">
        <f>NWT!U41</f>
        <v>1</v>
      </c>
      <c r="U47" s="380">
        <f>NWT!V41</f>
        <v>1</v>
      </c>
      <c r="V47" s="331">
        <f>NWT!W41</f>
        <v>0.72166666666666668</v>
      </c>
      <c r="W47" s="380">
        <f>NWT!X41</f>
        <v>0.89</v>
      </c>
      <c r="X47" s="499">
        <f>NWT!Y41</f>
        <v>0.55333333333333334</v>
      </c>
      <c r="Y47" s="316"/>
    </row>
    <row r="48" spans="1:25" ht="15">
      <c r="A48" s="498" t="s">
        <v>341</v>
      </c>
      <c r="B48" s="424" t="s">
        <v>44</v>
      </c>
      <c r="C48" s="424" t="s">
        <v>44</v>
      </c>
      <c r="D48" s="424" t="s">
        <v>44</v>
      </c>
      <c r="E48" s="324" t="s">
        <v>44</v>
      </c>
      <c r="F48" s="325" t="s">
        <v>44</v>
      </c>
      <c r="G48" s="326" t="s">
        <v>44</v>
      </c>
      <c r="H48" s="326" t="s">
        <v>44</v>
      </c>
      <c r="I48" s="395" t="s">
        <v>44</v>
      </c>
      <c r="J48" s="395" t="s">
        <v>44</v>
      </c>
      <c r="K48" s="395" t="s">
        <v>44</v>
      </c>
      <c r="L48" s="326" t="s">
        <v>44</v>
      </c>
      <c r="M48" s="325" t="s">
        <v>44</v>
      </c>
      <c r="N48" s="326" t="s">
        <v>44</v>
      </c>
      <c r="O48" s="326" t="s">
        <v>44</v>
      </c>
      <c r="P48" s="395" t="s">
        <v>44</v>
      </c>
      <c r="Q48" s="395" t="s">
        <v>44</v>
      </c>
      <c r="R48" s="326" t="s">
        <v>44</v>
      </c>
      <c r="S48" s="395" t="s">
        <v>44</v>
      </c>
      <c r="T48" s="395" t="s">
        <v>44</v>
      </c>
      <c r="U48" s="395" t="s">
        <v>44</v>
      </c>
      <c r="V48" s="326" t="s">
        <v>44</v>
      </c>
      <c r="W48" s="395" t="s">
        <v>44</v>
      </c>
      <c r="X48" s="848" t="s">
        <v>44</v>
      </c>
      <c r="Y48" s="316"/>
    </row>
    <row r="49" spans="1:25" ht="15">
      <c r="A49" s="500" t="s">
        <v>342</v>
      </c>
      <c r="B49" s="253">
        <v>10933</v>
      </c>
      <c r="C49" s="253">
        <f>ON!D42</f>
        <v>2733.25</v>
      </c>
      <c r="D49" s="427">
        <f>ON!E42</f>
        <v>25.424999999999997</v>
      </c>
      <c r="E49" s="329">
        <f>ON!F42</f>
        <v>0.74244791666666665</v>
      </c>
      <c r="F49" s="330">
        <f>ON!G42</f>
        <v>0.66708333333333336</v>
      </c>
      <c r="G49" s="331">
        <f>ON!H42</f>
        <v>0.75</v>
      </c>
      <c r="H49" s="331">
        <f>ON!I42</f>
        <v>0.75124999999999997</v>
      </c>
      <c r="I49" s="380">
        <f>ON!J42</f>
        <v>1</v>
      </c>
      <c r="J49" s="380" t="str">
        <f>ON!K42</f>
        <v>n/a</v>
      </c>
      <c r="K49" s="380">
        <f>ON!L42</f>
        <v>0.50250000000000006</v>
      </c>
      <c r="L49" s="331">
        <f>ON!M42</f>
        <v>0.5</v>
      </c>
      <c r="M49" s="330">
        <f>ON!N42</f>
        <v>0.81781250000000005</v>
      </c>
      <c r="N49" s="331">
        <f>ON!O42</f>
        <v>0.875</v>
      </c>
      <c r="O49" s="331">
        <f>ON!P42</f>
        <v>0.6875</v>
      </c>
      <c r="P49" s="380">
        <f>ON!Q42</f>
        <v>0.875</v>
      </c>
      <c r="Q49" s="380">
        <f>ON!R42</f>
        <v>0.5</v>
      </c>
      <c r="R49" s="331">
        <f>ON!S42</f>
        <v>1</v>
      </c>
      <c r="S49" s="380">
        <f>ON!T42</f>
        <v>1</v>
      </c>
      <c r="T49" s="380">
        <f>ON!U42</f>
        <v>1</v>
      </c>
      <c r="U49" s="380">
        <f>ON!V42</f>
        <v>1</v>
      </c>
      <c r="V49" s="331">
        <f>ON!W42</f>
        <v>0.70874999999999999</v>
      </c>
      <c r="W49" s="380">
        <f>ON!X42</f>
        <v>0.75</v>
      </c>
      <c r="X49" s="499">
        <f>ON!Y42</f>
        <v>0.66749999999999998</v>
      </c>
      <c r="Y49" s="316"/>
    </row>
    <row r="50" spans="1:25" ht="15">
      <c r="A50" s="498" t="s">
        <v>238</v>
      </c>
      <c r="B50" s="424" t="s">
        <v>44</v>
      </c>
      <c r="C50" s="424" t="s">
        <v>44</v>
      </c>
      <c r="D50" s="424" t="s">
        <v>44</v>
      </c>
      <c r="E50" s="324" t="s">
        <v>44</v>
      </c>
      <c r="F50" s="325" t="s">
        <v>44</v>
      </c>
      <c r="G50" s="326" t="s">
        <v>44</v>
      </c>
      <c r="H50" s="326" t="s">
        <v>44</v>
      </c>
      <c r="I50" s="395" t="s">
        <v>44</v>
      </c>
      <c r="J50" s="395" t="s">
        <v>44</v>
      </c>
      <c r="K50" s="395" t="s">
        <v>44</v>
      </c>
      <c r="L50" s="326" t="s">
        <v>44</v>
      </c>
      <c r="M50" s="325" t="s">
        <v>44</v>
      </c>
      <c r="N50" s="326" t="s">
        <v>44</v>
      </c>
      <c r="O50" s="326" t="s">
        <v>44</v>
      </c>
      <c r="P50" s="395" t="s">
        <v>44</v>
      </c>
      <c r="Q50" s="395" t="s">
        <v>44</v>
      </c>
      <c r="R50" s="326" t="s">
        <v>44</v>
      </c>
      <c r="S50" s="395" t="s">
        <v>44</v>
      </c>
      <c r="T50" s="395" t="s">
        <v>44</v>
      </c>
      <c r="U50" s="395" t="s">
        <v>44</v>
      </c>
      <c r="V50" s="326" t="s">
        <v>44</v>
      </c>
      <c r="W50" s="395" t="s">
        <v>44</v>
      </c>
      <c r="X50" s="848" t="s">
        <v>44</v>
      </c>
      <c r="Y50" s="316"/>
    </row>
    <row r="51" spans="1:25" ht="15">
      <c r="A51" s="500" t="s">
        <v>343</v>
      </c>
      <c r="B51" s="253">
        <v>1402</v>
      </c>
      <c r="C51" s="253">
        <f>SK!D39</f>
        <v>1402</v>
      </c>
      <c r="D51" s="427">
        <f>SK!E39</f>
        <v>17.899999999999999</v>
      </c>
      <c r="E51" s="329">
        <f>SK!F39</f>
        <v>0.83354166666666663</v>
      </c>
      <c r="F51" s="330">
        <f>SK!G39</f>
        <v>0.83333333333333337</v>
      </c>
      <c r="G51" s="331">
        <f>SK!H39</f>
        <v>1</v>
      </c>
      <c r="H51" s="331">
        <f>SK!I39</f>
        <v>0.5</v>
      </c>
      <c r="I51" s="380">
        <f>SK!J39</f>
        <v>1</v>
      </c>
      <c r="J51" s="380" t="str">
        <f>SK!K39</f>
        <v>n/a</v>
      </c>
      <c r="K51" s="380">
        <f>SK!L39</f>
        <v>0</v>
      </c>
      <c r="L51" s="331">
        <f>SK!M39</f>
        <v>1</v>
      </c>
      <c r="M51" s="330">
        <f>SK!N39</f>
        <v>0.83374999999999999</v>
      </c>
      <c r="N51" s="331">
        <f>SK!O39</f>
        <v>0.5</v>
      </c>
      <c r="O51" s="331">
        <f>SK!P39</f>
        <v>1</v>
      </c>
      <c r="P51" s="380">
        <f>SK!Q39</f>
        <v>1</v>
      </c>
      <c r="Q51" s="380">
        <f>SK!R39</f>
        <v>1</v>
      </c>
      <c r="R51" s="331">
        <f>SK!S39</f>
        <v>1</v>
      </c>
      <c r="S51" s="380">
        <f>SK!T39</f>
        <v>1</v>
      </c>
      <c r="T51" s="380">
        <f>SK!U39</f>
        <v>1</v>
      </c>
      <c r="U51" s="380">
        <f>SK!V39</f>
        <v>1</v>
      </c>
      <c r="V51" s="331">
        <f>SK!W39</f>
        <v>0.83499999999999996</v>
      </c>
      <c r="W51" s="380">
        <f>SK!X39</f>
        <v>1</v>
      </c>
      <c r="X51" s="499">
        <f>SK!Y39</f>
        <v>0.67</v>
      </c>
      <c r="Y51" s="316"/>
    </row>
    <row r="52" spans="1:25" thickBot="1">
      <c r="A52" s="849" t="s">
        <v>344</v>
      </c>
      <c r="B52" s="351">
        <v>28874</v>
      </c>
      <c r="C52" s="351">
        <f>YK!D26</f>
        <v>3208.2222222222222</v>
      </c>
      <c r="D52" s="352">
        <f>YK!E26</f>
        <v>32.68888888888889</v>
      </c>
      <c r="E52" s="317">
        <f>YK!F26</f>
        <v>0.70523148148148151</v>
      </c>
      <c r="F52" s="318">
        <f>YK!G26</f>
        <v>0.73444444444444434</v>
      </c>
      <c r="G52" s="319">
        <f>YK!H26</f>
        <v>0.83333333333333337</v>
      </c>
      <c r="H52" s="319">
        <f>YK!I26</f>
        <v>0.59222222222222221</v>
      </c>
      <c r="I52" s="392">
        <f>YK!J26</f>
        <v>1</v>
      </c>
      <c r="J52" s="392" t="str">
        <f>YK!K26</f>
        <v>n/a</v>
      </c>
      <c r="K52" s="392">
        <f>YK!L26</f>
        <v>0.18444444444444447</v>
      </c>
      <c r="L52" s="319">
        <f>YK!M26</f>
        <v>0.77777777777777779</v>
      </c>
      <c r="M52" s="318">
        <f>YK!N26</f>
        <v>0.67601851851851857</v>
      </c>
      <c r="N52" s="319">
        <f>YK!O26</f>
        <v>0.61111111111111116</v>
      </c>
      <c r="O52" s="319">
        <f>YK!P26</f>
        <v>0.61111111111111116</v>
      </c>
      <c r="P52" s="392">
        <f>YK!Q26</f>
        <v>0.77777777777777779</v>
      </c>
      <c r="Q52" s="392">
        <f>YK!R26</f>
        <v>0.44444444444444442</v>
      </c>
      <c r="R52" s="319">
        <f>YK!S26</f>
        <v>0.79629629629629628</v>
      </c>
      <c r="S52" s="392">
        <f>YK!T26</f>
        <v>0.61111111111111116</v>
      </c>
      <c r="T52" s="392">
        <f>YK!U26</f>
        <v>0.77777777777777779</v>
      </c>
      <c r="U52" s="392">
        <f>YK!V26</f>
        <v>1</v>
      </c>
      <c r="V52" s="319">
        <f>YK!W26</f>
        <v>0.68555555555555558</v>
      </c>
      <c r="W52" s="392">
        <f>YK!X26</f>
        <v>0.96333333333333337</v>
      </c>
      <c r="X52" s="508">
        <f>YK!Y26</f>
        <v>0.40777777777777779</v>
      </c>
      <c r="Y52" s="316"/>
    </row>
    <row r="53" spans="1:25" ht="16.5" thickTop="1" thickBot="1">
      <c r="A53" s="501" t="s">
        <v>350</v>
      </c>
      <c r="B53" s="502">
        <f>SUM(B43:B52)</f>
        <v>271173</v>
      </c>
      <c r="C53" s="502">
        <f>'All Non-Indigenous Communities'!C43</f>
        <v>7902.8611111111113</v>
      </c>
      <c r="D53" s="503">
        <f>'All Non-Indigenous Communities'!D43</f>
        <v>25.50277777777778</v>
      </c>
      <c r="E53" s="504">
        <f>'All Non-Indigenous Communities'!E43</f>
        <v>0.81815972222222233</v>
      </c>
      <c r="F53" s="504">
        <f>'All Non-Indigenous Communities'!F43</f>
        <v>0.81037037037037041</v>
      </c>
      <c r="G53" s="504">
        <f>'All Non-Indigenous Communities'!G43</f>
        <v>0.91666666666666663</v>
      </c>
      <c r="H53" s="504">
        <f>'All Non-Indigenous Communities'!H43</f>
        <v>0.65333333333333343</v>
      </c>
      <c r="I53" s="504">
        <f>'All Non-Indigenous Communities'!I43</f>
        <v>0.97222222222222221</v>
      </c>
      <c r="J53" s="504" t="str">
        <f>'All Non-Indigenous Communities'!J43</f>
        <v>n/a</v>
      </c>
      <c r="K53" s="504">
        <f>'All Non-Indigenous Communities'!K43</f>
        <v>0.33444444444444449</v>
      </c>
      <c r="L53" s="504">
        <f>'All Non-Indigenous Communities'!L43</f>
        <v>0.86111111111111116</v>
      </c>
      <c r="M53" s="504">
        <f>'All Non-Indigenous Communities'!M43</f>
        <v>0.82594907407407403</v>
      </c>
      <c r="N53" s="504">
        <f>'All Non-Indigenous Communities'!N43</f>
        <v>0.83333333333333337</v>
      </c>
      <c r="O53" s="504">
        <f>'All Non-Indigenous Communities'!O43</f>
        <v>0.76388888888888884</v>
      </c>
      <c r="P53" s="504">
        <f>'All Non-Indigenous Communities'!P43</f>
        <v>0.93055555555555558</v>
      </c>
      <c r="Q53" s="504">
        <f>'All Non-Indigenous Communities'!Q43</f>
        <v>0.59722222222222221</v>
      </c>
      <c r="R53" s="504">
        <f>'All Non-Indigenous Communities'!R43</f>
        <v>0.90277777777777757</v>
      </c>
      <c r="S53" s="504">
        <f>'All Non-Indigenous Communities'!S43</f>
        <v>0.76388888888888884</v>
      </c>
      <c r="T53" s="504">
        <f>'All Non-Indigenous Communities'!T43</f>
        <v>0.94444444444444442</v>
      </c>
      <c r="U53" s="504">
        <f>'All Non-Indigenous Communities'!U43</f>
        <v>1</v>
      </c>
      <c r="V53" s="504">
        <f>'All Non-Indigenous Communities'!V43</f>
        <v>0.80583333333333351</v>
      </c>
      <c r="W53" s="504">
        <f>'All Non-Indigenous Communities'!W43</f>
        <v>0.91694444444444456</v>
      </c>
      <c r="X53" s="505">
        <f>'All Non-Indigenous Communities'!X43</f>
        <v>0.69472222222222224</v>
      </c>
      <c r="Y53" s="316"/>
    </row>
    <row r="54" spans="1:25" ht="15">
      <c r="A54" s="322"/>
      <c r="B54" s="322"/>
      <c r="C54" s="322"/>
      <c r="D54" s="322"/>
      <c r="E54" s="322"/>
      <c r="F54" s="322"/>
      <c r="G54" s="322"/>
      <c r="H54" s="322"/>
      <c r="I54" s="322"/>
      <c r="J54" s="322"/>
      <c r="K54" s="322"/>
      <c r="L54" s="322"/>
      <c r="M54" s="322"/>
      <c r="N54" s="322"/>
      <c r="O54" s="322"/>
      <c r="P54" s="322"/>
      <c r="Q54" s="322"/>
      <c r="R54" s="322"/>
      <c r="S54" s="322"/>
      <c r="T54" s="322"/>
      <c r="U54" s="322"/>
      <c r="V54" s="322"/>
      <c r="W54" s="322"/>
      <c r="X54" s="322"/>
      <c r="Y54" s="316"/>
    </row>
    <row r="55" spans="1:25" thickBot="1">
      <c r="A55" s="322" t="s">
        <v>432</v>
      </c>
      <c r="B55" s="322"/>
      <c r="C55" s="322"/>
      <c r="D55" s="322"/>
      <c r="E55" s="322"/>
      <c r="F55" s="322"/>
      <c r="G55" s="322"/>
      <c r="H55" s="322"/>
      <c r="I55" s="322"/>
      <c r="J55" s="322"/>
      <c r="K55" s="322"/>
      <c r="L55" s="322"/>
      <c r="M55" s="322"/>
      <c r="N55" s="322"/>
      <c r="O55" s="322"/>
      <c r="P55" s="322"/>
      <c r="Q55" s="322"/>
      <c r="R55" s="322"/>
      <c r="S55" s="322"/>
      <c r="T55" s="322"/>
      <c r="U55" s="322"/>
      <c r="V55" s="322"/>
      <c r="W55" s="322"/>
      <c r="X55" s="322"/>
      <c r="Y55" s="316"/>
    </row>
    <row r="56" spans="1:25" ht="15" customHeight="1">
      <c r="A56" s="1249" t="s">
        <v>1</v>
      </c>
      <c r="B56" s="1239" t="s">
        <v>346</v>
      </c>
      <c r="C56" s="1240" t="s">
        <v>348</v>
      </c>
      <c r="D56" s="1245" t="s">
        <v>4</v>
      </c>
      <c r="E56" s="492" t="s">
        <v>5</v>
      </c>
      <c r="F56" s="1246">
        <v>1</v>
      </c>
      <c r="G56" s="1242">
        <v>2</v>
      </c>
      <c r="H56" s="1243"/>
      <c r="I56" s="1243"/>
      <c r="J56" s="1244"/>
      <c r="K56" s="1246">
        <v>3</v>
      </c>
      <c r="L56" s="492" t="s">
        <v>6</v>
      </c>
      <c r="M56" s="1246">
        <v>4</v>
      </c>
      <c r="N56" s="1242">
        <v>5</v>
      </c>
      <c r="O56" s="1243"/>
      <c r="P56" s="1244"/>
      <c r="Q56" s="1242">
        <v>6</v>
      </c>
      <c r="R56" s="1243"/>
      <c r="S56" s="1243"/>
      <c r="T56" s="1244"/>
      <c r="U56" s="1242">
        <v>7</v>
      </c>
      <c r="V56" s="1243"/>
      <c r="W56" s="1248"/>
      <c r="X56" s="327"/>
    </row>
    <row r="57" spans="1:25" ht="15">
      <c r="A57" s="1193"/>
      <c r="B57" s="1189"/>
      <c r="C57" s="1189"/>
      <c r="D57" s="1189"/>
      <c r="E57" s="1201" t="s">
        <v>7</v>
      </c>
      <c r="F57" s="1200"/>
      <c r="G57" s="3">
        <v>2</v>
      </c>
      <c r="H57" s="3">
        <v>2.1</v>
      </c>
      <c r="I57" s="3">
        <v>2.2000000000000002</v>
      </c>
      <c r="J57" s="3">
        <v>2.2999999999999998</v>
      </c>
      <c r="K57" s="1200"/>
      <c r="L57" s="1201" t="s">
        <v>8</v>
      </c>
      <c r="M57" s="1200"/>
      <c r="N57" s="3">
        <v>5</v>
      </c>
      <c r="O57" s="3">
        <v>5.0999999999999996</v>
      </c>
      <c r="P57" s="3">
        <v>5.2</v>
      </c>
      <c r="Q57" s="3">
        <v>6</v>
      </c>
      <c r="R57" s="3">
        <v>6.1</v>
      </c>
      <c r="S57" s="3">
        <v>6.2</v>
      </c>
      <c r="T57" s="3">
        <v>6.3</v>
      </c>
      <c r="U57" s="3">
        <v>7</v>
      </c>
      <c r="V57" s="3">
        <v>7.1</v>
      </c>
      <c r="W57" s="493">
        <v>7.2</v>
      </c>
      <c r="X57" s="316"/>
    </row>
    <row r="58" spans="1:25" ht="15">
      <c r="A58" s="1193"/>
      <c r="B58" s="1189"/>
      <c r="C58" s="1189"/>
      <c r="D58" s="1189"/>
      <c r="E58" s="1189"/>
      <c r="F58" s="1199" t="s">
        <v>9</v>
      </c>
      <c r="G58" s="1228" t="s">
        <v>10</v>
      </c>
      <c r="H58" s="1197"/>
      <c r="I58" s="1197"/>
      <c r="J58" s="1198"/>
      <c r="K58" s="1199" t="s">
        <v>11</v>
      </c>
      <c r="L58" s="1189"/>
      <c r="M58" s="1199" t="s">
        <v>12</v>
      </c>
      <c r="N58" s="1228" t="s">
        <v>13</v>
      </c>
      <c r="O58" s="1197"/>
      <c r="P58" s="1198"/>
      <c r="Q58" s="1228" t="s">
        <v>14</v>
      </c>
      <c r="R58" s="1197"/>
      <c r="S58" s="1197"/>
      <c r="T58" s="1198"/>
      <c r="U58" s="1228" t="s">
        <v>15</v>
      </c>
      <c r="V58" s="1197"/>
      <c r="W58" s="1247"/>
      <c r="X58" s="316"/>
    </row>
    <row r="59" spans="1:25" ht="15">
      <c r="A59" s="1193"/>
      <c r="B59" s="1189"/>
      <c r="C59" s="1189"/>
      <c r="D59" s="1189"/>
      <c r="E59" s="1189"/>
      <c r="F59" s="1200"/>
      <c r="G59" s="1199" t="s">
        <v>16</v>
      </c>
      <c r="H59" s="7" t="s">
        <v>17</v>
      </c>
      <c r="I59" s="7" t="s">
        <v>14</v>
      </c>
      <c r="J59" s="7" t="s">
        <v>18</v>
      </c>
      <c r="K59" s="1200"/>
      <c r="L59" s="1189"/>
      <c r="M59" s="1200"/>
      <c r="N59" s="1199" t="s">
        <v>19</v>
      </c>
      <c r="O59" s="7" t="s">
        <v>20</v>
      </c>
      <c r="P59" s="7" t="s">
        <v>21</v>
      </c>
      <c r="Q59" s="1199" t="s">
        <v>22</v>
      </c>
      <c r="R59" s="7" t="s">
        <v>23</v>
      </c>
      <c r="S59" s="7" t="s">
        <v>24</v>
      </c>
      <c r="T59" s="7" t="s">
        <v>25</v>
      </c>
      <c r="U59" s="1199" t="s">
        <v>26</v>
      </c>
      <c r="V59" s="7" t="s">
        <v>27</v>
      </c>
      <c r="W59" s="494" t="s">
        <v>25</v>
      </c>
      <c r="X59" s="316"/>
    </row>
    <row r="60" spans="1:25" ht="45.75" thickBot="1">
      <c r="A60" s="1250"/>
      <c r="B60" s="1190"/>
      <c r="C60" s="1190"/>
      <c r="D60" s="1190"/>
      <c r="E60" s="1190"/>
      <c r="F60" s="9" t="s">
        <v>28</v>
      </c>
      <c r="G60" s="1190"/>
      <c r="H60" s="9" t="s">
        <v>29</v>
      </c>
      <c r="I60" s="9" t="s">
        <v>30</v>
      </c>
      <c r="J60" s="9" t="s">
        <v>31</v>
      </c>
      <c r="K60" s="9" t="s">
        <v>32</v>
      </c>
      <c r="L60" s="1190"/>
      <c r="M60" s="9" t="s">
        <v>33</v>
      </c>
      <c r="N60" s="1190"/>
      <c r="O60" s="9" t="s">
        <v>34</v>
      </c>
      <c r="P60" s="9" t="s">
        <v>35</v>
      </c>
      <c r="Q60" s="1190"/>
      <c r="R60" s="9" t="s">
        <v>36</v>
      </c>
      <c r="S60" s="9" t="s">
        <v>37</v>
      </c>
      <c r="T60" s="9" t="s">
        <v>38</v>
      </c>
      <c r="U60" s="1190"/>
      <c r="V60" s="9" t="s">
        <v>39</v>
      </c>
      <c r="W60" s="495" t="s">
        <v>349</v>
      </c>
      <c r="X60" s="316"/>
    </row>
    <row r="61" spans="1:25" thickTop="1">
      <c r="A61" s="700" t="s">
        <v>337</v>
      </c>
      <c r="B61" s="422">
        <v>171421</v>
      </c>
      <c r="C61" s="280">
        <f>AB!E49</f>
        <v>19.743620676579884</v>
      </c>
      <c r="D61" s="337">
        <f>AB!F49</f>
        <v>0.91663918316114534</v>
      </c>
      <c r="E61" s="338">
        <f>AB!G49</f>
        <v>0.91241621504949799</v>
      </c>
      <c r="F61" s="339">
        <f>AB!H49</f>
        <v>0.97008826223158184</v>
      </c>
      <c r="G61" s="339">
        <f>AB!I49</f>
        <v>0.76716038291691213</v>
      </c>
      <c r="H61" s="328">
        <f>AB!J49</f>
        <v>0.98814614312132121</v>
      </c>
      <c r="I61" s="328" t="str">
        <f>AB!K49</f>
        <v>n/a</v>
      </c>
      <c r="J61" s="328">
        <f>AB!L49</f>
        <v>0.54617462271250317</v>
      </c>
      <c r="K61" s="339">
        <f>AB!M49</f>
        <v>1</v>
      </c>
      <c r="L61" s="338">
        <f>AB!N49</f>
        <v>0.92086215127279214</v>
      </c>
      <c r="M61" s="339">
        <f>AB!O49</f>
        <v>0.9028298749861452</v>
      </c>
      <c r="N61" s="339">
        <f>AB!P49</f>
        <v>0.91140087853880214</v>
      </c>
      <c r="O61" s="328">
        <f>AB!Q49</f>
        <v>0.94040986810250782</v>
      </c>
      <c r="P61" s="328">
        <f>AB!R49</f>
        <v>0.88239188897509635</v>
      </c>
      <c r="Q61" s="339">
        <f>AB!S49</f>
        <v>0.96668630642297815</v>
      </c>
      <c r="R61" s="328">
        <f>AB!T49</f>
        <v>0.92890602668284517</v>
      </c>
      <c r="S61" s="328">
        <f>AB!U49</f>
        <v>0.97115289258608917</v>
      </c>
      <c r="T61" s="328">
        <f>AB!V49</f>
        <v>1</v>
      </c>
      <c r="U61" s="339">
        <f>AB!W49</f>
        <v>0.90332853034342353</v>
      </c>
      <c r="V61" s="328">
        <f>AB!X49</f>
        <v>0.91043571091056497</v>
      </c>
      <c r="W61" s="677">
        <f>AB!Y49</f>
        <v>0.89622134977628176</v>
      </c>
      <c r="X61" s="316"/>
    </row>
    <row r="62" spans="1:25" ht="15">
      <c r="A62" s="500" t="s">
        <v>338</v>
      </c>
      <c r="B62" s="253">
        <v>36701</v>
      </c>
      <c r="C62" s="376">
        <f>BC!E19</f>
        <v>17.896468761069183</v>
      </c>
      <c r="D62" s="337">
        <f>BC!F19</f>
        <v>0.94487888045738977</v>
      </c>
      <c r="E62" s="338">
        <f>BC!G19</f>
        <v>0.91929879294842098</v>
      </c>
      <c r="F62" s="339">
        <f>BC!H19</f>
        <v>0.96276668210675453</v>
      </c>
      <c r="G62" s="339">
        <f>BC!I19</f>
        <v>0.79512969673850853</v>
      </c>
      <c r="H62" s="328">
        <f>BC!J19</f>
        <v>1</v>
      </c>
      <c r="I62" s="328" t="str">
        <f>BC!K19</f>
        <v>n/a</v>
      </c>
      <c r="J62" s="328">
        <f>BC!L19</f>
        <v>0.59025939347701695</v>
      </c>
      <c r="K62" s="339">
        <f>BC!M19</f>
        <v>1</v>
      </c>
      <c r="L62" s="338">
        <f>BC!N19</f>
        <v>0.97045896796635878</v>
      </c>
      <c r="M62" s="339">
        <f>BC!O19</f>
        <v>0.97385629819350972</v>
      </c>
      <c r="N62" s="339">
        <f>BC!P19</f>
        <v>0.95119342797198991</v>
      </c>
      <c r="O62" s="328">
        <f>BC!Q19</f>
        <v>0.95320291000245227</v>
      </c>
      <c r="P62" s="328">
        <f>BC!R19</f>
        <v>0.94918394594152744</v>
      </c>
      <c r="Q62" s="339">
        <f>BC!S19</f>
        <v>0.98160358936632064</v>
      </c>
      <c r="R62" s="328">
        <f>BC!T19</f>
        <v>0.94802593934770174</v>
      </c>
      <c r="S62" s="328">
        <f>BC!U19</f>
        <v>0.99678482875126018</v>
      </c>
      <c r="T62" s="328">
        <f>BC!V19</f>
        <v>1</v>
      </c>
      <c r="U62" s="339">
        <f>BC!W19</f>
        <v>0.97518255633361495</v>
      </c>
      <c r="V62" s="328">
        <f>BC!X19</f>
        <v>0.99852865044549199</v>
      </c>
      <c r="W62" s="677">
        <f>BC!Y19</f>
        <v>0.95183646222173779</v>
      </c>
      <c r="X62" s="316"/>
    </row>
    <row r="63" spans="1:25" ht="15">
      <c r="A63" s="498" t="s">
        <v>339</v>
      </c>
      <c r="B63" s="423">
        <v>61376</v>
      </c>
      <c r="C63" s="424">
        <f>MB!E36</f>
        <v>68.344144290928043</v>
      </c>
      <c r="D63" s="329">
        <f>MB!F36</f>
        <v>0.68741253367222799</v>
      </c>
      <c r="E63" s="330">
        <f>MB!G36</f>
        <v>0.72254374674139732</v>
      </c>
      <c r="F63" s="331">
        <f>MB!H36</f>
        <v>0.62843782586027108</v>
      </c>
      <c r="G63" s="331">
        <f>MB!I36</f>
        <v>0.57389753323774773</v>
      </c>
      <c r="H63" s="380">
        <f>MB!J36</f>
        <v>0.7383504953076121</v>
      </c>
      <c r="I63" s="380" t="str">
        <f>MB!K36</f>
        <v>n/a</v>
      </c>
      <c r="J63" s="380">
        <f>MB!L36</f>
        <v>0.40944457116788319</v>
      </c>
      <c r="K63" s="331">
        <f>MB!M36</f>
        <v>0.96529588112617315</v>
      </c>
      <c r="L63" s="330">
        <f>MB!N36</f>
        <v>0.65228132060305877</v>
      </c>
      <c r="M63" s="331">
        <f>MB!O36</f>
        <v>0.72315726016684045</v>
      </c>
      <c r="N63" s="331">
        <f>MB!P36</f>
        <v>0.64670229405630864</v>
      </c>
      <c r="O63" s="380">
        <f>MB!Q36</f>
        <v>0.88531347758081336</v>
      </c>
      <c r="P63" s="380">
        <f>MB!R36</f>
        <v>0.40809111053180397</v>
      </c>
      <c r="Q63" s="331">
        <f>MB!S36</f>
        <v>0.92780294143204733</v>
      </c>
      <c r="R63" s="380">
        <f>MB!T36</f>
        <v>0.93320679092805003</v>
      </c>
      <c r="S63" s="380">
        <f>MB!U36</f>
        <v>0.88594890510948909</v>
      </c>
      <c r="T63" s="380">
        <f>MB!V36</f>
        <v>0.96425312825860277</v>
      </c>
      <c r="U63" s="331">
        <f>MB!W36</f>
        <v>0.31146278675703859</v>
      </c>
      <c r="V63" s="380">
        <f>MB!X36</f>
        <v>0.32367814781021897</v>
      </c>
      <c r="W63" s="499">
        <f>MB!Y36</f>
        <v>0.29924742570385821</v>
      </c>
      <c r="X63" s="316"/>
    </row>
    <row r="64" spans="1:25" ht="15">
      <c r="A64" s="500" t="s">
        <v>340</v>
      </c>
      <c r="B64" s="253">
        <v>2558</v>
      </c>
      <c r="C64" s="376">
        <f>NL!E13</f>
        <v>91.768295543393279</v>
      </c>
      <c r="D64" s="337">
        <f>NL!F13</f>
        <v>0.28561112739987837</v>
      </c>
      <c r="E64" s="338">
        <f>NL!G13</f>
        <v>0.1236269655112501</v>
      </c>
      <c r="F64" s="339">
        <f>NL!H13</f>
        <v>9.4214229867083665E-2</v>
      </c>
      <c r="G64" s="339">
        <f>NL!I13</f>
        <v>0.27666666666666667</v>
      </c>
      <c r="H64" s="328">
        <f>NL!J13</f>
        <v>0</v>
      </c>
      <c r="I64" s="328">
        <f>NL!K13</f>
        <v>0.5</v>
      </c>
      <c r="J64" s="328">
        <f>NL!L13</f>
        <v>0.33</v>
      </c>
      <c r="K64" s="339">
        <f>NL!M13</f>
        <v>0</v>
      </c>
      <c r="L64" s="338">
        <f>NL!N13</f>
        <v>0.44759528928850667</v>
      </c>
      <c r="M64" s="339">
        <f>NL!O13</f>
        <v>0.5</v>
      </c>
      <c r="N64" s="339">
        <f>NL!P13</f>
        <v>0.5</v>
      </c>
      <c r="O64" s="328">
        <f>NL!Q13</f>
        <v>1</v>
      </c>
      <c r="P64" s="328">
        <f>NL!R13</f>
        <v>0</v>
      </c>
      <c r="Q64" s="339">
        <f>NL!S13</f>
        <v>0.64679437060203271</v>
      </c>
      <c r="R64" s="328">
        <f>NL!T13</f>
        <v>0</v>
      </c>
      <c r="S64" s="328">
        <f>NL!U13</f>
        <v>1</v>
      </c>
      <c r="T64" s="328">
        <f>NL!V13</f>
        <v>0.94038311180609846</v>
      </c>
      <c r="U64" s="339">
        <f>NL!W13</f>
        <v>0.14358678655199375</v>
      </c>
      <c r="V64" s="328">
        <f>NL!X13</f>
        <v>0.18842845973416733</v>
      </c>
      <c r="W64" s="677">
        <f>NL!Y13</f>
        <v>9.874511336982017E-2</v>
      </c>
      <c r="X64" s="316"/>
    </row>
    <row r="65" spans="1:25" ht="15">
      <c r="A65" s="498" t="s">
        <v>525</v>
      </c>
      <c r="B65" s="423">
        <v>27214</v>
      </c>
      <c r="C65" s="424">
        <f>NWT!E38</f>
        <v>50.57729469772412</v>
      </c>
      <c r="D65" s="329">
        <f>NWT!F38</f>
        <v>0.77233254124397155</v>
      </c>
      <c r="E65" s="330">
        <f>NWT!G38</f>
        <v>0.77247923970216359</v>
      </c>
      <c r="F65" s="331">
        <f>NWT!H38</f>
        <v>0.93335114522357976</v>
      </c>
      <c r="G65" s="331">
        <f>NWT!I38</f>
        <v>0.69158457004525842</v>
      </c>
      <c r="H65" s="380">
        <f>NWT!J38</f>
        <v>0.87724369094751165</v>
      </c>
      <c r="I65" s="380" t="str">
        <f>NWT!K38</f>
        <v>0.50*</v>
      </c>
      <c r="J65" s="380">
        <f>NWT!L38</f>
        <v>0.50418036967768576</v>
      </c>
      <c r="K65" s="331">
        <f>NWT!M38</f>
        <v>0.6925020038376527</v>
      </c>
      <c r="L65" s="330">
        <f>NWT!N38</f>
        <v>0.77218584278577962</v>
      </c>
      <c r="M65" s="331">
        <f>NWT!O38</f>
        <v>0.84172111437662434</v>
      </c>
      <c r="N65" s="331">
        <f>NWT!P38</f>
        <v>0.89673556629666518</v>
      </c>
      <c r="O65" s="380">
        <f>NWT!Q38</f>
        <v>0.98899710961599185</v>
      </c>
      <c r="P65" s="380">
        <f>NWT!R38</f>
        <v>0.80447402297733839</v>
      </c>
      <c r="Q65" s="331">
        <f>NWT!S38</f>
        <v>0.74934622266482076</v>
      </c>
      <c r="R65" s="380">
        <f>NWT!T38</f>
        <v>0.5</v>
      </c>
      <c r="S65" s="380">
        <f>NWT!U38</f>
        <v>0.74960530470476794</v>
      </c>
      <c r="T65" s="380">
        <f>NWT!V38</f>
        <v>0.99843336328969423</v>
      </c>
      <c r="U65" s="331">
        <f>NWT!W38</f>
        <v>0.60094046780500843</v>
      </c>
      <c r="V65" s="380">
        <f>NWT!X38</f>
        <v>0.61890626897573542</v>
      </c>
      <c r="W65" s="499">
        <f>NWT!Y38</f>
        <v>0.58297466663428144</v>
      </c>
      <c r="X65" s="316"/>
    </row>
    <row r="66" spans="1:25" ht="15">
      <c r="A66" s="500" t="s">
        <v>341</v>
      </c>
      <c r="B66" s="253">
        <v>34437</v>
      </c>
      <c r="C66" s="427">
        <f>NU!E32</f>
        <v>85.641965517241388</v>
      </c>
      <c r="D66" s="329">
        <f>NU!F32</f>
        <v>0.33391297094508299</v>
      </c>
      <c r="E66" s="330">
        <f>NU!G32</f>
        <v>0.11722814495530015</v>
      </c>
      <c r="F66" s="331">
        <f>NU!H32</f>
        <v>0</v>
      </c>
      <c r="G66" s="331">
        <f>NU!I32</f>
        <v>0.35168443486590045</v>
      </c>
      <c r="H66" s="380">
        <f>NU!J32</f>
        <v>0</v>
      </c>
      <c r="I66" s="380" t="str">
        <f>NU!K32</f>
        <v>0.52*</v>
      </c>
      <c r="J66" s="380">
        <f>NU!L32</f>
        <v>0.54358448275862059</v>
      </c>
      <c r="K66" s="331">
        <f>NU!M32</f>
        <v>0</v>
      </c>
      <c r="L66" s="330">
        <f>NU!N32</f>
        <v>0.55059779693486599</v>
      </c>
      <c r="M66" s="331">
        <f>NU!O32</f>
        <v>0.61120689655172411</v>
      </c>
      <c r="N66" s="331">
        <f>NU!P32</f>
        <v>0.83870689655172415</v>
      </c>
      <c r="O66" s="380">
        <f>NU!Q32</f>
        <v>1</v>
      </c>
      <c r="P66" s="380">
        <f>NU!R32</f>
        <v>0.67741379310344829</v>
      </c>
      <c r="Q66" s="331">
        <f>NU!S32</f>
        <v>0.61973659003831416</v>
      </c>
      <c r="R66" s="380">
        <f>NU!T32</f>
        <v>0.56211206896551724</v>
      </c>
      <c r="S66" s="380">
        <f>NU!U32</f>
        <v>0.30977011494252876</v>
      </c>
      <c r="T66" s="380">
        <f>NU!V32</f>
        <v>0.98732758620689653</v>
      </c>
      <c r="U66" s="331">
        <f>NU!W32</f>
        <v>0.13274080459770116</v>
      </c>
      <c r="V66" s="380">
        <f>NU!X32</f>
        <v>7.7103448275862074E-2</v>
      </c>
      <c r="W66" s="499">
        <f>NU!Y32</f>
        <v>0.18837816091954024</v>
      </c>
      <c r="X66" s="316"/>
    </row>
    <row r="67" spans="1:25" ht="15">
      <c r="A67" s="498" t="s">
        <v>342</v>
      </c>
      <c r="B67" s="423">
        <v>27602</v>
      </c>
      <c r="C67" s="424">
        <f>ON!E39</f>
        <v>69.928545032968628</v>
      </c>
      <c r="D67" s="329">
        <f>ON!F39</f>
        <v>0.56951055026205832</v>
      </c>
      <c r="E67" s="330">
        <f>ON!G39</f>
        <v>0.51732700528947173</v>
      </c>
      <c r="F67" s="331">
        <f>ON!H39</f>
        <v>0.66524164915585826</v>
      </c>
      <c r="G67" s="331">
        <f>ON!I39</f>
        <v>0.44274980073907683</v>
      </c>
      <c r="H67" s="380">
        <f>ON!J39</f>
        <v>0.43877255271357146</v>
      </c>
      <c r="I67" s="380" t="str">
        <f>ON!K39</f>
        <v>n/a</v>
      </c>
      <c r="J67" s="380">
        <f>ON!L39</f>
        <v>0.44672704876458225</v>
      </c>
      <c r="K67" s="331">
        <f>ON!M39</f>
        <v>0.44398956597348016</v>
      </c>
      <c r="L67" s="330">
        <f>ON!N39</f>
        <v>0.62169409523464481</v>
      </c>
      <c r="M67" s="331">
        <f>ON!O39</f>
        <v>0.74503659155133684</v>
      </c>
      <c r="N67" s="331">
        <f>ON!P39</f>
        <v>0.59330845590899206</v>
      </c>
      <c r="O67" s="380">
        <f>ON!Q39</f>
        <v>0.78887399463806973</v>
      </c>
      <c r="P67" s="380">
        <f>ON!R39</f>
        <v>0.3977429171799145</v>
      </c>
      <c r="Q67" s="331">
        <f>ON!S39</f>
        <v>0.8982018211240731</v>
      </c>
      <c r="R67" s="380">
        <f>ON!T39</f>
        <v>0.85484747482066514</v>
      </c>
      <c r="S67" s="380">
        <f>ON!U39</f>
        <v>0.99673936671255703</v>
      </c>
      <c r="T67" s="380">
        <f>ON!V39</f>
        <v>0.84301862183899723</v>
      </c>
      <c r="U67" s="331">
        <f>ON!W39</f>
        <v>0.25022951235417723</v>
      </c>
      <c r="V67" s="380">
        <f>ON!X39</f>
        <v>0.27039018911673063</v>
      </c>
      <c r="W67" s="499">
        <f>ON!Y39</f>
        <v>0.2300688355916238</v>
      </c>
      <c r="X67" s="316"/>
    </row>
    <row r="68" spans="1:25" ht="15">
      <c r="A68" s="500" t="s">
        <v>238</v>
      </c>
      <c r="B68" s="253">
        <v>30329</v>
      </c>
      <c r="C68" s="427">
        <f>QC!F35</f>
        <v>93.79230109795904</v>
      </c>
      <c r="D68" s="329">
        <f>QC!G35</f>
        <v>0.41696414506101609</v>
      </c>
      <c r="E68" s="330">
        <f>QC!H35</f>
        <v>0.39246357538256371</v>
      </c>
      <c r="F68" s="331">
        <f>QC!I35</f>
        <v>0.17438754986976163</v>
      </c>
      <c r="G68" s="331">
        <f>QC!J35</f>
        <v>0.4378345258113796</v>
      </c>
      <c r="H68" s="380">
        <f>QC!K35</f>
        <v>0.51755745326255398</v>
      </c>
      <c r="I68" s="380" t="str">
        <f>QC!L35</f>
        <v>0.48*</v>
      </c>
      <c r="J68" s="380">
        <f>QC!M35</f>
        <v>0.32301625506940551</v>
      </c>
      <c r="K68" s="331">
        <f>QC!N35</f>
        <v>0.56516865046655018</v>
      </c>
      <c r="L68" s="330">
        <f>QC!O35</f>
        <v>0.4414647147394683</v>
      </c>
      <c r="M68" s="331">
        <f>QC!P35</f>
        <v>0.65504962247354015</v>
      </c>
      <c r="N68" s="331">
        <f>QC!Q35</f>
        <v>0.52899864815852815</v>
      </c>
      <c r="O68" s="380">
        <f>QC!R35</f>
        <v>1</v>
      </c>
      <c r="P68" s="380">
        <f>QC!S35</f>
        <v>5.7997296317056281E-2</v>
      </c>
      <c r="Q68" s="331">
        <f>QC!T35</f>
        <v>0.50436326068559256</v>
      </c>
      <c r="R68" s="380">
        <f>QC!U35</f>
        <v>0.49047116621055753</v>
      </c>
      <c r="S68" s="380">
        <f>QC!V35</f>
        <v>2.261861584621979E-2</v>
      </c>
      <c r="T68" s="380">
        <f>QC!W35</f>
        <v>1</v>
      </c>
      <c r="U68" s="331">
        <f>QC!X35</f>
        <v>7.7447327640212352E-2</v>
      </c>
      <c r="V68" s="380">
        <f>QC!Y35</f>
        <v>0</v>
      </c>
      <c r="W68" s="499">
        <f>QC!Z35</f>
        <v>0.1548946552804247</v>
      </c>
      <c r="X68" s="316"/>
    </row>
    <row r="69" spans="1:25" ht="15">
      <c r="A69" s="498" t="s">
        <v>343</v>
      </c>
      <c r="B69" s="423">
        <v>27723</v>
      </c>
      <c r="C69" s="424">
        <f>SK!E36</f>
        <v>85.958828409623763</v>
      </c>
      <c r="D69" s="329">
        <f>SK!F36</f>
        <v>0.63731118265219</v>
      </c>
      <c r="E69" s="330">
        <f>SK!G36</f>
        <v>0.81859046038788508</v>
      </c>
      <c r="F69" s="331">
        <f>SK!H36</f>
        <v>0.88855823684305446</v>
      </c>
      <c r="G69" s="331">
        <f>SK!I36</f>
        <v>0.56721314432060022</v>
      </c>
      <c r="H69" s="380">
        <f>SK!J36</f>
        <v>0.96742776755762361</v>
      </c>
      <c r="I69" s="380" t="str">
        <f>SK!K36</f>
        <v>n/a</v>
      </c>
      <c r="J69" s="380">
        <f>SK!L36</f>
        <v>0.1669985210835768</v>
      </c>
      <c r="K69" s="331">
        <f>SK!M36</f>
        <v>1</v>
      </c>
      <c r="L69" s="330">
        <f>SK!N36</f>
        <v>0.4560319049164952</v>
      </c>
      <c r="M69" s="331">
        <f>SK!O36</f>
        <v>0.28020055549543699</v>
      </c>
      <c r="N69" s="331">
        <f>SK!P36</f>
        <v>0.45250333657973524</v>
      </c>
      <c r="O69" s="380">
        <f>SK!Q36</f>
        <v>0.5699419254770407</v>
      </c>
      <c r="P69" s="380">
        <f>SK!R36</f>
        <v>0.33506474768242978</v>
      </c>
      <c r="Q69" s="331">
        <f>SK!S36</f>
        <v>0.87320997006096035</v>
      </c>
      <c r="R69" s="380">
        <f>SK!T36</f>
        <v>0.70226887421996176</v>
      </c>
      <c r="S69" s="380">
        <f>SK!U36</f>
        <v>1</v>
      </c>
      <c r="T69" s="380">
        <f>SK!V36</f>
        <v>0.91736103596291885</v>
      </c>
      <c r="U69" s="331">
        <f>SK!W36</f>
        <v>0.21821375752984887</v>
      </c>
      <c r="V69" s="380">
        <f>SK!X36</f>
        <v>0.16051581719150163</v>
      </c>
      <c r="W69" s="499">
        <f>SK!Y36</f>
        <v>0.27591169786819608</v>
      </c>
      <c r="X69" s="316"/>
    </row>
    <row r="70" spans="1:25" thickBot="1">
      <c r="A70" s="647" t="s">
        <v>344</v>
      </c>
      <c r="B70" s="269">
        <v>30607</v>
      </c>
      <c r="C70" s="432">
        <f>YK!E23</f>
        <v>22.935527820433233</v>
      </c>
      <c r="D70" s="333">
        <f>YK!F23</f>
        <v>0.94723446297687885</v>
      </c>
      <c r="E70" s="334">
        <f>YK!G23</f>
        <v>0.952093638710099</v>
      </c>
      <c r="F70" s="335">
        <f>YK!H23</f>
        <v>0.98000457411703201</v>
      </c>
      <c r="G70" s="335">
        <f>YK!I23</f>
        <v>0.91460090828895346</v>
      </c>
      <c r="H70" s="383">
        <f>YK!J23</f>
        <v>0.98389257359427584</v>
      </c>
      <c r="I70" s="383" t="str">
        <f>YK!K23</f>
        <v>n/a</v>
      </c>
      <c r="J70" s="383">
        <f>YK!L23</f>
        <v>0.84530924298363119</v>
      </c>
      <c r="K70" s="335">
        <f>YK!M23</f>
        <v>0.96167543372431141</v>
      </c>
      <c r="L70" s="334">
        <f>YK!N23</f>
        <v>0.94237528724365893</v>
      </c>
      <c r="M70" s="335">
        <f>YK!O23</f>
        <v>0.93991570555755222</v>
      </c>
      <c r="N70" s="335">
        <f>YK!P23</f>
        <v>0.94274185643806974</v>
      </c>
      <c r="O70" s="383">
        <f>YK!Q23</f>
        <v>0.98240598555885905</v>
      </c>
      <c r="P70" s="383">
        <f>YK!R23</f>
        <v>0.90307772731728031</v>
      </c>
      <c r="Q70" s="335">
        <f>YK!S23</f>
        <v>0.96063536663726168</v>
      </c>
      <c r="R70" s="383">
        <f>YK!T23</f>
        <v>0.93225405952886597</v>
      </c>
      <c r="S70" s="383">
        <f>YK!U23</f>
        <v>0.94965204038291895</v>
      </c>
      <c r="T70" s="383">
        <f>YK!V23</f>
        <v>1</v>
      </c>
      <c r="U70" s="335">
        <f>YK!W23</f>
        <v>0.92620822034175199</v>
      </c>
      <c r="V70" s="383">
        <f>YK!X23</f>
        <v>0.97633580553468158</v>
      </c>
      <c r="W70" s="648">
        <f>YK!Y23</f>
        <v>0.87608063514882217</v>
      </c>
      <c r="X70" s="316"/>
    </row>
    <row r="71" spans="1:25" ht="16.5" thickTop="1" thickBot="1">
      <c r="A71" s="501" t="s">
        <v>357</v>
      </c>
      <c r="B71" s="502">
        <f>SUM(B61:B70)</f>
        <v>449968</v>
      </c>
      <c r="C71" s="845">
        <f>'All Communities'!D244</f>
        <v>46.077434480322573</v>
      </c>
      <c r="D71" s="846">
        <f>SUMPRODUCT(D61:D70,B61:B70)/SUM(B61:B70)</f>
        <v>0.76066201993392202</v>
      </c>
      <c r="E71" s="846">
        <f>SUMPRODUCT(E61:E70,B61:B70)/SUM(B61:B70)</f>
        <v>0.75091029705661105</v>
      </c>
      <c r="F71" s="846">
        <f>SUMPRODUCT(F61:F70,B61:B70)/SUM(B61:B70)</f>
        <v>0.76476486787085862</v>
      </c>
      <c r="G71" s="846">
        <f>SUMPRODUCT(G61:G70,B61:B70)/SUM(B61:B70)</f>
        <v>0.65953655824270918</v>
      </c>
      <c r="H71" s="846">
        <f>SUMPRODUCT(H61:H70,B61:B70)/SUM(B61:B70)</f>
        <v>0.80010647380579425</v>
      </c>
      <c r="I71" s="846" t="s">
        <v>231</v>
      </c>
      <c r="J71" s="846">
        <f>SUMPRODUCT(J61:J70,B61:B70)/SUM(B61:B70)</f>
        <v>0.50299733183952466</v>
      </c>
      <c r="K71" s="846">
        <f>SUMPRODUCT(K61:K70,B61:B70)/SUM(B61:B70)</f>
        <v>0.82842946505626591</v>
      </c>
      <c r="L71" s="846">
        <f>SUMPRODUCT(L61:L70,B61:B70)/SUM(B61:B70)</f>
        <v>0.77041374281123287</v>
      </c>
      <c r="M71" s="846">
        <f>SUMPRODUCT(M61:M70,B61:B70)/SUM(B61:B70)</f>
        <v>0.79359250058492414</v>
      </c>
      <c r="N71" s="846">
        <f>SUMPRODUCT(N61:N70,B61:B70)/SUM(B61:B70)</f>
        <v>0.79832357211568195</v>
      </c>
      <c r="O71" s="846">
        <f>SUMPRODUCT(O61:O70,B61:B70)/SUM(B61:B70)</f>
        <v>0.91652865835145969</v>
      </c>
      <c r="P71" s="846">
        <f>SUMPRODUCT(P61:P70,B61:B70)/SUM(B61:B70)</f>
        <v>0.6801184858799042</v>
      </c>
      <c r="Q71" s="846">
        <f>SUMPRODUCT(Q61:Q70,B61:B70)/SUM(B61:B70)</f>
        <v>0.87954975403010116</v>
      </c>
      <c r="R71" s="846">
        <f>SUMPRODUCT(R61:R70,B61:B70)/SUM(B61:B70)</f>
        <v>0.82392959792466469</v>
      </c>
      <c r="S71" s="846">
        <f>SUMPRODUCT(S61:S70,B61:B70)/SUM(B61:B70)</f>
        <v>0.83572012278764585</v>
      </c>
      <c r="T71" s="846">
        <f>SUMPRODUCT(T61:T70,B61:B70)/SUM(B61:B70)</f>
        <v>0.97899954137799283</v>
      </c>
      <c r="U71" s="846">
        <f>SUMPRODUCT(U61:U70,B61:B70)/SUM(B61:B70)</f>
        <v>0.61049276610509318</v>
      </c>
      <c r="V71" s="846">
        <f>SUMPRODUCT(V61:V70,B61:B70)/SUM(B61:B70)</f>
        <v>0.60972557304559771</v>
      </c>
      <c r="W71" s="847">
        <f>SUMPRODUCT(W61:W70,B61:B70)/SUM(B61:B70)</f>
        <v>0.61125995916458842</v>
      </c>
      <c r="X71" s="316"/>
    </row>
    <row r="72" spans="1:25" ht="15">
      <c r="A72" s="316"/>
      <c r="B72" s="320"/>
      <c r="C72" s="320"/>
      <c r="D72" s="321"/>
      <c r="E72" s="316"/>
      <c r="F72" s="316"/>
      <c r="G72" s="316"/>
      <c r="H72" s="316"/>
      <c r="I72" s="316"/>
      <c r="J72" s="316"/>
      <c r="K72" s="316"/>
      <c r="L72" s="316"/>
      <c r="M72" s="316"/>
      <c r="N72" s="316"/>
      <c r="O72" s="316"/>
      <c r="P72" s="316"/>
      <c r="Q72" s="316"/>
      <c r="R72" s="316"/>
      <c r="S72" s="316"/>
      <c r="T72" s="316"/>
      <c r="U72" s="316"/>
      <c r="V72" s="316"/>
      <c r="W72" s="316"/>
      <c r="X72" s="316"/>
      <c r="Y72" s="316"/>
    </row>
    <row r="73" spans="1:25" thickBot="1">
      <c r="A73" s="316" t="s">
        <v>433</v>
      </c>
      <c r="B73" s="320"/>
      <c r="C73" s="320"/>
      <c r="D73" s="321"/>
      <c r="E73" s="316"/>
      <c r="F73" s="316"/>
      <c r="G73" s="316"/>
      <c r="H73" s="316"/>
      <c r="I73" s="316"/>
      <c r="J73" s="316"/>
      <c r="K73" s="316"/>
      <c r="L73" s="316"/>
      <c r="M73" s="316"/>
      <c r="N73" s="316"/>
      <c r="O73" s="316"/>
      <c r="P73" s="316"/>
      <c r="Q73" s="316"/>
      <c r="R73" s="316"/>
      <c r="S73" s="316"/>
      <c r="T73" s="316"/>
      <c r="U73" s="316"/>
      <c r="V73" s="316"/>
      <c r="W73" s="316"/>
      <c r="X73" s="316"/>
      <c r="Y73" s="316"/>
    </row>
    <row r="74" spans="1:25" ht="15" customHeight="1">
      <c r="A74" s="1249" t="s">
        <v>1</v>
      </c>
      <c r="B74" s="1239" t="s">
        <v>351</v>
      </c>
      <c r="C74" s="1240" t="s">
        <v>353</v>
      </c>
      <c r="D74" s="1245" t="s">
        <v>4</v>
      </c>
      <c r="E74" s="492" t="s">
        <v>5</v>
      </c>
      <c r="F74" s="1246">
        <v>1</v>
      </c>
      <c r="G74" s="1242">
        <v>2</v>
      </c>
      <c r="H74" s="1243"/>
      <c r="I74" s="1243"/>
      <c r="J74" s="1244"/>
      <c r="K74" s="1246">
        <v>3</v>
      </c>
      <c r="L74" s="492" t="s">
        <v>6</v>
      </c>
      <c r="M74" s="1246">
        <v>4</v>
      </c>
      <c r="N74" s="1242">
        <v>5</v>
      </c>
      <c r="O74" s="1243"/>
      <c r="P74" s="1244"/>
      <c r="Q74" s="1242">
        <v>6</v>
      </c>
      <c r="R74" s="1243"/>
      <c r="S74" s="1243"/>
      <c r="T74" s="1244"/>
      <c r="U74" s="1242">
        <v>7</v>
      </c>
      <c r="V74" s="1243"/>
      <c r="W74" s="1248"/>
      <c r="X74" s="316"/>
    </row>
    <row r="75" spans="1:25" ht="15">
      <c r="A75" s="1193"/>
      <c r="B75" s="1189"/>
      <c r="C75" s="1189"/>
      <c r="D75" s="1189"/>
      <c r="E75" s="1201" t="s">
        <v>7</v>
      </c>
      <c r="F75" s="1200"/>
      <c r="G75" s="3">
        <v>2</v>
      </c>
      <c r="H75" s="3">
        <v>2.1</v>
      </c>
      <c r="I75" s="3">
        <v>2.2000000000000002</v>
      </c>
      <c r="J75" s="3">
        <v>2.2999999999999998</v>
      </c>
      <c r="K75" s="1200"/>
      <c r="L75" s="1201" t="s">
        <v>8</v>
      </c>
      <c r="M75" s="1200"/>
      <c r="N75" s="3">
        <v>5</v>
      </c>
      <c r="O75" s="3">
        <v>5.0999999999999996</v>
      </c>
      <c r="P75" s="3">
        <v>5.2</v>
      </c>
      <c r="Q75" s="3">
        <v>6</v>
      </c>
      <c r="R75" s="3">
        <v>6.1</v>
      </c>
      <c r="S75" s="3">
        <v>6.2</v>
      </c>
      <c r="T75" s="3">
        <v>6.3</v>
      </c>
      <c r="U75" s="3">
        <v>7</v>
      </c>
      <c r="V75" s="3">
        <v>7.1</v>
      </c>
      <c r="W75" s="493">
        <v>7.2</v>
      </c>
      <c r="X75" s="316"/>
    </row>
    <row r="76" spans="1:25" ht="15">
      <c r="A76" s="1193"/>
      <c r="B76" s="1189"/>
      <c r="C76" s="1189"/>
      <c r="D76" s="1189"/>
      <c r="E76" s="1189"/>
      <c r="F76" s="1199" t="s">
        <v>9</v>
      </c>
      <c r="G76" s="1228" t="s">
        <v>10</v>
      </c>
      <c r="H76" s="1197"/>
      <c r="I76" s="1197"/>
      <c r="J76" s="1198"/>
      <c r="K76" s="1199" t="s">
        <v>11</v>
      </c>
      <c r="L76" s="1189"/>
      <c r="M76" s="1199" t="s">
        <v>12</v>
      </c>
      <c r="N76" s="1228" t="s">
        <v>13</v>
      </c>
      <c r="O76" s="1197"/>
      <c r="P76" s="1198"/>
      <c r="Q76" s="1228" t="s">
        <v>14</v>
      </c>
      <c r="R76" s="1197"/>
      <c r="S76" s="1197"/>
      <c r="T76" s="1198"/>
      <c r="U76" s="1228" t="s">
        <v>15</v>
      </c>
      <c r="V76" s="1197"/>
      <c r="W76" s="1247"/>
      <c r="X76" s="316"/>
    </row>
    <row r="77" spans="1:25" ht="15">
      <c r="A77" s="1193"/>
      <c r="B77" s="1189"/>
      <c r="C77" s="1189"/>
      <c r="D77" s="1189"/>
      <c r="E77" s="1189"/>
      <c r="F77" s="1200"/>
      <c r="G77" s="1199" t="s">
        <v>16</v>
      </c>
      <c r="H77" s="7" t="s">
        <v>17</v>
      </c>
      <c r="I77" s="7" t="s">
        <v>14</v>
      </c>
      <c r="J77" s="7" t="s">
        <v>18</v>
      </c>
      <c r="K77" s="1200"/>
      <c r="L77" s="1189"/>
      <c r="M77" s="1200"/>
      <c r="N77" s="1199" t="s">
        <v>19</v>
      </c>
      <c r="O77" s="7" t="s">
        <v>20</v>
      </c>
      <c r="P77" s="7" t="s">
        <v>21</v>
      </c>
      <c r="Q77" s="1199" t="s">
        <v>22</v>
      </c>
      <c r="R77" s="7" t="s">
        <v>23</v>
      </c>
      <c r="S77" s="7" t="s">
        <v>24</v>
      </c>
      <c r="T77" s="7" t="s">
        <v>25</v>
      </c>
      <c r="U77" s="1199" t="s">
        <v>26</v>
      </c>
      <c r="V77" s="7" t="s">
        <v>27</v>
      </c>
      <c r="W77" s="494" t="s">
        <v>25</v>
      </c>
      <c r="X77" s="316"/>
    </row>
    <row r="78" spans="1:25" ht="45.75" thickBot="1">
      <c r="A78" s="1250"/>
      <c r="B78" s="1190"/>
      <c r="C78" s="1190"/>
      <c r="D78" s="1190"/>
      <c r="E78" s="1190"/>
      <c r="F78" s="9" t="s">
        <v>28</v>
      </c>
      <c r="G78" s="1190"/>
      <c r="H78" s="9" t="s">
        <v>29</v>
      </c>
      <c r="I78" s="9" t="s">
        <v>30</v>
      </c>
      <c r="J78" s="9" t="s">
        <v>31</v>
      </c>
      <c r="K78" s="9" t="s">
        <v>32</v>
      </c>
      <c r="L78" s="1190"/>
      <c r="M78" s="9" t="s">
        <v>33</v>
      </c>
      <c r="N78" s="1190"/>
      <c r="O78" s="9" t="s">
        <v>34</v>
      </c>
      <c r="P78" s="9" t="s">
        <v>35</v>
      </c>
      <c r="Q78" s="1190"/>
      <c r="R78" s="9" t="s">
        <v>36</v>
      </c>
      <c r="S78" s="9" t="s">
        <v>37</v>
      </c>
      <c r="T78" s="9" t="s">
        <v>38</v>
      </c>
      <c r="U78" s="1190"/>
      <c r="V78" s="9" t="s">
        <v>39</v>
      </c>
      <c r="W78" s="495" t="s">
        <v>349</v>
      </c>
      <c r="X78" s="316"/>
    </row>
    <row r="79" spans="1:25" thickTop="1">
      <c r="A79" s="700" t="s">
        <v>337</v>
      </c>
      <c r="B79" s="937">
        <v>18132</v>
      </c>
      <c r="C79" s="280">
        <f>AB!E51</f>
        <v>95.884927200529447</v>
      </c>
      <c r="D79" s="337">
        <f>AB!F51</f>
        <v>0.53032444940804468</v>
      </c>
      <c r="E79" s="338">
        <f>AB!G51</f>
        <v>0.72039304360614742</v>
      </c>
      <c r="F79" s="339">
        <f>AB!H51</f>
        <v>0.71721266269578643</v>
      </c>
      <c r="G79" s="339">
        <f>AB!I51</f>
        <v>0.44396646812265605</v>
      </c>
      <c r="H79" s="328">
        <f>AB!J51</f>
        <v>0.88793293624531211</v>
      </c>
      <c r="I79" s="328" t="str">
        <f>AB!K51</f>
        <v>n/a</v>
      </c>
      <c r="J79" s="328">
        <f>AB!L51</f>
        <v>0</v>
      </c>
      <c r="K79" s="339">
        <f>AB!M51</f>
        <v>1</v>
      </c>
      <c r="L79" s="338">
        <f>AB!N51</f>
        <v>0.34025585520994189</v>
      </c>
      <c r="M79" s="339">
        <f>AB!O51</f>
        <v>0.11521067725568057</v>
      </c>
      <c r="N79" s="339">
        <f>AB!P51</f>
        <v>0.32528127068166779</v>
      </c>
      <c r="O79" s="328">
        <f>AB!Q51</f>
        <v>0.43663136995367308</v>
      </c>
      <c r="P79" s="328">
        <f>AB!R51</f>
        <v>0.21393117140966247</v>
      </c>
      <c r="Q79" s="339">
        <f>AB!S51</f>
        <v>0.79313736304140015</v>
      </c>
      <c r="R79" s="328">
        <f>AB!T51</f>
        <v>0.65213434811383186</v>
      </c>
      <c r="S79" s="328">
        <f>AB!U51</f>
        <v>0.72727774101036846</v>
      </c>
      <c r="T79" s="328">
        <f>AB!V51</f>
        <v>1</v>
      </c>
      <c r="U79" s="339">
        <f>AB!W51</f>
        <v>0.12739410986101921</v>
      </c>
      <c r="V79" s="328">
        <f>AB!X51</f>
        <v>0.18925325391572909</v>
      </c>
      <c r="W79" s="677">
        <f>AB!Y51</f>
        <v>6.5534965806309298E-2</v>
      </c>
      <c r="X79" s="316"/>
    </row>
    <row r="80" spans="1:25" ht="15">
      <c r="A80" s="500" t="s">
        <v>338</v>
      </c>
      <c r="B80" s="467">
        <v>1865</v>
      </c>
      <c r="C80" s="376">
        <f>BC!E21</f>
        <v>95.041018766756025</v>
      </c>
      <c r="D80" s="337">
        <f>BC!F21</f>
        <v>0.53184260500446834</v>
      </c>
      <c r="E80" s="338">
        <f>BC!G21</f>
        <v>0.5890974084003574</v>
      </c>
      <c r="F80" s="339">
        <f>BC!H21</f>
        <v>0.26729222520107238</v>
      </c>
      <c r="G80" s="339">
        <f>BC!I21</f>
        <v>0.5</v>
      </c>
      <c r="H80" s="328">
        <f>BC!J21</f>
        <v>1</v>
      </c>
      <c r="I80" s="328" t="str">
        <f>BC!K21</f>
        <v>n/a</v>
      </c>
      <c r="J80" s="328">
        <f>BC!L21</f>
        <v>0</v>
      </c>
      <c r="K80" s="339">
        <f>BC!M21</f>
        <v>1</v>
      </c>
      <c r="L80" s="338">
        <f>BC!N21</f>
        <v>0.47458780160857905</v>
      </c>
      <c r="M80" s="339">
        <f>BC!O21</f>
        <v>0.48552278820375333</v>
      </c>
      <c r="N80" s="339">
        <f>BC!P21</f>
        <v>3.9544235924932974E-2</v>
      </c>
      <c r="O80" s="328">
        <f>BC!Q21</f>
        <v>7.9088471849865949E-2</v>
      </c>
      <c r="P80" s="328">
        <f>BC!R21</f>
        <v>0</v>
      </c>
      <c r="Q80" s="339">
        <f>BC!S21</f>
        <v>0.86166219839142089</v>
      </c>
      <c r="R80" s="328">
        <f>BC!T21</f>
        <v>0.64825737265415551</v>
      </c>
      <c r="S80" s="328">
        <f>BC!U21</f>
        <v>0.93672922252010726</v>
      </c>
      <c r="T80" s="328">
        <f>BC!V21</f>
        <v>1</v>
      </c>
      <c r="U80" s="339">
        <f>BC!W21</f>
        <v>0.5116219839142091</v>
      </c>
      <c r="V80" s="328">
        <f>BC!X21</f>
        <v>0.97104557640750666</v>
      </c>
      <c r="W80" s="677">
        <f>BC!Y21</f>
        <v>5.2198391420911532E-2</v>
      </c>
      <c r="X80" s="316"/>
    </row>
    <row r="81" spans="1:25" ht="15">
      <c r="A81" s="498" t="s">
        <v>339</v>
      </c>
      <c r="B81" s="460">
        <v>30082</v>
      </c>
      <c r="C81" s="424">
        <f>MB!E38</f>
        <v>97.015610664184564</v>
      </c>
      <c r="D81" s="329">
        <f>MB!F38</f>
        <v>0.4748349165059948</v>
      </c>
      <c r="E81" s="330">
        <f>MB!G38</f>
        <v>0.51872709039735831</v>
      </c>
      <c r="F81" s="331">
        <f>MB!H38</f>
        <v>0.3247124526294794</v>
      </c>
      <c r="G81" s="331">
        <f>MB!I38</f>
        <v>0.3022752808988764</v>
      </c>
      <c r="H81" s="380">
        <f>MB!J38</f>
        <v>0.466159164949139</v>
      </c>
      <c r="I81" s="380" t="str">
        <f>MB!K38</f>
        <v>n/a</v>
      </c>
      <c r="J81" s="380">
        <f>MB!L38</f>
        <v>0.13839139684861379</v>
      </c>
      <c r="K81" s="331">
        <f>MB!M38</f>
        <v>0.92919353766371915</v>
      </c>
      <c r="L81" s="330">
        <f>MB!N38</f>
        <v>0.43094274261463111</v>
      </c>
      <c r="M81" s="331">
        <f>MB!O38</f>
        <v>0.43516056113290341</v>
      </c>
      <c r="N81" s="331">
        <f>MB!P38</f>
        <v>0.38300312479223458</v>
      </c>
      <c r="O81" s="380">
        <f>MB!Q38</f>
        <v>0.76600624958446917</v>
      </c>
      <c r="P81" s="380">
        <f>MB!R38</f>
        <v>0</v>
      </c>
      <c r="Q81" s="331">
        <f>MB!S38</f>
        <v>0.85269707244642434</v>
      </c>
      <c r="R81" s="380">
        <f>MB!T38</f>
        <v>0.86372249185559469</v>
      </c>
      <c r="S81" s="380">
        <f>MB!U38</f>
        <v>0.76730270593710526</v>
      </c>
      <c r="T81" s="380">
        <f>MB!V38</f>
        <v>0.92706601954657275</v>
      </c>
      <c r="U81" s="331">
        <f>MB!W38</f>
        <v>5.2910212086962304E-2</v>
      </c>
      <c r="V81" s="380">
        <f>MB!X38</f>
        <v>5.8384748354497702E-2</v>
      </c>
      <c r="W81" s="499">
        <f>MB!Y38</f>
        <v>4.7435675819426898E-2</v>
      </c>
      <c r="X81" s="316"/>
    </row>
    <row r="82" spans="1:25" ht="15">
      <c r="A82" s="500" t="s">
        <v>340</v>
      </c>
      <c r="B82" s="467">
        <v>2558</v>
      </c>
      <c r="C82" s="376">
        <f>NL!E13</f>
        <v>91.768295543393279</v>
      </c>
      <c r="D82" s="337">
        <f>NL!F13</f>
        <v>0.28561112739987837</v>
      </c>
      <c r="E82" s="338">
        <f>NL!G13</f>
        <v>0.1236269655112501</v>
      </c>
      <c r="F82" s="339">
        <f>NL!H13</f>
        <v>9.4214229867083665E-2</v>
      </c>
      <c r="G82" s="339">
        <f>NL!I13</f>
        <v>0.27666666666666667</v>
      </c>
      <c r="H82" s="328">
        <f>NL!J13</f>
        <v>0</v>
      </c>
      <c r="I82" s="328">
        <f>NL!K13</f>
        <v>0.5</v>
      </c>
      <c r="J82" s="328">
        <f>NL!L13</f>
        <v>0.33</v>
      </c>
      <c r="K82" s="339">
        <f>NL!M13</f>
        <v>0</v>
      </c>
      <c r="L82" s="338">
        <f>NL!N13</f>
        <v>0.44759528928850667</v>
      </c>
      <c r="M82" s="339">
        <f>NL!O13</f>
        <v>0.5</v>
      </c>
      <c r="N82" s="339">
        <f>NL!P13</f>
        <v>0.5</v>
      </c>
      <c r="O82" s="328">
        <f>NL!Q13</f>
        <v>1</v>
      </c>
      <c r="P82" s="328">
        <f>NL!R13</f>
        <v>0</v>
      </c>
      <c r="Q82" s="339">
        <f>NL!S13</f>
        <v>0.64679437060203271</v>
      </c>
      <c r="R82" s="328">
        <f>NL!T13</f>
        <v>0</v>
      </c>
      <c r="S82" s="328">
        <f>NL!U13</f>
        <v>1</v>
      </c>
      <c r="T82" s="328">
        <f>NL!V13</f>
        <v>0.94038311180609846</v>
      </c>
      <c r="U82" s="339">
        <f>NL!W13</f>
        <v>0.14358678655199375</v>
      </c>
      <c r="V82" s="328">
        <f>NL!X13</f>
        <v>0.18842845973416733</v>
      </c>
      <c r="W82" s="677">
        <f>NL!Y13</f>
        <v>9.874511336982017E-2</v>
      </c>
      <c r="X82" s="316"/>
    </row>
    <row r="83" spans="1:25" ht="15">
      <c r="A83" s="498" t="s">
        <v>525</v>
      </c>
      <c r="B83" s="460">
        <v>16669</v>
      </c>
      <c r="C83" s="424">
        <f>NWT!E40</f>
        <v>82.74689523589268</v>
      </c>
      <c r="D83" s="329">
        <f>NWT!F40</f>
        <v>0.58616057261152221</v>
      </c>
      <c r="E83" s="330">
        <f>NWT!G40</f>
        <v>0.568385047281324</v>
      </c>
      <c r="F83" s="331">
        <f>NWT!H40</f>
        <v>0.84135060129509709</v>
      </c>
      <c r="G83" s="331">
        <f>NWT!I40</f>
        <v>0.55078418902251003</v>
      </c>
      <c r="H83" s="380">
        <f>NWT!J40</f>
        <v>0.7527752081406105</v>
      </c>
      <c r="I83" s="380" t="str">
        <f>NWT!K40</f>
        <v>0.50*</v>
      </c>
      <c r="J83" s="380">
        <f>NWT!L40</f>
        <v>0.34463922294172056</v>
      </c>
      <c r="K83" s="331">
        <f>NWT!M40</f>
        <v>0.31302035152636448</v>
      </c>
      <c r="L83" s="330">
        <f>NWT!N40</f>
        <v>0.60393609794172054</v>
      </c>
      <c r="M83" s="331">
        <f>NWT!O40</f>
        <v>0.64572733580018504</v>
      </c>
      <c r="N83" s="331">
        <f>NWT!P40</f>
        <v>0.81643154486586489</v>
      </c>
      <c r="O83" s="380">
        <f>NWT!Q40</f>
        <v>0.97380897317298798</v>
      </c>
      <c r="P83" s="380">
        <f>NWT!R40</f>
        <v>0.65905411655874191</v>
      </c>
      <c r="Q83" s="331">
        <f>NWT!S40</f>
        <v>0.63341234967622573</v>
      </c>
      <c r="R83" s="380">
        <f>NWT!T40</f>
        <v>0.5</v>
      </c>
      <c r="S83" s="380">
        <f>NWT!U40</f>
        <v>0.40396623496762257</v>
      </c>
      <c r="T83" s="380">
        <f>NWT!V40</f>
        <v>0.99627081406105455</v>
      </c>
      <c r="U83" s="331">
        <f>NWT!W40</f>
        <v>0.32017316142460683</v>
      </c>
      <c r="V83" s="380">
        <f>NWT!X40</f>
        <v>0.46622109158186864</v>
      </c>
      <c r="W83" s="499">
        <f>NWT!Y40</f>
        <v>0.17412523126734505</v>
      </c>
      <c r="X83" s="316"/>
    </row>
    <row r="84" spans="1:25" ht="15">
      <c r="A84" s="500" t="s">
        <v>341</v>
      </c>
      <c r="B84" s="467">
        <v>34437</v>
      </c>
      <c r="C84" s="427">
        <f>NU!E32</f>
        <v>85.641965517241388</v>
      </c>
      <c r="D84" s="329">
        <f>NU!F32</f>
        <v>0.33391297094508299</v>
      </c>
      <c r="E84" s="330">
        <f>NU!G32</f>
        <v>0.11722814495530015</v>
      </c>
      <c r="F84" s="331">
        <f>NU!H32</f>
        <v>0</v>
      </c>
      <c r="G84" s="331">
        <f>NU!I32</f>
        <v>0.35168443486590045</v>
      </c>
      <c r="H84" s="380">
        <f>NU!J32</f>
        <v>0</v>
      </c>
      <c r="I84" s="380" t="str">
        <f>NU!K32</f>
        <v>0.52*</v>
      </c>
      <c r="J84" s="380">
        <f>NU!L32</f>
        <v>0.54358448275862059</v>
      </c>
      <c r="K84" s="331">
        <f>NU!M32</f>
        <v>0</v>
      </c>
      <c r="L84" s="330">
        <f>NU!N32</f>
        <v>0.55059779693486599</v>
      </c>
      <c r="M84" s="331">
        <f>NU!O32</f>
        <v>0.61120689655172411</v>
      </c>
      <c r="N84" s="331">
        <f>NU!P32</f>
        <v>0.83870689655172415</v>
      </c>
      <c r="O84" s="380">
        <f>NU!Q32</f>
        <v>1</v>
      </c>
      <c r="P84" s="380">
        <f>NU!R32</f>
        <v>0.67741379310344829</v>
      </c>
      <c r="Q84" s="331">
        <f>NU!S32</f>
        <v>0.61973659003831416</v>
      </c>
      <c r="R84" s="380">
        <f>NU!T32</f>
        <v>0.56211206896551724</v>
      </c>
      <c r="S84" s="380">
        <f>NU!U32</f>
        <v>0.30977011494252876</v>
      </c>
      <c r="T84" s="380">
        <f>NU!V32</f>
        <v>0.98732758620689653</v>
      </c>
      <c r="U84" s="331">
        <f>NU!W32</f>
        <v>0.13274080459770116</v>
      </c>
      <c r="V84" s="380">
        <f>NU!X32</f>
        <v>7.7103448275862074E-2</v>
      </c>
      <c r="W84" s="499">
        <f>NU!Y32</f>
        <v>0.18837816091954024</v>
      </c>
      <c r="X84" s="316"/>
    </row>
    <row r="85" spans="1:25" ht="15">
      <c r="A85" s="498" t="s">
        <v>342</v>
      </c>
      <c r="B85" s="460">
        <v>16669</v>
      </c>
      <c r="C85" s="424">
        <f>ON!E41</f>
        <v>97.323066770652119</v>
      </c>
      <c r="D85" s="329">
        <f>ON!F41</f>
        <v>0.43523241746155544</v>
      </c>
      <c r="E85" s="330">
        <f>ON!G41</f>
        <v>0.3988908552802608</v>
      </c>
      <c r="F85" s="331">
        <f>ON!H41</f>
        <v>0.63879056932029521</v>
      </c>
      <c r="G85" s="331">
        <f>ON!I41</f>
        <v>0.20891085248065269</v>
      </c>
      <c r="H85" s="380">
        <f>ON!J41</f>
        <v>7.0670106185134085E-2</v>
      </c>
      <c r="I85" s="380" t="str">
        <f>ON!K41</f>
        <v>n/a</v>
      </c>
      <c r="J85" s="380">
        <f>ON!L41</f>
        <v>0.3471515987761713</v>
      </c>
      <c r="K85" s="331">
        <f>ON!M41</f>
        <v>0.34897114403983442</v>
      </c>
      <c r="L85" s="330">
        <f>ON!N41</f>
        <v>0.47157397964285003</v>
      </c>
      <c r="M85" s="331">
        <f>ON!O41</f>
        <v>0.5894474773531706</v>
      </c>
      <c r="N85" s="331">
        <f>ON!P41</f>
        <v>0.39066530685704004</v>
      </c>
      <c r="O85" s="380">
        <f>ON!Q41</f>
        <v>0.68537404763333132</v>
      </c>
      <c r="P85" s="380">
        <f>ON!R41</f>
        <v>9.5956566080748693E-2</v>
      </c>
      <c r="Q85" s="331">
        <f>ON!S41</f>
        <v>0.83143359929609839</v>
      </c>
      <c r="R85" s="380">
        <f>ON!T41</f>
        <v>0.75964364988901556</v>
      </c>
      <c r="S85" s="380">
        <f>ON!U41</f>
        <v>0.99460075589417485</v>
      </c>
      <c r="T85" s="380">
        <f>ON!V41</f>
        <v>0.74005639210510532</v>
      </c>
      <c r="U85" s="331">
        <f>ON!W41</f>
        <v>7.4749535065090883E-2</v>
      </c>
      <c r="V85" s="380">
        <f>ON!X41</f>
        <v>0.10812346271521986</v>
      </c>
      <c r="W85" s="499">
        <f>ON!Y41</f>
        <v>4.1375607414961907E-2</v>
      </c>
      <c r="X85" s="316"/>
    </row>
    <row r="86" spans="1:25" ht="15">
      <c r="A86" s="500" t="s">
        <v>238</v>
      </c>
      <c r="B86" s="467">
        <v>30329</v>
      </c>
      <c r="C86" s="427">
        <f>QC!F35</f>
        <v>93.79230109795904</v>
      </c>
      <c r="D86" s="329">
        <f>QC!G35</f>
        <v>0.41696414506101609</v>
      </c>
      <c r="E86" s="330">
        <f>QC!H35</f>
        <v>0.39246357538256371</v>
      </c>
      <c r="F86" s="331">
        <f>QC!I35</f>
        <v>0.17438754986976163</v>
      </c>
      <c r="G86" s="331">
        <f>QC!J35</f>
        <v>0.4378345258113796</v>
      </c>
      <c r="H86" s="380">
        <f>QC!K35</f>
        <v>0.51755745326255398</v>
      </c>
      <c r="I86" s="380" t="str">
        <f>QC!L35</f>
        <v>0.48*</v>
      </c>
      <c r="J86" s="380">
        <f>QC!M35</f>
        <v>0.32301625506940551</v>
      </c>
      <c r="K86" s="331">
        <f>QC!N35</f>
        <v>0.56516865046655018</v>
      </c>
      <c r="L86" s="330">
        <f>QC!O35</f>
        <v>0.4414647147394683</v>
      </c>
      <c r="M86" s="331">
        <f>QC!P35</f>
        <v>0.65504962247354015</v>
      </c>
      <c r="N86" s="331">
        <f>QC!Q35</f>
        <v>0.52899864815852815</v>
      </c>
      <c r="O86" s="380">
        <f>QC!R35</f>
        <v>1</v>
      </c>
      <c r="P86" s="380">
        <f>QC!S35</f>
        <v>5.7997296317056281E-2</v>
      </c>
      <c r="Q86" s="331">
        <f>QC!T35</f>
        <v>0.50436326068559256</v>
      </c>
      <c r="R86" s="380">
        <f>QC!U35</f>
        <v>0.49047116621055753</v>
      </c>
      <c r="S86" s="380">
        <f>QC!V35</f>
        <v>2.261861584621979E-2</v>
      </c>
      <c r="T86" s="380">
        <f>QC!W35</f>
        <v>1</v>
      </c>
      <c r="U86" s="331">
        <f>QC!X35</f>
        <v>7.7447327640212352E-2</v>
      </c>
      <c r="V86" s="380">
        <f>QC!Y35</f>
        <v>0</v>
      </c>
      <c r="W86" s="499">
        <f>QC!Z35</f>
        <v>0.1548946552804247</v>
      </c>
      <c r="X86" s="316"/>
    </row>
    <row r="87" spans="1:25" ht="15">
      <c r="A87" s="498" t="s">
        <v>343</v>
      </c>
      <c r="B87" s="460">
        <v>26321</v>
      </c>
      <c r="C87" s="424">
        <f>SK!E38</f>
        <v>89.584012765472423</v>
      </c>
      <c r="D87" s="329">
        <f>SK!F38</f>
        <v>0.67139582909460827</v>
      </c>
      <c r="E87" s="330">
        <f>SK!G38</f>
        <v>0.81780517457543422</v>
      </c>
      <c r="F87" s="331">
        <f>SK!H38</f>
        <v>0.88262224079632234</v>
      </c>
      <c r="G87" s="331">
        <f>SK!I38</f>
        <v>0.57079328292997988</v>
      </c>
      <c r="H87" s="380">
        <f>SK!J38</f>
        <v>0.96569279282702025</v>
      </c>
      <c r="I87" s="380" t="str">
        <f>SK!K38</f>
        <v>n/a</v>
      </c>
      <c r="J87" s="380">
        <f>SK!L38</f>
        <v>0.17589377303293946</v>
      </c>
      <c r="K87" s="331">
        <f>SK!M38</f>
        <v>1</v>
      </c>
      <c r="L87" s="330">
        <f>SK!N38</f>
        <v>0.43591257930929667</v>
      </c>
      <c r="M87" s="331">
        <f>SK!O38</f>
        <v>0.26849283841799326</v>
      </c>
      <c r="N87" s="331">
        <f>SK!P38</f>
        <v>0.42334067854564794</v>
      </c>
      <c r="O87" s="380">
        <f>SK!Q38</f>
        <v>0.54703468713194792</v>
      </c>
      <c r="P87" s="380">
        <f>SK!R38</f>
        <v>0.29964666995934802</v>
      </c>
      <c r="Q87" s="331">
        <f>SK!S38</f>
        <v>0.86645644162455848</v>
      </c>
      <c r="R87" s="380">
        <f>SK!T38</f>
        <v>0.6864100908020212</v>
      </c>
      <c r="S87" s="380">
        <f>SK!U38</f>
        <v>1</v>
      </c>
      <c r="T87" s="380">
        <f>SK!V38</f>
        <v>0.9129592340716538</v>
      </c>
      <c r="U87" s="331">
        <f>SK!W38</f>
        <v>0.18536035864898751</v>
      </c>
      <c r="V87" s="380">
        <f>SK!X38</f>
        <v>0.11580031153831541</v>
      </c>
      <c r="W87" s="499">
        <f>SK!Y38</f>
        <v>0.25492040575965957</v>
      </c>
      <c r="X87" s="316"/>
    </row>
    <row r="88" spans="1:25" thickBot="1">
      <c r="A88" s="647" t="s">
        <v>344</v>
      </c>
      <c r="B88" s="480">
        <v>1733</v>
      </c>
      <c r="C88" s="432">
        <f>YK!E25</f>
        <v>75.707097518753599</v>
      </c>
      <c r="D88" s="333">
        <f>YK!F25</f>
        <v>0.60649884593190995</v>
      </c>
      <c r="E88" s="334">
        <f>YK!G25</f>
        <v>0.68022023466051162</v>
      </c>
      <c r="F88" s="335">
        <f>YK!H25</f>
        <v>0.83092902481246389</v>
      </c>
      <c r="G88" s="335">
        <f>YK!I25</f>
        <v>0.37880265435660704</v>
      </c>
      <c r="H88" s="383">
        <f>YK!J25</f>
        <v>0.71552221581073283</v>
      </c>
      <c r="I88" s="383" t="str">
        <f>YK!K25</f>
        <v>n/a</v>
      </c>
      <c r="J88" s="383">
        <f>YK!L25</f>
        <v>4.2083092902481252E-2</v>
      </c>
      <c r="K88" s="335">
        <f>YK!M25</f>
        <v>0.83092902481246389</v>
      </c>
      <c r="L88" s="334">
        <f>YK!N25</f>
        <v>0.53277745720330838</v>
      </c>
      <c r="M88" s="335">
        <f>YK!O25</f>
        <v>0.47922677437968841</v>
      </c>
      <c r="N88" s="335">
        <f>YK!P25</f>
        <v>0.68695903058280439</v>
      </c>
      <c r="O88" s="383">
        <f>YK!Q25</f>
        <v>0.89469128678592036</v>
      </c>
      <c r="P88" s="383">
        <f>YK!R25</f>
        <v>0.47922677437968841</v>
      </c>
      <c r="Q88" s="335">
        <f>YK!S25</f>
        <v>0.60867474514329689</v>
      </c>
      <c r="R88" s="383">
        <f>YK!T25</f>
        <v>0.5</v>
      </c>
      <c r="S88" s="383">
        <f>YK!U25</f>
        <v>0.32602423542989034</v>
      </c>
      <c r="T88" s="383">
        <f>YK!V25</f>
        <v>1</v>
      </c>
      <c r="U88" s="335">
        <f>YK!W25</f>
        <v>0.35624927870744372</v>
      </c>
      <c r="V88" s="383">
        <f>YK!X25</f>
        <v>0.69878822850548183</v>
      </c>
      <c r="W88" s="648">
        <f>YK!Y25</f>
        <v>1.3710328909405656E-2</v>
      </c>
      <c r="X88" s="316"/>
    </row>
    <row r="89" spans="1:25" ht="16.5" thickTop="1" thickBot="1">
      <c r="A89" s="501" t="s">
        <v>357</v>
      </c>
      <c r="B89" s="502">
        <f>SUM(B79:B88)</f>
        <v>178795</v>
      </c>
      <c r="C89" s="845">
        <f>'All Indigenous Communities'!D208</f>
        <v>91.423537558750752</v>
      </c>
      <c r="D89" s="846">
        <f>'All Indigenous Communities'!E208</f>
        <v>0.4723152430526586</v>
      </c>
      <c r="E89" s="846">
        <f>'All Indigenous Communities'!F208</f>
        <v>0.47498674033490623</v>
      </c>
      <c r="F89" s="846">
        <f>'All Indigenous Communities'!G208</f>
        <v>0.44005061601357176</v>
      </c>
      <c r="G89" s="846">
        <f>'All Indigenous Communities'!H208</f>
        <v>0.40598477811459988</v>
      </c>
      <c r="H89" s="846">
        <f>'All Indigenous Communities'!I208</f>
        <v>0.49248268765469866</v>
      </c>
      <c r="I89" s="846">
        <f>'All Indigenous Communities'!J208</f>
        <v>0.1619823678282393</v>
      </c>
      <c r="J89" s="846">
        <f>'All Indigenous Communities'!K208</f>
        <v>0.2790606001613038</v>
      </c>
      <c r="K89" s="846">
        <f>'All Indigenous Communities'!L208</f>
        <v>0.57892482687654701</v>
      </c>
      <c r="L89" s="846">
        <f>'All Indigenous Communities'!M208</f>
        <v>0.46964374577041085</v>
      </c>
      <c r="M89" s="846">
        <f>'All Indigenous Communities'!N208</f>
        <v>0.48609450176599828</v>
      </c>
      <c r="N89" s="846">
        <f>'All Indigenous Communities'!O208</f>
        <v>0.53936368440081206</v>
      </c>
      <c r="O89" s="846">
        <f>'All Indigenous Communities'!P208</f>
        <v>0.79545568317712823</v>
      </c>
      <c r="P89" s="846">
        <f>'All Indigenous Communities'!Q208</f>
        <v>0.28327168562449595</v>
      </c>
      <c r="Q89" s="846">
        <f>'All Indigenous Communities'!R208</f>
        <v>0.7170027162073217</v>
      </c>
      <c r="R89" s="846">
        <f>'All Indigenous Communities'!S208</f>
        <v>0.63240537308451761</v>
      </c>
      <c r="S89" s="846">
        <f>'All Indigenous Communities'!T208</f>
        <v>0.57131017604360768</v>
      </c>
      <c r="T89" s="846">
        <f>'All Indigenous Communities'!U208</f>
        <v>0.94729259949383982</v>
      </c>
      <c r="U89" s="846">
        <f>'All Indigenous Communities'!V208</f>
        <v>0.13611408070751174</v>
      </c>
      <c r="V89" s="846">
        <f>'All Indigenous Communities'!W208</f>
        <v>0.13510092610618238</v>
      </c>
      <c r="W89" s="847">
        <f>'All Indigenous Communities'!X208</f>
        <v>0.13712723530884108</v>
      </c>
      <c r="X89" s="316"/>
    </row>
    <row r="90" spans="1:25" ht="15">
      <c r="A90" s="316"/>
      <c r="B90" s="320"/>
      <c r="C90" s="320"/>
      <c r="D90" s="321"/>
      <c r="E90" s="316"/>
      <c r="F90" s="316"/>
      <c r="G90" s="316"/>
      <c r="H90" s="316"/>
      <c r="I90" s="316"/>
      <c r="J90" s="316"/>
      <c r="K90" s="316"/>
      <c r="L90" s="316"/>
      <c r="M90" s="316"/>
      <c r="N90" s="316"/>
      <c r="O90" s="316"/>
      <c r="P90" s="316"/>
      <c r="Q90" s="316"/>
      <c r="R90" s="316"/>
      <c r="S90" s="316"/>
      <c r="T90" s="316"/>
      <c r="U90" s="316"/>
      <c r="V90" s="316"/>
      <c r="W90" s="316"/>
      <c r="X90" s="316"/>
      <c r="Y90" s="316"/>
    </row>
    <row r="91" spans="1:25" thickBot="1">
      <c r="A91" s="316" t="s">
        <v>434</v>
      </c>
      <c r="B91" s="320"/>
      <c r="C91" s="320"/>
      <c r="D91" s="321"/>
      <c r="E91" s="316"/>
      <c r="F91" s="316"/>
      <c r="G91" s="316"/>
      <c r="H91" s="316"/>
      <c r="I91" s="316"/>
      <c r="J91" s="1165"/>
      <c r="K91" s="316"/>
      <c r="L91" s="316"/>
      <c r="M91" s="316"/>
      <c r="N91" s="316"/>
      <c r="O91" s="316"/>
      <c r="P91" s="316"/>
      <c r="Q91" s="316"/>
      <c r="R91" s="316"/>
      <c r="S91" s="316"/>
      <c r="T91" s="316"/>
      <c r="U91" s="316"/>
      <c r="V91" s="316"/>
      <c r="W91" s="316"/>
      <c r="X91" s="316"/>
      <c r="Y91" s="316"/>
    </row>
    <row r="92" spans="1:25" ht="15" customHeight="1">
      <c r="A92" s="1249" t="s">
        <v>1</v>
      </c>
      <c r="B92" s="1239" t="s">
        <v>354</v>
      </c>
      <c r="C92" s="1240" t="s">
        <v>356</v>
      </c>
      <c r="D92" s="1245" t="s">
        <v>4</v>
      </c>
      <c r="E92" s="492" t="s">
        <v>5</v>
      </c>
      <c r="F92" s="1246">
        <v>1</v>
      </c>
      <c r="G92" s="1242">
        <v>2</v>
      </c>
      <c r="H92" s="1243"/>
      <c r="I92" s="1243"/>
      <c r="J92" s="1244"/>
      <c r="K92" s="1246">
        <v>3</v>
      </c>
      <c r="L92" s="492" t="s">
        <v>6</v>
      </c>
      <c r="M92" s="1246">
        <v>4</v>
      </c>
      <c r="N92" s="1242">
        <v>5</v>
      </c>
      <c r="O92" s="1243"/>
      <c r="P92" s="1244"/>
      <c r="Q92" s="1242">
        <v>6</v>
      </c>
      <c r="R92" s="1243"/>
      <c r="S92" s="1243"/>
      <c r="T92" s="1244"/>
      <c r="U92" s="1242">
        <v>7</v>
      </c>
      <c r="V92" s="1243"/>
      <c r="W92" s="1248"/>
      <c r="X92" s="316"/>
    </row>
    <row r="93" spans="1:25" ht="15">
      <c r="A93" s="1193"/>
      <c r="B93" s="1189"/>
      <c r="C93" s="1189"/>
      <c r="D93" s="1189"/>
      <c r="E93" s="1201" t="s">
        <v>7</v>
      </c>
      <c r="F93" s="1200"/>
      <c r="G93" s="3">
        <v>2</v>
      </c>
      <c r="H93" s="3">
        <v>2.1</v>
      </c>
      <c r="I93" s="3">
        <v>2.2000000000000002</v>
      </c>
      <c r="J93" s="3">
        <v>2.2999999999999998</v>
      </c>
      <c r="K93" s="1200"/>
      <c r="L93" s="1201" t="s">
        <v>8</v>
      </c>
      <c r="M93" s="1200"/>
      <c r="N93" s="3">
        <v>5</v>
      </c>
      <c r="O93" s="3">
        <v>5.0999999999999996</v>
      </c>
      <c r="P93" s="3">
        <v>5.2</v>
      </c>
      <c r="Q93" s="3">
        <v>6</v>
      </c>
      <c r="R93" s="3">
        <v>6.1</v>
      </c>
      <c r="S93" s="3">
        <v>6.2</v>
      </c>
      <c r="T93" s="3">
        <v>6.3</v>
      </c>
      <c r="U93" s="3">
        <v>7</v>
      </c>
      <c r="V93" s="3">
        <v>7.1</v>
      </c>
      <c r="W93" s="493">
        <v>7.2</v>
      </c>
      <c r="X93" s="316"/>
    </row>
    <row r="94" spans="1:25" ht="15">
      <c r="A94" s="1193"/>
      <c r="B94" s="1189"/>
      <c r="C94" s="1189"/>
      <c r="D94" s="1189"/>
      <c r="E94" s="1189"/>
      <c r="F94" s="1199" t="s">
        <v>9</v>
      </c>
      <c r="G94" s="1228" t="s">
        <v>10</v>
      </c>
      <c r="H94" s="1197"/>
      <c r="I94" s="1197"/>
      <c r="J94" s="1198"/>
      <c r="K94" s="1199" t="s">
        <v>11</v>
      </c>
      <c r="L94" s="1189"/>
      <c r="M94" s="1199" t="s">
        <v>12</v>
      </c>
      <c r="N94" s="1228" t="s">
        <v>13</v>
      </c>
      <c r="O94" s="1197"/>
      <c r="P94" s="1198"/>
      <c r="Q94" s="1228" t="s">
        <v>14</v>
      </c>
      <c r="R94" s="1197"/>
      <c r="S94" s="1197"/>
      <c r="T94" s="1198"/>
      <c r="U94" s="1228" t="s">
        <v>15</v>
      </c>
      <c r="V94" s="1197"/>
      <c r="W94" s="1247"/>
      <c r="X94" s="316"/>
    </row>
    <row r="95" spans="1:25" ht="15">
      <c r="A95" s="1193"/>
      <c r="B95" s="1189"/>
      <c r="C95" s="1189"/>
      <c r="D95" s="1189"/>
      <c r="E95" s="1189"/>
      <c r="F95" s="1200"/>
      <c r="G95" s="1199" t="s">
        <v>16</v>
      </c>
      <c r="H95" s="7" t="s">
        <v>17</v>
      </c>
      <c r="I95" s="7" t="s">
        <v>14</v>
      </c>
      <c r="J95" s="7" t="s">
        <v>18</v>
      </c>
      <c r="K95" s="1200"/>
      <c r="L95" s="1189"/>
      <c r="M95" s="1200"/>
      <c r="N95" s="1199" t="s">
        <v>19</v>
      </c>
      <c r="O95" s="7" t="s">
        <v>20</v>
      </c>
      <c r="P95" s="7" t="s">
        <v>21</v>
      </c>
      <c r="Q95" s="1199" t="s">
        <v>22</v>
      </c>
      <c r="R95" s="7" t="s">
        <v>23</v>
      </c>
      <c r="S95" s="7" t="s">
        <v>24</v>
      </c>
      <c r="T95" s="7" t="s">
        <v>25</v>
      </c>
      <c r="U95" s="1199" t="s">
        <v>26</v>
      </c>
      <c r="V95" s="7" t="s">
        <v>27</v>
      </c>
      <c r="W95" s="494" t="s">
        <v>25</v>
      </c>
      <c r="X95" s="316"/>
    </row>
    <row r="96" spans="1:25" ht="45.75" thickBot="1">
      <c r="A96" s="1250"/>
      <c r="B96" s="1190"/>
      <c r="C96" s="1190"/>
      <c r="D96" s="1190"/>
      <c r="E96" s="1190"/>
      <c r="F96" s="9" t="s">
        <v>28</v>
      </c>
      <c r="G96" s="1190"/>
      <c r="H96" s="9" t="s">
        <v>29</v>
      </c>
      <c r="I96" s="9" t="s">
        <v>30</v>
      </c>
      <c r="J96" s="9" t="s">
        <v>31</v>
      </c>
      <c r="K96" s="9" t="s">
        <v>32</v>
      </c>
      <c r="L96" s="1190"/>
      <c r="M96" s="9" t="s">
        <v>33</v>
      </c>
      <c r="N96" s="1190"/>
      <c r="O96" s="9" t="s">
        <v>34</v>
      </c>
      <c r="P96" s="9" t="s">
        <v>35</v>
      </c>
      <c r="Q96" s="1190"/>
      <c r="R96" s="9" t="s">
        <v>36</v>
      </c>
      <c r="S96" s="9" t="s">
        <v>37</v>
      </c>
      <c r="T96" s="9" t="s">
        <v>38</v>
      </c>
      <c r="U96" s="1190"/>
      <c r="V96" s="9" t="s">
        <v>39</v>
      </c>
      <c r="W96" s="495" t="s">
        <v>349</v>
      </c>
      <c r="X96" s="316"/>
    </row>
    <row r="97" spans="1:25" thickTop="1">
      <c r="A97" s="843" t="s">
        <v>337</v>
      </c>
      <c r="B97" s="264">
        <v>153289</v>
      </c>
      <c r="C97" s="376">
        <f>AB!E53</f>
        <v>10.737141608334584</v>
      </c>
      <c r="D97" s="337">
        <f>AB!F53</f>
        <v>0.9623349522796808</v>
      </c>
      <c r="E97" s="338">
        <f>AB!G53</f>
        <v>0.9351299397434476</v>
      </c>
      <c r="F97" s="339">
        <f>AB!H53</f>
        <v>1</v>
      </c>
      <c r="G97" s="339">
        <f>AB!I53</f>
        <v>0.8053898192303427</v>
      </c>
      <c r="H97" s="328">
        <f>AB!J53</f>
        <v>1</v>
      </c>
      <c r="I97" s="328" t="str">
        <f>AB!K53</f>
        <v>n/a</v>
      </c>
      <c r="J97" s="328">
        <f>AB!L53</f>
        <v>0.61077963846068539</v>
      </c>
      <c r="K97" s="339">
        <f>AB!M53</f>
        <v>1</v>
      </c>
      <c r="L97" s="338">
        <f>AB!N53</f>
        <v>0.989539964815914</v>
      </c>
      <c r="M97" s="339">
        <f>AB!O53</f>
        <v>0.99599449406023921</v>
      </c>
      <c r="N97" s="339">
        <f>AB!P53</f>
        <v>0.98073084174337366</v>
      </c>
      <c r="O97" s="328">
        <f>AB!Q53</f>
        <v>1</v>
      </c>
      <c r="P97" s="328">
        <f>AB!R53</f>
        <v>0.96146168348674721</v>
      </c>
      <c r="Q97" s="339">
        <f>AB!S53</f>
        <v>0.98721478166513355</v>
      </c>
      <c r="R97" s="328">
        <f>AB!T53</f>
        <v>0.96164434499540086</v>
      </c>
      <c r="S97" s="328">
        <f>AB!U53</f>
        <v>1</v>
      </c>
      <c r="T97" s="328">
        <f>AB!V53</f>
        <v>1</v>
      </c>
      <c r="U97" s="339">
        <f>AB!W53</f>
        <v>0.99511099948463366</v>
      </c>
      <c r="V97" s="328">
        <f>AB!X53</f>
        <v>0.99574176881576615</v>
      </c>
      <c r="W97" s="677">
        <f>AB!Y53</f>
        <v>0.99448023015350095</v>
      </c>
      <c r="X97" s="316"/>
    </row>
    <row r="98" spans="1:25" ht="15">
      <c r="A98" s="498" t="s">
        <v>338</v>
      </c>
      <c r="B98" s="423">
        <v>34836</v>
      </c>
      <c r="C98" s="280">
        <f>BC!E23</f>
        <v>13.766414054426455</v>
      </c>
      <c r="D98" s="337">
        <f>BC!F23</f>
        <v>0.96699142649366554</v>
      </c>
      <c r="E98" s="338">
        <f>BC!G23</f>
        <v>0.93697664293642591</v>
      </c>
      <c r="F98" s="339">
        <f>BC!H23</f>
        <v>1</v>
      </c>
      <c r="G98" s="339">
        <f>BC!I23</f>
        <v>0.81092992880927772</v>
      </c>
      <c r="H98" s="328">
        <f>BC!J23</f>
        <v>1</v>
      </c>
      <c r="I98" s="328" t="str">
        <f>BC!K23</f>
        <v>n/a</v>
      </c>
      <c r="J98" s="328">
        <f>BC!L23</f>
        <v>0.62185985761855556</v>
      </c>
      <c r="K98" s="339">
        <f>BC!M23</f>
        <v>1</v>
      </c>
      <c r="L98" s="338">
        <f>BC!N23</f>
        <v>0.99700621005090528</v>
      </c>
      <c r="M98" s="339">
        <f>BC!O23</f>
        <v>1</v>
      </c>
      <c r="N98" s="339">
        <f>BC!P23</f>
        <v>1</v>
      </c>
      <c r="O98" s="328">
        <f>BC!Q23</f>
        <v>1</v>
      </c>
      <c r="P98" s="328">
        <f>BC!R23</f>
        <v>1</v>
      </c>
      <c r="Q98" s="339">
        <f>BC!S23</f>
        <v>0.9880248402036208</v>
      </c>
      <c r="R98" s="328">
        <f>BC!T23</f>
        <v>0.9640745206108623</v>
      </c>
      <c r="S98" s="328">
        <f>BC!U23</f>
        <v>1</v>
      </c>
      <c r="T98" s="328">
        <f>BC!V23</f>
        <v>1</v>
      </c>
      <c r="U98" s="339">
        <f>BC!W23</f>
        <v>1</v>
      </c>
      <c r="V98" s="328">
        <f>BC!X23</f>
        <v>1</v>
      </c>
      <c r="W98" s="677">
        <f>BC!Y23</f>
        <v>1</v>
      </c>
      <c r="X98" s="316"/>
    </row>
    <row r="99" spans="1:25" ht="15">
      <c r="A99" s="500" t="s">
        <v>339</v>
      </c>
      <c r="B99" s="253">
        <v>31294</v>
      </c>
      <c r="C99" s="427">
        <f>MB!E40</f>
        <v>40.783108583114974</v>
      </c>
      <c r="D99" s="329">
        <f>MB!F40</f>
        <v>0.89175713262393219</v>
      </c>
      <c r="E99" s="330">
        <f>MB!G40</f>
        <v>0.91846669223067257</v>
      </c>
      <c r="F99" s="331">
        <f>MB!H40</f>
        <v>0.92040007669201762</v>
      </c>
      <c r="G99" s="331">
        <f>MB!I40</f>
        <v>0.83500000000000008</v>
      </c>
      <c r="H99" s="380">
        <f>MB!J40</f>
        <v>1</v>
      </c>
      <c r="I99" s="380" t="str">
        <f>MB!K40</f>
        <v>n/a</v>
      </c>
      <c r="J99" s="380">
        <f>MB!L40</f>
        <v>0.67</v>
      </c>
      <c r="K99" s="331">
        <f>MB!M40</f>
        <v>1</v>
      </c>
      <c r="L99" s="330">
        <f>MB!N40</f>
        <v>0.86504757301719182</v>
      </c>
      <c r="M99" s="331">
        <f>MB!O40</f>
        <v>1</v>
      </c>
      <c r="N99" s="331">
        <f>MB!P40</f>
        <v>0.90018853454336289</v>
      </c>
      <c r="O99" s="380">
        <f>MB!Q40</f>
        <v>1</v>
      </c>
      <c r="P99" s="380">
        <f>MB!R40</f>
        <v>0.8003770690867259</v>
      </c>
      <c r="Q99" s="331">
        <f>MB!S40</f>
        <v>1</v>
      </c>
      <c r="R99" s="380">
        <f>MB!T40</f>
        <v>1</v>
      </c>
      <c r="S99" s="380">
        <f>MB!U40</f>
        <v>1</v>
      </c>
      <c r="T99" s="380">
        <f>MB!V40</f>
        <v>1</v>
      </c>
      <c r="U99" s="331">
        <f>MB!W40</f>
        <v>0.56000175752540426</v>
      </c>
      <c r="V99" s="380">
        <f>MB!X40</f>
        <v>0.5786968748002812</v>
      </c>
      <c r="W99" s="499">
        <f>MB!Y40</f>
        <v>0.54130664025052733</v>
      </c>
      <c r="X99" s="316"/>
    </row>
    <row r="100" spans="1:25" ht="15">
      <c r="A100" s="498" t="s">
        <v>340</v>
      </c>
      <c r="B100" s="424" t="s">
        <v>44</v>
      </c>
      <c r="C100" s="280" t="s">
        <v>44</v>
      </c>
      <c r="D100" s="337" t="s">
        <v>44</v>
      </c>
      <c r="E100" s="338" t="s">
        <v>44</v>
      </c>
      <c r="F100" s="339" t="s">
        <v>44</v>
      </c>
      <c r="G100" s="339" t="s">
        <v>44</v>
      </c>
      <c r="H100" s="328" t="s">
        <v>44</v>
      </c>
      <c r="I100" s="328" t="s">
        <v>44</v>
      </c>
      <c r="J100" s="328" t="s">
        <v>44</v>
      </c>
      <c r="K100" s="339" t="s">
        <v>44</v>
      </c>
      <c r="L100" s="338" t="s">
        <v>44</v>
      </c>
      <c r="M100" s="339" t="s">
        <v>44</v>
      </c>
      <c r="N100" s="339" t="s">
        <v>44</v>
      </c>
      <c r="O100" s="328" t="s">
        <v>44</v>
      </c>
      <c r="P100" s="328" t="s">
        <v>44</v>
      </c>
      <c r="Q100" s="339" t="s">
        <v>44</v>
      </c>
      <c r="R100" s="328" t="s">
        <v>44</v>
      </c>
      <c r="S100" s="328" t="s">
        <v>44</v>
      </c>
      <c r="T100" s="328" t="s">
        <v>44</v>
      </c>
      <c r="U100" s="339" t="s">
        <v>44</v>
      </c>
      <c r="V100" s="328" t="s">
        <v>44</v>
      </c>
      <c r="W100" s="677" t="s">
        <v>44</v>
      </c>
      <c r="X100" s="316"/>
    </row>
    <row r="101" spans="1:25" ht="15">
      <c r="A101" s="500" t="s">
        <v>525</v>
      </c>
      <c r="B101" s="253">
        <v>10545</v>
      </c>
      <c r="C101" s="427">
        <f>NWT!E42</f>
        <v>27.272356020942407</v>
      </c>
      <c r="D101" s="329">
        <f>NWT!F42</f>
        <v>0.90720292321116924</v>
      </c>
      <c r="E101" s="330">
        <f>NWT!G42</f>
        <v>0.9203331937172774</v>
      </c>
      <c r="F101" s="331">
        <f>NWT!H42</f>
        <v>1</v>
      </c>
      <c r="G101" s="331">
        <f>NWT!I42</f>
        <v>0.79358596858638752</v>
      </c>
      <c r="H101" s="380">
        <f>NWT!J42</f>
        <v>0.967413612565445</v>
      </c>
      <c r="I101" s="380" t="str">
        <f>NWT!K42</f>
        <v>n/a</v>
      </c>
      <c r="J101" s="380">
        <f>NWT!L42</f>
        <v>0.61975832460732994</v>
      </c>
      <c r="K101" s="331">
        <f>NWT!M42</f>
        <v>0.967413612565445</v>
      </c>
      <c r="L101" s="330">
        <f>NWT!N42</f>
        <v>0.89407265270506109</v>
      </c>
      <c r="M101" s="331">
        <f>NWT!O42</f>
        <v>0.98370680628272256</v>
      </c>
      <c r="N101" s="331">
        <f>NWT!P42</f>
        <v>0.95491099476439789</v>
      </c>
      <c r="O101" s="380">
        <f>NWT!Q42</f>
        <v>1</v>
      </c>
      <c r="P101" s="380">
        <f>NWT!R42</f>
        <v>0.90982198952879578</v>
      </c>
      <c r="Q101" s="331">
        <f>NWT!S42</f>
        <v>0.83333333333333326</v>
      </c>
      <c r="R101" s="380">
        <f>NWT!T42</f>
        <v>0.5</v>
      </c>
      <c r="S101" s="380">
        <f>NWT!U42</f>
        <v>1</v>
      </c>
      <c r="T101" s="380">
        <f>NWT!V42</f>
        <v>1</v>
      </c>
      <c r="U101" s="331">
        <f>NWT!W42</f>
        <v>0.80433947643979053</v>
      </c>
      <c r="V101" s="380">
        <f>NWT!X42</f>
        <v>0.72951748691099494</v>
      </c>
      <c r="W101" s="499">
        <f>NWT!Y42</f>
        <v>0.87916146596858635</v>
      </c>
      <c r="X101" s="316"/>
    </row>
    <row r="102" spans="1:25" ht="15">
      <c r="A102" s="498" t="s">
        <v>341</v>
      </c>
      <c r="B102" s="424" t="s">
        <v>44</v>
      </c>
      <c r="C102" s="424" t="s">
        <v>44</v>
      </c>
      <c r="D102" s="329" t="s">
        <v>44</v>
      </c>
      <c r="E102" s="330" t="s">
        <v>44</v>
      </c>
      <c r="F102" s="331" t="s">
        <v>44</v>
      </c>
      <c r="G102" s="331" t="s">
        <v>44</v>
      </c>
      <c r="H102" s="380" t="s">
        <v>44</v>
      </c>
      <c r="I102" s="380" t="s">
        <v>44</v>
      </c>
      <c r="J102" s="380" t="s">
        <v>44</v>
      </c>
      <c r="K102" s="331" t="s">
        <v>44</v>
      </c>
      <c r="L102" s="330" t="s">
        <v>44</v>
      </c>
      <c r="M102" s="331" t="s">
        <v>44</v>
      </c>
      <c r="N102" s="331" t="s">
        <v>44</v>
      </c>
      <c r="O102" s="380" t="s">
        <v>44</v>
      </c>
      <c r="P102" s="380" t="s">
        <v>44</v>
      </c>
      <c r="Q102" s="331" t="s">
        <v>44</v>
      </c>
      <c r="R102" s="380" t="s">
        <v>44</v>
      </c>
      <c r="S102" s="380" t="s">
        <v>44</v>
      </c>
      <c r="T102" s="380" t="s">
        <v>44</v>
      </c>
      <c r="U102" s="331" t="s">
        <v>44</v>
      </c>
      <c r="V102" s="380" t="s">
        <v>44</v>
      </c>
      <c r="W102" s="499" t="s">
        <v>44</v>
      </c>
      <c r="X102" s="316"/>
    </row>
    <row r="103" spans="1:25" ht="15">
      <c r="A103" s="500" t="s">
        <v>342</v>
      </c>
      <c r="B103" s="253">
        <v>10933</v>
      </c>
      <c r="C103" s="427">
        <f>ON!E43</f>
        <v>28.161483581816519</v>
      </c>
      <c r="D103" s="329">
        <f>ON!F43</f>
        <v>0.77423772447330708</v>
      </c>
      <c r="E103" s="330">
        <f>ON!G43</f>
        <v>0.69790069819201794</v>
      </c>
      <c r="F103" s="331">
        <f>ON!H43</f>
        <v>0.70557029177718833</v>
      </c>
      <c r="G103" s="331">
        <f>ON!I43</f>
        <v>0.79927238635324249</v>
      </c>
      <c r="H103" s="380">
        <f>ON!J43</f>
        <v>1</v>
      </c>
      <c r="I103" s="380" t="str">
        <f>ON!K43</f>
        <v>n/a</v>
      </c>
      <c r="J103" s="380">
        <f>ON!L43</f>
        <v>0.59854477270648498</v>
      </c>
      <c r="K103" s="331">
        <f>ON!M43</f>
        <v>0.58885941644562334</v>
      </c>
      <c r="L103" s="330">
        <f>ON!N43</f>
        <v>0.85057475075459632</v>
      </c>
      <c r="M103" s="331">
        <f>ON!O43</f>
        <v>0.98225555657184671</v>
      </c>
      <c r="N103" s="331">
        <f>ON!P43</f>
        <v>0.90226836184030001</v>
      </c>
      <c r="O103" s="380">
        <f>ON!Q43</f>
        <v>0.94667520351230217</v>
      </c>
      <c r="P103" s="380">
        <f>ON!R43</f>
        <v>0.85786152016829786</v>
      </c>
      <c r="Q103" s="331">
        <f>ON!S43</f>
        <v>1</v>
      </c>
      <c r="R103" s="380">
        <f>ON!T43</f>
        <v>1</v>
      </c>
      <c r="S103" s="380">
        <f>ON!U43</f>
        <v>1</v>
      </c>
      <c r="T103" s="380">
        <f>ON!V43</f>
        <v>1</v>
      </c>
      <c r="U103" s="331">
        <f>ON!W43</f>
        <v>0.517775084606238</v>
      </c>
      <c r="V103" s="380">
        <f>ON!X43</f>
        <v>0.51779017652977222</v>
      </c>
      <c r="W103" s="499">
        <f>ON!Y43</f>
        <v>0.51775999268270378</v>
      </c>
      <c r="X103" s="316"/>
    </row>
    <row r="104" spans="1:25" ht="15">
      <c r="A104" s="498" t="s">
        <v>238</v>
      </c>
      <c r="B104" s="424" t="s">
        <v>44</v>
      </c>
      <c r="C104" s="424" t="s">
        <v>44</v>
      </c>
      <c r="D104" s="329" t="s">
        <v>44</v>
      </c>
      <c r="E104" s="330" t="s">
        <v>44</v>
      </c>
      <c r="F104" s="331" t="s">
        <v>44</v>
      </c>
      <c r="G104" s="331" t="s">
        <v>44</v>
      </c>
      <c r="H104" s="380" t="s">
        <v>44</v>
      </c>
      <c r="I104" s="380" t="s">
        <v>44</v>
      </c>
      <c r="J104" s="380" t="s">
        <v>44</v>
      </c>
      <c r="K104" s="331" t="s">
        <v>44</v>
      </c>
      <c r="L104" s="330" t="s">
        <v>44</v>
      </c>
      <c r="M104" s="331" t="s">
        <v>44</v>
      </c>
      <c r="N104" s="331" t="s">
        <v>44</v>
      </c>
      <c r="O104" s="380" t="s">
        <v>44</v>
      </c>
      <c r="P104" s="380" t="s">
        <v>44</v>
      </c>
      <c r="Q104" s="331" t="s">
        <v>44</v>
      </c>
      <c r="R104" s="380" t="s">
        <v>44</v>
      </c>
      <c r="S104" s="380" t="s">
        <v>44</v>
      </c>
      <c r="T104" s="380" t="s">
        <v>44</v>
      </c>
      <c r="U104" s="331" t="s">
        <v>44</v>
      </c>
      <c r="V104" s="380" t="s">
        <v>44</v>
      </c>
      <c r="W104" s="499" t="s">
        <v>44</v>
      </c>
      <c r="X104" s="316"/>
    </row>
    <row r="105" spans="1:25" ht="15">
      <c r="A105" s="500" t="s">
        <v>343</v>
      </c>
      <c r="B105" s="253">
        <v>1402</v>
      </c>
      <c r="C105" s="427">
        <f>SK!E40</f>
        <v>17.899999999999999</v>
      </c>
      <c r="D105" s="329">
        <f>SK!F40</f>
        <v>0.83354166666666663</v>
      </c>
      <c r="E105" s="330">
        <f>SK!G40</f>
        <v>0.83333333333333337</v>
      </c>
      <c r="F105" s="331">
        <f>SK!H40</f>
        <v>1</v>
      </c>
      <c r="G105" s="331">
        <f>SK!I40</f>
        <v>0.5</v>
      </c>
      <c r="H105" s="380">
        <f>SK!J40</f>
        <v>1</v>
      </c>
      <c r="I105" s="380" t="str">
        <f>SK!K40</f>
        <v>n/a</v>
      </c>
      <c r="J105" s="380">
        <f>SK!L40</f>
        <v>0</v>
      </c>
      <c r="K105" s="331">
        <f>SK!M40</f>
        <v>1</v>
      </c>
      <c r="L105" s="330">
        <f>SK!N40</f>
        <v>0.83374999999999999</v>
      </c>
      <c r="M105" s="331">
        <f>SK!O40</f>
        <v>0.5</v>
      </c>
      <c r="N105" s="331">
        <f>SK!P40</f>
        <v>1</v>
      </c>
      <c r="O105" s="380">
        <f>SK!Q40</f>
        <v>1</v>
      </c>
      <c r="P105" s="380">
        <f>SK!R40</f>
        <v>1</v>
      </c>
      <c r="Q105" s="331">
        <f>SK!S40</f>
        <v>1</v>
      </c>
      <c r="R105" s="380">
        <f>SK!T40</f>
        <v>1</v>
      </c>
      <c r="S105" s="380">
        <f>SK!U40</f>
        <v>1</v>
      </c>
      <c r="T105" s="380">
        <f>SK!V40</f>
        <v>1</v>
      </c>
      <c r="U105" s="331">
        <f>SK!W40</f>
        <v>0.83499999999999996</v>
      </c>
      <c r="V105" s="380">
        <f>SK!X40</f>
        <v>1</v>
      </c>
      <c r="W105" s="499">
        <f>SK!Y40</f>
        <v>0.67</v>
      </c>
      <c r="X105" s="316"/>
    </row>
    <row r="106" spans="1:25" thickBot="1">
      <c r="A106" s="844" t="s">
        <v>344</v>
      </c>
      <c r="B106" s="351">
        <v>28874</v>
      </c>
      <c r="C106" s="340">
        <f>YK!E27</f>
        <v>19.768210154464224</v>
      </c>
      <c r="D106" s="333">
        <f>YK!F27</f>
        <v>0.96768520843434691</v>
      </c>
      <c r="E106" s="334">
        <f>YK!G27</f>
        <v>0.96841131583200568</v>
      </c>
      <c r="F106" s="335">
        <f>YK!H27</f>
        <v>0.98895199833760472</v>
      </c>
      <c r="G106" s="335">
        <f>YK!I27</f>
        <v>0.9467591951236406</v>
      </c>
      <c r="H106" s="383">
        <f>YK!J27</f>
        <v>1</v>
      </c>
      <c r="I106" s="383" t="str">
        <f>YK!K27</f>
        <v>n/a</v>
      </c>
      <c r="J106" s="383">
        <f>YK!L27</f>
        <v>0.8935183902472813</v>
      </c>
      <c r="K106" s="335">
        <f>YK!M27</f>
        <v>0.96952275403477173</v>
      </c>
      <c r="L106" s="334">
        <f>YK!N27</f>
        <v>0.96695910103668803</v>
      </c>
      <c r="M106" s="335">
        <f>YK!O27</f>
        <v>0.96756597631086794</v>
      </c>
      <c r="N106" s="335">
        <f>YK!P27</f>
        <v>0.95809378679781121</v>
      </c>
      <c r="O106" s="383">
        <f>YK!Q27</f>
        <v>0.98767056867770309</v>
      </c>
      <c r="P106" s="383">
        <f>YK!R27</f>
        <v>0.92851700491791922</v>
      </c>
      <c r="Q106" s="335">
        <f>YK!S27</f>
        <v>0.98175983006626488</v>
      </c>
      <c r="R106" s="383">
        <f>YK!T27</f>
        <v>0.9581976864999654</v>
      </c>
      <c r="S106" s="383">
        <f>YK!U27</f>
        <v>0.98708180369882936</v>
      </c>
      <c r="T106" s="383">
        <f>YK!V27</f>
        <v>1</v>
      </c>
      <c r="U106" s="335">
        <f>YK!W27</f>
        <v>0.96041681097180853</v>
      </c>
      <c r="V106" s="383">
        <f>YK!X27</f>
        <v>0.99299404308374317</v>
      </c>
      <c r="W106" s="648">
        <f>YK!Y27</f>
        <v>0.92783957885987389</v>
      </c>
      <c r="X106" s="316"/>
    </row>
    <row r="107" spans="1:25" ht="16.5" thickTop="1" thickBot="1">
      <c r="A107" s="501" t="s">
        <v>357</v>
      </c>
      <c r="B107" s="502">
        <f>SUM(B97:B106)</f>
        <v>271173</v>
      </c>
      <c r="C107" s="845">
        <f>'All Non-Indigenous Communities'!D44</f>
        <v>17.422027887227902</v>
      </c>
      <c r="D107" s="846">
        <f>'All Non-Indigenous Communities'!E44</f>
        <v>0.94319533537431954</v>
      </c>
      <c r="E107" s="846">
        <f>'All Non-Indigenous Communities'!F44</f>
        <v>0.92604117824182297</v>
      </c>
      <c r="F107" s="846">
        <f>'All Non-Indigenous Communities'!G44</f>
        <v>0.97880865931114958</v>
      </c>
      <c r="G107" s="846">
        <f>'All Non-Indigenous Communities'!H44</f>
        <v>0.8209420638798185</v>
      </c>
      <c r="H107" s="846">
        <f>'All Non-Indigenous Communities'!I44</f>
        <v>0.9972654066916693</v>
      </c>
      <c r="I107" s="846" t="str">
        <f>'All Non-Indigenous Communities'!J44</f>
        <v>n/a</v>
      </c>
      <c r="J107" s="846">
        <f>'All Non-Indigenous Communities'!K44</f>
        <v>0.64461872106796769</v>
      </c>
      <c r="K107" s="846">
        <f>'All Non-Indigenous Communities'!L44</f>
        <v>0.97837281153450051</v>
      </c>
      <c r="L107" s="846">
        <f>'All Non-Indigenous Communities'!M44</f>
        <v>0.96034949250681612</v>
      </c>
      <c r="M107" s="846">
        <f>'All Non-Indigenous Communities'!N44</f>
        <v>0.99003701191200089</v>
      </c>
      <c r="N107" s="846">
        <f>'All Non-Indigenous Communities'!O44</f>
        <v>0.96684657103791527</v>
      </c>
      <c r="O107" s="846">
        <f>'All Non-Indigenous Communities'!P44</f>
        <v>0.99669950756231041</v>
      </c>
      <c r="P107" s="846">
        <f>'All Non-Indigenous Communities'!Q44</f>
        <v>0.93699363451352002</v>
      </c>
      <c r="Q107" s="846">
        <f>'All Non-Indigenous Communities'!R44</f>
        <v>0.97580751931145449</v>
      </c>
      <c r="R107" s="846">
        <f>'All Non-Indigenous Communities'!S44</f>
        <v>0.92873361616573458</v>
      </c>
      <c r="S107" s="846">
        <f>'All Non-Indigenous Communities'!T44</f>
        <v>0.9986889417686281</v>
      </c>
      <c r="T107" s="846">
        <f>'All Non-Indigenous Communities'!U44</f>
        <v>1</v>
      </c>
      <c r="U107" s="846">
        <f>'All Non-Indigenous Communities'!V44</f>
        <v>0.90918707359852102</v>
      </c>
      <c r="V107" s="846">
        <f>'All Non-Indigenous Communities'!W44</f>
        <v>0.9094242942956664</v>
      </c>
      <c r="W107" s="847">
        <f>'All Non-Indigenous Communities'!X44</f>
        <v>0.90894985290137542</v>
      </c>
      <c r="X107" s="316"/>
    </row>
    <row r="108" spans="1:25" thickBot="1">
      <c r="A108" s="316"/>
      <c r="B108" s="320"/>
      <c r="C108" s="320"/>
      <c r="D108" s="321"/>
      <c r="E108" s="316"/>
      <c r="F108" s="316"/>
      <c r="G108" s="316"/>
      <c r="H108" s="316"/>
      <c r="I108" s="316"/>
      <c r="J108" s="316"/>
      <c r="K108" s="316"/>
      <c r="L108" s="316"/>
      <c r="M108" s="316"/>
      <c r="N108" s="316"/>
      <c r="O108" s="316"/>
      <c r="P108" s="316"/>
      <c r="Q108" s="316"/>
      <c r="R108" s="316"/>
      <c r="S108" s="316"/>
      <c r="T108" s="316"/>
      <c r="U108" s="316"/>
      <c r="V108" s="316"/>
      <c r="W108" s="316"/>
      <c r="X108" s="316"/>
      <c r="Y108" s="316"/>
    </row>
    <row r="109" spans="1:25" ht="15">
      <c r="A109" s="316"/>
      <c r="B109" s="320"/>
      <c r="C109" s="320"/>
      <c r="D109" s="321"/>
      <c r="E109" s="316"/>
      <c r="F109" s="316"/>
      <c r="G109" s="316"/>
      <c r="H109" s="316"/>
      <c r="I109" s="316"/>
      <c r="J109" s="341" t="s">
        <v>242</v>
      </c>
      <c r="K109" s="342"/>
      <c r="L109" s="342"/>
      <c r="M109" s="343"/>
      <c r="N109" s="316"/>
      <c r="O109" s="316"/>
      <c r="P109" s="316"/>
      <c r="Q109" s="316"/>
      <c r="R109" s="316"/>
      <c r="S109" s="316"/>
      <c r="T109" s="316"/>
      <c r="U109" s="316"/>
      <c r="V109" s="316"/>
      <c r="W109" s="316"/>
      <c r="X109" s="316"/>
      <c r="Y109" s="316"/>
    </row>
    <row r="110" spans="1:25" thickTop="1">
      <c r="A110" s="316"/>
      <c r="B110" s="320"/>
      <c r="C110" s="320"/>
      <c r="D110" s="321"/>
      <c r="E110" s="316"/>
      <c r="F110" s="316"/>
      <c r="G110" s="316"/>
      <c r="H110" s="316"/>
      <c r="I110" s="316"/>
      <c r="J110" s="316"/>
      <c r="K110" s="316"/>
      <c r="L110" s="316"/>
      <c r="M110" s="316"/>
      <c r="N110" s="316"/>
      <c r="O110" s="316"/>
      <c r="P110" s="316"/>
      <c r="Q110" s="316"/>
      <c r="R110" s="316"/>
      <c r="S110" s="316"/>
      <c r="T110" s="316"/>
      <c r="U110" s="316"/>
      <c r="V110" s="316"/>
      <c r="W110" s="316"/>
      <c r="X110" s="316"/>
      <c r="Y110" s="316"/>
    </row>
    <row r="111" spans="1:25" ht="15">
      <c r="A111" s="316"/>
      <c r="B111" s="316"/>
      <c r="C111" s="316"/>
      <c r="D111" s="316"/>
      <c r="E111" s="316"/>
      <c r="F111" s="316"/>
      <c r="G111" s="316"/>
      <c r="H111" s="316"/>
      <c r="I111" s="316"/>
      <c r="J111" s="316"/>
      <c r="K111" s="316"/>
      <c r="L111" s="316"/>
      <c r="M111" s="316"/>
      <c r="N111" s="316"/>
      <c r="O111" s="316"/>
      <c r="P111" s="316"/>
      <c r="Q111" s="316"/>
      <c r="R111" s="316"/>
      <c r="S111" s="316"/>
    </row>
    <row r="112" spans="1:25" ht="15">
      <c r="A112" s="316"/>
      <c r="B112" s="316"/>
      <c r="C112" s="316"/>
      <c r="D112" s="316"/>
      <c r="E112" s="316"/>
      <c r="F112" s="316"/>
      <c r="G112" s="316"/>
      <c r="H112" s="423">
        <v>2558</v>
      </c>
      <c r="I112" s="253">
        <v>2558</v>
      </c>
      <c r="J112" s="316">
        <v>0.5</v>
      </c>
      <c r="K112" s="316"/>
      <c r="L112" s="316"/>
      <c r="M112" s="316"/>
      <c r="N112" s="316"/>
      <c r="O112" s="316"/>
      <c r="P112" s="316"/>
      <c r="Q112" s="316"/>
      <c r="R112" s="316"/>
      <c r="S112" s="316"/>
    </row>
    <row r="113" spans="1:19" ht="15">
      <c r="A113" s="316"/>
      <c r="B113" s="316"/>
      <c r="C113" s="316"/>
      <c r="D113" s="316"/>
      <c r="E113" s="316"/>
      <c r="F113" s="316"/>
      <c r="G113" s="316"/>
      <c r="H113" s="253">
        <v>16669</v>
      </c>
      <c r="I113" s="423">
        <v>27214</v>
      </c>
      <c r="J113" s="316">
        <v>0.5</v>
      </c>
      <c r="K113" s="316"/>
      <c r="L113" s="316"/>
      <c r="M113" s="316"/>
      <c r="N113" s="316"/>
      <c r="O113" s="316"/>
      <c r="P113" s="316"/>
      <c r="Q113" s="316"/>
      <c r="R113" s="316"/>
      <c r="S113" s="316"/>
    </row>
    <row r="114" spans="1:19" ht="15">
      <c r="A114" s="316"/>
      <c r="B114" s="316"/>
      <c r="C114" s="316"/>
      <c r="D114" s="316"/>
      <c r="E114" s="316"/>
      <c r="F114" s="316"/>
      <c r="G114" s="316"/>
      <c r="H114" s="423">
        <v>34437</v>
      </c>
      <c r="I114" s="253">
        <v>34437</v>
      </c>
      <c r="J114" s="316">
        <v>0.52</v>
      </c>
      <c r="K114" s="313">
        <f>SUMPRODUCT(J112:J115,I112:I115)/SUM(I112:I115)</f>
        <v>0.50086906852271051</v>
      </c>
      <c r="L114" s="313">
        <f>SUMPRODUCT(J112:J115,H112:H115)/SUM(H112:H115)</f>
        <v>0.50097817675282463</v>
      </c>
      <c r="M114" s="316"/>
      <c r="N114" s="1165">
        <v>43347</v>
      </c>
      <c r="O114" s="316"/>
      <c r="P114" s="316"/>
      <c r="Q114" s="316"/>
      <c r="R114" s="316"/>
      <c r="S114" s="316"/>
    </row>
    <row r="115" spans="1:19" ht="15">
      <c r="A115" s="316"/>
      <c r="B115" s="316"/>
      <c r="C115" s="316"/>
      <c r="D115" s="316"/>
      <c r="E115" s="316"/>
      <c r="F115" s="316"/>
      <c r="G115" s="316"/>
      <c r="H115" s="316">
        <v>30329</v>
      </c>
      <c r="I115" s="316">
        <v>30329</v>
      </c>
      <c r="J115" s="316">
        <v>0.48</v>
      </c>
      <c r="K115" s="316"/>
      <c r="L115" s="316"/>
      <c r="M115" s="316"/>
      <c r="N115" s="316"/>
      <c r="O115" s="316"/>
      <c r="P115" s="316"/>
      <c r="Q115" s="316"/>
      <c r="R115" s="316"/>
      <c r="S115" s="316"/>
    </row>
    <row r="116" spans="1:19" ht="15">
      <c r="A116" s="316"/>
      <c r="B116" s="316"/>
      <c r="C116" s="316"/>
      <c r="D116" s="316"/>
      <c r="E116" s="316"/>
      <c r="F116" s="316"/>
      <c r="G116" s="316"/>
      <c r="H116" s="316"/>
      <c r="I116" s="316"/>
      <c r="K116" s="316"/>
      <c r="L116" s="316"/>
      <c r="M116" s="316"/>
      <c r="N116" s="316"/>
      <c r="O116" s="316"/>
      <c r="P116" s="316"/>
      <c r="Q116" s="316"/>
      <c r="R116" s="316"/>
      <c r="S116" s="316"/>
    </row>
    <row r="117" spans="1:19" ht="15">
      <c r="A117" s="316"/>
      <c r="B117" s="316"/>
      <c r="C117" s="316"/>
      <c r="D117" s="316"/>
      <c r="E117" s="316"/>
      <c r="F117" s="316"/>
      <c r="G117" s="316"/>
      <c r="H117" s="316"/>
      <c r="I117" s="316"/>
      <c r="J117" s="316"/>
      <c r="K117" s="316"/>
      <c r="L117" s="316"/>
      <c r="M117" s="316"/>
      <c r="N117" s="316"/>
      <c r="O117" s="316"/>
      <c r="P117" s="316"/>
      <c r="Q117" s="316"/>
      <c r="R117" s="316"/>
      <c r="S117" s="316"/>
    </row>
    <row r="118" spans="1:19" ht="15">
      <c r="A118" s="316"/>
      <c r="B118" s="316"/>
      <c r="C118" s="316"/>
      <c r="D118" s="316"/>
      <c r="E118" s="316"/>
      <c r="F118" s="316"/>
      <c r="G118" s="316"/>
      <c r="H118" s="316"/>
      <c r="I118" s="316"/>
      <c r="J118" s="316"/>
      <c r="K118" s="316"/>
      <c r="L118" s="316"/>
      <c r="M118" s="316"/>
      <c r="N118" s="316"/>
      <c r="O118" s="316"/>
      <c r="P118" s="316"/>
      <c r="Q118" s="316"/>
      <c r="R118" s="316"/>
      <c r="S118" s="316"/>
    </row>
    <row r="119" spans="1:19" ht="15">
      <c r="A119" s="316"/>
      <c r="B119" s="316"/>
      <c r="C119" s="316"/>
      <c r="D119" s="316"/>
      <c r="E119" s="316"/>
      <c r="F119" s="316"/>
      <c r="G119" s="316"/>
      <c r="H119" s="316"/>
      <c r="I119" s="316"/>
      <c r="J119" s="316"/>
      <c r="K119" s="316"/>
      <c r="L119" s="316"/>
      <c r="M119" s="316"/>
      <c r="N119" s="316"/>
      <c r="O119" s="316"/>
      <c r="P119" s="316"/>
      <c r="Q119" s="316"/>
      <c r="R119" s="316"/>
      <c r="S119" s="316"/>
    </row>
    <row r="120" spans="1:19" ht="15">
      <c r="A120" s="316"/>
      <c r="B120" s="316"/>
      <c r="C120" s="316"/>
      <c r="D120" s="316"/>
      <c r="E120" s="316"/>
      <c r="F120" s="316"/>
      <c r="G120" s="316"/>
      <c r="H120" s="316"/>
      <c r="I120" s="316"/>
      <c r="J120" s="316"/>
      <c r="K120" s="316"/>
      <c r="L120" s="316"/>
      <c r="M120" s="316"/>
      <c r="N120" s="316"/>
      <c r="O120" s="316"/>
      <c r="P120" s="316"/>
      <c r="Q120" s="316"/>
      <c r="R120" s="316"/>
      <c r="S120" s="316"/>
    </row>
    <row r="121" spans="1:19" ht="15">
      <c r="A121" s="316"/>
      <c r="B121" s="316"/>
      <c r="C121" s="316"/>
      <c r="D121" s="316"/>
      <c r="E121" s="316"/>
      <c r="F121" s="316"/>
      <c r="G121" s="316"/>
      <c r="H121" s="316"/>
      <c r="I121" s="316"/>
      <c r="J121" s="316"/>
      <c r="K121" s="316"/>
      <c r="L121" s="316"/>
      <c r="M121" s="316"/>
      <c r="N121" s="316"/>
      <c r="O121" s="316"/>
      <c r="P121" s="316"/>
      <c r="Q121" s="316"/>
      <c r="R121" s="316"/>
      <c r="S121" s="316"/>
    </row>
    <row r="122" spans="1:19" ht="15">
      <c r="A122" s="316"/>
      <c r="B122" s="316"/>
      <c r="C122" s="316"/>
      <c r="D122" s="316"/>
      <c r="E122" s="316"/>
      <c r="F122" s="316"/>
      <c r="G122" s="316"/>
      <c r="H122" s="316"/>
      <c r="I122" s="316"/>
      <c r="J122" s="316"/>
      <c r="K122" s="316"/>
      <c r="L122" s="316"/>
      <c r="M122" s="316"/>
      <c r="N122" s="316"/>
      <c r="O122" s="316"/>
      <c r="P122" s="316"/>
      <c r="Q122" s="316"/>
      <c r="R122" s="316"/>
      <c r="S122" s="316"/>
    </row>
    <row r="123" spans="1:19" ht="15">
      <c r="A123" s="316"/>
      <c r="B123" s="316"/>
      <c r="C123" s="316"/>
      <c r="D123" s="316"/>
      <c r="E123" s="316"/>
      <c r="F123" s="316"/>
      <c r="G123" s="316"/>
      <c r="H123" s="316"/>
      <c r="I123" s="316"/>
      <c r="J123" s="316"/>
      <c r="K123" s="316"/>
      <c r="L123" s="316"/>
      <c r="M123" s="316"/>
      <c r="N123" s="316"/>
      <c r="O123" s="316"/>
      <c r="P123" s="316"/>
      <c r="Q123" s="316"/>
      <c r="R123" s="316"/>
      <c r="S123" s="316"/>
    </row>
    <row r="124" spans="1:19" ht="15">
      <c r="A124" s="316"/>
      <c r="B124" s="316"/>
      <c r="C124" s="316"/>
      <c r="D124" s="316"/>
      <c r="E124" s="316"/>
      <c r="F124" s="316"/>
      <c r="G124" s="316"/>
      <c r="H124" s="316"/>
      <c r="I124" s="316"/>
      <c r="J124" s="316"/>
      <c r="K124" s="316"/>
      <c r="L124" s="316"/>
      <c r="M124" s="316"/>
      <c r="N124" s="316"/>
      <c r="O124" s="316"/>
      <c r="P124" s="316"/>
      <c r="Q124" s="316"/>
      <c r="R124" s="316"/>
      <c r="S124" s="316"/>
    </row>
    <row r="125" spans="1:19" ht="15">
      <c r="A125" s="316"/>
      <c r="B125" s="316"/>
      <c r="C125" s="316"/>
      <c r="D125" s="316"/>
      <c r="E125" s="316"/>
      <c r="F125" s="316"/>
      <c r="G125" s="316"/>
      <c r="H125" s="316"/>
      <c r="I125" s="316"/>
      <c r="J125" s="316"/>
      <c r="K125" s="316"/>
      <c r="L125" s="316"/>
      <c r="M125" s="316"/>
      <c r="N125" s="316"/>
      <c r="O125" s="316"/>
      <c r="P125" s="316"/>
      <c r="Q125" s="316"/>
      <c r="R125" s="316"/>
      <c r="S125" s="316"/>
    </row>
    <row r="126" spans="1:19" ht="15">
      <c r="A126" s="316"/>
      <c r="B126" s="316"/>
      <c r="C126" s="316"/>
      <c r="D126" s="316"/>
      <c r="E126" s="316"/>
      <c r="F126" s="316"/>
      <c r="G126" s="316"/>
      <c r="H126" s="316"/>
      <c r="I126" s="316"/>
      <c r="J126" s="316"/>
      <c r="K126" s="316"/>
      <c r="L126" s="316"/>
      <c r="M126" s="316"/>
      <c r="N126" s="316"/>
      <c r="O126" s="316"/>
      <c r="P126" s="316"/>
      <c r="Q126" s="316"/>
      <c r="R126" s="316"/>
      <c r="S126" s="316"/>
    </row>
    <row r="127" spans="1:19" ht="15">
      <c r="A127" s="316"/>
      <c r="B127" s="316"/>
      <c r="C127" s="316"/>
      <c r="D127" s="316"/>
      <c r="E127" s="316"/>
      <c r="F127" s="316"/>
      <c r="G127" s="316"/>
      <c r="H127" s="316"/>
      <c r="I127" s="316"/>
      <c r="J127" s="316"/>
      <c r="K127" s="316"/>
      <c r="L127" s="316"/>
      <c r="M127" s="316"/>
      <c r="N127" s="316"/>
      <c r="O127" s="316"/>
      <c r="P127" s="316"/>
      <c r="Q127" s="316"/>
      <c r="R127" s="316"/>
      <c r="S127" s="316"/>
    </row>
    <row r="128" spans="1:19" ht="15">
      <c r="A128" s="316"/>
      <c r="B128" s="316"/>
      <c r="C128" s="316"/>
      <c r="D128" s="316"/>
      <c r="E128" s="316"/>
      <c r="F128" s="316"/>
      <c r="G128" s="316"/>
      <c r="H128" s="316"/>
      <c r="I128" s="316"/>
      <c r="J128" s="316"/>
      <c r="K128" s="316"/>
      <c r="L128" s="316"/>
      <c r="M128" s="316"/>
      <c r="N128" s="316"/>
      <c r="O128" s="316"/>
      <c r="P128" s="316"/>
      <c r="Q128" s="316"/>
      <c r="R128" s="316"/>
      <c r="S128" s="316"/>
    </row>
    <row r="129" spans="1:25" ht="15">
      <c r="A129" s="316"/>
      <c r="B129" s="320"/>
      <c r="C129" s="320"/>
      <c r="D129" s="321"/>
      <c r="E129" s="316"/>
      <c r="F129" s="316"/>
      <c r="G129" s="316"/>
      <c r="H129" s="316"/>
      <c r="I129" s="316"/>
      <c r="J129" s="316"/>
      <c r="K129" s="316"/>
      <c r="L129" s="316"/>
      <c r="M129" s="316"/>
      <c r="N129" s="316"/>
      <c r="O129" s="316"/>
      <c r="P129" s="316"/>
      <c r="Q129" s="316"/>
      <c r="R129" s="316"/>
      <c r="S129" s="316"/>
      <c r="T129" s="316"/>
      <c r="U129" s="316"/>
      <c r="V129" s="316"/>
      <c r="W129" s="316"/>
      <c r="X129" s="316"/>
      <c r="Y129" s="316"/>
    </row>
    <row r="130" spans="1:25" ht="15">
      <c r="A130" s="316"/>
      <c r="B130" s="320"/>
      <c r="C130" s="320"/>
      <c r="D130" s="321"/>
      <c r="E130" s="316"/>
      <c r="F130" s="316"/>
      <c r="G130" s="316"/>
      <c r="H130" s="316"/>
      <c r="I130" s="316"/>
      <c r="J130" s="316"/>
      <c r="K130" s="316"/>
      <c r="L130" s="316"/>
      <c r="M130" s="316"/>
      <c r="N130" s="316"/>
      <c r="O130" s="316"/>
      <c r="P130" s="316"/>
      <c r="Q130" s="316"/>
      <c r="R130" s="316"/>
      <c r="S130" s="316"/>
      <c r="T130" s="316"/>
      <c r="U130" s="316"/>
      <c r="V130" s="316"/>
      <c r="W130" s="316"/>
      <c r="X130" s="316"/>
      <c r="Y130" s="316"/>
    </row>
    <row r="131" spans="1:25" ht="15">
      <c r="A131" s="316"/>
      <c r="B131" s="320"/>
      <c r="C131" s="320"/>
      <c r="D131" s="321"/>
      <c r="E131" s="316"/>
      <c r="F131" s="316"/>
      <c r="G131" s="316"/>
      <c r="H131" s="316"/>
      <c r="I131" s="316"/>
      <c r="J131" s="316"/>
      <c r="K131" s="316"/>
      <c r="L131" s="316"/>
      <c r="M131" s="316"/>
      <c r="N131" s="316"/>
      <c r="O131" s="316"/>
      <c r="P131" s="316"/>
      <c r="Q131" s="316"/>
      <c r="R131" s="316"/>
      <c r="S131" s="316"/>
      <c r="T131" s="316"/>
      <c r="U131" s="316"/>
      <c r="V131" s="316"/>
      <c r="W131" s="316"/>
      <c r="X131" s="316"/>
      <c r="Y131" s="316"/>
    </row>
    <row r="132" spans="1:25" ht="15">
      <c r="A132" s="316"/>
      <c r="B132" s="320"/>
      <c r="C132" s="320"/>
      <c r="D132" s="321"/>
      <c r="E132" s="316"/>
      <c r="F132" s="316"/>
      <c r="G132" s="316"/>
      <c r="H132" s="316"/>
      <c r="I132" s="316"/>
      <c r="J132" s="316"/>
      <c r="K132" s="316"/>
      <c r="L132" s="316"/>
      <c r="M132" s="316"/>
      <c r="N132" s="316"/>
      <c r="O132" s="316"/>
      <c r="P132" s="316"/>
      <c r="Q132" s="316"/>
      <c r="R132" s="316"/>
      <c r="S132" s="316"/>
      <c r="T132" s="316"/>
      <c r="U132" s="316"/>
      <c r="V132" s="316"/>
      <c r="W132" s="316"/>
      <c r="X132" s="316"/>
      <c r="Y132" s="316"/>
    </row>
    <row r="133" spans="1:25" ht="15">
      <c r="A133" s="316"/>
      <c r="B133" s="320"/>
      <c r="C133" s="320"/>
      <c r="D133" s="321"/>
      <c r="E133" s="316"/>
      <c r="F133" s="316"/>
      <c r="G133" s="316"/>
      <c r="H133" s="316"/>
      <c r="I133" s="316"/>
      <c r="J133" s="316"/>
      <c r="K133" s="316"/>
      <c r="L133" s="316"/>
      <c r="M133" s="316"/>
      <c r="N133" s="316"/>
      <c r="O133" s="316"/>
      <c r="P133" s="316"/>
      <c r="Q133" s="316"/>
      <c r="R133" s="316"/>
      <c r="S133" s="316"/>
      <c r="T133" s="316"/>
      <c r="U133" s="316"/>
      <c r="V133" s="316"/>
      <c r="W133" s="316"/>
      <c r="X133" s="316"/>
      <c r="Y133" s="316"/>
    </row>
    <row r="134" spans="1:25" ht="15">
      <c r="A134" s="316"/>
      <c r="B134" s="320"/>
      <c r="C134" s="320"/>
      <c r="D134" s="321"/>
      <c r="E134" s="316"/>
      <c r="F134" s="316"/>
      <c r="G134" s="316"/>
      <c r="H134" s="316"/>
      <c r="I134" s="316"/>
      <c r="J134" s="316"/>
      <c r="K134" s="316"/>
      <c r="L134" s="316"/>
      <c r="M134" s="316"/>
      <c r="N134" s="316"/>
      <c r="O134" s="316"/>
      <c r="P134" s="316"/>
      <c r="Q134" s="316"/>
      <c r="R134" s="316"/>
      <c r="S134" s="316"/>
      <c r="T134" s="316"/>
      <c r="U134" s="316"/>
      <c r="V134" s="316"/>
      <c r="W134" s="316"/>
      <c r="X134" s="316"/>
      <c r="Y134" s="316"/>
    </row>
    <row r="135" spans="1:25" ht="15">
      <c r="A135" s="316"/>
      <c r="B135" s="320"/>
      <c r="C135" s="320"/>
      <c r="D135" s="321"/>
      <c r="E135" s="316"/>
      <c r="F135" s="316"/>
      <c r="G135" s="316"/>
      <c r="H135" s="316"/>
      <c r="I135" s="316"/>
      <c r="J135" s="316"/>
      <c r="K135" s="316"/>
      <c r="L135" s="316"/>
      <c r="M135" s="316"/>
      <c r="N135" s="316"/>
      <c r="O135" s="316"/>
      <c r="P135" s="316"/>
      <c r="Q135" s="316"/>
      <c r="R135" s="316"/>
      <c r="S135" s="316"/>
      <c r="T135" s="316"/>
      <c r="U135" s="316"/>
      <c r="V135" s="316"/>
      <c r="W135" s="316"/>
      <c r="X135" s="316"/>
      <c r="Y135" s="316"/>
    </row>
    <row r="136" spans="1:25" ht="15">
      <c r="A136" s="316"/>
      <c r="B136" s="320"/>
      <c r="C136" s="320"/>
      <c r="D136" s="321"/>
      <c r="E136" s="316"/>
      <c r="F136" s="316"/>
      <c r="G136" s="316"/>
      <c r="H136" s="316"/>
      <c r="I136" s="316"/>
      <c r="J136" s="316"/>
      <c r="K136" s="316"/>
      <c r="L136" s="316"/>
      <c r="M136" s="316"/>
      <c r="N136" s="316"/>
      <c r="O136" s="316"/>
      <c r="P136" s="316"/>
      <c r="Q136" s="316"/>
      <c r="R136" s="316"/>
      <c r="S136" s="316"/>
      <c r="T136" s="316"/>
      <c r="U136" s="316"/>
      <c r="V136" s="316"/>
      <c r="W136" s="316"/>
      <c r="X136" s="316"/>
      <c r="Y136" s="316"/>
    </row>
    <row r="137" spans="1:25" ht="15">
      <c r="A137" s="316"/>
      <c r="B137" s="320"/>
      <c r="C137" s="320"/>
      <c r="D137" s="321"/>
      <c r="E137" s="316"/>
      <c r="F137" s="316"/>
      <c r="G137" s="316"/>
      <c r="H137" s="316"/>
      <c r="I137" s="316"/>
      <c r="J137" s="316"/>
      <c r="K137" s="316"/>
      <c r="L137" s="316"/>
      <c r="M137" s="316"/>
      <c r="N137" s="316"/>
      <c r="O137" s="316"/>
      <c r="P137" s="316"/>
      <c r="Q137" s="316"/>
      <c r="R137" s="316"/>
      <c r="S137" s="316"/>
      <c r="T137" s="316"/>
      <c r="U137" s="316"/>
      <c r="V137" s="316"/>
      <c r="W137" s="316"/>
      <c r="X137" s="316"/>
      <c r="Y137" s="316"/>
    </row>
    <row r="138" spans="1:25" ht="15">
      <c r="A138" s="316"/>
      <c r="B138" s="320"/>
      <c r="C138" s="320"/>
      <c r="D138" s="321"/>
      <c r="E138" s="316"/>
      <c r="F138" s="316"/>
      <c r="G138" s="316"/>
      <c r="H138" s="316"/>
      <c r="I138" s="316"/>
      <c r="J138" s="316"/>
      <c r="K138" s="316"/>
      <c r="L138" s="316"/>
      <c r="M138" s="316"/>
      <c r="N138" s="316"/>
      <c r="O138" s="316"/>
      <c r="P138" s="316"/>
      <c r="Q138" s="316"/>
      <c r="R138" s="316"/>
      <c r="S138" s="316"/>
      <c r="T138" s="316"/>
      <c r="U138" s="316"/>
      <c r="V138" s="316"/>
      <c r="W138" s="316"/>
      <c r="X138" s="316"/>
      <c r="Y138" s="316"/>
    </row>
    <row r="139" spans="1:25" ht="15">
      <c r="A139" s="316"/>
      <c r="B139" s="320"/>
      <c r="C139" s="320"/>
      <c r="D139" s="321"/>
      <c r="E139" s="316"/>
      <c r="F139" s="316"/>
      <c r="G139" s="316"/>
      <c r="H139" s="316"/>
      <c r="I139" s="316"/>
      <c r="J139" s="316"/>
      <c r="K139" s="316"/>
      <c r="L139" s="316"/>
      <c r="M139" s="316"/>
      <c r="N139" s="316"/>
      <c r="O139" s="316"/>
      <c r="P139" s="316"/>
      <c r="Q139" s="316"/>
      <c r="R139" s="316"/>
      <c r="S139" s="316"/>
      <c r="T139" s="316"/>
      <c r="U139" s="316"/>
      <c r="V139" s="316"/>
      <c r="W139" s="316"/>
      <c r="X139" s="316"/>
      <c r="Y139" s="316"/>
    </row>
    <row r="140" spans="1:25" ht="15">
      <c r="A140" s="316"/>
      <c r="B140" s="320"/>
      <c r="C140" s="320"/>
      <c r="D140" s="321"/>
      <c r="E140" s="316"/>
      <c r="F140" s="316"/>
      <c r="G140" s="316"/>
      <c r="H140" s="316"/>
      <c r="I140" s="316"/>
      <c r="J140" s="316"/>
      <c r="K140" s="316"/>
      <c r="L140" s="316"/>
      <c r="M140" s="316"/>
      <c r="N140" s="316"/>
      <c r="O140" s="316"/>
      <c r="P140" s="316"/>
      <c r="Q140" s="316"/>
      <c r="R140" s="316"/>
      <c r="S140" s="316"/>
      <c r="T140" s="316"/>
      <c r="U140" s="316"/>
      <c r="V140" s="316"/>
      <c r="W140" s="316"/>
      <c r="X140" s="316"/>
      <c r="Y140" s="316"/>
    </row>
    <row r="141" spans="1:25" ht="15">
      <c r="A141" s="316"/>
      <c r="B141" s="320"/>
      <c r="C141" s="320"/>
      <c r="D141" s="321"/>
      <c r="E141" s="316"/>
      <c r="F141" s="316"/>
      <c r="G141" s="316"/>
      <c r="H141" s="316"/>
      <c r="I141" s="316"/>
      <c r="J141" s="316"/>
      <c r="K141" s="316"/>
      <c r="L141" s="316"/>
      <c r="M141" s="316"/>
      <c r="N141" s="316"/>
      <c r="O141" s="316"/>
      <c r="P141" s="316"/>
      <c r="Q141" s="316"/>
      <c r="R141" s="316"/>
      <c r="S141" s="316"/>
      <c r="T141" s="316"/>
      <c r="U141" s="316"/>
      <c r="V141" s="316"/>
      <c r="W141" s="316"/>
      <c r="X141" s="316"/>
      <c r="Y141" s="316"/>
    </row>
    <row r="142" spans="1:25" ht="15">
      <c r="A142" s="316"/>
      <c r="B142" s="320"/>
      <c r="C142" s="320"/>
      <c r="D142" s="321"/>
      <c r="E142" s="316"/>
      <c r="F142" s="316"/>
      <c r="G142" s="316"/>
      <c r="H142" s="316"/>
      <c r="I142" s="316"/>
      <c r="J142" s="316"/>
      <c r="K142" s="316"/>
      <c r="L142" s="316"/>
      <c r="M142" s="316"/>
      <c r="N142" s="316"/>
      <c r="O142" s="316"/>
      <c r="P142" s="316"/>
      <c r="Q142" s="316"/>
      <c r="R142" s="316"/>
      <c r="S142" s="316"/>
      <c r="T142" s="316"/>
      <c r="U142" s="316"/>
      <c r="V142" s="316"/>
      <c r="W142" s="316"/>
      <c r="X142" s="316"/>
      <c r="Y142" s="316"/>
    </row>
    <row r="143" spans="1:25" ht="15">
      <c r="A143" s="316"/>
      <c r="B143" s="320"/>
      <c r="C143" s="320"/>
      <c r="D143" s="321"/>
      <c r="E143" s="316"/>
      <c r="F143" s="316"/>
      <c r="G143" s="316"/>
      <c r="H143" s="316"/>
      <c r="I143" s="316"/>
      <c r="J143" s="316"/>
      <c r="K143" s="316"/>
      <c r="L143" s="316"/>
      <c r="M143" s="316"/>
      <c r="N143" s="316"/>
      <c r="O143" s="316"/>
      <c r="P143" s="316"/>
      <c r="Q143" s="316"/>
      <c r="R143" s="316"/>
      <c r="S143" s="316"/>
      <c r="T143" s="316"/>
      <c r="U143" s="316"/>
      <c r="V143" s="316"/>
      <c r="W143" s="316"/>
      <c r="X143" s="316"/>
      <c r="Y143" s="316"/>
    </row>
    <row r="144" spans="1:25" ht="15">
      <c r="A144" s="316"/>
      <c r="B144" s="320"/>
      <c r="C144" s="320"/>
      <c r="D144" s="321"/>
      <c r="E144" s="316"/>
      <c r="F144" s="316"/>
      <c r="G144" s="316"/>
      <c r="H144" s="316"/>
      <c r="I144" s="316"/>
      <c r="J144" s="316"/>
      <c r="K144" s="316"/>
      <c r="L144" s="316"/>
      <c r="M144" s="316"/>
      <c r="N144" s="316"/>
      <c r="O144" s="316"/>
      <c r="P144" s="316"/>
      <c r="Q144" s="316"/>
      <c r="R144" s="316"/>
      <c r="S144" s="316"/>
      <c r="T144" s="316"/>
      <c r="U144" s="316"/>
      <c r="V144" s="316"/>
      <c r="W144" s="316"/>
      <c r="X144" s="316"/>
      <c r="Y144" s="316"/>
    </row>
    <row r="145" spans="1:25" ht="15">
      <c r="A145" s="316"/>
      <c r="B145" s="320"/>
      <c r="C145" s="320"/>
      <c r="D145" s="321"/>
      <c r="E145" s="316"/>
      <c r="F145" s="316"/>
      <c r="G145" s="316"/>
      <c r="H145" s="316"/>
      <c r="I145" s="316"/>
      <c r="J145" s="316"/>
      <c r="K145" s="316"/>
      <c r="L145" s="316"/>
      <c r="M145" s="316"/>
      <c r="N145" s="316"/>
      <c r="O145" s="316"/>
      <c r="P145" s="316"/>
      <c r="Q145" s="316"/>
      <c r="R145" s="316"/>
      <c r="S145" s="316"/>
      <c r="T145" s="316"/>
      <c r="U145" s="316"/>
      <c r="V145" s="316"/>
      <c r="W145" s="316"/>
      <c r="X145" s="316"/>
      <c r="Y145" s="316"/>
    </row>
    <row r="146" spans="1:25" ht="15">
      <c r="A146" s="316"/>
      <c r="B146" s="320"/>
      <c r="C146" s="320"/>
      <c r="D146" s="321"/>
      <c r="E146" s="316"/>
      <c r="F146" s="316"/>
      <c r="G146" s="316"/>
      <c r="H146" s="316"/>
      <c r="I146" s="316"/>
      <c r="J146" s="316"/>
      <c r="K146" s="316"/>
      <c r="L146" s="316"/>
      <c r="M146" s="316"/>
      <c r="N146" s="316"/>
      <c r="O146" s="316"/>
      <c r="P146" s="316"/>
      <c r="Q146" s="316"/>
      <c r="R146" s="316"/>
      <c r="S146" s="316"/>
      <c r="T146" s="316"/>
      <c r="U146" s="316"/>
      <c r="V146" s="316"/>
      <c r="W146" s="316"/>
      <c r="X146" s="316"/>
      <c r="Y146" s="316"/>
    </row>
    <row r="147" spans="1:25" ht="15">
      <c r="A147" s="316"/>
      <c r="B147" s="320"/>
      <c r="C147" s="320"/>
      <c r="D147" s="321"/>
      <c r="E147" s="316"/>
      <c r="F147" s="316"/>
      <c r="G147" s="316"/>
      <c r="H147" s="316"/>
      <c r="I147" s="316"/>
      <c r="J147" s="316"/>
      <c r="K147" s="316"/>
      <c r="L147" s="316"/>
      <c r="M147" s="316"/>
      <c r="N147" s="316"/>
      <c r="O147" s="316"/>
      <c r="P147" s="316"/>
      <c r="Q147" s="316"/>
      <c r="R147" s="316"/>
      <c r="S147" s="316"/>
      <c r="T147" s="316"/>
      <c r="U147" s="316"/>
      <c r="V147" s="316"/>
      <c r="W147" s="316"/>
      <c r="X147" s="316"/>
      <c r="Y147" s="316"/>
    </row>
    <row r="148" spans="1:25" ht="15">
      <c r="A148" s="316"/>
      <c r="B148" s="320"/>
      <c r="C148" s="320"/>
      <c r="D148" s="321"/>
      <c r="E148" s="316"/>
      <c r="F148" s="316"/>
      <c r="G148" s="316"/>
      <c r="H148" s="316"/>
      <c r="I148" s="316"/>
      <c r="J148" s="316"/>
      <c r="K148" s="316"/>
      <c r="L148" s="316"/>
      <c r="M148" s="316"/>
      <c r="N148" s="316"/>
      <c r="O148" s="316"/>
      <c r="P148" s="316"/>
      <c r="Q148" s="316"/>
      <c r="R148" s="316"/>
      <c r="S148" s="316"/>
      <c r="T148" s="316"/>
      <c r="U148" s="316"/>
      <c r="V148" s="316"/>
      <c r="W148" s="316"/>
      <c r="X148" s="316"/>
      <c r="Y148" s="316"/>
    </row>
    <row r="149" spans="1:25" ht="15">
      <c r="A149" s="316"/>
      <c r="B149" s="320"/>
      <c r="C149" s="320"/>
      <c r="D149" s="321"/>
      <c r="E149" s="316"/>
      <c r="F149" s="316"/>
      <c r="G149" s="316"/>
      <c r="H149" s="316"/>
      <c r="I149" s="316"/>
      <c r="J149" s="316"/>
      <c r="K149" s="316"/>
      <c r="L149" s="316"/>
      <c r="M149" s="316"/>
      <c r="N149" s="316"/>
      <c r="O149" s="316"/>
      <c r="P149" s="316"/>
      <c r="Q149" s="316"/>
      <c r="R149" s="316"/>
      <c r="S149" s="316"/>
      <c r="T149" s="316"/>
      <c r="U149" s="316"/>
      <c r="V149" s="316"/>
      <c r="W149" s="316"/>
      <c r="X149" s="316"/>
      <c r="Y149" s="316"/>
    </row>
    <row r="150" spans="1:25" ht="15">
      <c r="A150" s="316"/>
      <c r="B150" s="320"/>
      <c r="C150" s="320"/>
      <c r="D150" s="321"/>
      <c r="E150" s="316"/>
      <c r="F150" s="316"/>
      <c r="G150" s="316"/>
      <c r="H150" s="316"/>
      <c r="I150" s="316"/>
      <c r="J150" s="316"/>
      <c r="K150" s="316"/>
      <c r="L150" s="316"/>
      <c r="M150" s="316"/>
      <c r="N150" s="316"/>
      <c r="O150" s="316"/>
      <c r="P150" s="316"/>
      <c r="Q150" s="316"/>
      <c r="R150" s="316"/>
      <c r="S150" s="316"/>
      <c r="T150" s="316"/>
      <c r="U150" s="316"/>
      <c r="V150" s="316"/>
      <c r="W150" s="316"/>
      <c r="X150" s="316"/>
      <c r="Y150" s="316"/>
    </row>
    <row r="151" spans="1:25" ht="15">
      <c r="A151" s="316"/>
      <c r="B151" s="320"/>
      <c r="C151" s="320"/>
      <c r="D151" s="321"/>
      <c r="E151" s="316"/>
      <c r="F151" s="316"/>
      <c r="G151" s="316"/>
      <c r="H151" s="316"/>
      <c r="I151" s="316"/>
      <c r="J151" s="316"/>
      <c r="K151" s="316"/>
      <c r="L151" s="316"/>
      <c r="M151" s="316"/>
      <c r="N151" s="316"/>
      <c r="O151" s="316"/>
      <c r="P151" s="316"/>
      <c r="Q151" s="316"/>
      <c r="R151" s="316"/>
      <c r="S151" s="316"/>
      <c r="T151" s="316"/>
      <c r="U151" s="316"/>
      <c r="V151" s="316"/>
      <c r="W151" s="316"/>
      <c r="X151" s="316"/>
      <c r="Y151" s="316"/>
    </row>
    <row r="152" spans="1:25" ht="15">
      <c r="A152" s="316"/>
      <c r="B152" s="320"/>
      <c r="C152" s="320"/>
      <c r="D152" s="321"/>
      <c r="E152" s="316"/>
      <c r="F152" s="316"/>
      <c r="G152" s="316"/>
      <c r="H152" s="316"/>
      <c r="I152" s="316"/>
      <c r="J152" s="316"/>
      <c r="K152" s="316"/>
      <c r="L152" s="316"/>
      <c r="M152" s="316"/>
      <c r="N152" s="316"/>
      <c r="O152" s="316"/>
      <c r="P152" s="316"/>
      <c r="Q152" s="316"/>
      <c r="R152" s="316"/>
      <c r="S152" s="316"/>
      <c r="T152" s="316"/>
      <c r="U152" s="316"/>
      <c r="V152" s="316"/>
      <c r="W152" s="316"/>
      <c r="X152" s="316"/>
      <c r="Y152" s="316"/>
    </row>
    <row r="153" spans="1:25" ht="15">
      <c r="A153" s="316"/>
      <c r="B153" s="320"/>
      <c r="C153" s="320"/>
      <c r="D153" s="321"/>
      <c r="E153" s="316"/>
      <c r="F153" s="316"/>
      <c r="G153" s="316"/>
      <c r="H153" s="316"/>
      <c r="I153" s="316"/>
      <c r="J153" s="316"/>
      <c r="K153" s="316"/>
      <c r="L153" s="316"/>
      <c r="M153" s="316"/>
      <c r="N153" s="316"/>
      <c r="O153" s="316"/>
      <c r="P153" s="316"/>
      <c r="Q153" s="316"/>
      <c r="R153" s="316"/>
      <c r="S153" s="316"/>
      <c r="T153" s="316"/>
      <c r="U153" s="316"/>
      <c r="V153" s="316"/>
      <c r="W153" s="316"/>
      <c r="X153" s="316"/>
      <c r="Y153" s="316"/>
    </row>
    <row r="154" spans="1:25" ht="15">
      <c r="A154" s="316"/>
      <c r="B154" s="320"/>
      <c r="C154" s="320"/>
      <c r="D154" s="321"/>
      <c r="E154" s="316"/>
      <c r="F154" s="316"/>
      <c r="G154" s="316"/>
      <c r="H154" s="316"/>
      <c r="I154" s="316"/>
      <c r="J154" s="316"/>
      <c r="K154" s="316"/>
      <c r="L154" s="316"/>
      <c r="M154" s="316"/>
      <c r="N154" s="316"/>
      <c r="O154" s="316"/>
      <c r="P154" s="316"/>
      <c r="Q154" s="316"/>
      <c r="R154" s="316"/>
      <c r="S154" s="316"/>
      <c r="T154" s="316"/>
      <c r="U154" s="316"/>
      <c r="V154" s="316"/>
      <c r="W154" s="316"/>
      <c r="X154" s="316"/>
      <c r="Y154" s="316"/>
    </row>
    <row r="155" spans="1:25" ht="15">
      <c r="A155" s="316"/>
      <c r="B155" s="320"/>
      <c r="C155" s="320"/>
      <c r="D155" s="321"/>
      <c r="E155" s="316"/>
      <c r="F155" s="316"/>
      <c r="G155" s="316"/>
      <c r="H155" s="316"/>
      <c r="I155" s="316"/>
      <c r="J155" s="316"/>
      <c r="K155" s="316"/>
      <c r="L155" s="316"/>
      <c r="M155" s="316"/>
      <c r="N155" s="316"/>
      <c r="O155" s="316"/>
      <c r="P155" s="316"/>
      <c r="Q155" s="316"/>
      <c r="R155" s="316"/>
      <c r="S155" s="316"/>
      <c r="T155" s="316"/>
      <c r="U155" s="316"/>
      <c r="V155" s="316"/>
      <c r="W155" s="316"/>
      <c r="X155" s="316"/>
      <c r="Y155" s="316"/>
    </row>
    <row r="156" spans="1:25" ht="15">
      <c r="A156" s="316"/>
      <c r="B156" s="320"/>
      <c r="C156" s="320"/>
      <c r="D156" s="321"/>
      <c r="E156" s="316"/>
      <c r="F156" s="316"/>
      <c r="G156" s="316"/>
      <c r="H156" s="316"/>
      <c r="I156" s="316"/>
      <c r="J156" s="316"/>
      <c r="K156" s="316"/>
      <c r="L156" s="316"/>
      <c r="M156" s="316"/>
      <c r="N156" s="316"/>
      <c r="O156" s="316"/>
      <c r="P156" s="316"/>
      <c r="Q156" s="316"/>
      <c r="R156" s="316"/>
      <c r="S156" s="316"/>
      <c r="T156" s="316"/>
      <c r="U156" s="316"/>
      <c r="V156" s="316"/>
      <c r="W156" s="316"/>
      <c r="X156" s="316"/>
      <c r="Y156" s="316"/>
    </row>
    <row r="157" spans="1:25" ht="15">
      <c r="A157" s="316"/>
      <c r="B157" s="320"/>
      <c r="C157" s="320"/>
      <c r="D157" s="321"/>
      <c r="E157" s="316"/>
      <c r="F157" s="316"/>
      <c r="G157" s="316"/>
      <c r="H157" s="316"/>
      <c r="I157" s="316"/>
      <c r="J157" s="316"/>
      <c r="K157" s="316"/>
      <c r="L157" s="316"/>
      <c r="M157" s="316"/>
      <c r="N157" s="316"/>
      <c r="O157" s="316"/>
      <c r="P157" s="316"/>
      <c r="Q157" s="316"/>
      <c r="R157" s="316"/>
      <c r="S157" s="316"/>
      <c r="T157" s="316"/>
      <c r="U157" s="316"/>
      <c r="V157" s="316"/>
      <c r="W157" s="316"/>
      <c r="X157" s="316"/>
      <c r="Y157" s="316"/>
    </row>
    <row r="158" spans="1:25" ht="15">
      <c r="A158" s="316"/>
      <c r="B158" s="320"/>
      <c r="C158" s="320"/>
      <c r="D158" s="321"/>
      <c r="E158" s="316"/>
      <c r="F158" s="316"/>
      <c r="G158" s="316"/>
      <c r="H158" s="316"/>
      <c r="I158" s="316"/>
      <c r="J158" s="316"/>
      <c r="K158" s="316"/>
      <c r="L158" s="316"/>
      <c r="M158" s="316"/>
      <c r="N158" s="316"/>
      <c r="O158" s="316"/>
      <c r="P158" s="316"/>
      <c r="Q158" s="316"/>
      <c r="R158" s="316"/>
      <c r="S158" s="316"/>
      <c r="T158" s="316"/>
      <c r="U158" s="316"/>
      <c r="V158" s="316"/>
      <c r="W158" s="316"/>
      <c r="X158" s="316"/>
      <c r="Y158" s="316"/>
    </row>
    <row r="159" spans="1:25" ht="15">
      <c r="A159" s="316"/>
      <c r="B159" s="320"/>
      <c r="C159" s="320"/>
      <c r="D159" s="321"/>
      <c r="E159" s="316"/>
      <c r="F159" s="316"/>
      <c r="G159" s="316"/>
      <c r="H159" s="316"/>
      <c r="I159" s="316"/>
      <c r="J159" s="316"/>
      <c r="K159" s="316"/>
      <c r="L159" s="316"/>
      <c r="M159" s="316"/>
      <c r="N159" s="316"/>
      <c r="O159" s="316"/>
      <c r="P159" s="316"/>
      <c r="Q159" s="316"/>
      <c r="R159" s="316"/>
      <c r="S159" s="316"/>
      <c r="T159" s="316"/>
      <c r="U159" s="316"/>
      <c r="V159" s="316"/>
      <c r="W159" s="316"/>
      <c r="X159" s="316"/>
      <c r="Y159" s="316"/>
    </row>
    <row r="160" spans="1:25" ht="15">
      <c r="A160" s="316"/>
      <c r="B160" s="320"/>
      <c r="C160" s="320"/>
      <c r="D160" s="321"/>
      <c r="E160" s="316"/>
      <c r="F160" s="316"/>
      <c r="G160" s="316"/>
      <c r="H160" s="316"/>
      <c r="I160" s="316"/>
      <c r="J160" s="316"/>
      <c r="K160" s="316"/>
      <c r="L160" s="316"/>
      <c r="M160" s="316"/>
      <c r="N160" s="316"/>
      <c r="O160" s="316"/>
      <c r="P160" s="316"/>
      <c r="Q160" s="316"/>
      <c r="R160" s="316"/>
      <c r="S160" s="316"/>
      <c r="T160" s="316"/>
      <c r="U160" s="316"/>
      <c r="V160" s="316"/>
      <c r="W160" s="316"/>
      <c r="X160" s="316"/>
      <c r="Y160" s="316"/>
    </row>
    <row r="161" spans="1:25" ht="15">
      <c r="A161" s="316"/>
      <c r="B161" s="320"/>
      <c r="C161" s="320"/>
      <c r="D161" s="321"/>
      <c r="E161" s="316"/>
      <c r="F161" s="316"/>
      <c r="G161" s="316"/>
      <c r="H161" s="316"/>
      <c r="I161" s="316"/>
      <c r="J161" s="316"/>
      <c r="K161" s="316"/>
      <c r="L161" s="316"/>
      <c r="M161" s="316"/>
      <c r="N161" s="316"/>
      <c r="O161" s="316"/>
      <c r="P161" s="316"/>
      <c r="Q161" s="316"/>
      <c r="R161" s="316"/>
      <c r="S161" s="316"/>
      <c r="T161" s="316"/>
      <c r="U161" s="316"/>
      <c r="V161" s="316"/>
      <c r="W161" s="316"/>
      <c r="X161" s="316"/>
      <c r="Y161" s="316"/>
    </row>
    <row r="162" spans="1:25" ht="15">
      <c r="A162" s="316"/>
      <c r="B162" s="320"/>
      <c r="C162" s="320"/>
      <c r="D162" s="321"/>
      <c r="E162" s="316"/>
      <c r="F162" s="316"/>
      <c r="G162" s="316"/>
      <c r="H162" s="316"/>
      <c r="I162" s="316"/>
      <c r="J162" s="316"/>
      <c r="K162" s="316"/>
      <c r="L162" s="316"/>
      <c r="M162" s="316"/>
      <c r="N162" s="316"/>
      <c r="O162" s="316"/>
      <c r="P162" s="316"/>
      <c r="Q162" s="316"/>
      <c r="R162" s="316"/>
      <c r="S162" s="316"/>
      <c r="T162" s="316"/>
      <c r="U162" s="316"/>
      <c r="V162" s="316"/>
      <c r="W162" s="316"/>
      <c r="X162" s="316"/>
      <c r="Y162" s="316"/>
    </row>
    <row r="163" spans="1:25" ht="15">
      <c r="A163" s="316"/>
      <c r="B163" s="320"/>
      <c r="C163" s="320"/>
      <c r="D163" s="321"/>
      <c r="E163" s="316"/>
      <c r="F163" s="316"/>
      <c r="G163" s="316"/>
      <c r="H163" s="316"/>
      <c r="I163" s="316"/>
      <c r="J163" s="316"/>
      <c r="K163" s="316"/>
      <c r="L163" s="316"/>
      <c r="M163" s="316"/>
      <c r="N163" s="316"/>
      <c r="O163" s="316"/>
      <c r="P163" s="316"/>
      <c r="Q163" s="316"/>
      <c r="R163" s="316"/>
      <c r="S163" s="316"/>
      <c r="T163" s="316"/>
      <c r="U163" s="316"/>
      <c r="V163" s="316"/>
      <c r="W163" s="316"/>
      <c r="X163" s="316"/>
      <c r="Y163" s="316"/>
    </row>
    <row r="164" spans="1:25" ht="15">
      <c r="A164" s="316"/>
      <c r="B164" s="320"/>
      <c r="C164" s="320"/>
      <c r="D164" s="321"/>
      <c r="E164" s="316"/>
      <c r="F164" s="316"/>
      <c r="G164" s="316"/>
      <c r="H164" s="316"/>
      <c r="I164" s="316"/>
      <c r="J164" s="316"/>
      <c r="K164" s="316"/>
      <c r="L164" s="316"/>
      <c r="M164" s="316"/>
      <c r="N164" s="316"/>
      <c r="O164" s="316"/>
      <c r="P164" s="316"/>
      <c r="Q164" s="316"/>
      <c r="R164" s="316"/>
      <c r="S164" s="316"/>
      <c r="T164" s="316"/>
      <c r="U164" s="316"/>
      <c r="V164" s="316"/>
      <c r="W164" s="316"/>
      <c r="X164" s="316"/>
      <c r="Y164" s="316"/>
    </row>
    <row r="165" spans="1:25" ht="15">
      <c r="A165" s="316"/>
      <c r="B165" s="320"/>
      <c r="C165" s="320"/>
      <c r="D165" s="321"/>
      <c r="E165" s="316"/>
      <c r="F165" s="316"/>
      <c r="G165" s="316"/>
      <c r="H165" s="316"/>
      <c r="I165" s="316"/>
      <c r="J165" s="316"/>
      <c r="K165" s="316"/>
      <c r="L165" s="316"/>
      <c r="M165" s="316"/>
      <c r="N165" s="316"/>
      <c r="O165" s="316"/>
      <c r="P165" s="316"/>
      <c r="Q165" s="316"/>
      <c r="R165" s="316"/>
      <c r="S165" s="316"/>
      <c r="T165" s="316"/>
      <c r="U165" s="316"/>
      <c r="V165" s="316"/>
      <c r="W165" s="316"/>
      <c r="X165" s="316"/>
      <c r="Y165" s="316"/>
    </row>
    <row r="166" spans="1:25" ht="15">
      <c r="A166" s="316"/>
      <c r="B166" s="320"/>
      <c r="C166" s="320"/>
      <c r="D166" s="321"/>
      <c r="E166" s="316"/>
      <c r="F166" s="316"/>
      <c r="G166" s="316"/>
      <c r="H166" s="316"/>
      <c r="I166" s="316"/>
      <c r="J166" s="316"/>
      <c r="K166" s="316"/>
      <c r="L166" s="316"/>
      <c r="M166" s="316"/>
      <c r="N166" s="316"/>
      <c r="O166" s="316"/>
      <c r="P166" s="316"/>
      <c r="Q166" s="316"/>
      <c r="R166" s="316"/>
      <c r="S166" s="316"/>
      <c r="T166" s="316"/>
      <c r="U166" s="316"/>
      <c r="V166" s="316"/>
      <c r="W166" s="316"/>
      <c r="X166" s="316"/>
      <c r="Y166" s="316"/>
    </row>
    <row r="167" spans="1:25" ht="15">
      <c r="A167" s="316"/>
      <c r="B167" s="320"/>
      <c r="C167" s="320"/>
      <c r="D167" s="321"/>
      <c r="E167" s="316"/>
      <c r="F167" s="316"/>
      <c r="G167" s="316"/>
      <c r="H167" s="316"/>
      <c r="I167" s="316"/>
      <c r="J167" s="316"/>
      <c r="K167" s="316"/>
      <c r="L167" s="316"/>
      <c r="M167" s="316"/>
      <c r="N167" s="316"/>
      <c r="O167" s="316"/>
      <c r="P167" s="316"/>
      <c r="Q167" s="316"/>
      <c r="R167" s="316"/>
      <c r="S167" s="316"/>
      <c r="T167" s="316"/>
      <c r="U167" s="316"/>
      <c r="V167" s="316"/>
      <c r="W167" s="316"/>
      <c r="X167" s="316"/>
      <c r="Y167" s="316"/>
    </row>
    <row r="168" spans="1:25" ht="15">
      <c r="A168" s="316"/>
      <c r="B168" s="320"/>
      <c r="C168" s="320"/>
      <c r="D168" s="321"/>
      <c r="E168" s="316"/>
      <c r="F168" s="316"/>
      <c r="G168" s="316"/>
      <c r="H168" s="316"/>
      <c r="I168" s="316"/>
      <c r="J168" s="316"/>
      <c r="K168" s="316"/>
      <c r="L168" s="316"/>
      <c r="M168" s="316"/>
      <c r="N168" s="316"/>
      <c r="O168" s="316"/>
      <c r="P168" s="316"/>
      <c r="Q168" s="316"/>
      <c r="R168" s="316"/>
      <c r="S168" s="316"/>
      <c r="T168" s="316"/>
      <c r="U168" s="316"/>
      <c r="V168" s="316"/>
      <c r="W168" s="316"/>
      <c r="X168" s="316"/>
      <c r="Y168" s="316"/>
    </row>
    <row r="169" spans="1:25" ht="15">
      <c r="A169" s="316"/>
      <c r="B169" s="320"/>
      <c r="C169" s="320"/>
      <c r="D169" s="321"/>
      <c r="E169" s="316"/>
      <c r="F169" s="316"/>
      <c r="G169" s="316"/>
      <c r="H169" s="316"/>
      <c r="I169" s="316"/>
      <c r="J169" s="316"/>
      <c r="K169" s="316"/>
      <c r="L169" s="316"/>
      <c r="M169" s="316"/>
      <c r="N169" s="316"/>
      <c r="O169" s="316"/>
      <c r="P169" s="316"/>
      <c r="Q169" s="316"/>
      <c r="R169" s="316"/>
      <c r="S169" s="316"/>
      <c r="T169" s="316"/>
      <c r="U169" s="316"/>
      <c r="V169" s="316"/>
      <c r="W169" s="316"/>
      <c r="X169" s="316"/>
      <c r="Y169" s="316"/>
    </row>
    <row r="170" spans="1:25" ht="15">
      <c r="A170" s="316"/>
      <c r="B170" s="320"/>
      <c r="C170" s="320"/>
      <c r="D170" s="321"/>
      <c r="E170" s="316"/>
      <c r="F170" s="316"/>
      <c r="G170" s="316"/>
      <c r="H170" s="316"/>
      <c r="I170" s="316"/>
      <c r="J170" s="316"/>
      <c r="K170" s="316"/>
      <c r="L170" s="316"/>
      <c r="M170" s="316"/>
      <c r="N170" s="316"/>
      <c r="O170" s="316"/>
      <c r="P170" s="316"/>
      <c r="Q170" s="316"/>
      <c r="R170" s="316"/>
      <c r="S170" s="316"/>
      <c r="T170" s="316"/>
      <c r="U170" s="316"/>
      <c r="V170" s="316"/>
      <c r="W170" s="316"/>
      <c r="X170" s="316"/>
      <c r="Y170" s="316"/>
    </row>
    <row r="171" spans="1:25" ht="15">
      <c r="A171" s="316"/>
      <c r="B171" s="320"/>
      <c r="C171" s="320"/>
      <c r="D171" s="321"/>
      <c r="E171" s="316"/>
      <c r="F171" s="316"/>
      <c r="G171" s="316"/>
      <c r="H171" s="316"/>
      <c r="I171" s="316"/>
      <c r="J171" s="316"/>
      <c r="K171" s="316"/>
      <c r="L171" s="316"/>
      <c r="M171" s="316"/>
      <c r="N171" s="316"/>
      <c r="O171" s="316"/>
      <c r="P171" s="316"/>
      <c r="Q171" s="316"/>
      <c r="R171" s="316"/>
      <c r="S171" s="316"/>
      <c r="T171" s="316"/>
      <c r="U171" s="316"/>
      <c r="V171" s="316"/>
      <c r="W171" s="316"/>
      <c r="X171" s="316"/>
      <c r="Y171" s="316"/>
    </row>
    <row r="172" spans="1:25" ht="15">
      <c r="A172" s="316"/>
      <c r="B172" s="320"/>
      <c r="C172" s="320"/>
      <c r="D172" s="321"/>
      <c r="E172" s="316"/>
      <c r="F172" s="316"/>
      <c r="G172" s="316"/>
      <c r="H172" s="316"/>
      <c r="I172" s="316"/>
      <c r="J172" s="316"/>
      <c r="K172" s="316"/>
      <c r="L172" s="316"/>
      <c r="M172" s="316"/>
      <c r="N172" s="316"/>
      <c r="O172" s="316"/>
      <c r="P172" s="316"/>
      <c r="Q172" s="316"/>
      <c r="R172" s="316"/>
      <c r="S172" s="316"/>
      <c r="T172" s="316"/>
      <c r="U172" s="316"/>
      <c r="V172" s="316"/>
      <c r="W172" s="316"/>
      <c r="X172" s="316"/>
      <c r="Y172" s="316"/>
    </row>
    <row r="173" spans="1:25" ht="15">
      <c r="A173" s="316"/>
      <c r="B173" s="320"/>
      <c r="C173" s="320"/>
      <c r="D173" s="321"/>
      <c r="E173" s="316"/>
      <c r="F173" s="316"/>
      <c r="G173" s="316"/>
      <c r="H173" s="316"/>
      <c r="I173" s="316"/>
      <c r="J173" s="316"/>
      <c r="K173" s="316"/>
      <c r="L173" s="316"/>
      <c r="M173" s="316"/>
      <c r="N173" s="316"/>
      <c r="O173" s="316"/>
      <c r="P173" s="316"/>
      <c r="Q173" s="316"/>
      <c r="R173" s="316"/>
      <c r="S173" s="316"/>
      <c r="T173" s="316"/>
      <c r="U173" s="316"/>
      <c r="V173" s="316"/>
      <c r="W173" s="316"/>
      <c r="X173" s="316"/>
      <c r="Y173" s="316"/>
    </row>
    <row r="174" spans="1:25" ht="15">
      <c r="A174" s="316"/>
      <c r="B174" s="320"/>
      <c r="C174" s="320"/>
      <c r="D174" s="321"/>
      <c r="E174" s="316"/>
      <c r="F174" s="316"/>
      <c r="G174" s="316"/>
      <c r="H174" s="316"/>
      <c r="I174" s="316"/>
      <c r="J174" s="316"/>
      <c r="K174" s="316"/>
      <c r="L174" s="316"/>
      <c r="M174" s="316"/>
      <c r="N174" s="316"/>
      <c r="O174" s="316"/>
      <c r="P174" s="316"/>
      <c r="Q174" s="316"/>
      <c r="R174" s="316"/>
      <c r="S174" s="316"/>
      <c r="T174" s="316"/>
      <c r="U174" s="316"/>
      <c r="V174" s="316"/>
      <c r="W174" s="316"/>
      <c r="X174" s="316"/>
      <c r="Y174" s="316"/>
    </row>
    <row r="175" spans="1:25" ht="15">
      <c r="A175" s="316"/>
      <c r="B175" s="320"/>
      <c r="C175" s="320"/>
      <c r="D175" s="321"/>
      <c r="E175" s="316"/>
      <c r="F175" s="316"/>
      <c r="G175" s="316"/>
      <c r="H175" s="316"/>
      <c r="I175" s="316"/>
      <c r="J175" s="316"/>
      <c r="K175" s="316"/>
      <c r="L175" s="316"/>
      <c r="M175" s="316"/>
      <c r="N175" s="316"/>
      <c r="O175" s="316"/>
      <c r="P175" s="316"/>
      <c r="Q175" s="316"/>
      <c r="R175" s="316"/>
      <c r="S175" s="316"/>
      <c r="T175" s="316"/>
      <c r="U175" s="316"/>
      <c r="V175" s="316"/>
      <c r="W175" s="316"/>
      <c r="X175" s="316"/>
      <c r="Y175" s="316"/>
    </row>
    <row r="176" spans="1:25" ht="15">
      <c r="A176" s="316"/>
      <c r="B176" s="320"/>
      <c r="C176" s="320"/>
      <c r="D176" s="321"/>
      <c r="E176" s="316"/>
      <c r="F176" s="316"/>
      <c r="G176" s="316"/>
      <c r="H176" s="316"/>
      <c r="I176" s="316"/>
      <c r="J176" s="316"/>
      <c r="K176" s="316"/>
      <c r="L176" s="316"/>
      <c r="M176" s="316"/>
      <c r="N176" s="316"/>
      <c r="O176" s="316"/>
      <c r="P176" s="316"/>
      <c r="Q176" s="316"/>
      <c r="R176" s="316"/>
      <c r="S176" s="316"/>
      <c r="T176" s="316"/>
      <c r="U176" s="316"/>
      <c r="V176" s="316"/>
      <c r="W176" s="316"/>
      <c r="X176" s="316"/>
      <c r="Y176" s="316"/>
    </row>
    <row r="177" spans="1:25" ht="15">
      <c r="A177" s="316"/>
      <c r="B177" s="320"/>
      <c r="C177" s="320"/>
      <c r="D177" s="321"/>
      <c r="E177" s="316"/>
      <c r="F177" s="316"/>
      <c r="G177" s="316"/>
      <c r="H177" s="316"/>
      <c r="I177" s="316"/>
      <c r="J177" s="316"/>
      <c r="K177" s="316"/>
      <c r="L177" s="316"/>
      <c r="M177" s="316"/>
      <c r="N177" s="316"/>
      <c r="O177" s="316"/>
      <c r="P177" s="316"/>
      <c r="Q177" s="316"/>
      <c r="R177" s="316"/>
      <c r="S177" s="316"/>
      <c r="T177" s="316"/>
      <c r="U177" s="316"/>
      <c r="V177" s="316"/>
      <c r="W177" s="316"/>
      <c r="X177" s="316"/>
      <c r="Y177" s="316"/>
    </row>
    <row r="178" spans="1:25" ht="15">
      <c r="A178" s="316"/>
      <c r="B178" s="320"/>
      <c r="C178" s="320"/>
      <c r="D178" s="321"/>
      <c r="E178" s="316"/>
      <c r="F178" s="316"/>
      <c r="G178" s="316"/>
      <c r="H178" s="316"/>
      <c r="I178" s="316"/>
      <c r="J178" s="316"/>
      <c r="K178" s="316"/>
      <c r="L178" s="316"/>
      <c r="M178" s="316"/>
      <c r="N178" s="316"/>
      <c r="O178" s="316"/>
      <c r="P178" s="316"/>
      <c r="Q178" s="316"/>
      <c r="R178" s="316"/>
      <c r="S178" s="316"/>
      <c r="T178" s="316"/>
      <c r="U178" s="316"/>
      <c r="V178" s="316"/>
      <c r="W178" s="316"/>
      <c r="X178" s="316"/>
      <c r="Y178" s="316"/>
    </row>
    <row r="179" spans="1:25" ht="15">
      <c r="A179" s="316"/>
      <c r="B179" s="320"/>
      <c r="C179" s="320"/>
      <c r="D179" s="321"/>
      <c r="E179" s="316"/>
      <c r="F179" s="316"/>
      <c r="G179" s="316"/>
      <c r="H179" s="316"/>
      <c r="I179" s="316"/>
      <c r="J179" s="316"/>
      <c r="K179" s="316"/>
      <c r="L179" s="316"/>
      <c r="M179" s="316"/>
      <c r="N179" s="316"/>
      <c r="O179" s="316"/>
      <c r="P179" s="316"/>
      <c r="Q179" s="316"/>
      <c r="R179" s="316"/>
      <c r="S179" s="316"/>
      <c r="T179" s="316"/>
      <c r="U179" s="316"/>
      <c r="V179" s="316"/>
      <c r="W179" s="316"/>
      <c r="X179" s="316"/>
      <c r="Y179" s="316"/>
    </row>
    <row r="180" spans="1:25" ht="15">
      <c r="A180" s="316"/>
      <c r="B180" s="320"/>
      <c r="C180" s="320"/>
      <c r="D180" s="321"/>
      <c r="E180" s="316"/>
      <c r="F180" s="316"/>
      <c r="G180" s="316"/>
      <c r="H180" s="316"/>
      <c r="I180" s="316"/>
      <c r="J180" s="316"/>
      <c r="K180" s="316"/>
      <c r="L180" s="316"/>
      <c r="M180" s="316"/>
      <c r="N180" s="316"/>
      <c r="O180" s="316"/>
      <c r="P180" s="316"/>
      <c r="Q180" s="316"/>
      <c r="R180" s="316"/>
      <c r="S180" s="316"/>
      <c r="T180" s="316"/>
      <c r="U180" s="316"/>
      <c r="V180" s="316"/>
      <c r="W180" s="316"/>
      <c r="X180" s="316"/>
      <c r="Y180" s="316"/>
    </row>
    <row r="181" spans="1:25" ht="15">
      <c r="A181" s="316"/>
      <c r="B181" s="320"/>
      <c r="C181" s="320"/>
      <c r="D181" s="321"/>
      <c r="E181" s="316"/>
      <c r="F181" s="316"/>
      <c r="G181" s="316"/>
      <c r="H181" s="316"/>
      <c r="I181" s="316"/>
      <c r="J181" s="316"/>
      <c r="K181" s="316"/>
      <c r="L181" s="316"/>
      <c r="M181" s="316"/>
      <c r="N181" s="316"/>
      <c r="O181" s="316"/>
      <c r="P181" s="316"/>
      <c r="Q181" s="316"/>
      <c r="R181" s="316"/>
      <c r="S181" s="316"/>
      <c r="T181" s="316"/>
      <c r="U181" s="316"/>
      <c r="V181" s="316"/>
      <c r="W181" s="316"/>
      <c r="X181" s="316"/>
      <c r="Y181" s="316"/>
    </row>
    <row r="182" spans="1:25" ht="15">
      <c r="A182" s="316"/>
      <c r="B182" s="320"/>
      <c r="C182" s="320"/>
      <c r="D182" s="321"/>
      <c r="E182" s="316"/>
      <c r="F182" s="316"/>
      <c r="G182" s="316"/>
      <c r="H182" s="316"/>
      <c r="I182" s="316"/>
      <c r="J182" s="316"/>
      <c r="K182" s="316"/>
      <c r="L182" s="316"/>
      <c r="M182" s="316"/>
      <c r="N182" s="316"/>
      <c r="O182" s="316"/>
      <c r="P182" s="316"/>
      <c r="Q182" s="316"/>
      <c r="R182" s="316"/>
      <c r="S182" s="316"/>
      <c r="T182" s="316"/>
      <c r="U182" s="316"/>
      <c r="V182" s="316"/>
      <c r="W182" s="316"/>
      <c r="X182" s="316"/>
      <c r="Y182" s="316"/>
    </row>
    <row r="183" spans="1:25" ht="15">
      <c r="A183" s="316"/>
      <c r="B183" s="320"/>
      <c r="C183" s="320"/>
      <c r="D183" s="321"/>
      <c r="E183" s="316"/>
      <c r="F183" s="316"/>
      <c r="G183" s="316"/>
      <c r="H183" s="316"/>
      <c r="I183" s="316"/>
      <c r="J183" s="316"/>
      <c r="K183" s="316"/>
      <c r="L183" s="316"/>
      <c r="M183" s="316"/>
      <c r="N183" s="316"/>
      <c r="O183" s="316"/>
      <c r="P183" s="316"/>
      <c r="Q183" s="316"/>
      <c r="R183" s="316"/>
      <c r="S183" s="316"/>
      <c r="T183" s="316"/>
      <c r="U183" s="316"/>
      <c r="V183" s="316"/>
      <c r="W183" s="316"/>
      <c r="X183" s="316"/>
      <c r="Y183" s="316"/>
    </row>
    <row r="184" spans="1:25" ht="15">
      <c r="A184" s="316"/>
      <c r="B184" s="320"/>
      <c r="C184" s="320"/>
      <c r="D184" s="321"/>
      <c r="E184" s="316"/>
      <c r="F184" s="316"/>
      <c r="G184" s="316"/>
      <c r="H184" s="316"/>
      <c r="I184" s="316"/>
      <c r="J184" s="316"/>
      <c r="K184" s="316"/>
      <c r="L184" s="316"/>
      <c r="M184" s="316"/>
      <c r="N184" s="316"/>
      <c r="O184" s="316"/>
      <c r="P184" s="316"/>
      <c r="Q184" s="316"/>
      <c r="R184" s="316"/>
      <c r="S184" s="316"/>
      <c r="T184" s="316"/>
      <c r="U184" s="316"/>
      <c r="V184" s="316"/>
      <c r="W184" s="316"/>
      <c r="X184" s="316"/>
      <c r="Y184" s="316"/>
    </row>
    <row r="185" spans="1:25" ht="15">
      <c r="A185" s="316"/>
      <c r="B185" s="320"/>
      <c r="C185" s="320"/>
      <c r="D185" s="321"/>
      <c r="E185" s="316"/>
      <c r="F185" s="316"/>
      <c r="G185" s="316"/>
      <c r="H185" s="316"/>
      <c r="I185" s="316"/>
      <c r="J185" s="316"/>
      <c r="K185" s="316"/>
      <c r="L185" s="316"/>
      <c r="M185" s="316"/>
      <c r="N185" s="316"/>
      <c r="O185" s="316"/>
      <c r="P185" s="316"/>
      <c r="Q185" s="316"/>
      <c r="R185" s="316"/>
      <c r="S185" s="316"/>
      <c r="T185" s="316"/>
      <c r="U185" s="316"/>
      <c r="V185" s="316"/>
      <c r="W185" s="316"/>
      <c r="X185" s="316"/>
      <c r="Y185" s="316"/>
    </row>
    <row r="186" spans="1:25" ht="15">
      <c r="A186" s="316"/>
      <c r="B186" s="320"/>
      <c r="C186" s="320"/>
      <c r="D186" s="321"/>
      <c r="E186" s="316"/>
      <c r="F186" s="316"/>
      <c r="G186" s="316"/>
      <c r="H186" s="316"/>
      <c r="I186" s="316"/>
      <c r="J186" s="316"/>
      <c r="K186" s="316"/>
      <c r="L186" s="316"/>
      <c r="M186" s="316"/>
      <c r="N186" s="316"/>
      <c r="O186" s="316"/>
      <c r="P186" s="316"/>
      <c r="Q186" s="316"/>
      <c r="R186" s="316"/>
      <c r="S186" s="316"/>
      <c r="T186" s="316"/>
      <c r="U186" s="316"/>
      <c r="V186" s="316"/>
      <c r="W186" s="316"/>
      <c r="X186" s="316"/>
      <c r="Y186" s="316"/>
    </row>
    <row r="187" spans="1:25" ht="15">
      <c r="A187" s="316"/>
      <c r="B187" s="320"/>
      <c r="C187" s="320"/>
      <c r="D187" s="321"/>
      <c r="E187" s="316"/>
      <c r="F187" s="316"/>
      <c r="G187" s="316"/>
      <c r="H187" s="316"/>
      <c r="I187" s="316"/>
      <c r="J187" s="316"/>
      <c r="K187" s="316"/>
      <c r="L187" s="316"/>
      <c r="M187" s="316"/>
      <c r="N187" s="316"/>
      <c r="O187" s="316"/>
      <c r="P187" s="316"/>
      <c r="Q187" s="316"/>
      <c r="R187" s="316"/>
      <c r="S187" s="316"/>
      <c r="T187" s="316"/>
      <c r="U187" s="316"/>
      <c r="V187" s="316"/>
      <c r="W187" s="316"/>
      <c r="X187" s="316"/>
      <c r="Y187" s="316"/>
    </row>
    <row r="188" spans="1:25" ht="15">
      <c r="A188" s="316"/>
      <c r="B188" s="320"/>
      <c r="C188" s="320"/>
      <c r="D188" s="321"/>
      <c r="E188" s="316"/>
      <c r="F188" s="316"/>
      <c r="G188" s="316"/>
      <c r="H188" s="316"/>
      <c r="I188" s="316"/>
      <c r="J188" s="316"/>
      <c r="K188" s="316"/>
      <c r="L188" s="316"/>
      <c r="M188" s="316"/>
      <c r="N188" s="316"/>
      <c r="O188" s="316"/>
      <c r="P188" s="316"/>
      <c r="Q188" s="316"/>
      <c r="R188" s="316"/>
      <c r="S188" s="316"/>
      <c r="T188" s="316"/>
      <c r="U188" s="316"/>
      <c r="V188" s="316"/>
      <c r="W188" s="316"/>
      <c r="X188" s="316"/>
      <c r="Y188" s="316"/>
    </row>
    <row r="189" spans="1:25" ht="15">
      <c r="A189" s="316"/>
      <c r="B189" s="320"/>
      <c r="C189" s="320"/>
      <c r="D189" s="321"/>
      <c r="E189" s="316"/>
      <c r="F189" s="316"/>
      <c r="G189" s="316"/>
      <c r="H189" s="316"/>
      <c r="I189" s="316"/>
      <c r="J189" s="316"/>
      <c r="K189" s="316"/>
      <c r="L189" s="316"/>
      <c r="M189" s="316"/>
      <c r="N189" s="316"/>
      <c r="O189" s="316"/>
      <c r="P189" s="316"/>
      <c r="Q189" s="316"/>
      <c r="R189" s="316"/>
      <c r="S189" s="316"/>
      <c r="T189" s="316"/>
      <c r="U189" s="316"/>
      <c r="V189" s="316"/>
      <c r="W189" s="316"/>
      <c r="X189" s="316"/>
      <c r="Y189" s="316"/>
    </row>
    <row r="190" spans="1:25" ht="15">
      <c r="A190" s="316"/>
      <c r="B190" s="320"/>
      <c r="C190" s="320"/>
      <c r="D190" s="321"/>
      <c r="E190" s="316"/>
      <c r="F190" s="316"/>
      <c r="G190" s="316"/>
      <c r="H190" s="316"/>
      <c r="I190" s="316"/>
      <c r="J190" s="316"/>
      <c r="K190" s="316"/>
      <c r="L190" s="316"/>
      <c r="M190" s="316"/>
      <c r="N190" s="316"/>
      <c r="O190" s="316"/>
      <c r="P190" s="316"/>
      <c r="Q190" s="316"/>
      <c r="R190" s="316"/>
      <c r="S190" s="316"/>
      <c r="T190" s="316"/>
      <c r="U190" s="316"/>
      <c r="V190" s="316"/>
      <c r="W190" s="316"/>
      <c r="X190" s="316"/>
      <c r="Y190" s="316"/>
    </row>
    <row r="191" spans="1:25" ht="15">
      <c r="A191" s="316"/>
      <c r="B191" s="320"/>
      <c r="C191" s="320"/>
      <c r="D191" s="321"/>
      <c r="E191" s="316"/>
      <c r="F191" s="316"/>
      <c r="G191" s="316"/>
      <c r="H191" s="316"/>
      <c r="I191" s="316"/>
      <c r="J191" s="316"/>
      <c r="K191" s="316"/>
      <c r="L191" s="316"/>
      <c r="M191" s="316"/>
      <c r="N191" s="316"/>
      <c r="O191" s="316"/>
      <c r="P191" s="316"/>
      <c r="Q191" s="316"/>
      <c r="R191" s="316"/>
      <c r="S191" s="316"/>
      <c r="T191" s="316"/>
      <c r="U191" s="316"/>
      <c r="V191" s="316"/>
      <c r="W191" s="316"/>
      <c r="X191" s="316"/>
      <c r="Y191" s="316"/>
    </row>
    <row r="192" spans="1:25" ht="15">
      <c r="A192" s="316"/>
      <c r="B192" s="320"/>
      <c r="C192" s="320"/>
      <c r="D192" s="321"/>
      <c r="E192" s="316"/>
      <c r="F192" s="316"/>
      <c r="G192" s="316"/>
      <c r="H192" s="316"/>
      <c r="I192" s="316"/>
      <c r="J192" s="316"/>
      <c r="K192" s="316"/>
      <c r="L192" s="316"/>
      <c r="M192" s="316"/>
      <c r="N192" s="316"/>
      <c r="O192" s="316"/>
      <c r="P192" s="316"/>
      <c r="Q192" s="316"/>
      <c r="R192" s="316"/>
      <c r="S192" s="316"/>
      <c r="T192" s="316"/>
      <c r="U192" s="316"/>
      <c r="V192" s="316"/>
      <c r="W192" s="316"/>
      <c r="X192" s="316"/>
      <c r="Y192" s="316"/>
    </row>
    <row r="193" spans="1:25" ht="15">
      <c r="A193" s="316"/>
      <c r="B193" s="320"/>
      <c r="C193" s="320"/>
      <c r="D193" s="321"/>
      <c r="E193" s="316"/>
      <c r="F193" s="316"/>
      <c r="G193" s="316"/>
      <c r="H193" s="316"/>
      <c r="I193" s="316"/>
      <c r="J193" s="316"/>
      <c r="K193" s="316"/>
      <c r="L193" s="316"/>
      <c r="M193" s="316"/>
      <c r="N193" s="316"/>
      <c r="O193" s="316"/>
      <c r="P193" s="316"/>
      <c r="Q193" s="316"/>
      <c r="R193" s="316"/>
      <c r="S193" s="316"/>
      <c r="T193" s="316"/>
      <c r="U193" s="316"/>
      <c r="V193" s="316"/>
      <c r="W193" s="316"/>
      <c r="X193" s="316"/>
      <c r="Y193" s="316"/>
    </row>
    <row r="194" spans="1:25" ht="15">
      <c r="A194" s="316"/>
      <c r="B194" s="320"/>
      <c r="C194" s="320"/>
      <c r="D194" s="321"/>
      <c r="E194" s="316"/>
      <c r="F194" s="316"/>
      <c r="G194" s="316"/>
      <c r="H194" s="316"/>
      <c r="I194" s="316"/>
      <c r="J194" s="316"/>
      <c r="K194" s="316"/>
      <c r="L194" s="316"/>
      <c r="M194" s="316"/>
      <c r="N194" s="316"/>
      <c r="O194" s="316"/>
      <c r="P194" s="316"/>
      <c r="Q194" s="316"/>
      <c r="R194" s="316"/>
      <c r="S194" s="316"/>
      <c r="T194" s="316"/>
      <c r="U194" s="316"/>
      <c r="V194" s="316"/>
      <c r="W194" s="316"/>
      <c r="X194" s="316"/>
      <c r="Y194" s="316"/>
    </row>
    <row r="195" spans="1:25" ht="15">
      <c r="A195" s="316"/>
      <c r="B195" s="320"/>
      <c r="C195" s="320"/>
      <c r="D195" s="321"/>
      <c r="E195" s="316"/>
      <c r="F195" s="316"/>
      <c r="G195" s="316"/>
      <c r="H195" s="316"/>
      <c r="I195" s="316"/>
      <c r="J195" s="316"/>
      <c r="K195" s="316"/>
      <c r="L195" s="316"/>
      <c r="M195" s="316"/>
      <c r="N195" s="316"/>
      <c r="O195" s="316"/>
      <c r="P195" s="316"/>
      <c r="Q195" s="316"/>
      <c r="R195" s="316"/>
      <c r="S195" s="316"/>
      <c r="T195" s="316"/>
      <c r="U195" s="316"/>
      <c r="V195" s="316"/>
      <c r="W195" s="316"/>
      <c r="X195" s="316"/>
      <c r="Y195" s="316"/>
    </row>
    <row r="196" spans="1:25" ht="15">
      <c r="A196" s="316"/>
      <c r="B196" s="320"/>
      <c r="C196" s="320"/>
      <c r="D196" s="321"/>
      <c r="E196" s="316"/>
      <c r="F196" s="316"/>
      <c r="G196" s="316"/>
      <c r="H196" s="316"/>
      <c r="I196" s="316"/>
      <c r="J196" s="316"/>
      <c r="K196" s="316"/>
      <c r="L196" s="316"/>
      <c r="M196" s="316"/>
      <c r="N196" s="316"/>
      <c r="O196" s="316"/>
      <c r="P196" s="316"/>
      <c r="Q196" s="316"/>
      <c r="R196" s="316"/>
      <c r="S196" s="316"/>
      <c r="T196" s="316"/>
      <c r="U196" s="316"/>
      <c r="V196" s="316"/>
      <c r="W196" s="316"/>
      <c r="X196" s="316"/>
      <c r="Y196" s="316"/>
    </row>
    <row r="197" spans="1:25" ht="15">
      <c r="A197" s="316"/>
      <c r="B197" s="320"/>
      <c r="C197" s="320"/>
      <c r="D197" s="321"/>
      <c r="E197" s="316"/>
      <c r="F197" s="316"/>
      <c r="G197" s="316"/>
      <c r="H197" s="316"/>
      <c r="I197" s="316"/>
      <c r="J197" s="316"/>
      <c r="K197" s="316"/>
      <c r="L197" s="316"/>
      <c r="M197" s="316"/>
      <c r="N197" s="316"/>
      <c r="O197" s="316"/>
      <c r="P197" s="316"/>
      <c r="Q197" s="316"/>
      <c r="R197" s="316"/>
      <c r="S197" s="316"/>
      <c r="T197" s="316"/>
      <c r="U197" s="316"/>
      <c r="V197" s="316"/>
      <c r="W197" s="316"/>
      <c r="X197" s="316"/>
      <c r="Y197" s="316"/>
    </row>
    <row r="198" spans="1:25" ht="15">
      <c r="A198" s="316"/>
      <c r="B198" s="320"/>
      <c r="C198" s="320"/>
      <c r="D198" s="321"/>
      <c r="E198" s="316"/>
      <c r="F198" s="316"/>
      <c r="G198" s="316"/>
      <c r="H198" s="316"/>
      <c r="I198" s="316"/>
      <c r="J198" s="316"/>
      <c r="K198" s="316"/>
      <c r="L198" s="316"/>
      <c r="M198" s="316"/>
      <c r="N198" s="316"/>
      <c r="O198" s="316"/>
      <c r="P198" s="316"/>
      <c r="Q198" s="316"/>
      <c r="R198" s="316"/>
      <c r="S198" s="316"/>
      <c r="T198" s="316"/>
      <c r="U198" s="316"/>
      <c r="V198" s="316"/>
      <c r="W198" s="316"/>
      <c r="X198" s="316"/>
      <c r="Y198" s="316"/>
    </row>
    <row r="199" spans="1:25" ht="15">
      <c r="A199" s="316"/>
      <c r="B199" s="320"/>
      <c r="C199" s="320"/>
      <c r="D199" s="321"/>
      <c r="E199" s="316"/>
      <c r="F199" s="316"/>
      <c r="G199" s="316"/>
      <c r="H199" s="316"/>
      <c r="I199" s="316"/>
      <c r="J199" s="316"/>
      <c r="K199" s="316"/>
      <c r="L199" s="316"/>
      <c r="M199" s="316"/>
      <c r="N199" s="316"/>
      <c r="O199" s="316"/>
      <c r="P199" s="316"/>
      <c r="Q199" s="316"/>
      <c r="R199" s="316"/>
      <c r="S199" s="316"/>
      <c r="T199" s="316"/>
      <c r="U199" s="316"/>
      <c r="V199" s="316"/>
      <c r="W199" s="316"/>
      <c r="X199" s="316"/>
      <c r="Y199" s="316"/>
    </row>
    <row r="200" spans="1:25" ht="15">
      <c r="A200" s="316"/>
      <c r="B200" s="320"/>
      <c r="C200" s="320"/>
      <c r="D200" s="321"/>
      <c r="E200" s="316"/>
      <c r="F200" s="316"/>
      <c r="G200" s="316"/>
      <c r="H200" s="316"/>
      <c r="I200" s="316"/>
      <c r="J200" s="316"/>
      <c r="K200" s="316"/>
      <c r="L200" s="316"/>
      <c r="M200" s="316"/>
      <c r="N200" s="316"/>
      <c r="O200" s="316"/>
      <c r="P200" s="316"/>
      <c r="Q200" s="316"/>
      <c r="R200" s="316"/>
      <c r="S200" s="316"/>
      <c r="T200" s="316"/>
      <c r="U200" s="316"/>
      <c r="V200" s="316"/>
      <c r="W200" s="316"/>
      <c r="X200" s="316"/>
      <c r="Y200" s="316"/>
    </row>
    <row r="201" spans="1:25" ht="15">
      <c r="A201" s="316"/>
      <c r="B201" s="320"/>
      <c r="C201" s="320"/>
      <c r="D201" s="321"/>
      <c r="E201" s="316"/>
      <c r="F201" s="316"/>
      <c r="G201" s="316"/>
      <c r="H201" s="316"/>
      <c r="I201" s="316"/>
      <c r="J201" s="316"/>
      <c r="K201" s="316"/>
      <c r="L201" s="316"/>
      <c r="M201" s="316"/>
      <c r="N201" s="316"/>
      <c r="O201" s="316"/>
      <c r="P201" s="316"/>
      <c r="Q201" s="316"/>
      <c r="R201" s="316"/>
      <c r="S201" s="316"/>
      <c r="T201" s="316"/>
      <c r="U201" s="316"/>
      <c r="V201" s="316"/>
      <c r="W201" s="316"/>
      <c r="X201" s="316"/>
      <c r="Y201" s="316"/>
    </row>
    <row r="202" spans="1:25" ht="15">
      <c r="A202" s="316"/>
      <c r="B202" s="320"/>
      <c r="C202" s="320"/>
      <c r="D202" s="321"/>
      <c r="E202" s="316"/>
      <c r="F202" s="316"/>
      <c r="G202" s="316"/>
      <c r="H202" s="316"/>
      <c r="I202" s="316"/>
      <c r="J202" s="316"/>
      <c r="K202" s="316"/>
      <c r="L202" s="316"/>
      <c r="M202" s="316"/>
      <c r="N202" s="316"/>
      <c r="O202" s="316"/>
      <c r="P202" s="316"/>
      <c r="Q202" s="316"/>
      <c r="R202" s="316"/>
      <c r="S202" s="316"/>
      <c r="T202" s="316"/>
      <c r="U202" s="316"/>
      <c r="V202" s="316"/>
      <c r="W202" s="316"/>
      <c r="X202" s="316"/>
      <c r="Y202" s="316"/>
    </row>
    <row r="203" spans="1:25" ht="15">
      <c r="A203" s="316"/>
      <c r="B203" s="320"/>
      <c r="C203" s="320"/>
      <c r="D203" s="321"/>
      <c r="E203" s="316"/>
      <c r="F203" s="316"/>
      <c r="G203" s="316"/>
      <c r="H203" s="316"/>
      <c r="I203" s="316"/>
      <c r="J203" s="316"/>
      <c r="K203" s="316"/>
      <c r="L203" s="316"/>
      <c r="M203" s="316"/>
      <c r="N203" s="316"/>
      <c r="O203" s="316"/>
      <c r="P203" s="316"/>
      <c r="Q203" s="316"/>
      <c r="R203" s="316"/>
      <c r="S203" s="316"/>
      <c r="T203" s="316"/>
      <c r="U203" s="316"/>
      <c r="V203" s="316"/>
      <c r="W203" s="316"/>
      <c r="X203" s="316"/>
      <c r="Y203" s="316"/>
    </row>
    <row r="204" spans="1:25" ht="15">
      <c r="A204" s="316"/>
      <c r="B204" s="320"/>
      <c r="C204" s="320"/>
      <c r="D204" s="321"/>
      <c r="E204" s="316"/>
      <c r="F204" s="316"/>
      <c r="G204" s="316"/>
      <c r="H204" s="316"/>
      <c r="I204" s="316"/>
      <c r="J204" s="316"/>
      <c r="K204" s="316"/>
      <c r="L204" s="316"/>
      <c r="M204" s="316"/>
      <c r="N204" s="316"/>
      <c r="O204" s="316"/>
      <c r="P204" s="316"/>
      <c r="Q204" s="316"/>
      <c r="R204" s="316"/>
      <c r="S204" s="316"/>
      <c r="T204" s="316"/>
      <c r="U204" s="316"/>
      <c r="V204" s="316"/>
      <c r="W204" s="316"/>
      <c r="X204" s="316"/>
      <c r="Y204" s="316"/>
    </row>
    <row r="205" spans="1:25" ht="15">
      <c r="A205" s="316"/>
      <c r="B205" s="320"/>
      <c r="C205" s="320"/>
      <c r="D205" s="321"/>
      <c r="E205" s="316"/>
      <c r="F205" s="316"/>
      <c r="G205" s="316"/>
      <c r="H205" s="316"/>
      <c r="I205" s="316"/>
      <c r="J205" s="316"/>
      <c r="K205" s="316"/>
      <c r="L205" s="316"/>
      <c r="M205" s="316"/>
      <c r="N205" s="316"/>
      <c r="O205" s="316"/>
      <c r="P205" s="316"/>
      <c r="Q205" s="316"/>
      <c r="R205" s="316"/>
      <c r="S205" s="316"/>
      <c r="T205" s="316"/>
      <c r="U205" s="316"/>
      <c r="V205" s="316"/>
      <c r="W205" s="316"/>
      <c r="X205" s="316"/>
      <c r="Y205" s="316"/>
    </row>
    <row r="206" spans="1:25" ht="15">
      <c r="A206" s="316"/>
      <c r="B206" s="320"/>
      <c r="C206" s="320"/>
      <c r="D206" s="321"/>
      <c r="E206" s="316"/>
      <c r="F206" s="316"/>
      <c r="G206" s="316"/>
      <c r="H206" s="316"/>
      <c r="I206" s="316"/>
      <c r="J206" s="316"/>
      <c r="K206" s="316"/>
      <c r="L206" s="316"/>
      <c r="M206" s="316"/>
      <c r="N206" s="316"/>
      <c r="O206" s="316"/>
      <c r="P206" s="316"/>
      <c r="Q206" s="316"/>
      <c r="R206" s="316"/>
      <c r="S206" s="316"/>
      <c r="T206" s="316"/>
      <c r="U206" s="316"/>
      <c r="V206" s="316"/>
      <c r="W206" s="316"/>
      <c r="X206" s="316"/>
      <c r="Y206" s="316"/>
    </row>
    <row r="207" spans="1:25" ht="15">
      <c r="A207" s="316"/>
      <c r="B207" s="320"/>
      <c r="C207" s="320"/>
      <c r="D207" s="321"/>
      <c r="E207" s="316"/>
      <c r="F207" s="316"/>
      <c r="G207" s="316"/>
      <c r="H207" s="316"/>
      <c r="I207" s="316"/>
      <c r="J207" s="316"/>
      <c r="K207" s="316"/>
      <c r="L207" s="316"/>
      <c r="M207" s="316"/>
      <c r="N207" s="316"/>
      <c r="O207" s="316"/>
      <c r="P207" s="316"/>
      <c r="Q207" s="316"/>
      <c r="R207" s="316"/>
      <c r="S207" s="316"/>
      <c r="T207" s="316"/>
      <c r="U207" s="316"/>
      <c r="V207" s="316"/>
      <c r="W207" s="316"/>
      <c r="X207" s="316"/>
      <c r="Y207" s="316"/>
    </row>
    <row r="208" spans="1:25" ht="15">
      <c r="A208" s="316"/>
      <c r="B208" s="320"/>
      <c r="C208" s="320"/>
      <c r="D208" s="321"/>
      <c r="E208" s="316"/>
      <c r="F208" s="316"/>
      <c r="G208" s="316"/>
      <c r="H208" s="316"/>
      <c r="I208" s="316"/>
      <c r="J208" s="316"/>
      <c r="K208" s="316"/>
      <c r="L208" s="316"/>
      <c r="M208" s="316"/>
      <c r="N208" s="316"/>
      <c r="O208" s="316"/>
      <c r="P208" s="316"/>
      <c r="Q208" s="316"/>
      <c r="R208" s="316"/>
      <c r="S208" s="316"/>
      <c r="T208" s="316"/>
      <c r="U208" s="316"/>
      <c r="V208" s="316"/>
      <c r="W208" s="316"/>
      <c r="X208" s="316"/>
      <c r="Y208" s="316"/>
    </row>
    <row r="209" spans="1:25" ht="15">
      <c r="A209" s="316"/>
      <c r="B209" s="320"/>
      <c r="C209" s="320"/>
      <c r="D209" s="321"/>
      <c r="E209" s="316"/>
      <c r="F209" s="316"/>
      <c r="G209" s="316"/>
      <c r="H209" s="316"/>
      <c r="I209" s="316"/>
      <c r="J209" s="316"/>
      <c r="K209" s="316"/>
      <c r="L209" s="316"/>
      <c r="M209" s="316"/>
      <c r="N209" s="316"/>
      <c r="O209" s="316"/>
      <c r="P209" s="316"/>
      <c r="Q209" s="316"/>
      <c r="R209" s="316"/>
      <c r="S209" s="316"/>
      <c r="T209" s="316"/>
      <c r="U209" s="316"/>
      <c r="V209" s="316"/>
      <c r="W209" s="316"/>
      <c r="X209" s="316"/>
      <c r="Y209" s="316"/>
    </row>
    <row r="210" spans="1:25" ht="15">
      <c r="A210" s="316"/>
      <c r="B210" s="320"/>
      <c r="C210" s="320"/>
      <c r="D210" s="321"/>
      <c r="E210" s="316"/>
      <c r="F210" s="316"/>
      <c r="G210" s="316"/>
      <c r="H210" s="316"/>
      <c r="I210" s="316"/>
      <c r="J210" s="316"/>
      <c r="K210" s="316"/>
      <c r="L210" s="316"/>
      <c r="M210" s="316"/>
      <c r="N210" s="316"/>
      <c r="O210" s="316"/>
      <c r="P210" s="316"/>
      <c r="Q210" s="316"/>
      <c r="R210" s="316"/>
      <c r="S210" s="316"/>
      <c r="T210" s="316"/>
      <c r="U210" s="316"/>
      <c r="V210" s="316"/>
      <c r="W210" s="316"/>
      <c r="X210" s="316"/>
      <c r="Y210" s="316"/>
    </row>
    <row r="211" spans="1:25" ht="15">
      <c r="A211" s="316"/>
      <c r="B211" s="320"/>
      <c r="C211" s="320"/>
      <c r="D211" s="321"/>
      <c r="E211" s="316"/>
      <c r="F211" s="316"/>
      <c r="G211" s="316"/>
      <c r="H211" s="316"/>
      <c r="I211" s="316"/>
      <c r="J211" s="316"/>
      <c r="K211" s="316"/>
      <c r="L211" s="316"/>
      <c r="M211" s="316"/>
      <c r="N211" s="316"/>
      <c r="O211" s="316"/>
      <c r="P211" s="316"/>
      <c r="Q211" s="316"/>
      <c r="R211" s="316"/>
      <c r="S211" s="316"/>
      <c r="T211" s="316"/>
      <c r="U211" s="316"/>
      <c r="V211" s="316"/>
      <c r="W211" s="316"/>
      <c r="X211" s="316"/>
      <c r="Y211" s="316"/>
    </row>
    <row r="212" spans="1:25" ht="15">
      <c r="A212" s="316"/>
      <c r="B212" s="320"/>
      <c r="C212" s="320"/>
      <c r="D212" s="321"/>
      <c r="E212" s="316"/>
      <c r="F212" s="316"/>
      <c r="G212" s="316"/>
      <c r="H212" s="316"/>
      <c r="I212" s="316"/>
      <c r="J212" s="316"/>
      <c r="K212" s="316"/>
      <c r="L212" s="316"/>
      <c r="M212" s="316"/>
      <c r="N212" s="316"/>
      <c r="O212" s="316"/>
      <c r="P212" s="316"/>
      <c r="Q212" s="316"/>
      <c r="R212" s="316"/>
      <c r="S212" s="316"/>
      <c r="T212" s="316"/>
      <c r="U212" s="316"/>
      <c r="V212" s="316"/>
      <c r="W212" s="316"/>
      <c r="X212" s="316"/>
      <c r="Y212" s="316"/>
    </row>
    <row r="213" spans="1:25" ht="15">
      <c r="A213" s="316"/>
      <c r="B213" s="320"/>
      <c r="C213" s="320"/>
      <c r="D213" s="321"/>
      <c r="E213" s="316"/>
      <c r="F213" s="316"/>
      <c r="G213" s="316"/>
      <c r="H213" s="316"/>
      <c r="I213" s="316"/>
      <c r="J213" s="316"/>
      <c r="K213" s="316"/>
      <c r="L213" s="316"/>
      <c r="M213" s="316"/>
      <c r="N213" s="316"/>
      <c r="O213" s="316"/>
      <c r="P213" s="316"/>
      <c r="Q213" s="316"/>
      <c r="R213" s="316"/>
      <c r="S213" s="316"/>
      <c r="T213" s="316"/>
      <c r="U213" s="316"/>
      <c r="V213" s="316"/>
      <c r="W213" s="316"/>
      <c r="X213" s="316"/>
      <c r="Y213" s="316"/>
    </row>
    <row r="214" spans="1:25" ht="15">
      <c r="A214" s="316"/>
      <c r="B214" s="320"/>
      <c r="C214" s="320"/>
      <c r="D214" s="321"/>
      <c r="E214" s="316"/>
      <c r="F214" s="316"/>
      <c r="G214" s="316"/>
      <c r="H214" s="316"/>
      <c r="I214" s="316"/>
      <c r="J214" s="316"/>
      <c r="K214" s="316"/>
      <c r="L214" s="316"/>
      <c r="M214" s="316"/>
      <c r="N214" s="316"/>
      <c r="O214" s="316"/>
      <c r="P214" s="316"/>
      <c r="Q214" s="316"/>
      <c r="R214" s="316"/>
      <c r="S214" s="316"/>
      <c r="T214" s="316"/>
      <c r="U214" s="316"/>
      <c r="V214" s="316"/>
      <c r="W214" s="316"/>
      <c r="X214" s="316"/>
      <c r="Y214" s="316"/>
    </row>
    <row r="215" spans="1:25" ht="15">
      <c r="A215" s="316"/>
      <c r="B215" s="320"/>
      <c r="C215" s="320"/>
      <c r="D215" s="321"/>
      <c r="E215" s="316"/>
      <c r="F215" s="316"/>
      <c r="G215" s="316"/>
      <c r="H215" s="316"/>
      <c r="I215" s="316"/>
      <c r="J215" s="316"/>
      <c r="K215" s="316"/>
      <c r="L215" s="316"/>
      <c r="M215" s="316"/>
      <c r="N215" s="316"/>
      <c r="O215" s="316"/>
      <c r="P215" s="316"/>
      <c r="Q215" s="316"/>
      <c r="R215" s="316"/>
      <c r="S215" s="316"/>
      <c r="T215" s="316"/>
      <c r="U215" s="316"/>
      <c r="V215" s="316"/>
      <c r="W215" s="316"/>
      <c r="X215" s="316"/>
      <c r="Y215" s="316"/>
    </row>
    <row r="216" spans="1:25" ht="15">
      <c r="A216" s="316"/>
      <c r="B216" s="320"/>
      <c r="C216" s="320"/>
      <c r="D216" s="321"/>
      <c r="E216" s="316"/>
      <c r="F216" s="316"/>
      <c r="G216" s="316"/>
      <c r="H216" s="316"/>
      <c r="I216" s="316"/>
      <c r="J216" s="316"/>
      <c r="K216" s="316"/>
      <c r="L216" s="316"/>
      <c r="M216" s="316"/>
      <c r="N216" s="316"/>
      <c r="O216" s="316"/>
      <c r="P216" s="316"/>
      <c r="Q216" s="316"/>
      <c r="R216" s="316"/>
      <c r="S216" s="316"/>
      <c r="T216" s="316"/>
      <c r="U216" s="316"/>
      <c r="V216" s="316"/>
      <c r="W216" s="316"/>
      <c r="X216" s="316"/>
      <c r="Y216" s="316"/>
    </row>
    <row r="217" spans="1:25" ht="15">
      <c r="A217" s="316"/>
      <c r="B217" s="320"/>
      <c r="C217" s="320"/>
      <c r="D217" s="321"/>
      <c r="E217" s="316"/>
      <c r="F217" s="316"/>
      <c r="G217" s="316"/>
      <c r="H217" s="316"/>
      <c r="I217" s="316"/>
      <c r="J217" s="316"/>
      <c r="K217" s="316"/>
      <c r="L217" s="316"/>
      <c r="M217" s="316"/>
      <c r="N217" s="316"/>
      <c r="O217" s="316"/>
      <c r="P217" s="316"/>
      <c r="Q217" s="316"/>
      <c r="R217" s="316"/>
      <c r="S217" s="316"/>
      <c r="T217" s="316"/>
      <c r="U217" s="316"/>
      <c r="V217" s="316"/>
      <c r="W217" s="316"/>
      <c r="X217" s="316"/>
      <c r="Y217" s="316"/>
    </row>
    <row r="218" spans="1:25" ht="15">
      <c r="A218" s="316"/>
      <c r="B218" s="320"/>
      <c r="C218" s="320"/>
      <c r="D218" s="321"/>
      <c r="E218" s="316"/>
      <c r="F218" s="316"/>
      <c r="G218" s="316"/>
      <c r="H218" s="316"/>
      <c r="I218" s="316"/>
      <c r="J218" s="316"/>
      <c r="K218" s="316"/>
      <c r="L218" s="316"/>
      <c r="M218" s="316"/>
      <c r="N218" s="316"/>
      <c r="O218" s="316"/>
      <c r="P218" s="316"/>
      <c r="Q218" s="316"/>
      <c r="R218" s="316"/>
      <c r="S218" s="316"/>
      <c r="T218" s="316"/>
      <c r="U218" s="316"/>
      <c r="V218" s="316"/>
      <c r="W218" s="316"/>
      <c r="X218" s="316"/>
      <c r="Y218" s="316"/>
    </row>
    <row r="219" spans="1:25" ht="15">
      <c r="A219" s="316"/>
      <c r="B219" s="320"/>
      <c r="C219" s="320"/>
      <c r="D219" s="321"/>
      <c r="E219" s="316"/>
      <c r="F219" s="316"/>
      <c r="G219" s="316"/>
      <c r="H219" s="316"/>
      <c r="I219" s="316"/>
      <c r="J219" s="316"/>
      <c r="K219" s="316"/>
      <c r="L219" s="316"/>
      <c r="M219" s="316"/>
      <c r="N219" s="316"/>
      <c r="O219" s="316"/>
      <c r="P219" s="316"/>
      <c r="Q219" s="316"/>
      <c r="R219" s="316"/>
      <c r="S219" s="316"/>
      <c r="T219" s="316"/>
      <c r="U219" s="316"/>
      <c r="V219" s="316"/>
      <c r="W219" s="316"/>
      <c r="X219" s="316"/>
      <c r="Y219" s="316"/>
    </row>
    <row r="220" spans="1:25" ht="15">
      <c r="A220" s="316"/>
      <c r="B220" s="320"/>
      <c r="C220" s="320"/>
      <c r="D220" s="321"/>
      <c r="E220" s="316"/>
      <c r="F220" s="316"/>
      <c r="G220" s="316"/>
      <c r="H220" s="316"/>
      <c r="I220" s="316"/>
      <c r="J220" s="316"/>
      <c r="K220" s="316"/>
      <c r="L220" s="316"/>
      <c r="M220" s="316"/>
      <c r="N220" s="316"/>
      <c r="O220" s="316"/>
      <c r="P220" s="316"/>
      <c r="Q220" s="316"/>
      <c r="R220" s="316"/>
      <c r="S220" s="316"/>
      <c r="T220" s="316"/>
      <c r="U220" s="316"/>
      <c r="V220" s="316"/>
      <c r="W220" s="316"/>
      <c r="X220" s="316"/>
      <c r="Y220" s="316"/>
    </row>
    <row r="221" spans="1:25" ht="15">
      <c r="A221" s="316"/>
      <c r="B221" s="320"/>
      <c r="C221" s="320"/>
      <c r="D221" s="321"/>
      <c r="E221" s="316"/>
      <c r="F221" s="316"/>
      <c r="G221" s="316"/>
      <c r="H221" s="316"/>
      <c r="I221" s="316"/>
      <c r="J221" s="316"/>
      <c r="K221" s="316"/>
      <c r="L221" s="316"/>
      <c r="M221" s="316"/>
      <c r="N221" s="316"/>
      <c r="O221" s="316"/>
      <c r="P221" s="316"/>
      <c r="Q221" s="316"/>
      <c r="R221" s="316"/>
      <c r="S221" s="316"/>
      <c r="T221" s="316"/>
      <c r="U221" s="316"/>
      <c r="V221" s="316"/>
      <c r="W221" s="316"/>
      <c r="X221" s="316"/>
      <c r="Y221" s="316"/>
    </row>
    <row r="222" spans="1:25" ht="15">
      <c r="A222" s="316"/>
      <c r="B222" s="320"/>
      <c r="C222" s="320"/>
      <c r="D222" s="321"/>
      <c r="E222" s="316"/>
      <c r="F222" s="316"/>
      <c r="G222" s="316"/>
      <c r="H222" s="316"/>
      <c r="I222" s="316"/>
      <c r="J222" s="316"/>
      <c r="K222" s="316"/>
      <c r="L222" s="316"/>
      <c r="M222" s="316"/>
      <c r="N222" s="316"/>
      <c r="O222" s="316"/>
      <c r="P222" s="316"/>
      <c r="Q222" s="316"/>
      <c r="R222" s="316"/>
      <c r="S222" s="316"/>
      <c r="T222" s="316"/>
      <c r="U222" s="316"/>
      <c r="V222" s="316"/>
      <c r="W222" s="316"/>
      <c r="X222" s="316"/>
      <c r="Y222" s="316"/>
    </row>
    <row r="223" spans="1:25" ht="15">
      <c r="A223" s="316"/>
      <c r="B223" s="320"/>
      <c r="C223" s="320"/>
      <c r="D223" s="321"/>
      <c r="E223" s="316"/>
      <c r="F223" s="316"/>
      <c r="G223" s="316"/>
      <c r="H223" s="316"/>
      <c r="I223" s="316"/>
      <c r="J223" s="316"/>
      <c r="K223" s="316"/>
      <c r="L223" s="316"/>
      <c r="M223" s="316"/>
      <c r="N223" s="316"/>
      <c r="O223" s="316"/>
      <c r="P223" s="316"/>
      <c r="Q223" s="316"/>
      <c r="R223" s="316"/>
      <c r="S223" s="316"/>
      <c r="T223" s="316"/>
      <c r="U223" s="316"/>
      <c r="V223" s="316"/>
      <c r="W223" s="316"/>
      <c r="X223" s="316"/>
      <c r="Y223" s="316"/>
    </row>
    <row r="224" spans="1:25" ht="15">
      <c r="A224" s="316"/>
      <c r="B224" s="320"/>
      <c r="C224" s="320"/>
      <c r="D224" s="321"/>
      <c r="E224" s="316"/>
      <c r="F224" s="316"/>
      <c r="G224" s="316"/>
      <c r="H224" s="316"/>
      <c r="I224" s="316"/>
      <c r="J224" s="316"/>
      <c r="K224" s="316"/>
      <c r="L224" s="316"/>
      <c r="M224" s="316"/>
      <c r="N224" s="316"/>
      <c r="O224" s="316"/>
      <c r="P224" s="316"/>
      <c r="Q224" s="316"/>
      <c r="R224" s="316"/>
      <c r="S224" s="316"/>
      <c r="T224" s="316"/>
      <c r="U224" s="316"/>
      <c r="V224" s="316"/>
      <c r="W224" s="316"/>
      <c r="X224" s="316"/>
      <c r="Y224" s="316"/>
    </row>
    <row r="225" spans="1:25" ht="15">
      <c r="A225" s="316"/>
      <c r="B225" s="320"/>
      <c r="C225" s="320"/>
      <c r="D225" s="321"/>
      <c r="E225" s="316"/>
      <c r="F225" s="316"/>
      <c r="G225" s="316"/>
      <c r="H225" s="316"/>
      <c r="I225" s="316"/>
      <c r="J225" s="316"/>
      <c r="K225" s="316"/>
      <c r="L225" s="316"/>
      <c r="M225" s="316"/>
      <c r="N225" s="316"/>
      <c r="O225" s="316"/>
      <c r="P225" s="316"/>
      <c r="Q225" s="316"/>
      <c r="R225" s="316"/>
      <c r="S225" s="316"/>
      <c r="T225" s="316"/>
      <c r="U225" s="316"/>
      <c r="V225" s="316"/>
      <c r="W225" s="316"/>
      <c r="X225" s="316"/>
      <c r="Y225" s="316"/>
    </row>
    <row r="226" spans="1:25" ht="15">
      <c r="A226" s="316"/>
      <c r="B226" s="320"/>
      <c r="C226" s="320"/>
      <c r="D226" s="321"/>
      <c r="E226" s="316"/>
      <c r="F226" s="316"/>
      <c r="G226" s="316"/>
      <c r="H226" s="316"/>
      <c r="I226" s="316"/>
      <c r="J226" s="316"/>
      <c r="K226" s="316"/>
      <c r="L226" s="316"/>
      <c r="M226" s="316"/>
      <c r="N226" s="316"/>
      <c r="O226" s="316"/>
      <c r="P226" s="316"/>
      <c r="Q226" s="316"/>
      <c r="R226" s="316"/>
      <c r="S226" s="316"/>
      <c r="T226" s="316"/>
      <c r="U226" s="316"/>
      <c r="V226" s="316"/>
      <c r="W226" s="316"/>
      <c r="X226" s="316"/>
      <c r="Y226" s="316"/>
    </row>
    <row r="227" spans="1:25" ht="15">
      <c r="A227" s="316"/>
      <c r="B227" s="320"/>
      <c r="C227" s="320"/>
      <c r="D227" s="321"/>
      <c r="E227" s="316"/>
      <c r="F227" s="316"/>
      <c r="G227" s="316"/>
      <c r="H227" s="316"/>
      <c r="I227" s="316"/>
      <c r="J227" s="316"/>
      <c r="K227" s="316"/>
      <c r="L227" s="316"/>
      <c r="M227" s="316"/>
      <c r="N227" s="316"/>
      <c r="O227" s="316"/>
      <c r="P227" s="316"/>
      <c r="Q227" s="316"/>
      <c r="R227" s="316"/>
      <c r="S227" s="316"/>
      <c r="T227" s="316"/>
      <c r="U227" s="316"/>
      <c r="V227" s="316"/>
      <c r="W227" s="316"/>
      <c r="X227" s="316"/>
      <c r="Y227" s="316"/>
    </row>
    <row r="228" spans="1:25" ht="15">
      <c r="A228" s="316"/>
      <c r="B228" s="320"/>
      <c r="C228" s="320"/>
      <c r="D228" s="321"/>
      <c r="E228" s="316"/>
      <c r="F228" s="316"/>
      <c r="G228" s="316"/>
      <c r="H228" s="316"/>
      <c r="I228" s="316"/>
      <c r="J228" s="316"/>
      <c r="K228" s="316"/>
      <c r="L228" s="316"/>
      <c r="M228" s="316"/>
      <c r="N228" s="316"/>
      <c r="O228" s="316"/>
      <c r="P228" s="316"/>
      <c r="Q228" s="316"/>
      <c r="R228" s="316"/>
      <c r="S228" s="316"/>
      <c r="T228" s="316"/>
      <c r="U228" s="316"/>
      <c r="V228" s="316"/>
      <c r="W228" s="316"/>
      <c r="X228" s="316"/>
      <c r="Y228" s="316"/>
    </row>
    <row r="229" spans="1:25" ht="15">
      <c r="A229" s="316"/>
      <c r="B229" s="320"/>
      <c r="C229" s="320"/>
      <c r="D229" s="321"/>
      <c r="E229" s="316"/>
      <c r="F229" s="316"/>
      <c r="G229" s="316"/>
      <c r="H229" s="316"/>
      <c r="I229" s="316"/>
      <c r="J229" s="316"/>
      <c r="K229" s="316"/>
      <c r="L229" s="316"/>
      <c r="M229" s="316"/>
      <c r="N229" s="316"/>
      <c r="O229" s="316"/>
      <c r="P229" s="316"/>
      <c r="Q229" s="316"/>
      <c r="R229" s="316"/>
      <c r="S229" s="316"/>
      <c r="T229" s="316"/>
      <c r="U229" s="316"/>
      <c r="V229" s="316"/>
      <c r="W229" s="316"/>
      <c r="X229" s="316"/>
      <c r="Y229" s="316"/>
    </row>
    <row r="230" spans="1:25" ht="15">
      <c r="A230" s="316"/>
      <c r="B230" s="320"/>
      <c r="C230" s="320"/>
      <c r="D230" s="321"/>
      <c r="E230" s="316"/>
      <c r="F230" s="316"/>
      <c r="G230" s="316"/>
      <c r="H230" s="316"/>
      <c r="I230" s="316"/>
      <c r="J230" s="316"/>
      <c r="K230" s="316"/>
      <c r="L230" s="316"/>
      <c r="M230" s="316"/>
      <c r="N230" s="316"/>
      <c r="O230" s="316"/>
      <c r="P230" s="316"/>
      <c r="Q230" s="316"/>
      <c r="R230" s="316"/>
      <c r="S230" s="316"/>
      <c r="T230" s="316"/>
      <c r="U230" s="316"/>
      <c r="V230" s="316"/>
      <c r="W230" s="316"/>
      <c r="X230" s="316"/>
      <c r="Y230" s="316"/>
    </row>
    <row r="231" spans="1:25" ht="15">
      <c r="A231" s="316"/>
      <c r="B231" s="320"/>
      <c r="C231" s="320"/>
      <c r="D231" s="321"/>
      <c r="E231" s="316"/>
      <c r="F231" s="316"/>
      <c r="G231" s="316"/>
      <c r="H231" s="316"/>
      <c r="I231" s="316"/>
      <c r="J231" s="316"/>
      <c r="K231" s="316"/>
      <c r="L231" s="316"/>
      <c r="M231" s="316"/>
      <c r="N231" s="316"/>
      <c r="O231" s="316"/>
      <c r="P231" s="316"/>
      <c r="Q231" s="316"/>
      <c r="R231" s="316"/>
      <c r="S231" s="316"/>
      <c r="T231" s="316"/>
      <c r="U231" s="316"/>
      <c r="V231" s="316"/>
      <c r="W231" s="316"/>
      <c r="X231" s="316"/>
      <c r="Y231" s="316"/>
    </row>
    <row r="232" spans="1:25" ht="15">
      <c r="A232" s="316"/>
      <c r="B232" s="320"/>
      <c r="C232" s="320"/>
      <c r="D232" s="321"/>
      <c r="E232" s="316"/>
      <c r="F232" s="316"/>
      <c r="G232" s="316"/>
      <c r="H232" s="316"/>
      <c r="I232" s="316"/>
      <c r="J232" s="316"/>
      <c r="K232" s="316"/>
      <c r="L232" s="316"/>
      <c r="M232" s="316"/>
      <c r="N232" s="316"/>
      <c r="O232" s="316"/>
      <c r="P232" s="316"/>
      <c r="Q232" s="316"/>
      <c r="R232" s="316"/>
      <c r="S232" s="316"/>
      <c r="T232" s="316"/>
      <c r="U232" s="316"/>
      <c r="V232" s="316"/>
      <c r="W232" s="316"/>
      <c r="X232" s="316"/>
      <c r="Y232" s="316"/>
    </row>
    <row r="233" spans="1:25" ht="15">
      <c r="A233" s="316"/>
      <c r="B233" s="320"/>
      <c r="C233" s="320"/>
      <c r="D233" s="321"/>
      <c r="E233" s="316"/>
      <c r="F233" s="316"/>
      <c r="G233" s="316"/>
      <c r="H233" s="316"/>
      <c r="I233" s="316"/>
      <c r="J233" s="316"/>
      <c r="K233" s="316"/>
      <c r="L233" s="316"/>
      <c r="M233" s="316"/>
      <c r="N233" s="316"/>
      <c r="O233" s="316"/>
      <c r="P233" s="316"/>
      <c r="Q233" s="316"/>
      <c r="R233" s="316"/>
      <c r="S233" s="316"/>
      <c r="T233" s="316"/>
      <c r="U233" s="316"/>
      <c r="V233" s="316"/>
      <c r="W233" s="316"/>
      <c r="X233" s="316"/>
      <c r="Y233" s="316"/>
    </row>
    <row r="234" spans="1:25" ht="15">
      <c r="A234" s="316"/>
      <c r="B234" s="320"/>
      <c r="C234" s="320"/>
      <c r="D234" s="321"/>
      <c r="E234" s="316"/>
      <c r="F234" s="316"/>
      <c r="G234" s="316"/>
      <c r="H234" s="316"/>
      <c r="I234" s="316"/>
      <c r="J234" s="316"/>
      <c r="K234" s="316"/>
      <c r="L234" s="316"/>
      <c r="M234" s="316"/>
      <c r="N234" s="316"/>
      <c r="O234" s="316"/>
      <c r="P234" s="316"/>
      <c r="Q234" s="316"/>
      <c r="R234" s="316"/>
      <c r="S234" s="316"/>
      <c r="T234" s="316"/>
      <c r="U234" s="316"/>
      <c r="V234" s="316"/>
      <c r="W234" s="316"/>
      <c r="X234" s="316"/>
      <c r="Y234" s="316"/>
    </row>
    <row r="235" spans="1:25" ht="15">
      <c r="A235" s="316"/>
      <c r="B235" s="320"/>
      <c r="C235" s="320"/>
      <c r="D235" s="321"/>
      <c r="E235" s="316"/>
      <c r="F235" s="316"/>
      <c r="G235" s="316"/>
      <c r="H235" s="316"/>
      <c r="I235" s="316"/>
      <c r="J235" s="316"/>
      <c r="K235" s="316"/>
      <c r="L235" s="316"/>
      <c r="M235" s="316"/>
      <c r="N235" s="316"/>
      <c r="O235" s="316"/>
      <c r="P235" s="316"/>
      <c r="Q235" s="316"/>
      <c r="R235" s="316"/>
      <c r="S235" s="316"/>
      <c r="T235" s="316"/>
      <c r="U235" s="316"/>
      <c r="V235" s="316"/>
      <c r="W235" s="316"/>
      <c r="X235" s="316"/>
      <c r="Y235" s="316"/>
    </row>
    <row r="236" spans="1:25" ht="15">
      <c r="A236" s="316"/>
      <c r="B236" s="320"/>
      <c r="C236" s="320"/>
      <c r="D236" s="321"/>
      <c r="E236" s="316"/>
      <c r="F236" s="316"/>
      <c r="G236" s="316"/>
      <c r="H236" s="316"/>
      <c r="I236" s="316"/>
      <c r="J236" s="316"/>
      <c r="K236" s="316"/>
      <c r="L236" s="316"/>
      <c r="M236" s="316"/>
      <c r="N236" s="316"/>
      <c r="O236" s="316"/>
      <c r="P236" s="316"/>
      <c r="Q236" s="316"/>
      <c r="R236" s="316"/>
      <c r="S236" s="316"/>
      <c r="T236" s="316"/>
      <c r="U236" s="316"/>
      <c r="V236" s="316"/>
      <c r="W236" s="316"/>
      <c r="X236" s="316"/>
      <c r="Y236" s="316"/>
    </row>
    <row r="237" spans="1:25" ht="15">
      <c r="A237" s="316"/>
      <c r="B237" s="320"/>
      <c r="C237" s="320"/>
      <c r="D237" s="321"/>
      <c r="E237" s="316"/>
      <c r="F237" s="316"/>
      <c r="G237" s="316"/>
      <c r="H237" s="316"/>
      <c r="I237" s="316"/>
      <c r="J237" s="316"/>
      <c r="K237" s="316"/>
      <c r="L237" s="316"/>
      <c r="M237" s="316"/>
      <c r="N237" s="316"/>
      <c r="O237" s="316"/>
      <c r="P237" s="316"/>
      <c r="Q237" s="316"/>
      <c r="R237" s="316"/>
      <c r="S237" s="316"/>
      <c r="T237" s="316"/>
      <c r="U237" s="316"/>
      <c r="V237" s="316"/>
      <c r="W237" s="316"/>
      <c r="X237" s="316"/>
      <c r="Y237" s="316"/>
    </row>
    <row r="238" spans="1:25" ht="15">
      <c r="A238" s="316"/>
      <c r="B238" s="320"/>
      <c r="C238" s="320"/>
      <c r="D238" s="321"/>
      <c r="E238" s="316"/>
      <c r="F238" s="316"/>
      <c r="G238" s="316"/>
      <c r="H238" s="316"/>
      <c r="I238" s="316"/>
      <c r="J238" s="316"/>
      <c r="K238" s="316"/>
      <c r="L238" s="316"/>
      <c r="M238" s="316"/>
      <c r="N238" s="316"/>
      <c r="O238" s="316"/>
      <c r="P238" s="316"/>
      <c r="Q238" s="316"/>
      <c r="R238" s="316"/>
      <c r="S238" s="316"/>
      <c r="T238" s="316"/>
      <c r="U238" s="316"/>
      <c r="V238" s="316"/>
      <c r="W238" s="316"/>
      <c r="X238" s="316"/>
      <c r="Y238" s="316"/>
    </row>
    <row r="239" spans="1:25" ht="15">
      <c r="A239" s="316"/>
      <c r="B239" s="320"/>
      <c r="C239" s="320"/>
      <c r="D239" s="321"/>
      <c r="E239" s="316"/>
      <c r="F239" s="316"/>
      <c r="G239" s="316"/>
      <c r="H239" s="316"/>
      <c r="I239" s="316"/>
      <c r="J239" s="316"/>
      <c r="K239" s="316"/>
      <c r="L239" s="316"/>
      <c r="M239" s="316"/>
      <c r="N239" s="316"/>
      <c r="O239" s="316"/>
      <c r="P239" s="316"/>
      <c r="Q239" s="316"/>
      <c r="R239" s="316"/>
      <c r="S239" s="316"/>
      <c r="T239" s="316"/>
      <c r="U239" s="316"/>
      <c r="V239" s="316"/>
      <c r="W239" s="316"/>
      <c r="X239" s="316"/>
      <c r="Y239" s="316"/>
    </row>
    <row r="240" spans="1:25" ht="15">
      <c r="A240" s="316"/>
      <c r="B240" s="320"/>
      <c r="C240" s="320"/>
      <c r="D240" s="321"/>
      <c r="E240" s="316"/>
      <c r="F240" s="316"/>
      <c r="G240" s="316"/>
      <c r="H240" s="316"/>
      <c r="I240" s="316"/>
      <c r="J240" s="316"/>
      <c r="K240" s="316"/>
      <c r="L240" s="316"/>
      <c r="M240" s="316"/>
      <c r="N240" s="316"/>
      <c r="O240" s="316"/>
      <c r="P240" s="316"/>
      <c r="Q240" s="316"/>
      <c r="R240" s="316"/>
      <c r="S240" s="316"/>
      <c r="T240" s="316"/>
      <c r="U240" s="316"/>
      <c r="V240" s="316"/>
      <c r="W240" s="316"/>
      <c r="X240" s="316"/>
      <c r="Y240" s="316"/>
    </row>
    <row r="241" spans="1:25" ht="15">
      <c r="A241" s="316"/>
      <c r="B241" s="320"/>
      <c r="C241" s="320"/>
      <c r="D241" s="321"/>
      <c r="E241" s="316"/>
      <c r="F241" s="316"/>
      <c r="G241" s="316"/>
      <c r="H241" s="316"/>
      <c r="I241" s="316"/>
      <c r="J241" s="316"/>
      <c r="K241" s="316"/>
      <c r="L241" s="316"/>
      <c r="M241" s="316"/>
      <c r="N241" s="316"/>
      <c r="O241" s="316"/>
      <c r="P241" s="316"/>
      <c r="Q241" s="316"/>
      <c r="R241" s="316"/>
      <c r="S241" s="316"/>
      <c r="T241" s="316"/>
      <c r="U241" s="316"/>
      <c r="V241" s="316"/>
      <c r="W241" s="316"/>
      <c r="X241" s="316"/>
      <c r="Y241" s="316"/>
    </row>
    <row r="242" spans="1:25" ht="15">
      <c r="A242" s="316"/>
      <c r="B242" s="320"/>
      <c r="C242" s="320"/>
      <c r="D242" s="321"/>
      <c r="E242" s="316"/>
      <c r="F242" s="316"/>
      <c r="G242" s="316"/>
      <c r="H242" s="316"/>
      <c r="I242" s="316"/>
      <c r="J242" s="316"/>
      <c r="K242" s="316"/>
      <c r="L242" s="316"/>
      <c r="M242" s="316"/>
      <c r="N242" s="316"/>
      <c r="O242" s="316"/>
      <c r="P242" s="316"/>
      <c r="Q242" s="316"/>
      <c r="R242" s="316"/>
      <c r="S242" s="316"/>
      <c r="T242" s="316"/>
      <c r="U242" s="316"/>
      <c r="V242" s="316"/>
      <c r="W242" s="316"/>
      <c r="X242" s="316"/>
      <c r="Y242" s="316"/>
    </row>
    <row r="243" spans="1:25" ht="15">
      <c r="A243" s="316"/>
      <c r="B243" s="320"/>
      <c r="C243" s="320"/>
      <c r="D243" s="321"/>
      <c r="E243" s="316"/>
      <c r="F243" s="316"/>
      <c r="G243" s="316"/>
      <c r="H243" s="316"/>
      <c r="I243" s="316"/>
      <c r="J243" s="316"/>
      <c r="K243" s="316"/>
      <c r="L243" s="316"/>
      <c r="M243" s="316"/>
      <c r="N243" s="316"/>
      <c r="O243" s="316"/>
      <c r="P243" s="316"/>
      <c r="Q243" s="316"/>
      <c r="R243" s="316"/>
      <c r="S243" s="316"/>
      <c r="T243" s="316"/>
      <c r="U243" s="316"/>
      <c r="V243" s="316"/>
      <c r="W243" s="316"/>
      <c r="X243" s="316"/>
      <c r="Y243" s="316"/>
    </row>
    <row r="244" spans="1:25" ht="15">
      <c r="A244" s="316"/>
      <c r="B244" s="320"/>
      <c r="C244" s="320"/>
      <c r="D244" s="321"/>
      <c r="E244" s="316"/>
      <c r="F244" s="316"/>
      <c r="G244" s="316"/>
      <c r="H244" s="316"/>
      <c r="I244" s="316"/>
      <c r="J244" s="316"/>
      <c r="K244" s="316"/>
      <c r="L244" s="316"/>
      <c r="M244" s="316"/>
      <c r="N244" s="316"/>
      <c r="O244" s="316"/>
      <c r="P244" s="316"/>
      <c r="Q244" s="316"/>
      <c r="R244" s="316"/>
      <c r="S244" s="316"/>
      <c r="T244" s="316"/>
      <c r="U244" s="316"/>
      <c r="V244" s="316"/>
      <c r="W244" s="316"/>
      <c r="X244" s="316"/>
      <c r="Y244" s="316"/>
    </row>
    <row r="245" spans="1:25" ht="15">
      <c r="A245" s="316"/>
      <c r="B245" s="320"/>
      <c r="C245" s="320"/>
      <c r="D245" s="321"/>
      <c r="E245" s="316"/>
      <c r="F245" s="316"/>
      <c r="G245" s="316"/>
      <c r="H245" s="316"/>
      <c r="I245" s="316"/>
      <c r="J245" s="316"/>
      <c r="K245" s="316"/>
      <c r="L245" s="316"/>
      <c r="M245" s="316"/>
      <c r="N245" s="316"/>
      <c r="O245" s="316"/>
      <c r="P245" s="316"/>
      <c r="Q245" s="316"/>
      <c r="R245" s="316"/>
      <c r="S245" s="316"/>
      <c r="T245" s="316"/>
      <c r="U245" s="316"/>
      <c r="V245" s="316"/>
      <c r="W245" s="316"/>
      <c r="X245" s="316"/>
      <c r="Y245" s="316"/>
    </row>
    <row r="246" spans="1:25" ht="15">
      <c r="A246" s="316"/>
      <c r="B246" s="320"/>
      <c r="C246" s="320"/>
      <c r="D246" s="321"/>
      <c r="E246" s="316"/>
      <c r="F246" s="316"/>
      <c r="G246" s="316"/>
      <c r="H246" s="316"/>
      <c r="I246" s="316"/>
      <c r="J246" s="316"/>
      <c r="K246" s="316"/>
      <c r="L246" s="316"/>
      <c r="M246" s="316"/>
      <c r="N246" s="316"/>
      <c r="O246" s="316"/>
      <c r="P246" s="316"/>
      <c r="Q246" s="316"/>
      <c r="R246" s="316"/>
      <c r="S246" s="316"/>
      <c r="T246" s="316"/>
      <c r="U246" s="316"/>
      <c r="V246" s="316"/>
      <c r="W246" s="316"/>
      <c r="X246" s="316"/>
      <c r="Y246" s="316"/>
    </row>
    <row r="247" spans="1:25" ht="15">
      <c r="A247" s="316"/>
      <c r="B247" s="320"/>
      <c r="C247" s="320"/>
      <c r="D247" s="321"/>
      <c r="E247" s="316"/>
      <c r="F247" s="316"/>
      <c r="G247" s="316"/>
      <c r="H247" s="316"/>
      <c r="I247" s="316"/>
      <c r="J247" s="316"/>
      <c r="K247" s="316"/>
      <c r="L247" s="316"/>
      <c r="M247" s="316"/>
      <c r="N247" s="316"/>
      <c r="O247" s="316"/>
      <c r="P247" s="316"/>
      <c r="Q247" s="316"/>
      <c r="R247" s="316"/>
      <c r="S247" s="316"/>
      <c r="T247" s="316"/>
      <c r="U247" s="316"/>
      <c r="V247" s="316"/>
      <c r="W247" s="316"/>
      <c r="X247" s="316"/>
      <c r="Y247" s="316"/>
    </row>
    <row r="248" spans="1:25" ht="15">
      <c r="A248" s="316"/>
      <c r="B248" s="320"/>
      <c r="C248" s="320"/>
      <c r="D248" s="321"/>
      <c r="E248" s="316"/>
      <c r="F248" s="316"/>
      <c r="G248" s="316"/>
      <c r="H248" s="316"/>
      <c r="I248" s="316"/>
      <c r="J248" s="316"/>
      <c r="K248" s="316"/>
      <c r="L248" s="316"/>
      <c r="M248" s="316"/>
      <c r="N248" s="316"/>
      <c r="O248" s="316"/>
      <c r="P248" s="316"/>
      <c r="Q248" s="316"/>
      <c r="R248" s="316"/>
      <c r="S248" s="316"/>
      <c r="T248" s="316"/>
      <c r="U248" s="316"/>
      <c r="V248" s="316"/>
      <c r="W248" s="316"/>
      <c r="X248" s="316"/>
      <c r="Y248" s="316"/>
    </row>
    <row r="249" spans="1:25" ht="15">
      <c r="A249" s="316"/>
      <c r="B249" s="320"/>
      <c r="C249" s="320"/>
      <c r="D249" s="321"/>
      <c r="E249" s="316"/>
      <c r="F249" s="316"/>
      <c r="G249" s="316"/>
      <c r="H249" s="316"/>
      <c r="I249" s="316"/>
      <c r="J249" s="316"/>
      <c r="K249" s="316"/>
      <c r="L249" s="316"/>
      <c r="M249" s="316"/>
      <c r="N249" s="316"/>
      <c r="O249" s="316"/>
      <c r="P249" s="316"/>
      <c r="Q249" s="316"/>
      <c r="R249" s="316"/>
      <c r="S249" s="316"/>
      <c r="T249" s="316"/>
      <c r="U249" s="316"/>
      <c r="V249" s="316"/>
      <c r="W249" s="316"/>
      <c r="X249" s="316"/>
      <c r="Y249" s="316"/>
    </row>
    <row r="250" spans="1:25" ht="15">
      <c r="A250" s="316"/>
      <c r="B250" s="320"/>
      <c r="C250" s="320"/>
      <c r="D250" s="321"/>
      <c r="E250" s="316"/>
      <c r="F250" s="316"/>
      <c r="G250" s="316"/>
      <c r="H250" s="316"/>
      <c r="I250" s="316"/>
      <c r="J250" s="316"/>
      <c r="K250" s="316"/>
      <c r="L250" s="316"/>
      <c r="M250" s="316"/>
      <c r="N250" s="316"/>
      <c r="O250" s="316"/>
      <c r="P250" s="316"/>
      <c r="Q250" s="316"/>
      <c r="R250" s="316"/>
      <c r="S250" s="316"/>
      <c r="T250" s="316"/>
      <c r="U250" s="316"/>
      <c r="V250" s="316"/>
      <c r="W250" s="316"/>
      <c r="X250" s="316"/>
      <c r="Y250" s="316"/>
    </row>
    <row r="251" spans="1:25" ht="15">
      <c r="A251" s="316"/>
      <c r="B251" s="320"/>
      <c r="C251" s="320"/>
      <c r="D251" s="321"/>
      <c r="E251" s="316"/>
      <c r="F251" s="316"/>
      <c r="G251" s="316"/>
      <c r="H251" s="316"/>
      <c r="I251" s="316"/>
      <c r="J251" s="316"/>
      <c r="K251" s="316"/>
      <c r="L251" s="316"/>
      <c r="M251" s="316"/>
      <c r="N251" s="316"/>
      <c r="O251" s="316"/>
      <c r="P251" s="316"/>
      <c r="Q251" s="316"/>
      <c r="R251" s="316"/>
      <c r="S251" s="316"/>
      <c r="T251" s="316"/>
      <c r="U251" s="316"/>
      <c r="V251" s="316"/>
      <c r="W251" s="316"/>
      <c r="X251" s="316"/>
      <c r="Y251" s="316"/>
    </row>
    <row r="252" spans="1:25" ht="15">
      <c r="A252" s="316"/>
      <c r="B252" s="320"/>
      <c r="C252" s="320"/>
      <c r="D252" s="321"/>
      <c r="E252" s="316"/>
      <c r="F252" s="316"/>
      <c r="G252" s="316"/>
      <c r="H252" s="316"/>
      <c r="I252" s="316"/>
      <c r="J252" s="316"/>
      <c r="K252" s="316"/>
      <c r="L252" s="316"/>
      <c r="M252" s="316"/>
      <c r="N252" s="316"/>
      <c r="O252" s="316"/>
      <c r="P252" s="316"/>
      <c r="Q252" s="316"/>
      <c r="R252" s="316"/>
      <c r="S252" s="316"/>
      <c r="T252" s="316"/>
      <c r="U252" s="316"/>
      <c r="V252" s="316"/>
      <c r="W252" s="316"/>
      <c r="X252" s="316"/>
      <c r="Y252" s="316"/>
    </row>
    <row r="253" spans="1:25" ht="15">
      <c r="A253" s="316"/>
      <c r="B253" s="320"/>
      <c r="C253" s="320"/>
      <c r="D253" s="321"/>
      <c r="E253" s="316"/>
      <c r="F253" s="316"/>
      <c r="G253" s="316"/>
      <c r="H253" s="316"/>
      <c r="I253" s="316"/>
      <c r="J253" s="316"/>
      <c r="K253" s="316"/>
      <c r="L253" s="316"/>
      <c r="M253" s="316"/>
      <c r="N253" s="316"/>
      <c r="O253" s="316"/>
      <c r="P253" s="316"/>
      <c r="Q253" s="316"/>
      <c r="R253" s="316"/>
      <c r="S253" s="316"/>
      <c r="T253" s="316"/>
      <c r="U253" s="316"/>
      <c r="V253" s="316"/>
      <c r="W253" s="316"/>
      <c r="X253" s="316"/>
      <c r="Y253" s="316"/>
    </row>
    <row r="254" spans="1:25" ht="15">
      <c r="A254" s="316"/>
      <c r="B254" s="320"/>
      <c r="C254" s="320"/>
      <c r="D254" s="321"/>
      <c r="E254" s="316"/>
      <c r="F254" s="316"/>
      <c r="G254" s="316"/>
      <c r="H254" s="316"/>
      <c r="I254" s="316"/>
      <c r="J254" s="316"/>
      <c r="K254" s="316"/>
      <c r="L254" s="316"/>
      <c r="M254" s="316"/>
      <c r="N254" s="316"/>
      <c r="O254" s="316"/>
      <c r="P254" s="316"/>
      <c r="Q254" s="316"/>
      <c r="R254" s="316"/>
      <c r="S254" s="316"/>
      <c r="T254" s="316"/>
      <c r="U254" s="316"/>
      <c r="V254" s="316"/>
      <c r="W254" s="316"/>
      <c r="X254" s="316"/>
      <c r="Y254" s="316"/>
    </row>
    <row r="255" spans="1:25" ht="15">
      <c r="A255" s="316"/>
      <c r="B255" s="320"/>
      <c r="C255" s="320"/>
      <c r="D255" s="321"/>
      <c r="E255" s="316"/>
      <c r="F255" s="316"/>
      <c r="G255" s="316"/>
      <c r="H255" s="316"/>
      <c r="I255" s="316"/>
      <c r="J255" s="316"/>
      <c r="K255" s="316"/>
      <c r="L255" s="316"/>
      <c r="M255" s="316"/>
      <c r="N255" s="316"/>
      <c r="O255" s="316"/>
      <c r="P255" s="316"/>
      <c r="Q255" s="316"/>
      <c r="R255" s="316"/>
      <c r="S255" s="316"/>
      <c r="T255" s="316"/>
      <c r="U255" s="316"/>
      <c r="V255" s="316"/>
      <c r="W255" s="316"/>
      <c r="X255" s="316"/>
      <c r="Y255" s="316"/>
    </row>
    <row r="256" spans="1:25" ht="15">
      <c r="A256" s="316"/>
      <c r="B256" s="320"/>
      <c r="C256" s="320"/>
      <c r="D256" s="321"/>
      <c r="E256" s="316"/>
      <c r="F256" s="316"/>
      <c r="G256" s="316"/>
      <c r="H256" s="316"/>
      <c r="I256" s="316"/>
      <c r="J256" s="316"/>
      <c r="K256" s="316"/>
      <c r="L256" s="316"/>
      <c r="M256" s="316"/>
      <c r="N256" s="316"/>
      <c r="O256" s="316"/>
      <c r="P256" s="316"/>
      <c r="Q256" s="316"/>
      <c r="R256" s="316"/>
      <c r="S256" s="316"/>
      <c r="T256" s="316"/>
      <c r="U256" s="316"/>
      <c r="V256" s="316"/>
      <c r="W256" s="316"/>
      <c r="X256" s="316"/>
      <c r="Y256" s="316"/>
    </row>
    <row r="257" spans="1:25" ht="15">
      <c r="A257" s="316"/>
      <c r="B257" s="320"/>
      <c r="C257" s="320"/>
      <c r="D257" s="321"/>
      <c r="E257" s="316"/>
      <c r="F257" s="316"/>
      <c r="G257" s="316"/>
      <c r="H257" s="316"/>
      <c r="I257" s="316"/>
      <c r="J257" s="316"/>
      <c r="K257" s="316"/>
      <c r="L257" s="316"/>
      <c r="M257" s="316"/>
      <c r="N257" s="316"/>
      <c r="O257" s="316"/>
      <c r="P257" s="316"/>
      <c r="Q257" s="316"/>
      <c r="R257" s="316"/>
      <c r="S257" s="316"/>
      <c r="T257" s="316"/>
      <c r="U257" s="316"/>
      <c r="V257" s="316"/>
      <c r="W257" s="316"/>
      <c r="X257" s="316"/>
      <c r="Y257" s="316"/>
    </row>
    <row r="258" spans="1:25" ht="15">
      <c r="A258" s="316"/>
      <c r="B258" s="320"/>
      <c r="C258" s="320"/>
      <c r="D258" s="321"/>
      <c r="E258" s="316"/>
      <c r="F258" s="316"/>
      <c r="G258" s="316"/>
      <c r="H258" s="316"/>
      <c r="I258" s="316"/>
      <c r="J258" s="316"/>
      <c r="K258" s="316"/>
      <c r="L258" s="316"/>
      <c r="M258" s="316"/>
      <c r="N258" s="316"/>
      <c r="O258" s="316"/>
      <c r="P258" s="316"/>
      <c r="Q258" s="316"/>
      <c r="R258" s="316"/>
      <c r="S258" s="316"/>
      <c r="T258" s="316"/>
      <c r="U258" s="316"/>
      <c r="V258" s="316"/>
      <c r="W258" s="316"/>
      <c r="X258" s="316"/>
      <c r="Y258" s="316"/>
    </row>
    <row r="259" spans="1:25" ht="15">
      <c r="A259" s="316"/>
      <c r="B259" s="320"/>
      <c r="C259" s="320"/>
      <c r="D259" s="321"/>
      <c r="E259" s="316"/>
      <c r="F259" s="316"/>
      <c r="G259" s="316"/>
      <c r="H259" s="316"/>
      <c r="I259" s="316"/>
      <c r="J259" s="316"/>
      <c r="K259" s="316"/>
      <c r="L259" s="316"/>
      <c r="M259" s="316"/>
      <c r="N259" s="316"/>
      <c r="O259" s="316"/>
      <c r="P259" s="316"/>
      <c r="Q259" s="316"/>
      <c r="R259" s="316"/>
      <c r="S259" s="316"/>
      <c r="T259" s="316"/>
      <c r="U259" s="316"/>
      <c r="V259" s="316"/>
      <c r="W259" s="316"/>
      <c r="X259" s="316"/>
      <c r="Y259" s="316"/>
    </row>
    <row r="260" spans="1:25" ht="15">
      <c r="A260" s="316"/>
      <c r="B260" s="320"/>
      <c r="C260" s="320"/>
      <c r="D260" s="321"/>
      <c r="E260" s="316"/>
      <c r="F260" s="316"/>
      <c r="G260" s="316"/>
      <c r="H260" s="316"/>
      <c r="I260" s="316"/>
      <c r="J260" s="316"/>
      <c r="K260" s="316"/>
      <c r="L260" s="316"/>
      <c r="M260" s="316"/>
      <c r="N260" s="316"/>
      <c r="O260" s="316"/>
      <c r="P260" s="316"/>
      <c r="Q260" s="316"/>
      <c r="R260" s="316"/>
      <c r="S260" s="316"/>
      <c r="T260" s="316"/>
      <c r="U260" s="316"/>
      <c r="V260" s="316"/>
      <c r="W260" s="316"/>
      <c r="X260" s="316"/>
      <c r="Y260" s="316"/>
    </row>
    <row r="261" spans="1:25" ht="15">
      <c r="A261" s="316"/>
      <c r="B261" s="320"/>
      <c r="C261" s="320"/>
      <c r="D261" s="321"/>
      <c r="E261" s="316"/>
      <c r="F261" s="316"/>
      <c r="G261" s="316"/>
      <c r="H261" s="316"/>
      <c r="I261" s="316"/>
      <c r="J261" s="316"/>
      <c r="K261" s="316"/>
      <c r="L261" s="316"/>
      <c r="M261" s="316"/>
      <c r="N261" s="316"/>
      <c r="O261" s="316"/>
      <c r="P261" s="316"/>
      <c r="Q261" s="316"/>
      <c r="R261" s="316"/>
      <c r="S261" s="316"/>
      <c r="T261" s="316"/>
      <c r="U261" s="316"/>
      <c r="V261" s="316"/>
      <c r="W261" s="316"/>
      <c r="X261" s="316"/>
      <c r="Y261" s="316"/>
    </row>
    <row r="262" spans="1:25" ht="15">
      <c r="A262" s="316"/>
      <c r="B262" s="320"/>
      <c r="C262" s="320"/>
      <c r="D262" s="321"/>
      <c r="E262" s="316"/>
      <c r="F262" s="316"/>
      <c r="G262" s="316"/>
      <c r="H262" s="316"/>
      <c r="I262" s="316"/>
      <c r="J262" s="316"/>
      <c r="K262" s="316"/>
      <c r="L262" s="316"/>
      <c r="M262" s="316"/>
      <c r="N262" s="316"/>
      <c r="O262" s="316"/>
      <c r="P262" s="316"/>
      <c r="Q262" s="316"/>
      <c r="R262" s="316"/>
      <c r="S262" s="316"/>
      <c r="T262" s="316"/>
      <c r="U262" s="316"/>
      <c r="V262" s="316"/>
      <c r="W262" s="316"/>
      <c r="X262" s="316"/>
      <c r="Y262" s="316"/>
    </row>
    <row r="263" spans="1:25" ht="15">
      <c r="A263" s="316"/>
      <c r="B263" s="320"/>
      <c r="C263" s="320"/>
      <c r="D263" s="321"/>
      <c r="E263" s="316"/>
      <c r="F263" s="316"/>
      <c r="G263" s="316"/>
      <c r="H263" s="316"/>
      <c r="I263" s="316"/>
      <c r="J263" s="316"/>
      <c r="K263" s="316"/>
      <c r="L263" s="316"/>
      <c r="M263" s="316"/>
      <c r="N263" s="316"/>
      <c r="O263" s="316"/>
      <c r="P263" s="316"/>
      <c r="Q263" s="316"/>
      <c r="R263" s="316"/>
      <c r="S263" s="316"/>
      <c r="T263" s="316"/>
      <c r="U263" s="316"/>
      <c r="V263" s="316"/>
      <c r="W263" s="316"/>
      <c r="X263" s="316"/>
      <c r="Y263" s="316"/>
    </row>
    <row r="264" spans="1:25" ht="15">
      <c r="A264" s="316"/>
      <c r="B264" s="320"/>
      <c r="C264" s="320"/>
      <c r="D264" s="321"/>
      <c r="E264" s="316"/>
      <c r="F264" s="316"/>
      <c r="G264" s="316"/>
      <c r="H264" s="316"/>
      <c r="I264" s="316"/>
      <c r="J264" s="316"/>
      <c r="K264" s="316"/>
      <c r="L264" s="316"/>
      <c r="M264" s="316"/>
      <c r="N264" s="316"/>
      <c r="O264" s="316"/>
      <c r="P264" s="316"/>
      <c r="Q264" s="316"/>
      <c r="R264" s="316"/>
      <c r="S264" s="316"/>
      <c r="T264" s="316"/>
      <c r="U264" s="316"/>
      <c r="V264" s="316"/>
      <c r="W264" s="316"/>
      <c r="X264" s="316"/>
      <c r="Y264" s="316"/>
    </row>
    <row r="265" spans="1:25" ht="15">
      <c r="A265" s="316"/>
      <c r="B265" s="320"/>
      <c r="C265" s="320"/>
      <c r="D265" s="321"/>
      <c r="E265" s="316"/>
      <c r="F265" s="316"/>
      <c r="G265" s="316"/>
      <c r="H265" s="316"/>
      <c r="I265" s="316"/>
      <c r="J265" s="316"/>
      <c r="K265" s="316"/>
      <c r="L265" s="316"/>
      <c r="M265" s="316"/>
      <c r="N265" s="316"/>
      <c r="O265" s="316"/>
      <c r="P265" s="316"/>
      <c r="Q265" s="316"/>
      <c r="R265" s="316"/>
      <c r="S265" s="316"/>
      <c r="T265" s="316"/>
      <c r="U265" s="316"/>
      <c r="V265" s="316"/>
      <c r="W265" s="316"/>
      <c r="X265" s="316"/>
      <c r="Y265" s="316"/>
    </row>
    <row r="266" spans="1:25" ht="15">
      <c r="A266" s="316"/>
      <c r="B266" s="320"/>
      <c r="C266" s="320"/>
      <c r="D266" s="321"/>
      <c r="E266" s="316"/>
      <c r="F266" s="316"/>
      <c r="G266" s="316"/>
      <c r="H266" s="316"/>
      <c r="I266" s="316"/>
      <c r="J266" s="316"/>
      <c r="K266" s="316"/>
      <c r="L266" s="316"/>
      <c r="M266" s="316"/>
      <c r="N266" s="316"/>
      <c r="O266" s="316"/>
      <c r="P266" s="316"/>
      <c r="Q266" s="316"/>
      <c r="R266" s="316"/>
      <c r="S266" s="316"/>
      <c r="T266" s="316"/>
      <c r="U266" s="316"/>
      <c r="V266" s="316"/>
      <c r="W266" s="316"/>
      <c r="X266" s="316"/>
      <c r="Y266" s="316"/>
    </row>
    <row r="267" spans="1:25" ht="15">
      <c r="A267" s="316"/>
      <c r="B267" s="320"/>
      <c r="C267" s="320"/>
      <c r="D267" s="321"/>
      <c r="E267" s="316"/>
      <c r="F267" s="316"/>
      <c r="G267" s="316"/>
      <c r="H267" s="316"/>
      <c r="I267" s="316"/>
      <c r="J267" s="316"/>
      <c r="K267" s="316"/>
      <c r="L267" s="316"/>
      <c r="M267" s="316"/>
      <c r="N267" s="316"/>
      <c r="O267" s="316"/>
      <c r="P267" s="316"/>
      <c r="Q267" s="316"/>
      <c r="R267" s="316"/>
      <c r="S267" s="316"/>
      <c r="T267" s="316"/>
      <c r="U267" s="316"/>
      <c r="V267" s="316"/>
      <c r="W267" s="316"/>
      <c r="X267" s="316"/>
      <c r="Y267" s="316"/>
    </row>
    <row r="268" spans="1:25" ht="15">
      <c r="A268" s="316"/>
      <c r="B268" s="320"/>
      <c r="C268" s="320"/>
      <c r="D268" s="321"/>
      <c r="E268" s="316"/>
      <c r="F268" s="316"/>
      <c r="G268" s="316"/>
      <c r="H268" s="316"/>
      <c r="I268" s="316"/>
      <c r="J268" s="316"/>
      <c r="K268" s="316"/>
      <c r="L268" s="316"/>
      <c r="M268" s="316"/>
      <c r="N268" s="316"/>
      <c r="O268" s="316"/>
      <c r="P268" s="316"/>
      <c r="Q268" s="316"/>
      <c r="R268" s="316"/>
      <c r="S268" s="316"/>
      <c r="T268" s="316"/>
      <c r="U268" s="316"/>
      <c r="V268" s="316"/>
      <c r="W268" s="316"/>
      <c r="X268" s="316"/>
      <c r="Y268" s="316"/>
    </row>
    <row r="269" spans="1:25" ht="15">
      <c r="A269" s="316"/>
      <c r="B269" s="320"/>
      <c r="C269" s="320"/>
      <c r="D269" s="321"/>
      <c r="E269" s="316"/>
      <c r="F269" s="316"/>
      <c r="G269" s="316"/>
      <c r="H269" s="316"/>
      <c r="I269" s="316"/>
      <c r="J269" s="316"/>
      <c r="K269" s="316"/>
      <c r="L269" s="316"/>
      <c r="M269" s="316"/>
      <c r="N269" s="316"/>
      <c r="O269" s="316"/>
      <c r="P269" s="316"/>
      <c r="Q269" s="316"/>
      <c r="R269" s="316"/>
      <c r="S269" s="316"/>
      <c r="T269" s="316"/>
      <c r="U269" s="316"/>
      <c r="V269" s="316"/>
      <c r="W269" s="316"/>
      <c r="X269" s="316"/>
      <c r="Y269" s="316"/>
    </row>
    <row r="270" spans="1:25" ht="15">
      <c r="A270" s="316"/>
      <c r="B270" s="320"/>
      <c r="C270" s="320"/>
      <c r="D270" s="321"/>
      <c r="E270" s="316"/>
      <c r="F270" s="316"/>
      <c r="G270" s="316"/>
      <c r="H270" s="316"/>
      <c r="I270" s="316"/>
      <c r="J270" s="316"/>
      <c r="K270" s="316"/>
      <c r="L270" s="316"/>
      <c r="M270" s="316"/>
      <c r="N270" s="316"/>
      <c r="O270" s="316"/>
      <c r="P270" s="316"/>
      <c r="Q270" s="316"/>
      <c r="R270" s="316"/>
      <c r="S270" s="316"/>
      <c r="T270" s="316"/>
      <c r="U270" s="316"/>
      <c r="V270" s="316"/>
      <c r="W270" s="316"/>
      <c r="X270" s="316"/>
      <c r="Y270" s="316"/>
    </row>
    <row r="271" spans="1:25" ht="15">
      <c r="A271" s="316"/>
      <c r="B271" s="320"/>
      <c r="C271" s="320"/>
      <c r="D271" s="321"/>
      <c r="E271" s="316"/>
      <c r="F271" s="316"/>
      <c r="G271" s="316"/>
      <c r="H271" s="316"/>
      <c r="I271" s="316"/>
      <c r="J271" s="316"/>
      <c r="K271" s="316"/>
      <c r="L271" s="316"/>
      <c r="M271" s="316"/>
      <c r="N271" s="316"/>
      <c r="O271" s="316"/>
      <c r="P271" s="316"/>
      <c r="Q271" s="316"/>
      <c r="R271" s="316"/>
      <c r="S271" s="316"/>
      <c r="T271" s="316"/>
      <c r="U271" s="316"/>
      <c r="V271" s="316"/>
      <c r="W271" s="316"/>
      <c r="X271" s="316"/>
      <c r="Y271" s="316"/>
    </row>
    <row r="272" spans="1:25" ht="15">
      <c r="A272" s="316"/>
      <c r="B272" s="320"/>
      <c r="C272" s="320"/>
      <c r="D272" s="321"/>
      <c r="E272" s="316"/>
      <c r="F272" s="316"/>
      <c r="G272" s="316"/>
      <c r="H272" s="316"/>
      <c r="I272" s="316"/>
      <c r="J272" s="316"/>
      <c r="K272" s="316"/>
      <c r="L272" s="316"/>
      <c r="M272" s="316"/>
      <c r="N272" s="316"/>
      <c r="O272" s="316"/>
      <c r="P272" s="316"/>
      <c r="Q272" s="316"/>
      <c r="R272" s="316"/>
      <c r="S272" s="316"/>
      <c r="T272" s="316"/>
      <c r="U272" s="316"/>
      <c r="V272" s="316"/>
      <c r="W272" s="316"/>
      <c r="X272" s="316"/>
      <c r="Y272" s="316"/>
    </row>
    <row r="273" spans="1:25" ht="15">
      <c r="A273" s="316"/>
      <c r="B273" s="320"/>
      <c r="C273" s="320"/>
      <c r="D273" s="321"/>
      <c r="E273" s="316"/>
      <c r="F273" s="316"/>
      <c r="G273" s="316"/>
      <c r="H273" s="316"/>
      <c r="I273" s="316"/>
      <c r="J273" s="316"/>
      <c r="K273" s="316"/>
      <c r="L273" s="316"/>
      <c r="M273" s="316"/>
      <c r="N273" s="316"/>
      <c r="O273" s="316"/>
      <c r="P273" s="316"/>
      <c r="Q273" s="316"/>
      <c r="R273" s="316"/>
      <c r="S273" s="316"/>
      <c r="T273" s="316"/>
      <c r="U273" s="316"/>
      <c r="V273" s="316"/>
      <c r="W273" s="316"/>
      <c r="X273" s="316"/>
      <c r="Y273" s="316"/>
    </row>
    <row r="274" spans="1:25" ht="15">
      <c r="A274" s="316"/>
      <c r="B274" s="320"/>
      <c r="C274" s="320"/>
      <c r="D274" s="321"/>
      <c r="E274" s="316"/>
      <c r="F274" s="316"/>
      <c r="G274" s="316"/>
      <c r="H274" s="316"/>
      <c r="I274" s="316"/>
      <c r="J274" s="316"/>
      <c r="K274" s="316"/>
      <c r="L274" s="316"/>
      <c r="M274" s="316"/>
      <c r="N274" s="316"/>
      <c r="O274" s="316"/>
      <c r="P274" s="316"/>
      <c r="Q274" s="316"/>
      <c r="R274" s="316"/>
      <c r="S274" s="316"/>
      <c r="T274" s="316"/>
      <c r="U274" s="316"/>
      <c r="V274" s="316"/>
      <c r="W274" s="316"/>
      <c r="X274" s="316"/>
      <c r="Y274" s="316"/>
    </row>
    <row r="275" spans="1:25" ht="15">
      <c r="A275" s="316"/>
      <c r="B275" s="320"/>
      <c r="C275" s="320"/>
      <c r="D275" s="321"/>
      <c r="E275" s="316"/>
      <c r="F275" s="316"/>
      <c r="G275" s="316"/>
      <c r="H275" s="316"/>
      <c r="I275" s="316"/>
      <c r="J275" s="316"/>
      <c r="K275" s="316"/>
      <c r="L275" s="316"/>
      <c r="M275" s="316"/>
      <c r="N275" s="316"/>
      <c r="O275" s="316"/>
      <c r="P275" s="316"/>
      <c r="Q275" s="316"/>
      <c r="R275" s="316"/>
      <c r="S275" s="316"/>
      <c r="T275" s="316"/>
      <c r="U275" s="316"/>
      <c r="V275" s="316"/>
      <c r="W275" s="316"/>
      <c r="X275" s="316"/>
      <c r="Y275" s="316"/>
    </row>
    <row r="276" spans="1:25" ht="15">
      <c r="A276" s="316"/>
      <c r="B276" s="320"/>
      <c r="C276" s="320"/>
      <c r="D276" s="321"/>
      <c r="E276" s="316"/>
      <c r="F276" s="316"/>
      <c r="G276" s="316"/>
      <c r="H276" s="316"/>
      <c r="I276" s="316"/>
      <c r="J276" s="316"/>
      <c r="K276" s="316"/>
      <c r="L276" s="316"/>
      <c r="M276" s="316"/>
      <c r="N276" s="316"/>
      <c r="O276" s="316"/>
      <c r="P276" s="316"/>
      <c r="Q276" s="316"/>
      <c r="R276" s="316"/>
      <c r="S276" s="316"/>
      <c r="T276" s="316"/>
      <c r="U276" s="316"/>
      <c r="V276" s="316"/>
      <c r="W276" s="316"/>
      <c r="X276" s="316"/>
      <c r="Y276" s="316"/>
    </row>
    <row r="277" spans="1:25" ht="15">
      <c r="A277" s="316"/>
      <c r="B277" s="320"/>
      <c r="C277" s="320"/>
      <c r="D277" s="321"/>
      <c r="E277" s="316"/>
      <c r="F277" s="316"/>
      <c r="G277" s="316"/>
      <c r="H277" s="316"/>
      <c r="I277" s="316"/>
      <c r="J277" s="316"/>
      <c r="K277" s="316"/>
      <c r="L277" s="316"/>
      <c r="M277" s="316"/>
      <c r="N277" s="316"/>
      <c r="O277" s="316"/>
      <c r="P277" s="316"/>
      <c r="Q277" s="316"/>
      <c r="R277" s="316"/>
      <c r="S277" s="316"/>
      <c r="T277" s="316"/>
      <c r="U277" s="316"/>
      <c r="V277" s="316"/>
      <c r="W277" s="316"/>
      <c r="X277" s="316"/>
      <c r="Y277" s="316"/>
    </row>
    <row r="278" spans="1:25" ht="15">
      <c r="A278" s="316"/>
      <c r="B278" s="320"/>
      <c r="C278" s="320"/>
      <c r="D278" s="321"/>
      <c r="E278" s="316"/>
      <c r="F278" s="316"/>
      <c r="G278" s="316"/>
      <c r="H278" s="316"/>
      <c r="I278" s="316"/>
      <c r="J278" s="316"/>
      <c r="K278" s="316"/>
      <c r="L278" s="316"/>
      <c r="M278" s="316"/>
      <c r="N278" s="316"/>
      <c r="O278" s="316"/>
      <c r="P278" s="316"/>
      <c r="Q278" s="316"/>
      <c r="R278" s="316"/>
      <c r="S278" s="316"/>
      <c r="T278" s="316"/>
      <c r="U278" s="316"/>
      <c r="V278" s="316"/>
      <c r="W278" s="316"/>
      <c r="X278" s="316"/>
      <c r="Y278" s="316"/>
    </row>
    <row r="279" spans="1:25" ht="15">
      <c r="A279" s="316"/>
      <c r="B279" s="320"/>
      <c r="C279" s="320"/>
      <c r="D279" s="321"/>
      <c r="E279" s="316"/>
      <c r="F279" s="316"/>
      <c r="G279" s="316"/>
      <c r="H279" s="316"/>
      <c r="I279" s="316"/>
      <c r="J279" s="316"/>
      <c r="K279" s="316"/>
      <c r="L279" s="316"/>
      <c r="M279" s="316"/>
      <c r="N279" s="316"/>
      <c r="O279" s="316"/>
      <c r="P279" s="316"/>
      <c r="Q279" s="316"/>
      <c r="R279" s="316"/>
      <c r="S279" s="316"/>
      <c r="T279" s="316"/>
      <c r="U279" s="316"/>
      <c r="V279" s="316"/>
      <c r="W279" s="316"/>
      <c r="X279" s="316"/>
      <c r="Y279" s="316"/>
    </row>
    <row r="280" spans="1:25" ht="15">
      <c r="A280" s="316"/>
      <c r="B280" s="320"/>
      <c r="C280" s="320"/>
      <c r="D280" s="321"/>
      <c r="E280" s="316"/>
      <c r="F280" s="316"/>
      <c r="G280" s="316"/>
      <c r="H280" s="316"/>
      <c r="I280" s="316"/>
      <c r="J280" s="316"/>
      <c r="K280" s="316"/>
      <c r="L280" s="316"/>
      <c r="M280" s="316"/>
      <c r="N280" s="316"/>
      <c r="O280" s="316"/>
      <c r="P280" s="316"/>
      <c r="Q280" s="316"/>
      <c r="R280" s="316"/>
      <c r="S280" s="316"/>
      <c r="T280" s="316"/>
      <c r="U280" s="316"/>
      <c r="V280" s="316"/>
      <c r="W280" s="316"/>
      <c r="X280" s="316"/>
      <c r="Y280" s="316"/>
    </row>
    <row r="281" spans="1:25" ht="15">
      <c r="A281" s="316"/>
      <c r="B281" s="320"/>
      <c r="C281" s="320"/>
      <c r="D281" s="321"/>
      <c r="E281" s="316"/>
      <c r="F281" s="316"/>
      <c r="G281" s="316"/>
      <c r="H281" s="316"/>
      <c r="I281" s="316"/>
      <c r="J281" s="316"/>
      <c r="K281" s="316"/>
      <c r="L281" s="316"/>
      <c r="M281" s="316"/>
      <c r="N281" s="316"/>
      <c r="O281" s="316"/>
      <c r="P281" s="316"/>
      <c r="Q281" s="316"/>
      <c r="R281" s="316"/>
      <c r="S281" s="316"/>
      <c r="T281" s="316"/>
      <c r="U281" s="316"/>
      <c r="V281" s="316"/>
      <c r="W281" s="316"/>
      <c r="X281" s="316"/>
      <c r="Y281" s="316"/>
    </row>
    <row r="282" spans="1:25" ht="15">
      <c r="A282" s="316"/>
      <c r="B282" s="320"/>
      <c r="C282" s="320"/>
      <c r="D282" s="321"/>
      <c r="E282" s="316"/>
      <c r="F282" s="316"/>
      <c r="G282" s="316"/>
      <c r="H282" s="316"/>
      <c r="I282" s="316"/>
      <c r="J282" s="316"/>
      <c r="K282" s="316"/>
      <c r="L282" s="316"/>
      <c r="M282" s="316"/>
      <c r="N282" s="316"/>
      <c r="O282" s="316"/>
      <c r="P282" s="316"/>
      <c r="Q282" s="316"/>
      <c r="R282" s="316"/>
      <c r="S282" s="316"/>
      <c r="T282" s="316"/>
      <c r="U282" s="316"/>
      <c r="V282" s="316"/>
      <c r="W282" s="316"/>
      <c r="X282" s="316"/>
      <c r="Y282" s="316"/>
    </row>
    <row r="283" spans="1:25" ht="15">
      <c r="A283" s="316"/>
      <c r="B283" s="320"/>
      <c r="C283" s="320"/>
      <c r="D283" s="321"/>
      <c r="E283" s="316"/>
      <c r="F283" s="316"/>
      <c r="G283" s="316"/>
      <c r="H283" s="316"/>
      <c r="I283" s="316"/>
      <c r="J283" s="316"/>
      <c r="K283" s="316"/>
      <c r="L283" s="316"/>
      <c r="M283" s="316"/>
      <c r="N283" s="316"/>
      <c r="O283" s="316"/>
      <c r="P283" s="316"/>
      <c r="Q283" s="316"/>
      <c r="R283" s="316"/>
      <c r="S283" s="316"/>
      <c r="T283" s="316"/>
      <c r="U283" s="316"/>
      <c r="V283" s="316"/>
      <c r="W283" s="316"/>
      <c r="X283" s="316"/>
      <c r="Y283" s="316"/>
    </row>
    <row r="284" spans="1:25" ht="15">
      <c r="A284" s="316"/>
      <c r="B284" s="320"/>
      <c r="C284" s="320"/>
      <c r="D284" s="321"/>
      <c r="E284" s="316"/>
      <c r="F284" s="316"/>
      <c r="G284" s="316"/>
      <c r="H284" s="316"/>
      <c r="I284" s="316"/>
      <c r="J284" s="316"/>
      <c r="K284" s="316"/>
      <c r="L284" s="316"/>
      <c r="M284" s="316"/>
      <c r="N284" s="316"/>
      <c r="O284" s="316"/>
      <c r="P284" s="316"/>
      <c r="Q284" s="316"/>
      <c r="R284" s="316"/>
      <c r="S284" s="316"/>
      <c r="T284" s="316"/>
      <c r="U284" s="316"/>
      <c r="V284" s="316"/>
      <c r="W284" s="316"/>
      <c r="X284" s="316"/>
      <c r="Y284" s="316"/>
    </row>
    <row r="285" spans="1:25" ht="15">
      <c r="A285" s="316"/>
      <c r="B285" s="320"/>
      <c r="C285" s="320"/>
      <c r="D285" s="321"/>
      <c r="E285" s="316"/>
      <c r="F285" s="316"/>
      <c r="G285" s="316"/>
      <c r="H285" s="316"/>
      <c r="I285" s="316"/>
      <c r="J285" s="316"/>
      <c r="K285" s="316"/>
      <c r="L285" s="316"/>
      <c r="M285" s="316"/>
      <c r="N285" s="316"/>
      <c r="O285" s="316"/>
      <c r="P285" s="316"/>
      <c r="Q285" s="316"/>
      <c r="R285" s="316"/>
      <c r="S285" s="316"/>
      <c r="T285" s="316"/>
      <c r="U285" s="316"/>
      <c r="V285" s="316"/>
      <c r="W285" s="316"/>
      <c r="X285" s="316"/>
      <c r="Y285" s="316"/>
    </row>
    <row r="286" spans="1:25" ht="15">
      <c r="A286" s="316"/>
      <c r="B286" s="320"/>
      <c r="C286" s="320"/>
      <c r="D286" s="321"/>
      <c r="E286" s="316"/>
      <c r="F286" s="316"/>
      <c r="G286" s="316"/>
      <c r="H286" s="316"/>
      <c r="I286" s="316"/>
      <c r="J286" s="316"/>
      <c r="K286" s="316"/>
      <c r="L286" s="316"/>
      <c r="M286" s="316"/>
      <c r="N286" s="316"/>
      <c r="O286" s="316"/>
      <c r="P286" s="316"/>
      <c r="Q286" s="316"/>
      <c r="R286" s="316"/>
      <c r="S286" s="316"/>
      <c r="T286" s="316"/>
      <c r="U286" s="316"/>
      <c r="V286" s="316"/>
      <c r="W286" s="316"/>
      <c r="X286" s="316"/>
      <c r="Y286" s="316"/>
    </row>
    <row r="287" spans="1:25" ht="15">
      <c r="A287" s="316"/>
      <c r="B287" s="320"/>
      <c r="C287" s="320"/>
      <c r="D287" s="321"/>
      <c r="E287" s="316"/>
      <c r="F287" s="316"/>
      <c r="G287" s="316"/>
      <c r="H287" s="316"/>
      <c r="I287" s="316"/>
      <c r="J287" s="316"/>
      <c r="K287" s="316"/>
      <c r="L287" s="316"/>
      <c r="M287" s="316"/>
      <c r="N287" s="316"/>
      <c r="O287" s="316"/>
      <c r="P287" s="316"/>
      <c r="Q287" s="316"/>
      <c r="R287" s="316"/>
      <c r="S287" s="316"/>
      <c r="T287" s="316"/>
      <c r="U287" s="316"/>
      <c r="V287" s="316"/>
      <c r="W287" s="316"/>
      <c r="X287" s="316"/>
      <c r="Y287" s="316"/>
    </row>
    <row r="288" spans="1:25" ht="15">
      <c r="A288" s="316"/>
      <c r="B288" s="320"/>
      <c r="C288" s="320"/>
      <c r="D288" s="321"/>
      <c r="E288" s="316"/>
      <c r="F288" s="316"/>
      <c r="G288" s="316"/>
      <c r="H288" s="316"/>
      <c r="I288" s="316"/>
      <c r="J288" s="316"/>
      <c r="K288" s="316"/>
      <c r="L288" s="316"/>
      <c r="M288" s="316"/>
      <c r="N288" s="316"/>
      <c r="O288" s="316"/>
      <c r="P288" s="316"/>
      <c r="Q288" s="316"/>
      <c r="R288" s="316"/>
      <c r="S288" s="316"/>
      <c r="T288" s="316"/>
      <c r="U288" s="316"/>
      <c r="V288" s="316"/>
      <c r="W288" s="316"/>
      <c r="X288" s="316"/>
      <c r="Y288" s="316"/>
    </row>
    <row r="289" spans="1:25" ht="15">
      <c r="A289" s="316"/>
      <c r="B289" s="320"/>
      <c r="C289" s="320"/>
      <c r="D289" s="321"/>
      <c r="E289" s="316"/>
      <c r="F289" s="316"/>
      <c r="G289" s="316"/>
      <c r="H289" s="316"/>
      <c r="I289" s="316"/>
      <c r="J289" s="316"/>
      <c r="K289" s="316"/>
      <c r="L289" s="316"/>
      <c r="M289" s="316"/>
      <c r="N289" s="316"/>
      <c r="O289" s="316"/>
      <c r="P289" s="316"/>
      <c r="Q289" s="316"/>
      <c r="R289" s="316"/>
      <c r="S289" s="316"/>
      <c r="T289" s="316"/>
      <c r="U289" s="316"/>
      <c r="V289" s="316"/>
      <c r="W289" s="316"/>
      <c r="X289" s="316"/>
      <c r="Y289" s="316"/>
    </row>
    <row r="290" spans="1:25" ht="15">
      <c r="A290" s="316"/>
      <c r="B290" s="320"/>
      <c r="C290" s="320"/>
      <c r="D290" s="321"/>
      <c r="E290" s="316"/>
      <c r="F290" s="316"/>
      <c r="G290" s="316"/>
      <c r="H290" s="316"/>
      <c r="I290" s="316"/>
      <c r="J290" s="316"/>
      <c r="K290" s="316"/>
      <c r="L290" s="316"/>
      <c r="M290" s="316"/>
      <c r="N290" s="316"/>
      <c r="O290" s="316"/>
      <c r="P290" s="316"/>
      <c r="Q290" s="316"/>
      <c r="R290" s="316"/>
      <c r="S290" s="316"/>
      <c r="T290" s="316"/>
      <c r="U290" s="316"/>
      <c r="V290" s="316"/>
      <c r="W290" s="316"/>
      <c r="X290" s="316"/>
      <c r="Y290" s="316"/>
    </row>
    <row r="291" spans="1:25" ht="15">
      <c r="A291" s="316"/>
      <c r="B291" s="320"/>
      <c r="C291" s="320"/>
      <c r="D291" s="321"/>
      <c r="E291" s="316"/>
      <c r="F291" s="316"/>
      <c r="G291" s="316"/>
      <c r="H291" s="316"/>
      <c r="I291" s="316"/>
      <c r="J291" s="316"/>
      <c r="K291" s="316"/>
      <c r="L291" s="316"/>
      <c r="M291" s="316"/>
      <c r="N291" s="316"/>
      <c r="O291" s="316"/>
      <c r="P291" s="316"/>
      <c r="Q291" s="316"/>
      <c r="R291" s="316"/>
      <c r="S291" s="316"/>
      <c r="T291" s="316"/>
      <c r="U291" s="316"/>
      <c r="V291" s="316"/>
      <c r="W291" s="316"/>
      <c r="X291" s="316"/>
      <c r="Y291" s="316"/>
    </row>
    <row r="292" spans="1:25" ht="15">
      <c r="A292" s="316"/>
      <c r="B292" s="320"/>
      <c r="C292" s="320"/>
      <c r="D292" s="321"/>
      <c r="E292" s="316"/>
      <c r="F292" s="316"/>
      <c r="G292" s="316"/>
      <c r="H292" s="316"/>
      <c r="I292" s="316"/>
      <c r="J292" s="316"/>
      <c r="K292" s="316"/>
      <c r="L292" s="316"/>
      <c r="M292" s="316"/>
      <c r="N292" s="316"/>
      <c r="O292" s="316"/>
      <c r="P292" s="316"/>
      <c r="Q292" s="316"/>
      <c r="R292" s="316"/>
      <c r="S292" s="316"/>
      <c r="T292" s="316"/>
      <c r="U292" s="316"/>
      <c r="V292" s="316"/>
      <c r="W292" s="316"/>
      <c r="X292" s="316"/>
      <c r="Y292" s="316"/>
    </row>
    <row r="293" spans="1:25" ht="15">
      <c r="A293" s="316"/>
      <c r="B293" s="320"/>
      <c r="C293" s="320"/>
      <c r="D293" s="321"/>
      <c r="E293" s="316"/>
      <c r="F293" s="316"/>
      <c r="G293" s="316"/>
      <c r="H293" s="316"/>
      <c r="I293" s="316"/>
      <c r="J293" s="316"/>
      <c r="K293" s="316"/>
      <c r="L293" s="316"/>
      <c r="M293" s="316"/>
      <c r="N293" s="316"/>
      <c r="O293" s="316"/>
      <c r="P293" s="316"/>
      <c r="Q293" s="316"/>
      <c r="R293" s="316"/>
      <c r="S293" s="316"/>
      <c r="T293" s="316"/>
      <c r="U293" s="316"/>
      <c r="V293" s="316"/>
      <c r="W293" s="316"/>
      <c r="X293" s="316"/>
      <c r="Y293" s="316"/>
    </row>
    <row r="294" spans="1:25" ht="15">
      <c r="A294" s="316"/>
      <c r="B294" s="320"/>
      <c r="C294" s="320"/>
      <c r="D294" s="321"/>
      <c r="E294" s="316"/>
      <c r="F294" s="316"/>
      <c r="G294" s="316"/>
      <c r="H294" s="316"/>
      <c r="I294" s="316"/>
      <c r="J294" s="316"/>
      <c r="K294" s="316"/>
      <c r="L294" s="316"/>
      <c r="M294" s="316"/>
      <c r="N294" s="316"/>
      <c r="O294" s="316"/>
      <c r="P294" s="316"/>
      <c r="Q294" s="316"/>
      <c r="R294" s="316"/>
      <c r="S294" s="316"/>
      <c r="T294" s="316"/>
      <c r="U294" s="316"/>
      <c r="V294" s="316"/>
      <c r="W294" s="316"/>
      <c r="X294" s="316"/>
      <c r="Y294" s="316"/>
    </row>
    <row r="295" spans="1:25" ht="15">
      <c r="A295" s="316"/>
      <c r="B295" s="320"/>
      <c r="C295" s="320"/>
      <c r="D295" s="321"/>
      <c r="E295" s="316"/>
      <c r="F295" s="316"/>
      <c r="G295" s="316"/>
      <c r="H295" s="316"/>
      <c r="I295" s="316"/>
      <c r="J295" s="316"/>
      <c r="K295" s="316"/>
      <c r="L295" s="316"/>
      <c r="M295" s="316"/>
      <c r="N295" s="316"/>
      <c r="O295" s="316"/>
      <c r="P295" s="316"/>
      <c r="Q295" s="316"/>
      <c r="R295" s="316"/>
      <c r="S295" s="316"/>
      <c r="T295" s="316"/>
      <c r="U295" s="316"/>
      <c r="V295" s="316"/>
      <c r="W295" s="316"/>
      <c r="X295" s="316"/>
      <c r="Y295" s="316"/>
    </row>
    <row r="296" spans="1:25" ht="15">
      <c r="A296" s="316"/>
      <c r="B296" s="320"/>
      <c r="C296" s="320"/>
      <c r="D296" s="321"/>
      <c r="E296" s="316"/>
      <c r="F296" s="316"/>
      <c r="G296" s="316"/>
      <c r="H296" s="316"/>
      <c r="I296" s="316"/>
      <c r="J296" s="316"/>
      <c r="K296" s="316"/>
      <c r="L296" s="316"/>
      <c r="M296" s="316"/>
      <c r="N296" s="316"/>
      <c r="O296" s="316"/>
      <c r="P296" s="316"/>
      <c r="Q296" s="316"/>
      <c r="R296" s="316"/>
      <c r="S296" s="316"/>
      <c r="T296" s="316"/>
      <c r="U296" s="316"/>
      <c r="V296" s="316"/>
      <c r="W296" s="316"/>
      <c r="X296" s="316"/>
      <c r="Y296" s="316"/>
    </row>
    <row r="297" spans="1:25" ht="15">
      <c r="A297" s="316"/>
      <c r="B297" s="320"/>
      <c r="C297" s="320"/>
      <c r="D297" s="321"/>
      <c r="E297" s="316"/>
      <c r="F297" s="316"/>
      <c r="G297" s="316"/>
      <c r="H297" s="316"/>
      <c r="I297" s="316"/>
      <c r="J297" s="316"/>
      <c r="K297" s="316"/>
      <c r="L297" s="316"/>
      <c r="M297" s="316"/>
      <c r="N297" s="316"/>
      <c r="O297" s="316"/>
      <c r="P297" s="316"/>
      <c r="Q297" s="316"/>
      <c r="R297" s="316"/>
      <c r="S297" s="316"/>
      <c r="T297" s="316"/>
      <c r="U297" s="316"/>
      <c r="V297" s="316"/>
      <c r="W297" s="316"/>
      <c r="X297" s="316"/>
      <c r="Y297" s="316"/>
    </row>
    <row r="298" spans="1:25" ht="15">
      <c r="A298" s="316"/>
      <c r="B298" s="320"/>
      <c r="C298" s="320"/>
      <c r="D298" s="321"/>
      <c r="E298" s="316"/>
      <c r="F298" s="316"/>
      <c r="G298" s="316"/>
      <c r="H298" s="316"/>
      <c r="I298" s="316"/>
      <c r="J298" s="316"/>
      <c r="K298" s="316"/>
      <c r="L298" s="316"/>
      <c r="M298" s="316"/>
      <c r="N298" s="316"/>
      <c r="O298" s="316"/>
      <c r="P298" s="316"/>
      <c r="Q298" s="316"/>
      <c r="R298" s="316"/>
      <c r="S298" s="316"/>
      <c r="T298" s="316"/>
      <c r="U298" s="316"/>
      <c r="V298" s="316"/>
      <c r="W298" s="316"/>
      <c r="X298" s="316"/>
      <c r="Y298" s="316"/>
    </row>
    <row r="299" spans="1:25" ht="15">
      <c r="A299" s="316"/>
      <c r="B299" s="320"/>
      <c r="C299" s="320"/>
      <c r="D299" s="321"/>
      <c r="E299" s="316"/>
      <c r="F299" s="316"/>
      <c r="G299" s="316"/>
      <c r="H299" s="316"/>
      <c r="I299" s="316"/>
      <c r="J299" s="316"/>
      <c r="K299" s="316"/>
      <c r="L299" s="316"/>
      <c r="M299" s="316"/>
      <c r="N299" s="316"/>
      <c r="O299" s="316"/>
      <c r="P299" s="316"/>
      <c r="Q299" s="316"/>
      <c r="R299" s="316"/>
      <c r="S299" s="316"/>
      <c r="T299" s="316"/>
      <c r="U299" s="316"/>
      <c r="V299" s="316"/>
      <c r="W299" s="316"/>
      <c r="X299" s="316"/>
      <c r="Y299" s="316"/>
    </row>
    <row r="300" spans="1:25" ht="15">
      <c r="A300" s="316"/>
      <c r="B300" s="320"/>
      <c r="C300" s="320"/>
      <c r="D300" s="321"/>
      <c r="E300" s="316"/>
      <c r="F300" s="316"/>
      <c r="G300" s="316"/>
      <c r="H300" s="316"/>
      <c r="I300" s="316"/>
      <c r="J300" s="316"/>
      <c r="K300" s="316"/>
      <c r="L300" s="316"/>
      <c r="M300" s="316"/>
      <c r="N300" s="316"/>
      <c r="O300" s="316"/>
      <c r="P300" s="316"/>
      <c r="Q300" s="316"/>
      <c r="R300" s="316"/>
      <c r="S300" s="316"/>
      <c r="T300" s="316"/>
      <c r="U300" s="316"/>
      <c r="V300" s="316"/>
      <c r="W300" s="316"/>
      <c r="X300" s="316"/>
      <c r="Y300" s="316"/>
    </row>
    <row r="301" spans="1:25" ht="15">
      <c r="A301" s="316"/>
      <c r="B301" s="320"/>
      <c r="C301" s="320"/>
      <c r="D301" s="321"/>
      <c r="E301" s="316"/>
      <c r="F301" s="316"/>
      <c r="G301" s="316"/>
      <c r="H301" s="316"/>
      <c r="I301" s="316"/>
      <c r="J301" s="316"/>
      <c r="K301" s="316"/>
      <c r="L301" s="316"/>
      <c r="M301" s="316"/>
      <c r="N301" s="316"/>
      <c r="O301" s="316"/>
      <c r="P301" s="316"/>
      <c r="Q301" s="316"/>
      <c r="R301" s="316"/>
      <c r="S301" s="316"/>
      <c r="T301" s="316"/>
      <c r="U301" s="316"/>
      <c r="V301" s="316"/>
      <c r="W301" s="316"/>
      <c r="X301" s="316"/>
      <c r="Y301" s="316"/>
    </row>
    <row r="302" spans="1:25" ht="15">
      <c r="A302" s="316"/>
      <c r="B302" s="320"/>
      <c r="C302" s="320"/>
      <c r="D302" s="321"/>
      <c r="E302" s="316"/>
      <c r="F302" s="316"/>
      <c r="G302" s="316"/>
      <c r="H302" s="316"/>
      <c r="I302" s="316"/>
      <c r="J302" s="316"/>
      <c r="K302" s="316"/>
      <c r="L302" s="316"/>
      <c r="M302" s="316"/>
      <c r="N302" s="316"/>
      <c r="O302" s="316"/>
      <c r="P302" s="316"/>
      <c r="Q302" s="316"/>
      <c r="R302" s="316"/>
      <c r="S302" s="316"/>
      <c r="T302" s="316"/>
      <c r="U302" s="316"/>
      <c r="V302" s="316"/>
      <c r="W302" s="316"/>
      <c r="X302" s="316"/>
      <c r="Y302" s="316"/>
    </row>
    <row r="303" spans="1:25" ht="15">
      <c r="A303" s="316"/>
      <c r="B303" s="320"/>
      <c r="C303" s="320"/>
      <c r="D303" s="321"/>
      <c r="E303" s="316"/>
      <c r="F303" s="316"/>
      <c r="G303" s="316"/>
      <c r="H303" s="316"/>
      <c r="I303" s="316"/>
      <c r="J303" s="316"/>
      <c r="K303" s="316"/>
      <c r="L303" s="316"/>
      <c r="M303" s="316"/>
      <c r="N303" s="316"/>
      <c r="O303" s="316"/>
      <c r="P303" s="316"/>
      <c r="Q303" s="316"/>
      <c r="R303" s="316"/>
      <c r="S303" s="316"/>
      <c r="T303" s="316"/>
      <c r="U303" s="316"/>
      <c r="V303" s="316"/>
      <c r="W303" s="316"/>
      <c r="X303" s="316"/>
      <c r="Y303" s="316"/>
    </row>
    <row r="304" spans="1:25" ht="15">
      <c r="A304" s="316"/>
      <c r="B304" s="320"/>
      <c r="C304" s="320"/>
      <c r="D304" s="321"/>
      <c r="E304" s="316"/>
      <c r="F304" s="316"/>
      <c r="G304" s="316"/>
      <c r="H304" s="316"/>
      <c r="I304" s="316"/>
      <c r="J304" s="316"/>
      <c r="K304" s="316"/>
      <c r="L304" s="316"/>
      <c r="M304" s="316"/>
      <c r="N304" s="316"/>
      <c r="O304" s="316"/>
      <c r="P304" s="316"/>
      <c r="Q304" s="316"/>
      <c r="R304" s="316"/>
      <c r="S304" s="316"/>
      <c r="T304" s="316"/>
      <c r="U304" s="316"/>
      <c r="V304" s="316"/>
      <c r="W304" s="316"/>
      <c r="X304" s="316"/>
      <c r="Y304" s="316"/>
    </row>
    <row r="305" spans="1:25" ht="15">
      <c r="A305" s="316"/>
      <c r="B305" s="320"/>
      <c r="C305" s="320"/>
      <c r="D305" s="321"/>
      <c r="E305" s="316"/>
      <c r="F305" s="316"/>
      <c r="G305" s="316"/>
      <c r="H305" s="316"/>
      <c r="I305" s="316"/>
      <c r="J305" s="316"/>
      <c r="K305" s="316"/>
      <c r="L305" s="316"/>
      <c r="M305" s="316"/>
      <c r="N305" s="316"/>
      <c r="O305" s="316"/>
      <c r="P305" s="316"/>
      <c r="Q305" s="316"/>
      <c r="R305" s="316"/>
      <c r="S305" s="316"/>
      <c r="T305" s="316"/>
      <c r="U305" s="316"/>
      <c r="V305" s="316"/>
      <c r="W305" s="316"/>
      <c r="X305" s="316"/>
      <c r="Y305" s="316"/>
    </row>
    <row r="306" spans="1:25" ht="15">
      <c r="A306" s="316"/>
      <c r="B306" s="320"/>
      <c r="C306" s="320"/>
      <c r="D306" s="321"/>
      <c r="E306" s="316"/>
      <c r="F306" s="316"/>
      <c r="G306" s="316"/>
      <c r="H306" s="316"/>
      <c r="I306" s="316"/>
      <c r="J306" s="316"/>
      <c r="K306" s="316"/>
      <c r="L306" s="316"/>
      <c r="M306" s="316"/>
      <c r="N306" s="316"/>
      <c r="O306" s="316"/>
      <c r="P306" s="316"/>
      <c r="Q306" s="316"/>
      <c r="R306" s="316"/>
      <c r="S306" s="316"/>
      <c r="T306" s="316"/>
      <c r="U306" s="316"/>
      <c r="V306" s="316"/>
      <c r="W306" s="316"/>
      <c r="X306" s="316"/>
      <c r="Y306" s="316"/>
    </row>
    <row r="307" spans="1:25" ht="15">
      <c r="A307" s="316"/>
      <c r="B307" s="320"/>
      <c r="C307" s="320"/>
      <c r="D307" s="321"/>
      <c r="E307" s="316"/>
      <c r="F307" s="316"/>
      <c r="G307" s="316"/>
      <c r="H307" s="316"/>
      <c r="I307" s="316"/>
      <c r="J307" s="316"/>
      <c r="K307" s="316"/>
      <c r="L307" s="316"/>
      <c r="M307" s="316"/>
      <c r="N307" s="316"/>
      <c r="O307" s="316"/>
      <c r="P307" s="316"/>
      <c r="Q307" s="316"/>
      <c r="R307" s="316"/>
      <c r="S307" s="316"/>
      <c r="T307" s="316"/>
      <c r="U307" s="316"/>
      <c r="V307" s="316"/>
      <c r="W307" s="316"/>
      <c r="X307" s="316"/>
      <c r="Y307" s="316"/>
    </row>
    <row r="308" spans="1:25" ht="15">
      <c r="A308" s="316"/>
      <c r="B308" s="320"/>
      <c r="C308" s="320"/>
      <c r="D308" s="321"/>
      <c r="E308" s="316"/>
      <c r="F308" s="316"/>
      <c r="G308" s="316"/>
      <c r="H308" s="316"/>
      <c r="I308" s="316"/>
      <c r="J308" s="316"/>
      <c r="K308" s="316"/>
      <c r="L308" s="316"/>
      <c r="M308" s="316"/>
      <c r="N308" s="316"/>
      <c r="O308" s="316"/>
      <c r="P308" s="316"/>
      <c r="Q308" s="316"/>
      <c r="R308" s="316"/>
      <c r="S308" s="316"/>
      <c r="T308" s="316"/>
      <c r="U308" s="316"/>
      <c r="V308" s="316"/>
      <c r="W308" s="316"/>
      <c r="X308" s="316"/>
      <c r="Y308" s="316"/>
    </row>
    <row r="309" spans="1:25" ht="15">
      <c r="A309" s="316"/>
      <c r="B309" s="320"/>
      <c r="C309" s="320"/>
      <c r="D309" s="321"/>
      <c r="E309" s="316"/>
      <c r="F309" s="316"/>
      <c r="G309" s="316"/>
      <c r="H309" s="316"/>
      <c r="I309" s="316"/>
      <c r="J309" s="316"/>
      <c r="K309" s="316"/>
      <c r="L309" s="316"/>
      <c r="M309" s="316"/>
      <c r="N309" s="316"/>
      <c r="O309" s="316"/>
      <c r="P309" s="316"/>
      <c r="Q309" s="316"/>
      <c r="R309" s="316"/>
      <c r="S309" s="316"/>
      <c r="T309" s="316"/>
      <c r="U309" s="316"/>
      <c r="V309" s="316"/>
      <c r="W309" s="316"/>
      <c r="X309" s="316"/>
      <c r="Y309" s="316"/>
    </row>
    <row r="310" spans="1:25" ht="15">
      <c r="A310" s="316"/>
      <c r="B310" s="320"/>
      <c r="C310" s="320"/>
      <c r="D310" s="321"/>
      <c r="E310" s="316"/>
      <c r="F310" s="316"/>
      <c r="G310" s="316"/>
      <c r="H310" s="316"/>
      <c r="I310" s="316"/>
      <c r="J310" s="316"/>
      <c r="K310" s="316"/>
      <c r="L310" s="316"/>
      <c r="M310" s="316"/>
      <c r="N310" s="316"/>
      <c r="O310" s="316"/>
      <c r="P310" s="316"/>
      <c r="Q310" s="316"/>
      <c r="R310" s="316"/>
      <c r="S310" s="316"/>
      <c r="T310" s="316"/>
      <c r="U310" s="316"/>
      <c r="V310" s="316"/>
      <c r="W310" s="316"/>
      <c r="X310" s="316"/>
      <c r="Y310" s="316"/>
    </row>
    <row r="311" spans="1:25" ht="15">
      <c r="A311" s="316"/>
      <c r="B311" s="320"/>
      <c r="C311" s="320"/>
      <c r="D311" s="321"/>
      <c r="E311" s="316"/>
      <c r="F311" s="316"/>
      <c r="G311" s="316"/>
      <c r="H311" s="316"/>
      <c r="I311" s="316"/>
      <c r="J311" s="316"/>
      <c r="K311" s="316"/>
      <c r="L311" s="316"/>
      <c r="M311" s="316"/>
      <c r="N311" s="316"/>
      <c r="O311" s="316"/>
      <c r="P311" s="316"/>
      <c r="Q311" s="316"/>
      <c r="R311" s="316"/>
      <c r="S311" s="316"/>
      <c r="T311" s="316"/>
      <c r="U311" s="316"/>
      <c r="V311" s="316"/>
      <c r="W311" s="316"/>
      <c r="X311" s="316"/>
      <c r="Y311" s="316"/>
    </row>
    <row r="312" spans="1:25" ht="15">
      <c r="A312" s="316"/>
      <c r="B312" s="320"/>
      <c r="C312" s="320"/>
      <c r="D312" s="321"/>
      <c r="E312" s="316"/>
      <c r="F312" s="316"/>
      <c r="G312" s="316"/>
      <c r="H312" s="316"/>
      <c r="I312" s="316"/>
      <c r="J312" s="316"/>
      <c r="K312" s="316"/>
      <c r="L312" s="316"/>
      <c r="M312" s="316"/>
      <c r="N312" s="316"/>
      <c r="O312" s="316"/>
      <c r="P312" s="316"/>
      <c r="Q312" s="316"/>
      <c r="R312" s="316"/>
      <c r="S312" s="316"/>
      <c r="T312" s="316"/>
      <c r="U312" s="316"/>
      <c r="V312" s="316"/>
      <c r="W312" s="316"/>
      <c r="X312" s="316"/>
      <c r="Y312" s="316"/>
    </row>
    <row r="313" spans="1:25" ht="15">
      <c r="A313" s="316"/>
      <c r="B313" s="320"/>
      <c r="C313" s="320"/>
      <c r="D313" s="321"/>
      <c r="E313" s="316"/>
      <c r="F313" s="316"/>
      <c r="G313" s="316"/>
      <c r="H313" s="316"/>
      <c r="I313" s="316"/>
      <c r="J313" s="316"/>
      <c r="K313" s="316"/>
      <c r="L313" s="316"/>
      <c r="M313" s="316"/>
      <c r="N313" s="316"/>
      <c r="O313" s="316"/>
      <c r="P313" s="316"/>
      <c r="Q313" s="316"/>
      <c r="R313" s="316"/>
      <c r="S313" s="316"/>
      <c r="T313" s="316"/>
      <c r="U313" s="316"/>
      <c r="V313" s="316"/>
      <c r="W313" s="316"/>
      <c r="X313" s="316"/>
      <c r="Y313" s="316"/>
    </row>
    <row r="314" spans="1:25" ht="15">
      <c r="A314" s="316"/>
      <c r="B314" s="320"/>
      <c r="C314" s="320"/>
      <c r="D314" s="321"/>
      <c r="E314" s="316"/>
      <c r="F314" s="316"/>
      <c r="G314" s="316"/>
      <c r="H314" s="316"/>
      <c r="I314" s="316"/>
      <c r="J314" s="316"/>
      <c r="K314" s="316"/>
      <c r="L314" s="316"/>
      <c r="M314" s="316"/>
      <c r="N314" s="316"/>
      <c r="O314" s="316"/>
      <c r="P314" s="316"/>
      <c r="Q314" s="316"/>
      <c r="R314" s="316"/>
      <c r="S314" s="316"/>
      <c r="T314" s="316"/>
      <c r="U314" s="316"/>
      <c r="V314" s="316"/>
      <c r="W314" s="316"/>
      <c r="X314" s="316"/>
      <c r="Y314" s="316"/>
    </row>
    <row r="315" spans="1:25" ht="15">
      <c r="A315" s="316"/>
      <c r="B315" s="320"/>
      <c r="C315" s="320"/>
      <c r="D315" s="321"/>
      <c r="E315" s="316"/>
      <c r="F315" s="316"/>
      <c r="G315" s="316"/>
      <c r="H315" s="316"/>
      <c r="I315" s="316"/>
      <c r="J315" s="316"/>
      <c r="K315" s="316"/>
      <c r="L315" s="316"/>
      <c r="M315" s="316"/>
      <c r="N315" s="316"/>
      <c r="O315" s="316"/>
      <c r="P315" s="316"/>
      <c r="Q315" s="316"/>
      <c r="R315" s="316"/>
      <c r="S315" s="316"/>
      <c r="T315" s="316"/>
      <c r="U315" s="316"/>
      <c r="V315" s="316"/>
      <c r="W315" s="316"/>
      <c r="X315" s="316"/>
      <c r="Y315" s="316"/>
    </row>
    <row r="316" spans="1:25" ht="15">
      <c r="A316" s="316"/>
      <c r="B316" s="320"/>
      <c r="C316" s="320"/>
      <c r="D316" s="321"/>
      <c r="E316" s="316"/>
      <c r="F316" s="316"/>
      <c r="G316" s="316"/>
      <c r="H316" s="316"/>
      <c r="I316" s="316"/>
      <c r="J316" s="316"/>
      <c r="K316" s="316"/>
      <c r="L316" s="316"/>
      <c r="M316" s="316"/>
      <c r="N316" s="316"/>
      <c r="O316" s="316"/>
      <c r="P316" s="316"/>
      <c r="Q316" s="316"/>
      <c r="R316" s="316"/>
      <c r="S316" s="316"/>
      <c r="T316" s="316"/>
      <c r="U316" s="316"/>
      <c r="V316" s="316"/>
      <c r="W316" s="316"/>
      <c r="X316" s="316"/>
      <c r="Y316" s="316"/>
    </row>
    <row r="317" spans="1:25" ht="15">
      <c r="A317" s="316"/>
      <c r="B317" s="320"/>
      <c r="C317" s="320"/>
      <c r="D317" s="321"/>
      <c r="E317" s="316"/>
      <c r="F317" s="316"/>
      <c r="G317" s="316"/>
      <c r="H317" s="316"/>
      <c r="I317" s="316"/>
      <c r="J317" s="316"/>
      <c r="K317" s="316"/>
      <c r="L317" s="316"/>
      <c r="M317" s="316"/>
      <c r="N317" s="316"/>
      <c r="O317" s="316"/>
      <c r="P317" s="316"/>
      <c r="Q317" s="316"/>
      <c r="R317" s="316"/>
      <c r="S317" s="316"/>
      <c r="T317" s="316"/>
      <c r="U317" s="316"/>
      <c r="V317" s="316"/>
      <c r="W317" s="316"/>
      <c r="X317" s="316"/>
      <c r="Y317" s="316"/>
    </row>
    <row r="318" spans="1:25" ht="15">
      <c r="A318" s="316"/>
      <c r="B318" s="320"/>
      <c r="C318" s="320"/>
      <c r="D318" s="321"/>
      <c r="E318" s="316"/>
      <c r="F318" s="316"/>
      <c r="G318" s="316"/>
      <c r="H318" s="316"/>
      <c r="I318" s="316"/>
      <c r="J318" s="316"/>
      <c r="K318" s="316"/>
      <c r="L318" s="316"/>
      <c r="M318" s="316"/>
      <c r="N318" s="316"/>
      <c r="O318" s="316"/>
      <c r="P318" s="316"/>
      <c r="Q318" s="316"/>
      <c r="R318" s="316"/>
      <c r="S318" s="316"/>
      <c r="T318" s="316"/>
      <c r="U318" s="316"/>
      <c r="V318" s="316"/>
      <c r="W318" s="316"/>
      <c r="X318" s="316"/>
      <c r="Y318" s="316"/>
    </row>
    <row r="319" spans="1:25" ht="15">
      <c r="A319" s="316"/>
      <c r="B319" s="320"/>
      <c r="C319" s="320"/>
      <c r="D319" s="321"/>
      <c r="E319" s="316"/>
      <c r="F319" s="316"/>
      <c r="G319" s="316"/>
      <c r="H319" s="316"/>
      <c r="I319" s="316"/>
      <c r="J319" s="316"/>
      <c r="K319" s="316"/>
      <c r="L319" s="316"/>
      <c r="M319" s="316"/>
      <c r="N319" s="316"/>
      <c r="O319" s="316"/>
      <c r="P319" s="316"/>
      <c r="Q319" s="316"/>
      <c r="R319" s="316"/>
      <c r="S319" s="316"/>
      <c r="T319" s="316"/>
      <c r="U319" s="316"/>
      <c r="V319" s="316"/>
      <c r="W319" s="316"/>
      <c r="X319" s="316"/>
      <c r="Y319" s="316"/>
    </row>
    <row r="320" spans="1:25" ht="15">
      <c r="A320" s="316"/>
      <c r="B320" s="320"/>
      <c r="C320" s="320"/>
      <c r="D320" s="321"/>
      <c r="E320" s="316"/>
      <c r="F320" s="316"/>
      <c r="G320" s="316"/>
      <c r="H320" s="316"/>
      <c r="I320" s="316"/>
      <c r="J320" s="316"/>
      <c r="K320" s="316"/>
      <c r="L320" s="316"/>
      <c r="M320" s="316"/>
      <c r="N320" s="316"/>
      <c r="O320" s="316"/>
      <c r="P320" s="316"/>
      <c r="Q320" s="316"/>
      <c r="R320" s="316"/>
      <c r="S320" s="316"/>
      <c r="T320" s="316"/>
      <c r="U320" s="316"/>
      <c r="V320" s="316"/>
      <c r="W320" s="316"/>
      <c r="X320" s="316"/>
      <c r="Y320" s="316"/>
    </row>
    <row r="321" spans="1:25" ht="15">
      <c r="A321" s="316"/>
      <c r="B321" s="320"/>
      <c r="C321" s="320"/>
      <c r="D321" s="321"/>
      <c r="E321" s="316"/>
      <c r="F321" s="316"/>
      <c r="G321" s="316"/>
      <c r="H321" s="316"/>
      <c r="I321" s="316"/>
      <c r="J321" s="316"/>
      <c r="K321" s="316"/>
      <c r="L321" s="316"/>
      <c r="M321" s="316"/>
      <c r="N321" s="316"/>
      <c r="O321" s="316"/>
      <c r="P321" s="316"/>
      <c r="Q321" s="316"/>
      <c r="R321" s="316"/>
      <c r="S321" s="316"/>
      <c r="T321" s="316"/>
      <c r="U321" s="316"/>
      <c r="V321" s="316"/>
      <c r="W321" s="316"/>
      <c r="X321" s="316"/>
      <c r="Y321" s="316"/>
    </row>
    <row r="322" spans="1:25" ht="15">
      <c r="A322" s="316"/>
      <c r="B322" s="320"/>
      <c r="C322" s="320"/>
      <c r="D322" s="321"/>
      <c r="E322" s="316"/>
      <c r="F322" s="316"/>
      <c r="G322" s="316"/>
      <c r="H322" s="316"/>
      <c r="I322" s="316"/>
      <c r="J322" s="316"/>
      <c r="K322" s="316"/>
      <c r="L322" s="316"/>
      <c r="M322" s="316"/>
      <c r="N322" s="316"/>
      <c r="O322" s="316"/>
      <c r="P322" s="316"/>
      <c r="Q322" s="316"/>
      <c r="R322" s="316"/>
      <c r="S322" s="316"/>
      <c r="T322" s="316"/>
      <c r="U322" s="316"/>
      <c r="V322" s="316"/>
      <c r="W322" s="316"/>
      <c r="X322" s="316"/>
      <c r="Y322" s="316"/>
    </row>
    <row r="323" spans="1:25" ht="15">
      <c r="A323" s="316"/>
      <c r="B323" s="320"/>
      <c r="C323" s="320"/>
      <c r="D323" s="321"/>
      <c r="E323" s="316"/>
      <c r="F323" s="316"/>
      <c r="G323" s="316"/>
      <c r="H323" s="316"/>
      <c r="I323" s="316"/>
      <c r="J323" s="316"/>
      <c r="K323" s="316"/>
      <c r="L323" s="316"/>
      <c r="M323" s="316"/>
      <c r="N323" s="316"/>
      <c r="O323" s="316"/>
      <c r="P323" s="316"/>
      <c r="Q323" s="316"/>
      <c r="R323" s="316"/>
      <c r="S323" s="316"/>
      <c r="T323" s="316"/>
      <c r="U323" s="316"/>
      <c r="V323" s="316"/>
      <c r="W323" s="316"/>
      <c r="X323" s="316"/>
      <c r="Y323" s="316"/>
    </row>
    <row r="324" spans="1:25" ht="15">
      <c r="A324" s="316"/>
      <c r="B324" s="320"/>
      <c r="C324" s="320"/>
      <c r="D324" s="321"/>
      <c r="E324" s="316"/>
      <c r="F324" s="316"/>
      <c r="G324" s="316"/>
      <c r="H324" s="316"/>
      <c r="I324" s="316"/>
      <c r="J324" s="316"/>
      <c r="K324" s="316"/>
      <c r="L324" s="316"/>
      <c r="M324" s="316"/>
      <c r="N324" s="316"/>
      <c r="O324" s="316"/>
      <c r="P324" s="316"/>
      <c r="Q324" s="316"/>
      <c r="R324" s="316"/>
      <c r="S324" s="316"/>
      <c r="T324" s="316"/>
      <c r="U324" s="316"/>
      <c r="V324" s="316"/>
      <c r="W324" s="316"/>
      <c r="X324" s="316"/>
      <c r="Y324" s="316"/>
    </row>
    <row r="325" spans="1:25" ht="15">
      <c r="A325" s="316"/>
      <c r="B325" s="320"/>
      <c r="C325" s="320"/>
      <c r="D325" s="321"/>
      <c r="E325" s="316"/>
      <c r="F325" s="316"/>
      <c r="G325" s="316"/>
      <c r="H325" s="316"/>
      <c r="I325" s="316"/>
      <c r="J325" s="316"/>
      <c r="K325" s="316"/>
      <c r="L325" s="316"/>
      <c r="M325" s="316"/>
      <c r="N325" s="316"/>
      <c r="O325" s="316"/>
      <c r="P325" s="316"/>
      <c r="Q325" s="316"/>
      <c r="R325" s="316"/>
      <c r="S325" s="316"/>
      <c r="T325" s="316"/>
      <c r="U325" s="316"/>
      <c r="V325" s="316"/>
      <c r="W325" s="316"/>
      <c r="X325" s="316"/>
      <c r="Y325" s="316"/>
    </row>
    <row r="326" spans="1:25" ht="15">
      <c r="A326" s="316"/>
      <c r="B326" s="320"/>
      <c r="C326" s="320"/>
      <c r="D326" s="321"/>
      <c r="E326" s="316"/>
      <c r="F326" s="316"/>
      <c r="G326" s="316"/>
      <c r="H326" s="316"/>
      <c r="I326" s="316"/>
      <c r="J326" s="316"/>
      <c r="K326" s="316"/>
      <c r="L326" s="316"/>
      <c r="M326" s="316"/>
      <c r="N326" s="316"/>
      <c r="O326" s="316"/>
      <c r="P326" s="316"/>
      <c r="Q326" s="316"/>
      <c r="R326" s="316"/>
      <c r="S326" s="316"/>
      <c r="T326" s="316"/>
      <c r="U326" s="316"/>
      <c r="V326" s="316"/>
      <c r="W326" s="316"/>
      <c r="X326" s="316"/>
      <c r="Y326" s="316"/>
    </row>
    <row r="327" spans="1:25" ht="15">
      <c r="A327" s="316"/>
      <c r="B327" s="320"/>
      <c r="C327" s="320"/>
      <c r="D327" s="321"/>
      <c r="E327" s="316"/>
      <c r="F327" s="316"/>
      <c r="G327" s="316"/>
      <c r="H327" s="316"/>
      <c r="I327" s="316"/>
      <c r="J327" s="316"/>
      <c r="K327" s="316"/>
      <c r="L327" s="316"/>
      <c r="M327" s="316"/>
      <c r="N327" s="316"/>
      <c r="O327" s="316"/>
      <c r="P327" s="316"/>
      <c r="Q327" s="316"/>
      <c r="R327" s="316"/>
      <c r="S327" s="316"/>
      <c r="T327" s="316"/>
      <c r="U327" s="316"/>
      <c r="V327" s="316"/>
      <c r="W327" s="316"/>
      <c r="X327" s="316"/>
      <c r="Y327" s="316"/>
    </row>
    <row r="328" spans="1:25" ht="15">
      <c r="A328" s="316"/>
      <c r="B328" s="320"/>
      <c r="C328" s="320"/>
      <c r="D328" s="321"/>
      <c r="E328" s="316"/>
      <c r="F328" s="316"/>
      <c r="G328" s="316"/>
      <c r="H328" s="316"/>
      <c r="I328" s="316"/>
      <c r="J328" s="316"/>
      <c r="K328" s="316"/>
      <c r="L328" s="316"/>
      <c r="M328" s="316"/>
      <c r="N328" s="316"/>
      <c r="O328" s="316"/>
      <c r="P328" s="316"/>
      <c r="Q328" s="316"/>
      <c r="R328" s="316"/>
      <c r="S328" s="316"/>
      <c r="T328" s="316"/>
      <c r="U328" s="316"/>
      <c r="V328" s="316"/>
      <c r="W328" s="316"/>
      <c r="X328" s="316"/>
      <c r="Y328" s="316"/>
    </row>
    <row r="329" spans="1:25" ht="15">
      <c r="A329" s="316"/>
      <c r="B329" s="320"/>
      <c r="C329" s="320"/>
      <c r="D329" s="321"/>
      <c r="E329" s="316"/>
      <c r="F329" s="316"/>
      <c r="G329" s="316"/>
      <c r="H329" s="316"/>
      <c r="I329" s="316"/>
      <c r="J329" s="316"/>
      <c r="K329" s="316"/>
      <c r="L329" s="316"/>
      <c r="M329" s="316"/>
      <c r="N329" s="316"/>
      <c r="O329" s="316"/>
      <c r="P329" s="316"/>
      <c r="Q329" s="316"/>
      <c r="R329" s="316"/>
      <c r="S329" s="316"/>
      <c r="T329" s="316"/>
      <c r="U329" s="316"/>
      <c r="V329" s="316"/>
      <c r="W329" s="316"/>
      <c r="X329" s="316"/>
      <c r="Y329" s="316"/>
    </row>
    <row r="330" spans="1:25" ht="15">
      <c r="A330" s="316"/>
      <c r="B330" s="320"/>
      <c r="C330" s="320"/>
      <c r="D330" s="321"/>
      <c r="E330" s="316"/>
      <c r="F330" s="316"/>
      <c r="G330" s="316"/>
      <c r="H330" s="316"/>
      <c r="I330" s="316"/>
      <c r="J330" s="316"/>
      <c r="K330" s="316"/>
      <c r="L330" s="316"/>
      <c r="M330" s="316"/>
      <c r="N330" s="316"/>
      <c r="O330" s="316"/>
      <c r="P330" s="316"/>
      <c r="Q330" s="316"/>
      <c r="R330" s="316"/>
      <c r="S330" s="316"/>
      <c r="T330" s="316"/>
      <c r="U330" s="316"/>
      <c r="V330" s="316"/>
      <c r="W330" s="316"/>
      <c r="X330" s="316"/>
      <c r="Y330" s="316"/>
    </row>
    <row r="331" spans="1:25" ht="15">
      <c r="A331" s="316"/>
      <c r="B331" s="320"/>
      <c r="C331" s="320"/>
      <c r="D331" s="321"/>
      <c r="E331" s="316"/>
      <c r="F331" s="316"/>
      <c r="G331" s="316"/>
      <c r="H331" s="316"/>
      <c r="I331" s="316"/>
      <c r="J331" s="316"/>
      <c r="K331" s="316"/>
      <c r="L331" s="316"/>
      <c r="M331" s="316"/>
      <c r="N331" s="316"/>
      <c r="O331" s="316"/>
      <c r="P331" s="316"/>
      <c r="Q331" s="316"/>
      <c r="R331" s="316"/>
      <c r="S331" s="316"/>
      <c r="T331" s="316"/>
      <c r="U331" s="316"/>
      <c r="V331" s="316"/>
      <c r="W331" s="316"/>
      <c r="X331" s="316"/>
      <c r="Y331" s="316"/>
    </row>
    <row r="332" spans="1:25" ht="15">
      <c r="A332" s="316"/>
      <c r="B332" s="320"/>
      <c r="C332" s="320"/>
      <c r="D332" s="321"/>
      <c r="E332" s="316"/>
      <c r="F332" s="316"/>
      <c r="G332" s="316"/>
      <c r="H332" s="316"/>
      <c r="I332" s="316"/>
      <c r="J332" s="316"/>
      <c r="K332" s="316"/>
      <c r="L332" s="316"/>
      <c r="M332" s="316"/>
      <c r="N332" s="316"/>
      <c r="O332" s="316"/>
      <c r="P332" s="316"/>
      <c r="Q332" s="316"/>
      <c r="R332" s="316"/>
      <c r="S332" s="316"/>
      <c r="T332" s="316"/>
      <c r="U332" s="316"/>
      <c r="V332" s="316"/>
      <c r="W332" s="316"/>
      <c r="X332" s="316"/>
      <c r="Y332" s="316"/>
    </row>
    <row r="333" spans="1:25" ht="15">
      <c r="A333" s="316"/>
      <c r="B333" s="320"/>
      <c r="C333" s="320"/>
      <c r="D333" s="321"/>
      <c r="E333" s="316"/>
      <c r="F333" s="316"/>
      <c r="G333" s="316"/>
      <c r="H333" s="316"/>
      <c r="I333" s="316"/>
      <c r="J333" s="316"/>
      <c r="K333" s="316"/>
      <c r="L333" s="316"/>
      <c r="M333" s="316"/>
      <c r="N333" s="316"/>
      <c r="O333" s="316"/>
      <c r="P333" s="316"/>
      <c r="Q333" s="316"/>
      <c r="R333" s="316"/>
      <c r="S333" s="316"/>
      <c r="T333" s="316"/>
      <c r="U333" s="316"/>
      <c r="V333" s="316"/>
      <c r="W333" s="316"/>
      <c r="X333" s="316"/>
      <c r="Y333" s="316"/>
    </row>
    <row r="334" spans="1:25" ht="15">
      <c r="A334" s="316"/>
      <c r="B334" s="320"/>
      <c r="C334" s="320"/>
      <c r="D334" s="321"/>
      <c r="E334" s="316"/>
      <c r="F334" s="316"/>
      <c r="G334" s="316"/>
      <c r="H334" s="316"/>
      <c r="I334" s="316"/>
      <c r="J334" s="316"/>
      <c r="K334" s="316"/>
      <c r="L334" s="316"/>
      <c r="M334" s="316"/>
      <c r="N334" s="316"/>
      <c r="O334" s="316"/>
      <c r="P334" s="316"/>
      <c r="Q334" s="316"/>
      <c r="R334" s="316"/>
      <c r="S334" s="316"/>
      <c r="T334" s="316"/>
      <c r="U334" s="316"/>
      <c r="V334" s="316"/>
      <c r="W334" s="316"/>
      <c r="X334" s="316"/>
      <c r="Y334" s="316"/>
    </row>
    <row r="335" spans="1:25" ht="15">
      <c r="A335" s="316"/>
      <c r="B335" s="320"/>
      <c r="C335" s="320"/>
      <c r="D335" s="321"/>
      <c r="E335" s="316"/>
      <c r="F335" s="316"/>
      <c r="G335" s="316"/>
      <c r="H335" s="316"/>
      <c r="I335" s="316"/>
      <c r="J335" s="316"/>
      <c r="K335" s="316"/>
      <c r="L335" s="316"/>
      <c r="M335" s="316"/>
      <c r="N335" s="316"/>
      <c r="O335" s="316"/>
      <c r="P335" s="316"/>
      <c r="Q335" s="316"/>
      <c r="R335" s="316"/>
      <c r="S335" s="316"/>
      <c r="T335" s="316"/>
      <c r="U335" s="316"/>
      <c r="V335" s="316"/>
      <c r="W335" s="316"/>
      <c r="X335" s="316"/>
      <c r="Y335" s="316"/>
    </row>
    <row r="336" spans="1:25" ht="15">
      <c r="A336" s="316"/>
      <c r="B336" s="320"/>
      <c r="C336" s="320"/>
      <c r="D336" s="321"/>
      <c r="E336" s="316"/>
      <c r="F336" s="316"/>
      <c r="G336" s="316"/>
      <c r="H336" s="316"/>
      <c r="I336" s="316"/>
      <c r="J336" s="316"/>
      <c r="K336" s="316"/>
      <c r="L336" s="316"/>
      <c r="M336" s="316"/>
      <c r="N336" s="316"/>
      <c r="O336" s="316"/>
      <c r="P336" s="316"/>
      <c r="Q336" s="316"/>
      <c r="R336" s="316"/>
      <c r="S336" s="316"/>
      <c r="T336" s="316"/>
      <c r="U336" s="316"/>
      <c r="V336" s="316"/>
      <c r="W336" s="316"/>
      <c r="X336" s="316"/>
      <c r="Y336" s="316"/>
    </row>
    <row r="337" spans="1:25" ht="15">
      <c r="A337" s="316"/>
      <c r="B337" s="320"/>
      <c r="C337" s="320"/>
      <c r="D337" s="321"/>
      <c r="E337" s="316"/>
      <c r="F337" s="316"/>
      <c r="G337" s="316"/>
      <c r="H337" s="316"/>
      <c r="I337" s="316"/>
      <c r="J337" s="316"/>
      <c r="K337" s="316"/>
      <c r="L337" s="316"/>
      <c r="M337" s="316"/>
      <c r="N337" s="316"/>
      <c r="O337" s="316"/>
      <c r="P337" s="316"/>
      <c r="Q337" s="316"/>
      <c r="R337" s="316"/>
      <c r="S337" s="316"/>
      <c r="T337" s="316"/>
      <c r="U337" s="316"/>
      <c r="V337" s="316"/>
      <c r="W337" s="316"/>
      <c r="X337" s="316"/>
      <c r="Y337" s="316"/>
    </row>
    <row r="338" spans="1:25" ht="15">
      <c r="A338" s="316"/>
      <c r="B338" s="320"/>
      <c r="C338" s="320"/>
      <c r="D338" s="321"/>
      <c r="E338" s="316"/>
      <c r="F338" s="316"/>
      <c r="G338" s="316"/>
      <c r="H338" s="316"/>
      <c r="I338" s="316"/>
      <c r="J338" s="316"/>
      <c r="K338" s="316"/>
      <c r="L338" s="316"/>
      <c r="M338" s="316"/>
      <c r="N338" s="316"/>
      <c r="O338" s="316"/>
      <c r="P338" s="316"/>
      <c r="Q338" s="316"/>
      <c r="R338" s="316"/>
      <c r="S338" s="316"/>
      <c r="T338" s="316"/>
      <c r="U338" s="316"/>
      <c r="V338" s="316"/>
      <c r="W338" s="316"/>
      <c r="X338" s="316"/>
      <c r="Y338" s="316"/>
    </row>
    <row r="339" spans="1:25" ht="15">
      <c r="A339" s="316"/>
      <c r="B339" s="320"/>
      <c r="C339" s="320"/>
      <c r="D339" s="321"/>
      <c r="E339" s="316"/>
      <c r="F339" s="316"/>
      <c r="G339" s="316"/>
      <c r="H339" s="316"/>
      <c r="I339" s="316"/>
      <c r="J339" s="316"/>
      <c r="K339" s="316"/>
      <c r="L339" s="316"/>
      <c r="M339" s="316"/>
      <c r="N339" s="316"/>
      <c r="O339" s="316"/>
      <c r="P339" s="316"/>
      <c r="Q339" s="316"/>
      <c r="R339" s="316"/>
      <c r="S339" s="316"/>
      <c r="T339" s="316"/>
      <c r="U339" s="316"/>
      <c r="V339" s="316"/>
      <c r="W339" s="316"/>
      <c r="X339" s="316"/>
      <c r="Y339" s="316"/>
    </row>
    <row r="340" spans="1:25" ht="15">
      <c r="A340" s="316"/>
      <c r="B340" s="320"/>
      <c r="C340" s="320"/>
      <c r="D340" s="321"/>
      <c r="E340" s="316"/>
      <c r="F340" s="316"/>
      <c r="G340" s="316"/>
      <c r="H340" s="316"/>
      <c r="I340" s="316"/>
      <c r="J340" s="316"/>
      <c r="K340" s="316"/>
      <c r="L340" s="316"/>
      <c r="M340" s="316"/>
      <c r="N340" s="316"/>
      <c r="O340" s="316"/>
      <c r="P340" s="316"/>
      <c r="Q340" s="316"/>
      <c r="R340" s="316"/>
      <c r="S340" s="316"/>
      <c r="T340" s="316"/>
      <c r="U340" s="316"/>
      <c r="V340" s="316"/>
      <c r="W340" s="316"/>
      <c r="X340" s="316"/>
      <c r="Y340" s="316"/>
    </row>
    <row r="341" spans="1:25" ht="15">
      <c r="A341" s="316"/>
      <c r="B341" s="320"/>
      <c r="C341" s="320"/>
      <c r="D341" s="321"/>
      <c r="E341" s="316"/>
      <c r="F341" s="316"/>
      <c r="G341" s="316"/>
      <c r="H341" s="316"/>
      <c r="I341" s="316"/>
      <c r="J341" s="316"/>
      <c r="K341" s="316"/>
      <c r="L341" s="316"/>
      <c r="M341" s="316"/>
      <c r="N341" s="316"/>
      <c r="O341" s="316"/>
      <c r="P341" s="316"/>
      <c r="Q341" s="316"/>
      <c r="R341" s="316"/>
      <c r="S341" s="316"/>
      <c r="T341" s="316"/>
      <c r="U341" s="316"/>
      <c r="V341" s="316"/>
      <c r="W341" s="316"/>
      <c r="X341" s="316"/>
      <c r="Y341" s="316"/>
    </row>
    <row r="342" spans="1:25" ht="15">
      <c r="A342" s="316"/>
      <c r="B342" s="320"/>
      <c r="C342" s="320"/>
      <c r="D342" s="321"/>
      <c r="E342" s="316"/>
      <c r="F342" s="316"/>
      <c r="G342" s="316"/>
      <c r="H342" s="316"/>
      <c r="I342" s="316"/>
      <c r="J342" s="316"/>
      <c r="K342" s="316"/>
      <c r="L342" s="316"/>
      <c r="M342" s="316"/>
      <c r="N342" s="316"/>
      <c r="O342" s="316"/>
      <c r="P342" s="316"/>
      <c r="Q342" s="316"/>
      <c r="R342" s="316"/>
      <c r="S342" s="316"/>
      <c r="T342" s="316"/>
      <c r="U342" s="316"/>
      <c r="V342" s="316"/>
      <c r="W342" s="316"/>
      <c r="X342" s="316"/>
      <c r="Y342" s="316"/>
    </row>
    <row r="343" spans="1:25" ht="15">
      <c r="A343" s="316"/>
      <c r="B343" s="320"/>
      <c r="C343" s="320"/>
      <c r="D343" s="321"/>
      <c r="E343" s="316"/>
      <c r="F343" s="316"/>
      <c r="G343" s="316"/>
      <c r="H343" s="316"/>
      <c r="I343" s="316"/>
      <c r="J343" s="316"/>
      <c r="K343" s="316"/>
      <c r="L343" s="316"/>
      <c r="M343" s="316"/>
      <c r="N343" s="316"/>
      <c r="O343" s="316"/>
      <c r="P343" s="316"/>
      <c r="Q343" s="316"/>
      <c r="R343" s="316"/>
      <c r="S343" s="316"/>
      <c r="T343" s="316"/>
      <c r="U343" s="316"/>
      <c r="V343" s="316"/>
      <c r="W343" s="316"/>
      <c r="X343" s="316"/>
      <c r="Y343" s="316"/>
    </row>
    <row r="344" spans="1:25" ht="15">
      <c r="A344" s="316"/>
      <c r="B344" s="320"/>
      <c r="C344" s="320"/>
      <c r="D344" s="321"/>
      <c r="E344" s="316"/>
      <c r="F344" s="316"/>
      <c r="G344" s="316"/>
      <c r="H344" s="316"/>
      <c r="I344" s="316"/>
      <c r="J344" s="316"/>
      <c r="K344" s="316"/>
      <c r="L344" s="316"/>
      <c r="M344" s="316"/>
      <c r="N344" s="316"/>
      <c r="O344" s="316"/>
      <c r="P344" s="316"/>
      <c r="Q344" s="316"/>
      <c r="R344" s="316"/>
      <c r="S344" s="316"/>
      <c r="T344" s="316"/>
      <c r="U344" s="316"/>
      <c r="V344" s="316"/>
      <c r="W344" s="316"/>
      <c r="X344" s="316"/>
      <c r="Y344" s="316"/>
    </row>
    <row r="345" spans="1:25" ht="15">
      <c r="A345" s="316"/>
      <c r="B345" s="320"/>
      <c r="C345" s="320"/>
      <c r="D345" s="321"/>
      <c r="E345" s="316"/>
      <c r="F345" s="316"/>
      <c r="G345" s="316"/>
      <c r="H345" s="316"/>
      <c r="I345" s="316"/>
      <c r="J345" s="316"/>
      <c r="K345" s="316"/>
      <c r="L345" s="316"/>
      <c r="M345" s="316"/>
      <c r="N345" s="316"/>
      <c r="O345" s="316"/>
      <c r="P345" s="316"/>
      <c r="Q345" s="316"/>
      <c r="R345" s="316"/>
      <c r="S345" s="316"/>
      <c r="T345" s="316"/>
      <c r="U345" s="316"/>
      <c r="V345" s="316"/>
      <c r="W345" s="316"/>
      <c r="X345" s="316"/>
      <c r="Y345" s="316"/>
    </row>
    <row r="346" spans="1:25" ht="15">
      <c r="A346" s="316"/>
      <c r="B346" s="320"/>
      <c r="C346" s="320"/>
      <c r="D346" s="321"/>
      <c r="E346" s="316"/>
      <c r="F346" s="316"/>
      <c r="G346" s="316"/>
      <c r="H346" s="316"/>
      <c r="I346" s="316"/>
      <c r="J346" s="316"/>
      <c r="K346" s="316"/>
      <c r="L346" s="316"/>
      <c r="M346" s="316"/>
      <c r="N346" s="316"/>
      <c r="O346" s="316"/>
      <c r="P346" s="316"/>
      <c r="Q346" s="316"/>
      <c r="R346" s="316"/>
      <c r="S346" s="316"/>
      <c r="T346" s="316"/>
      <c r="U346" s="316"/>
      <c r="V346" s="316"/>
      <c r="W346" s="316"/>
      <c r="X346" s="316"/>
      <c r="Y346" s="316"/>
    </row>
    <row r="347" spans="1:25" ht="15">
      <c r="A347" s="316"/>
      <c r="B347" s="320"/>
      <c r="C347" s="320"/>
      <c r="D347" s="321"/>
      <c r="E347" s="316"/>
      <c r="F347" s="316"/>
      <c r="G347" s="316"/>
      <c r="H347" s="316"/>
      <c r="I347" s="316"/>
      <c r="J347" s="316"/>
      <c r="K347" s="316"/>
      <c r="L347" s="316"/>
      <c r="M347" s="316"/>
      <c r="N347" s="316"/>
      <c r="O347" s="316"/>
      <c r="P347" s="316"/>
      <c r="Q347" s="316"/>
      <c r="R347" s="316"/>
      <c r="S347" s="316"/>
      <c r="T347" s="316"/>
      <c r="U347" s="316"/>
      <c r="V347" s="316"/>
      <c r="W347" s="316"/>
      <c r="X347" s="316"/>
      <c r="Y347" s="316"/>
    </row>
    <row r="348" spans="1:25" ht="15">
      <c r="A348" s="316"/>
      <c r="B348" s="320"/>
      <c r="C348" s="320"/>
      <c r="D348" s="321"/>
      <c r="E348" s="316"/>
      <c r="F348" s="316"/>
      <c r="G348" s="316"/>
      <c r="H348" s="316"/>
      <c r="I348" s="316"/>
      <c r="J348" s="316"/>
      <c r="K348" s="316"/>
      <c r="L348" s="316"/>
      <c r="M348" s="316"/>
      <c r="N348" s="316"/>
      <c r="O348" s="316"/>
      <c r="P348" s="316"/>
      <c r="Q348" s="316"/>
      <c r="R348" s="316"/>
      <c r="S348" s="316"/>
      <c r="T348" s="316"/>
      <c r="U348" s="316"/>
      <c r="V348" s="316"/>
      <c r="W348" s="316"/>
      <c r="X348" s="316"/>
      <c r="Y348" s="316"/>
    </row>
    <row r="349" spans="1:25" ht="15">
      <c r="A349" s="316"/>
      <c r="B349" s="320"/>
      <c r="C349" s="320"/>
      <c r="D349" s="321"/>
      <c r="E349" s="316"/>
      <c r="F349" s="316"/>
      <c r="G349" s="316"/>
      <c r="H349" s="316"/>
      <c r="I349" s="316"/>
      <c r="J349" s="316"/>
      <c r="K349" s="316"/>
      <c r="L349" s="316"/>
      <c r="M349" s="316"/>
      <c r="N349" s="316"/>
      <c r="O349" s="316"/>
      <c r="P349" s="316"/>
      <c r="Q349" s="316"/>
      <c r="R349" s="316"/>
      <c r="S349" s="316"/>
      <c r="T349" s="316"/>
      <c r="U349" s="316"/>
      <c r="V349" s="316"/>
      <c r="W349" s="316"/>
      <c r="X349" s="316"/>
      <c r="Y349" s="316"/>
    </row>
    <row r="350" spans="1:25" ht="15">
      <c r="A350" s="316"/>
      <c r="B350" s="320"/>
      <c r="C350" s="320"/>
      <c r="D350" s="321"/>
      <c r="E350" s="316"/>
      <c r="F350" s="316"/>
      <c r="G350" s="316"/>
      <c r="H350" s="316"/>
      <c r="I350" s="316"/>
      <c r="J350" s="316"/>
      <c r="K350" s="316"/>
      <c r="L350" s="316"/>
      <c r="M350" s="316"/>
      <c r="N350" s="316"/>
      <c r="O350" s="316"/>
      <c r="P350" s="316"/>
      <c r="Q350" s="316"/>
      <c r="R350" s="316"/>
      <c r="S350" s="316"/>
      <c r="T350" s="316"/>
      <c r="U350" s="316"/>
      <c r="V350" s="316"/>
      <c r="W350" s="316"/>
      <c r="X350" s="316"/>
      <c r="Y350" s="316"/>
    </row>
    <row r="351" spans="1:25" ht="15">
      <c r="A351" s="316"/>
      <c r="B351" s="320"/>
      <c r="C351" s="320"/>
      <c r="D351" s="321"/>
      <c r="E351" s="316"/>
      <c r="F351" s="316"/>
      <c r="G351" s="316"/>
      <c r="H351" s="316"/>
      <c r="I351" s="316"/>
      <c r="J351" s="316"/>
      <c r="K351" s="316"/>
      <c r="L351" s="316"/>
      <c r="M351" s="316"/>
      <c r="N351" s="316"/>
      <c r="O351" s="316"/>
      <c r="P351" s="316"/>
      <c r="Q351" s="316"/>
      <c r="R351" s="316"/>
      <c r="S351" s="316"/>
      <c r="T351" s="316"/>
      <c r="U351" s="316"/>
      <c r="V351" s="316"/>
      <c r="W351" s="316"/>
      <c r="X351" s="316"/>
      <c r="Y351" s="316"/>
    </row>
    <row r="352" spans="1:25" ht="15">
      <c r="A352" s="316"/>
      <c r="B352" s="320"/>
      <c r="C352" s="320"/>
      <c r="D352" s="321"/>
      <c r="E352" s="316"/>
      <c r="F352" s="316"/>
      <c r="G352" s="316"/>
      <c r="H352" s="316"/>
      <c r="I352" s="316"/>
      <c r="J352" s="316"/>
      <c r="K352" s="316"/>
      <c r="L352" s="316"/>
      <c r="M352" s="316"/>
      <c r="N352" s="316"/>
      <c r="O352" s="316"/>
      <c r="P352" s="316"/>
      <c r="Q352" s="316"/>
      <c r="R352" s="316"/>
      <c r="S352" s="316"/>
      <c r="T352" s="316"/>
      <c r="U352" s="316"/>
      <c r="V352" s="316"/>
      <c r="W352" s="316"/>
      <c r="X352" s="316"/>
      <c r="Y352" s="316"/>
    </row>
    <row r="353" spans="1:25" ht="15">
      <c r="A353" s="316"/>
      <c r="B353" s="320"/>
      <c r="C353" s="320"/>
      <c r="D353" s="321"/>
      <c r="E353" s="316"/>
      <c r="F353" s="316"/>
      <c r="G353" s="316"/>
      <c r="H353" s="316"/>
      <c r="I353" s="316"/>
      <c r="J353" s="316"/>
      <c r="K353" s="316"/>
      <c r="L353" s="316"/>
      <c r="M353" s="316"/>
      <c r="N353" s="316"/>
      <c r="O353" s="316"/>
      <c r="P353" s="316"/>
      <c r="Q353" s="316"/>
      <c r="R353" s="316"/>
      <c r="S353" s="316"/>
      <c r="T353" s="316"/>
      <c r="U353" s="316"/>
      <c r="V353" s="316"/>
      <c r="W353" s="316"/>
      <c r="X353" s="316"/>
      <c r="Y353" s="316"/>
    </row>
    <row r="354" spans="1:25" ht="15">
      <c r="A354" s="316"/>
      <c r="B354" s="320"/>
      <c r="C354" s="320"/>
      <c r="D354" s="321"/>
      <c r="E354" s="316"/>
      <c r="F354" s="316"/>
      <c r="G354" s="316"/>
      <c r="H354" s="316"/>
      <c r="I354" s="316"/>
      <c r="J354" s="316"/>
      <c r="K354" s="316"/>
      <c r="L354" s="316"/>
      <c r="M354" s="316"/>
      <c r="N354" s="316"/>
      <c r="O354" s="316"/>
      <c r="P354" s="316"/>
      <c r="Q354" s="316"/>
      <c r="R354" s="316"/>
      <c r="S354" s="316"/>
      <c r="T354" s="316"/>
      <c r="U354" s="316"/>
      <c r="V354" s="316"/>
      <c r="W354" s="316"/>
      <c r="X354" s="316"/>
      <c r="Y354" s="316"/>
    </row>
    <row r="355" spans="1:25" ht="15">
      <c r="A355" s="316"/>
      <c r="B355" s="320"/>
      <c r="C355" s="320"/>
      <c r="D355" s="321"/>
      <c r="E355" s="316"/>
      <c r="F355" s="316"/>
      <c r="G355" s="316"/>
      <c r="H355" s="316"/>
      <c r="I355" s="316"/>
      <c r="J355" s="316"/>
      <c r="K355" s="316"/>
      <c r="L355" s="316"/>
      <c r="M355" s="316"/>
      <c r="N355" s="316"/>
      <c r="O355" s="316"/>
      <c r="P355" s="316"/>
      <c r="Q355" s="316"/>
      <c r="R355" s="316"/>
      <c r="S355" s="316"/>
      <c r="T355" s="316"/>
      <c r="U355" s="316"/>
      <c r="V355" s="316"/>
      <c r="W355" s="316"/>
      <c r="X355" s="316"/>
      <c r="Y355" s="316"/>
    </row>
    <row r="356" spans="1:25" ht="15">
      <c r="A356" s="316"/>
      <c r="B356" s="320"/>
      <c r="C356" s="320"/>
      <c r="D356" s="321"/>
      <c r="E356" s="316"/>
      <c r="F356" s="316"/>
      <c r="G356" s="316"/>
      <c r="H356" s="316"/>
      <c r="I356" s="316"/>
      <c r="J356" s="316"/>
      <c r="K356" s="316"/>
      <c r="L356" s="316"/>
      <c r="M356" s="316"/>
      <c r="N356" s="316"/>
      <c r="O356" s="316"/>
      <c r="P356" s="316"/>
      <c r="Q356" s="316"/>
      <c r="R356" s="316"/>
      <c r="S356" s="316"/>
      <c r="T356" s="316"/>
      <c r="U356" s="316"/>
      <c r="V356" s="316"/>
      <c r="W356" s="316"/>
      <c r="X356" s="316"/>
      <c r="Y356" s="316"/>
    </row>
    <row r="357" spans="1:25" ht="15">
      <c r="A357" s="316"/>
      <c r="B357" s="320"/>
      <c r="C357" s="320"/>
      <c r="D357" s="321"/>
      <c r="E357" s="316"/>
      <c r="F357" s="316"/>
      <c r="G357" s="316"/>
      <c r="H357" s="316"/>
      <c r="I357" s="316"/>
      <c r="J357" s="316"/>
      <c r="K357" s="316"/>
      <c r="L357" s="316"/>
      <c r="M357" s="316"/>
      <c r="N357" s="316"/>
      <c r="O357" s="316"/>
      <c r="P357" s="316"/>
      <c r="Q357" s="316"/>
      <c r="R357" s="316"/>
      <c r="S357" s="316"/>
      <c r="T357" s="316"/>
      <c r="U357" s="316"/>
      <c r="V357" s="316"/>
      <c r="W357" s="316"/>
      <c r="X357" s="316"/>
      <c r="Y357" s="316"/>
    </row>
    <row r="358" spans="1:25" ht="15">
      <c r="A358" s="316"/>
      <c r="B358" s="320"/>
      <c r="C358" s="320"/>
      <c r="D358" s="321"/>
      <c r="E358" s="316"/>
      <c r="F358" s="316"/>
      <c r="G358" s="316"/>
      <c r="H358" s="316"/>
      <c r="I358" s="316"/>
      <c r="J358" s="316"/>
      <c r="K358" s="316"/>
      <c r="L358" s="316"/>
      <c r="M358" s="316"/>
      <c r="N358" s="316"/>
      <c r="O358" s="316"/>
      <c r="P358" s="316"/>
      <c r="Q358" s="316"/>
      <c r="R358" s="316"/>
      <c r="S358" s="316"/>
      <c r="T358" s="316"/>
      <c r="U358" s="316"/>
      <c r="V358" s="316"/>
      <c r="W358" s="316"/>
      <c r="X358" s="316"/>
      <c r="Y358" s="316"/>
    </row>
    <row r="359" spans="1:25" ht="15">
      <c r="A359" s="316"/>
      <c r="B359" s="320"/>
      <c r="C359" s="320"/>
      <c r="D359" s="321"/>
      <c r="E359" s="316"/>
      <c r="F359" s="316"/>
      <c r="G359" s="316"/>
      <c r="H359" s="316"/>
      <c r="I359" s="316"/>
      <c r="J359" s="316"/>
      <c r="K359" s="316"/>
      <c r="L359" s="316"/>
      <c r="M359" s="316"/>
      <c r="N359" s="316"/>
      <c r="O359" s="316"/>
      <c r="P359" s="316"/>
      <c r="Q359" s="316"/>
      <c r="R359" s="316"/>
      <c r="S359" s="316"/>
      <c r="T359" s="316"/>
      <c r="U359" s="316"/>
      <c r="V359" s="316"/>
      <c r="W359" s="316"/>
      <c r="X359" s="316"/>
      <c r="Y359" s="316"/>
    </row>
    <row r="360" spans="1:25" ht="15">
      <c r="A360" s="316"/>
      <c r="B360" s="320"/>
      <c r="C360" s="320"/>
      <c r="D360" s="321"/>
      <c r="E360" s="316"/>
      <c r="F360" s="316"/>
      <c r="G360" s="316"/>
      <c r="H360" s="316"/>
      <c r="I360" s="316"/>
      <c r="J360" s="316"/>
      <c r="K360" s="316"/>
      <c r="L360" s="316"/>
      <c r="M360" s="316"/>
      <c r="N360" s="316"/>
      <c r="O360" s="316"/>
      <c r="P360" s="316"/>
      <c r="Q360" s="316"/>
      <c r="R360" s="316"/>
      <c r="S360" s="316"/>
      <c r="T360" s="316"/>
      <c r="U360" s="316"/>
      <c r="V360" s="316"/>
      <c r="W360" s="316"/>
      <c r="X360" s="316"/>
      <c r="Y360" s="316"/>
    </row>
    <row r="361" spans="1:25" ht="15">
      <c r="A361" s="316"/>
      <c r="B361" s="320"/>
      <c r="C361" s="320"/>
      <c r="D361" s="321"/>
      <c r="E361" s="316"/>
      <c r="F361" s="316"/>
      <c r="G361" s="316"/>
      <c r="H361" s="316"/>
      <c r="I361" s="316"/>
      <c r="J361" s="316"/>
      <c r="K361" s="316"/>
      <c r="L361" s="316"/>
      <c r="M361" s="316"/>
      <c r="N361" s="316"/>
      <c r="O361" s="316"/>
      <c r="P361" s="316"/>
      <c r="Q361" s="316"/>
      <c r="R361" s="316"/>
      <c r="S361" s="316"/>
      <c r="T361" s="316"/>
      <c r="U361" s="316"/>
      <c r="V361" s="316"/>
      <c r="W361" s="316"/>
      <c r="X361" s="316"/>
      <c r="Y361" s="316"/>
    </row>
    <row r="362" spans="1:25" ht="15">
      <c r="A362" s="316"/>
      <c r="B362" s="320"/>
      <c r="C362" s="320"/>
      <c r="D362" s="321"/>
      <c r="E362" s="316"/>
      <c r="F362" s="316"/>
      <c r="G362" s="316"/>
      <c r="H362" s="316"/>
      <c r="I362" s="316"/>
      <c r="J362" s="316"/>
      <c r="K362" s="316"/>
      <c r="L362" s="316"/>
      <c r="M362" s="316"/>
      <c r="N362" s="316"/>
      <c r="O362" s="316"/>
      <c r="P362" s="316"/>
      <c r="Q362" s="316"/>
      <c r="R362" s="316"/>
      <c r="S362" s="316"/>
      <c r="T362" s="316"/>
      <c r="U362" s="316"/>
      <c r="V362" s="316"/>
      <c r="W362" s="316"/>
      <c r="X362" s="316"/>
      <c r="Y362" s="316"/>
    </row>
    <row r="363" spans="1:25" ht="15">
      <c r="A363" s="316"/>
      <c r="B363" s="320"/>
      <c r="C363" s="320"/>
      <c r="D363" s="321"/>
      <c r="E363" s="316"/>
      <c r="F363" s="316"/>
      <c r="G363" s="316"/>
      <c r="H363" s="316"/>
      <c r="I363" s="316"/>
      <c r="J363" s="316"/>
      <c r="K363" s="316"/>
      <c r="L363" s="316"/>
      <c r="M363" s="316"/>
      <c r="N363" s="316"/>
      <c r="O363" s="316"/>
      <c r="P363" s="316"/>
      <c r="Q363" s="316"/>
      <c r="R363" s="316"/>
      <c r="S363" s="316"/>
      <c r="T363" s="316"/>
      <c r="U363" s="316"/>
      <c r="V363" s="316"/>
      <c r="W363" s="316"/>
      <c r="X363" s="316"/>
      <c r="Y363" s="316"/>
    </row>
    <row r="364" spans="1:25" ht="15">
      <c r="A364" s="316"/>
      <c r="B364" s="320"/>
      <c r="C364" s="320"/>
      <c r="D364" s="321"/>
      <c r="E364" s="316"/>
      <c r="F364" s="316"/>
      <c r="G364" s="316"/>
      <c r="H364" s="316"/>
      <c r="I364" s="316"/>
      <c r="J364" s="316"/>
      <c r="K364" s="316"/>
      <c r="L364" s="316"/>
      <c r="M364" s="316"/>
      <c r="N364" s="316"/>
      <c r="O364" s="316"/>
      <c r="P364" s="316"/>
      <c r="Q364" s="316"/>
      <c r="R364" s="316"/>
      <c r="S364" s="316"/>
      <c r="T364" s="316"/>
      <c r="U364" s="316"/>
      <c r="V364" s="316"/>
      <c r="W364" s="316"/>
      <c r="X364" s="316"/>
      <c r="Y364" s="316"/>
    </row>
    <row r="365" spans="1:25" ht="15">
      <c r="A365" s="316"/>
      <c r="B365" s="320"/>
      <c r="C365" s="320"/>
      <c r="D365" s="321"/>
      <c r="E365" s="316"/>
      <c r="F365" s="316"/>
      <c r="G365" s="316"/>
      <c r="H365" s="316"/>
      <c r="I365" s="316"/>
      <c r="J365" s="316"/>
      <c r="K365" s="316"/>
      <c r="L365" s="316"/>
      <c r="M365" s="316"/>
      <c r="N365" s="316"/>
      <c r="O365" s="316"/>
      <c r="P365" s="316"/>
      <c r="Q365" s="316"/>
      <c r="R365" s="316"/>
      <c r="S365" s="316"/>
      <c r="T365" s="316"/>
      <c r="U365" s="316"/>
      <c r="V365" s="316"/>
      <c r="W365" s="316"/>
      <c r="X365" s="316"/>
      <c r="Y365" s="316"/>
    </row>
    <row r="366" spans="1:25" ht="15">
      <c r="A366" s="316"/>
      <c r="B366" s="320"/>
      <c r="C366" s="320"/>
      <c r="D366" s="321"/>
      <c r="E366" s="316"/>
      <c r="F366" s="316"/>
      <c r="G366" s="316"/>
      <c r="H366" s="316"/>
      <c r="I366" s="316"/>
      <c r="J366" s="316"/>
      <c r="K366" s="316"/>
      <c r="L366" s="316"/>
      <c r="M366" s="316"/>
      <c r="N366" s="316"/>
      <c r="O366" s="316"/>
      <c r="P366" s="316"/>
      <c r="Q366" s="316"/>
      <c r="R366" s="316"/>
      <c r="S366" s="316"/>
      <c r="T366" s="316"/>
      <c r="U366" s="316"/>
      <c r="V366" s="316"/>
      <c r="W366" s="316"/>
      <c r="X366" s="316"/>
      <c r="Y366" s="316"/>
    </row>
    <row r="367" spans="1:25" ht="15">
      <c r="A367" s="316"/>
      <c r="B367" s="320"/>
      <c r="C367" s="320"/>
      <c r="D367" s="321"/>
      <c r="E367" s="316"/>
      <c r="F367" s="316"/>
      <c r="G367" s="316"/>
      <c r="H367" s="316"/>
      <c r="I367" s="316"/>
      <c r="J367" s="316"/>
      <c r="K367" s="316"/>
      <c r="L367" s="316"/>
      <c r="M367" s="316"/>
      <c r="N367" s="316"/>
      <c r="O367" s="316"/>
      <c r="P367" s="316"/>
      <c r="Q367" s="316"/>
      <c r="R367" s="316"/>
      <c r="S367" s="316"/>
      <c r="T367" s="316"/>
      <c r="U367" s="316"/>
      <c r="V367" s="316"/>
      <c r="W367" s="316"/>
      <c r="X367" s="316"/>
      <c r="Y367" s="316"/>
    </row>
    <row r="368" spans="1:25" ht="15">
      <c r="A368" s="316"/>
      <c r="B368" s="320"/>
      <c r="C368" s="320"/>
      <c r="D368" s="321"/>
      <c r="E368" s="316"/>
      <c r="F368" s="316"/>
      <c r="G368" s="316"/>
      <c r="H368" s="316"/>
      <c r="I368" s="316"/>
      <c r="J368" s="316"/>
      <c r="K368" s="316"/>
      <c r="L368" s="316"/>
      <c r="M368" s="316"/>
      <c r="N368" s="316"/>
      <c r="O368" s="316"/>
      <c r="P368" s="316"/>
      <c r="Q368" s="316"/>
      <c r="R368" s="316"/>
      <c r="S368" s="316"/>
      <c r="T368" s="316"/>
      <c r="U368" s="316"/>
      <c r="V368" s="316"/>
      <c r="W368" s="316"/>
      <c r="X368" s="316"/>
      <c r="Y368" s="316"/>
    </row>
    <row r="369" spans="1:25" ht="15">
      <c r="A369" s="316"/>
      <c r="B369" s="320"/>
      <c r="C369" s="320"/>
      <c r="D369" s="321"/>
      <c r="E369" s="316"/>
      <c r="F369" s="316"/>
      <c r="G369" s="316"/>
      <c r="H369" s="316"/>
      <c r="I369" s="316"/>
      <c r="J369" s="316"/>
      <c r="K369" s="316"/>
      <c r="L369" s="316"/>
      <c r="M369" s="316"/>
      <c r="N369" s="316"/>
      <c r="O369" s="316"/>
      <c r="P369" s="316"/>
      <c r="Q369" s="316"/>
      <c r="R369" s="316"/>
      <c r="S369" s="316"/>
      <c r="T369" s="316"/>
      <c r="U369" s="316"/>
      <c r="V369" s="316"/>
      <c r="W369" s="316"/>
      <c r="X369" s="316"/>
      <c r="Y369" s="316"/>
    </row>
    <row r="370" spans="1:25" ht="15">
      <c r="A370" s="316"/>
      <c r="B370" s="320"/>
      <c r="C370" s="320"/>
      <c r="D370" s="321"/>
      <c r="E370" s="316"/>
      <c r="F370" s="316"/>
      <c r="G370" s="316"/>
      <c r="H370" s="316"/>
      <c r="I370" s="316"/>
      <c r="J370" s="316"/>
      <c r="K370" s="316"/>
      <c r="L370" s="316"/>
      <c r="M370" s="316"/>
      <c r="N370" s="316"/>
      <c r="O370" s="316"/>
      <c r="P370" s="316"/>
      <c r="Q370" s="316"/>
      <c r="R370" s="316"/>
      <c r="S370" s="316"/>
      <c r="T370" s="316"/>
      <c r="U370" s="316"/>
      <c r="V370" s="316"/>
      <c r="W370" s="316"/>
      <c r="X370" s="316"/>
      <c r="Y370" s="316"/>
    </row>
    <row r="371" spans="1:25" ht="15">
      <c r="A371" s="316"/>
      <c r="B371" s="320"/>
      <c r="C371" s="320"/>
      <c r="D371" s="321"/>
      <c r="E371" s="316"/>
      <c r="F371" s="316"/>
      <c r="G371" s="316"/>
      <c r="H371" s="316"/>
      <c r="I371" s="316"/>
      <c r="J371" s="316"/>
      <c r="K371" s="316"/>
      <c r="L371" s="316"/>
      <c r="M371" s="316"/>
      <c r="N371" s="316"/>
      <c r="O371" s="316"/>
      <c r="P371" s="316"/>
      <c r="Q371" s="316"/>
      <c r="R371" s="316"/>
      <c r="S371" s="316"/>
      <c r="T371" s="316"/>
      <c r="U371" s="316"/>
      <c r="V371" s="316"/>
      <c r="W371" s="316"/>
      <c r="X371" s="316"/>
      <c r="Y371" s="316"/>
    </row>
    <row r="372" spans="1:25" ht="15">
      <c r="A372" s="316"/>
      <c r="B372" s="320"/>
      <c r="C372" s="320"/>
      <c r="D372" s="321"/>
      <c r="E372" s="316"/>
      <c r="F372" s="316"/>
      <c r="G372" s="316"/>
      <c r="H372" s="316"/>
      <c r="I372" s="316"/>
      <c r="J372" s="316"/>
      <c r="K372" s="316"/>
      <c r="L372" s="316"/>
      <c r="M372" s="316"/>
      <c r="N372" s="316"/>
      <c r="O372" s="316"/>
      <c r="P372" s="316"/>
      <c r="Q372" s="316"/>
      <c r="R372" s="316"/>
      <c r="S372" s="316"/>
      <c r="T372" s="316"/>
      <c r="U372" s="316"/>
      <c r="V372" s="316"/>
      <c r="W372" s="316"/>
      <c r="X372" s="316"/>
      <c r="Y372" s="316"/>
    </row>
    <row r="373" spans="1:25" ht="15">
      <c r="A373" s="316"/>
      <c r="B373" s="320"/>
      <c r="C373" s="320"/>
      <c r="D373" s="321"/>
      <c r="E373" s="316"/>
      <c r="F373" s="316"/>
      <c r="G373" s="316"/>
      <c r="H373" s="316"/>
      <c r="I373" s="316"/>
      <c r="J373" s="316"/>
      <c r="K373" s="316"/>
      <c r="L373" s="316"/>
      <c r="M373" s="316"/>
      <c r="N373" s="316"/>
      <c r="O373" s="316"/>
      <c r="P373" s="316"/>
      <c r="Q373" s="316"/>
      <c r="R373" s="316"/>
      <c r="S373" s="316"/>
      <c r="T373" s="316"/>
      <c r="U373" s="316"/>
      <c r="V373" s="316"/>
      <c r="W373" s="316"/>
      <c r="X373" s="316"/>
      <c r="Y373" s="316"/>
    </row>
    <row r="374" spans="1:25" ht="15">
      <c r="A374" s="316"/>
      <c r="B374" s="320"/>
      <c r="C374" s="320"/>
      <c r="D374" s="321"/>
      <c r="E374" s="316"/>
      <c r="F374" s="316"/>
      <c r="G374" s="316"/>
      <c r="H374" s="316"/>
      <c r="I374" s="316"/>
      <c r="J374" s="316"/>
      <c r="K374" s="316"/>
      <c r="L374" s="316"/>
      <c r="M374" s="316"/>
      <c r="N374" s="316"/>
      <c r="O374" s="316"/>
      <c r="P374" s="316"/>
      <c r="Q374" s="316"/>
      <c r="R374" s="316"/>
      <c r="S374" s="316"/>
      <c r="T374" s="316"/>
      <c r="U374" s="316"/>
      <c r="V374" s="316"/>
      <c r="W374" s="316"/>
      <c r="X374" s="316"/>
      <c r="Y374" s="316"/>
    </row>
    <row r="375" spans="1:25" ht="15">
      <c r="A375" s="316"/>
      <c r="B375" s="320"/>
      <c r="C375" s="320"/>
      <c r="D375" s="321"/>
      <c r="E375" s="316"/>
      <c r="F375" s="316"/>
      <c r="G375" s="316"/>
      <c r="H375" s="316"/>
      <c r="I375" s="316"/>
      <c r="J375" s="316"/>
      <c r="K375" s="316"/>
      <c r="L375" s="316"/>
      <c r="M375" s="316"/>
      <c r="N375" s="316"/>
      <c r="O375" s="316"/>
      <c r="P375" s="316"/>
      <c r="Q375" s="316"/>
      <c r="R375" s="316"/>
      <c r="S375" s="316"/>
      <c r="T375" s="316"/>
      <c r="U375" s="316"/>
      <c r="V375" s="316"/>
      <c r="W375" s="316"/>
      <c r="X375" s="316"/>
      <c r="Y375" s="316"/>
    </row>
    <row r="376" spans="1:25" ht="15">
      <c r="A376" s="316"/>
      <c r="B376" s="320"/>
      <c r="C376" s="320"/>
      <c r="D376" s="321"/>
      <c r="E376" s="316"/>
      <c r="F376" s="316"/>
      <c r="G376" s="316"/>
      <c r="H376" s="316"/>
      <c r="I376" s="316"/>
      <c r="J376" s="316"/>
      <c r="K376" s="316"/>
      <c r="L376" s="316"/>
      <c r="M376" s="316"/>
      <c r="N376" s="316"/>
      <c r="O376" s="316"/>
      <c r="P376" s="316"/>
      <c r="Q376" s="316"/>
      <c r="R376" s="316"/>
      <c r="S376" s="316"/>
      <c r="T376" s="316"/>
      <c r="U376" s="316"/>
      <c r="V376" s="316"/>
      <c r="W376" s="316"/>
      <c r="X376" s="316"/>
      <c r="Y376" s="316"/>
    </row>
    <row r="377" spans="1:25" ht="15">
      <c r="A377" s="316"/>
      <c r="B377" s="320"/>
      <c r="C377" s="320"/>
      <c r="D377" s="321"/>
      <c r="E377" s="316"/>
      <c r="F377" s="316"/>
      <c r="G377" s="316"/>
      <c r="H377" s="316"/>
      <c r="I377" s="316"/>
      <c r="J377" s="316"/>
      <c r="K377" s="316"/>
      <c r="L377" s="316"/>
      <c r="M377" s="316"/>
      <c r="N377" s="316"/>
      <c r="O377" s="316"/>
      <c r="P377" s="316"/>
      <c r="Q377" s="316"/>
      <c r="R377" s="316"/>
      <c r="S377" s="316"/>
      <c r="T377" s="316"/>
      <c r="U377" s="316"/>
      <c r="V377" s="316"/>
      <c r="W377" s="316"/>
      <c r="X377" s="316"/>
      <c r="Y377" s="316"/>
    </row>
    <row r="378" spans="1:25" ht="15">
      <c r="A378" s="316"/>
      <c r="B378" s="320"/>
      <c r="C378" s="320"/>
      <c r="D378" s="321"/>
      <c r="E378" s="316"/>
      <c r="F378" s="316"/>
      <c r="G378" s="316"/>
      <c r="H378" s="316"/>
      <c r="I378" s="316"/>
      <c r="J378" s="316"/>
      <c r="K378" s="316"/>
      <c r="L378" s="316"/>
      <c r="M378" s="316"/>
      <c r="N378" s="316"/>
      <c r="O378" s="316"/>
      <c r="P378" s="316"/>
      <c r="Q378" s="316"/>
      <c r="R378" s="316"/>
      <c r="S378" s="316"/>
      <c r="T378" s="316"/>
      <c r="U378" s="316"/>
      <c r="V378" s="316"/>
      <c r="W378" s="316"/>
      <c r="X378" s="316"/>
      <c r="Y378" s="316"/>
    </row>
    <row r="379" spans="1:25" ht="15">
      <c r="A379" s="316"/>
      <c r="B379" s="320"/>
      <c r="C379" s="320"/>
      <c r="D379" s="321"/>
      <c r="E379" s="316"/>
      <c r="F379" s="316"/>
      <c r="G379" s="316"/>
      <c r="H379" s="316"/>
      <c r="I379" s="316"/>
      <c r="J379" s="316"/>
      <c r="K379" s="316"/>
      <c r="L379" s="316"/>
      <c r="M379" s="316"/>
      <c r="N379" s="316"/>
      <c r="O379" s="316"/>
      <c r="P379" s="316"/>
      <c r="Q379" s="316"/>
      <c r="R379" s="316"/>
      <c r="S379" s="316"/>
      <c r="T379" s="316"/>
      <c r="U379" s="316"/>
      <c r="V379" s="316"/>
      <c r="W379" s="316"/>
      <c r="X379" s="316"/>
      <c r="Y379" s="316"/>
    </row>
    <row r="380" spans="1:25" ht="15">
      <c r="A380" s="316"/>
      <c r="B380" s="320"/>
      <c r="C380" s="320"/>
      <c r="D380" s="321"/>
      <c r="E380" s="316"/>
      <c r="F380" s="316"/>
      <c r="G380" s="316"/>
      <c r="H380" s="316"/>
      <c r="I380" s="316"/>
      <c r="J380" s="316"/>
      <c r="K380" s="316"/>
      <c r="L380" s="316"/>
      <c r="M380" s="316"/>
      <c r="N380" s="316"/>
      <c r="O380" s="316"/>
      <c r="P380" s="316"/>
      <c r="Q380" s="316"/>
      <c r="R380" s="316"/>
      <c r="S380" s="316"/>
      <c r="T380" s="316"/>
      <c r="U380" s="316"/>
      <c r="V380" s="316"/>
      <c r="W380" s="316"/>
      <c r="X380" s="316"/>
      <c r="Y380" s="316"/>
    </row>
    <row r="381" spans="1:25" ht="15">
      <c r="A381" s="316"/>
      <c r="B381" s="320"/>
      <c r="C381" s="320"/>
      <c r="D381" s="321"/>
      <c r="E381" s="316"/>
      <c r="F381" s="316"/>
      <c r="G381" s="316"/>
      <c r="H381" s="316"/>
      <c r="I381" s="316"/>
      <c r="J381" s="316"/>
      <c r="K381" s="316"/>
      <c r="L381" s="316"/>
      <c r="M381" s="316"/>
      <c r="N381" s="316"/>
      <c r="O381" s="316"/>
      <c r="P381" s="316"/>
      <c r="Q381" s="316"/>
      <c r="R381" s="316"/>
      <c r="S381" s="316"/>
      <c r="T381" s="316"/>
      <c r="U381" s="316"/>
      <c r="V381" s="316"/>
      <c r="W381" s="316"/>
      <c r="X381" s="316"/>
      <c r="Y381" s="316"/>
    </row>
    <row r="382" spans="1:25" ht="15">
      <c r="A382" s="316"/>
      <c r="B382" s="320"/>
      <c r="C382" s="320"/>
      <c r="D382" s="321"/>
      <c r="E382" s="316"/>
      <c r="F382" s="316"/>
      <c r="G382" s="316"/>
      <c r="H382" s="316"/>
      <c r="I382" s="316"/>
      <c r="J382" s="316"/>
      <c r="K382" s="316"/>
      <c r="L382" s="316"/>
      <c r="M382" s="316"/>
      <c r="N382" s="316"/>
      <c r="O382" s="316"/>
      <c r="P382" s="316"/>
      <c r="Q382" s="316"/>
      <c r="R382" s="316"/>
      <c r="S382" s="316"/>
      <c r="T382" s="316"/>
      <c r="U382" s="316"/>
      <c r="V382" s="316"/>
      <c r="W382" s="316"/>
      <c r="X382" s="316"/>
      <c r="Y382" s="316"/>
    </row>
    <row r="383" spans="1:25" ht="15">
      <c r="A383" s="316"/>
      <c r="B383" s="320"/>
      <c r="C383" s="320"/>
      <c r="D383" s="321"/>
      <c r="E383" s="316"/>
      <c r="F383" s="316"/>
      <c r="G383" s="316"/>
      <c r="H383" s="316"/>
      <c r="I383" s="316"/>
      <c r="J383" s="316"/>
      <c r="K383" s="316"/>
      <c r="L383" s="316"/>
      <c r="M383" s="316"/>
      <c r="N383" s="316"/>
      <c r="O383" s="316"/>
      <c r="P383" s="316"/>
      <c r="Q383" s="316"/>
      <c r="R383" s="316"/>
      <c r="S383" s="316"/>
      <c r="T383" s="316"/>
      <c r="U383" s="316"/>
      <c r="V383" s="316"/>
      <c r="W383" s="316"/>
      <c r="X383" s="316"/>
      <c r="Y383" s="316"/>
    </row>
    <row r="384" spans="1:25" ht="15">
      <c r="A384" s="316"/>
      <c r="B384" s="320"/>
      <c r="C384" s="320"/>
      <c r="D384" s="321"/>
      <c r="E384" s="316"/>
      <c r="F384" s="316"/>
      <c r="G384" s="316"/>
      <c r="H384" s="316"/>
      <c r="I384" s="316"/>
      <c r="J384" s="316"/>
      <c r="K384" s="316"/>
      <c r="L384" s="316"/>
      <c r="M384" s="316"/>
      <c r="N384" s="316"/>
      <c r="O384" s="316"/>
      <c r="P384" s="316"/>
      <c r="Q384" s="316"/>
      <c r="R384" s="316"/>
      <c r="S384" s="316"/>
      <c r="T384" s="316"/>
      <c r="U384" s="316"/>
      <c r="V384" s="316"/>
      <c r="W384" s="316"/>
      <c r="X384" s="316"/>
      <c r="Y384" s="316"/>
    </row>
    <row r="385" spans="1:25" ht="15">
      <c r="A385" s="316"/>
      <c r="B385" s="320"/>
      <c r="C385" s="320"/>
      <c r="D385" s="321"/>
      <c r="E385" s="316"/>
      <c r="F385" s="316"/>
      <c r="G385" s="316"/>
      <c r="H385" s="316"/>
      <c r="I385" s="316"/>
      <c r="J385" s="316"/>
      <c r="K385" s="316"/>
      <c r="L385" s="316"/>
      <c r="M385" s="316"/>
      <c r="N385" s="316"/>
      <c r="O385" s="316"/>
      <c r="P385" s="316"/>
      <c r="Q385" s="316"/>
      <c r="R385" s="316"/>
      <c r="S385" s="316"/>
      <c r="T385" s="316"/>
      <c r="U385" s="316"/>
      <c r="V385" s="316"/>
      <c r="W385" s="316"/>
      <c r="X385" s="316"/>
      <c r="Y385" s="316"/>
    </row>
    <row r="386" spans="1:25" ht="15">
      <c r="A386" s="316"/>
      <c r="B386" s="320"/>
      <c r="C386" s="320"/>
      <c r="D386" s="321"/>
      <c r="E386" s="316"/>
      <c r="F386" s="316"/>
      <c r="G386" s="316"/>
      <c r="H386" s="316"/>
      <c r="I386" s="316"/>
      <c r="J386" s="316"/>
      <c r="K386" s="316"/>
      <c r="L386" s="316"/>
      <c r="M386" s="316"/>
      <c r="N386" s="316"/>
      <c r="O386" s="316"/>
      <c r="P386" s="316"/>
      <c r="Q386" s="316"/>
      <c r="R386" s="316"/>
      <c r="S386" s="316"/>
      <c r="T386" s="316"/>
      <c r="U386" s="316"/>
      <c r="V386" s="316"/>
      <c r="W386" s="316"/>
      <c r="X386" s="316"/>
      <c r="Y386" s="316"/>
    </row>
    <row r="387" spans="1:25" ht="15">
      <c r="A387" s="316"/>
      <c r="B387" s="320"/>
      <c r="C387" s="320"/>
      <c r="D387" s="321"/>
      <c r="E387" s="316"/>
      <c r="F387" s="316"/>
      <c r="G387" s="316"/>
      <c r="H387" s="316"/>
      <c r="I387" s="316"/>
      <c r="J387" s="316"/>
      <c r="K387" s="316"/>
      <c r="L387" s="316"/>
      <c r="M387" s="316"/>
      <c r="N387" s="316"/>
      <c r="O387" s="316"/>
      <c r="P387" s="316"/>
      <c r="Q387" s="316"/>
      <c r="R387" s="316"/>
      <c r="S387" s="316"/>
      <c r="T387" s="316"/>
      <c r="U387" s="316"/>
      <c r="V387" s="316"/>
      <c r="W387" s="316"/>
      <c r="X387" s="316"/>
      <c r="Y387" s="316"/>
    </row>
    <row r="388" spans="1:25" ht="15">
      <c r="A388" s="316"/>
      <c r="B388" s="320"/>
      <c r="C388" s="320"/>
      <c r="D388" s="321"/>
      <c r="E388" s="316"/>
      <c r="F388" s="316"/>
      <c r="G388" s="316"/>
      <c r="H388" s="316"/>
      <c r="I388" s="316"/>
      <c r="J388" s="316"/>
      <c r="K388" s="316"/>
      <c r="L388" s="316"/>
      <c r="M388" s="316"/>
      <c r="N388" s="316"/>
      <c r="O388" s="316"/>
      <c r="P388" s="316"/>
      <c r="Q388" s="316"/>
      <c r="R388" s="316"/>
      <c r="S388" s="316"/>
      <c r="T388" s="316"/>
      <c r="U388" s="316"/>
      <c r="V388" s="316"/>
      <c r="W388" s="316"/>
      <c r="X388" s="316"/>
      <c r="Y388" s="316"/>
    </row>
    <row r="389" spans="1:25" ht="15">
      <c r="A389" s="316"/>
      <c r="B389" s="320"/>
      <c r="C389" s="320"/>
      <c r="D389" s="321"/>
      <c r="E389" s="316"/>
      <c r="F389" s="316"/>
      <c r="G389" s="316"/>
      <c r="H389" s="316"/>
      <c r="I389" s="316"/>
      <c r="J389" s="316"/>
      <c r="K389" s="316"/>
      <c r="L389" s="316"/>
      <c r="M389" s="316"/>
      <c r="N389" s="316"/>
      <c r="O389" s="316"/>
      <c r="P389" s="316"/>
      <c r="Q389" s="316"/>
      <c r="R389" s="316"/>
      <c r="S389" s="316"/>
      <c r="T389" s="316"/>
      <c r="U389" s="316"/>
      <c r="V389" s="316"/>
      <c r="W389" s="316"/>
      <c r="X389" s="316"/>
      <c r="Y389" s="316"/>
    </row>
    <row r="390" spans="1:25" ht="15">
      <c r="A390" s="316"/>
      <c r="B390" s="320"/>
      <c r="C390" s="320"/>
      <c r="D390" s="321"/>
      <c r="E390" s="316"/>
      <c r="F390" s="316"/>
      <c r="G390" s="316"/>
      <c r="H390" s="316"/>
      <c r="I390" s="316"/>
      <c r="J390" s="316"/>
      <c r="K390" s="316"/>
      <c r="L390" s="316"/>
      <c r="M390" s="316"/>
      <c r="N390" s="316"/>
      <c r="O390" s="316"/>
      <c r="P390" s="316"/>
      <c r="Q390" s="316"/>
      <c r="R390" s="316"/>
      <c r="S390" s="316"/>
      <c r="T390" s="316"/>
      <c r="U390" s="316"/>
      <c r="V390" s="316"/>
      <c r="W390" s="316"/>
      <c r="X390" s="316"/>
      <c r="Y390" s="316"/>
    </row>
    <row r="391" spans="1:25" ht="15">
      <c r="A391" s="316"/>
      <c r="B391" s="320"/>
      <c r="C391" s="320"/>
      <c r="D391" s="321"/>
      <c r="E391" s="316"/>
      <c r="F391" s="316"/>
      <c r="G391" s="316"/>
      <c r="H391" s="316"/>
      <c r="I391" s="316"/>
      <c r="J391" s="316"/>
      <c r="K391" s="316"/>
      <c r="L391" s="316"/>
      <c r="M391" s="316"/>
      <c r="N391" s="316"/>
      <c r="O391" s="316"/>
      <c r="P391" s="316"/>
      <c r="Q391" s="316"/>
      <c r="R391" s="316"/>
      <c r="S391" s="316"/>
      <c r="T391" s="316"/>
      <c r="U391" s="316"/>
      <c r="V391" s="316"/>
      <c r="W391" s="316"/>
      <c r="X391" s="316"/>
      <c r="Y391" s="316"/>
    </row>
    <row r="392" spans="1:25" ht="15">
      <c r="A392" s="316"/>
      <c r="B392" s="320"/>
      <c r="C392" s="320"/>
      <c r="D392" s="321"/>
      <c r="E392" s="316"/>
      <c r="F392" s="316"/>
      <c r="G392" s="316"/>
      <c r="H392" s="316"/>
      <c r="I392" s="316"/>
      <c r="J392" s="316"/>
      <c r="K392" s="316"/>
      <c r="L392" s="316"/>
      <c r="M392" s="316"/>
      <c r="N392" s="316"/>
      <c r="O392" s="316"/>
      <c r="P392" s="316"/>
      <c r="Q392" s="316"/>
      <c r="R392" s="316"/>
      <c r="S392" s="316"/>
      <c r="T392" s="316"/>
      <c r="U392" s="316"/>
      <c r="V392" s="316"/>
      <c r="W392" s="316"/>
      <c r="X392" s="316"/>
      <c r="Y392" s="316"/>
    </row>
    <row r="393" spans="1:25" ht="15">
      <c r="A393" s="316"/>
      <c r="B393" s="320"/>
      <c r="C393" s="320"/>
      <c r="D393" s="321"/>
      <c r="E393" s="316"/>
      <c r="F393" s="316"/>
      <c r="G393" s="316"/>
      <c r="H393" s="316"/>
      <c r="I393" s="316"/>
      <c r="J393" s="316"/>
      <c r="K393" s="316"/>
      <c r="L393" s="316"/>
      <c r="M393" s="316"/>
      <c r="N393" s="316"/>
      <c r="O393" s="316"/>
      <c r="P393" s="316"/>
      <c r="Q393" s="316"/>
      <c r="R393" s="316"/>
      <c r="S393" s="316"/>
      <c r="T393" s="316"/>
      <c r="U393" s="316"/>
      <c r="V393" s="316"/>
      <c r="W393" s="316"/>
      <c r="X393" s="316"/>
      <c r="Y393" s="316"/>
    </row>
    <row r="394" spans="1:25" ht="15">
      <c r="A394" s="316"/>
      <c r="B394" s="320"/>
      <c r="C394" s="320"/>
      <c r="D394" s="321"/>
      <c r="E394" s="316"/>
      <c r="F394" s="316"/>
      <c r="G394" s="316"/>
      <c r="H394" s="316"/>
      <c r="I394" s="316"/>
      <c r="J394" s="316"/>
      <c r="K394" s="316"/>
      <c r="L394" s="316"/>
      <c r="M394" s="316"/>
      <c r="N394" s="316"/>
      <c r="O394" s="316"/>
      <c r="P394" s="316"/>
      <c r="Q394" s="316"/>
      <c r="R394" s="316"/>
      <c r="S394" s="316"/>
      <c r="T394" s="316"/>
      <c r="U394" s="316"/>
      <c r="V394" s="316"/>
      <c r="W394" s="316"/>
      <c r="X394" s="316"/>
      <c r="Y394" s="316"/>
    </row>
    <row r="395" spans="1:25" ht="15">
      <c r="A395" s="316"/>
      <c r="B395" s="320"/>
      <c r="C395" s="320"/>
      <c r="D395" s="321"/>
      <c r="E395" s="316"/>
      <c r="F395" s="316"/>
      <c r="G395" s="316"/>
      <c r="H395" s="316"/>
      <c r="I395" s="316"/>
      <c r="J395" s="316"/>
      <c r="K395" s="316"/>
      <c r="L395" s="316"/>
      <c r="M395" s="316"/>
      <c r="N395" s="316"/>
      <c r="O395" s="316"/>
      <c r="P395" s="316"/>
      <c r="Q395" s="316"/>
      <c r="R395" s="316"/>
      <c r="S395" s="316"/>
      <c r="T395" s="316"/>
      <c r="U395" s="316"/>
      <c r="V395" s="316"/>
      <c r="W395" s="316"/>
      <c r="X395" s="316"/>
      <c r="Y395" s="316"/>
    </row>
    <row r="396" spans="1:25" ht="15">
      <c r="A396" s="316"/>
      <c r="B396" s="320"/>
      <c r="C396" s="320"/>
      <c r="D396" s="321"/>
      <c r="E396" s="316"/>
      <c r="F396" s="316"/>
      <c r="G396" s="316"/>
      <c r="H396" s="316"/>
      <c r="I396" s="316"/>
      <c r="J396" s="316"/>
      <c r="K396" s="316"/>
      <c r="L396" s="316"/>
      <c r="M396" s="316"/>
      <c r="N396" s="316"/>
      <c r="O396" s="316"/>
      <c r="P396" s="316"/>
      <c r="Q396" s="316"/>
      <c r="R396" s="316"/>
      <c r="S396" s="316"/>
      <c r="T396" s="316"/>
      <c r="U396" s="316"/>
      <c r="V396" s="316"/>
      <c r="W396" s="316"/>
      <c r="X396" s="316"/>
      <c r="Y396" s="316"/>
    </row>
    <row r="397" spans="1:25" ht="15">
      <c r="A397" s="316"/>
      <c r="B397" s="320"/>
      <c r="C397" s="320"/>
      <c r="D397" s="321"/>
      <c r="E397" s="316"/>
      <c r="F397" s="316"/>
      <c r="G397" s="316"/>
      <c r="H397" s="316"/>
      <c r="I397" s="316"/>
      <c r="J397" s="316"/>
      <c r="K397" s="316"/>
      <c r="L397" s="316"/>
      <c r="M397" s="316"/>
      <c r="N397" s="316"/>
      <c r="O397" s="316"/>
      <c r="P397" s="316"/>
      <c r="Q397" s="316"/>
      <c r="R397" s="316"/>
      <c r="S397" s="316"/>
      <c r="T397" s="316"/>
      <c r="U397" s="316"/>
      <c r="V397" s="316"/>
      <c r="W397" s="316"/>
      <c r="X397" s="316"/>
      <c r="Y397" s="316"/>
    </row>
    <row r="398" spans="1:25" ht="15">
      <c r="A398" s="316"/>
      <c r="B398" s="320"/>
      <c r="C398" s="320"/>
      <c r="D398" s="321"/>
      <c r="E398" s="316"/>
      <c r="F398" s="316"/>
      <c r="G398" s="316"/>
      <c r="H398" s="316"/>
      <c r="I398" s="316"/>
      <c r="J398" s="316"/>
      <c r="K398" s="316"/>
      <c r="L398" s="316"/>
      <c r="M398" s="316"/>
      <c r="N398" s="316"/>
      <c r="O398" s="316"/>
      <c r="P398" s="316"/>
      <c r="Q398" s="316"/>
      <c r="R398" s="316"/>
      <c r="S398" s="316"/>
      <c r="T398" s="316"/>
      <c r="U398" s="316"/>
      <c r="V398" s="316"/>
      <c r="W398" s="316"/>
      <c r="X398" s="316"/>
      <c r="Y398" s="316"/>
    </row>
    <row r="399" spans="1:25" ht="15">
      <c r="A399" s="316"/>
      <c r="B399" s="320"/>
      <c r="C399" s="320"/>
      <c r="D399" s="321"/>
      <c r="E399" s="316"/>
      <c r="F399" s="316"/>
      <c r="G399" s="316"/>
      <c r="H399" s="316"/>
      <c r="I399" s="316"/>
      <c r="J399" s="316"/>
      <c r="K399" s="316"/>
      <c r="L399" s="316"/>
      <c r="M399" s="316"/>
      <c r="N399" s="316"/>
      <c r="O399" s="316"/>
      <c r="P399" s="316"/>
      <c r="Q399" s="316"/>
      <c r="R399" s="316"/>
      <c r="S399" s="316"/>
      <c r="T399" s="316"/>
      <c r="U399" s="316"/>
      <c r="V399" s="316"/>
      <c r="W399" s="316"/>
      <c r="X399" s="316"/>
      <c r="Y399" s="316"/>
    </row>
    <row r="400" spans="1:25" ht="15">
      <c r="A400" s="316"/>
      <c r="B400" s="320"/>
      <c r="C400" s="320"/>
      <c r="D400" s="321"/>
      <c r="E400" s="316"/>
      <c r="F400" s="316"/>
      <c r="G400" s="316"/>
      <c r="H400" s="316"/>
      <c r="I400" s="316"/>
      <c r="J400" s="316"/>
      <c r="K400" s="316"/>
      <c r="L400" s="316"/>
      <c r="M400" s="316"/>
      <c r="N400" s="316"/>
      <c r="O400" s="316"/>
      <c r="P400" s="316"/>
      <c r="Q400" s="316"/>
      <c r="R400" s="316"/>
      <c r="S400" s="316"/>
      <c r="T400" s="316"/>
      <c r="U400" s="316"/>
      <c r="V400" s="316"/>
      <c r="W400" s="316"/>
      <c r="X400" s="316"/>
      <c r="Y400" s="316"/>
    </row>
    <row r="401" spans="1:25" ht="15">
      <c r="A401" s="316"/>
      <c r="B401" s="320"/>
      <c r="C401" s="320"/>
      <c r="D401" s="321"/>
      <c r="E401" s="316"/>
      <c r="F401" s="316"/>
      <c r="G401" s="316"/>
      <c r="H401" s="316"/>
      <c r="I401" s="316"/>
      <c r="J401" s="316"/>
      <c r="K401" s="316"/>
      <c r="L401" s="316"/>
      <c r="M401" s="316"/>
      <c r="N401" s="316"/>
      <c r="O401" s="316"/>
      <c r="P401" s="316"/>
      <c r="Q401" s="316"/>
      <c r="R401" s="316"/>
      <c r="S401" s="316"/>
      <c r="T401" s="316"/>
      <c r="U401" s="316"/>
      <c r="V401" s="316"/>
      <c r="W401" s="316"/>
      <c r="X401" s="316"/>
      <c r="Y401" s="316"/>
    </row>
    <row r="402" spans="1:25" ht="15">
      <c r="A402" s="316"/>
      <c r="B402" s="320"/>
      <c r="C402" s="320"/>
      <c r="D402" s="321"/>
      <c r="E402" s="316"/>
      <c r="F402" s="316"/>
      <c r="G402" s="316"/>
      <c r="H402" s="316"/>
      <c r="I402" s="316"/>
      <c r="J402" s="316"/>
      <c r="K402" s="316"/>
      <c r="L402" s="316"/>
      <c r="M402" s="316"/>
      <c r="N402" s="316"/>
      <c r="O402" s="316"/>
      <c r="P402" s="316"/>
      <c r="Q402" s="316"/>
      <c r="R402" s="316"/>
      <c r="S402" s="316"/>
      <c r="T402" s="316"/>
      <c r="U402" s="316"/>
      <c r="V402" s="316"/>
      <c r="W402" s="316"/>
      <c r="X402" s="316"/>
      <c r="Y402" s="316"/>
    </row>
    <row r="403" spans="1:25" ht="15">
      <c r="A403" s="316"/>
      <c r="B403" s="320"/>
      <c r="C403" s="320"/>
      <c r="D403" s="321"/>
      <c r="E403" s="316"/>
      <c r="F403" s="316"/>
      <c r="G403" s="316"/>
      <c r="H403" s="316"/>
      <c r="I403" s="316"/>
      <c r="J403" s="316"/>
      <c r="K403" s="316"/>
      <c r="L403" s="316"/>
      <c r="M403" s="316"/>
      <c r="N403" s="316"/>
      <c r="O403" s="316"/>
      <c r="P403" s="316"/>
      <c r="Q403" s="316"/>
      <c r="R403" s="316"/>
      <c r="S403" s="316"/>
      <c r="T403" s="316"/>
      <c r="U403" s="316"/>
      <c r="V403" s="316"/>
      <c r="W403" s="316"/>
      <c r="X403" s="316"/>
      <c r="Y403" s="316"/>
    </row>
    <row r="404" spans="1:25" ht="15">
      <c r="A404" s="316"/>
      <c r="B404" s="320"/>
      <c r="C404" s="320"/>
      <c r="D404" s="321"/>
      <c r="E404" s="316"/>
      <c r="F404" s="316"/>
      <c r="G404" s="316"/>
      <c r="H404" s="316"/>
      <c r="I404" s="316"/>
      <c r="J404" s="316"/>
      <c r="K404" s="316"/>
      <c r="L404" s="316"/>
      <c r="M404" s="316"/>
      <c r="N404" s="316"/>
      <c r="O404" s="316"/>
      <c r="P404" s="316"/>
      <c r="Q404" s="316"/>
      <c r="R404" s="316"/>
      <c r="S404" s="316"/>
      <c r="T404" s="316"/>
      <c r="U404" s="316"/>
      <c r="V404" s="316"/>
      <c r="W404" s="316"/>
      <c r="X404" s="316"/>
      <c r="Y404" s="316"/>
    </row>
    <row r="405" spans="1:25" ht="15">
      <c r="A405" s="316"/>
      <c r="B405" s="320"/>
      <c r="C405" s="320"/>
      <c r="D405" s="321"/>
      <c r="E405" s="316"/>
      <c r="F405" s="316"/>
      <c r="G405" s="316"/>
      <c r="H405" s="316"/>
      <c r="I405" s="316"/>
      <c r="J405" s="316"/>
      <c r="K405" s="316"/>
      <c r="L405" s="316"/>
      <c r="M405" s="316"/>
      <c r="N405" s="316"/>
      <c r="O405" s="316"/>
      <c r="P405" s="316"/>
      <c r="Q405" s="316"/>
      <c r="R405" s="316"/>
      <c r="S405" s="316"/>
      <c r="T405" s="316"/>
      <c r="U405" s="316"/>
      <c r="V405" s="316"/>
      <c r="W405" s="316"/>
      <c r="X405" s="316"/>
      <c r="Y405" s="316"/>
    </row>
    <row r="406" spans="1:25" ht="15">
      <c r="A406" s="316"/>
      <c r="B406" s="320"/>
      <c r="C406" s="320"/>
      <c r="D406" s="321"/>
      <c r="E406" s="316"/>
      <c r="F406" s="316"/>
      <c r="G406" s="316"/>
      <c r="H406" s="316"/>
      <c r="I406" s="316"/>
      <c r="J406" s="316"/>
      <c r="K406" s="316"/>
      <c r="L406" s="316"/>
      <c r="M406" s="316"/>
      <c r="N406" s="316"/>
      <c r="O406" s="316"/>
      <c r="P406" s="316"/>
      <c r="Q406" s="316"/>
      <c r="R406" s="316"/>
      <c r="S406" s="316"/>
      <c r="T406" s="316"/>
      <c r="U406" s="316"/>
      <c r="V406" s="316"/>
      <c r="W406" s="316"/>
      <c r="X406" s="316"/>
      <c r="Y406" s="316"/>
    </row>
    <row r="407" spans="1:25" ht="15">
      <c r="A407" s="316"/>
      <c r="B407" s="320"/>
      <c r="C407" s="320"/>
      <c r="D407" s="321"/>
      <c r="E407" s="316"/>
      <c r="F407" s="316"/>
      <c r="G407" s="316"/>
      <c r="H407" s="316"/>
      <c r="I407" s="316"/>
      <c r="J407" s="316"/>
      <c r="K407" s="316"/>
      <c r="L407" s="316"/>
      <c r="M407" s="316"/>
      <c r="N407" s="316"/>
      <c r="O407" s="316"/>
      <c r="P407" s="316"/>
      <c r="Q407" s="316"/>
      <c r="R407" s="316"/>
      <c r="S407" s="316"/>
      <c r="T407" s="316"/>
      <c r="U407" s="316"/>
      <c r="V407" s="316"/>
      <c r="W407" s="316"/>
      <c r="X407" s="316"/>
      <c r="Y407" s="316"/>
    </row>
    <row r="408" spans="1:25" ht="15">
      <c r="A408" s="316"/>
      <c r="B408" s="320"/>
      <c r="C408" s="320"/>
      <c r="D408" s="321"/>
      <c r="E408" s="316"/>
      <c r="F408" s="316"/>
      <c r="G408" s="316"/>
      <c r="H408" s="316"/>
      <c r="I408" s="316"/>
      <c r="J408" s="316"/>
      <c r="K408" s="316"/>
      <c r="L408" s="316"/>
      <c r="M408" s="316"/>
      <c r="N408" s="316"/>
      <c r="O408" s="316"/>
      <c r="P408" s="316"/>
      <c r="Q408" s="316"/>
      <c r="R408" s="316"/>
      <c r="S408" s="316"/>
      <c r="T408" s="316"/>
      <c r="U408" s="316"/>
      <c r="V408" s="316"/>
      <c r="W408" s="316"/>
      <c r="X408" s="316"/>
      <c r="Y408" s="316"/>
    </row>
    <row r="409" spans="1:25" ht="15">
      <c r="A409" s="316"/>
      <c r="B409" s="320"/>
      <c r="C409" s="320"/>
      <c r="D409" s="321"/>
      <c r="E409" s="316"/>
      <c r="F409" s="316"/>
      <c r="G409" s="316"/>
      <c r="H409" s="316"/>
      <c r="I409" s="316"/>
      <c r="J409" s="316"/>
      <c r="K409" s="316"/>
      <c r="L409" s="316"/>
      <c r="M409" s="316"/>
      <c r="N409" s="316"/>
      <c r="O409" s="316"/>
      <c r="P409" s="316"/>
      <c r="Q409" s="316"/>
      <c r="R409" s="316"/>
      <c r="S409" s="316"/>
      <c r="T409" s="316"/>
      <c r="U409" s="316"/>
      <c r="V409" s="316"/>
      <c r="W409" s="316"/>
      <c r="X409" s="316"/>
      <c r="Y409" s="316"/>
    </row>
    <row r="410" spans="1:25" ht="15">
      <c r="A410" s="316"/>
      <c r="B410" s="320"/>
      <c r="C410" s="320"/>
      <c r="D410" s="321"/>
      <c r="E410" s="316"/>
      <c r="F410" s="316"/>
      <c r="G410" s="316"/>
      <c r="H410" s="316"/>
      <c r="I410" s="316"/>
      <c r="J410" s="316"/>
      <c r="K410" s="316"/>
      <c r="L410" s="316"/>
      <c r="M410" s="316"/>
      <c r="N410" s="316"/>
      <c r="O410" s="316"/>
      <c r="P410" s="316"/>
      <c r="Q410" s="316"/>
      <c r="R410" s="316"/>
      <c r="S410" s="316"/>
      <c r="T410" s="316"/>
      <c r="U410" s="316"/>
      <c r="V410" s="316"/>
      <c r="W410" s="316"/>
      <c r="X410" s="316"/>
      <c r="Y410" s="316"/>
    </row>
    <row r="411" spans="1:25" ht="15">
      <c r="A411" s="316"/>
      <c r="B411" s="320"/>
      <c r="C411" s="320"/>
      <c r="D411" s="321"/>
      <c r="E411" s="316"/>
      <c r="F411" s="316"/>
      <c r="G411" s="316"/>
      <c r="H411" s="316"/>
      <c r="I411" s="316"/>
      <c r="J411" s="316"/>
      <c r="K411" s="316"/>
      <c r="L411" s="316"/>
      <c r="M411" s="316"/>
      <c r="N411" s="316"/>
      <c r="O411" s="316"/>
      <c r="P411" s="316"/>
      <c r="Q411" s="316"/>
      <c r="R411" s="316"/>
      <c r="S411" s="316"/>
      <c r="T411" s="316"/>
      <c r="U411" s="316"/>
      <c r="V411" s="316"/>
      <c r="W411" s="316"/>
      <c r="X411" s="316"/>
      <c r="Y411" s="316"/>
    </row>
    <row r="412" spans="1:25" ht="15">
      <c r="A412" s="316"/>
      <c r="B412" s="320"/>
      <c r="C412" s="320"/>
      <c r="D412" s="321"/>
      <c r="E412" s="316"/>
      <c r="F412" s="316"/>
      <c r="G412" s="316"/>
      <c r="H412" s="316"/>
      <c r="I412" s="316"/>
      <c r="J412" s="316"/>
      <c r="K412" s="316"/>
      <c r="L412" s="316"/>
      <c r="M412" s="316"/>
      <c r="N412" s="316"/>
      <c r="O412" s="316"/>
      <c r="P412" s="316"/>
      <c r="Q412" s="316"/>
      <c r="R412" s="316"/>
      <c r="S412" s="316"/>
      <c r="T412" s="316"/>
      <c r="U412" s="316"/>
      <c r="V412" s="316"/>
      <c r="W412" s="316"/>
      <c r="X412" s="316"/>
      <c r="Y412" s="316"/>
    </row>
    <row r="413" spans="1:25" ht="15">
      <c r="A413" s="316"/>
      <c r="B413" s="320"/>
      <c r="C413" s="320"/>
      <c r="D413" s="321"/>
      <c r="E413" s="316"/>
      <c r="F413" s="316"/>
      <c r="G413" s="316"/>
      <c r="H413" s="316"/>
      <c r="I413" s="316"/>
      <c r="J413" s="316"/>
      <c r="K413" s="316"/>
      <c r="L413" s="316"/>
      <c r="M413" s="316"/>
      <c r="N413" s="316"/>
      <c r="O413" s="316"/>
      <c r="P413" s="316"/>
      <c r="Q413" s="316"/>
      <c r="R413" s="316"/>
      <c r="S413" s="316"/>
      <c r="T413" s="316"/>
      <c r="U413" s="316"/>
      <c r="V413" s="316"/>
      <c r="W413" s="316"/>
      <c r="X413" s="316"/>
      <c r="Y413" s="316"/>
    </row>
    <row r="414" spans="1:25" ht="15">
      <c r="A414" s="316"/>
      <c r="B414" s="320"/>
      <c r="C414" s="320"/>
      <c r="D414" s="321"/>
      <c r="E414" s="316"/>
      <c r="F414" s="316"/>
      <c r="G414" s="316"/>
      <c r="H414" s="316"/>
      <c r="I414" s="316"/>
      <c r="J414" s="316"/>
      <c r="K414" s="316"/>
      <c r="L414" s="316"/>
      <c r="M414" s="316"/>
      <c r="N414" s="316"/>
      <c r="O414" s="316"/>
      <c r="P414" s="316"/>
      <c r="Q414" s="316"/>
      <c r="R414" s="316"/>
      <c r="S414" s="316"/>
      <c r="T414" s="316"/>
      <c r="U414" s="316"/>
      <c r="V414" s="316"/>
      <c r="W414" s="316"/>
      <c r="X414" s="316"/>
      <c r="Y414" s="316"/>
    </row>
    <row r="415" spans="1:25" ht="15">
      <c r="A415" s="316"/>
      <c r="B415" s="320"/>
      <c r="C415" s="320"/>
      <c r="D415" s="321"/>
      <c r="E415" s="316"/>
      <c r="F415" s="316"/>
      <c r="G415" s="316"/>
      <c r="H415" s="316"/>
      <c r="I415" s="316"/>
      <c r="J415" s="316"/>
      <c r="K415" s="316"/>
      <c r="L415" s="316"/>
      <c r="M415" s="316"/>
      <c r="N415" s="316"/>
      <c r="O415" s="316"/>
      <c r="P415" s="316"/>
      <c r="Q415" s="316"/>
      <c r="R415" s="316"/>
      <c r="S415" s="316"/>
      <c r="T415" s="316"/>
      <c r="U415" s="316"/>
      <c r="V415" s="316"/>
      <c r="W415" s="316"/>
      <c r="X415" s="316"/>
      <c r="Y415" s="316"/>
    </row>
    <row r="416" spans="1:25" ht="15">
      <c r="A416" s="316"/>
      <c r="B416" s="320"/>
      <c r="C416" s="320"/>
      <c r="D416" s="321"/>
      <c r="E416" s="316"/>
      <c r="F416" s="316"/>
      <c r="G416" s="316"/>
      <c r="H416" s="316"/>
      <c r="I416" s="316"/>
      <c r="J416" s="316"/>
      <c r="K416" s="316"/>
      <c r="L416" s="316"/>
      <c r="M416" s="316"/>
      <c r="N416" s="316"/>
      <c r="O416" s="316"/>
      <c r="P416" s="316"/>
      <c r="Q416" s="316"/>
      <c r="R416" s="316"/>
      <c r="S416" s="316"/>
      <c r="T416" s="316"/>
      <c r="U416" s="316"/>
      <c r="V416" s="316"/>
      <c r="W416" s="316"/>
      <c r="X416" s="316"/>
      <c r="Y416" s="316"/>
    </row>
    <row r="417" spans="1:25" ht="15">
      <c r="A417" s="316"/>
      <c r="B417" s="320"/>
      <c r="C417" s="320"/>
      <c r="D417" s="321"/>
      <c r="E417" s="316"/>
      <c r="F417" s="316"/>
      <c r="G417" s="316"/>
      <c r="H417" s="316"/>
      <c r="I417" s="316"/>
      <c r="J417" s="316"/>
      <c r="K417" s="316"/>
      <c r="L417" s="316"/>
      <c r="M417" s="316"/>
      <c r="N417" s="316"/>
      <c r="O417" s="316"/>
      <c r="P417" s="316"/>
      <c r="Q417" s="316"/>
      <c r="R417" s="316"/>
      <c r="S417" s="316"/>
      <c r="T417" s="316"/>
      <c r="U417" s="316"/>
      <c r="V417" s="316"/>
      <c r="W417" s="316"/>
      <c r="X417" s="316"/>
      <c r="Y417" s="316"/>
    </row>
    <row r="418" spans="1:25" ht="15">
      <c r="A418" s="316"/>
      <c r="B418" s="320"/>
      <c r="C418" s="320"/>
      <c r="D418" s="321"/>
      <c r="E418" s="316"/>
      <c r="F418" s="316"/>
      <c r="G418" s="316"/>
      <c r="H418" s="316"/>
      <c r="I418" s="316"/>
      <c r="J418" s="316"/>
      <c r="K418" s="316"/>
      <c r="L418" s="316"/>
      <c r="M418" s="316"/>
      <c r="N418" s="316"/>
      <c r="O418" s="316"/>
      <c r="P418" s="316"/>
      <c r="Q418" s="316"/>
      <c r="R418" s="316"/>
      <c r="S418" s="316"/>
      <c r="T418" s="316"/>
      <c r="U418" s="316"/>
      <c r="V418" s="316"/>
      <c r="W418" s="316"/>
      <c r="X418" s="316"/>
      <c r="Y418" s="316"/>
    </row>
    <row r="419" spans="1:25" ht="15">
      <c r="A419" s="316"/>
      <c r="B419" s="320"/>
      <c r="C419" s="320"/>
      <c r="D419" s="321"/>
      <c r="E419" s="316"/>
      <c r="F419" s="316"/>
      <c r="G419" s="316"/>
      <c r="H419" s="316"/>
      <c r="I419" s="316"/>
      <c r="J419" s="316"/>
      <c r="K419" s="316"/>
      <c r="L419" s="316"/>
      <c r="M419" s="316"/>
      <c r="N419" s="316"/>
      <c r="O419" s="316"/>
      <c r="P419" s="316"/>
      <c r="Q419" s="316"/>
      <c r="R419" s="316"/>
      <c r="S419" s="316"/>
      <c r="T419" s="316"/>
      <c r="U419" s="316"/>
      <c r="V419" s="316"/>
      <c r="W419" s="316"/>
      <c r="X419" s="316"/>
      <c r="Y419" s="316"/>
    </row>
    <row r="420" spans="1:25" ht="15">
      <c r="A420" s="316"/>
      <c r="B420" s="320"/>
      <c r="C420" s="320"/>
      <c r="D420" s="321"/>
      <c r="E420" s="316"/>
      <c r="F420" s="316"/>
      <c r="G420" s="316"/>
      <c r="H420" s="316"/>
      <c r="I420" s="316"/>
      <c r="J420" s="316"/>
      <c r="K420" s="316"/>
      <c r="L420" s="316"/>
      <c r="M420" s="316"/>
      <c r="N420" s="316"/>
      <c r="O420" s="316"/>
      <c r="P420" s="316"/>
      <c r="Q420" s="316"/>
      <c r="R420" s="316"/>
      <c r="S420" s="316"/>
      <c r="T420" s="316"/>
      <c r="U420" s="316"/>
      <c r="V420" s="316"/>
      <c r="W420" s="316"/>
      <c r="X420" s="316"/>
      <c r="Y420" s="316"/>
    </row>
    <row r="421" spans="1:25" ht="15">
      <c r="A421" s="316"/>
      <c r="B421" s="320"/>
      <c r="C421" s="320"/>
      <c r="D421" s="321"/>
      <c r="E421" s="316"/>
      <c r="F421" s="316"/>
      <c r="G421" s="316"/>
      <c r="H421" s="316"/>
      <c r="I421" s="316"/>
      <c r="J421" s="316"/>
      <c r="K421" s="316"/>
      <c r="L421" s="316"/>
      <c r="M421" s="316"/>
      <c r="N421" s="316"/>
      <c r="O421" s="316"/>
      <c r="P421" s="316"/>
      <c r="Q421" s="316"/>
      <c r="R421" s="316"/>
      <c r="S421" s="316"/>
      <c r="T421" s="316"/>
      <c r="U421" s="316"/>
      <c r="V421" s="316"/>
      <c r="W421" s="316"/>
      <c r="X421" s="316"/>
      <c r="Y421" s="316"/>
    </row>
    <row r="422" spans="1:25" ht="15">
      <c r="A422" s="316"/>
      <c r="B422" s="320"/>
      <c r="C422" s="320"/>
      <c r="D422" s="321"/>
      <c r="E422" s="316"/>
      <c r="F422" s="316"/>
      <c r="G422" s="316"/>
      <c r="H422" s="316"/>
      <c r="I422" s="316"/>
      <c r="J422" s="316"/>
      <c r="K422" s="316"/>
      <c r="L422" s="316"/>
      <c r="M422" s="316"/>
      <c r="N422" s="316"/>
      <c r="O422" s="316"/>
      <c r="P422" s="316"/>
      <c r="Q422" s="316"/>
      <c r="R422" s="316"/>
      <c r="S422" s="316"/>
      <c r="T422" s="316"/>
      <c r="U422" s="316"/>
      <c r="V422" s="316"/>
      <c r="W422" s="316"/>
      <c r="X422" s="316"/>
      <c r="Y422" s="316"/>
    </row>
    <row r="423" spans="1:25" ht="15">
      <c r="A423" s="316"/>
      <c r="B423" s="320"/>
      <c r="C423" s="320"/>
      <c r="D423" s="321"/>
      <c r="E423" s="316"/>
      <c r="F423" s="316"/>
      <c r="G423" s="316"/>
      <c r="H423" s="316"/>
      <c r="I423" s="316"/>
      <c r="J423" s="316"/>
      <c r="K423" s="316"/>
      <c r="L423" s="316"/>
      <c r="M423" s="316"/>
      <c r="N423" s="316"/>
      <c r="O423" s="316"/>
      <c r="P423" s="316"/>
      <c r="Q423" s="316"/>
      <c r="R423" s="316"/>
      <c r="S423" s="316"/>
      <c r="T423" s="316"/>
      <c r="U423" s="316"/>
      <c r="V423" s="316"/>
      <c r="W423" s="316"/>
      <c r="X423" s="316"/>
      <c r="Y423" s="316"/>
    </row>
    <row r="424" spans="1:25" ht="15">
      <c r="A424" s="316"/>
      <c r="B424" s="320"/>
      <c r="C424" s="320"/>
      <c r="D424" s="321"/>
      <c r="E424" s="316"/>
      <c r="F424" s="316"/>
      <c r="G424" s="316"/>
      <c r="H424" s="316"/>
      <c r="I424" s="316"/>
      <c r="J424" s="316"/>
      <c r="K424" s="316"/>
      <c r="L424" s="316"/>
      <c r="M424" s="316"/>
      <c r="N424" s="316"/>
      <c r="O424" s="316"/>
      <c r="P424" s="316"/>
      <c r="Q424" s="316"/>
      <c r="R424" s="316"/>
      <c r="S424" s="316"/>
      <c r="T424" s="316"/>
      <c r="U424" s="316"/>
      <c r="V424" s="316"/>
      <c r="W424" s="316"/>
      <c r="X424" s="316"/>
      <c r="Y424" s="316"/>
    </row>
    <row r="425" spans="1:25" ht="15">
      <c r="A425" s="316"/>
      <c r="B425" s="320"/>
      <c r="C425" s="320"/>
      <c r="D425" s="321"/>
      <c r="E425" s="316"/>
      <c r="F425" s="316"/>
      <c r="G425" s="316"/>
      <c r="H425" s="316"/>
      <c r="I425" s="316"/>
      <c r="J425" s="316"/>
      <c r="K425" s="316"/>
      <c r="L425" s="316"/>
      <c r="M425" s="316"/>
      <c r="N425" s="316"/>
      <c r="O425" s="316"/>
      <c r="P425" s="316"/>
      <c r="Q425" s="316"/>
      <c r="R425" s="316"/>
      <c r="S425" s="316"/>
      <c r="T425" s="316"/>
      <c r="U425" s="316"/>
      <c r="V425" s="316"/>
      <c r="W425" s="316"/>
      <c r="X425" s="316"/>
      <c r="Y425" s="316"/>
    </row>
    <row r="426" spans="1:25" ht="15">
      <c r="A426" s="316"/>
      <c r="B426" s="320"/>
      <c r="C426" s="320"/>
      <c r="D426" s="321"/>
      <c r="E426" s="316"/>
      <c r="F426" s="316"/>
      <c r="G426" s="316"/>
      <c r="H426" s="316"/>
      <c r="I426" s="316"/>
      <c r="J426" s="316"/>
      <c r="K426" s="316"/>
      <c r="L426" s="316"/>
      <c r="M426" s="316"/>
      <c r="N426" s="316"/>
      <c r="O426" s="316"/>
      <c r="P426" s="316"/>
      <c r="Q426" s="316"/>
      <c r="R426" s="316"/>
      <c r="S426" s="316"/>
      <c r="T426" s="316"/>
      <c r="U426" s="316"/>
      <c r="V426" s="316"/>
      <c r="W426" s="316"/>
      <c r="X426" s="316"/>
      <c r="Y426" s="316"/>
    </row>
    <row r="427" spans="1:25" ht="15">
      <c r="A427" s="316"/>
      <c r="B427" s="320"/>
      <c r="C427" s="320"/>
      <c r="D427" s="321"/>
      <c r="E427" s="316"/>
      <c r="F427" s="316"/>
      <c r="G427" s="316"/>
      <c r="H427" s="316"/>
      <c r="I427" s="316"/>
      <c r="J427" s="316"/>
      <c r="K427" s="316"/>
      <c r="L427" s="316"/>
      <c r="M427" s="316"/>
      <c r="N427" s="316"/>
      <c r="O427" s="316"/>
      <c r="P427" s="316"/>
      <c r="Q427" s="316"/>
      <c r="R427" s="316"/>
      <c r="S427" s="316"/>
      <c r="T427" s="316"/>
      <c r="U427" s="316"/>
      <c r="V427" s="316"/>
      <c r="W427" s="316"/>
      <c r="X427" s="316"/>
      <c r="Y427" s="316"/>
    </row>
    <row r="428" spans="1:25" ht="15">
      <c r="A428" s="316"/>
      <c r="B428" s="320"/>
      <c r="C428" s="320"/>
      <c r="D428" s="321"/>
      <c r="E428" s="316"/>
      <c r="F428" s="316"/>
      <c r="G428" s="316"/>
      <c r="H428" s="316"/>
      <c r="I428" s="316"/>
      <c r="J428" s="316"/>
      <c r="K428" s="316"/>
      <c r="L428" s="316"/>
      <c r="M428" s="316"/>
      <c r="N428" s="316"/>
      <c r="O428" s="316"/>
      <c r="P428" s="316"/>
      <c r="Q428" s="316"/>
      <c r="R428" s="316"/>
      <c r="S428" s="316"/>
      <c r="T428" s="316"/>
      <c r="U428" s="316"/>
      <c r="V428" s="316"/>
      <c r="W428" s="316"/>
      <c r="X428" s="316"/>
      <c r="Y428" s="316"/>
    </row>
    <row r="429" spans="1:25" ht="15">
      <c r="A429" s="316"/>
      <c r="B429" s="320"/>
      <c r="C429" s="320"/>
      <c r="D429" s="321"/>
      <c r="E429" s="316"/>
      <c r="F429" s="316"/>
      <c r="G429" s="316"/>
      <c r="H429" s="316"/>
      <c r="I429" s="316"/>
      <c r="J429" s="316"/>
      <c r="K429" s="316"/>
      <c r="L429" s="316"/>
      <c r="M429" s="316"/>
      <c r="N429" s="316"/>
      <c r="O429" s="316"/>
      <c r="P429" s="316"/>
      <c r="Q429" s="316"/>
      <c r="R429" s="316"/>
      <c r="S429" s="316"/>
      <c r="T429" s="316"/>
      <c r="U429" s="316"/>
      <c r="V429" s="316"/>
      <c r="W429" s="316"/>
      <c r="X429" s="316"/>
      <c r="Y429" s="316"/>
    </row>
    <row r="430" spans="1:25" ht="15">
      <c r="A430" s="316"/>
      <c r="B430" s="320"/>
      <c r="C430" s="320"/>
      <c r="D430" s="321"/>
      <c r="E430" s="316"/>
      <c r="F430" s="316"/>
      <c r="G430" s="316"/>
      <c r="H430" s="316"/>
      <c r="I430" s="316"/>
      <c r="J430" s="316"/>
      <c r="K430" s="316"/>
      <c r="L430" s="316"/>
      <c r="M430" s="316"/>
      <c r="N430" s="316"/>
      <c r="O430" s="316"/>
      <c r="P430" s="316"/>
      <c r="Q430" s="316"/>
      <c r="R430" s="316"/>
      <c r="S430" s="316"/>
      <c r="T430" s="316"/>
      <c r="U430" s="316"/>
      <c r="V430" s="316"/>
      <c r="W430" s="316"/>
      <c r="X430" s="316"/>
      <c r="Y430" s="316"/>
    </row>
    <row r="431" spans="1:25" ht="15">
      <c r="A431" s="316"/>
      <c r="B431" s="320"/>
      <c r="C431" s="320"/>
      <c r="D431" s="321"/>
      <c r="E431" s="316"/>
      <c r="F431" s="316"/>
      <c r="G431" s="316"/>
      <c r="H431" s="316"/>
      <c r="I431" s="316"/>
      <c r="J431" s="316"/>
      <c r="K431" s="316"/>
      <c r="L431" s="316"/>
      <c r="M431" s="316"/>
      <c r="N431" s="316"/>
      <c r="O431" s="316"/>
      <c r="P431" s="316"/>
      <c r="Q431" s="316"/>
      <c r="R431" s="316"/>
      <c r="S431" s="316"/>
      <c r="T431" s="316"/>
      <c r="U431" s="316"/>
      <c r="V431" s="316"/>
      <c r="W431" s="316"/>
      <c r="X431" s="316"/>
      <c r="Y431" s="316"/>
    </row>
    <row r="432" spans="1:25" ht="15">
      <c r="A432" s="316"/>
      <c r="B432" s="320"/>
      <c r="C432" s="320"/>
      <c r="D432" s="321"/>
      <c r="E432" s="316"/>
      <c r="F432" s="316"/>
      <c r="G432" s="316"/>
      <c r="H432" s="316"/>
      <c r="I432" s="316"/>
      <c r="J432" s="316"/>
      <c r="K432" s="316"/>
      <c r="L432" s="316"/>
      <c r="M432" s="316"/>
      <c r="N432" s="316"/>
      <c r="O432" s="316"/>
      <c r="P432" s="316"/>
      <c r="Q432" s="316"/>
      <c r="R432" s="316"/>
      <c r="S432" s="316"/>
      <c r="T432" s="316"/>
      <c r="U432" s="316"/>
      <c r="V432" s="316"/>
      <c r="W432" s="316"/>
      <c r="X432" s="316"/>
      <c r="Y432" s="316"/>
    </row>
    <row r="433" spans="1:25" ht="15">
      <c r="A433" s="316"/>
      <c r="B433" s="320"/>
      <c r="C433" s="320"/>
      <c r="D433" s="321"/>
      <c r="E433" s="316"/>
      <c r="F433" s="316"/>
      <c r="G433" s="316"/>
      <c r="H433" s="316"/>
      <c r="I433" s="316"/>
      <c r="J433" s="316"/>
      <c r="K433" s="316"/>
      <c r="L433" s="316"/>
      <c r="M433" s="316"/>
      <c r="N433" s="316"/>
      <c r="O433" s="316"/>
      <c r="P433" s="316"/>
      <c r="Q433" s="316"/>
      <c r="R433" s="316"/>
      <c r="S433" s="316"/>
      <c r="T433" s="316"/>
      <c r="U433" s="316"/>
      <c r="V433" s="316"/>
      <c r="W433" s="316"/>
      <c r="X433" s="316"/>
      <c r="Y433" s="316"/>
    </row>
    <row r="434" spans="1:25" ht="15">
      <c r="A434" s="316"/>
      <c r="B434" s="320"/>
      <c r="C434" s="320"/>
      <c r="D434" s="321"/>
      <c r="E434" s="316"/>
      <c r="F434" s="316"/>
      <c r="G434" s="316"/>
      <c r="H434" s="316"/>
      <c r="I434" s="316"/>
      <c r="J434" s="316"/>
      <c r="K434" s="316"/>
      <c r="L434" s="316"/>
      <c r="M434" s="316"/>
      <c r="N434" s="316"/>
      <c r="O434" s="316"/>
      <c r="P434" s="316"/>
      <c r="Q434" s="316"/>
      <c r="R434" s="316"/>
      <c r="S434" s="316"/>
      <c r="T434" s="316"/>
      <c r="U434" s="316"/>
      <c r="V434" s="316"/>
      <c r="W434" s="316"/>
      <c r="X434" s="316"/>
      <c r="Y434" s="316"/>
    </row>
    <row r="435" spans="1:25" ht="15">
      <c r="A435" s="316"/>
      <c r="B435" s="320"/>
      <c r="C435" s="320"/>
      <c r="D435" s="321"/>
      <c r="E435" s="316"/>
      <c r="F435" s="316"/>
      <c r="G435" s="316"/>
      <c r="H435" s="316"/>
      <c r="I435" s="316"/>
      <c r="J435" s="316"/>
      <c r="K435" s="316"/>
      <c r="L435" s="316"/>
      <c r="M435" s="316"/>
      <c r="N435" s="316"/>
      <c r="O435" s="316"/>
      <c r="P435" s="316"/>
      <c r="Q435" s="316"/>
      <c r="R435" s="316"/>
      <c r="S435" s="316"/>
      <c r="T435" s="316"/>
      <c r="U435" s="316"/>
      <c r="V435" s="316"/>
      <c r="W435" s="316"/>
      <c r="X435" s="316"/>
      <c r="Y435" s="316"/>
    </row>
    <row r="436" spans="1:25" ht="15">
      <c r="A436" s="316"/>
      <c r="B436" s="320"/>
      <c r="C436" s="320"/>
      <c r="D436" s="321"/>
      <c r="E436" s="316"/>
      <c r="F436" s="316"/>
      <c r="G436" s="316"/>
      <c r="H436" s="316"/>
      <c r="I436" s="316"/>
      <c r="J436" s="316"/>
      <c r="K436" s="316"/>
      <c r="L436" s="316"/>
      <c r="M436" s="316"/>
      <c r="N436" s="316"/>
      <c r="O436" s="316"/>
      <c r="P436" s="316"/>
      <c r="Q436" s="316"/>
      <c r="R436" s="316"/>
      <c r="S436" s="316"/>
      <c r="T436" s="316"/>
      <c r="U436" s="316"/>
      <c r="V436" s="316"/>
      <c r="W436" s="316"/>
      <c r="X436" s="316"/>
      <c r="Y436" s="316"/>
    </row>
    <row r="437" spans="1:25" ht="15">
      <c r="A437" s="316"/>
      <c r="B437" s="320"/>
      <c r="C437" s="320"/>
      <c r="D437" s="321"/>
      <c r="E437" s="316"/>
      <c r="F437" s="316"/>
      <c r="G437" s="316"/>
      <c r="H437" s="316"/>
      <c r="I437" s="316"/>
      <c r="J437" s="316"/>
      <c r="K437" s="316"/>
      <c r="L437" s="316"/>
      <c r="M437" s="316"/>
      <c r="N437" s="316"/>
      <c r="O437" s="316"/>
      <c r="P437" s="316"/>
      <c r="Q437" s="316"/>
      <c r="R437" s="316"/>
      <c r="S437" s="316"/>
      <c r="T437" s="316"/>
      <c r="U437" s="316"/>
      <c r="V437" s="316"/>
      <c r="W437" s="316"/>
      <c r="X437" s="316"/>
      <c r="Y437" s="316"/>
    </row>
    <row r="438" spans="1:25" ht="15">
      <c r="A438" s="316"/>
      <c r="B438" s="320"/>
      <c r="C438" s="320"/>
      <c r="D438" s="321"/>
      <c r="E438" s="316"/>
      <c r="F438" s="316"/>
      <c r="G438" s="316"/>
      <c r="H438" s="316"/>
      <c r="I438" s="316"/>
      <c r="J438" s="316"/>
      <c r="K438" s="316"/>
      <c r="L438" s="316"/>
      <c r="M438" s="316"/>
      <c r="N438" s="316"/>
      <c r="O438" s="316"/>
      <c r="P438" s="316"/>
      <c r="Q438" s="316"/>
      <c r="R438" s="316"/>
      <c r="S438" s="316"/>
      <c r="T438" s="316"/>
      <c r="U438" s="316"/>
      <c r="V438" s="316"/>
      <c r="W438" s="316"/>
      <c r="X438" s="316"/>
      <c r="Y438" s="316"/>
    </row>
    <row r="439" spans="1:25" ht="15">
      <c r="A439" s="316"/>
      <c r="B439" s="320"/>
      <c r="C439" s="320"/>
      <c r="D439" s="321"/>
      <c r="E439" s="316"/>
      <c r="F439" s="316"/>
      <c r="G439" s="316"/>
      <c r="H439" s="316"/>
      <c r="I439" s="316"/>
      <c r="J439" s="316"/>
      <c r="K439" s="316"/>
      <c r="L439" s="316"/>
      <c r="M439" s="316"/>
      <c r="N439" s="316"/>
      <c r="O439" s="316"/>
      <c r="P439" s="316"/>
      <c r="Q439" s="316"/>
      <c r="R439" s="316"/>
      <c r="S439" s="316"/>
      <c r="T439" s="316"/>
      <c r="U439" s="316"/>
      <c r="V439" s="316"/>
      <c r="W439" s="316"/>
      <c r="X439" s="316"/>
      <c r="Y439" s="316"/>
    </row>
    <row r="440" spans="1:25" ht="15">
      <c r="A440" s="316"/>
      <c r="B440" s="320"/>
      <c r="C440" s="320"/>
      <c r="D440" s="321"/>
      <c r="E440" s="316"/>
      <c r="F440" s="316"/>
      <c r="G440" s="316"/>
      <c r="H440" s="316"/>
      <c r="I440" s="316"/>
      <c r="J440" s="316"/>
      <c r="K440" s="316"/>
      <c r="L440" s="316"/>
      <c r="M440" s="316"/>
      <c r="N440" s="316"/>
      <c r="O440" s="316"/>
      <c r="P440" s="316"/>
      <c r="Q440" s="316"/>
      <c r="R440" s="316"/>
      <c r="S440" s="316"/>
      <c r="T440" s="316"/>
      <c r="U440" s="316"/>
      <c r="V440" s="316"/>
      <c r="W440" s="316"/>
      <c r="X440" s="316"/>
      <c r="Y440" s="316"/>
    </row>
    <row r="441" spans="1:25" ht="15">
      <c r="A441" s="316"/>
      <c r="B441" s="320"/>
      <c r="C441" s="320"/>
      <c r="D441" s="321"/>
      <c r="E441" s="316"/>
      <c r="F441" s="316"/>
      <c r="G441" s="316"/>
      <c r="H441" s="316"/>
      <c r="I441" s="316"/>
      <c r="J441" s="316"/>
      <c r="K441" s="316"/>
      <c r="L441" s="316"/>
      <c r="M441" s="316"/>
      <c r="N441" s="316"/>
      <c r="O441" s="316"/>
      <c r="P441" s="316"/>
      <c r="Q441" s="316"/>
      <c r="R441" s="316"/>
      <c r="S441" s="316"/>
      <c r="T441" s="316"/>
      <c r="U441" s="316"/>
      <c r="V441" s="316"/>
      <c r="W441" s="316"/>
      <c r="X441" s="316"/>
      <c r="Y441" s="316"/>
    </row>
    <row r="442" spans="1:25" ht="15">
      <c r="A442" s="316"/>
      <c r="B442" s="320"/>
      <c r="C442" s="320"/>
      <c r="D442" s="321"/>
      <c r="E442" s="316"/>
      <c r="F442" s="316"/>
      <c r="G442" s="316"/>
      <c r="H442" s="316"/>
      <c r="I442" s="316"/>
      <c r="J442" s="316"/>
      <c r="K442" s="316"/>
      <c r="L442" s="316"/>
      <c r="M442" s="316"/>
      <c r="N442" s="316"/>
      <c r="O442" s="316"/>
      <c r="P442" s="316"/>
      <c r="Q442" s="316"/>
      <c r="R442" s="316"/>
      <c r="S442" s="316"/>
      <c r="T442" s="316"/>
      <c r="U442" s="316"/>
      <c r="V442" s="316"/>
      <c r="W442" s="316"/>
      <c r="X442" s="316"/>
      <c r="Y442" s="316"/>
    </row>
    <row r="443" spans="1:25" ht="15">
      <c r="A443" s="316"/>
      <c r="B443" s="320"/>
      <c r="C443" s="320"/>
      <c r="D443" s="321"/>
      <c r="E443" s="316"/>
      <c r="F443" s="316"/>
      <c r="G443" s="316"/>
      <c r="H443" s="316"/>
      <c r="I443" s="316"/>
      <c r="J443" s="316"/>
      <c r="K443" s="316"/>
      <c r="L443" s="316"/>
      <c r="M443" s="316"/>
      <c r="N443" s="316"/>
      <c r="O443" s="316"/>
      <c r="P443" s="316"/>
      <c r="Q443" s="316"/>
      <c r="R443" s="316"/>
      <c r="S443" s="316"/>
      <c r="T443" s="316"/>
      <c r="U443" s="316"/>
      <c r="V443" s="316"/>
      <c r="W443" s="316"/>
      <c r="X443" s="316"/>
      <c r="Y443" s="316"/>
    </row>
    <row r="444" spans="1:25" ht="15">
      <c r="A444" s="316"/>
      <c r="B444" s="320"/>
      <c r="C444" s="320"/>
      <c r="D444" s="321"/>
      <c r="E444" s="316"/>
      <c r="F444" s="316"/>
      <c r="G444" s="316"/>
      <c r="H444" s="316"/>
      <c r="I444" s="316"/>
      <c r="J444" s="316"/>
      <c r="K444" s="316"/>
      <c r="L444" s="316"/>
      <c r="M444" s="316"/>
      <c r="N444" s="316"/>
      <c r="O444" s="316"/>
      <c r="P444" s="316"/>
      <c r="Q444" s="316"/>
      <c r="R444" s="316"/>
      <c r="S444" s="316"/>
      <c r="T444" s="316"/>
      <c r="U444" s="316"/>
      <c r="V444" s="316"/>
      <c r="W444" s="316"/>
      <c r="X444" s="316"/>
      <c r="Y444" s="316"/>
    </row>
    <row r="445" spans="1:25" ht="15">
      <c r="A445" s="316"/>
      <c r="B445" s="320"/>
      <c r="C445" s="320"/>
      <c r="D445" s="321"/>
      <c r="E445" s="316"/>
      <c r="F445" s="316"/>
      <c r="G445" s="316"/>
      <c r="H445" s="316"/>
      <c r="I445" s="316"/>
      <c r="J445" s="316"/>
      <c r="K445" s="316"/>
      <c r="L445" s="316"/>
      <c r="M445" s="316"/>
      <c r="N445" s="316"/>
      <c r="O445" s="316"/>
      <c r="P445" s="316"/>
      <c r="Q445" s="316"/>
      <c r="R445" s="316"/>
      <c r="S445" s="316"/>
      <c r="T445" s="316"/>
      <c r="U445" s="316"/>
      <c r="V445" s="316"/>
      <c r="W445" s="316"/>
      <c r="X445" s="316"/>
      <c r="Y445" s="316"/>
    </row>
    <row r="446" spans="1:25" ht="15">
      <c r="A446" s="316"/>
      <c r="B446" s="320"/>
      <c r="C446" s="320"/>
      <c r="D446" s="321"/>
      <c r="E446" s="316"/>
      <c r="F446" s="316"/>
      <c r="G446" s="316"/>
      <c r="H446" s="316"/>
      <c r="I446" s="316"/>
      <c r="J446" s="316"/>
      <c r="K446" s="316"/>
      <c r="L446" s="316"/>
      <c r="M446" s="316"/>
      <c r="N446" s="316"/>
      <c r="O446" s="316"/>
      <c r="P446" s="316"/>
      <c r="Q446" s="316"/>
      <c r="R446" s="316"/>
      <c r="S446" s="316"/>
      <c r="T446" s="316"/>
      <c r="U446" s="316"/>
      <c r="V446" s="316"/>
      <c r="W446" s="316"/>
      <c r="X446" s="316"/>
      <c r="Y446" s="316"/>
    </row>
    <row r="447" spans="1:25" ht="15">
      <c r="A447" s="316"/>
      <c r="B447" s="320"/>
      <c r="C447" s="320"/>
      <c r="D447" s="321"/>
      <c r="E447" s="316"/>
      <c r="F447" s="316"/>
      <c r="G447" s="316"/>
      <c r="H447" s="316"/>
      <c r="I447" s="316"/>
      <c r="J447" s="316"/>
      <c r="K447" s="316"/>
      <c r="L447" s="316"/>
      <c r="M447" s="316"/>
      <c r="N447" s="316"/>
      <c r="O447" s="316"/>
      <c r="P447" s="316"/>
      <c r="Q447" s="316"/>
      <c r="R447" s="316"/>
      <c r="S447" s="316"/>
      <c r="T447" s="316"/>
      <c r="U447" s="316"/>
      <c r="V447" s="316"/>
      <c r="W447" s="316"/>
      <c r="X447" s="316"/>
      <c r="Y447" s="316"/>
    </row>
    <row r="448" spans="1:25" ht="15">
      <c r="A448" s="316"/>
      <c r="B448" s="320"/>
      <c r="C448" s="320"/>
      <c r="D448" s="321"/>
      <c r="E448" s="316"/>
      <c r="F448" s="316"/>
      <c r="G448" s="316"/>
      <c r="H448" s="316"/>
      <c r="I448" s="316"/>
      <c r="J448" s="316"/>
      <c r="K448" s="316"/>
      <c r="L448" s="316"/>
      <c r="M448" s="316"/>
      <c r="N448" s="316"/>
      <c r="O448" s="316"/>
      <c r="P448" s="316"/>
      <c r="Q448" s="316"/>
      <c r="R448" s="316"/>
      <c r="S448" s="316"/>
      <c r="T448" s="316"/>
      <c r="U448" s="316"/>
      <c r="V448" s="316"/>
      <c r="W448" s="316"/>
      <c r="X448" s="316"/>
      <c r="Y448" s="316"/>
    </row>
    <row r="449" spans="1:25" ht="15">
      <c r="A449" s="316"/>
      <c r="B449" s="320"/>
      <c r="C449" s="320"/>
      <c r="D449" s="321"/>
      <c r="E449" s="316"/>
      <c r="F449" s="316"/>
      <c r="G449" s="316"/>
      <c r="H449" s="316"/>
      <c r="I449" s="316"/>
      <c r="J449" s="316"/>
      <c r="K449" s="316"/>
      <c r="L449" s="316"/>
      <c r="M449" s="316"/>
      <c r="N449" s="316"/>
      <c r="O449" s="316"/>
      <c r="P449" s="316"/>
      <c r="Q449" s="316"/>
      <c r="R449" s="316"/>
      <c r="S449" s="316"/>
      <c r="T449" s="316"/>
      <c r="U449" s="316"/>
      <c r="V449" s="316"/>
      <c r="W449" s="316"/>
      <c r="X449" s="316"/>
      <c r="Y449" s="316"/>
    </row>
    <row r="450" spans="1:25" ht="15">
      <c r="A450" s="316"/>
      <c r="B450" s="320"/>
      <c r="C450" s="320"/>
      <c r="D450" s="321"/>
      <c r="E450" s="316"/>
      <c r="F450" s="316"/>
      <c r="G450" s="316"/>
      <c r="H450" s="316"/>
      <c r="I450" s="316"/>
      <c r="J450" s="316"/>
      <c r="K450" s="316"/>
      <c r="L450" s="316"/>
      <c r="M450" s="316"/>
      <c r="N450" s="316"/>
      <c r="O450" s="316"/>
      <c r="P450" s="316"/>
      <c r="Q450" s="316"/>
      <c r="R450" s="316"/>
      <c r="S450" s="316"/>
      <c r="T450" s="316"/>
      <c r="U450" s="316"/>
      <c r="V450" s="316"/>
      <c r="W450" s="316"/>
      <c r="X450" s="316"/>
      <c r="Y450" s="316"/>
    </row>
    <row r="451" spans="1:25" ht="15">
      <c r="A451" s="316"/>
      <c r="B451" s="320"/>
      <c r="C451" s="320"/>
      <c r="D451" s="321"/>
      <c r="E451" s="316"/>
      <c r="F451" s="316"/>
      <c r="G451" s="316"/>
      <c r="H451" s="316"/>
      <c r="I451" s="316"/>
      <c r="J451" s="316"/>
      <c r="K451" s="316"/>
      <c r="L451" s="316"/>
      <c r="M451" s="316"/>
      <c r="N451" s="316"/>
      <c r="O451" s="316"/>
      <c r="P451" s="316"/>
      <c r="Q451" s="316"/>
      <c r="R451" s="316"/>
      <c r="S451" s="316"/>
      <c r="T451" s="316"/>
      <c r="U451" s="316"/>
      <c r="V451" s="316"/>
      <c r="W451" s="316"/>
      <c r="X451" s="316"/>
      <c r="Y451" s="316"/>
    </row>
    <row r="452" spans="1:25" ht="15">
      <c r="A452" s="316"/>
      <c r="B452" s="320"/>
      <c r="C452" s="320"/>
      <c r="D452" s="321"/>
      <c r="E452" s="316"/>
      <c r="F452" s="316"/>
      <c r="G452" s="316"/>
      <c r="H452" s="316"/>
      <c r="I452" s="316"/>
      <c r="J452" s="316"/>
      <c r="K452" s="316"/>
      <c r="L452" s="316"/>
      <c r="M452" s="316"/>
      <c r="N452" s="316"/>
      <c r="O452" s="316"/>
      <c r="P452" s="316"/>
      <c r="Q452" s="316"/>
      <c r="R452" s="316"/>
      <c r="S452" s="316"/>
      <c r="T452" s="316"/>
      <c r="U452" s="316"/>
      <c r="V452" s="316"/>
      <c r="W452" s="316"/>
      <c r="X452" s="316"/>
      <c r="Y452" s="316"/>
    </row>
    <row r="453" spans="1:25" ht="15">
      <c r="A453" s="316"/>
      <c r="B453" s="320"/>
      <c r="C453" s="320"/>
      <c r="D453" s="321"/>
      <c r="E453" s="316"/>
      <c r="F453" s="316"/>
      <c r="G453" s="316"/>
      <c r="H453" s="316"/>
      <c r="I453" s="316"/>
      <c r="J453" s="316"/>
      <c r="K453" s="316"/>
      <c r="L453" s="316"/>
      <c r="M453" s="316"/>
      <c r="N453" s="316"/>
      <c r="O453" s="316"/>
      <c r="P453" s="316"/>
      <c r="Q453" s="316"/>
      <c r="R453" s="316"/>
      <c r="S453" s="316"/>
      <c r="T453" s="316"/>
      <c r="U453" s="316"/>
      <c r="V453" s="316"/>
      <c r="W453" s="316"/>
      <c r="X453" s="316"/>
      <c r="Y453" s="316"/>
    </row>
    <row r="454" spans="1:25" ht="15">
      <c r="A454" s="316"/>
      <c r="B454" s="320"/>
      <c r="C454" s="320"/>
      <c r="D454" s="321"/>
      <c r="E454" s="316"/>
      <c r="F454" s="316"/>
      <c r="G454" s="316"/>
      <c r="H454" s="316"/>
      <c r="I454" s="316"/>
      <c r="J454" s="316"/>
      <c r="K454" s="316"/>
      <c r="L454" s="316"/>
      <c r="M454" s="316"/>
      <c r="N454" s="316"/>
      <c r="O454" s="316"/>
      <c r="P454" s="316"/>
      <c r="Q454" s="316"/>
      <c r="R454" s="316"/>
      <c r="S454" s="316"/>
      <c r="T454" s="316"/>
      <c r="U454" s="316"/>
      <c r="V454" s="316"/>
      <c r="W454" s="316"/>
      <c r="X454" s="316"/>
      <c r="Y454" s="316"/>
    </row>
    <row r="455" spans="1:25" ht="15">
      <c r="A455" s="316"/>
      <c r="B455" s="320"/>
      <c r="C455" s="320"/>
      <c r="D455" s="321"/>
      <c r="E455" s="316"/>
      <c r="F455" s="316"/>
      <c r="G455" s="316"/>
      <c r="H455" s="316"/>
      <c r="I455" s="316"/>
      <c r="J455" s="316"/>
      <c r="K455" s="316"/>
      <c r="L455" s="316"/>
      <c r="M455" s="316"/>
      <c r="N455" s="316"/>
      <c r="O455" s="316"/>
      <c r="P455" s="316"/>
      <c r="Q455" s="316"/>
      <c r="R455" s="316"/>
      <c r="S455" s="316"/>
      <c r="T455" s="316"/>
      <c r="U455" s="316"/>
      <c r="V455" s="316"/>
      <c r="W455" s="316"/>
      <c r="X455" s="316"/>
      <c r="Y455" s="316"/>
    </row>
    <row r="456" spans="1:25" ht="15">
      <c r="A456" s="316"/>
      <c r="B456" s="320"/>
      <c r="C456" s="320"/>
      <c r="D456" s="321"/>
      <c r="E456" s="316"/>
      <c r="F456" s="316"/>
      <c r="G456" s="316"/>
      <c r="H456" s="316"/>
      <c r="I456" s="316"/>
      <c r="J456" s="316"/>
      <c r="K456" s="316"/>
      <c r="L456" s="316"/>
      <c r="M456" s="316"/>
      <c r="N456" s="316"/>
      <c r="O456" s="316"/>
      <c r="P456" s="316"/>
      <c r="Q456" s="316"/>
      <c r="R456" s="316"/>
      <c r="S456" s="316"/>
      <c r="T456" s="316"/>
      <c r="U456" s="316"/>
      <c r="V456" s="316"/>
      <c r="W456" s="316"/>
      <c r="X456" s="316"/>
      <c r="Y456" s="316"/>
    </row>
    <row r="457" spans="1:25" ht="15">
      <c r="A457" s="316"/>
      <c r="B457" s="320"/>
      <c r="C457" s="320"/>
      <c r="D457" s="321"/>
      <c r="E457" s="316"/>
      <c r="F457" s="316"/>
      <c r="G457" s="316"/>
      <c r="H457" s="316"/>
      <c r="I457" s="316"/>
      <c r="J457" s="316"/>
      <c r="K457" s="316"/>
      <c r="L457" s="316"/>
      <c r="M457" s="316"/>
      <c r="N457" s="316"/>
      <c r="O457" s="316"/>
      <c r="P457" s="316"/>
      <c r="Q457" s="316"/>
      <c r="R457" s="316"/>
      <c r="S457" s="316"/>
      <c r="T457" s="316"/>
      <c r="U457" s="316"/>
      <c r="V457" s="316"/>
      <c r="W457" s="316"/>
      <c r="X457" s="316"/>
      <c r="Y457" s="316"/>
    </row>
    <row r="458" spans="1:25" ht="15">
      <c r="A458" s="316"/>
      <c r="B458" s="320"/>
      <c r="C458" s="320"/>
      <c r="D458" s="321"/>
      <c r="E458" s="316"/>
      <c r="F458" s="316"/>
      <c r="G458" s="316"/>
      <c r="H458" s="316"/>
      <c r="I458" s="316"/>
      <c r="J458" s="316"/>
      <c r="K458" s="316"/>
      <c r="L458" s="316"/>
      <c r="M458" s="316"/>
      <c r="N458" s="316"/>
      <c r="O458" s="316"/>
      <c r="P458" s="316"/>
      <c r="Q458" s="316"/>
      <c r="R458" s="316"/>
      <c r="S458" s="316"/>
      <c r="T458" s="316"/>
      <c r="U458" s="316"/>
      <c r="V458" s="316"/>
      <c r="W458" s="316"/>
      <c r="X458" s="316"/>
      <c r="Y458" s="316"/>
    </row>
    <row r="459" spans="1:25" ht="15">
      <c r="A459" s="316"/>
      <c r="B459" s="320"/>
      <c r="C459" s="320"/>
      <c r="D459" s="321"/>
      <c r="E459" s="316"/>
      <c r="F459" s="316"/>
      <c r="G459" s="316"/>
      <c r="H459" s="316"/>
      <c r="I459" s="316"/>
      <c r="J459" s="316"/>
      <c r="K459" s="316"/>
      <c r="L459" s="316"/>
      <c r="M459" s="316"/>
      <c r="N459" s="316"/>
      <c r="O459" s="316"/>
      <c r="P459" s="316"/>
      <c r="Q459" s="316"/>
      <c r="R459" s="316"/>
      <c r="S459" s="316"/>
      <c r="T459" s="316"/>
      <c r="U459" s="316"/>
      <c r="V459" s="316"/>
      <c r="W459" s="316"/>
      <c r="X459" s="316"/>
      <c r="Y459" s="316"/>
    </row>
    <row r="460" spans="1:25" ht="15">
      <c r="A460" s="316"/>
      <c r="B460" s="320"/>
      <c r="C460" s="320"/>
      <c r="D460" s="321"/>
      <c r="E460" s="316"/>
      <c r="F460" s="316"/>
      <c r="G460" s="316"/>
      <c r="H460" s="316"/>
      <c r="I460" s="316"/>
      <c r="J460" s="316"/>
      <c r="K460" s="316"/>
      <c r="L460" s="316"/>
      <c r="M460" s="316"/>
      <c r="N460" s="316"/>
      <c r="O460" s="316"/>
      <c r="P460" s="316"/>
      <c r="Q460" s="316"/>
      <c r="R460" s="316"/>
      <c r="S460" s="316"/>
      <c r="T460" s="316"/>
      <c r="U460" s="316"/>
      <c r="V460" s="316"/>
      <c r="W460" s="316"/>
      <c r="X460" s="316"/>
      <c r="Y460" s="316"/>
    </row>
    <row r="461" spans="1:25" ht="15">
      <c r="A461" s="316"/>
      <c r="B461" s="320"/>
      <c r="C461" s="320"/>
      <c r="D461" s="321"/>
      <c r="E461" s="316"/>
      <c r="F461" s="316"/>
      <c r="G461" s="316"/>
      <c r="H461" s="316"/>
      <c r="I461" s="316"/>
      <c r="J461" s="316"/>
      <c r="K461" s="316"/>
      <c r="L461" s="316"/>
      <c r="M461" s="316"/>
      <c r="N461" s="316"/>
      <c r="O461" s="316"/>
      <c r="P461" s="316"/>
      <c r="Q461" s="316"/>
      <c r="R461" s="316"/>
      <c r="S461" s="316"/>
      <c r="T461" s="316"/>
      <c r="U461" s="316"/>
      <c r="V461" s="316"/>
      <c r="W461" s="316"/>
      <c r="X461" s="316"/>
      <c r="Y461" s="316"/>
    </row>
    <row r="462" spans="1:25" ht="15">
      <c r="A462" s="316"/>
      <c r="B462" s="320"/>
      <c r="C462" s="320"/>
      <c r="D462" s="321"/>
      <c r="E462" s="316"/>
      <c r="F462" s="316"/>
      <c r="G462" s="316"/>
      <c r="H462" s="316"/>
      <c r="I462" s="316"/>
      <c r="J462" s="316"/>
      <c r="K462" s="316"/>
      <c r="L462" s="316"/>
      <c r="M462" s="316"/>
      <c r="N462" s="316"/>
      <c r="O462" s="316"/>
      <c r="P462" s="316"/>
      <c r="Q462" s="316"/>
      <c r="R462" s="316"/>
      <c r="S462" s="316"/>
      <c r="T462" s="316"/>
      <c r="U462" s="316"/>
      <c r="V462" s="316"/>
      <c r="W462" s="316"/>
      <c r="X462" s="316"/>
      <c r="Y462" s="316"/>
    </row>
    <row r="463" spans="1:25" ht="15">
      <c r="A463" s="316"/>
      <c r="B463" s="320"/>
      <c r="C463" s="320"/>
      <c r="D463" s="321"/>
      <c r="E463" s="316"/>
      <c r="F463" s="316"/>
      <c r="G463" s="316"/>
      <c r="H463" s="316"/>
      <c r="I463" s="316"/>
      <c r="J463" s="316"/>
      <c r="K463" s="316"/>
      <c r="L463" s="316"/>
      <c r="M463" s="316"/>
      <c r="N463" s="316"/>
      <c r="O463" s="316"/>
      <c r="P463" s="316"/>
      <c r="Q463" s="316"/>
      <c r="R463" s="316"/>
      <c r="S463" s="316"/>
      <c r="T463" s="316"/>
      <c r="U463" s="316"/>
      <c r="V463" s="316"/>
      <c r="W463" s="316"/>
      <c r="X463" s="316"/>
      <c r="Y463" s="316"/>
    </row>
    <row r="464" spans="1:25" ht="15">
      <c r="A464" s="316"/>
      <c r="B464" s="320"/>
      <c r="C464" s="320"/>
      <c r="D464" s="321"/>
      <c r="E464" s="316"/>
      <c r="F464" s="316"/>
      <c r="G464" s="316"/>
      <c r="H464" s="316"/>
      <c r="I464" s="316"/>
      <c r="J464" s="316"/>
      <c r="K464" s="316"/>
      <c r="L464" s="316"/>
      <c r="M464" s="316"/>
      <c r="N464" s="316"/>
      <c r="O464" s="316"/>
      <c r="P464" s="316"/>
      <c r="Q464" s="316"/>
      <c r="R464" s="316"/>
      <c r="S464" s="316"/>
      <c r="T464" s="316"/>
      <c r="U464" s="316"/>
      <c r="V464" s="316"/>
      <c r="W464" s="316"/>
      <c r="X464" s="316"/>
      <c r="Y464" s="316"/>
    </row>
    <row r="465" spans="1:25" ht="15">
      <c r="A465" s="316"/>
      <c r="B465" s="320"/>
      <c r="C465" s="320"/>
      <c r="D465" s="321"/>
      <c r="E465" s="316"/>
      <c r="F465" s="316"/>
      <c r="G465" s="316"/>
      <c r="H465" s="316"/>
      <c r="I465" s="316"/>
      <c r="J465" s="316"/>
      <c r="K465" s="316"/>
      <c r="L465" s="316"/>
      <c r="M465" s="316"/>
      <c r="N465" s="316"/>
      <c r="O465" s="316"/>
      <c r="P465" s="316"/>
      <c r="Q465" s="316"/>
      <c r="R465" s="316"/>
      <c r="S465" s="316"/>
      <c r="T465" s="316"/>
      <c r="U465" s="316"/>
      <c r="V465" s="316"/>
      <c r="W465" s="316"/>
      <c r="X465" s="316"/>
      <c r="Y465" s="316"/>
    </row>
    <row r="466" spans="1:25" ht="15">
      <c r="A466" s="316"/>
      <c r="B466" s="320"/>
      <c r="C466" s="320"/>
      <c r="D466" s="321"/>
      <c r="E466" s="316"/>
      <c r="F466" s="316"/>
      <c r="G466" s="316"/>
      <c r="H466" s="316"/>
      <c r="I466" s="316"/>
      <c r="J466" s="316"/>
      <c r="K466" s="316"/>
      <c r="L466" s="316"/>
      <c r="M466" s="316"/>
      <c r="N466" s="316"/>
      <c r="O466" s="316"/>
      <c r="P466" s="316"/>
      <c r="Q466" s="316"/>
      <c r="R466" s="316"/>
      <c r="S466" s="316"/>
      <c r="T466" s="316"/>
      <c r="U466" s="316"/>
      <c r="V466" s="316"/>
      <c r="W466" s="316"/>
      <c r="X466" s="316"/>
      <c r="Y466" s="316"/>
    </row>
    <row r="467" spans="1:25" ht="15">
      <c r="A467" s="316"/>
      <c r="B467" s="320"/>
      <c r="C467" s="320"/>
      <c r="D467" s="321"/>
      <c r="E467" s="316"/>
      <c r="F467" s="316"/>
      <c r="G467" s="316"/>
      <c r="H467" s="316"/>
      <c r="I467" s="316"/>
      <c r="J467" s="316"/>
      <c r="K467" s="316"/>
      <c r="L467" s="316"/>
      <c r="M467" s="316"/>
      <c r="N467" s="316"/>
      <c r="O467" s="316"/>
      <c r="P467" s="316"/>
      <c r="Q467" s="316"/>
      <c r="R467" s="316"/>
      <c r="S467" s="316"/>
      <c r="T467" s="316"/>
      <c r="U467" s="316"/>
      <c r="V467" s="316"/>
      <c r="W467" s="316"/>
      <c r="X467" s="316"/>
      <c r="Y467" s="316"/>
    </row>
    <row r="468" spans="1:25" ht="15">
      <c r="A468" s="316"/>
      <c r="B468" s="320"/>
      <c r="C468" s="320"/>
      <c r="D468" s="321"/>
      <c r="E468" s="316"/>
      <c r="F468" s="316"/>
      <c r="G468" s="316"/>
      <c r="H468" s="316"/>
      <c r="I468" s="316"/>
      <c r="J468" s="316"/>
      <c r="K468" s="316"/>
      <c r="L468" s="316"/>
      <c r="M468" s="316"/>
      <c r="N468" s="316"/>
      <c r="O468" s="316"/>
      <c r="P468" s="316"/>
      <c r="Q468" s="316"/>
      <c r="R468" s="316"/>
      <c r="S468" s="316"/>
      <c r="T468" s="316"/>
      <c r="U468" s="316"/>
      <c r="V468" s="316"/>
      <c r="W468" s="316"/>
      <c r="X468" s="316"/>
      <c r="Y468" s="316"/>
    </row>
    <row r="469" spans="1:25" ht="15">
      <c r="A469" s="316"/>
      <c r="B469" s="320"/>
      <c r="C469" s="320"/>
      <c r="D469" s="321"/>
      <c r="E469" s="316"/>
      <c r="F469" s="316"/>
      <c r="G469" s="316"/>
      <c r="H469" s="316"/>
      <c r="I469" s="316"/>
      <c r="J469" s="316"/>
      <c r="K469" s="316"/>
      <c r="L469" s="316"/>
      <c r="M469" s="316"/>
      <c r="N469" s="316"/>
      <c r="O469" s="316"/>
      <c r="P469" s="316"/>
      <c r="Q469" s="316"/>
      <c r="R469" s="316"/>
      <c r="S469" s="316"/>
      <c r="T469" s="316"/>
      <c r="U469" s="316"/>
      <c r="V469" s="316"/>
      <c r="W469" s="316"/>
      <c r="X469" s="316"/>
      <c r="Y469" s="316"/>
    </row>
    <row r="470" spans="1:25" ht="15">
      <c r="A470" s="316"/>
      <c r="B470" s="320"/>
      <c r="C470" s="320"/>
      <c r="D470" s="321"/>
      <c r="E470" s="316"/>
      <c r="F470" s="316"/>
      <c r="G470" s="316"/>
      <c r="H470" s="316"/>
      <c r="I470" s="316"/>
      <c r="J470" s="316"/>
      <c r="K470" s="316"/>
      <c r="L470" s="316"/>
      <c r="M470" s="316"/>
      <c r="N470" s="316"/>
      <c r="O470" s="316"/>
      <c r="P470" s="316"/>
      <c r="Q470" s="316"/>
      <c r="R470" s="316"/>
      <c r="S470" s="316"/>
      <c r="T470" s="316"/>
      <c r="U470" s="316"/>
      <c r="V470" s="316"/>
      <c r="W470" s="316"/>
      <c r="X470" s="316"/>
      <c r="Y470" s="316"/>
    </row>
    <row r="471" spans="1:25" ht="15">
      <c r="A471" s="316"/>
      <c r="B471" s="320"/>
      <c r="C471" s="320"/>
      <c r="D471" s="321"/>
      <c r="E471" s="316"/>
      <c r="F471" s="316"/>
      <c r="G471" s="316"/>
      <c r="H471" s="316"/>
      <c r="I471" s="316"/>
      <c r="J471" s="316"/>
      <c r="K471" s="316"/>
      <c r="L471" s="316"/>
      <c r="M471" s="316"/>
      <c r="N471" s="316"/>
      <c r="O471" s="316"/>
      <c r="P471" s="316"/>
      <c r="Q471" s="316"/>
      <c r="R471" s="316"/>
      <c r="S471" s="316"/>
      <c r="T471" s="316"/>
      <c r="U471" s="316"/>
      <c r="V471" s="316"/>
      <c r="W471" s="316"/>
      <c r="X471" s="316"/>
      <c r="Y471" s="316"/>
    </row>
    <row r="472" spans="1:25" ht="15">
      <c r="A472" s="316"/>
      <c r="B472" s="320"/>
      <c r="C472" s="320"/>
      <c r="D472" s="321"/>
      <c r="E472" s="316"/>
      <c r="F472" s="316"/>
      <c r="G472" s="316"/>
      <c r="H472" s="316"/>
      <c r="I472" s="316"/>
      <c r="J472" s="316"/>
      <c r="K472" s="316"/>
      <c r="L472" s="316"/>
      <c r="M472" s="316"/>
      <c r="N472" s="316"/>
      <c r="O472" s="316"/>
      <c r="P472" s="316"/>
      <c r="Q472" s="316"/>
      <c r="R472" s="316"/>
      <c r="S472" s="316"/>
      <c r="T472" s="316"/>
      <c r="U472" s="316"/>
      <c r="V472" s="316"/>
      <c r="W472" s="316"/>
      <c r="X472" s="316"/>
      <c r="Y472" s="316"/>
    </row>
    <row r="473" spans="1:25" ht="15">
      <c r="A473" s="316"/>
      <c r="B473" s="320"/>
      <c r="C473" s="320"/>
      <c r="D473" s="321"/>
      <c r="E473" s="316"/>
      <c r="F473" s="316"/>
      <c r="G473" s="316"/>
      <c r="H473" s="316"/>
      <c r="I473" s="316"/>
      <c r="J473" s="316"/>
      <c r="K473" s="316"/>
      <c r="L473" s="316"/>
      <c r="M473" s="316"/>
      <c r="N473" s="316"/>
      <c r="O473" s="316"/>
      <c r="P473" s="316"/>
      <c r="Q473" s="316"/>
      <c r="R473" s="316"/>
      <c r="S473" s="316"/>
      <c r="T473" s="316"/>
      <c r="U473" s="316"/>
      <c r="V473" s="316"/>
      <c r="W473" s="316"/>
      <c r="X473" s="316"/>
      <c r="Y473" s="316"/>
    </row>
    <row r="474" spans="1:25" ht="15">
      <c r="A474" s="316"/>
      <c r="B474" s="320"/>
      <c r="C474" s="320"/>
      <c r="D474" s="321"/>
      <c r="E474" s="316"/>
      <c r="F474" s="316"/>
      <c r="G474" s="316"/>
      <c r="H474" s="316"/>
      <c r="I474" s="316"/>
      <c r="J474" s="316"/>
      <c r="K474" s="316"/>
      <c r="L474" s="316"/>
      <c r="M474" s="316"/>
      <c r="N474" s="316"/>
      <c r="O474" s="316"/>
      <c r="P474" s="316"/>
      <c r="Q474" s="316"/>
      <c r="R474" s="316"/>
      <c r="S474" s="316"/>
      <c r="T474" s="316"/>
      <c r="U474" s="316"/>
      <c r="V474" s="316"/>
      <c r="W474" s="316"/>
      <c r="X474" s="316"/>
      <c r="Y474" s="316"/>
    </row>
    <row r="475" spans="1:25" ht="15">
      <c r="A475" s="316"/>
      <c r="B475" s="320"/>
      <c r="C475" s="320"/>
      <c r="D475" s="321"/>
      <c r="E475" s="316"/>
      <c r="F475" s="316"/>
      <c r="G475" s="316"/>
      <c r="H475" s="316"/>
      <c r="I475" s="316"/>
      <c r="J475" s="316"/>
      <c r="K475" s="316"/>
      <c r="L475" s="316"/>
      <c r="M475" s="316"/>
      <c r="N475" s="316"/>
      <c r="O475" s="316"/>
      <c r="P475" s="316"/>
      <c r="Q475" s="316"/>
      <c r="R475" s="316"/>
      <c r="S475" s="316"/>
      <c r="T475" s="316"/>
      <c r="U475" s="316"/>
      <c r="V475" s="316"/>
      <c r="W475" s="316"/>
      <c r="X475" s="316"/>
      <c r="Y475" s="316"/>
    </row>
    <row r="476" spans="1:25" ht="15">
      <c r="A476" s="316"/>
      <c r="B476" s="320"/>
      <c r="C476" s="320"/>
      <c r="D476" s="321"/>
      <c r="E476" s="316"/>
      <c r="F476" s="316"/>
      <c r="G476" s="316"/>
      <c r="H476" s="316"/>
      <c r="I476" s="316"/>
      <c r="J476" s="316"/>
      <c r="K476" s="316"/>
      <c r="L476" s="316"/>
      <c r="M476" s="316"/>
      <c r="N476" s="316"/>
      <c r="O476" s="316"/>
      <c r="P476" s="316"/>
      <c r="Q476" s="316"/>
      <c r="R476" s="316"/>
      <c r="S476" s="316"/>
      <c r="T476" s="316"/>
      <c r="U476" s="316"/>
      <c r="V476" s="316"/>
      <c r="W476" s="316"/>
      <c r="X476" s="316"/>
      <c r="Y476" s="316"/>
    </row>
    <row r="477" spans="1:25" ht="15">
      <c r="A477" s="316"/>
      <c r="B477" s="320"/>
      <c r="C477" s="320"/>
      <c r="D477" s="321"/>
      <c r="E477" s="316"/>
      <c r="F477" s="316"/>
      <c r="G477" s="316"/>
      <c r="H477" s="316"/>
      <c r="I477" s="316"/>
      <c r="J477" s="316"/>
      <c r="K477" s="316"/>
      <c r="L477" s="316"/>
      <c r="M477" s="316"/>
      <c r="N477" s="316"/>
      <c r="O477" s="316"/>
      <c r="P477" s="316"/>
      <c r="Q477" s="316"/>
      <c r="R477" s="316"/>
      <c r="S477" s="316"/>
      <c r="T477" s="316"/>
      <c r="U477" s="316"/>
      <c r="V477" s="316"/>
      <c r="W477" s="316"/>
      <c r="X477" s="316"/>
      <c r="Y477" s="316"/>
    </row>
    <row r="478" spans="1:25" ht="15">
      <c r="A478" s="316"/>
      <c r="B478" s="320"/>
      <c r="C478" s="320"/>
      <c r="D478" s="321"/>
      <c r="E478" s="316"/>
      <c r="F478" s="316"/>
      <c r="G478" s="316"/>
      <c r="H478" s="316"/>
      <c r="I478" s="316"/>
      <c r="J478" s="316"/>
      <c r="K478" s="316"/>
      <c r="L478" s="316"/>
      <c r="M478" s="316"/>
      <c r="N478" s="316"/>
      <c r="O478" s="316"/>
      <c r="P478" s="316"/>
      <c r="Q478" s="316"/>
      <c r="R478" s="316"/>
      <c r="S478" s="316"/>
      <c r="T478" s="316"/>
      <c r="U478" s="316"/>
      <c r="V478" s="316"/>
      <c r="W478" s="316"/>
      <c r="X478" s="316"/>
      <c r="Y478" s="316"/>
    </row>
    <row r="479" spans="1:25" ht="15">
      <c r="A479" s="316"/>
      <c r="B479" s="320"/>
      <c r="C479" s="320"/>
      <c r="D479" s="321"/>
      <c r="E479" s="316"/>
      <c r="F479" s="316"/>
      <c r="G479" s="316"/>
      <c r="H479" s="316"/>
      <c r="I479" s="316"/>
      <c r="J479" s="316"/>
      <c r="K479" s="316"/>
      <c r="L479" s="316"/>
      <c r="M479" s="316"/>
      <c r="N479" s="316"/>
      <c r="O479" s="316"/>
      <c r="P479" s="316"/>
      <c r="Q479" s="316"/>
      <c r="R479" s="316"/>
      <c r="S479" s="316"/>
      <c r="T479" s="316"/>
      <c r="U479" s="316"/>
      <c r="V479" s="316"/>
      <c r="W479" s="316"/>
      <c r="X479" s="316"/>
      <c r="Y479" s="316"/>
    </row>
    <row r="480" spans="1:25" ht="15">
      <c r="A480" s="316"/>
      <c r="B480" s="320"/>
      <c r="C480" s="320"/>
      <c r="D480" s="321"/>
      <c r="E480" s="316"/>
      <c r="F480" s="316"/>
      <c r="G480" s="316"/>
      <c r="H480" s="316"/>
      <c r="I480" s="316"/>
      <c r="J480" s="316"/>
      <c r="K480" s="316"/>
      <c r="L480" s="316"/>
      <c r="M480" s="316"/>
      <c r="N480" s="316"/>
      <c r="O480" s="316"/>
      <c r="P480" s="316"/>
      <c r="Q480" s="316"/>
      <c r="R480" s="316"/>
      <c r="S480" s="316"/>
      <c r="T480" s="316"/>
      <c r="U480" s="316"/>
      <c r="V480" s="316"/>
      <c r="W480" s="316"/>
      <c r="X480" s="316"/>
      <c r="Y480" s="316"/>
    </row>
    <row r="481" spans="1:25" ht="15">
      <c r="A481" s="316"/>
      <c r="B481" s="320"/>
      <c r="C481" s="320"/>
      <c r="D481" s="321"/>
      <c r="E481" s="316"/>
      <c r="F481" s="316"/>
      <c r="G481" s="316"/>
      <c r="H481" s="316"/>
      <c r="I481" s="316"/>
      <c r="J481" s="316"/>
      <c r="K481" s="316"/>
      <c r="L481" s="316"/>
      <c r="M481" s="316"/>
      <c r="N481" s="316"/>
      <c r="O481" s="316"/>
      <c r="P481" s="316"/>
      <c r="Q481" s="316"/>
      <c r="R481" s="316"/>
      <c r="S481" s="316"/>
      <c r="T481" s="316"/>
      <c r="U481" s="316"/>
      <c r="V481" s="316"/>
      <c r="W481" s="316"/>
      <c r="X481" s="316"/>
      <c r="Y481" s="316"/>
    </row>
    <row r="482" spans="1:25" ht="15">
      <c r="A482" s="316"/>
      <c r="B482" s="320"/>
      <c r="C482" s="320"/>
      <c r="D482" s="321"/>
      <c r="E482" s="316"/>
      <c r="F482" s="316"/>
      <c r="G482" s="316"/>
      <c r="H482" s="316"/>
      <c r="I482" s="316"/>
      <c r="J482" s="316"/>
      <c r="K482" s="316"/>
      <c r="L482" s="316"/>
      <c r="M482" s="316"/>
      <c r="N482" s="316"/>
      <c r="O482" s="316"/>
      <c r="P482" s="316"/>
      <c r="Q482" s="316"/>
      <c r="R482" s="316"/>
      <c r="S482" s="316"/>
      <c r="T482" s="316"/>
      <c r="U482" s="316"/>
      <c r="V482" s="316"/>
      <c r="W482" s="316"/>
      <c r="X482" s="316"/>
      <c r="Y482" s="316"/>
    </row>
    <row r="483" spans="1:25" ht="15">
      <c r="A483" s="316"/>
      <c r="B483" s="320"/>
      <c r="C483" s="320"/>
      <c r="D483" s="321"/>
      <c r="E483" s="316"/>
      <c r="F483" s="316"/>
      <c r="G483" s="316"/>
      <c r="H483" s="316"/>
      <c r="I483" s="316"/>
      <c r="J483" s="316"/>
      <c r="K483" s="316"/>
      <c r="L483" s="316"/>
      <c r="M483" s="316"/>
      <c r="N483" s="316"/>
      <c r="O483" s="316"/>
      <c r="P483" s="316"/>
      <c r="Q483" s="316"/>
      <c r="R483" s="316"/>
      <c r="S483" s="316"/>
      <c r="T483" s="316"/>
      <c r="U483" s="316"/>
      <c r="V483" s="316"/>
      <c r="W483" s="316"/>
      <c r="X483" s="316"/>
      <c r="Y483" s="316"/>
    </row>
    <row r="484" spans="1:25" ht="15">
      <c r="A484" s="316"/>
      <c r="B484" s="320"/>
      <c r="C484" s="320"/>
      <c r="D484" s="321"/>
      <c r="E484" s="316"/>
      <c r="F484" s="316"/>
      <c r="G484" s="316"/>
      <c r="H484" s="316"/>
      <c r="I484" s="316"/>
      <c r="J484" s="316"/>
      <c r="K484" s="316"/>
      <c r="L484" s="316"/>
      <c r="M484" s="316"/>
      <c r="N484" s="316"/>
      <c r="O484" s="316"/>
      <c r="P484" s="316"/>
      <c r="Q484" s="316"/>
      <c r="R484" s="316"/>
      <c r="S484" s="316"/>
      <c r="T484" s="316"/>
      <c r="U484" s="316"/>
      <c r="V484" s="316"/>
      <c r="W484" s="316"/>
      <c r="X484" s="316"/>
      <c r="Y484" s="316"/>
    </row>
    <row r="485" spans="1:25" ht="15">
      <c r="A485" s="316"/>
      <c r="B485" s="320"/>
      <c r="C485" s="320"/>
      <c r="D485" s="321"/>
      <c r="E485" s="316"/>
      <c r="F485" s="316"/>
      <c r="G485" s="316"/>
      <c r="H485" s="316"/>
      <c r="I485" s="316"/>
      <c r="J485" s="316"/>
      <c r="K485" s="316"/>
      <c r="L485" s="316"/>
      <c r="M485" s="316"/>
      <c r="N485" s="316"/>
      <c r="O485" s="316"/>
      <c r="P485" s="316"/>
      <c r="Q485" s="316"/>
      <c r="R485" s="316"/>
      <c r="S485" s="316"/>
      <c r="T485" s="316"/>
      <c r="U485" s="316"/>
      <c r="V485" s="316"/>
      <c r="W485" s="316"/>
      <c r="X485" s="316"/>
      <c r="Y485" s="316"/>
    </row>
    <row r="486" spans="1:25" ht="15">
      <c r="A486" s="316"/>
      <c r="B486" s="320"/>
      <c r="C486" s="320"/>
      <c r="D486" s="321"/>
      <c r="E486" s="316"/>
      <c r="F486" s="316"/>
      <c r="G486" s="316"/>
      <c r="H486" s="316"/>
      <c r="I486" s="316"/>
      <c r="J486" s="316"/>
      <c r="K486" s="316"/>
      <c r="L486" s="316"/>
      <c r="M486" s="316"/>
      <c r="N486" s="316"/>
      <c r="O486" s="316"/>
      <c r="P486" s="316"/>
      <c r="Q486" s="316"/>
      <c r="R486" s="316"/>
      <c r="S486" s="316"/>
      <c r="T486" s="316"/>
      <c r="U486" s="316"/>
      <c r="V486" s="316"/>
      <c r="W486" s="316"/>
      <c r="X486" s="316"/>
      <c r="Y486" s="316"/>
    </row>
    <row r="487" spans="1:25" ht="15">
      <c r="A487" s="316"/>
      <c r="B487" s="320"/>
      <c r="C487" s="320"/>
      <c r="D487" s="321"/>
      <c r="E487" s="316"/>
      <c r="F487" s="316"/>
      <c r="G487" s="316"/>
      <c r="H487" s="316"/>
      <c r="I487" s="316"/>
      <c r="J487" s="316"/>
      <c r="K487" s="316"/>
      <c r="L487" s="316"/>
      <c r="M487" s="316"/>
      <c r="N487" s="316"/>
      <c r="O487" s="316"/>
      <c r="P487" s="316"/>
      <c r="Q487" s="316"/>
      <c r="R487" s="316"/>
      <c r="S487" s="316"/>
      <c r="T487" s="316"/>
      <c r="U487" s="316"/>
      <c r="V487" s="316"/>
      <c r="W487" s="316"/>
      <c r="X487" s="316"/>
      <c r="Y487" s="316"/>
    </row>
    <row r="488" spans="1:25" ht="15">
      <c r="A488" s="316"/>
      <c r="B488" s="320"/>
      <c r="C488" s="320"/>
      <c r="D488" s="321"/>
      <c r="E488" s="316"/>
      <c r="F488" s="316"/>
      <c r="G488" s="316"/>
      <c r="H488" s="316"/>
      <c r="I488" s="316"/>
      <c r="J488" s="316"/>
      <c r="K488" s="316"/>
      <c r="L488" s="316"/>
      <c r="M488" s="316"/>
      <c r="N488" s="316"/>
      <c r="O488" s="316"/>
      <c r="P488" s="316"/>
      <c r="Q488" s="316"/>
      <c r="R488" s="316"/>
      <c r="S488" s="316"/>
      <c r="T488" s="316"/>
      <c r="U488" s="316"/>
      <c r="V488" s="316"/>
      <c r="W488" s="316"/>
      <c r="X488" s="316"/>
      <c r="Y488" s="316"/>
    </row>
    <row r="489" spans="1:25" ht="15">
      <c r="A489" s="316"/>
      <c r="B489" s="320"/>
      <c r="C489" s="320"/>
      <c r="D489" s="321"/>
      <c r="E489" s="316"/>
      <c r="F489" s="316"/>
      <c r="G489" s="316"/>
      <c r="H489" s="316"/>
      <c r="I489" s="316"/>
      <c r="J489" s="316"/>
      <c r="K489" s="316"/>
      <c r="L489" s="316"/>
      <c r="M489" s="316"/>
      <c r="N489" s="316"/>
      <c r="O489" s="316"/>
      <c r="P489" s="316"/>
      <c r="Q489" s="316"/>
      <c r="R489" s="316"/>
      <c r="S489" s="316"/>
      <c r="T489" s="316"/>
      <c r="U489" s="316"/>
      <c r="V489" s="316"/>
      <c r="W489" s="316"/>
      <c r="X489" s="316"/>
      <c r="Y489" s="316"/>
    </row>
    <row r="490" spans="1:25" ht="15">
      <c r="A490" s="316"/>
      <c r="B490" s="320"/>
      <c r="C490" s="320"/>
      <c r="D490" s="321"/>
      <c r="E490" s="316"/>
      <c r="F490" s="316"/>
      <c r="G490" s="316"/>
      <c r="H490" s="316"/>
      <c r="I490" s="316"/>
      <c r="J490" s="316"/>
      <c r="K490" s="316"/>
      <c r="L490" s="316"/>
      <c r="M490" s="316"/>
      <c r="N490" s="316"/>
      <c r="O490" s="316"/>
      <c r="P490" s="316"/>
      <c r="Q490" s="316"/>
      <c r="R490" s="316"/>
      <c r="S490" s="316"/>
      <c r="T490" s="316"/>
      <c r="U490" s="316"/>
      <c r="V490" s="316"/>
      <c r="W490" s="316"/>
      <c r="X490" s="316"/>
      <c r="Y490" s="316"/>
    </row>
    <row r="491" spans="1:25" ht="15">
      <c r="A491" s="316"/>
      <c r="B491" s="320"/>
      <c r="C491" s="320"/>
      <c r="D491" s="321"/>
      <c r="E491" s="316"/>
      <c r="F491" s="316"/>
      <c r="G491" s="316"/>
      <c r="H491" s="316"/>
      <c r="I491" s="316"/>
      <c r="J491" s="316"/>
      <c r="K491" s="316"/>
      <c r="L491" s="316"/>
      <c r="M491" s="316"/>
      <c r="N491" s="316"/>
      <c r="O491" s="316"/>
      <c r="P491" s="316"/>
      <c r="Q491" s="316"/>
      <c r="R491" s="316"/>
      <c r="S491" s="316"/>
      <c r="T491" s="316"/>
      <c r="U491" s="316"/>
      <c r="V491" s="316"/>
      <c r="W491" s="316"/>
      <c r="X491" s="316"/>
      <c r="Y491" s="316"/>
    </row>
    <row r="492" spans="1:25" ht="15">
      <c r="A492" s="316"/>
      <c r="B492" s="320"/>
      <c r="C492" s="320"/>
      <c r="D492" s="321"/>
      <c r="E492" s="316"/>
      <c r="F492" s="316"/>
      <c r="G492" s="316"/>
      <c r="H492" s="316"/>
      <c r="I492" s="316"/>
      <c r="J492" s="316"/>
      <c r="K492" s="316"/>
      <c r="L492" s="316"/>
      <c r="M492" s="316"/>
      <c r="N492" s="316"/>
      <c r="O492" s="316"/>
      <c r="P492" s="316"/>
      <c r="Q492" s="316"/>
      <c r="R492" s="316"/>
      <c r="S492" s="316"/>
      <c r="T492" s="316"/>
      <c r="U492" s="316"/>
      <c r="V492" s="316"/>
      <c r="W492" s="316"/>
      <c r="X492" s="316"/>
      <c r="Y492" s="316"/>
    </row>
    <row r="493" spans="1:25" ht="15">
      <c r="A493" s="316"/>
      <c r="B493" s="320"/>
      <c r="C493" s="320"/>
      <c r="D493" s="321"/>
      <c r="E493" s="316"/>
      <c r="F493" s="316"/>
      <c r="G493" s="316"/>
      <c r="H493" s="316"/>
      <c r="I493" s="316"/>
      <c r="J493" s="316"/>
      <c r="K493" s="316"/>
      <c r="L493" s="316"/>
      <c r="M493" s="316"/>
      <c r="N493" s="316"/>
      <c r="O493" s="316"/>
      <c r="P493" s="316"/>
      <c r="Q493" s="316"/>
      <c r="R493" s="316"/>
      <c r="S493" s="316"/>
      <c r="T493" s="316"/>
      <c r="U493" s="316"/>
      <c r="V493" s="316"/>
      <c r="W493" s="316"/>
      <c r="X493" s="316"/>
      <c r="Y493" s="316"/>
    </row>
    <row r="494" spans="1:25" ht="15">
      <c r="A494" s="316"/>
      <c r="B494" s="320"/>
      <c r="C494" s="320"/>
      <c r="D494" s="321"/>
      <c r="E494" s="316"/>
      <c r="F494" s="316"/>
      <c r="G494" s="316"/>
      <c r="H494" s="316"/>
      <c r="I494" s="316"/>
      <c r="J494" s="316"/>
      <c r="K494" s="316"/>
      <c r="L494" s="316"/>
      <c r="M494" s="316"/>
      <c r="N494" s="316"/>
      <c r="O494" s="316"/>
      <c r="P494" s="316"/>
      <c r="Q494" s="316"/>
      <c r="R494" s="316"/>
      <c r="S494" s="316"/>
      <c r="T494" s="316"/>
      <c r="U494" s="316"/>
      <c r="V494" s="316"/>
      <c r="W494" s="316"/>
      <c r="X494" s="316"/>
      <c r="Y494" s="316"/>
    </row>
    <row r="495" spans="1:25" ht="15">
      <c r="A495" s="316"/>
      <c r="B495" s="320"/>
      <c r="C495" s="320"/>
      <c r="D495" s="321"/>
      <c r="E495" s="316"/>
      <c r="F495" s="316"/>
      <c r="G495" s="316"/>
      <c r="H495" s="316"/>
      <c r="I495" s="316"/>
      <c r="J495" s="316"/>
      <c r="K495" s="316"/>
      <c r="L495" s="316"/>
      <c r="M495" s="316"/>
      <c r="N495" s="316"/>
      <c r="O495" s="316"/>
      <c r="P495" s="316"/>
      <c r="Q495" s="316"/>
      <c r="R495" s="316"/>
      <c r="S495" s="316"/>
      <c r="T495" s="316"/>
      <c r="U495" s="316"/>
      <c r="V495" s="316"/>
      <c r="W495" s="316"/>
      <c r="X495" s="316"/>
      <c r="Y495" s="316"/>
    </row>
    <row r="496" spans="1:25" ht="15">
      <c r="A496" s="316"/>
      <c r="B496" s="320"/>
      <c r="C496" s="320"/>
      <c r="D496" s="321"/>
      <c r="E496" s="316"/>
      <c r="F496" s="316"/>
      <c r="G496" s="316"/>
      <c r="H496" s="316"/>
      <c r="I496" s="316"/>
      <c r="J496" s="316"/>
      <c r="K496" s="316"/>
      <c r="L496" s="316"/>
      <c r="M496" s="316"/>
      <c r="N496" s="316"/>
      <c r="O496" s="316"/>
      <c r="P496" s="316"/>
      <c r="Q496" s="316"/>
      <c r="R496" s="316"/>
      <c r="S496" s="316"/>
      <c r="T496" s="316"/>
      <c r="U496" s="316"/>
      <c r="V496" s="316"/>
      <c r="W496" s="316"/>
      <c r="X496" s="316"/>
      <c r="Y496" s="316"/>
    </row>
    <row r="497" spans="1:25" ht="15">
      <c r="A497" s="316"/>
      <c r="B497" s="320"/>
      <c r="C497" s="320"/>
      <c r="D497" s="321"/>
      <c r="E497" s="316"/>
      <c r="F497" s="316"/>
      <c r="G497" s="316"/>
      <c r="H497" s="316"/>
      <c r="I497" s="316"/>
      <c r="J497" s="316"/>
      <c r="K497" s="316"/>
      <c r="L497" s="316"/>
      <c r="M497" s="316"/>
      <c r="N497" s="316"/>
      <c r="O497" s="316"/>
      <c r="P497" s="316"/>
      <c r="Q497" s="316"/>
      <c r="R497" s="316"/>
      <c r="S497" s="316"/>
      <c r="T497" s="316"/>
      <c r="U497" s="316"/>
      <c r="V497" s="316"/>
      <c r="W497" s="316"/>
      <c r="X497" s="316"/>
      <c r="Y497" s="316"/>
    </row>
    <row r="498" spans="1:25" ht="15">
      <c r="A498" s="316"/>
      <c r="B498" s="320"/>
      <c r="C498" s="320"/>
      <c r="D498" s="321"/>
      <c r="E498" s="316"/>
      <c r="F498" s="316"/>
      <c r="G498" s="316"/>
      <c r="H498" s="316"/>
      <c r="I498" s="316"/>
      <c r="J498" s="316"/>
      <c r="K498" s="316"/>
      <c r="L498" s="316"/>
      <c r="M498" s="316"/>
      <c r="N498" s="316"/>
      <c r="O498" s="316"/>
      <c r="P498" s="316"/>
      <c r="Q498" s="316"/>
      <c r="R498" s="316"/>
      <c r="S498" s="316"/>
      <c r="T498" s="316"/>
      <c r="U498" s="316"/>
      <c r="V498" s="316"/>
      <c r="W498" s="316"/>
      <c r="X498" s="316"/>
      <c r="Y498" s="316"/>
    </row>
    <row r="499" spans="1:25" ht="15">
      <c r="A499" s="316"/>
      <c r="B499" s="320"/>
      <c r="C499" s="320"/>
      <c r="D499" s="321"/>
      <c r="E499" s="316"/>
      <c r="F499" s="316"/>
      <c r="G499" s="316"/>
      <c r="H499" s="316"/>
      <c r="I499" s="316"/>
      <c r="J499" s="316"/>
      <c r="K499" s="316"/>
      <c r="L499" s="316"/>
      <c r="M499" s="316"/>
      <c r="N499" s="316"/>
      <c r="O499" s="316"/>
      <c r="P499" s="316"/>
      <c r="Q499" s="316"/>
      <c r="R499" s="316"/>
      <c r="S499" s="316"/>
      <c r="T499" s="316"/>
      <c r="U499" s="316"/>
      <c r="V499" s="316"/>
      <c r="W499" s="316"/>
      <c r="X499" s="316"/>
      <c r="Y499" s="316"/>
    </row>
    <row r="500" spans="1:25" ht="15">
      <c r="A500" s="316"/>
      <c r="B500" s="320"/>
      <c r="C500" s="320"/>
      <c r="D500" s="321"/>
      <c r="E500" s="316"/>
      <c r="F500" s="316"/>
      <c r="G500" s="316"/>
      <c r="H500" s="316"/>
      <c r="I500" s="316"/>
      <c r="J500" s="316"/>
      <c r="K500" s="316"/>
      <c r="L500" s="316"/>
      <c r="M500" s="316"/>
      <c r="N500" s="316"/>
      <c r="O500" s="316"/>
      <c r="P500" s="316"/>
      <c r="Q500" s="316"/>
      <c r="R500" s="316"/>
      <c r="S500" s="316"/>
      <c r="T500" s="316"/>
      <c r="U500" s="316"/>
      <c r="V500" s="316"/>
      <c r="W500" s="316"/>
      <c r="X500" s="316"/>
      <c r="Y500" s="316"/>
    </row>
    <row r="501" spans="1:25" ht="15">
      <c r="A501" s="316"/>
      <c r="B501" s="320"/>
      <c r="C501" s="320"/>
      <c r="D501" s="321"/>
      <c r="E501" s="316"/>
      <c r="F501" s="316"/>
      <c r="G501" s="316"/>
      <c r="H501" s="316"/>
      <c r="I501" s="316"/>
      <c r="J501" s="316"/>
      <c r="K501" s="316"/>
      <c r="L501" s="316"/>
      <c r="M501" s="316"/>
      <c r="N501" s="316"/>
      <c r="O501" s="316"/>
      <c r="P501" s="316"/>
      <c r="Q501" s="316"/>
      <c r="R501" s="316"/>
      <c r="S501" s="316"/>
      <c r="T501" s="316"/>
      <c r="U501" s="316"/>
      <c r="V501" s="316"/>
      <c r="W501" s="316"/>
      <c r="X501" s="316"/>
      <c r="Y501" s="316"/>
    </row>
    <row r="502" spans="1:25" ht="15">
      <c r="A502" s="316"/>
      <c r="B502" s="320"/>
      <c r="C502" s="320"/>
      <c r="D502" s="321"/>
      <c r="E502" s="316"/>
      <c r="F502" s="316"/>
      <c r="G502" s="316"/>
      <c r="H502" s="316"/>
      <c r="I502" s="316"/>
      <c r="J502" s="316"/>
      <c r="K502" s="316"/>
      <c r="L502" s="316"/>
      <c r="M502" s="316"/>
      <c r="N502" s="316"/>
      <c r="O502" s="316"/>
      <c r="P502" s="316"/>
      <c r="Q502" s="316"/>
      <c r="R502" s="316"/>
      <c r="S502" s="316"/>
      <c r="T502" s="316"/>
      <c r="U502" s="316"/>
      <c r="V502" s="316"/>
      <c r="W502" s="316"/>
      <c r="X502" s="316"/>
      <c r="Y502" s="316"/>
    </row>
    <row r="503" spans="1:25" ht="15">
      <c r="A503" s="316"/>
      <c r="B503" s="320"/>
      <c r="C503" s="320"/>
      <c r="D503" s="321"/>
      <c r="E503" s="316"/>
      <c r="F503" s="316"/>
      <c r="G503" s="316"/>
      <c r="H503" s="316"/>
      <c r="I503" s="316"/>
      <c r="J503" s="316"/>
      <c r="K503" s="316"/>
      <c r="L503" s="316"/>
      <c r="M503" s="316"/>
      <c r="N503" s="316"/>
      <c r="O503" s="316"/>
      <c r="P503" s="316"/>
      <c r="Q503" s="316"/>
      <c r="R503" s="316"/>
      <c r="S503" s="316"/>
      <c r="T503" s="316"/>
      <c r="U503" s="316"/>
      <c r="V503" s="316"/>
      <c r="W503" s="316"/>
      <c r="X503" s="316"/>
      <c r="Y503" s="316"/>
    </row>
    <row r="504" spans="1:25" ht="15">
      <c r="A504" s="316"/>
      <c r="B504" s="320"/>
      <c r="C504" s="320"/>
      <c r="D504" s="321"/>
      <c r="E504" s="316"/>
      <c r="F504" s="316"/>
      <c r="G504" s="316"/>
      <c r="H504" s="316"/>
      <c r="I504" s="316"/>
      <c r="J504" s="316"/>
      <c r="K504" s="316"/>
      <c r="L504" s="316"/>
      <c r="M504" s="316"/>
      <c r="N504" s="316"/>
      <c r="O504" s="316"/>
      <c r="P504" s="316"/>
      <c r="Q504" s="316"/>
      <c r="R504" s="316"/>
      <c r="S504" s="316"/>
      <c r="T504" s="316"/>
      <c r="U504" s="316"/>
      <c r="V504" s="316"/>
      <c r="W504" s="316"/>
      <c r="X504" s="316"/>
      <c r="Y504" s="316"/>
    </row>
    <row r="505" spans="1:25" ht="15">
      <c r="A505" s="316"/>
      <c r="B505" s="320"/>
      <c r="C505" s="320"/>
      <c r="D505" s="321"/>
      <c r="E505" s="316"/>
      <c r="F505" s="316"/>
      <c r="G505" s="316"/>
      <c r="H505" s="316"/>
      <c r="I505" s="316"/>
      <c r="J505" s="316"/>
      <c r="K505" s="316"/>
      <c r="L505" s="316"/>
      <c r="M505" s="316"/>
      <c r="N505" s="316"/>
      <c r="O505" s="316"/>
      <c r="P505" s="316"/>
      <c r="Q505" s="316"/>
      <c r="R505" s="316"/>
      <c r="S505" s="316"/>
      <c r="T505" s="316"/>
      <c r="U505" s="316"/>
      <c r="V505" s="316"/>
      <c r="W505" s="316"/>
      <c r="X505" s="316"/>
      <c r="Y505" s="316"/>
    </row>
    <row r="506" spans="1:25" ht="15">
      <c r="A506" s="316"/>
      <c r="B506" s="320"/>
      <c r="C506" s="320"/>
      <c r="D506" s="321"/>
      <c r="E506" s="316"/>
      <c r="F506" s="316"/>
      <c r="G506" s="316"/>
      <c r="H506" s="316"/>
      <c r="I506" s="316"/>
      <c r="J506" s="316"/>
      <c r="K506" s="316"/>
      <c r="L506" s="316"/>
      <c r="M506" s="316"/>
      <c r="N506" s="316"/>
      <c r="O506" s="316"/>
      <c r="P506" s="316"/>
      <c r="Q506" s="316"/>
      <c r="R506" s="316"/>
      <c r="S506" s="316"/>
      <c r="T506" s="316"/>
      <c r="U506" s="316"/>
      <c r="V506" s="316"/>
      <c r="W506" s="316"/>
      <c r="X506" s="316"/>
      <c r="Y506" s="316"/>
    </row>
    <row r="507" spans="1:25" ht="15">
      <c r="A507" s="316"/>
      <c r="B507" s="320"/>
      <c r="C507" s="320"/>
      <c r="D507" s="321"/>
      <c r="E507" s="316"/>
      <c r="F507" s="316"/>
      <c r="G507" s="316"/>
      <c r="H507" s="316"/>
      <c r="I507" s="316"/>
      <c r="J507" s="316"/>
      <c r="K507" s="316"/>
      <c r="L507" s="316"/>
      <c r="M507" s="316"/>
      <c r="N507" s="316"/>
      <c r="O507" s="316"/>
      <c r="P507" s="316"/>
      <c r="Q507" s="316"/>
      <c r="R507" s="316"/>
      <c r="S507" s="316"/>
      <c r="T507" s="316"/>
      <c r="U507" s="316"/>
      <c r="V507" s="316"/>
      <c r="W507" s="316"/>
      <c r="X507" s="316"/>
      <c r="Y507" s="316"/>
    </row>
    <row r="508" spans="1:25" ht="15">
      <c r="A508" s="316"/>
      <c r="B508" s="320"/>
      <c r="C508" s="320"/>
      <c r="D508" s="321"/>
      <c r="E508" s="316"/>
      <c r="F508" s="316"/>
      <c r="G508" s="316"/>
      <c r="H508" s="316"/>
      <c r="I508" s="316"/>
      <c r="J508" s="316"/>
      <c r="K508" s="316"/>
      <c r="L508" s="316"/>
      <c r="M508" s="316"/>
      <c r="N508" s="316"/>
      <c r="O508" s="316"/>
      <c r="P508" s="316"/>
      <c r="Q508" s="316"/>
      <c r="R508" s="316"/>
      <c r="S508" s="316"/>
      <c r="T508" s="316"/>
      <c r="U508" s="316"/>
      <c r="V508" s="316"/>
      <c r="W508" s="316"/>
      <c r="X508" s="316"/>
      <c r="Y508" s="316"/>
    </row>
    <row r="509" spans="1:25" ht="15">
      <c r="A509" s="316"/>
      <c r="B509" s="320"/>
      <c r="C509" s="320"/>
      <c r="D509" s="321"/>
      <c r="E509" s="316"/>
      <c r="F509" s="316"/>
      <c r="G509" s="316"/>
      <c r="H509" s="316"/>
      <c r="I509" s="316"/>
      <c r="J509" s="316"/>
      <c r="K509" s="316"/>
      <c r="L509" s="316"/>
      <c r="M509" s="316"/>
      <c r="N509" s="316"/>
      <c r="O509" s="316"/>
      <c r="P509" s="316"/>
      <c r="Q509" s="316"/>
      <c r="R509" s="316"/>
      <c r="S509" s="316"/>
      <c r="T509" s="316"/>
      <c r="U509" s="316"/>
      <c r="V509" s="316"/>
      <c r="W509" s="316"/>
      <c r="X509" s="316"/>
      <c r="Y509" s="316"/>
    </row>
    <row r="510" spans="1:25" ht="15">
      <c r="A510" s="316"/>
      <c r="B510" s="320"/>
      <c r="C510" s="320"/>
      <c r="D510" s="321"/>
      <c r="E510" s="316"/>
      <c r="F510" s="316"/>
      <c r="G510" s="316"/>
      <c r="H510" s="316"/>
      <c r="I510" s="316"/>
      <c r="J510" s="316"/>
      <c r="K510" s="316"/>
      <c r="L510" s="316"/>
      <c r="M510" s="316"/>
      <c r="N510" s="316"/>
      <c r="O510" s="316"/>
      <c r="P510" s="316"/>
      <c r="Q510" s="316"/>
      <c r="R510" s="316"/>
      <c r="S510" s="316"/>
      <c r="T510" s="316"/>
      <c r="U510" s="316"/>
      <c r="V510" s="316"/>
      <c r="W510" s="316"/>
      <c r="X510" s="316"/>
      <c r="Y510" s="316"/>
    </row>
    <row r="511" spans="1:25" ht="15">
      <c r="A511" s="316"/>
      <c r="B511" s="320"/>
      <c r="C511" s="320"/>
      <c r="D511" s="321"/>
      <c r="E511" s="316"/>
      <c r="F511" s="316"/>
      <c r="G511" s="316"/>
      <c r="H511" s="316"/>
      <c r="I511" s="316"/>
      <c r="J511" s="316"/>
      <c r="K511" s="316"/>
      <c r="L511" s="316"/>
      <c r="M511" s="316"/>
      <c r="N511" s="316"/>
      <c r="O511" s="316"/>
      <c r="P511" s="316"/>
      <c r="Q511" s="316"/>
      <c r="R511" s="316"/>
      <c r="S511" s="316"/>
      <c r="T511" s="316"/>
      <c r="U511" s="316"/>
      <c r="V511" s="316"/>
      <c r="W511" s="316"/>
      <c r="X511" s="316"/>
      <c r="Y511" s="316"/>
    </row>
    <row r="512" spans="1:25" ht="15">
      <c r="A512" s="316"/>
      <c r="B512" s="320"/>
      <c r="C512" s="320"/>
      <c r="D512" s="321"/>
      <c r="E512" s="316"/>
      <c r="F512" s="316"/>
      <c r="G512" s="316"/>
      <c r="H512" s="316"/>
      <c r="I512" s="316"/>
      <c r="J512" s="316"/>
      <c r="K512" s="316"/>
      <c r="L512" s="316"/>
      <c r="M512" s="316"/>
      <c r="N512" s="316"/>
      <c r="O512" s="316"/>
      <c r="P512" s="316"/>
      <c r="Q512" s="316"/>
      <c r="R512" s="316"/>
      <c r="S512" s="316"/>
      <c r="T512" s="316"/>
      <c r="U512" s="316"/>
      <c r="V512" s="316"/>
      <c r="W512" s="316"/>
      <c r="X512" s="316"/>
      <c r="Y512" s="316"/>
    </row>
    <row r="513" spans="1:25" ht="15">
      <c r="A513" s="316"/>
      <c r="B513" s="320"/>
      <c r="C513" s="320"/>
      <c r="D513" s="321"/>
      <c r="E513" s="316"/>
      <c r="F513" s="316"/>
      <c r="G513" s="316"/>
      <c r="H513" s="316"/>
      <c r="I513" s="316"/>
      <c r="J513" s="316"/>
      <c r="K513" s="316"/>
      <c r="L513" s="316"/>
      <c r="M513" s="316"/>
      <c r="N513" s="316"/>
      <c r="O513" s="316"/>
      <c r="P513" s="316"/>
      <c r="Q513" s="316"/>
      <c r="R513" s="316"/>
      <c r="S513" s="316"/>
      <c r="T513" s="316"/>
      <c r="U513" s="316"/>
      <c r="V513" s="316"/>
      <c r="W513" s="316"/>
      <c r="X513" s="316"/>
      <c r="Y513" s="316"/>
    </row>
    <row r="514" spans="1:25" ht="15">
      <c r="A514" s="316"/>
      <c r="B514" s="320"/>
      <c r="C514" s="320"/>
      <c r="D514" s="321"/>
      <c r="E514" s="316"/>
      <c r="F514" s="316"/>
      <c r="G514" s="316"/>
      <c r="H514" s="316"/>
      <c r="I514" s="316"/>
      <c r="J514" s="316"/>
      <c r="K514" s="316"/>
      <c r="L514" s="316"/>
      <c r="M514" s="316"/>
      <c r="N514" s="316"/>
      <c r="O514" s="316"/>
      <c r="P514" s="316"/>
      <c r="Q514" s="316"/>
      <c r="R514" s="316"/>
      <c r="S514" s="316"/>
      <c r="T514" s="316"/>
      <c r="U514" s="316"/>
      <c r="V514" s="316"/>
      <c r="W514" s="316"/>
      <c r="X514" s="316"/>
      <c r="Y514" s="316"/>
    </row>
    <row r="515" spans="1:25" ht="15">
      <c r="A515" s="316"/>
      <c r="B515" s="320"/>
      <c r="C515" s="320"/>
      <c r="D515" s="321"/>
      <c r="E515" s="316"/>
      <c r="F515" s="316"/>
      <c r="G515" s="316"/>
      <c r="H515" s="316"/>
      <c r="I515" s="316"/>
      <c r="J515" s="316"/>
      <c r="K515" s="316"/>
      <c r="L515" s="316"/>
      <c r="M515" s="316"/>
      <c r="N515" s="316"/>
      <c r="O515" s="316"/>
      <c r="P515" s="316"/>
      <c r="Q515" s="316"/>
      <c r="R515" s="316"/>
      <c r="S515" s="316"/>
      <c r="T515" s="316"/>
      <c r="U515" s="316"/>
      <c r="V515" s="316"/>
      <c r="W515" s="316"/>
      <c r="X515" s="316"/>
      <c r="Y515" s="316"/>
    </row>
    <row r="516" spans="1:25" ht="15">
      <c r="A516" s="316"/>
      <c r="B516" s="320"/>
      <c r="C516" s="320"/>
      <c r="D516" s="321"/>
      <c r="E516" s="316"/>
      <c r="F516" s="316"/>
      <c r="G516" s="316"/>
      <c r="H516" s="316"/>
      <c r="I516" s="316"/>
      <c r="J516" s="316"/>
      <c r="K516" s="316"/>
      <c r="L516" s="316"/>
      <c r="M516" s="316"/>
      <c r="N516" s="316"/>
      <c r="O516" s="316"/>
      <c r="P516" s="316"/>
      <c r="Q516" s="316"/>
      <c r="R516" s="316"/>
      <c r="S516" s="316"/>
      <c r="T516" s="316"/>
      <c r="U516" s="316"/>
      <c r="V516" s="316"/>
      <c r="W516" s="316"/>
      <c r="X516" s="316"/>
      <c r="Y516" s="316"/>
    </row>
    <row r="517" spans="1:25" ht="15">
      <c r="A517" s="316"/>
      <c r="B517" s="320"/>
      <c r="C517" s="320"/>
      <c r="D517" s="321"/>
      <c r="E517" s="316"/>
      <c r="F517" s="316"/>
      <c r="G517" s="316"/>
      <c r="H517" s="316"/>
      <c r="I517" s="316"/>
      <c r="J517" s="316"/>
      <c r="K517" s="316"/>
      <c r="L517" s="316"/>
      <c r="M517" s="316"/>
      <c r="N517" s="316"/>
      <c r="O517" s="316"/>
      <c r="P517" s="316"/>
      <c r="Q517" s="316"/>
      <c r="R517" s="316"/>
      <c r="S517" s="316"/>
      <c r="T517" s="316"/>
      <c r="U517" s="316"/>
      <c r="V517" s="316"/>
      <c r="W517" s="316"/>
      <c r="X517" s="316"/>
      <c r="Y517" s="316"/>
    </row>
    <row r="518" spans="1:25" ht="15">
      <c r="A518" s="316"/>
      <c r="B518" s="320"/>
      <c r="C518" s="320"/>
      <c r="D518" s="321"/>
      <c r="E518" s="316"/>
      <c r="F518" s="316"/>
      <c r="G518" s="316"/>
      <c r="H518" s="316"/>
      <c r="I518" s="316"/>
      <c r="J518" s="316"/>
      <c r="K518" s="316"/>
      <c r="L518" s="316"/>
      <c r="M518" s="316"/>
      <c r="N518" s="316"/>
      <c r="O518" s="316"/>
      <c r="P518" s="316"/>
      <c r="Q518" s="316"/>
      <c r="R518" s="316"/>
      <c r="S518" s="316"/>
      <c r="T518" s="316"/>
      <c r="U518" s="316"/>
      <c r="V518" s="316"/>
      <c r="W518" s="316"/>
      <c r="X518" s="316"/>
      <c r="Y518" s="316"/>
    </row>
    <row r="519" spans="1:25" ht="15">
      <c r="A519" s="316"/>
      <c r="B519" s="320"/>
      <c r="C519" s="320"/>
      <c r="D519" s="321"/>
      <c r="E519" s="316"/>
      <c r="F519" s="316"/>
      <c r="G519" s="316"/>
      <c r="H519" s="316"/>
      <c r="I519" s="316"/>
      <c r="J519" s="316"/>
      <c r="K519" s="316"/>
      <c r="L519" s="316"/>
      <c r="M519" s="316"/>
      <c r="N519" s="316"/>
      <c r="O519" s="316"/>
      <c r="P519" s="316"/>
      <c r="Q519" s="316"/>
      <c r="R519" s="316"/>
      <c r="S519" s="316"/>
      <c r="T519" s="316"/>
      <c r="U519" s="316"/>
      <c r="V519" s="316"/>
      <c r="W519" s="316"/>
      <c r="X519" s="316"/>
      <c r="Y519" s="316"/>
    </row>
    <row r="520" spans="1:25" ht="15">
      <c r="A520" s="316"/>
      <c r="B520" s="320"/>
      <c r="C520" s="320"/>
      <c r="D520" s="321"/>
      <c r="E520" s="316"/>
      <c r="F520" s="316"/>
      <c r="G520" s="316"/>
      <c r="H520" s="316"/>
      <c r="I520" s="316"/>
      <c r="J520" s="316"/>
      <c r="K520" s="316"/>
      <c r="L520" s="316"/>
      <c r="M520" s="316"/>
      <c r="N520" s="316"/>
      <c r="O520" s="316"/>
      <c r="P520" s="316"/>
      <c r="Q520" s="316"/>
      <c r="R520" s="316"/>
      <c r="S520" s="316"/>
      <c r="T520" s="316"/>
      <c r="U520" s="316"/>
      <c r="V520" s="316"/>
      <c r="W520" s="316"/>
      <c r="X520" s="316"/>
      <c r="Y520" s="316"/>
    </row>
    <row r="521" spans="1:25" ht="15">
      <c r="A521" s="316"/>
      <c r="B521" s="320"/>
      <c r="C521" s="320"/>
      <c r="D521" s="321"/>
      <c r="E521" s="316"/>
      <c r="F521" s="316"/>
      <c r="G521" s="316"/>
      <c r="H521" s="316"/>
      <c r="I521" s="316"/>
      <c r="J521" s="316"/>
      <c r="K521" s="316"/>
      <c r="L521" s="316"/>
      <c r="M521" s="316"/>
      <c r="N521" s="316"/>
      <c r="O521" s="316"/>
      <c r="P521" s="316"/>
      <c r="Q521" s="316"/>
      <c r="R521" s="316"/>
      <c r="S521" s="316"/>
      <c r="T521" s="316"/>
      <c r="U521" s="316"/>
      <c r="V521" s="316"/>
      <c r="W521" s="316"/>
      <c r="X521" s="316"/>
      <c r="Y521" s="316"/>
    </row>
    <row r="522" spans="1:25" ht="15">
      <c r="A522" s="316"/>
      <c r="B522" s="320"/>
      <c r="C522" s="320"/>
      <c r="D522" s="321"/>
      <c r="E522" s="316"/>
      <c r="F522" s="316"/>
      <c r="G522" s="316"/>
      <c r="H522" s="316"/>
      <c r="I522" s="316"/>
      <c r="J522" s="316"/>
      <c r="K522" s="316"/>
      <c r="L522" s="316"/>
      <c r="M522" s="316"/>
      <c r="N522" s="316"/>
      <c r="O522" s="316"/>
      <c r="P522" s="316"/>
      <c r="Q522" s="316"/>
      <c r="R522" s="316"/>
      <c r="S522" s="316"/>
      <c r="T522" s="316"/>
      <c r="U522" s="316"/>
      <c r="V522" s="316"/>
      <c r="W522" s="316"/>
      <c r="X522" s="316"/>
      <c r="Y522" s="316"/>
    </row>
    <row r="523" spans="1:25" ht="15">
      <c r="A523" s="316"/>
      <c r="B523" s="320"/>
      <c r="C523" s="320"/>
      <c r="D523" s="321"/>
      <c r="E523" s="316"/>
      <c r="F523" s="316"/>
      <c r="G523" s="316"/>
      <c r="H523" s="316"/>
      <c r="I523" s="316"/>
      <c r="J523" s="316"/>
      <c r="K523" s="316"/>
      <c r="L523" s="316"/>
      <c r="M523" s="316"/>
      <c r="N523" s="316"/>
      <c r="O523" s="316"/>
      <c r="P523" s="316"/>
      <c r="Q523" s="316"/>
      <c r="R523" s="316"/>
      <c r="S523" s="316"/>
      <c r="T523" s="316"/>
      <c r="U523" s="316"/>
      <c r="V523" s="316"/>
      <c r="W523" s="316"/>
      <c r="X523" s="316"/>
      <c r="Y523" s="316"/>
    </row>
    <row r="524" spans="1:25" ht="15">
      <c r="A524" s="316"/>
      <c r="B524" s="320"/>
      <c r="C524" s="320"/>
      <c r="D524" s="321"/>
      <c r="E524" s="316"/>
      <c r="F524" s="316"/>
      <c r="G524" s="316"/>
      <c r="H524" s="316"/>
      <c r="I524" s="316"/>
      <c r="J524" s="316"/>
      <c r="K524" s="316"/>
      <c r="L524" s="316"/>
      <c r="M524" s="316"/>
      <c r="N524" s="316"/>
      <c r="O524" s="316"/>
      <c r="P524" s="316"/>
      <c r="Q524" s="316"/>
      <c r="R524" s="316"/>
      <c r="S524" s="316"/>
      <c r="T524" s="316"/>
      <c r="U524" s="316"/>
      <c r="V524" s="316"/>
      <c r="W524" s="316"/>
      <c r="X524" s="316"/>
      <c r="Y524" s="316"/>
    </row>
    <row r="525" spans="1:25" ht="15">
      <c r="A525" s="316"/>
      <c r="B525" s="320"/>
      <c r="C525" s="320"/>
      <c r="D525" s="321"/>
      <c r="E525" s="316"/>
      <c r="F525" s="316"/>
      <c r="G525" s="316"/>
      <c r="H525" s="316"/>
      <c r="I525" s="316"/>
      <c r="J525" s="316"/>
      <c r="K525" s="316"/>
      <c r="L525" s="316"/>
      <c r="M525" s="316"/>
      <c r="N525" s="316"/>
      <c r="O525" s="316"/>
      <c r="P525" s="316"/>
      <c r="Q525" s="316"/>
      <c r="R525" s="316"/>
      <c r="S525" s="316"/>
      <c r="T525" s="316"/>
      <c r="U525" s="316"/>
      <c r="V525" s="316"/>
      <c r="W525" s="316"/>
      <c r="X525" s="316"/>
      <c r="Y525" s="316"/>
    </row>
    <row r="526" spans="1:25" ht="15">
      <c r="A526" s="316"/>
      <c r="B526" s="320"/>
      <c r="C526" s="320"/>
      <c r="D526" s="321"/>
      <c r="E526" s="316"/>
      <c r="F526" s="316"/>
      <c r="G526" s="316"/>
      <c r="H526" s="316"/>
      <c r="I526" s="316"/>
      <c r="J526" s="316"/>
      <c r="K526" s="316"/>
      <c r="L526" s="316"/>
      <c r="M526" s="316"/>
      <c r="N526" s="316"/>
      <c r="O526" s="316"/>
      <c r="P526" s="316"/>
      <c r="Q526" s="316"/>
      <c r="R526" s="316"/>
      <c r="S526" s="316"/>
      <c r="T526" s="316"/>
      <c r="U526" s="316"/>
      <c r="V526" s="316"/>
      <c r="W526" s="316"/>
      <c r="X526" s="316"/>
      <c r="Y526" s="316"/>
    </row>
    <row r="527" spans="1:25" ht="15">
      <c r="A527" s="316"/>
      <c r="B527" s="320"/>
      <c r="C527" s="320"/>
      <c r="D527" s="321"/>
      <c r="E527" s="316"/>
      <c r="F527" s="316"/>
      <c r="G527" s="316"/>
      <c r="H527" s="316"/>
      <c r="I527" s="316"/>
      <c r="J527" s="316"/>
      <c r="K527" s="316"/>
      <c r="L527" s="316"/>
      <c r="M527" s="316"/>
      <c r="N527" s="316"/>
      <c r="O527" s="316"/>
      <c r="P527" s="316"/>
      <c r="Q527" s="316"/>
      <c r="R527" s="316"/>
      <c r="S527" s="316"/>
      <c r="T527" s="316"/>
      <c r="U527" s="316"/>
      <c r="V527" s="316"/>
      <c r="W527" s="316"/>
      <c r="X527" s="316"/>
      <c r="Y527" s="316"/>
    </row>
    <row r="528" spans="1:25" ht="15">
      <c r="A528" s="316"/>
      <c r="B528" s="320"/>
      <c r="C528" s="320"/>
      <c r="D528" s="321"/>
      <c r="E528" s="316"/>
      <c r="F528" s="316"/>
      <c r="G528" s="316"/>
      <c r="H528" s="316"/>
      <c r="I528" s="316"/>
      <c r="J528" s="316"/>
      <c r="K528" s="316"/>
      <c r="L528" s="316"/>
      <c r="M528" s="316"/>
      <c r="N528" s="316"/>
      <c r="O528" s="316"/>
      <c r="P528" s="316"/>
      <c r="Q528" s="316"/>
      <c r="R528" s="316"/>
      <c r="S528" s="316"/>
      <c r="T528" s="316"/>
      <c r="U528" s="316"/>
      <c r="V528" s="316"/>
      <c r="W528" s="316"/>
      <c r="X528" s="316"/>
      <c r="Y528" s="316"/>
    </row>
    <row r="529" spans="1:25" ht="15">
      <c r="A529" s="316"/>
      <c r="B529" s="320"/>
      <c r="C529" s="320"/>
      <c r="D529" s="321"/>
      <c r="E529" s="316"/>
      <c r="F529" s="316"/>
      <c r="G529" s="316"/>
      <c r="H529" s="316"/>
      <c r="I529" s="316"/>
      <c r="J529" s="316"/>
      <c r="K529" s="316"/>
      <c r="L529" s="316"/>
      <c r="M529" s="316"/>
      <c r="N529" s="316"/>
      <c r="O529" s="316"/>
      <c r="P529" s="316"/>
      <c r="Q529" s="316"/>
      <c r="R529" s="316"/>
      <c r="S529" s="316"/>
      <c r="T529" s="316"/>
      <c r="U529" s="316"/>
      <c r="V529" s="316"/>
      <c r="W529" s="316"/>
      <c r="X529" s="316"/>
      <c r="Y529" s="316"/>
    </row>
    <row r="530" spans="1:25" ht="15">
      <c r="A530" s="316"/>
      <c r="B530" s="320"/>
      <c r="C530" s="320"/>
      <c r="D530" s="321"/>
      <c r="E530" s="316"/>
      <c r="F530" s="316"/>
      <c r="G530" s="316"/>
      <c r="H530" s="316"/>
      <c r="I530" s="316"/>
      <c r="J530" s="316"/>
      <c r="K530" s="316"/>
      <c r="L530" s="316"/>
      <c r="M530" s="316"/>
      <c r="N530" s="316"/>
      <c r="O530" s="316"/>
      <c r="P530" s="316"/>
      <c r="Q530" s="316"/>
      <c r="R530" s="316"/>
      <c r="S530" s="316"/>
      <c r="T530" s="316"/>
      <c r="U530" s="316"/>
      <c r="V530" s="316"/>
      <c r="W530" s="316"/>
      <c r="X530" s="316"/>
      <c r="Y530" s="316"/>
    </row>
    <row r="531" spans="1:25" ht="15">
      <c r="A531" s="316"/>
      <c r="B531" s="320"/>
      <c r="C531" s="320"/>
      <c r="D531" s="321"/>
      <c r="E531" s="316"/>
      <c r="F531" s="316"/>
      <c r="G531" s="316"/>
      <c r="H531" s="316"/>
      <c r="I531" s="316"/>
      <c r="J531" s="316"/>
      <c r="K531" s="316"/>
      <c r="L531" s="316"/>
      <c r="M531" s="316"/>
      <c r="N531" s="316"/>
      <c r="O531" s="316"/>
      <c r="P531" s="316"/>
      <c r="Q531" s="316"/>
      <c r="R531" s="316"/>
      <c r="S531" s="316"/>
      <c r="T531" s="316"/>
      <c r="U531" s="316"/>
      <c r="V531" s="316"/>
      <c r="W531" s="316"/>
      <c r="X531" s="316"/>
      <c r="Y531" s="316"/>
    </row>
    <row r="532" spans="1:25" ht="15">
      <c r="A532" s="316"/>
      <c r="B532" s="320"/>
      <c r="C532" s="320"/>
      <c r="D532" s="321"/>
      <c r="E532" s="316"/>
      <c r="F532" s="316"/>
      <c r="G532" s="316"/>
      <c r="H532" s="316"/>
      <c r="I532" s="316"/>
      <c r="J532" s="316"/>
      <c r="K532" s="316"/>
      <c r="L532" s="316"/>
      <c r="M532" s="316"/>
      <c r="N532" s="316"/>
      <c r="O532" s="316"/>
      <c r="P532" s="316"/>
      <c r="Q532" s="316"/>
      <c r="R532" s="316"/>
      <c r="S532" s="316"/>
      <c r="T532" s="316"/>
      <c r="U532" s="316"/>
      <c r="V532" s="316"/>
      <c r="W532" s="316"/>
      <c r="X532" s="316"/>
      <c r="Y532" s="316"/>
    </row>
    <row r="533" spans="1:25" ht="15">
      <c r="A533" s="316"/>
      <c r="B533" s="320"/>
      <c r="C533" s="320"/>
      <c r="D533" s="321"/>
      <c r="E533" s="316"/>
      <c r="F533" s="316"/>
      <c r="G533" s="316"/>
      <c r="H533" s="316"/>
      <c r="I533" s="316"/>
      <c r="J533" s="316"/>
      <c r="K533" s="316"/>
      <c r="L533" s="316"/>
      <c r="M533" s="316"/>
      <c r="N533" s="316"/>
      <c r="O533" s="316"/>
      <c r="P533" s="316"/>
      <c r="Q533" s="316"/>
      <c r="R533" s="316"/>
      <c r="S533" s="316"/>
      <c r="T533" s="316"/>
      <c r="U533" s="316"/>
      <c r="V533" s="316"/>
      <c r="W533" s="316"/>
      <c r="X533" s="316"/>
      <c r="Y533" s="316"/>
    </row>
    <row r="534" spans="1:25" ht="15">
      <c r="A534" s="316"/>
      <c r="B534" s="320"/>
      <c r="C534" s="320"/>
      <c r="D534" s="321"/>
      <c r="E534" s="316"/>
      <c r="F534" s="316"/>
      <c r="G534" s="316"/>
      <c r="H534" s="316"/>
      <c r="I534" s="316"/>
      <c r="J534" s="316"/>
      <c r="K534" s="316"/>
      <c r="L534" s="316"/>
      <c r="M534" s="316"/>
      <c r="N534" s="316"/>
      <c r="O534" s="316"/>
      <c r="P534" s="316"/>
      <c r="Q534" s="316"/>
      <c r="R534" s="316"/>
      <c r="S534" s="316"/>
      <c r="T534" s="316"/>
      <c r="U534" s="316"/>
      <c r="V534" s="316"/>
      <c r="W534" s="316"/>
      <c r="X534" s="316"/>
      <c r="Y534" s="316"/>
    </row>
    <row r="535" spans="1:25" ht="15">
      <c r="A535" s="316"/>
      <c r="B535" s="320"/>
      <c r="C535" s="320"/>
      <c r="D535" s="321"/>
      <c r="E535" s="316"/>
      <c r="F535" s="316"/>
      <c r="G535" s="316"/>
      <c r="H535" s="316"/>
      <c r="I535" s="316"/>
      <c r="J535" s="316"/>
      <c r="K535" s="316"/>
      <c r="L535" s="316"/>
      <c r="M535" s="316"/>
      <c r="N535" s="316"/>
      <c r="O535" s="316"/>
      <c r="P535" s="316"/>
      <c r="Q535" s="316"/>
      <c r="R535" s="316"/>
      <c r="S535" s="316"/>
      <c r="T535" s="316"/>
      <c r="U535" s="316"/>
      <c r="V535" s="316"/>
      <c r="W535" s="316"/>
      <c r="X535" s="316"/>
      <c r="Y535" s="316"/>
    </row>
    <row r="536" spans="1:25" ht="15">
      <c r="A536" s="316"/>
      <c r="B536" s="320"/>
      <c r="C536" s="320"/>
      <c r="D536" s="321"/>
      <c r="E536" s="316"/>
      <c r="F536" s="316"/>
      <c r="G536" s="316"/>
      <c r="H536" s="316"/>
      <c r="I536" s="316"/>
      <c r="J536" s="316"/>
      <c r="K536" s="316"/>
      <c r="L536" s="316"/>
      <c r="M536" s="316"/>
      <c r="N536" s="316"/>
      <c r="O536" s="316"/>
      <c r="P536" s="316"/>
      <c r="Q536" s="316"/>
      <c r="R536" s="316"/>
      <c r="S536" s="316"/>
      <c r="T536" s="316"/>
      <c r="U536" s="316"/>
      <c r="V536" s="316"/>
      <c r="W536" s="316"/>
      <c r="X536" s="316"/>
      <c r="Y536" s="316"/>
    </row>
    <row r="537" spans="1:25" ht="15">
      <c r="A537" s="316"/>
      <c r="B537" s="320"/>
      <c r="C537" s="320"/>
      <c r="D537" s="321"/>
      <c r="E537" s="316"/>
      <c r="F537" s="316"/>
      <c r="G537" s="316"/>
      <c r="H537" s="316"/>
      <c r="I537" s="316"/>
      <c r="J537" s="316"/>
      <c r="K537" s="316"/>
      <c r="L537" s="316"/>
      <c r="M537" s="316"/>
      <c r="N537" s="316"/>
      <c r="O537" s="316"/>
      <c r="P537" s="316"/>
      <c r="Q537" s="316"/>
      <c r="R537" s="316"/>
      <c r="S537" s="316"/>
      <c r="T537" s="316"/>
      <c r="U537" s="316"/>
      <c r="V537" s="316"/>
      <c r="W537" s="316"/>
      <c r="X537" s="316"/>
      <c r="Y537" s="316"/>
    </row>
    <row r="538" spans="1:25" ht="15">
      <c r="A538" s="316"/>
      <c r="B538" s="320"/>
      <c r="C538" s="320"/>
      <c r="D538" s="321"/>
      <c r="E538" s="316"/>
      <c r="F538" s="316"/>
      <c r="G538" s="316"/>
      <c r="H538" s="316"/>
      <c r="I538" s="316"/>
      <c r="J538" s="316"/>
      <c r="K538" s="316"/>
      <c r="L538" s="316"/>
      <c r="M538" s="316"/>
      <c r="N538" s="316"/>
      <c r="O538" s="316"/>
      <c r="P538" s="316"/>
      <c r="Q538" s="316"/>
      <c r="R538" s="316"/>
      <c r="S538" s="316"/>
      <c r="T538" s="316"/>
      <c r="U538" s="316"/>
      <c r="V538" s="316"/>
      <c r="W538" s="316"/>
      <c r="X538" s="316"/>
      <c r="Y538" s="316"/>
    </row>
    <row r="539" spans="1:25" ht="15">
      <c r="A539" s="316"/>
      <c r="B539" s="320"/>
      <c r="C539" s="320"/>
      <c r="D539" s="321"/>
      <c r="E539" s="316"/>
      <c r="F539" s="316"/>
      <c r="G539" s="316"/>
      <c r="H539" s="316"/>
      <c r="I539" s="316"/>
      <c r="J539" s="316"/>
      <c r="K539" s="316"/>
      <c r="L539" s="316"/>
      <c r="M539" s="316"/>
      <c r="N539" s="316"/>
      <c r="O539" s="316"/>
      <c r="P539" s="316"/>
      <c r="Q539" s="316"/>
      <c r="R539" s="316"/>
      <c r="S539" s="316"/>
      <c r="T539" s="316"/>
      <c r="U539" s="316"/>
      <c r="V539" s="316"/>
      <c r="W539" s="316"/>
      <c r="X539" s="316"/>
      <c r="Y539" s="316"/>
    </row>
    <row r="540" spans="1:25" ht="15">
      <c r="A540" s="316"/>
      <c r="B540" s="320"/>
      <c r="C540" s="320"/>
      <c r="D540" s="321"/>
      <c r="E540" s="316"/>
      <c r="F540" s="316"/>
      <c r="G540" s="316"/>
      <c r="H540" s="316"/>
      <c r="I540" s="316"/>
      <c r="J540" s="316"/>
      <c r="K540" s="316"/>
      <c r="L540" s="316"/>
      <c r="M540" s="316"/>
      <c r="N540" s="316"/>
      <c r="O540" s="316"/>
      <c r="P540" s="316"/>
      <c r="Q540" s="316"/>
      <c r="R540" s="316"/>
      <c r="S540" s="316"/>
      <c r="T540" s="316"/>
      <c r="U540" s="316"/>
      <c r="V540" s="316"/>
      <c r="W540" s="316"/>
      <c r="X540" s="316"/>
      <c r="Y540" s="316"/>
    </row>
    <row r="541" spans="1:25" ht="15">
      <c r="A541" s="316"/>
      <c r="B541" s="320"/>
      <c r="C541" s="320"/>
      <c r="D541" s="321"/>
      <c r="E541" s="316"/>
      <c r="F541" s="316"/>
      <c r="G541" s="316"/>
      <c r="H541" s="316"/>
      <c r="I541" s="316"/>
      <c r="J541" s="316"/>
      <c r="K541" s="316"/>
      <c r="L541" s="316"/>
      <c r="M541" s="316"/>
      <c r="N541" s="316"/>
      <c r="O541" s="316"/>
      <c r="P541" s="316"/>
      <c r="Q541" s="316"/>
      <c r="R541" s="316"/>
      <c r="S541" s="316"/>
      <c r="T541" s="316"/>
      <c r="U541" s="316"/>
      <c r="V541" s="316"/>
      <c r="W541" s="316"/>
      <c r="X541" s="316"/>
      <c r="Y541" s="316"/>
    </row>
    <row r="542" spans="1:25" ht="15">
      <c r="A542" s="316"/>
      <c r="B542" s="320"/>
      <c r="C542" s="320"/>
      <c r="D542" s="321"/>
      <c r="E542" s="316"/>
      <c r="F542" s="316"/>
      <c r="G542" s="316"/>
      <c r="H542" s="316"/>
      <c r="I542" s="316"/>
      <c r="J542" s="316"/>
      <c r="K542" s="316"/>
      <c r="L542" s="316"/>
      <c r="M542" s="316"/>
      <c r="N542" s="316"/>
      <c r="O542" s="316"/>
      <c r="P542" s="316"/>
      <c r="Q542" s="316"/>
      <c r="R542" s="316"/>
      <c r="S542" s="316"/>
      <c r="T542" s="316"/>
      <c r="U542" s="316"/>
      <c r="V542" s="316"/>
      <c r="W542" s="316"/>
      <c r="X542" s="316"/>
      <c r="Y542" s="316"/>
    </row>
    <row r="543" spans="1:25" ht="15">
      <c r="A543" s="316"/>
      <c r="B543" s="320"/>
      <c r="C543" s="320"/>
      <c r="D543" s="321"/>
      <c r="E543" s="316"/>
      <c r="F543" s="316"/>
      <c r="G543" s="316"/>
      <c r="H543" s="316"/>
      <c r="I543" s="316"/>
      <c r="J543" s="316"/>
      <c r="K543" s="316"/>
      <c r="L543" s="316"/>
      <c r="M543" s="316"/>
      <c r="N543" s="316"/>
      <c r="O543" s="316"/>
      <c r="P543" s="316"/>
      <c r="Q543" s="316"/>
      <c r="R543" s="316"/>
      <c r="S543" s="316"/>
      <c r="T543" s="316"/>
      <c r="U543" s="316"/>
      <c r="V543" s="316"/>
      <c r="W543" s="316"/>
      <c r="X543" s="316"/>
      <c r="Y543" s="316"/>
    </row>
    <row r="544" spans="1:25" ht="15">
      <c r="A544" s="316"/>
      <c r="B544" s="320"/>
      <c r="C544" s="320"/>
      <c r="D544" s="321"/>
      <c r="E544" s="316"/>
      <c r="F544" s="316"/>
      <c r="G544" s="316"/>
      <c r="H544" s="316"/>
      <c r="I544" s="316"/>
      <c r="J544" s="316"/>
      <c r="K544" s="316"/>
      <c r="L544" s="316"/>
      <c r="M544" s="316"/>
      <c r="N544" s="316"/>
      <c r="O544" s="316"/>
      <c r="P544" s="316"/>
      <c r="Q544" s="316"/>
      <c r="R544" s="316"/>
      <c r="S544" s="316"/>
      <c r="T544" s="316"/>
      <c r="U544" s="316"/>
      <c r="V544" s="316"/>
      <c r="W544" s="316"/>
      <c r="X544" s="316"/>
      <c r="Y544" s="316"/>
    </row>
    <row r="545" spans="1:25" ht="15">
      <c r="A545" s="316"/>
      <c r="B545" s="320"/>
      <c r="C545" s="320"/>
      <c r="D545" s="321"/>
      <c r="E545" s="316"/>
      <c r="F545" s="316"/>
      <c r="G545" s="316"/>
      <c r="H545" s="316"/>
      <c r="I545" s="316"/>
      <c r="J545" s="316"/>
      <c r="K545" s="316"/>
      <c r="L545" s="316"/>
      <c r="M545" s="316"/>
      <c r="N545" s="316"/>
      <c r="O545" s="316"/>
      <c r="P545" s="316"/>
      <c r="Q545" s="316"/>
      <c r="R545" s="316"/>
      <c r="S545" s="316"/>
      <c r="T545" s="316"/>
      <c r="U545" s="316"/>
      <c r="V545" s="316"/>
      <c r="W545" s="316"/>
      <c r="X545" s="316"/>
      <c r="Y545" s="316"/>
    </row>
    <row r="546" spans="1:25" ht="15">
      <c r="A546" s="316"/>
      <c r="B546" s="320"/>
      <c r="C546" s="320"/>
      <c r="D546" s="321"/>
      <c r="E546" s="316"/>
      <c r="F546" s="316"/>
      <c r="G546" s="316"/>
      <c r="H546" s="316"/>
      <c r="I546" s="316"/>
      <c r="J546" s="316"/>
      <c r="K546" s="316"/>
      <c r="L546" s="316"/>
      <c r="M546" s="316"/>
      <c r="N546" s="316"/>
      <c r="O546" s="316"/>
      <c r="P546" s="316"/>
      <c r="Q546" s="316"/>
      <c r="R546" s="316"/>
      <c r="S546" s="316"/>
      <c r="T546" s="316"/>
      <c r="U546" s="316"/>
      <c r="V546" s="316"/>
      <c r="W546" s="316"/>
      <c r="X546" s="316"/>
      <c r="Y546" s="316"/>
    </row>
    <row r="547" spans="1:25" ht="15">
      <c r="A547" s="316"/>
      <c r="B547" s="320"/>
      <c r="C547" s="320"/>
      <c r="D547" s="321"/>
      <c r="E547" s="316"/>
      <c r="F547" s="316"/>
      <c r="G547" s="316"/>
      <c r="H547" s="316"/>
      <c r="I547" s="316"/>
      <c r="J547" s="316"/>
      <c r="K547" s="316"/>
      <c r="L547" s="316"/>
      <c r="M547" s="316"/>
      <c r="N547" s="316"/>
      <c r="O547" s="316"/>
      <c r="P547" s="316"/>
      <c r="Q547" s="316"/>
      <c r="R547" s="316"/>
      <c r="S547" s="316"/>
      <c r="T547" s="316"/>
      <c r="U547" s="316"/>
      <c r="V547" s="316"/>
      <c r="W547" s="316"/>
      <c r="X547" s="316"/>
      <c r="Y547" s="316"/>
    </row>
    <row r="548" spans="1:25" ht="15">
      <c r="A548" s="316"/>
      <c r="B548" s="320"/>
      <c r="C548" s="320"/>
      <c r="D548" s="321"/>
      <c r="E548" s="316"/>
      <c r="F548" s="316"/>
      <c r="G548" s="316"/>
      <c r="H548" s="316"/>
      <c r="I548" s="316"/>
      <c r="J548" s="316"/>
      <c r="K548" s="316"/>
      <c r="L548" s="316"/>
      <c r="M548" s="316"/>
      <c r="N548" s="316"/>
      <c r="O548" s="316"/>
      <c r="P548" s="316"/>
      <c r="Q548" s="316"/>
      <c r="R548" s="316"/>
      <c r="S548" s="316"/>
      <c r="T548" s="316"/>
      <c r="U548" s="316"/>
      <c r="V548" s="316"/>
      <c r="W548" s="316"/>
      <c r="X548" s="316"/>
      <c r="Y548" s="316"/>
    </row>
    <row r="549" spans="1:25" ht="15">
      <c r="A549" s="316"/>
      <c r="B549" s="320"/>
      <c r="C549" s="320"/>
      <c r="D549" s="321"/>
      <c r="E549" s="316"/>
      <c r="F549" s="316"/>
      <c r="G549" s="316"/>
      <c r="H549" s="316"/>
      <c r="I549" s="316"/>
      <c r="J549" s="316"/>
      <c r="K549" s="316"/>
      <c r="L549" s="316"/>
      <c r="M549" s="316"/>
      <c r="N549" s="316"/>
      <c r="O549" s="316"/>
      <c r="P549" s="316"/>
      <c r="Q549" s="316"/>
      <c r="R549" s="316"/>
      <c r="S549" s="316"/>
      <c r="T549" s="316"/>
      <c r="U549" s="316"/>
      <c r="V549" s="316"/>
      <c r="W549" s="316"/>
      <c r="X549" s="316"/>
      <c r="Y549" s="316"/>
    </row>
    <row r="550" spans="1:25" ht="15">
      <c r="A550" s="316"/>
      <c r="B550" s="320"/>
      <c r="C550" s="320"/>
      <c r="D550" s="321"/>
      <c r="E550" s="316"/>
      <c r="F550" s="316"/>
      <c r="G550" s="316"/>
      <c r="H550" s="316"/>
      <c r="I550" s="316"/>
      <c r="J550" s="316"/>
      <c r="K550" s="316"/>
      <c r="L550" s="316"/>
      <c r="M550" s="316"/>
      <c r="N550" s="316"/>
      <c r="O550" s="316"/>
      <c r="P550" s="316"/>
      <c r="Q550" s="316"/>
      <c r="R550" s="316"/>
      <c r="S550" s="316"/>
      <c r="T550" s="316"/>
      <c r="U550" s="316"/>
      <c r="V550" s="316"/>
      <c r="W550" s="316"/>
      <c r="X550" s="316"/>
      <c r="Y550" s="316"/>
    </row>
    <row r="551" spans="1:25" ht="15">
      <c r="A551" s="316"/>
      <c r="B551" s="320"/>
      <c r="C551" s="320"/>
      <c r="D551" s="321"/>
      <c r="E551" s="316"/>
      <c r="F551" s="316"/>
      <c r="G551" s="316"/>
      <c r="H551" s="316"/>
      <c r="I551" s="316"/>
      <c r="J551" s="316"/>
      <c r="K551" s="316"/>
      <c r="L551" s="316"/>
      <c r="M551" s="316"/>
      <c r="N551" s="316"/>
      <c r="O551" s="316"/>
      <c r="P551" s="316"/>
      <c r="Q551" s="316"/>
      <c r="R551" s="316"/>
      <c r="S551" s="316"/>
      <c r="T551" s="316"/>
      <c r="U551" s="316"/>
      <c r="V551" s="316"/>
      <c r="W551" s="316"/>
      <c r="X551" s="316"/>
      <c r="Y551" s="316"/>
    </row>
    <row r="552" spans="1:25" ht="15">
      <c r="A552" s="316"/>
      <c r="B552" s="320"/>
      <c r="C552" s="320"/>
      <c r="D552" s="321"/>
      <c r="E552" s="316"/>
      <c r="F552" s="316"/>
      <c r="G552" s="316"/>
      <c r="H552" s="316"/>
      <c r="I552" s="316"/>
      <c r="J552" s="316"/>
      <c r="K552" s="316"/>
      <c r="L552" s="316"/>
      <c r="M552" s="316"/>
      <c r="N552" s="316"/>
      <c r="O552" s="316"/>
      <c r="P552" s="316"/>
      <c r="Q552" s="316"/>
      <c r="R552" s="316"/>
      <c r="S552" s="316"/>
      <c r="T552" s="316"/>
      <c r="U552" s="316"/>
      <c r="V552" s="316"/>
      <c r="W552" s="316"/>
      <c r="X552" s="316"/>
      <c r="Y552" s="316"/>
    </row>
    <row r="553" spans="1:25" ht="15">
      <c r="A553" s="316"/>
      <c r="B553" s="320"/>
      <c r="C553" s="320"/>
      <c r="D553" s="321"/>
      <c r="E553" s="316"/>
      <c r="F553" s="316"/>
      <c r="G553" s="316"/>
      <c r="H553" s="316"/>
      <c r="I553" s="316"/>
      <c r="J553" s="316"/>
      <c r="K553" s="316"/>
      <c r="L553" s="316"/>
      <c r="M553" s="316"/>
      <c r="N553" s="316"/>
      <c r="O553" s="316"/>
      <c r="P553" s="316"/>
      <c r="Q553" s="316"/>
      <c r="R553" s="316"/>
      <c r="S553" s="316"/>
      <c r="T553" s="316"/>
      <c r="U553" s="316"/>
      <c r="V553" s="316"/>
      <c r="W553" s="316"/>
      <c r="X553" s="316"/>
      <c r="Y553" s="316"/>
    </row>
    <row r="554" spans="1:25" ht="15">
      <c r="A554" s="316"/>
      <c r="B554" s="320"/>
      <c r="C554" s="320"/>
      <c r="D554" s="321"/>
      <c r="E554" s="316"/>
      <c r="F554" s="316"/>
      <c r="G554" s="316"/>
      <c r="H554" s="316"/>
      <c r="I554" s="316"/>
      <c r="J554" s="316"/>
      <c r="K554" s="316"/>
      <c r="L554" s="316"/>
      <c r="M554" s="316"/>
      <c r="N554" s="316"/>
      <c r="O554" s="316"/>
      <c r="P554" s="316"/>
      <c r="Q554" s="316"/>
      <c r="R554" s="316"/>
      <c r="S554" s="316"/>
      <c r="T554" s="316"/>
      <c r="U554" s="316"/>
      <c r="V554" s="316"/>
      <c r="W554" s="316"/>
      <c r="X554" s="316"/>
      <c r="Y554" s="316"/>
    </row>
    <row r="555" spans="1:25" ht="15">
      <c r="A555" s="316"/>
      <c r="B555" s="320"/>
      <c r="C555" s="320"/>
      <c r="D555" s="321"/>
      <c r="E555" s="316"/>
      <c r="F555" s="316"/>
      <c r="G555" s="316"/>
      <c r="H555" s="316"/>
      <c r="I555" s="316"/>
      <c r="J555" s="316"/>
      <c r="K555" s="316"/>
      <c r="L555" s="316"/>
      <c r="M555" s="316"/>
      <c r="N555" s="316"/>
      <c r="O555" s="316"/>
      <c r="P555" s="316"/>
      <c r="Q555" s="316"/>
      <c r="R555" s="316"/>
      <c r="S555" s="316"/>
      <c r="T555" s="316"/>
      <c r="U555" s="316"/>
      <c r="V555" s="316"/>
      <c r="W555" s="316"/>
      <c r="X555" s="316"/>
      <c r="Y555" s="316"/>
    </row>
    <row r="556" spans="1:25" ht="15">
      <c r="A556" s="316"/>
      <c r="B556" s="320"/>
      <c r="C556" s="320"/>
      <c r="D556" s="321"/>
      <c r="E556" s="316"/>
      <c r="F556" s="316"/>
      <c r="G556" s="316"/>
      <c r="H556" s="316"/>
      <c r="I556" s="316"/>
      <c r="J556" s="316"/>
      <c r="K556" s="316"/>
      <c r="L556" s="316"/>
      <c r="M556" s="316"/>
      <c r="N556" s="316"/>
      <c r="O556" s="316"/>
      <c r="P556" s="316"/>
      <c r="Q556" s="316"/>
      <c r="R556" s="316"/>
      <c r="S556" s="316"/>
      <c r="T556" s="316"/>
      <c r="U556" s="316"/>
      <c r="V556" s="316"/>
      <c r="W556" s="316"/>
      <c r="X556" s="316"/>
      <c r="Y556" s="316"/>
    </row>
    <row r="557" spans="1:25" ht="15">
      <c r="A557" s="316"/>
      <c r="B557" s="320"/>
      <c r="C557" s="320"/>
      <c r="D557" s="321"/>
      <c r="E557" s="316"/>
      <c r="F557" s="316"/>
      <c r="G557" s="316"/>
      <c r="H557" s="316"/>
      <c r="I557" s="316"/>
      <c r="J557" s="316"/>
      <c r="K557" s="316"/>
      <c r="L557" s="316"/>
      <c r="M557" s="316"/>
      <c r="N557" s="316"/>
      <c r="O557" s="316"/>
      <c r="P557" s="316"/>
      <c r="Q557" s="316"/>
      <c r="R557" s="316"/>
      <c r="S557" s="316"/>
      <c r="T557" s="316"/>
      <c r="U557" s="316"/>
      <c r="V557" s="316"/>
      <c r="W557" s="316"/>
      <c r="X557" s="316"/>
      <c r="Y557" s="316"/>
    </row>
    <row r="558" spans="1:25" ht="15">
      <c r="A558" s="316"/>
      <c r="B558" s="320"/>
      <c r="C558" s="320"/>
      <c r="D558" s="321"/>
      <c r="E558" s="316"/>
      <c r="F558" s="316"/>
      <c r="G558" s="316"/>
      <c r="H558" s="316"/>
      <c r="I558" s="316"/>
      <c r="J558" s="316"/>
      <c r="K558" s="316"/>
      <c r="L558" s="316"/>
      <c r="M558" s="316"/>
      <c r="N558" s="316"/>
      <c r="O558" s="316"/>
      <c r="P558" s="316"/>
      <c r="Q558" s="316"/>
      <c r="R558" s="316"/>
      <c r="S558" s="316"/>
      <c r="T558" s="316"/>
      <c r="U558" s="316"/>
      <c r="V558" s="316"/>
      <c r="W558" s="316"/>
      <c r="X558" s="316"/>
      <c r="Y558" s="316"/>
    </row>
    <row r="559" spans="1:25" ht="15">
      <c r="A559" s="316"/>
      <c r="B559" s="320"/>
      <c r="C559" s="320"/>
      <c r="D559" s="321"/>
      <c r="E559" s="316"/>
      <c r="F559" s="316"/>
      <c r="G559" s="316"/>
      <c r="H559" s="316"/>
      <c r="I559" s="316"/>
      <c r="J559" s="316"/>
      <c r="K559" s="316"/>
      <c r="L559" s="316"/>
      <c r="M559" s="316"/>
      <c r="N559" s="316"/>
      <c r="O559" s="316"/>
      <c r="P559" s="316"/>
      <c r="Q559" s="316"/>
      <c r="R559" s="316"/>
      <c r="S559" s="316"/>
      <c r="T559" s="316"/>
      <c r="U559" s="316"/>
      <c r="V559" s="316"/>
      <c r="W559" s="316"/>
      <c r="X559" s="316"/>
      <c r="Y559" s="316"/>
    </row>
    <row r="560" spans="1:25" ht="15">
      <c r="A560" s="316"/>
      <c r="B560" s="320"/>
      <c r="C560" s="320"/>
      <c r="D560" s="321"/>
      <c r="E560" s="316"/>
      <c r="F560" s="316"/>
      <c r="G560" s="316"/>
      <c r="H560" s="316"/>
      <c r="I560" s="316"/>
      <c r="J560" s="316"/>
      <c r="K560" s="316"/>
      <c r="L560" s="316"/>
      <c r="M560" s="316"/>
      <c r="N560" s="316"/>
      <c r="O560" s="316"/>
      <c r="P560" s="316"/>
      <c r="Q560" s="316"/>
      <c r="R560" s="316"/>
      <c r="S560" s="316"/>
      <c r="T560" s="316"/>
      <c r="U560" s="316"/>
      <c r="V560" s="316"/>
      <c r="W560" s="316"/>
      <c r="X560" s="316"/>
      <c r="Y560" s="316"/>
    </row>
    <row r="561" spans="1:25" ht="15">
      <c r="A561" s="316"/>
      <c r="B561" s="320"/>
      <c r="C561" s="320"/>
      <c r="D561" s="321"/>
      <c r="E561" s="316"/>
      <c r="F561" s="316"/>
      <c r="G561" s="316"/>
      <c r="H561" s="316"/>
      <c r="I561" s="316"/>
      <c r="J561" s="316"/>
      <c r="K561" s="316"/>
      <c r="L561" s="316"/>
      <c r="M561" s="316"/>
      <c r="N561" s="316"/>
      <c r="O561" s="316"/>
      <c r="P561" s="316"/>
      <c r="Q561" s="316"/>
      <c r="R561" s="316"/>
      <c r="S561" s="316"/>
      <c r="T561" s="316"/>
      <c r="U561" s="316"/>
      <c r="V561" s="316"/>
      <c r="W561" s="316"/>
      <c r="X561" s="316"/>
      <c r="Y561" s="316"/>
    </row>
    <row r="562" spans="1:25" ht="15">
      <c r="A562" s="316"/>
      <c r="B562" s="320"/>
      <c r="C562" s="320"/>
      <c r="D562" s="321"/>
      <c r="E562" s="316"/>
      <c r="F562" s="316"/>
      <c r="G562" s="316"/>
      <c r="H562" s="316"/>
      <c r="I562" s="316"/>
      <c r="J562" s="316"/>
      <c r="K562" s="316"/>
      <c r="L562" s="316"/>
      <c r="M562" s="316"/>
      <c r="N562" s="316"/>
      <c r="O562" s="316"/>
      <c r="P562" s="316"/>
      <c r="Q562" s="316"/>
      <c r="R562" s="316"/>
      <c r="S562" s="316"/>
      <c r="T562" s="316"/>
      <c r="U562" s="316"/>
      <c r="V562" s="316"/>
      <c r="W562" s="316"/>
      <c r="X562" s="316"/>
      <c r="Y562" s="316"/>
    </row>
    <row r="563" spans="1:25" ht="15">
      <c r="A563" s="316"/>
      <c r="B563" s="320"/>
      <c r="C563" s="320"/>
      <c r="D563" s="321"/>
      <c r="E563" s="316"/>
      <c r="F563" s="316"/>
      <c r="G563" s="316"/>
      <c r="H563" s="316"/>
      <c r="I563" s="316"/>
      <c r="J563" s="316"/>
      <c r="K563" s="316"/>
      <c r="L563" s="316"/>
      <c r="M563" s="316"/>
      <c r="N563" s="316"/>
      <c r="O563" s="316"/>
      <c r="P563" s="316"/>
      <c r="Q563" s="316"/>
      <c r="R563" s="316"/>
      <c r="S563" s="316"/>
      <c r="T563" s="316"/>
      <c r="U563" s="316"/>
      <c r="V563" s="316"/>
      <c r="W563" s="316"/>
      <c r="X563" s="316"/>
      <c r="Y563" s="316"/>
    </row>
    <row r="564" spans="1:25" ht="15">
      <c r="A564" s="316"/>
      <c r="B564" s="320"/>
      <c r="C564" s="320"/>
      <c r="D564" s="321"/>
      <c r="E564" s="316"/>
      <c r="F564" s="316"/>
      <c r="G564" s="316"/>
      <c r="H564" s="316"/>
      <c r="I564" s="316"/>
      <c r="J564" s="316"/>
      <c r="K564" s="316"/>
      <c r="L564" s="316"/>
      <c r="M564" s="316"/>
      <c r="N564" s="316"/>
      <c r="O564" s="316"/>
      <c r="P564" s="316"/>
      <c r="Q564" s="316"/>
      <c r="R564" s="316"/>
      <c r="S564" s="316"/>
      <c r="T564" s="316"/>
      <c r="U564" s="316"/>
      <c r="V564" s="316"/>
      <c r="W564" s="316"/>
      <c r="X564" s="316"/>
      <c r="Y564" s="316"/>
    </row>
    <row r="565" spans="1:25" ht="15">
      <c r="A565" s="316"/>
      <c r="B565" s="320"/>
      <c r="C565" s="320"/>
      <c r="D565" s="321"/>
      <c r="E565" s="316"/>
      <c r="F565" s="316"/>
      <c r="G565" s="316"/>
      <c r="H565" s="316"/>
      <c r="I565" s="316"/>
      <c r="J565" s="316"/>
      <c r="K565" s="316"/>
      <c r="L565" s="316"/>
      <c r="M565" s="316"/>
      <c r="N565" s="316"/>
      <c r="O565" s="316"/>
      <c r="P565" s="316"/>
      <c r="Q565" s="316"/>
      <c r="R565" s="316"/>
      <c r="S565" s="316"/>
      <c r="T565" s="316"/>
      <c r="U565" s="316"/>
      <c r="V565" s="316"/>
      <c r="W565" s="316"/>
      <c r="X565" s="316"/>
      <c r="Y565" s="316"/>
    </row>
    <row r="566" spans="1:25" ht="15">
      <c r="A566" s="316"/>
      <c r="B566" s="320"/>
      <c r="C566" s="320"/>
      <c r="D566" s="321"/>
      <c r="E566" s="316"/>
      <c r="F566" s="316"/>
      <c r="G566" s="316"/>
      <c r="H566" s="316"/>
      <c r="I566" s="316"/>
      <c r="J566" s="316"/>
      <c r="K566" s="316"/>
      <c r="L566" s="316"/>
      <c r="M566" s="316"/>
      <c r="N566" s="316"/>
      <c r="O566" s="316"/>
      <c r="P566" s="316"/>
      <c r="Q566" s="316"/>
      <c r="R566" s="316"/>
      <c r="S566" s="316"/>
      <c r="T566" s="316"/>
      <c r="U566" s="316"/>
      <c r="V566" s="316"/>
      <c r="W566" s="316"/>
      <c r="X566" s="316"/>
      <c r="Y566" s="316"/>
    </row>
    <row r="567" spans="1:25" ht="15">
      <c r="A567" s="316"/>
      <c r="B567" s="320"/>
      <c r="C567" s="320"/>
      <c r="D567" s="321"/>
      <c r="E567" s="316"/>
      <c r="F567" s="316"/>
      <c r="G567" s="316"/>
      <c r="H567" s="316"/>
      <c r="I567" s="316"/>
      <c r="J567" s="316"/>
      <c r="K567" s="316"/>
      <c r="L567" s="316"/>
      <c r="M567" s="316"/>
      <c r="N567" s="316"/>
      <c r="O567" s="316"/>
      <c r="P567" s="316"/>
      <c r="Q567" s="316"/>
      <c r="R567" s="316"/>
      <c r="S567" s="316"/>
      <c r="T567" s="316"/>
      <c r="U567" s="316"/>
      <c r="V567" s="316"/>
      <c r="W567" s="316"/>
      <c r="X567" s="316"/>
      <c r="Y567" s="316"/>
    </row>
    <row r="568" spans="1:25" ht="15">
      <c r="A568" s="316"/>
      <c r="B568" s="320"/>
      <c r="C568" s="320"/>
      <c r="D568" s="321"/>
      <c r="E568" s="316"/>
      <c r="F568" s="316"/>
      <c r="G568" s="316"/>
      <c r="H568" s="316"/>
      <c r="I568" s="316"/>
      <c r="J568" s="316"/>
      <c r="K568" s="316"/>
      <c r="L568" s="316"/>
      <c r="M568" s="316"/>
      <c r="N568" s="316"/>
      <c r="O568" s="316"/>
      <c r="P568" s="316"/>
      <c r="Q568" s="316"/>
      <c r="R568" s="316"/>
      <c r="S568" s="316"/>
      <c r="T568" s="316"/>
      <c r="U568" s="316"/>
      <c r="V568" s="316"/>
      <c r="W568" s="316"/>
      <c r="X568" s="316"/>
      <c r="Y568" s="316"/>
    </row>
    <row r="569" spans="1:25" ht="15">
      <c r="A569" s="316"/>
      <c r="B569" s="320"/>
      <c r="C569" s="320"/>
      <c r="D569" s="321"/>
      <c r="E569" s="316"/>
      <c r="F569" s="316"/>
      <c r="G569" s="316"/>
      <c r="H569" s="316"/>
      <c r="I569" s="316"/>
      <c r="J569" s="316"/>
      <c r="K569" s="316"/>
      <c r="L569" s="316"/>
      <c r="M569" s="316"/>
      <c r="N569" s="316"/>
      <c r="O569" s="316"/>
      <c r="P569" s="316"/>
      <c r="Q569" s="316"/>
      <c r="R569" s="316"/>
      <c r="S569" s="316"/>
      <c r="T569" s="316"/>
      <c r="U569" s="316"/>
      <c r="V569" s="316"/>
      <c r="W569" s="316"/>
      <c r="X569" s="316"/>
      <c r="Y569" s="316"/>
    </row>
    <row r="570" spans="1:25" ht="15">
      <c r="A570" s="316"/>
      <c r="B570" s="320"/>
      <c r="C570" s="320"/>
      <c r="D570" s="321"/>
      <c r="E570" s="316"/>
      <c r="F570" s="316"/>
      <c r="G570" s="316"/>
      <c r="H570" s="316"/>
      <c r="I570" s="316"/>
      <c r="J570" s="316"/>
      <c r="K570" s="316"/>
      <c r="L570" s="316"/>
      <c r="M570" s="316"/>
      <c r="N570" s="316"/>
      <c r="O570" s="316"/>
      <c r="P570" s="316"/>
      <c r="Q570" s="316"/>
      <c r="R570" s="316"/>
      <c r="S570" s="316"/>
      <c r="T570" s="316"/>
      <c r="U570" s="316"/>
      <c r="V570" s="316"/>
      <c r="W570" s="316"/>
      <c r="X570" s="316"/>
      <c r="Y570" s="316"/>
    </row>
    <row r="571" spans="1:25" ht="15">
      <c r="A571" s="316"/>
      <c r="B571" s="320"/>
      <c r="C571" s="320"/>
      <c r="D571" s="321"/>
      <c r="E571" s="316"/>
      <c r="F571" s="316"/>
      <c r="G571" s="316"/>
      <c r="H571" s="316"/>
      <c r="I571" s="316"/>
      <c r="J571" s="316"/>
      <c r="K571" s="316"/>
      <c r="L571" s="316"/>
      <c r="M571" s="316"/>
      <c r="N571" s="316"/>
      <c r="O571" s="316"/>
      <c r="P571" s="316"/>
      <c r="Q571" s="316"/>
      <c r="R571" s="316"/>
      <c r="S571" s="316"/>
      <c r="T571" s="316"/>
      <c r="U571" s="316"/>
      <c r="V571" s="316"/>
      <c r="W571" s="316"/>
      <c r="X571" s="316"/>
      <c r="Y571" s="316"/>
    </row>
    <row r="572" spans="1:25" ht="15">
      <c r="A572" s="316"/>
      <c r="B572" s="320"/>
      <c r="C572" s="320"/>
      <c r="D572" s="321"/>
      <c r="E572" s="316"/>
      <c r="F572" s="316"/>
      <c r="G572" s="316"/>
      <c r="H572" s="316"/>
      <c r="I572" s="316"/>
      <c r="J572" s="316"/>
      <c r="K572" s="316"/>
      <c r="L572" s="316"/>
      <c r="M572" s="316"/>
      <c r="N572" s="316"/>
      <c r="O572" s="316"/>
      <c r="P572" s="316"/>
      <c r="Q572" s="316"/>
      <c r="R572" s="316"/>
      <c r="S572" s="316"/>
      <c r="T572" s="316"/>
      <c r="U572" s="316"/>
      <c r="V572" s="316"/>
      <c r="W572" s="316"/>
      <c r="X572" s="316"/>
      <c r="Y572" s="316"/>
    </row>
    <row r="573" spans="1:25" ht="15">
      <c r="A573" s="316"/>
      <c r="B573" s="320"/>
      <c r="C573" s="320"/>
      <c r="D573" s="321"/>
      <c r="E573" s="316"/>
      <c r="F573" s="316"/>
      <c r="G573" s="316"/>
      <c r="H573" s="316"/>
      <c r="I573" s="316"/>
      <c r="J573" s="316"/>
      <c r="K573" s="316"/>
      <c r="L573" s="316"/>
      <c r="M573" s="316"/>
      <c r="N573" s="316"/>
      <c r="O573" s="316"/>
      <c r="P573" s="316"/>
      <c r="Q573" s="316"/>
      <c r="R573" s="316"/>
      <c r="S573" s="316"/>
      <c r="T573" s="316"/>
      <c r="U573" s="316"/>
      <c r="V573" s="316"/>
      <c r="W573" s="316"/>
      <c r="X573" s="316"/>
      <c r="Y573" s="316"/>
    </row>
    <row r="574" spans="1:25" ht="15">
      <c r="A574" s="316"/>
      <c r="B574" s="320"/>
      <c r="C574" s="320"/>
      <c r="D574" s="321"/>
      <c r="E574" s="316"/>
      <c r="F574" s="316"/>
      <c r="G574" s="316"/>
      <c r="H574" s="316"/>
      <c r="I574" s="316"/>
      <c r="J574" s="316"/>
      <c r="K574" s="316"/>
      <c r="L574" s="316"/>
      <c r="M574" s="316"/>
      <c r="N574" s="316"/>
      <c r="O574" s="316"/>
      <c r="P574" s="316"/>
      <c r="Q574" s="316"/>
      <c r="R574" s="316"/>
      <c r="S574" s="316"/>
      <c r="T574" s="316"/>
      <c r="U574" s="316"/>
      <c r="V574" s="316"/>
      <c r="W574" s="316"/>
      <c r="X574" s="316"/>
      <c r="Y574" s="316"/>
    </row>
    <row r="575" spans="1:25" ht="15">
      <c r="A575" s="316"/>
      <c r="B575" s="320"/>
      <c r="C575" s="320"/>
      <c r="D575" s="321"/>
      <c r="E575" s="316"/>
      <c r="F575" s="316"/>
      <c r="G575" s="316"/>
      <c r="H575" s="316"/>
      <c r="I575" s="316"/>
      <c r="J575" s="316"/>
      <c r="K575" s="316"/>
      <c r="L575" s="316"/>
      <c r="M575" s="316"/>
      <c r="N575" s="316"/>
      <c r="O575" s="316"/>
      <c r="P575" s="316"/>
      <c r="Q575" s="316"/>
      <c r="R575" s="316"/>
      <c r="S575" s="316"/>
      <c r="T575" s="316"/>
      <c r="U575" s="316"/>
      <c r="V575" s="316"/>
      <c r="W575" s="316"/>
      <c r="X575" s="316"/>
      <c r="Y575" s="316"/>
    </row>
    <row r="576" spans="1:25" ht="15">
      <c r="A576" s="316"/>
      <c r="B576" s="320"/>
      <c r="C576" s="320"/>
      <c r="D576" s="321"/>
      <c r="E576" s="316"/>
      <c r="F576" s="316"/>
      <c r="G576" s="316"/>
      <c r="H576" s="316"/>
      <c r="I576" s="316"/>
      <c r="J576" s="316"/>
      <c r="K576" s="316"/>
      <c r="L576" s="316"/>
      <c r="M576" s="316"/>
      <c r="N576" s="316"/>
      <c r="O576" s="316"/>
      <c r="P576" s="316"/>
      <c r="Q576" s="316"/>
      <c r="R576" s="316"/>
      <c r="S576" s="316"/>
      <c r="T576" s="316"/>
      <c r="U576" s="316"/>
      <c r="V576" s="316"/>
      <c r="W576" s="316"/>
      <c r="X576" s="316"/>
      <c r="Y576" s="316"/>
    </row>
    <row r="577" spans="1:25" ht="15">
      <c r="A577" s="316"/>
      <c r="B577" s="320"/>
      <c r="C577" s="320"/>
      <c r="D577" s="321"/>
      <c r="E577" s="316"/>
      <c r="F577" s="316"/>
      <c r="G577" s="316"/>
      <c r="H577" s="316"/>
      <c r="I577" s="316"/>
      <c r="J577" s="316"/>
      <c r="K577" s="316"/>
      <c r="L577" s="316"/>
      <c r="M577" s="316"/>
      <c r="N577" s="316"/>
      <c r="O577" s="316"/>
      <c r="P577" s="316"/>
      <c r="Q577" s="316"/>
      <c r="R577" s="316"/>
      <c r="S577" s="316"/>
      <c r="T577" s="316"/>
      <c r="U577" s="316"/>
      <c r="V577" s="316"/>
      <c r="W577" s="316"/>
      <c r="X577" s="316"/>
      <c r="Y577" s="316"/>
    </row>
    <row r="578" spans="1:25" ht="15">
      <c r="A578" s="316"/>
      <c r="B578" s="320"/>
      <c r="C578" s="320"/>
      <c r="D578" s="321"/>
      <c r="E578" s="316"/>
      <c r="F578" s="316"/>
      <c r="G578" s="316"/>
      <c r="H578" s="316"/>
      <c r="I578" s="316"/>
      <c r="J578" s="316"/>
      <c r="K578" s="316"/>
      <c r="L578" s="316"/>
      <c r="M578" s="316"/>
      <c r="N578" s="316"/>
      <c r="O578" s="316"/>
      <c r="P578" s="316"/>
      <c r="Q578" s="316"/>
      <c r="R578" s="316"/>
      <c r="S578" s="316"/>
      <c r="T578" s="316"/>
      <c r="U578" s="316"/>
      <c r="V578" s="316"/>
      <c r="W578" s="316"/>
      <c r="X578" s="316"/>
      <c r="Y578" s="316"/>
    </row>
    <row r="579" spans="1:25" ht="15">
      <c r="A579" s="316"/>
      <c r="B579" s="320"/>
      <c r="C579" s="320"/>
      <c r="D579" s="321"/>
      <c r="E579" s="316"/>
      <c r="F579" s="316"/>
      <c r="G579" s="316"/>
      <c r="H579" s="316"/>
      <c r="I579" s="316"/>
      <c r="J579" s="316"/>
      <c r="K579" s="316"/>
      <c r="L579" s="316"/>
      <c r="M579" s="316"/>
      <c r="N579" s="316"/>
      <c r="O579" s="316"/>
      <c r="P579" s="316"/>
      <c r="Q579" s="316"/>
      <c r="R579" s="316"/>
      <c r="S579" s="316"/>
      <c r="T579" s="316"/>
      <c r="U579" s="316"/>
      <c r="V579" s="316"/>
      <c r="W579" s="316"/>
      <c r="X579" s="316"/>
      <c r="Y579" s="316"/>
    </row>
    <row r="580" spans="1:25" ht="15">
      <c r="A580" s="316"/>
      <c r="B580" s="320"/>
      <c r="C580" s="320"/>
      <c r="D580" s="321"/>
      <c r="E580" s="316"/>
      <c r="F580" s="316"/>
      <c r="G580" s="316"/>
      <c r="H580" s="316"/>
      <c r="I580" s="316"/>
      <c r="J580" s="316"/>
      <c r="K580" s="316"/>
      <c r="L580" s="316"/>
      <c r="M580" s="316"/>
      <c r="N580" s="316"/>
      <c r="O580" s="316"/>
      <c r="P580" s="316"/>
      <c r="Q580" s="316"/>
      <c r="R580" s="316"/>
      <c r="S580" s="316"/>
      <c r="T580" s="316"/>
      <c r="U580" s="316"/>
      <c r="V580" s="316"/>
      <c r="W580" s="316"/>
      <c r="X580" s="316"/>
      <c r="Y580" s="316"/>
    </row>
    <row r="581" spans="1:25" ht="15">
      <c r="A581" s="316"/>
      <c r="B581" s="320"/>
      <c r="C581" s="320"/>
      <c r="D581" s="321"/>
      <c r="E581" s="316"/>
      <c r="F581" s="316"/>
      <c r="G581" s="316"/>
      <c r="H581" s="316"/>
      <c r="I581" s="316"/>
      <c r="J581" s="316"/>
      <c r="K581" s="316"/>
      <c r="L581" s="316"/>
      <c r="M581" s="316"/>
      <c r="N581" s="316"/>
      <c r="O581" s="316"/>
      <c r="P581" s="316"/>
      <c r="Q581" s="316"/>
      <c r="R581" s="316"/>
      <c r="S581" s="316"/>
      <c r="T581" s="316"/>
      <c r="U581" s="316"/>
      <c r="V581" s="316"/>
      <c r="W581" s="316"/>
      <c r="X581" s="316"/>
      <c r="Y581" s="316"/>
    </row>
    <row r="582" spans="1:25" ht="15">
      <c r="A582" s="316"/>
      <c r="B582" s="320"/>
      <c r="C582" s="320"/>
      <c r="D582" s="321"/>
      <c r="E582" s="316"/>
      <c r="F582" s="316"/>
      <c r="G582" s="316"/>
      <c r="H582" s="316"/>
      <c r="I582" s="316"/>
      <c r="J582" s="316"/>
      <c r="K582" s="316"/>
      <c r="L582" s="316"/>
      <c r="M582" s="316"/>
      <c r="N582" s="316"/>
      <c r="O582" s="316"/>
      <c r="P582" s="316"/>
      <c r="Q582" s="316"/>
      <c r="R582" s="316"/>
      <c r="S582" s="316"/>
      <c r="T582" s="316"/>
      <c r="U582" s="316"/>
      <c r="V582" s="316"/>
      <c r="W582" s="316"/>
      <c r="X582" s="316"/>
      <c r="Y582" s="316"/>
    </row>
    <row r="583" spans="1:25" ht="15">
      <c r="A583" s="316"/>
      <c r="B583" s="320"/>
      <c r="C583" s="320"/>
      <c r="D583" s="321"/>
      <c r="E583" s="316"/>
      <c r="F583" s="316"/>
      <c r="G583" s="316"/>
      <c r="H583" s="316"/>
      <c r="I583" s="316"/>
      <c r="J583" s="316"/>
      <c r="K583" s="316"/>
      <c r="L583" s="316"/>
      <c r="M583" s="316"/>
      <c r="N583" s="316"/>
      <c r="O583" s="316"/>
      <c r="P583" s="316"/>
      <c r="Q583" s="316"/>
      <c r="R583" s="316"/>
      <c r="S583" s="316"/>
      <c r="T583" s="316"/>
      <c r="U583" s="316"/>
      <c r="V583" s="316"/>
      <c r="W583" s="316"/>
      <c r="X583" s="316"/>
      <c r="Y583" s="316"/>
    </row>
    <row r="584" spans="1:25" ht="15">
      <c r="A584" s="316"/>
      <c r="B584" s="320"/>
      <c r="C584" s="320"/>
      <c r="D584" s="321"/>
      <c r="E584" s="316"/>
      <c r="F584" s="316"/>
      <c r="G584" s="316"/>
      <c r="H584" s="316"/>
      <c r="I584" s="316"/>
      <c r="J584" s="316"/>
      <c r="K584" s="316"/>
      <c r="L584" s="316"/>
      <c r="M584" s="316"/>
      <c r="N584" s="316"/>
      <c r="O584" s="316"/>
      <c r="P584" s="316"/>
      <c r="Q584" s="316"/>
      <c r="R584" s="316"/>
      <c r="S584" s="316"/>
      <c r="T584" s="316"/>
      <c r="U584" s="316"/>
      <c r="V584" s="316"/>
      <c r="W584" s="316"/>
      <c r="X584" s="316"/>
      <c r="Y584" s="316"/>
    </row>
    <row r="585" spans="1:25" ht="15">
      <c r="A585" s="316"/>
      <c r="B585" s="320"/>
      <c r="C585" s="320"/>
      <c r="D585" s="321"/>
      <c r="E585" s="316"/>
      <c r="F585" s="316"/>
      <c r="G585" s="316"/>
      <c r="H585" s="316"/>
      <c r="I585" s="316"/>
      <c r="J585" s="316"/>
      <c r="K585" s="316"/>
      <c r="L585" s="316"/>
      <c r="M585" s="316"/>
      <c r="N585" s="316"/>
      <c r="O585" s="316"/>
      <c r="P585" s="316"/>
      <c r="Q585" s="316"/>
      <c r="R585" s="316"/>
      <c r="S585" s="316"/>
      <c r="T585" s="316"/>
      <c r="U585" s="316"/>
      <c r="V585" s="316"/>
      <c r="W585" s="316"/>
      <c r="X585" s="316"/>
      <c r="Y585" s="316"/>
    </row>
    <row r="586" spans="1:25" ht="15">
      <c r="A586" s="316"/>
      <c r="B586" s="320"/>
      <c r="C586" s="320"/>
      <c r="D586" s="321"/>
      <c r="E586" s="316"/>
      <c r="F586" s="316"/>
      <c r="G586" s="316"/>
      <c r="H586" s="316"/>
      <c r="I586" s="316"/>
      <c r="J586" s="316"/>
      <c r="K586" s="316"/>
      <c r="L586" s="316"/>
      <c r="M586" s="316"/>
      <c r="N586" s="316"/>
      <c r="O586" s="316"/>
      <c r="P586" s="316"/>
      <c r="Q586" s="316"/>
      <c r="R586" s="316"/>
      <c r="S586" s="316"/>
      <c r="T586" s="316"/>
      <c r="U586" s="316"/>
      <c r="V586" s="316"/>
      <c r="W586" s="316"/>
      <c r="X586" s="316"/>
      <c r="Y586" s="316"/>
    </row>
    <row r="587" spans="1:25" ht="15">
      <c r="A587" s="316"/>
      <c r="B587" s="320"/>
      <c r="C587" s="320"/>
      <c r="D587" s="321"/>
      <c r="E587" s="316"/>
      <c r="F587" s="316"/>
      <c r="G587" s="316"/>
      <c r="H587" s="316"/>
      <c r="I587" s="316"/>
      <c r="J587" s="316"/>
      <c r="K587" s="316"/>
      <c r="L587" s="316"/>
      <c r="M587" s="316"/>
      <c r="N587" s="316"/>
      <c r="O587" s="316"/>
      <c r="P587" s="316"/>
      <c r="Q587" s="316"/>
      <c r="R587" s="316"/>
      <c r="S587" s="316"/>
      <c r="T587" s="316"/>
      <c r="U587" s="316"/>
      <c r="V587" s="316"/>
      <c r="W587" s="316"/>
      <c r="X587" s="316"/>
      <c r="Y587" s="316"/>
    </row>
    <row r="588" spans="1:25" ht="15">
      <c r="A588" s="316"/>
      <c r="B588" s="320"/>
      <c r="C588" s="320"/>
      <c r="D588" s="321"/>
      <c r="E588" s="316"/>
      <c r="F588" s="316"/>
      <c r="G588" s="316"/>
      <c r="H588" s="316"/>
      <c r="I588" s="316"/>
      <c r="J588" s="316"/>
      <c r="K588" s="316"/>
      <c r="L588" s="316"/>
      <c r="M588" s="316"/>
      <c r="N588" s="316"/>
      <c r="O588" s="316"/>
      <c r="P588" s="316"/>
      <c r="Q588" s="316"/>
      <c r="R588" s="316"/>
      <c r="S588" s="316"/>
      <c r="T588" s="316"/>
      <c r="U588" s="316"/>
      <c r="V588" s="316"/>
      <c r="W588" s="316"/>
      <c r="X588" s="316"/>
      <c r="Y588" s="316"/>
    </row>
    <row r="589" spans="1:25" ht="15">
      <c r="A589" s="316"/>
      <c r="B589" s="320"/>
      <c r="C589" s="320"/>
      <c r="D589" s="321"/>
      <c r="E589" s="316"/>
      <c r="F589" s="316"/>
      <c r="G589" s="316"/>
      <c r="H589" s="316"/>
      <c r="I589" s="316"/>
      <c r="J589" s="316"/>
      <c r="K589" s="316"/>
      <c r="L589" s="316"/>
      <c r="M589" s="316"/>
      <c r="N589" s="316"/>
      <c r="O589" s="316"/>
      <c r="P589" s="316"/>
      <c r="Q589" s="316"/>
      <c r="R589" s="316"/>
      <c r="S589" s="316"/>
      <c r="T589" s="316"/>
      <c r="U589" s="316"/>
      <c r="V589" s="316"/>
      <c r="W589" s="316"/>
      <c r="X589" s="316"/>
      <c r="Y589" s="316"/>
    </row>
    <row r="590" spans="1:25" ht="15">
      <c r="A590" s="316"/>
      <c r="B590" s="320"/>
      <c r="C590" s="320"/>
      <c r="D590" s="321"/>
      <c r="E590" s="316"/>
      <c r="F590" s="316"/>
      <c r="G590" s="316"/>
      <c r="H590" s="316"/>
      <c r="I590" s="316"/>
      <c r="J590" s="316"/>
      <c r="K590" s="316"/>
      <c r="L590" s="316"/>
      <c r="M590" s="316"/>
      <c r="N590" s="316"/>
      <c r="O590" s="316"/>
      <c r="P590" s="316"/>
      <c r="Q590" s="316"/>
      <c r="R590" s="316"/>
      <c r="S590" s="316"/>
      <c r="T590" s="316"/>
      <c r="U590" s="316"/>
      <c r="V590" s="316"/>
      <c r="W590" s="316"/>
      <c r="X590" s="316"/>
      <c r="Y590" s="316"/>
    </row>
    <row r="591" spans="1:25" ht="15">
      <c r="A591" s="316"/>
      <c r="B591" s="320"/>
      <c r="C591" s="320"/>
      <c r="D591" s="321"/>
      <c r="E591" s="316"/>
      <c r="F591" s="316"/>
      <c r="G591" s="316"/>
      <c r="H591" s="316"/>
      <c r="I591" s="316"/>
      <c r="J591" s="316"/>
      <c r="K591" s="316"/>
      <c r="L591" s="316"/>
      <c r="M591" s="316"/>
      <c r="N591" s="316"/>
      <c r="O591" s="316"/>
      <c r="P591" s="316"/>
      <c r="Q591" s="316"/>
      <c r="R591" s="316"/>
      <c r="S591" s="316"/>
      <c r="T591" s="316"/>
      <c r="U591" s="316"/>
      <c r="V591" s="316"/>
      <c r="W591" s="316"/>
      <c r="X591" s="316"/>
      <c r="Y591" s="316"/>
    </row>
    <row r="592" spans="1:25" ht="15">
      <c r="A592" s="316"/>
      <c r="B592" s="320"/>
      <c r="C592" s="320"/>
      <c r="D592" s="321"/>
      <c r="E592" s="316"/>
      <c r="F592" s="316"/>
      <c r="G592" s="316"/>
      <c r="H592" s="316"/>
      <c r="I592" s="316"/>
      <c r="J592" s="316"/>
      <c r="K592" s="316"/>
      <c r="L592" s="316"/>
      <c r="M592" s="316"/>
      <c r="N592" s="316"/>
      <c r="O592" s="316"/>
      <c r="P592" s="316"/>
      <c r="Q592" s="316"/>
      <c r="R592" s="316"/>
      <c r="S592" s="316"/>
      <c r="T592" s="316"/>
      <c r="U592" s="316"/>
      <c r="V592" s="316"/>
      <c r="W592" s="316"/>
      <c r="X592" s="316"/>
      <c r="Y592" s="316"/>
    </row>
    <row r="593" spans="1:25" ht="15">
      <c r="A593" s="316"/>
      <c r="B593" s="320"/>
      <c r="C593" s="320"/>
      <c r="D593" s="321"/>
      <c r="E593" s="316"/>
      <c r="F593" s="316"/>
      <c r="G593" s="316"/>
      <c r="H593" s="316"/>
      <c r="I593" s="316"/>
      <c r="J593" s="316"/>
      <c r="K593" s="316"/>
      <c r="L593" s="316"/>
      <c r="M593" s="316"/>
      <c r="N593" s="316"/>
      <c r="O593" s="316"/>
      <c r="P593" s="316"/>
      <c r="Q593" s="316"/>
      <c r="R593" s="316"/>
      <c r="S593" s="316"/>
      <c r="T593" s="316"/>
      <c r="U593" s="316"/>
      <c r="V593" s="316"/>
      <c r="W593" s="316"/>
      <c r="X593" s="316"/>
      <c r="Y593" s="316"/>
    </row>
    <row r="594" spans="1:25" ht="15">
      <c r="A594" s="316"/>
      <c r="B594" s="320"/>
      <c r="C594" s="320"/>
      <c r="D594" s="321"/>
      <c r="E594" s="316"/>
      <c r="F594" s="316"/>
      <c r="G594" s="316"/>
      <c r="H594" s="316"/>
      <c r="I594" s="316"/>
      <c r="J594" s="316"/>
      <c r="K594" s="316"/>
      <c r="L594" s="316"/>
      <c r="M594" s="316"/>
      <c r="N594" s="316"/>
      <c r="O594" s="316"/>
      <c r="P594" s="316"/>
      <c r="Q594" s="316"/>
      <c r="R594" s="316"/>
      <c r="S594" s="316"/>
      <c r="T594" s="316"/>
      <c r="U594" s="316"/>
      <c r="V594" s="316"/>
      <c r="W594" s="316"/>
      <c r="X594" s="316"/>
      <c r="Y594" s="316"/>
    </row>
    <row r="595" spans="1:25" ht="15">
      <c r="A595" s="316"/>
      <c r="B595" s="320"/>
      <c r="C595" s="320"/>
      <c r="D595" s="321"/>
      <c r="E595" s="316"/>
      <c r="F595" s="316"/>
      <c r="G595" s="316"/>
      <c r="H595" s="316"/>
      <c r="I595" s="316"/>
      <c r="J595" s="316"/>
      <c r="K595" s="316"/>
      <c r="L595" s="316"/>
      <c r="M595" s="316"/>
      <c r="N595" s="316"/>
      <c r="O595" s="316"/>
      <c r="P595" s="316"/>
      <c r="Q595" s="316"/>
      <c r="R595" s="316"/>
      <c r="S595" s="316"/>
      <c r="T595" s="316"/>
      <c r="U595" s="316"/>
      <c r="V595" s="316"/>
      <c r="W595" s="316"/>
      <c r="X595" s="316"/>
      <c r="Y595" s="316"/>
    </row>
    <row r="596" spans="1:25" ht="15">
      <c r="A596" s="316"/>
      <c r="B596" s="320"/>
      <c r="C596" s="320"/>
      <c r="D596" s="321"/>
      <c r="E596" s="316"/>
      <c r="F596" s="316"/>
      <c r="G596" s="316"/>
      <c r="H596" s="316"/>
      <c r="I596" s="316"/>
      <c r="J596" s="316"/>
      <c r="K596" s="316"/>
      <c r="L596" s="316"/>
      <c r="M596" s="316"/>
      <c r="N596" s="316"/>
      <c r="O596" s="316"/>
      <c r="P596" s="316"/>
      <c r="Q596" s="316"/>
      <c r="R596" s="316"/>
      <c r="S596" s="316"/>
      <c r="T596" s="316"/>
      <c r="U596" s="316"/>
      <c r="V596" s="316"/>
      <c r="W596" s="316"/>
      <c r="X596" s="316"/>
      <c r="Y596" s="316"/>
    </row>
    <row r="597" spans="1:25" ht="15">
      <c r="A597" s="316"/>
      <c r="B597" s="320"/>
      <c r="C597" s="320"/>
      <c r="D597" s="321"/>
      <c r="E597" s="316"/>
      <c r="F597" s="316"/>
      <c r="G597" s="316"/>
      <c r="H597" s="316"/>
      <c r="I597" s="316"/>
      <c r="J597" s="316"/>
      <c r="K597" s="316"/>
      <c r="L597" s="316"/>
      <c r="M597" s="316"/>
      <c r="N597" s="316"/>
      <c r="O597" s="316"/>
      <c r="P597" s="316"/>
      <c r="Q597" s="316"/>
      <c r="R597" s="316"/>
      <c r="S597" s="316"/>
      <c r="T597" s="316"/>
      <c r="U597" s="316"/>
      <c r="V597" s="316"/>
      <c r="W597" s="316"/>
      <c r="X597" s="316"/>
      <c r="Y597" s="316"/>
    </row>
    <row r="598" spans="1:25" ht="15">
      <c r="A598" s="316"/>
      <c r="B598" s="320"/>
      <c r="C598" s="320"/>
      <c r="D598" s="321"/>
      <c r="E598" s="316"/>
      <c r="F598" s="316"/>
      <c r="G598" s="316"/>
      <c r="H598" s="316"/>
      <c r="I598" s="316"/>
      <c r="J598" s="316"/>
      <c r="K598" s="316"/>
      <c r="L598" s="316"/>
      <c r="M598" s="316"/>
      <c r="N598" s="316"/>
      <c r="O598" s="316"/>
      <c r="P598" s="316"/>
      <c r="Q598" s="316"/>
      <c r="R598" s="316"/>
      <c r="S598" s="316"/>
      <c r="T598" s="316"/>
      <c r="U598" s="316"/>
      <c r="V598" s="316"/>
      <c r="W598" s="316"/>
      <c r="X598" s="316"/>
      <c r="Y598" s="316"/>
    </row>
    <row r="599" spans="1:25" ht="15">
      <c r="A599" s="316"/>
      <c r="B599" s="320"/>
      <c r="C599" s="320"/>
      <c r="D599" s="321"/>
      <c r="E599" s="316"/>
      <c r="F599" s="316"/>
      <c r="G599" s="316"/>
      <c r="H599" s="316"/>
      <c r="I599" s="316"/>
      <c r="J599" s="316"/>
      <c r="K599" s="316"/>
      <c r="L599" s="316"/>
      <c r="M599" s="316"/>
      <c r="N599" s="316"/>
      <c r="O599" s="316"/>
      <c r="P599" s="316"/>
      <c r="Q599" s="316"/>
      <c r="R599" s="316"/>
      <c r="S599" s="316"/>
      <c r="T599" s="316"/>
      <c r="U599" s="316"/>
      <c r="V599" s="316"/>
      <c r="W599" s="316"/>
      <c r="X599" s="316"/>
      <c r="Y599" s="316"/>
    </row>
    <row r="600" spans="1:25" ht="15">
      <c r="A600" s="316"/>
      <c r="B600" s="320"/>
      <c r="C600" s="320"/>
      <c r="D600" s="321"/>
      <c r="E600" s="316"/>
      <c r="F600" s="316"/>
      <c r="G600" s="316"/>
      <c r="H600" s="316"/>
      <c r="I600" s="316"/>
      <c r="J600" s="316"/>
      <c r="K600" s="316"/>
      <c r="L600" s="316"/>
      <c r="M600" s="316"/>
      <c r="N600" s="316"/>
      <c r="O600" s="316"/>
      <c r="P600" s="316"/>
      <c r="Q600" s="316"/>
      <c r="R600" s="316"/>
      <c r="S600" s="316"/>
      <c r="T600" s="316"/>
      <c r="U600" s="316"/>
      <c r="V600" s="316"/>
      <c r="W600" s="316"/>
      <c r="X600" s="316"/>
      <c r="Y600" s="316"/>
    </row>
    <row r="601" spans="1:25" ht="15">
      <c r="A601" s="316"/>
      <c r="B601" s="320"/>
      <c r="C601" s="320"/>
      <c r="D601" s="321"/>
      <c r="E601" s="316"/>
      <c r="F601" s="316"/>
      <c r="G601" s="316"/>
      <c r="H601" s="316"/>
      <c r="I601" s="316"/>
      <c r="J601" s="316"/>
      <c r="K601" s="316"/>
      <c r="L601" s="316"/>
      <c r="M601" s="316"/>
      <c r="N601" s="316"/>
      <c r="O601" s="316"/>
      <c r="P601" s="316"/>
      <c r="Q601" s="316"/>
      <c r="R601" s="316"/>
      <c r="S601" s="316"/>
      <c r="T601" s="316"/>
      <c r="U601" s="316"/>
      <c r="V601" s="316"/>
      <c r="W601" s="316"/>
      <c r="X601" s="316"/>
      <c r="Y601" s="316"/>
    </row>
    <row r="602" spans="1:25" ht="15">
      <c r="A602" s="316"/>
      <c r="B602" s="320"/>
      <c r="C602" s="320"/>
      <c r="D602" s="321"/>
      <c r="E602" s="316"/>
      <c r="F602" s="316"/>
      <c r="G602" s="316"/>
      <c r="H602" s="316"/>
      <c r="I602" s="316"/>
      <c r="J602" s="316"/>
      <c r="K602" s="316"/>
      <c r="L602" s="316"/>
      <c r="M602" s="316"/>
      <c r="N602" s="316"/>
      <c r="O602" s="316"/>
      <c r="P602" s="316"/>
      <c r="Q602" s="316"/>
      <c r="R602" s="316"/>
      <c r="S602" s="316"/>
      <c r="T602" s="316"/>
      <c r="U602" s="316"/>
      <c r="V602" s="316"/>
      <c r="W602" s="316"/>
      <c r="X602" s="316"/>
      <c r="Y602" s="316"/>
    </row>
    <row r="603" spans="1:25" ht="15">
      <c r="A603" s="316"/>
      <c r="B603" s="320"/>
      <c r="C603" s="320"/>
      <c r="D603" s="321"/>
      <c r="E603" s="316"/>
      <c r="F603" s="316"/>
      <c r="G603" s="316"/>
      <c r="H603" s="316"/>
      <c r="I603" s="316"/>
      <c r="J603" s="316"/>
      <c r="K603" s="316"/>
      <c r="L603" s="316"/>
      <c r="M603" s="316"/>
      <c r="N603" s="316"/>
      <c r="O603" s="316"/>
      <c r="P603" s="316"/>
      <c r="Q603" s="316"/>
      <c r="R603" s="316"/>
      <c r="S603" s="316"/>
      <c r="T603" s="316"/>
      <c r="U603" s="316"/>
      <c r="V603" s="316"/>
      <c r="W603" s="316"/>
      <c r="X603" s="316"/>
      <c r="Y603" s="316"/>
    </row>
    <row r="604" spans="1:25" ht="15">
      <c r="A604" s="316"/>
      <c r="B604" s="320"/>
      <c r="C604" s="320"/>
      <c r="D604" s="321"/>
      <c r="E604" s="316"/>
      <c r="F604" s="316"/>
      <c r="G604" s="316"/>
      <c r="H604" s="316"/>
      <c r="I604" s="316"/>
      <c r="J604" s="316"/>
      <c r="K604" s="316"/>
      <c r="L604" s="316"/>
      <c r="M604" s="316"/>
      <c r="N604" s="316"/>
      <c r="O604" s="316"/>
      <c r="P604" s="316"/>
      <c r="Q604" s="316"/>
      <c r="R604" s="316"/>
      <c r="S604" s="316"/>
      <c r="T604" s="316"/>
      <c r="U604" s="316"/>
      <c r="V604" s="316"/>
      <c r="W604" s="316"/>
      <c r="X604" s="316"/>
      <c r="Y604" s="316"/>
    </row>
    <row r="605" spans="1:25" ht="15">
      <c r="A605" s="316"/>
      <c r="B605" s="320"/>
      <c r="C605" s="320"/>
      <c r="D605" s="321"/>
      <c r="E605" s="316"/>
      <c r="F605" s="316"/>
      <c r="G605" s="316"/>
      <c r="H605" s="316"/>
      <c r="I605" s="316"/>
      <c r="J605" s="316"/>
      <c r="K605" s="316"/>
      <c r="L605" s="316"/>
      <c r="M605" s="316"/>
      <c r="N605" s="316"/>
      <c r="O605" s="316"/>
      <c r="P605" s="316"/>
      <c r="Q605" s="316"/>
      <c r="R605" s="316"/>
      <c r="S605" s="316"/>
      <c r="T605" s="316"/>
      <c r="U605" s="316"/>
      <c r="V605" s="316"/>
      <c r="W605" s="316"/>
      <c r="X605" s="316"/>
      <c r="Y605" s="316"/>
    </row>
    <row r="606" spans="1:25" ht="15">
      <c r="A606" s="316"/>
      <c r="B606" s="320"/>
      <c r="C606" s="320"/>
      <c r="D606" s="321"/>
      <c r="E606" s="316"/>
      <c r="F606" s="316"/>
      <c r="G606" s="316"/>
      <c r="H606" s="316"/>
      <c r="I606" s="316"/>
      <c r="J606" s="316"/>
      <c r="K606" s="316"/>
      <c r="L606" s="316"/>
      <c r="M606" s="316"/>
      <c r="N606" s="316"/>
      <c r="O606" s="316"/>
      <c r="P606" s="316"/>
      <c r="Q606" s="316"/>
      <c r="R606" s="316"/>
      <c r="S606" s="316"/>
      <c r="T606" s="316"/>
      <c r="U606" s="316"/>
      <c r="V606" s="316"/>
      <c r="W606" s="316"/>
      <c r="X606" s="316"/>
      <c r="Y606" s="316"/>
    </row>
    <row r="607" spans="1:25" ht="15">
      <c r="A607" s="316"/>
      <c r="B607" s="320"/>
      <c r="C607" s="320"/>
      <c r="D607" s="321"/>
      <c r="E607" s="316"/>
      <c r="F607" s="316"/>
      <c r="G607" s="316"/>
      <c r="H607" s="316"/>
      <c r="I607" s="316"/>
      <c r="J607" s="316"/>
      <c r="K607" s="316"/>
      <c r="L607" s="316"/>
      <c r="M607" s="316"/>
      <c r="N607" s="316"/>
      <c r="O607" s="316"/>
      <c r="P607" s="316"/>
      <c r="Q607" s="316"/>
      <c r="R607" s="316"/>
      <c r="S607" s="316"/>
      <c r="T607" s="316"/>
      <c r="U607" s="316"/>
      <c r="V607" s="316"/>
      <c r="W607" s="316"/>
      <c r="X607" s="316"/>
      <c r="Y607" s="316"/>
    </row>
    <row r="608" spans="1:25" ht="15">
      <c r="A608" s="316"/>
      <c r="B608" s="320"/>
      <c r="C608" s="320"/>
      <c r="D608" s="321"/>
      <c r="E608" s="316"/>
      <c r="F608" s="316"/>
      <c r="G608" s="316"/>
      <c r="H608" s="316"/>
      <c r="I608" s="316"/>
      <c r="J608" s="316"/>
      <c r="K608" s="316"/>
      <c r="L608" s="316"/>
      <c r="M608" s="316"/>
      <c r="N608" s="316"/>
      <c r="O608" s="316"/>
      <c r="P608" s="316"/>
      <c r="Q608" s="316"/>
      <c r="R608" s="316"/>
      <c r="S608" s="316"/>
      <c r="T608" s="316"/>
      <c r="U608" s="316"/>
      <c r="V608" s="316"/>
      <c r="W608" s="316"/>
      <c r="X608" s="316"/>
      <c r="Y608" s="316"/>
    </row>
    <row r="609" spans="1:25" ht="15">
      <c r="A609" s="316"/>
      <c r="B609" s="320"/>
      <c r="C609" s="320"/>
      <c r="D609" s="321"/>
      <c r="E609" s="316"/>
      <c r="F609" s="316"/>
      <c r="G609" s="316"/>
      <c r="H609" s="316"/>
      <c r="I609" s="316"/>
      <c r="J609" s="316"/>
      <c r="K609" s="316"/>
      <c r="L609" s="316"/>
      <c r="M609" s="316"/>
      <c r="N609" s="316"/>
      <c r="O609" s="316"/>
      <c r="P609" s="316"/>
      <c r="Q609" s="316"/>
      <c r="R609" s="316"/>
      <c r="S609" s="316"/>
      <c r="T609" s="316"/>
      <c r="U609" s="316"/>
      <c r="V609" s="316"/>
      <c r="W609" s="316"/>
      <c r="X609" s="316"/>
      <c r="Y609" s="316"/>
    </row>
    <row r="610" spans="1:25" ht="15">
      <c r="A610" s="316"/>
      <c r="B610" s="320"/>
      <c r="C610" s="320"/>
      <c r="D610" s="321"/>
      <c r="E610" s="316"/>
      <c r="F610" s="316"/>
      <c r="G610" s="316"/>
      <c r="H610" s="316"/>
      <c r="I610" s="316"/>
      <c r="J610" s="316"/>
      <c r="K610" s="316"/>
      <c r="L610" s="316"/>
      <c r="M610" s="316"/>
      <c r="N610" s="316"/>
      <c r="O610" s="316"/>
      <c r="P610" s="316"/>
      <c r="Q610" s="316"/>
      <c r="R610" s="316"/>
      <c r="S610" s="316"/>
      <c r="T610" s="316"/>
      <c r="U610" s="316"/>
      <c r="V610" s="316"/>
      <c r="W610" s="316"/>
      <c r="X610" s="316"/>
      <c r="Y610" s="316"/>
    </row>
    <row r="611" spans="1:25" ht="15">
      <c r="A611" s="316"/>
      <c r="B611" s="320"/>
      <c r="C611" s="320"/>
      <c r="D611" s="321"/>
      <c r="E611" s="316"/>
      <c r="F611" s="316"/>
      <c r="G611" s="316"/>
      <c r="H611" s="316"/>
      <c r="I611" s="316"/>
      <c r="J611" s="316"/>
      <c r="K611" s="316"/>
      <c r="L611" s="316"/>
      <c r="M611" s="316"/>
      <c r="N611" s="316"/>
      <c r="O611" s="316"/>
      <c r="P611" s="316"/>
      <c r="Q611" s="316"/>
      <c r="R611" s="316"/>
      <c r="S611" s="316"/>
      <c r="T611" s="316"/>
      <c r="U611" s="316"/>
      <c r="V611" s="316"/>
      <c r="W611" s="316"/>
      <c r="X611" s="316"/>
      <c r="Y611" s="316"/>
    </row>
    <row r="612" spans="1:25" ht="15">
      <c r="A612" s="316"/>
      <c r="B612" s="320"/>
      <c r="C612" s="320"/>
      <c r="D612" s="321"/>
      <c r="E612" s="316"/>
      <c r="F612" s="316"/>
      <c r="G612" s="316"/>
      <c r="H612" s="316"/>
      <c r="I612" s="316"/>
      <c r="J612" s="316"/>
      <c r="K612" s="316"/>
      <c r="L612" s="316"/>
      <c r="M612" s="316"/>
      <c r="N612" s="316"/>
      <c r="O612" s="316"/>
      <c r="P612" s="316"/>
      <c r="Q612" s="316"/>
      <c r="R612" s="316"/>
      <c r="S612" s="316"/>
      <c r="T612" s="316"/>
      <c r="U612" s="316"/>
      <c r="V612" s="316"/>
      <c r="W612" s="316"/>
      <c r="X612" s="316"/>
      <c r="Y612" s="316"/>
    </row>
    <row r="613" spans="1:25" ht="15">
      <c r="A613" s="316"/>
      <c r="B613" s="320"/>
      <c r="C613" s="320"/>
      <c r="D613" s="321"/>
      <c r="E613" s="316"/>
      <c r="F613" s="316"/>
      <c r="G613" s="316"/>
      <c r="H613" s="316"/>
      <c r="I613" s="316"/>
      <c r="J613" s="316"/>
      <c r="K613" s="316"/>
      <c r="L613" s="316"/>
      <c r="M613" s="316"/>
      <c r="N613" s="316"/>
      <c r="O613" s="316"/>
      <c r="P613" s="316"/>
      <c r="Q613" s="316"/>
      <c r="R613" s="316"/>
      <c r="S613" s="316"/>
      <c r="T613" s="316"/>
      <c r="U613" s="316"/>
      <c r="V613" s="316"/>
      <c r="W613" s="316"/>
      <c r="X613" s="316"/>
      <c r="Y613" s="316"/>
    </row>
    <row r="614" spans="1:25" ht="15">
      <c r="A614" s="316"/>
      <c r="B614" s="320"/>
      <c r="C614" s="320"/>
      <c r="D614" s="321"/>
      <c r="E614" s="316"/>
      <c r="F614" s="316"/>
      <c r="G614" s="316"/>
      <c r="H614" s="316"/>
      <c r="I614" s="316"/>
      <c r="J614" s="316"/>
      <c r="K614" s="316"/>
      <c r="L614" s="316"/>
      <c r="M614" s="316"/>
      <c r="N614" s="316"/>
      <c r="O614" s="316"/>
      <c r="P614" s="316"/>
      <c r="Q614" s="316"/>
      <c r="R614" s="316"/>
      <c r="S614" s="316"/>
      <c r="T614" s="316"/>
      <c r="U614" s="316"/>
      <c r="V614" s="316"/>
      <c r="W614" s="316"/>
      <c r="X614" s="316"/>
      <c r="Y614" s="316"/>
    </row>
    <row r="615" spans="1:25" ht="15">
      <c r="A615" s="316"/>
      <c r="B615" s="320"/>
      <c r="C615" s="320"/>
      <c r="D615" s="321"/>
      <c r="E615" s="316"/>
      <c r="F615" s="316"/>
      <c r="G615" s="316"/>
      <c r="H615" s="316"/>
      <c r="I615" s="316"/>
      <c r="J615" s="316"/>
      <c r="K615" s="316"/>
      <c r="L615" s="316"/>
      <c r="M615" s="316"/>
      <c r="N615" s="316"/>
      <c r="O615" s="316"/>
      <c r="P615" s="316"/>
      <c r="Q615" s="316"/>
      <c r="R615" s="316"/>
      <c r="S615" s="316"/>
      <c r="T615" s="316"/>
      <c r="U615" s="316"/>
      <c r="V615" s="316"/>
      <c r="W615" s="316"/>
      <c r="X615" s="316"/>
      <c r="Y615" s="316"/>
    </row>
    <row r="616" spans="1:25" ht="15">
      <c r="A616" s="316"/>
      <c r="B616" s="320"/>
      <c r="C616" s="320"/>
      <c r="D616" s="321"/>
      <c r="E616" s="316"/>
      <c r="F616" s="316"/>
      <c r="G616" s="316"/>
      <c r="H616" s="316"/>
      <c r="I616" s="316"/>
      <c r="J616" s="316"/>
      <c r="K616" s="316"/>
      <c r="L616" s="316"/>
      <c r="M616" s="316"/>
      <c r="N616" s="316"/>
      <c r="O616" s="316"/>
      <c r="P616" s="316"/>
      <c r="Q616" s="316"/>
      <c r="R616" s="316"/>
      <c r="S616" s="316"/>
      <c r="T616" s="316"/>
      <c r="U616" s="316"/>
      <c r="V616" s="316"/>
      <c r="W616" s="316"/>
      <c r="X616" s="316"/>
      <c r="Y616" s="316"/>
    </row>
    <row r="617" spans="1:25" ht="15">
      <c r="A617" s="316"/>
      <c r="B617" s="320"/>
      <c r="C617" s="320"/>
      <c r="D617" s="321"/>
      <c r="E617" s="316"/>
      <c r="F617" s="316"/>
      <c r="G617" s="316"/>
      <c r="H617" s="316"/>
      <c r="I617" s="316"/>
      <c r="J617" s="316"/>
      <c r="K617" s="316"/>
      <c r="L617" s="316"/>
      <c r="M617" s="316"/>
      <c r="N617" s="316"/>
      <c r="O617" s="316"/>
      <c r="P617" s="316"/>
      <c r="Q617" s="316"/>
      <c r="R617" s="316"/>
      <c r="S617" s="316"/>
      <c r="T617" s="316"/>
      <c r="U617" s="316"/>
      <c r="V617" s="316"/>
      <c r="W617" s="316"/>
      <c r="X617" s="316"/>
      <c r="Y617" s="316"/>
    </row>
    <row r="618" spans="1:25" ht="15">
      <c r="A618" s="316"/>
      <c r="B618" s="320"/>
      <c r="C618" s="320"/>
      <c r="D618" s="321"/>
      <c r="E618" s="316"/>
      <c r="F618" s="316"/>
      <c r="G618" s="316"/>
      <c r="H618" s="316"/>
      <c r="I618" s="316"/>
      <c r="J618" s="316"/>
      <c r="K618" s="316"/>
      <c r="L618" s="316"/>
      <c r="M618" s="316"/>
      <c r="N618" s="316"/>
      <c r="O618" s="316"/>
      <c r="P618" s="316"/>
      <c r="Q618" s="316"/>
      <c r="R618" s="316"/>
      <c r="S618" s="316"/>
      <c r="T618" s="316"/>
      <c r="U618" s="316"/>
      <c r="V618" s="316"/>
      <c r="W618" s="316"/>
      <c r="X618" s="316"/>
      <c r="Y618" s="316"/>
    </row>
    <row r="619" spans="1:25" ht="15">
      <c r="A619" s="316"/>
      <c r="B619" s="320"/>
      <c r="C619" s="320"/>
      <c r="D619" s="321"/>
      <c r="E619" s="316"/>
      <c r="F619" s="316"/>
      <c r="G619" s="316"/>
      <c r="H619" s="316"/>
      <c r="I619" s="316"/>
      <c r="J619" s="316"/>
      <c r="K619" s="316"/>
      <c r="L619" s="316"/>
      <c r="M619" s="316"/>
      <c r="N619" s="316"/>
      <c r="O619" s="316"/>
      <c r="P619" s="316"/>
      <c r="Q619" s="316"/>
      <c r="R619" s="316"/>
      <c r="S619" s="316"/>
      <c r="T619" s="316"/>
      <c r="U619" s="316"/>
      <c r="V619" s="316"/>
      <c r="W619" s="316"/>
      <c r="X619" s="316"/>
      <c r="Y619" s="316"/>
    </row>
    <row r="620" spans="1:25" ht="15">
      <c r="A620" s="316"/>
      <c r="B620" s="320"/>
      <c r="C620" s="320"/>
      <c r="D620" s="321"/>
      <c r="E620" s="316"/>
      <c r="F620" s="316"/>
      <c r="G620" s="316"/>
      <c r="H620" s="316"/>
      <c r="I620" s="316"/>
      <c r="J620" s="316"/>
      <c r="K620" s="316"/>
      <c r="L620" s="316"/>
      <c r="M620" s="316"/>
      <c r="N620" s="316"/>
      <c r="O620" s="316"/>
      <c r="P620" s="316"/>
      <c r="Q620" s="316"/>
      <c r="R620" s="316"/>
      <c r="S620" s="316"/>
      <c r="T620" s="316"/>
      <c r="U620" s="316"/>
      <c r="V620" s="316"/>
      <c r="W620" s="316"/>
      <c r="X620" s="316"/>
      <c r="Y620" s="316"/>
    </row>
    <row r="621" spans="1:25" ht="15">
      <c r="A621" s="316"/>
      <c r="B621" s="320"/>
      <c r="C621" s="320"/>
      <c r="D621" s="321"/>
      <c r="E621" s="316"/>
      <c r="F621" s="316"/>
      <c r="G621" s="316"/>
      <c r="H621" s="316"/>
      <c r="I621" s="316"/>
      <c r="J621" s="316"/>
      <c r="K621" s="316"/>
      <c r="L621" s="316"/>
      <c r="M621" s="316"/>
      <c r="N621" s="316"/>
      <c r="O621" s="316"/>
      <c r="P621" s="316"/>
      <c r="Q621" s="316"/>
      <c r="R621" s="316"/>
      <c r="S621" s="316"/>
      <c r="T621" s="316"/>
      <c r="U621" s="316"/>
      <c r="V621" s="316"/>
      <c r="W621" s="316"/>
      <c r="X621" s="316"/>
      <c r="Y621" s="316"/>
    </row>
    <row r="622" spans="1:25" ht="15">
      <c r="A622" s="316"/>
      <c r="B622" s="320"/>
      <c r="C622" s="320"/>
      <c r="D622" s="321"/>
      <c r="E622" s="316"/>
      <c r="F622" s="316"/>
      <c r="G622" s="316"/>
      <c r="H622" s="316"/>
      <c r="I622" s="316"/>
      <c r="J622" s="316"/>
      <c r="K622" s="316"/>
      <c r="L622" s="316"/>
      <c r="M622" s="316"/>
      <c r="N622" s="316"/>
      <c r="O622" s="316"/>
      <c r="P622" s="316"/>
      <c r="Q622" s="316"/>
      <c r="R622" s="316"/>
      <c r="S622" s="316"/>
      <c r="T622" s="316"/>
      <c r="U622" s="316"/>
      <c r="V622" s="316"/>
      <c r="W622" s="316"/>
      <c r="X622" s="316"/>
      <c r="Y622" s="316"/>
    </row>
    <row r="623" spans="1:25" ht="15">
      <c r="A623" s="316"/>
      <c r="B623" s="320"/>
      <c r="C623" s="320"/>
      <c r="D623" s="321"/>
      <c r="E623" s="316"/>
      <c r="F623" s="316"/>
      <c r="G623" s="316"/>
      <c r="H623" s="316"/>
      <c r="I623" s="316"/>
      <c r="J623" s="316"/>
      <c r="K623" s="316"/>
      <c r="L623" s="316"/>
      <c r="M623" s="316"/>
      <c r="N623" s="316"/>
      <c r="O623" s="316"/>
      <c r="P623" s="316"/>
      <c r="Q623" s="316"/>
      <c r="R623" s="316"/>
      <c r="S623" s="316"/>
      <c r="T623" s="316"/>
      <c r="U623" s="316"/>
      <c r="V623" s="316"/>
      <c r="W623" s="316"/>
      <c r="X623" s="316"/>
      <c r="Y623" s="316"/>
    </row>
    <row r="624" spans="1:25" ht="15">
      <c r="A624" s="316"/>
      <c r="B624" s="320"/>
      <c r="C624" s="320"/>
      <c r="D624" s="321"/>
      <c r="E624" s="316"/>
      <c r="F624" s="316"/>
      <c r="G624" s="316"/>
      <c r="H624" s="316"/>
      <c r="I624" s="316"/>
      <c r="J624" s="316"/>
      <c r="K624" s="316"/>
      <c r="L624" s="316"/>
      <c r="M624" s="316"/>
      <c r="N624" s="316"/>
      <c r="O624" s="316"/>
      <c r="P624" s="316"/>
      <c r="Q624" s="316"/>
      <c r="R624" s="316"/>
      <c r="S624" s="316"/>
      <c r="T624" s="316"/>
      <c r="U624" s="316"/>
      <c r="V624" s="316"/>
      <c r="W624" s="316"/>
      <c r="X624" s="316"/>
      <c r="Y624" s="316"/>
    </row>
    <row r="625" spans="1:25" ht="15">
      <c r="A625" s="316"/>
      <c r="B625" s="320"/>
      <c r="C625" s="320"/>
      <c r="D625" s="321"/>
      <c r="E625" s="316"/>
      <c r="F625" s="316"/>
      <c r="G625" s="316"/>
      <c r="H625" s="316"/>
      <c r="I625" s="316"/>
      <c r="J625" s="316"/>
      <c r="K625" s="316"/>
      <c r="L625" s="316"/>
      <c r="M625" s="316"/>
      <c r="N625" s="316"/>
      <c r="O625" s="316"/>
      <c r="P625" s="316"/>
      <c r="Q625" s="316"/>
      <c r="R625" s="316"/>
      <c r="S625" s="316"/>
      <c r="T625" s="316"/>
      <c r="U625" s="316"/>
      <c r="V625" s="316"/>
      <c r="W625" s="316"/>
      <c r="X625" s="316"/>
      <c r="Y625" s="316"/>
    </row>
    <row r="626" spans="1:25" ht="15">
      <c r="A626" s="316"/>
      <c r="B626" s="320"/>
      <c r="C626" s="320"/>
      <c r="D626" s="321"/>
      <c r="E626" s="316"/>
      <c r="F626" s="316"/>
      <c r="G626" s="316"/>
      <c r="H626" s="316"/>
      <c r="I626" s="316"/>
      <c r="J626" s="316"/>
      <c r="K626" s="316"/>
      <c r="L626" s="316"/>
      <c r="M626" s="316"/>
      <c r="N626" s="316"/>
      <c r="O626" s="316"/>
      <c r="P626" s="316"/>
      <c r="Q626" s="316"/>
      <c r="R626" s="316"/>
      <c r="S626" s="316"/>
      <c r="T626" s="316"/>
      <c r="U626" s="316"/>
      <c r="V626" s="316"/>
      <c r="W626" s="316"/>
      <c r="X626" s="316"/>
      <c r="Y626" s="316"/>
    </row>
    <row r="627" spans="1:25" ht="15">
      <c r="A627" s="316"/>
      <c r="B627" s="320"/>
      <c r="C627" s="320"/>
      <c r="D627" s="321"/>
      <c r="E627" s="316"/>
      <c r="F627" s="316"/>
      <c r="G627" s="316"/>
      <c r="H627" s="316"/>
      <c r="I627" s="316"/>
      <c r="J627" s="316"/>
      <c r="K627" s="316"/>
      <c r="L627" s="316"/>
      <c r="M627" s="316"/>
      <c r="N627" s="316"/>
      <c r="O627" s="316"/>
      <c r="P627" s="316"/>
      <c r="Q627" s="316"/>
      <c r="R627" s="316"/>
      <c r="S627" s="316"/>
      <c r="T627" s="316"/>
      <c r="U627" s="316"/>
      <c r="V627" s="316"/>
      <c r="W627" s="316"/>
      <c r="X627" s="316"/>
      <c r="Y627" s="316"/>
    </row>
    <row r="628" spans="1:25" ht="15">
      <c r="A628" s="316"/>
      <c r="B628" s="320"/>
      <c r="C628" s="320"/>
      <c r="D628" s="321"/>
      <c r="E628" s="316"/>
      <c r="F628" s="316"/>
      <c r="G628" s="316"/>
      <c r="H628" s="316"/>
      <c r="I628" s="316"/>
      <c r="J628" s="316"/>
      <c r="K628" s="316"/>
      <c r="L628" s="316"/>
      <c r="M628" s="316"/>
      <c r="N628" s="316"/>
      <c r="O628" s="316"/>
      <c r="P628" s="316"/>
      <c r="Q628" s="316"/>
      <c r="R628" s="316"/>
      <c r="S628" s="316"/>
      <c r="T628" s="316"/>
      <c r="U628" s="316"/>
      <c r="V628" s="316"/>
      <c r="W628" s="316"/>
      <c r="X628" s="316"/>
      <c r="Y628" s="316"/>
    </row>
    <row r="629" spans="1:25" ht="15">
      <c r="A629" s="316"/>
      <c r="B629" s="320"/>
      <c r="C629" s="320"/>
      <c r="D629" s="321"/>
      <c r="E629" s="316"/>
      <c r="F629" s="316"/>
      <c r="G629" s="316"/>
      <c r="H629" s="316"/>
      <c r="I629" s="316"/>
      <c r="J629" s="316"/>
      <c r="K629" s="316"/>
      <c r="L629" s="316"/>
      <c r="M629" s="316"/>
      <c r="N629" s="316"/>
      <c r="O629" s="316"/>
      <c r="P629" s="316"/>
      <c r="Q629" s="316"/>
      <c r="R629" s="316"/>
      <c r="S629" s="316"/>
      <c r="T629" s="316"/>
      <c r="U629" s="316"/>
      <c r="V629" s="316"/>
      <c r="W629" s="316"/>
      <c r="X629" s="316"/>
      <c r="Y629" s="316"/>
    </row>
    <row r="630" spans="1:25" ht="15">
      <c r="A630" s="316"/>
      <c r="B630" s="320"/>
      <c r="C630" s="320"/>
      <c r="D630" s="321"/>
      <c r="E630" s="316"/>
      <c r="F630" s="316"/>
      <c r="G630" s="316"/>
      <c r="H630" s="316"/>
      <c r="I630" s="316"/>
      <c r="J630" s="316"/>
      <c r="K630" s="316"/>
      <c r="L630" s="316"/>
      <c r="M630" s="316"/>
      <c r="N630" s="316"/>
      <c r="O630" s="316"/>
      <c r="P630" s="316"/>
      <c r="Q630" s="316"/>
      <c r="R630" s="316"/>
      <c r="S630" s="316"/>
      <c r="T630" s="316"/>
      <c r="U630" s="316"/>
      <c r="V630" s="316"/>
      <c r="W630" s="316"/>
      <c r="X630" s="316"/>
      <c r="Y630" s="316"/>
    </row>
    <row r="631" spans="1:25" ht="15">
      <c r="A631" s="316"/>
      <c r="B631" s="320"/>
      <c r="C631" s="320"/>
      <c r="D631" s="321"/>
      <c r="E631" s="316"/>
      <c r="F631" s="316"/>
      <c r="G631" s="316"/>
      <c r="H631" s="316"/>
      <c r="I631" s="316"/>
      <c r="J631" s="316"/>
      <c r="K631" s="316"/>
      <c r="L631" s="316"/>
      <c r="M631" s="316"/>
      <c r="N631" s="316"/>
      <c r="O631" s="316"/>
      <c r="P631" s="316"/>
      <c r="Q631" s="316"/>
      <c r="R631" s="316"/>
      <c r="S631" s="316"/>
      <c r="T631" s="316"/>
      <c r="U631" s="316"/>
      <c r="V631" s="316"/>
      <c r="W631" s="316"/>
      <c r="X631" s="316"/>
      <c r="Y631" s="316"/>
    </row>
    <row r="632" spans="1:25" ht="15">
      <c r="A632" s="316"/>
      <c r="B632" s="320"/>
      <c r="C632" s="320"/>
      <c r="D632" s="321"/>
      <c r="E632" s="316"/>
      <c r="F632" s="316"/>
      <c r="G632" s="316"/>
      <c r="H632" s="316"/>
      <c r="I632" s="316"/>
      <c r="J632" s="316"/>
      <c r="K632" s="316"/>
      <c r="L632" s="316"/>
      <c r="M632" s="316"/>
      <c r="N632" s="316"/>
      <c r="O632" s="316"/>
      <c r="P632" s="316"/>
      <c r="Q632" s="316"/>
      <c r="R632" s="316"/>
      <c r="S632" s="316"/>
      <c r="T632" s="316"/>
      <c r="U632" s="316"/>
      <c r="V632" s="316"/>
      <c r="W632" s="316"/>
      <c r="X632" s="316"/>
      <c r="Y632" s="316"/>
    </row>
    <row r="633" spans="1:25" ht="15">
      <c r="A633" s="316"/>
      <c r="B633" s="320"/>
      <c r="C633" s="320"/>
      <c r="D633" s="321"/>
      <c r="E633" s="316"/>
      <c r="F633" s="316"/>
      <c r="G633" s="316"/>
      <c r="H633" s="316"/>
      <c r="I633" s="316"/>
      <c r="J633" s="316"/>
      <c r="K633" s="316"/>
      <c r="L633" s="316"/>
      <c r="M633" s="316"/>
      <c r="N633" s="316"/>
      <c r="O633" s="316"/>
      <c r="P633" s="316"/>
      <c r="Q633" s="316"/>
      <c r="R633" s="316"/>
      <c r="S633" s="316"/>
      <c r="T633" s="316"/>
      <c r="U633" s="316"/>
      <c r="V633" s="316"/>
      <c r="W633" s="316"/>
      <c r="X633" s="316"/>
      <c r="Y633" s="316"/>
    </row>
    <row r="634" spans="1:25" ht="15">
      <c r="A634" s="316"/>
      <c r="B634" s="320"/>
      <c r="C634" s="320"/>
      <c r="D634" s="321"/>
      <c r="E634" s="316"/>
      <c r="F634" s="316"/>
      <c r="G634" s="316"/>
      <c r="H634" s="316"/>
      <c r="I634" s="316"/>
      <c r="J634" s="316"/>
      <c r="K634" s="316"/>
      <c r="L634" s="316"/>
      <c r="M634" s="316"/>
      <c r="N634" s="316"/>
      <c r="O634" s="316"/>
      <c r="P634" s="316"/>
      <c r="Q634" s="316"/>
      <c r="R634" s="316"/>
      <c r="S634" s="316"/>
      <c r="T634" s="316"/>
      <c r="U634" s="316"/>
      <c r="V634" s="316"/>
      <c r="W634" s="316"/>
      <c r="X634" s="316"/>
      <c r="Y634" s="316"/>
    </row>
    <row r="635" spans="1:25" ht="15">
      <c r="A635" s="316"/>
      <c r="B635" s="320"/>
      <c r="C635" s="320"/>
      <c r="D635" s="321"/>
      <c r="E635" s="316"/>
      <c r="F635" s="316"/>
      <c r="G635" s="316"/>
      <c r="H635" s="316"/>
      <c r="I635" s="316"/>
      <c r="J635" s="316"/>
      <c r="K635" s="316"/>
      <c r="L635" s="316"/>
      <c r="M635" s="316"/>
      <c r="N635" s="316"/>
      <c r="O635" s="316"/>
      <c r="P635" s="316"/>
      <c r="Q635" s="316"/>
      <c r="R635" s="316"/>
      <c r="S635" s="316"/>
      <c r="T635" s="316"/>
      <c r="U635" s="316"/>
      <c r="V635" s="316"/>
      <c r="W635" s="316"/>
      <c r="X635" s="316"/>
      <c r="Y635" s="316"/>
    </row>
    <row r="636" spans="1:25" ht="15">
      <c r="A636" s="316"/>
      <c r="B636" s="320"/>
      <c r="C636" s="320"/>
      <c r="D636" s="321"/>
      <c r="E636" s="316"/>
      <c r="F636" s="316"/>
      <c r="G636" s="316"/>
      <c r="H636" s="316"/>
      <c r="I636" s="316"/>
      <c r="J636" s="316"/>
      <c r="K636" s="316"/>
      <c r="L636" s="316"/>
      <c r="M636" s="316"/>
      <c r="N636" s="316"/>
      <c r="O636" s="316"/>
      <c r="P636" s="316"/>
      <c r="Q636" s="316"/>
      <c r="R636" s="316"/>
      <c r="S636" s="316"/>
      <c r="T636" s="316"/>
      <c r="U636" s="316"/>
      <c r="V636" s="316"/>
      <c r="W636" s="316"/>
      <c r="X636" s="316"/>
      <c r="Y636" s="316"/>
    </row>
    <row r="637" spans="1:25" ht="15">
      <c r="A637" s="316"/>
      <c r="B637" s="320"/>
      <c r="C637" s="320"/>
      <c r="D637" s="321"/>
      <c r="E637" s="316"/>
      <c r="F637" s="316"/>
      <c r="G637" s="316"/>
      <c r="H637" s="316"/>
      <c r="I637" s="316"/>
      <c r="J637" s="316"/>
      <c r="K637" s="316"/>
      <c r="L637" s="316"/>
      <c r="M637" s="316"/>
      <c r="N637" s="316"/>
      <c r="O637" s="316"/>
      <c r="P637" s="316"/>
      <c r="Q637" s="316"/>
      <c r="R637" s="316"/>
      <c r="S637" s="316"/>
      <c r="T637" s="316"/>
      <c r="U637" s="316"/>
      <c r="V637" s="316"/>
      <c r="W637" s="316"/>
      <c r="X637" s="316"/>
      <c r="Y637" s="316"/>
    </row>
    <row r="638" spans="1:25" ht="15">
      <c r="A638" s="316"/>
      <c r="B638" s="320"/>
      <c r="C638" s="320"/>
      <c r="D638" s="321"/>
      <c r="E638" s="316"/>
      <c r="F638" s="316"/>
      <c r="G638" s="316"/>
      <c r="H638" s="316"/>
      <c r="I638" s="316"/>
      <c r="J638" s="316"/>
      <c r="K638" s="316"/>
      <c r="L638" s="316"/>
      <c r="M638" s="316"/>
      <c r="N638" s="316"/>
      <c r="O638" s="316"/>
      <c r="P638" s="316"/>
      <c r="Q638" s="316"/>
      <c r="R638" s="316"/>
      <c r="S638" s="316"/>
      <c r="T638" s="316"/>
      <c r="U638" s="316"/>
      <c r="V638" s="316"/>
      <c r="W638" s="316"/>
      <c r="X638" s="316"/>
      <c r="Y638" s="316"/>
    </row>
    <row r="639" spans="1:25" ht="15">
      <c r="A639" s="316"/>
      <c r="B639" s="320"/>
      <c r="C639" s="320"/>
      <c r="D639" s="321"/>
      <c r="E639" s="316"/>
      <c r="F639" s="316"/>
      <c r="G639" s="316"/>
      <c r="H639" s="316"/>
      <c r="I639" s="316"/>
      <c r="J639" s="316"/>
      <c r="K639" s="316"/>
      <c r="L639" s="316"/>
      <c r="M639" s="316"/>
      <c r="N639" s="316"/>
      <c r="O639" s="316"/>
      <c r="P639" s="316"/>
      <c r="Q639" s="316"/>
      <c r="R639" s="316"/>
      <c r="S639" s="316"/>
      <c r="T639" s="316"/>
      <c r="U639" s="316"/>
      <c r="V639" s="316"/>
      <c r="W639" s="316"/>
      <c r="X639" s="316"/>
      <c r="Y639" s="316"/>
    </row>
    <row r="640" spans="1:25" ht="15">
      <c r="A640" s="316"/>
      <c r="B640" s="320"/>
      <c r="C640" s="320"/>
      <c r="D640" s="321"/>
      <c r="E640" s="316"/>
      <c r="F640" s="316"/>
      <c r="G640" s="316"/>
      <c r="H640" s="316"/>
      <c r="I640" s="316"/>
      <c r="J640" s="316"/>
      <c r="K640" s="316"/>
      <c r="L640" s="316"/>
      <c r="M640" s="316"/>
      <c r="N640" s="316"/>
      <c r="O640" s="316"/>
      <c r="P640" s="316"/>
      <c r="Q640" s="316"/>
      <c r="R640" s="316"/>
      <c r="S640" s="316"/>
      <c r="T640" s="316"/>
      <c r="U640" s="316"/>
      <c r="V640" s="316"/>
      <c r="W640" s="316"/>
      <c r="X640" s="316"/>
      <c r="Y640" s="316"/>
    </row>
    <row r="641" spans="1:25" ht="15">
      <c r="A641" s="316"/>
      <c r="B641" s="320"/>
      <c r="C641" s="320"/>
      <c r="D641" s="321"/>
      <c r="E641" s="316"/>
      <c r="F641" s="316"/>
      <c r="G641" s="316"/>
      <c r="H641" s="316"/>
      <c r="I641" s="316"/>
      <c r="J641" s="316"/>
      <c r="K641" s="316"/>
      <c r="L641" s="316"/>
      <c r="M641" s="316"/>
      <c r="N641" s="316"/>
      <c r="O641" s="316"/>
      <c r="P641" s="316"/>
      <c r="Q641" s="316"/>
      <c r="R641" s="316"/>
      <c r="S641" s="316"/>
      <c r="T641" s="316"/>
      <c r="U641" s="316"/>
      <c r="V641" s="316"/>
      <c r="W641" s="316"/>
      <c r="X641" s="316"/>
      <c r="Y641" s="316"/>
    </row>
    <row r="642" spans="1:25" ht="15">
      <c r="A642" s="316"/>
      <c r="B642" s="320"/>
      <c r="C642" s="320"/>
      <c r="D642" s="321"/>
      <c r="E642" s="316"/>
      <c r="F642" s="316"/>
      <c r="G642" s="316"/>
      <c r="H642" s="316"/>
      <c r="I642" s="316"/>
      <c r="J642" s="316"/>
      <c r="K642" s="316"/>
      <c r="L642" s="316"/>
      <c r="M642" s="316"/>
      <c r="N642" s="316"/>
      <c r="O642" s="316"/>
      <c r="P642" s="316"/>
      <c r="Q642" s="316"/>
      <c r="R642" s="316"/>
      <c r="S642" s="316"/>
      <c r="T642" s="316"/>
      <c r="U642" s="316"/>
      <c r="V642" s="316"/>
      <c r="W642" s="316"/>
      <c r="X642" s="316"/>
      <c r="Y642" s="316"/>
    </row>
    <row r="643" spans="1:25" ht="15">
      <c r="A643" s="316"/>
      <c r="B643" s="320"/>
      <c r="C643" s="320"/>
      <c r="D643" s="321"/>
      <c r="E643" s="316"/>
      <c r="F643" s="316"/>
      <c r="G643" s="316"/>
      <c r="H643" s="316"/>
      <c r="I643" s="316"/>
      <c r="J643" s="316"/>
      <c r="K643" s="316"/>
      <c r="L643" s="316"/>
      <c r="M643" s="316"/>
      <c r="N643" s="316"/>
      <c r="O643" s="316"/>
      <c r="P643" s="316"/>
      <c r="Q643" s="316"/>
      <c r="R643" s="316"/>
      <c r="S643" s="316"/>
      <c r="T643" s="316"/>
      <c r="U643" s="316"/>
      <c r="V643" s="316"/>
      <c r="W643" s="316"/>
      <c r="X643" s="316"/>
      <c r="Y643" s="316"/>
    </row>
    <row r="644" spans="1:25" ht="15">
      <c r="A644" s="316"/>
      <c r="B644" s="320"/>
      <c r="C644" s="320"/>
      <c r="D644" s="321"/>
      <c r="E644" s="316"/>
      <c r="F644" s="316"/>
      <c r="G644" s="316"/>
      <c r="H644" s="316"/>
      <c r="I644" s="316"/>
      <c r="J644" s="316"/>
      <c r="K644" s="316"/>
      <c r="L644" s="316"/>
      <c r="M644" s="316"/>
      <c r="N644" s="316"/>
      <c r="O644" s="316"/>
      <c r="P644" s="316"/>
      <c r="Q644" s="316"/>
      <c r="R644" s="316"/>
      <c r="S644" s="316"/>
      <c r="T644" s="316"/>
      <c r="U644" s="316"/>
      <c r="V644" s="316"/>
      <c r="W644" s="316"/>
      <c r="X644" s="316"/>
      <c r="Y644" s="316"/>
    </row>
    <row r="645" spans="1:25" ht="15">
      <c r="A645" s="316"/>
      <c r="B645" s="320"/>
      <c r="C645" s="320"/>
      <c r="D645" s="321"/>
      <c r="E645" s="316"/>
      <c r="F645" s="316"/>
      <c r="G645" s="316"/>
      <c r="H645" s="316"/>
      <c r="I645" s="316"/>
      <c r="J645" s="316"/>
      <c r="K645" s="316"/>
      <c r="L645" s="316"/>
      <c r="M645" s="316"/>
      <c r="N645" s="316"/>
      <c r="O645" s="316"/>
      <c r="P645" s="316"/>
      <c r="Q645" s="316"/>
      <c r="R645" s="316"/>
      <c r="S645" s="316"/>
      <c r="T645" s="316"/>
      <c r="U645" s="316"/>
      <c r="V645" s="316"/>
      <c r="W645" s="316"/>
      <c r="X645" s="316"/>
      <c r="Y645" s="316"/>
    </row>
    <row r="646" spans="1:25" ht="15">
      <c r="A646" s="316"/>
      <c r="B646" s="320"/>
      <c r="C646" s="320"/>
      <c r="D646" s="321"/>
      <c r="E646" s="316"/>
      <c r="F646" s="316"/>
      <c r="G646" s="316"/>
      <c r="H646" s="316"/>
      <c r="I646" s="316"/>
      <c r="J646" s="316"/>
      <c r="K646" s="316"/>
      <c r="L646" s="316"/>
      <c r="M646" s="316"/>
      <c r="N646" s="316"/>
      <c r="O646" s="316"/>
      <c r="P646" s="316"/>
      <c r="Q646" s="316"/>
      <c r="R646" s="316"/>
      <c r="S646" s="316"/>
      <c r="T646" s="316"/>
      <c r="U646" s="316"/>
      <c r="V646" s="316"/>
      <c r="W646" s="316"/>
      <c r="X646" s="316"/>
      <c r="Y646" s="316"/>
    </row>
    <row r="647" spans="1:25" ht="15">
      <c r="A647" s="316"/>
      <c r="B647" s="320"/>
      <c r="C647" s="320"/>
      <c r="D647" s="321"/>
      <c r="E647" s="316"/>
      <c r="F647" s="316"/>
      <c r="G647" s="316"/>
      <c r="H647" s="316"/>
      <c r="I647" s="316"/>
      <c r="J647" s="316"/>
      <c r="K647" s="316"/>
      <c r="L647" s="316"/>
      <c r="M647" s="316"/>
      <c r="N647" s="316"/>
      <c r="O647" s="316"/>
      <c r="P647" s="316"/>
      <c r="Q647" s="316"/>
      <c r="R647" s="316"/>
      <c r="S647" s="316"/>
      <c r="T647" s="316"/>
      <c r="U647" s="316"/>
      <c r="V647" s="316"/>
      <c r="W647" s="316"/>
      <c r="X647" s="316"/>
      <c r="Y647" s="316"/>
    </row>
    <row r="648" spans="1:25" ht="15">
      <c r="A648" s="316"/>
      <c r="B648" s="320"/>
      <c r="C648" s="320"/>
      <c r="D648" s="321"/>
      <c r="E648" s="316"/>
      <c r="F648" s="316"/>
      <c r="G648" s="316"/>
      <c r="H648" s="316"/>
      <c r="I648" s="316"/>
      <c r="J648" s="316"/>
      <c r="K648" s="316"/>
      <c r="L648" s="316"/>
      <c r="M648" s="316"/>
      <c r="N648" s="316"/>
      <c r="O648" s="316"/>
      <c r="P648" s="316"/>
      <c r="Q648" s="316"/>
      <c r="R648" s="316"/>
      <c r="S648" s="316"/>
      <c r="T648" s="316"/>
      <c r="U648" s="316"/>
      <c r="V648" s="316"/>
      <c r="W648" s="316"/>
      <c r="X648" s="316"/>
      <c r="Y648" s="316"/>
    </row>
    <row r="649" spans="1:25" ht="15">
      <c r="A649" s="316"/>
      <c r="B649" s="320"/>
      <c r="C649" s="320"/>
      <c r="D649" s="321"/>
      <c r="E649" s="316"/>
      <c r="F649" s="316"/>
      <c r="G649" s="316"/>
      <c r="H649" s="316"/>
      <c r="I649" s="316"/>
      <c r="J649" s="316"/>
      <c r="K649" s="316"/>
      <c r="L649" s="316"/>
      <c r="M649" s="316"/>
      <c r="N649" s="316"/>
      <c r="O649" s="316"/>
      <c r="P649" s="316"/>
      <c r="Q649" s="316"/>
      <c r="R649" s="316"/>
      <c r="S649" s="316"/>
      <c r="T649" s="316"/>
      <c r="U649" s="316"/>
      <c r="V649" s="316"/>
      <c r="W649" s="316"/>
      <c r="X649" s="316"/>
      <c r="Y649" s="316"/>
    </row>
    <row r="650" spans="1:25" ht="15">
      <c r="A650" s="316"/>
      <c r="B650" s="320"/>
      <c r="C650" s="320"/>
      <c r="D650" s="321"/>
      <c r="E650" s="316"/>
      <c r="F650" s="316"/>
      <c r="G650" s="316"/>
      <c r="H650" s="316"/>
      <c r="I650" s="316"/>
      <c r="J650" s="316"/>
      <c r="K650" s="316"/>
      <c r="L650" s="316"/>
      <c r="M650" s="316"/>
      <c r="N650" s="316"/>
      <c r="O650" s="316"/>
      <c r="P650" s="316"/>
      <c r="Q650" s="316"/>
      <c r="R650" s="316"/>
      <c r="S650" s="316"/>
      <c r="T650" s="316"/>
      <c r="U650" s="316"/>
      <c r="V650" s="316"/>
      <c r="W650" s="316"/>
      <c r="X650" s="316"/>
      <c r="Y650" s="316"/>
    </row>
    <row r="651" spans="1:25" ht="15">
      <c r="A651" s="316"/>
      <c r="B651" s="320"/>
      <c r="C651" s="320"/>
      <c r="D651" s="321"/>
      <c r="E651" s="316"/>
      <c r="F651" s="316"/>
      <c r="G651" s="316"/>
      <c r="H651" s="316"/>
      <c r="I651" s="316"/>
      <c r="J651" s="316"/>
      <c r="K651" s="316"/>
      <c r="L651" s="316"/>
      <c r="M651" s="316"/>
      <c r="N651" s="316"/>
      <c r="O651" s="316"/>
      <c r="P651" s="316"/>
      <c r="Q651" s="316"/>
      <c r="R651" s="316"/>
      <c r="S651" s="316"/>
      <c r="T651" s="316"/>
      <c r="U651" s="316"/>
      <c r="V651" s="316"/>
      <c r="W651" s="316"/>
      <c r="X651" s="316"/>
      <c r="Y651" s="316"/>
    </row>
    <row r="652" spans="1:25" ht="15">
      <c r="A652" s="316"/>
      <c r="B652" s="320"/>
      <c r="C652" s="320"/>
      <c r="D652" s="321"/>
      <c r="E652" s="316"/>
      <c r="F652" s="316"/>
      <c r="G652" s="316"/>
      <c r="H652" s="316"/>
      <c r="I652" s="316"/>
      <c r="J652" s="316"/>
      <c r="K652" s="316"/>
      <c r="L652" s="316"/>
      <c r="M652" s="316"/>
      <c r="N652" s="316"/>
      <c r="O652" s="316"/>
      <c r="P652" s="316"/>
      <c r="Q652" s="316"/>
      <c r="R652" s="316"/>
      <c r="S652" s="316"/>
      <c r="T652" s="316"/>
      <c r="U652" s="316"/>
      <c r="V652" s="316"/>
      <c r="W652" s="316"/>
      <c r="X652" s="316"/>
      <c r="Y652" s="316"/>
    </row>
    <row r="653" spans="1:25" ht="15">
      <c r="A653" s="316"/>
      <c r="B653" s="320"/>
      <c r="C653" s="320"/>
      <c r="D653" s="321"/>
      <c r="E653" s="316"/>
      <c r="F653" s="316"/>
      <c r="G653" s="316"/>
      <c r="H653" s="316"/>
      <c r="I653" s="316"/>
      <c r="J653" s="316"/>
      <c r="K653" s="316"/>
      <c r="L653" s="316"/>
      <c r="M653" s="316"/>
      <c r="N653" s="316"/>
      <c r="O653" s="316"/>
      <c r="P653" s="316"/>
      <c r="Q653" s="316"/>
      <c r="R653" s="316"/>
      <c r="S653" s="316"/>
      <c r="T653" s="316"/>
      <c r="U653" s="316"/>
      <c r="V653" s="316"/>
      <c r="W653" s="316"/>
      <c r="X653" s="316"/>
      <c r="Y653" s="316"/>
    </row>
    <row r="654" spans="1:25" ht="15">
      <c r="A654" s="316"/>
      <c r="B654" s="320"/>
      <c r="C654" s="320"/>
      <c r="D654" s="321"/>
      <c r="E654" s="316"/>
      <c r="F654" s="316"/>
      <c r="G654" s="316"/>
      <c r="H654" s="316"/>
      <c r="I654" s="316"/>
      <c r="J654" s="316"/>
      <c r="K654" s="316"/>
      <c r="L654" s="316"/>
      <c r="M654" s="316"/>
      <c r="N654" s="316"/>
      <c r="O654" s="316"/>
      <c r="P654" s="316"/>
      <c r="Q654" s="316"/>
      <c r="R654" s="316"/>
      <c r="S654" s="316"/>
      <c r="T654" s="316"/>
      <c r="U654" s="316"/>
      <c r="V654" s="316"/>
      <c r="W654" s="316"/>
      <c r="X654" s="316"/>
      <c r="Y654" s="316"/>
    </row>
    <row r="655" spans="1:25" ht="15">
      <c r="A655" s="316"/>
      <c r="B655" s="320"/>
      <c r="C655" s="320"/>
      <c r="D655" s="321"/>
      <c r="E655" s="316"/>
      <c r="F655" s="316"/>
      <c r="G655" s="316"/>
      <c r="H655" s="316"/>
      <c r="I655" s="316"/>
      <c r="J655" s="316"/>
      <c r="K655" s="316"/>
      <c r="L655" s="316"/>
      <c r="M655" s="316"/>
      <c r="N655" s="316"/>
      <c r="O655" s="316"/>
      <c r="P655" s="316"/>
      <c r="Q655" s="316"/>
      <c r="R655" s="316"/>
      <c r="S655" s="316"/>
      <c r="T655" s="316"/>
      <c r="U655" s="316"/>
      <c r="V655" s="316"/>
      <c r="W655" s="316"/>
      <c r="X655" s="316"/>
      <c r="Y655" s="316"/>
    </row>
    <row r="656" spans="1:25" ht="15">
      <c r="A656" s="316"/>
      <c r="B656" s="320"/>
      <c r="C656" s="320"/>
      <c r="D656" s="321"/>
      <c r="E656" s="316"/>
      <c r="F656" s="316"/>
      <c r="G656" s="316"/>
      <c r="H656" s="316"/>
      <c r="I656" s="316"/>
      <c r="J656" s="316"/>
      <c r="K656" s="316"/>
      <c r="L656" s="316"/>
      <c r="M656" s="316"/>
      <c r="N656" s="316"/>
      <c r="O656" s="316"/>
      <c r="P656" s="316"/>
      <c r="Q656" s="316"/>
      <c r="R656" s="316"/>
      <c r="S656" s="316"/>
      <c r="T656" s="316"/>
      <c r="U656" s="316"/>
      <c r="V656" s="316"/>
      <c r="W656" s="316"/>
      <c r="X656" s="316"/>
      <c r="Y656" s="316"/>
    </row>
    <row r="657" spans="1:25" ht="15">
      <c r="A657" s="316"/>
      <c r="B657" s="320"/>
      <c r="C657" s="320"/>
      <c r="D657" s="321"/>
      <c r="E657" s="316"/>
      <c r="F657" s="316"/>
      <c r="G657" s="316"/>
      <c r="H657" s="316"/>
      <c r="I657" s="316"/>
      <c r="J657" s="316"/>
      <c r="K657" s="316"/>
      <c r="L657" s="316"/>
      <c r="M657" s="316"/>
      <c r="N657" s="316"/>
      <c r="O657" s="316"/>
      <c r="P657" s="316"/>
      <c r="Q657" s="316"/>
      <c r="R657" s="316"/>
      <c r="S657" s="316"/>
      <c r="T657" s="316"/>
      <c r="U657" s="316"/>
      <c r="V657" s="316"/>
      <c r="W657" s="316"/>
      <c r="X657" s="316"/>
      <c r="Y657" s="316"/>
    </row>
    <row r="658" spans="1:25" ht="15">
      <c r="A658" s="316"/>
      <c r="B658" s="320"/>
      <c r="C658" s="320"/>
      <c r="D658" s="321"/>
      <c r="E658" s="316"/>
      <c r="F658" s="316"/>
      <c r="G658" s="316"/>
      <c r="H658" s="316"/>
      <c r="I658" s="316"/>
      <c r="J658" s="316"/>
      <c r="K658" s="316"/>
      <c r="L658" s="316"/>
      <c r="M658" s="316"/>
      <c r="N658" s="316"/>
      <c r="O658" s="316"/>
      <c r="P658" s="316"/>
      <c r="Q658" s="316"/>
      <c r="R658" s="316"/>
      <c r="S658" s="316"/>
      <c r="T658" s="316"/>
      <c r="U658" s="316"/>
      <c r="V658" s="316"/>
      <c r="W658" s="316"/>
      <c r="X658" s="316"/>
      <c r="Y658" s="316"/>
    </row>
    <row r="659" spans="1:25" ht="15">
      <c r="A659" s="316"/>
      <c r="B659" s="320"/>
      <c r="C659" s="320"/>
      <c r="D659" s="321"/>
      <c r="E659" s="316"/>
      <c r="F659" s="316"/>
      <c r="G659" s="316"/>
      <c r="H659" s="316"/>
      <c r="I659" s="316"/>
      <c r="J659" s="316"/>
      <c r="K659" s="316"/>
      <c r="L659" s="316"/>
      <c r="M659" s="316"/>
      <c r="N659" s="316"/>
      <c r="O659" s="316"/>
      <c r="P659" s="316"/>
      <c r="Q659" s="316"/>
      <c r="R659" s="316"/>
      <c r="S659" s="316"/>
      <c r="T659" s="316"/>
      <c r="U659" s="316"/>
      <c r="V659" s="316"/>
      <c r="W659" s="316"/>
      <c r="X659" s="316"/>
      <c r="Y659" s="316"/>
    </row>
    <row r="660" spans="1:25" ht="15">
      <c r="A660" s="316"/>
      <c r="B660" s="320"/>
      <c r="C660" s="320"/>
      <c r="D660" s="321"/>
      <c r="E660" s="316"/>
      <c r="F660" s="316"/>
      <c r="G660" s="316"/>
      <c r="H660" s="316"/>
      <c r="I660" s="316"/>
      <c r="J660" s="316"/>
      <c r="K660" s="316"/>
      <c r="L660" s="316"/>
      <c r="M660" s="316"/>
      <c r="N660" s="316"/>
      <c r="O660" s="316"/>
      <c r="P660" s="316"/>
      <c r="Q660" s="316"/>
      <c r="R660" s="316"/>
      <c r="S660" s="316"/>
      <c r="T660" s="316"/>
      <c r="U660" s="316"/>
      <c r="V660" s="316"/>
      <c r="W660" s="316"/>
      <c r="X660" s="316"/>
      <c r="Y660" s="316"/>
    </row>
    <row r="661" spans="1:25" ht="15">
      <c r="A661" s="316"/>
      <c r="B661" s="320"/>
      <c r="C661" s="320"/>
      <c r="D661" s="321"/>
      <c r="E661" s="316"/>
      <c r="F661" s="316"/>
      <c r="G661" s="316"/>
      <c r="H661" s="316"/>
      <c r="I661" s="316"/>
      <c r="J661" s="316"/>
      <c r="K661" s="316"/>
      <c r="L661" s="316"/>
      <c r="M661" s="316"/>
      <c r="N661" s="316"/>
      <c r="O661" s="316"/>
      <c r="P661" s="316"/>
      <c r="Q661" s="316"/>
      <c r="R661" s="316"/>
      <c r="S661" s="316"/>
      <c r="T661" s="316"/>
      <c r="U661" s="316"/>
      <c r="V661" s="316"/>
      <c r="W661" s="316"/>
      <c r="X661" s="316"/>
      <c r="Y661" s="316"/>
    </row>
    <row r="662" spans="1:25" ht="15">
      <c r="A662" s="316"/>
      <c r="B662" s="320"/>
      <c r="C662" s="320"/>
      <c r="D662" s="321"/>
      <c r="E662" s="316"/>
      <c r="F662" s="316"/>
      <c r="G662" s="316"/>
      <c r="H662" s="316"/>
      <c r="I662" s="316"/>
      <c r="J662" s="316"/>
      <c r="K662" s="316"/>
      <c r="L662" s="316"/>
      <c r="M662" s="316"/>
      <c r="N662" s="316"/>
      <c r="O662" s="316"/>
      <c r="P662" s="316"/>
      <c r="Q662" s="316"/>
      <c r="R662" s="316"/>
      <c r="S662" s="316"/>
      <c r="T662" s="316"/>
      <c r="U662" s="316"/>
      <c r="V662" s="316"/>
      <c r="W662" s="316"/>
      <c r="X662" s="316"/>
      <c r="Y662" s="316"/>
    </row>
    <row r="663" spans="1:25" ht="15">
      <c r="A663" s="316"/>
      <c r="B663" s="320"/>
      <c r="C663" s="320"/>
      <c r="D663" s="321"/>
      <c r="E663" s="316"/>
      <c r="F663" s="316"/>
      <c r="G663" s="316"/>
      <c r="H663" s="316"/>
      <c r="I663" s="316"/>
      <c r="J663" s="316"/>
      <c r="K663" s="316"/>
      <c r="L663" s="316"/>
      <c r="M663" s="316"/>
      <c r="N663" s="316"/>
      <c r="O663" s="316"/>
      <c r="P663" s="316"/>
      <c r="Q663" s="316"/>
      <c r="R663" s="316"/>
      <c r="S663" s="316"/>
      <c r="T663" s="316"/>
      <c r="U663" s="316"/>
      <c r="V663" s="316"/>
      <c r="W663" s="316"/>
      <c r="X663" s="316"/>
      <c r="Y663" s="316"/>
    </row>
    <row r="664" spans="1:25" ht="15">
      <c r="A664" s="316"/>
      <c r="B664" s="320"/>
      <c r="C664" s="320"/>
      <c r="D664" s="321"/>
      <c r="E664" s="316"/>
      <c r="F664" s="316"/>
      <c r="G664" s="316"/>
      <c r="H664" s="316"/>
      <c r="I664" s="316"/>
      <c r="J664" s="316"/>
      <c r="K664" s="316"/>
      <c r="L664" s="316"/>
      <c r="M664" s="316"/>
      <c r="N664" s="316"/>
      <c r="O664" s="316"/>
      <c r="P664" s="316"/>
      <c r="Q664" s="316"/>
      <c r="R664" s="316"/>
      <c r="S664" s="316"/>
      <c r="T664" s="316"/>
      <c r="U664" s="316"/>
      <c r="V664" s="316"/>
      <c r="W664" s="316"/>
      <c r="X664" s="316"/>
      <c r="Y664" s="316"/>
    </row>
    <row r="665" spans="1:25" ht="15">
      <c r="A665" s="316"/>
      <c r="B665" s="320"/>
      <c r="C665" s="320"/>
      <c r="D665" s="321"/>
      <c r="E665" s="316"/>
      <c r="F665" s="316"/>
      <c r="G665" s="316"/>
      <c r="H665" s="316"/>
      <c r="I665" s="316"/>
      <c r="J665" s="316"/>
      <c r="K665" s="316"/>
      <c r="L665" s="316"/>
      <c r="M665" s="316"/>
      <c r="N665" s="316"/>
      <c r="O665" s="316"/>
      <c r="P665" s="316"/>
      <c r="Q665" s="316"/>
      <c r="R665" s="316"/>
      <c r="S665" s="316"/>
      <c r="T665" s="316"/>
      <c r="U665" s="316"/>
      <c r="V665" s="316"/>
      <c r="W665" s="316"/>
      <c r="X665" s="316"/>
      <c r="Y665" s="316"/>
    </row>
    <row r="666" spans="1:25" ht="15">
      <c r="A666" s="316"/>
      <c r="B666" s="320"/>
      <c r="C666" s="320"/>
      <c r="D666" s="321"/>
      <c r="E666" s="316"/>
      <c r="F666" s="316"/>
      <c r="G666" s="316"/>
      <c r="H666" s="316"/>
      <c r="I666" s="316"/>
      <c r="J666" s="316"/>
      <c r="K666" s="316"/>
      <c r="L666" s="316"/>
      <c r="M666" s="316"/>
      <c r="N666" s="316"/>
      <c r="O666" s="316"/>
      <c r="P666" s="316"/>
      <c r="Q666" s="316"/>
      <c r="R666" s="316"/>
      <c r="S666" s="316"/>
      <c r="T666" s="316"/>
      <c r="U666" s="316"/>
      <c r="V666" s="316"/>
      <c r="W666" s="316"/>
      <c r="X666" s="316"/>
      <c r="Y666" s="316"/>
    </row>
    <row r="667" spans="1:25" ht="15">
      <c r="A667" s="316"/>
      <c r="B667" s="320"/>
      <c r="C667" s="320"/>
      <c r="D667" s="321"/>
      <c r="E667" s="316"/>
      <c r="F667" s="316"/>
      <c r="G667" s="316"/>
      <c r="H667" s="316"/>
      <c r="I667" s="316"/>
      <c r="J667" s="316"/>
      <c r="K667" s="316"/>
      <c r="L667" s="316"/>
      <c r="M667" s="316"/>
      <c r="N667" s="316"/>
      <c r="O667" s="316"/>
      <c r="P667" s="316"/>
      <c r="Q667" s="316"/>
      <c r="R667" s="316"/>
      <c r="S667" s="316"/>
      <c r="T667" s="316"/>
      <c r="U667" s="316"/>
      <c r="V667" s="316"/>
      <c r="W667" s="316"/>
      <c r="X667" s="316"/>
      <c r="Y667" s="316"/>
    </row>
    <row r="668" spans="1:25" ht="15">
      <c r="A668" s="316"/>
      <c r="B668" s="320"/>
      <c r="C668" s="320"/>
      <c r="D668" s="321"/>
      <c r="E668" s="316"/>
      <c r="F668" s="316"/>
      <c r="G668" s="316"/>
      <c r="H668" s="316"/>
      <c r="I668" s="316"/>
      <c r="J668" s="316"/>
      <c r="K668" s="316"/>
      <c r="L668" s="316"/>
      <c r="M668" s="316"/>
      <c r="N668" s="316"/>
      <c r="O668" s="316"/>
      <c r="P668" s="316"/>
      <c r="Q668" s="316"/>
      <c r="R668" s="316"/>
      <c r="S668" s="316"/>
      <c r="T668" s="316"/>
      <c r="U668" s="316"/>
      <c r="V668" s="316"/>
      <c r="W668" s="316"/>
      <c r="X668" s="316"/>
      <c r="Y668" s="316"/>
    </row>
    <row r="669" spans="1:25" ht="15">
      <c r="A669" s="316"/>
      <c r="B669" s="320"/>
      <c r="C669" s="320"/>
      <c r="D669" s="321"/>
      <c r="E669" s="316"/>
      <c r="F669" s="316"/>
      <c r="G669" s="316"/>
      <c r="H669" s="316"/>
      <c r="I669" s="316"/>
      <c r="J669" s="316"/>
      <c r="K669" s="316"/>
      <c r="L669" s="316"/>
      <c r="M669" s="316"/>
      <c r="N669" s="316"/>
      <c r="O669" s="316"/>
      <c r="P669" s="316"/>
      <c r="Q669" s="316"/>
      <c r="R669" s="316"/>
      <c r="S669" s="316"/>
      <c r="T669" s="316"/>
      <c r="U669" s="316"/>
      <c r="V669" s="316"/>
      <c r="W669" s="316"/>
      <c r="X669" s="316"/>
      <c r="Y669" s="316"/>
    </row>
    <row r="670" spans="1:25" ht="15">
      <c r="A670" s="316"/>
      <c r="B670" s="320"/>
      <c r="C670" s="320"/>
      <c r="D670" s="321"/>
      <c r="E670" s="316"/>
      <c r="F670" s="316"/>
      <c r="G670" s="316"/>
      <c r="H670" s="316"/>
      <c r="I670" s="316"/>
      <c r="J670" s="316"/>
      <c r="K670" s="316"/>
      <c r="L670" s="316"/>
      <c r="M670" s="316"/>
      <c r="N670" s="316"/>
      <c r="O670" s="316"/>
      <c r="P670" s="316"/>
      <c r="Q670" s="316"/>
      <c r="R670" s="316"/>
      <c r="S670" s="316"/>
      <c r="T670" s="316"/>
      <c r="U670" s="316"/>
      <c r="V670" s="316"/>
      <c r="W670" s="316"/>
      <c r="X670" s="316"/>
      <c r="Y670" s="316"/>
    </row>
    <row r="671" spans="1:25" ht="15">
      <c r="A671" s="316"/>
      <c r="B671" s="320"/>
      <c r="C671" s="320"/>
      <c r="D671" s="321"/>
      <c r="E671" s="316"/>
      <c r="F671" s="316"/>
      <c r="G671" s="316"/>
      <c r="H671" s="316"/>
      <c r="I671" s="316"/>
      <c r="J671" s="316"/>
      <c r="K671" s="316"/>
      <c r="L671" s="316"/>
      <c r="M671" s="316"/>
      <c r="N671" s="316"/>
      <c r="O671" s="316"/>
      <c r="P671" s="316"/>
      <c r="Q671" s="316"/>
      <c r="R671" s="316"/>
      <c r="S671" s="316"/>
      <c r="T671" s="316"/>
      <c r="U671" s="316"/>
      <c r="V671" s="316"/>
      <c r="W671" s="316"/>
      <c r="X671" s="316"/>
      <c r="Y671" s="316"/>
    </row>
    <row r="672" spans="1:25" ht="15">
      <c r="A672" s="316"/>
      <c r="B672" s="320"/>
      <c r="C672" s="320"/>
      <c r="D672" s="321"/>
      <c r="E672" s="316"/>
      <c r="F672" s="316"/>
      <c r="G672" s="316"/>
      <c r="H672" s="316"/>
      <c r="I672" s="316"/>
      <c r="J672" s="316"/>
      <c r="K672" s="316"/>
      <c r="L672" s="316"/>
      <c r="M672" s="316"/>
      <c r="N672" s="316"/>
      <c r="O672" s="316"/>
      <c r="P672" s="316"/>
      <c r="Q672" s="316"/>
      <c r="R672" s="316"/>
      <c r="S672" s="316"/>
      <c r="T672" s="316"/>
      <c r="U672" s="316"/>
      <c r="V672" s="316"/>
      <c r="W672" s="316"/>
      <c r="X672" s="316"/>
      <c r="Y672" s="316"/>
    </row>
    <row r="673" spans="1:25" ht="15">
      <c r="A673" s="316"/>
      <c r="B673" s="320"/>
      <c r="C673" s="320"/>
      <c r="D673" s="321"/>
      <c r="E673" s="316"/>
      <c r="F673" s="316"/>
      <c r="G673" s="316"/>
      <c r="H673" s="316"/>
      <c r="I673" s="316"/>
      <c r="J673" s="316"/>
      <c r="K673" s="316"/>
      <c r="L673" s="316"/>
      <c r="M673" s="316"/>
      <c r="N673" s="316"/>
      <c r="O673" s="316"/>
      <c r="P673" s="316"/>
      <c r="Q673" s="316"/>
      <c r="R673" s="316"/>
      <c r="S673" s="316"/>
      <c r="T673" s="316"/>
      <c r="U673" s="316"/>
      <c r="V673" s="316"/>
      <c r="W673" s="316"/>
      <c r="X673" s="316"/>
      <c r="Y673" s="316"/>
    </row>
    <row r="674" spans="1:25" ht="15">
      <c r="A674" s="316"/>
      <c r="B674" s="320"/>
      <c r="C674" s="320"/>
      <c r="D674" s="321"/>
      <c r="E674" s="316"/>
      <c r="F674" s="316"/>
      <c r="G674" s="316"/>
      <c r="H674" s="316"/>
      <c r="I674" s="316"/>
      <c r="J674" s="316"/>
      <c r="K674" s="316"/>
      <c r="L674" s="316"/>
      <c r="M674" s="316"/>
      <c r="N674" s="316"/>
      <c r="O674" s="316"/>
      <c r="P674" s="316"/>
      <c r="Q674" s="316"/>
      <c r="R674" s="316"/>
      <c r="S674" s="316"/>
      <c r="T674" s="316"/>
      <c r="U674" s="316"/>
      <c r="V674" s="316"/>
      <c r="W674" s="316"/>
      <c r="X674" s="316"/>
      <c r="Y674" s="316"/>
    </row>
    <row r="675" spans="1:25" ht="15">
      <c r="A675" s="316"/>
      <c r="B675" s="320"/>
      <c r="C675" s="320"/>
      <c r="D675" s="321"/>
      <c r="E675" s="316"/>
      <c r="F675" s="316"/>
      <c r="G675" s="316"/>
      <c r="H675" s="316"/>
      <c r="I675" s="316"/>
      <c r="J675" s="316"/>
      <c r="K675" s="316"/>
      <c r="L675" s="316"/>
      <c r="M675" s="316"/>
      <c r="N675" s="316"/>
      <c r="O675" s="316"/>
      <c r="P675" s="316"/>
      <c r="Q675" s="316"/>
      <c r="R675" s="316"/>
      <c r="S675" s="316"/>
      <c r="T675" s="316"/>
      <c r="U675" s="316"/>
      <c r="V675" s="316"/>
      <c r="W675" s="316"/>
      <c r="X675" s="316"/>
      <c r="Y675" s="316"/>
    </row>
    <row r="676" spans="1:25" ht="15">
      <c r="A676" s="316"/>
      <c r="B676" s="320"/>
      <c r="C676" s="320"/>
      <c r="D676" s="321"/>
      <c r="E676" s="316"/>
      <c r="F676" s="316"/>
      <c r="G676" s="316"/>
      <c r="H676" s="316"/>
      <c r="I676" s="316"/>
      <c r="J676" s="316"/>
      <c r="K676" s="316"/>
      <c r="L676" s="316"/>
      <c r="M676" s="316"/>
      <c r="N676" s="316"/>
      <c r="O676" s="316"/>
      <c r="P676" s="316"/>
      <c r="Q676" s="316"/>
      <c r="R676" s="316"/>
      <c r="S676" s="316"/>
      <c r="T676" s="316"/>
      <c r="U676" s="316"/>
      <c r="V676" s="316"/>
      <c r="W676" s="316"/>
      <c r="X676" s="316"/>
      <c r="Y676" s="316"/>
    </row>
    <row r="677" spans="1:25" ht="15">
      <c r="A677" s="316"/>
      <c r="B677" s="320"/>
      <c r="C677" s="320"/>
      <c r="D677" s="321"/>
      <c r="E677" s="316"/>
      <c r="F677" s="316"/>
      <c r="G677" s="316"/>
      <c r="H677" s="316"/>
      <c r="I677" s="316"/>
      <c r="J677" s="316"/>
      <c r="K677" s="316"/>
      <c r="L677" s="316"/>
      <c r="M677" s="316"/>
      <c r="N677" s="316"/>
      <c r="O677" s="316"/>
      <c r="P677" s="316"/>
      <c r="Q677" s="316"/>
      <c r="R677" s="316"/>
      <c r="S677" s="316"/>
      <c r="T677" s="316"/>
      <c r="U677" s="316"/>
      <c r="V677" s="316"/>
      <c r="W677" s="316"/>
      <c r="X677" s="316"/>
      <c r="Y677" s="316"/>
    </row>
    <row r="678" spans="1:25" ht="15">
      <c r="A678" s="316"/>
      <c r="B678" s="320"/>
      <c r="C678" s="320"/>
      <c r="D678" s="321"/>
      <c r="E678" s="316"/>
      <c r="F678" s="316"/>
      <c r="G678" s="316"/>
      <c r="H678" s="316"/>
      <c r="I678" s="316"/>
      <c r="J678" s="316"/>
      <c r="K678" s="316"/>
      <c r="L678" s="316"/>
      <c r="M678" s="316"/>
      <c r="N678" s="316"/>
      <c r="O678" s="316"/>
      <c r="P678" s="316"/>
      <c r="Q678" s="316"/>
      <c r="R678" s="316"/>
      <c r="S678" s="316"/>
      <c r="T678" s="316"/>
      <c r="U678" s="316"/>
      <c r="V678" s="316"/>
      <c r="W678" s="316"/>
      <c r="X678" s="316"/>
      <c r="Y678" s="316"/>
    </row>
    <row r="679" spans="1:25" ht="15">
      <c r="A679" s="316"/>
      <c r="B679" s="320"/>
      <c r="C679" s="320"/>
      <c r="D679" s="321"/>
      <c r="E679" s="316"/>
      <c r="F679" s="316"/>
      <c r="G679" s="316"/>
      <c r="H679" s="316"/>
      <c r="I679" s="316"/>
      <c r="J679" s="316"/>
      <c r="K679" s="316"/>
      <c r="L679" s="316"/>
      <c r="M679" s="316"/>
      <c r="N679" s="316"/>
      <c r="O679" s="316"/>
      <c r="P679" s="316"/>
      <c r="Q679" s="316"/>
      <c r="R679" s="316"/>
      <c r="S679" s="316"/>
      <c r="T679" s="316"/>
      <c r="U679" s="316"/>
      <c r="V679" s="316"/>
      <c r="W679" s="316"/>
      <c r="X679" s="316"/>
      <c r="Y679" s="316"/>
    </row>
    <row r="680" spans="1:25" ht="15">
      <c r="A680" s="316"/>
      <c r="B680" s="320"/>
      <c r="C680" s="320"/>
      <c r="D680" s="321"/>
      <c r="E680" s="316"/>
      <c r="F680" s="316"/>
      <c r="G680" s="316"/>
      <c r="H680" s="316"/>
      <c r="I680" s="316"/>
      <c r="J680" s="316"/>
      <c r="K680" s="316"/>
      <c r="L680" s="316"/>
      <c r="M680" s="316"/>
      <c r="N680" s="316"/>
      <c r="O680" s="316"/>
      <c r="P680" s="316"/>
      <c r="Q680" s="316"/>
      <c r="R680" s="316"/>
      <c r="S680" s="316"/>
      <c r="T680" s="316"/>
      <c r="U680" s="316"/>
      <c r="V680" s="316"/>
      <c r="W680" s="316"/>
      <c r="X680" s="316"/>
      <c r="Y680" s="316"/>
    </row>
    <row r="681" spans="1:25" ht="15">
      <c r="A681" s="316"/>
      <c r="B681" s="320"/>
      <c r="C681" s="320"/>
      <c r="D681" s="321"/>
      <c r="E681" s="316"/>
      <c r="F681" s="316"/>
      <c r="G681" s="316"/>
      <c r="H681" s="316"/>
      <c r="I681" s="316"/>
      <c r="J681" s="316"/>
      <c r="K681" s="316"/>
      <c r="L681" s="316"/>
      <c r="M681" s="316"/>
      <c r="N681" s="316"/>
      <c r="O681" s="316"/>
      <c r="P681" s="316"/>
      <c r="Q681" s="316"/>
      <c r="R681" s="316"/>
      <c r="S681" s="316"/>
      <c r="T681" s="316"/>
      <c r="U681" s="316"/>
      <c r="V681" s="316"/>
      <c r="W681" s="316"/>
      <c r="X681" s="316"/>
      <c r="Y681" s="316"/>
    </row>
    <row r="682" spans="1:25" ht="15">
      <c r="A682" s="316"/>
      <c r="B682" s="320"/>
      <c r="C682" s="320"/>
      <c r="D682" s="321"/>
      <c r="E682" s="316"/>
      <c r="F682" s="316"/>
      <c r="G682" s="316"/>
      <c r="H682" s="316"/>
      <c r="I682" s="316"/>
      <c r="J682" s="316"/>
      <c r="K682" s="316"/>
      <c r="L682" s="316"/>
      <c r="M682" s="316"/>
      <c r="N682" s="316"/>
      <c r="O682" s="316"/>
      <c r="P682" s="316"/>
      <c r="Q682" s="316"/>
      <c r="R682" s="316"/>
      <c r="S682" s="316"/>
      <c r="T682" s="316"/>
      <c r="U682" s="316"/>
      <c r="V682" s="316"/>
      <c r="W682" s="316"/>
      <c r="X682" s="316"/>
      <c r="Y682" s="316"/>
    </row>
    <row r="683" spans="1:25" ht="15">
      <c r="A683" s="316"/>
      <c r="B683" s="320"/>
      <c r="C683" s="320"/>
      <c r="D683" s="321"/>
      <c r="E683" s="316"/>
      <c r="F683" s="316"/>
      <c r="G683" s="316"/>
      <c r="H683" s="316"/>
      <c r="I683" s="316"/>
      <c r="J683" s="316"/>
      <c r="K683" s="316"/>
      <c r="L683" s="316"/>
      <c r="M683" s="316"/>
      <c r="N683" s="316"/>
      <c r="O683" s="316"/>
      <c r="P683" s="316"/>
      <c r="Q683" s="316"/>
      <c r="R683" s="316"/>
      <c r="S683" s="316"/>
      <c r="T683" s="316"/>
      <c r="U683" s="316"/>
      <c r="V683" s="316"/>
      <c r="W683" s="316"/>
      <c r="X683" s="316"/>
      <c r="Y683" s="316"/>
    </row>
    <row r="684" spans="1:25" ht="15">
      <c r="A684" s="316"/>
      <c r="B684" s="320"/>
      <c r="C684" s="320"/>
      <c r="D684" s="321"/>
      <c r="E684" s="316"/>
      <c r="F684" s="316"/>
      <c r="G684" s="316"/>
      <c r="H684" s="316"/>
      <c r="I684" s="316"/>
      <c r="J684" s="316"/>
      <c r="K684" s="316"/>
      <c r="L684" s="316"/>
      <c r="M684" s="316"/>
      <c r="N684" s="316"/>
      <c r="O684" s="316"/>
      <c r="P684" s="316"/>
      <c r="Q684" s="316"/>
      <c r="R684" s="316"/>
      <c r="S684" s="316"/>
      <c r="T684" s="316"/>
      <c r="U684" s="316"/>
      <c r="V684" s="316"/>
      <c r="W684" s="316"/>
      <c r="X684" s="316"/>
      <c r="Y684" s="316"/>
    </row>
    <row r="685" spans="1:25" ht="15">
      <c r="A685" s="316"/>
      <c r="B685" s="320"/>
      <c r="C685" s="320"/>
      <c r="D685" s="321"/>
      <c r="E685" s="316"/>
      <c r="F685" s="316"/>
      <c r="G685" s="316"/>
      <c r="H685" s="316"/>
      <c r="I685" s="316"/>
      <c r="J685" s="316"/>
      <c r="K685" s="316"/>
      <c r="L685" s="316"/>
      <c r="M685" s="316"/>
      <c r="N685" s="316"/>
      <c r="O685" s="316"/>
      <c r="P685" s="316"/>
      <c r="Q685" s="316"/>
      <c r="R685" s="316"/>
      <c r="S685" s="316"/>
      <c r="T685" s="316"/>
      <c r="U685" s="316"/>
      <c r="V685" s="316"/>
      <c r="W685" s="316"/>
      <c r="X685" s="316"/>
      <c r="Y685" s="316"/>
    </row>
    <row r="686" spans="1:25" ht="15">
      <c r="A686" s="316"/>
      <c r="B686" s="320"/>
      <c r="C686" s="320"/>
      <c r="D686" s="321"/>
      <c r="E686" s="316"/>
      <c r="F686" s="316"/>
      <c r="G686" s="316"/>
      <c r="H686" s="316"/>
      <c r="I686" s="316"/>
      <c r="J686" s="316"/>
      <c r="K686" s="316"/>
      <c r="L686" s="316"/>
      <c r="M686" s="316"/>
      <c r="N686" s="316"/>
      <c r="O686" s="316"/>
      <c r="P686" s="316"/>
      <c r="Q686" s="316"/>
      <c r="R686" s="316"/>
      <c r="S686" s="316"/>
      <c r="T686" s="316"/>
      <c r="U686" s="316"/>
      <c r="V686" s="316"/>
      <c r="W686" s="316"/>
      <c r="X686" s="316"/>
      <c r="Y686" s="316"/>
    </row>
    <row r="687" spans="1:25" ht="15">
      <c r="A687" s="316"/>
      <c r="B687" s="320"/>
      <c r="C687" s="320"/>
      <c r="D687" s="321"/>
      <c r="E687" s="316"/>
      <c r="F687" s="316"/>
      <c r="G687" s="316"/>
      <c r="H687" s="316"/>
      <c r="I687" s="316"/>
      <c r="J687" s="316"/>
      <c r="K687" s="316"/>
      <c r="L687" s="316"/>
      <c r="M687" s="316"/>
      <c r="N687" s="316"/>
      <c r="O687" s="316"/>
      <c r="P687" s="316"/>
      <c r="Q687" s="316"/>
      <c r="R687" s="316"/>
      <c r="S687" s="316"/>
      <c r="T687" s="316"/>
      <c r="U687" s="316"/>
      <c r="V687" s="316"/>
      <c r="W687" s="316"/>
      <c r="X687" s="316"/>
      <c r="Y687" s="316"/>
    </row>
    <row r="688" spans="1:25" ht="15">
      <c r="A688" s="316"/>
      <c r="B688" s="320"/>
      <c r="C688" s="320"/>
      <c r="D688" s="321"/>
      <c r="E688" s="316"/>
      <c r="F688" s="316"/>
      <c r="G688" s="316"/>
      <c r="H688" s="316"/>
      <c r="I688" s="316"/>
      <c r="J688" s="316"/>
      <c r="K688" s="316"/>
      <c r="L688" s="316"/>
      <c r="M688" s="316"/>
      <c r="N688" s="316"/>
      <c r="O688" s="316"/>
      <c r="P688" s="316"/>
      <c r="Q688" s="316"/>
      <c r="R688" s="316"/>
      <c r="S688" s="316"/>
      <c r="T688" s="316"/>
      <c r="U688" s="316"/>
      <c r="V688" s="316"/>
      <c r="W688" s="316"/>
      <c r="X688" s="316"/>
      <c r="Y688" s="316"/>
    </row>
    <row r="689" spans="1:25" ht="15">
      <c r="A689" s="316"/>
      <c r="B689" s="320"/>
      <c r="C689" s="320"/>
      <c r="D689" s="321"/>
      <c r="E689" s="316"/>
      <c r="F689" s="316"/>
      <c r="G689" s="316"/>
      <c r="H689" s="316"/>
      <c r="I689" s="316"/>
      <c r="J689" s="316"/>
      <c r="K689" s="316"/>
      <c r="L689" s="316"/>
      <c r="M689" s="316"/>
      <c r="N689" s="316"/>
      <c r="O689" s="316"/>
      <c r="P689" s="316"/>
      <c r="Q689" s="316"/>
      <c r="R689" s="316"/>
      <c r="S689" s="316"/>
      <c r="T689" s="316"/>
      <c r="U689" s="316"/>
      <c r="V689" s="316"/>
      <c r="W689" s="316"/>
      <c r="X689" s="316"/>
      <c r="Y689" s="316"/>
    </row>
    <row r="690" spans="1:25" ht="15">
      <c r="A690" s="316"/>
      <c r="B690" s="320"/>
      <c r="C690" s="320"/>
      <c r="D690" s="321"/>
      <c r="E690" s="316"/>
      <c r="F690" s="316"/>
      <c r="G690" s="316"/>
      <c r="H690" s="316"/>
      <c r="I690" s="316"/>
      <c r="J690" s="316"/>
      <c r="K690" s="316"/>
      <c r="L690" s="316"/>
      <c r="M690" s="316"/>
      <c r="N690" s="316"/>
      <c r="O690" s="316"/>
      <c r="P690" s="316"/>
      <c r="Q690" s="316"/>
      <c r="R690" s="316"/>
      <c r="S690" s="316"/>
      <c r="T690" s="316"/>
      <c r="U690" s="316"/>
      <c r="V690" s="316"/>
      <c r="W690" s="316"/>
      <c r="X690" s="316"/>
      <c r="Y690" s="316"/>
    </row>
    <row r="691" spans="1:25" ht="15">
      <c r="A691" s="316"/>
      <c r="B691" s="320"/>
      <c r="C691" s="320"/>
      <c r="D691" s="321"/>
      <c r="E691" s="316"/>
      <c r="F691" s="316"/>
      <c r="G691" s="316"/>
      <c r="H691" s="316"/>
      <c r="I691" s="316"/>
      <c r="J691" s="316"/>
      <c r="K691" s="316"/>
      <c r="L691" s="316"/>
      <c r="M691" s="316"/>
      <c r="N691" s="316"/>
      <c r="O691" s="316"/>
      <c r="P691" s="316"/>
      <c r="Q691" s="316"/>
      <c r="R691" s="316"/>
      <c r="S691" s="316"/>
      <c r="T691" s="316"/>
      <c r="U691" s="316"/>
      <c r="V691" s="316"/>
      <c r="W691" s="316"/>
      <c r="X691" s="316"/>
      <c r="Y691" s="316"/>
    </row>
    <row r="692" spans="1:25" ht="15">
      <c r="A692" s="316"/>
      <c r="B692" s="320"/>
      <c r="C692" s="320"/>
      <c r="D692" s="321"/>
      <c r="E692" s="316"/>
      <c r="F692" s="316"/>
      <c r="G692" s="316"/>
      <c r="H692" s="316"/>
      <c r="I692" s="316"/>
      <c r="J692" s="316"/>
      <c r="K692" s="316"/>
      <c r="L692" s="316"/>
      <c r="M692" s="316"/>
      <c r="N692" s="316"/>
      <c r="O692" s="316"/>
      <c r="P692" s="316"/>
      <c r="Q692" s="316"/>
      <c r="R692" s="316"/>
      <c r="S692" s="316"/>
      <c r="T692" s="316"/>
      <c r="U692" s="316"/>
      <c r="V692" s="316"/>
      <c r="W692" s="316"/>
      <c r="X692" s="316"/>
      <c r="Y692" s="316"/>
    </row>
    <row r="693" spans="1:25" ht="15">
      <c r="A693" s="316"/>
      <c r="B693" s="320"/>
      <c r="C693" s="320"/>
      <c r="D693" s="321"/>
      <c r="E693" s="316"/>
      <c r="F693" s="316"/>
      <c r="G693" s="316"/>
      <c r="H693" s="316"/>
      <c r="I693" s="316"/>
      <c r="J693" s="316"/>
      <c r="K693" s="316"/>
      <c r="L693" s="316"/>
      <c r="M693" s="316"/>
      <c r="N693" s="316"/>
      <c r="O693" s="316"/>
      <c r="P693" s="316"/>
      <c r="Q693" s="316"/>
      <c r="R693" s="316"/>
      <c r="S693" s="316"/>
      <c r="T693" s="316"/>
      <c r="U693" s="316"/>
      <c r="V693" s="316"/>
      <c r="W693" s="316"/>
      <c r="X693" s="316"/>
      <c r="Y693" s="316"/>
    </row>
    <row r="694" spans="1:25" ht="15">
      <c r="A694" s="316"/>
      <c r="B694" s="320"/>
      <c r="C694" s="320"/>
      <c r="D694" s="321"/>
      <c r="E694" s="316"/>
      <c r="F694" s="316"/>
      <c r="G694" s="316"/>
      <c r="H694" s="316"/>
      <c r="I694" s="316"/>
      <c r="J694" s="316"/>
      <c r="K694" s="316"/>
      <c r="L694" s="316"/>
      <c r="M694" s="316"/>
      <c r="N694" s="316"/>
      <c r="O694" s="316"/>
      <c r="P694" s="316"/>
      <c r="Q694" s="316"/>
      <c r="R694" s="316"/>
      <c r="S694" s="316"/>
      <c r="T694" s="316"/>
      <c r="U694" s="316"/>
      <c r="V694" s="316"/>
      <c r="W694" s="316"/>
      <c r="X694" s="316"/>
      <c r="Y694" s="316"/>
    </row>
    <row r="695" spans="1:25" ht="15">
      <c r="A695" s="316"/>
      <c r="B695" s="320"/>
      <c r="C695" s="320"/>
      <c r="D695" s="321"/>
      <c r="E695" s="316"/>
      <c r="F695" s="316"/>
      <c r="G695" s="316"/>
      <c r="H695" s="316"/>
      <c r="I695" s="316"/>
      <c r="J695" s="316"/>
      <c r="K695" s="316"/>
      <c r="L695" s="316"/>
      <c r="M695" s="316"/>
      <c r="N695" s="316"/>
      <c r="O695" s="316"/>
      <c r="P695" s="316"/>
      <c r="Q695" s="316"/>
      <c r="R695" s="316"/>
      <c r="S695" s="316"/>
      <c r="T695" s="316"/>
      <c r="U695" s="316"/>
      <c r="V695" s="316"/>
      <c r="W695" s="316"/>
      <c r="X695" s="316"/>
      <c r="Y695" s="316"/>
    </row>
    <row r="696" spans="1:25" ht="15">
      <c r="A696" s="316"/>
      <c r="B696" s="320"/>
      <c r="C696" s="320"/>
      <c r="D696" s="321"/>
      <c r="E696" s="316"/>
      <c r="F696" s="316"/>
      <c r="G696" s="316"/>
      <c r="H696" s="316"/>
      <c r="I696" s="316"/>
      <c r="J696" s="316"/>
      <c r="K696" s="316"/>
      <c r="L696" s="316"/>
      <c r="M696" s="316"/>
      <c r="N696" s="316"/>
      <c r="O696" s="316"/>
      <c r="P696" s="316"/>
      <c r="Q696" s="316"/>
      <c r="R696" s="316"/>
      <c r="S696" s="316"/>
      <c r="T696" s="316"/>
      <c r="U696" s="316"/>
      <c r="V696" s="316"/>
      <c r="W696" s="316"/>
      <c r="X696" s="316"/>
      <c r="Y696" s="316"/>
    </row>
    <row r="697" spans="1:25" ht="15">
      <c r="A697" s="316"/>
      <c r="B697" s="320"/>
      <c r="C697" s="320"/>
      <c r="D697" s="321"/>
      <c r="E697" s="316"/>
      <c r="F697" s="316"/>
      <c r="G697" s="316"/>
      <c r="H697" s="316"/>
      <c r="I697" s="316"/>
      <c r="J697" s="316"/>
      <c r="K697" s="316"/>
      <c r="L697" s="316"/>
      <c r="M697" s="316"/>
      <c r="N697" s="316"/>
      <c r="O697" s="316"/>
      <c r="P697" s="316"/>
      <c r="Q697" s="316"/>
      <c r="R697" s="316"/>
      <c r="S697" s="316"/>
      <c r="T697" s="316"/>
      <c r="U697" s="316"/>
      <c r="V697" s="316"/>
      <c r="W697" s="316"/>
      <c r="X697" s="316"/>
      <c r="Y697" s="316"/>
    </row>
    <row r="698" spans="1:25" ht="15">
      <c r="A698" s="316"/>
      <c r="B698" s="320"/>
      <c r="C698" s="320"/>
      <c r="D698" s="321"/>
      <c r="E698" s="316"/>
      <c r="F698" s="316"/>
      <c r="G698" s="316"/>
      <c r="H698" s="316"/>
      <c r="I698" s="316"/>
      <c r="J698" s="316"/>
      <c r="K698" s="316"/>
      <c r="L698" s="316"/>
      <c r="M698" s="316"/>
      <c r="N698" s="316"/>
      <c r="O698" s="316"/>
      <c r="P698" s="316"/>
      <c r="Q698" s="316"/>
      <c r="R698" s="316"/>
      <c r="S698" s="316"/>
      <c r="T698" s="316"/>
      <c r="U698" s="316"/>
      <c r="V698" s="316"/>
      <c r="W698" s="316"/>
      <c r="X698" s="316"/>
      <c r="Y698" s="316"/>
    </row>
    <row r="699" spans="1:25" ht="15">
      <c r="A699" s="316"/>
      <c r="B699" s="320"/>
      <c r="C699" s="320"/>
      <c r="D699" s="321"/>
      <c r="E699" s="316"/>
      <c r="F699" s="316"/>
      <c r="G699" s="316"/>
      <c r="H699" s="316"/>
      <c r="I699" s="316"/>
      <c r="J699" s="316"/>
      <c r="K699" s="316"/>
      <c r="L699" s="316"/>
      <c r="M699" s="316"/>
      <c r="N699" s="316"/>
      <c r="O699" s="316"/>
      <c r="P699" s="316"/>
      <c r="Q699" s="316"/>
      <c r="R699" s="316"/>
      <c r="S699" s="316"/>
      <c r="T699" s="316"/>
      <c r="U699" s="316"/>
      <c r="V699" s="316"/>
      <c r="W699" s="316"/>
      <c r="X699" s="316"/>
      <c r="Y699" s="316"/>
    </row>
    <row r="700" spans="1:25" ht="15">
      <c r="A700" s="316"/>
      <c r="B700" s="320"/>
      <c r="C700" s="320"/>
      <c r="D700" s="321"/>
      <c r="E700" s="316"/>
      <c r="F700" s="316"/>
      <c r="G700" s="316"/>
      <c r="H700" s="316"/>
      <c r="I700" s="316"/>
      <c r="J700" s="316"/>
      <c r="K700" s="316"/>
      <c r="L700" s="316"/>
      <c r="M700" s="316"/>
      <c r="N700" s="316"/>
      <c r="O700" s="316"/>
      <c r="P700" s="316"/>
      <c r="Q700" s="316"/>
      <c r="R700" s="316"/>
      <c r="S700" s="316"/>
      <c r="T700" s="316"/>
      <c r="U700" s="316"/>
      <c r="V700" s="316"/>
      <c r="W700" s="316"/>
      <c r="X700" s="316"/>
      <c r="Y700" s="316"/>
    </row>
    <row r="701" spans="1:25" ht="15">
      <c r="A701" s="316"/>
      <c r="B701" s="320"/>
      <c r="C701" s="320"/>
      <c r="D701" s="321"/>
      <c r="E701" s="316"/>
      <c r="F701" s="316"/>
      <c r="G701" s="316"/>
      <c r="H701" s="316"/>
      <c r="I701" s="316"/>
      <c r="J701" s="316"/>
      <c r="K701" s="316"/>
      <c r="L701" s="316"/>
      <c r="M701" s="316"/>
      <c r="N701" s="316"/>
      <c r="O701" s="316"/>
      <c r="P701" s="316"/>
      <c r="Q701" s="316"/>
      <c r="R701" s="316"/>
      <c r="S701" s="316"/>
      <c r="T701" s="316"/>
      <c r="U701" s="316"/>
      <c r="V701" s="316"/>
      <c r="W701" s="316"/>
      <c r="X701" s="316"/>
      <c r="Y701" s="316"/>
    </row>
    <row r="702" spans="1:25" ht="15">
      <c r="A702" s="316"/>
      <c r="B702" s="320"/>
      <c r="C702" s="320"/>
      <c r="D702" s="321"/>
      <c r="E702" s="316"/>
      <c r="F702" s="316"/>
      <c r="G702" s="316"/>
      <c r="H702" s="316"/>
      <c r="I702" s="316"/>
      <c r="J702" s="316"/>
      <c r="K702" s="316"/>
      <c r="L702" s="316"/>
      <c r="M702" s="316"/>
      <c r="N702" s="316"/>
      <c r="O702" s="316"/>
      <c r="P702" s="316"/>
      <c r="Q702" s="316"/>
      <c r="R702" s="316"/>
      <c r="S702" s="316"/>
      <c r="T702" s="316"/>
      <c r="U702" s="316"/>
      <c r="V702" s="316"/>
      <c r="W702" s="316"/>
      <c r="X702" s="316"/>
      <c r="Y702" s="316"/>
    </row>
    <row r="703" spans="1:25" ht="15">
      <c r="A703" s="316"/>
      <c r="B703" s="320"/>
      <c r="C703" s="320"/>
      <c r="D703" s="321"/>
      <c r="E703" s="316"/>
      <c r="F703" s="316"/>
      <c r="G703" s="316"/>
      <c r="H703" s="316"/>
      <c r="I703" s="316"/>
      <c r="J703" s="316"/>
      <c r="K703" s="316"/>
      <c r="L703" s="316"/>
      <c r="M703" s="316"/>
      <c r="N703" s="316"/>
      <c r="O703" s="316"/>
      <c r="P703" s="316"/>
      <c r="Q703" s="316"/>
      <c r="R703" s="316"/>
      <c r="S703" s="316"/>
      <c r="T703" s="316"/>
      <c r="U703" s="316"/>
      <c r="V703" s="316"/>
      <c r="W703" s="316"/>
      <c r="X703" s="316"/>
      <c r="Y703" s="316"/>
    </row>
    <row r="704" spans="1:25" ht="15">
      <c r="A704" s="316"/>
      <c r="B704" s="320"/>
      <c r="C704" s="320"/>
      <c r="D704" s="321"/>
      <c r="E704" s="316"/>
      <c r="F704" s="316"/>
      <c r="G704" s="316"/>
      <c r="H704" s="316"/>
      <c r="I704" s="316"/>
      <c r="J704" s="316"/>
      <c r="K704" s="316"/>
      <c r="L704" s="316"/>
      <c r="M704" s="316"/>
      <c r="N704" s="316"/>
      <c r="O704" s="316"/>
      <c r="P704" s="316"/>
      <c r="Q704" s="316"/>
      <c r="R704" s="316"/>
      <c r="S704" s="316"/>
      <c r="T704" s="316"/>
      <c r="U704" s="316"/>
      <c r="V704" s="316"/>
      <c r="W704" s="316"/>
      <c r="X704" s="316"/>
      <c r="Y704" s="316"/>
    </row>
    <row r="705" spans="1:25" ht="15">
      <c r="A705" s="316"/>
      <c r="B705" s="320"/>
      <c r="C705" s="320"/>
      <c r="D705" s="321"/>
      <c r="E705" s="316"/>
      <c r="F705" s="316"/>
      <c r="G705" s="316"/>
      <c r="H705" s="316"/>
      <c r="I705" s="316"/>
      <c r="J705" s="316"/>
      <c r="K705" s="316"/>
      <c r="L705" s="316"/>
      <c r="M705" s="316"/>
      <c r="N705" s="316"/>
      <c r="O705" s="316"/>
      <c r="P705" s="316"/>
      <c r="Q705" s="316"/>
      <c r="R705" s="316"/>
      <c r="S705" s="316"/>
      <c r="T705" s="316"/>
      <c r="U705" s="316"/>
      <c r="V705" s="316"/>
      <c r="W705" s="316"/>
      <c r="X705" s="316"/>
      <c r="Y705" s="316"/>
    </row>
    <row r="706" spans="1:25" ht="15">
      <c r="A706" s="316"/>
      <c r="B706" s="320"/>
      <c r="C706" s="320"/>
      <c r="D706" s="321"/>
      <c r="E706" s="316"/>
      <c r="F706" s="316"/>
      <c r="G706" s="316"/>
      <c r="H706" s="316"/>
      <c r="I706" s="316"/>
      <c r="J706" s="316"/>
      <c r="K706" s="316"/>
      <c r="L706" s="316"/>
      <c r="M706" s="316"/>
      <c r="N706" s="316"/>
      <c r="O706" s="316"/>
      <c r="P706" s="316"/>
      <c r="Q706" s="316"/>
      <c r="R706" s="316"/>
      <c r="S706" s="316"/>
      <c r="T706" s="316"/>
      <c r="U706" s="316"/>
      <c r="V706" s="316"/>
      <c r="W706" s="316"/>
      <c r="X706" s="316"/>
      <c r="Y706" s="316"/>
    </row>
    <row r="707" spans="1:25" ht="15">
      <c r="A707" s="316"/>
      <c r="B707" s="320"/>
      <c r="C707" s="320"/>
      <c r="D707" s="321"/>
      <c r="E707" s="316"/>
      <c r="F707" s="316"/>
      <c r="G707" s="316"/>
      <c r="H707" s="316"/>
      <c r="I707" s="316"/>
      <c r="J707" s="316"/>
      <c r="K707" s="316"/>
      <c r="L707" s="316"/>
      <c r="M707" s="316"/>
      <c r="N707" s="316"/>
      <c r="O707" s="316"/>
      <c r="P707" s="316"/>
      <c r="Q707" s="316"/>
      <c r="R707" s="316"/>
      <c r="S707" s="316"/>
      <c r="T707" s="316"/>
      <c r="U707" s="316"/>
      <c r="V707" s="316"/>
      <c r="W707" s="316"/>
      <c r="X707" s="316"/>
      <c r="Y707" s="316"/>
    </row>
    <row r="708" spans="1:25" ht="15">
      <c r="A708" s="316"/>
      <c r="B708" s="320"/>
      <c r="C708" s="320"/>
      <c r="D708" s="321"/>
      <c r="E708" s="316"/>
      <c r="F708" s="316"/>
      <c r="G708" s="316"/>
      <c r="H708" s="316"/>
      <c r="I708" s="316"/>
      <c r="J708" s="316"/>
      <c r="K708" s="316"/>
      <c r="L708" s="316"/>
      <c r="M708" s="316"/>
      <c r="N708" s="316"/>
      <c r="O708" s="316"/>
      <c r="P708" s="316"/>
      <c r="Q708" s="316"/>
      <c r="R708" s="316"/>
      <c r="S708" s="316"/>
      <c r="T708" s="316"/>
      <c r="U708" s="316"/>
      <c r="V708" s="316"/>
      <c r="W708" s="316"/>
      <c r="X708" s="316"/>
      <c r="Y708" s="316"/>
    </row>
    <row r="709" spans="1:25" ht="15">
      <c r="A709" s="316"/>
      <c r="B709" s="320"/>
      <c r="C709" s="320"/>
      <c r="D709" s="321"/>
      <c r="E709" s="316"/>
      <c r="F709" s="316"/>
      <c r="G709" s="316"/>
      <c r="H709" s="316"/>
      <c r="I709" s="316"/>
      <c r="J709" s="316"/>
      <c r="K709" s="316"/>
      <c r="L709" s="316"/>
      <c r="M709" s="316"/>
      <c r="N709" s="316"/>
      <c r="O709" s="316"/>
      <c r="P709" s="316"/>
      <c r="Q709" s="316"/>
      <c r="R709" s="316"/>
      <c r="S709" s="316"/>
      <c r="T709" s="316"/>
      <c r="U709" s="316"/>
      <c r="V709" s="316"/>
      <c r="W709" s="316"/>
      <c r="X709" s="316"/>
      <c r="Y709" s="316"/>
    </row>
    <row r="710" spans="1:25" ht="15">
      <c r="A710" s="316"/>
      <c r="B710" s="320"/>
      <c r="C710" s="320"/>
      <c r="D710" s="321"/>
      <c r="E710" s="316"/>
      <c r="F710" s="316"/>
      <c r="G710" s="316"/>
      <c r="H710" s="316"/>
      <c r="I710" s="316"/>
      <c r="J710" s="316"/>
      <c r="K710" s="316"/>
      <c r="L710" s="316"/>
      <c r="M710" s="316"/>
      <c r="N710" s="316"/>
      <c r="O710" s="316"/>
      <c r="P710" s="316"/>
      <c r="Q710" s="316"/>
      <c r="R710" s="316"/>
      <c r="S710" s="316"/>
      <c r="T710" s="316"/>
      <c r="U710" s="316"/>
      <c r="V710" s="316"/>
      <c r="W710" s="316"/>
      <c r="X710" s="316"/>
      <c r="Y710" s="316"/>
    </row>
    <row r="711" spans="1:25" ht="15">
      <c r="A711" s="316"/>
      <c r="B711" s="320"/>
      <c r="C711" s="320"/>
      <c r="D711" s="321"/>
      <c r="E711" s="316"/>
      <c r="F711" s="316"/>
      <c r="G711" s="316"/>
      <c r="H711" s="316"/>
      <c r="I711" s="316"/>
      <c r="J711" s="316"/>
      <c r="K711" s="316"/>
      <c r="L711" s="316"/>
      <c r="M711" s="316"/>
      <c r="N711" s="316"/>
      <c r="O711" s="316"/>
      <c r="P711" s="316"/>
      <c r="Q711" s="316"/>
      <c r="R711" s="316"/>
      <c r="S711" s="316"/>
      <c r="T711" s="316"/>
      <c r="U711" s="316"/>
      <c r="V711" s="316"/>
      <c r="W711" s="316"/>
      <c r="X711" s="316"/>
      <c r="Y711" s="316"/>
    </row>
    <row r="712" spans="1:25" ht="15">
      <c r="A712" s="316"/>
      <c r="B712" s="320"/>
      <c r="C712" s="320"/>
      <c r="D712" s="321"/>
      <c r="E712" s="316"/>
      <c r="F712" s="316"/>
      <c r="G712" s="316"/>
      <c r="H712" s="316"/>
      <c r="I712" s="316"/>
      <c r="J712" s="316"/>
      <c r="K712" s="316"/>
      <c r="L712" s="316"/>
      <c r="M712" s="316"/>
      <c r="N712" s="316"/>
      <c r="O712" s="316"/>
      <c r="P712" s="316"/>
      <c r="Q712" s="316"/>
      <c r="R712" s="316"/>
      <c r="S712" s="316"/>
      <c r="T712" s="316"/>
      <c r="U712" s="316"/>
      <c r="V712" s="316"/>
      <c r="W712" s="316"/>
      <c r="X712" s="316"/>
      <c r="Y712" s="316"/>
    </row>
    <row r="713" spans="1:25" ht="15">
      <c r="A713" s="316"/>
      <c r="B713" s="320"/>
      <c r="C713" s="320"/>
      <c r="D713" s="321"/>
      <c r="E713" s="316"/>
      <c r="F713" s="316"/>
      <c r="G713" s="316"/>
      <c r="H713" s="316"/>
      <c r="I713" s="316"/>
      <c r="J713" s="316"/>
      <c r="K713" s="316"/>
      <c r="L713" s="316"/>
      <c r="M713" s="316"/>
      <c r="N713" s="316"/>
      <c r="O713" s="316"/>
      <c r="P713" s="316"/>
      <c r="Q713" s="316"/>
      <c r="R713" s="316"/>
      <c r="S713" s="316"/>
      <c r="T713" s="316"/>
      <c r="U713" s="316"/>
      <c r="V713" s="316"/>
      <c r="W713" s="316"/>
      <c r="X713" s="316"/>
      <c r="Y713" s="316"/>
    </row>
    <row r="714" spans="1:25" ht="15">
      <c r="A714" s="316"/>
      <c r="B714" s="320"/>
      <c r="C714" s="320"/>
      <c r="D714" s="321"/>
      <c r="E714" s="316"/>
      <c r="F714" s="316"/>
      <c r="G714" s="316"/>
      <c r="H714" s="316"/>
      <c r="I714" s="316"/>
      <c r="J714" s="316"/>
      <c r="K714" s="316"/>
      <c r="L714" s="316"/>
      <c r="M714" s="316"/>
      <c r="N714" s="316"/>
      <c r="O714" s="316"/>
      <c r="P714" s="316"/>
      <c r="Q714" s="316"/>
      <c r="R714" s="316"/>
      <c r="S714" s="316"/>
      <c r="T714" s="316"/>
      <c r="U714" s="316"/>
      <c r="V714" s="316"/>
      <c r="W714" s="316"/>
      <c r="X714" s="316"/>
      <c r="Y714" s="316"/>
    </row>
    <row r="715" spans="1:25" ht="15">
      <c r="A715" s="316"/>
      <c r="B715" s="320"/>
      <c r="C715" s="320"/>
      <c r="D715" s="321"/>
      <c r="E715" s="316"/>
      <c r="F715" s="316"/>
      <c r="G715" s="316"/>
      <c r="H715" s="316"/>
      <c r="I715" s="316"/>
      <c r="J715" s="316"/>
      <c r="K715" s="316"/>
      <c r="L715" s="316"/>
      <c r="M715" s="316"/>
      <c r="N715" s="316"/>
      <c r="O715" s="316"/>
      <c r="P715" s="316"/>
      <c r="Q715" s="316"/>
      <c r="R715" s="316"/>
      <c r="S715" s="316"/>
      <c r="T715" s="316"/>
      <c r="U715" s="316"/>
      <c r="V715" s="316"/>
      <c r="W715" s="316"/>
      <c r="X715" s="316"/>
      <c r="Y715" s="316"/>
    </row>
    <row r="716" spans="1:25" ht="15">
      <c r="A716" s="316"/>
      <c r="B716" s="320"/>
      <c r="C716" s="320"/>
      <c r="D716" s="321"/>
      <c r="E716" s="316"/>
      <c r="F716" s="316"/>
      <c r="G716" s="316"/>
      <c r="H716" s="316"/>
      <c r="I716" s="316"/>
      <c r="J716" s="316"/>
      <c r="K716" s="316"/>
      <c r="L716" s="316"/>
      <c r="M716" s="316"/>
      <c r="N716" s="316"/>
      <c r="O716" s="316"/>
      <c r="P716" s="316"/>
      <c r="Q716" s="316"/>
      <c r="R716" s="316"/>
      <c r="S716" s="316"/>
      <c r="T716" s="316"/>
      <c r="U716" s="316"/>
      <c r="V716" s="316"/>
      <c r="W716" s="316"/>
      <c r="X716" s="316"/>
      <c r="Y716" s="316"/>
    </row>
    <row r="717" spans="1:25" ht="15">
      <c r="A717" s="316"/>
      <c r="B717" s="320"/>
      <c r="C717" s="320"/>
      <c r="D717" s="321"/>
      <c r="E717" s="316"/>
      <c r="F717" s="316"/>
      <c r="G717" s="316"/>
      <c r="H717" s="316"/>
      <c r="I717" s="316"/>
      <c r="J717" s="316"/>
      <c r="K717" s="316"/>
      <c r="L717" s="316"/>
      <c r="M717" s="316"/>
      <c r="N717" s="316"/>
      <c r="O717" s="316"/>
      <c r="P717" s="316"/>
      <c r="Q717" s="316"/>
      <c r="R717" s="316"/>
      <c r="S717" s="316"/>
      <c r="T717" s="316"/>
      <c r="U717" s="316"/>
      <c r="V717" s="316"/>
      <c r="W717" s="316"/>
      <c r="X717" s="316"/>
      <c r="Y717" s="316"/>
    </row>
    <row r="718" spans="1:25" ht="15">
      <c r="A718" s="316"/>
      <c r="B718" s="320"/>
      <c r="C718" s="320"/>
      <c r="D718" s="321"/>
      <c r="E718" s="316"/>
      <c r="F718" s="316"/>
      <c r="G718" s="316"/>
      <c r="H718" s="316"/>
      <c r="I718" s="316"/>
      <c r="J718" s="316"/>
      <c r="K718" s="316"/>
      <c r="L718" s="316"/>
      <c r="M718" s="316"/>
      <c r="N718" s="316"/>
      <c r="O718" s="316"/>
      <c r="P718" s="316"/>
      <c r="Q718" s="316"/>
      <c r="R718" s="316"/>
      <c r="S718" s="316"/>
      <c r="T718" s="316"/>
      <c r="U718" s="316"/>
      <c r="V718" s="316"/>
      <c r="W718" s="316"/>
      <c r="X718" s="316"/>
      <c r="Y718" s="316"/>
    </row>
    <row r="719" spans="1:25" ht="15">
      <c r="A719" s="316"/>
      <c r="B719" s="320"/>
      <c r="C719" s="320"/>
      <c r="D719" s="321"/>
      <c r="E719" s="316"/>
      <c r="F719" s="316"/>
      <c r="G719" s="316"/>
      <c r="H719" s="316"/>
      <c r="I719" s="316"/>
      <c r="J719" s="316"/>
      <c r="K719" s="316"/>
      <c r="L719" s="316"/>
      <c r="M719" s="316"/>
      <c r="N719" s="316"/>
      <c r="O719" s="316"/>
      <c r="P719" s="316"/>
      <c r="Q719" s="316"/>
      <c r="R719" s="316"/>
      <c r="S719" s="316"/>
      <c r="T719" s="316"/>
      <c r="U719" s="316"/>
      <c r="V719" s="316"/>
      <c r="W719" s="316"/>
      <c r="X719" s="316"/>
      <c r="Y719" s="316"/>
    </row>
    <row r="720" spans="1:25" ht="15">
      <c r="A720" s="316"/>
      <c r="B720" s="320"/>
      <c r="C720" s="320"/>
      <c r="D720" s="321"/>
      <c r="E720" s="316"/>
      <c r="F720" s="316"/>
      <c r="G720" s="316"/>
      <c r="H720" s="316"/>
      <c r="I720" s="316"/>
      <c r="J720" s="316"/>
      <c r="K720" s="316"/>
      <c r="L720" s="316"/>
      <c r="M720" s="316"/>
      <c r="N720" s="316"/>
      <c r="O720" s="316"/>
      <c r="P720" s="316"/>
      <c r="Q720" s="316"/>
      <c r="R720" s="316"/>
      <c r="S720" s="316"/>
      <c r="T720" s="316"/>
      <c r="U720" s="316"/>
      <c r="V720" s="316"/>
      <c r="W720" s="316"/>
      <c r="X720" s="316"/>
      <c r="Y720" s="316"/>
    </row>
    <row r="721" spans="1:25" ht="15">
      <c r="A721" s="316"/>
      <c r="B721" s="320"/>
      <c r="C721" s="320"/>
      <c r="D721" s="321"/>
      <c r="E721" s="316"/>
      <c r="F721" s="316"/>
      <c r="G721" s="316"/>
      <c r="H721" s="316"/>
      <c r="I721" s="316"/>
      <c r="J721" s="316"/>
      <c r="K721" s="316"/>
      <c r="L721" s="316"/>
      <c r="M721" s="316"/>
      <c r="N721" s="316"/>
      <c r="O721" s="316"/>
      <c r="P721" s="316"/>
      <c r="Q721" s="316"/>
      <c r="R721" s="316"/>
      <c r="S721" s="316"/>
      <c r="T721" s="316"/>
      <c r="U721" s="316"/>
      <c r="V721" s="316"/>
      <c r="W721" s="316"/>
      <c r="X721" s="316"/>
      <c r="Y721" s="316"/>
    </row>
    <row r="722" spans="1:25" ht="15">
      <c r="A722" s="316"/>
      <c r="B722" s="320"/>
      <c r="C722" s="320"/>
      <c r="D722" s="321"/>
      <c r="E722" s="316"/>
      <c r="F722" s="316"/>
      <c r="G722" s="316"/>
      <c r="H722" s="316"/>
      <c r="I722" s="316"/>
      <c r="J722" s="316"/>
      <c r="K722" s="316"/>
      <c r="L722" s="316"/>
      <c r="M722" s="316"/>
      <c r="N722" s="316"/>
      <c r="O722" s="316"/>
      <c r="P722" s="316"/>
      <c r="Q722" s="316"/>
      <c r="R722" s="316"/>
      <c r="S722" s="316"/>
      <c r="T722" s="316"/>
      <c r="U722" s="316"/>
      <c r="V722" s="316"/>
      <c r="W722" s="316"/>
      <c r="X722" s="316"/>
      <c r="Y722" s="316"/>
    </row>
    <row r="723" spans="1:25" ht="15">
      <c r="A723" s="316"/>
      <c r="B723" s="320"/>
      <c r="C723" s="320"/>
      <c r="D723" s="321"/>
      <c r="E723" s="316"/>
      <c r="F723" s="316"/>
      <c r="G723" s="316"/>
      <c r="H723" s="316"/>
      <c r="I723" s="316"/>
      <c r="J723" s="316"/>
      <c r="K723" s="316"/>
      <c r="L723" s="316"/>
      <c r="M723" s="316"/>
      <c r="N723" s="316"/>
      <c r="O723" s="316"/>
      <c r="P723" s="316"/>
      <c r="Q723" s="316"/>
      <c r="R723" s="316"/>
      <c r="S723" s="316"/>
      <c r="T723" s="316"/>
      <c r="U723" s="316"/>
      <c r="V723" s="316"/>
      <c r="W723" s="316"/>
      <c r="X723" s="316"/>
      <c r="Y723" s="316"/>
    </row>
    <row r="724" spans="1:25" ht="15">
      <c r="A724" s="316"/>
      <c r="B724" s="320"/>
      <c r="C724" s="320"/>
      <c r="D724" s="321"/>
      <c r="E724" s="316"/>
      <c r="F724" s="316"/>
      <c r="G724" s="316"/>
      <c r="H724" s="316"/>
      <c r="I724" s="316"/>
      <c r="J724" s="316"/>
      <c r="K724" s="316"/>
      <c r="L724" s="316"/>
      <c r="M724" s="316"/>
      <c r="N724" s="316"/>
      <c r="O724" s="316"/>
      <c r="P724" s="316"/>
      <c r="Q724" s="316"/>
      <c r="R724" s="316"/>
      <c r="S724" s="316"/>
      <c r="T724" s="316"/>
      <c r="U724" s="316"/>
      <c r="V724" s="316"/>
      <c r="W724" s="316"/>
      <c r="X724" s="316"/>
      <c r="Y724" s="316"/>
    </row>
    <row r="725" spans="1:25" ht="15">
      <c r="A725" s="316"/>
      <c r="B725" s="320"/>
      <c r="C725" s="320"/>
      <c r="D725" s="321"/>
      <c r="E725" s="316"/>
      <c r="F725" s="316"/>
      <c r="G725" s="316"/>
      <c r="H725" s="316"/>
      <c r="I725" s="316"/>
      <c r="J725" s="316"/>
      <c r="K725" s="316"/>
      <c r="L725" s="316"/>
      <c r="M725" s="316"/>
      <c r="N725" s="316"/>
      <c r="O725" s="316"/>
      <c r="P725" s="316"/>
      <c r="Q725" s="316"/>
      <c r="R725" s="316"/>
      <c r="S725" s="316"/>
      <c r="T725" s="316"/>
      <c r="U725" s="316"/>
      <c r="V725" s="316"/>
      <c r="W725" s="316"/>
      <c r="X725" s="316"/>
      <c r="Y725" s="316"/>
    </row>
    <row r="726" spans="1:25" ht="15">
      <c r="A726" s="316"/>
      <c r="B726" s="320"/>
      <c r="C726" s="320"/>
      <c r="D726" s="321"/>
      <c r="E726" s="316"/>
      <c r="F726" s="316"/>
      <c r="G726" s="316"/>
      <c r="H726" s="316"/>
      <c r="I726" s="316"/>
      <c r="J726" s="316"/>
      <c r="K726" s="316"/>
      <c r="L726" s="316"/>
      <c r="M726" s="316"/>
      <c r="N726" s="316"/>
      <c r="O726" s="316"/>
      <c r="P726" s="316"/>
      <c r="Q726" s="316"/>
      <c r="R726" s="316"/>
      <c r="S726" s="316"/>
      <c r="T726" s="316"/>
      <c r="U726" s="316"/>
      <c r="V726" s="316"/>
      <c r="W726" s="316"/>
      <c r="X726" s="316"/>
      <c r="Y726" s="316"/>
    </row>
    <row r="727" spans="1:25" ht="15">
      <c r="A727" s="316"/>
      <c r="B727" s="320"/>
      <c r="C727" s="320"/>
      <c r="D727" s="321"/>
      <c r="E727" s="316"/>
      <c r="F727" s="316"/>
      <c r="G727" s="316"/>
      <c r="H727" s="316"/>
      <c r="I727" s="316"/>
      <c r="J727" s="316"/>
      <c r="K727" s="316"/>
      <c r="L727" s="316"/>
      <c r="M727" s="316"/>
      <c r="N727" s="316"/>
      <c r="O727" s="316"/>
      <c r="P727" s="316"/>
      <c r="Q727" s="316"/>
      <c r="R727" s="316"/>
      <c r="S727" s="316"/>
      <c r="T727" s="316"/>
      <c r="U727" s="316"/>
      <c r="V727" s="316"/>
      <c r="W727" s="316"/>
      <c r="X727" s="316"/>
      <c r="Y727" s="316"/>
    </row>
    <row r="728" spans="1:25" ht="15">
      <c r="A728" s="316"/>
      <c r="B728" s="320"/>
      <c r="C728" s="320"/>
      <c r="D728" s="321"/>
      <c r="E728" s="316"/>
      <c r="F728" s="316"/>
      <c r="G728" s="316"/>
      <c r="H728" s="316"/>
      <c r="I728" s="316"/>
      <c r="J728" s="316"/>
      <c r="K728" s="316"/>
      <c r="L728" s="316"/>
      <c r="M728" s="316"/>
      <c r="N728" s="316"/>
      <c r="O728" s="316"/>
      <c r="P728" s="316"/>
      <c r="Q728" s="316"/>
      <c r="R728" s="316"/>
      <c r="S728" s="316"/>
      <c r="T728" s="316"/>
      <c r="U728" s="316"/>
      <c r="V728" s="316"/>
      <c r="W728" s="316"/>
      <c r="X728" s="316"/>
      <c r="Y728" s="316"/>
    </row>
    <row r="729" spans="1:25" ht="15">
      <c r="A729" s="316"/>
      <c r="B729" s="320"/>
      <c r="C729" s="320"/>
      <c r="D729" s="321"/>
      <c r="E729" s="316"/>
      <c r="F729" s="316"/>
      <c r="G729" s="316"/>
      <c r="H729" s="316"/>
      <c r="I729" s="316"/>
      <c r="J729" s="316"/>
      <c r="K729" s="316"/>
      <c r="L729" s="316"/>
      <c r="M729" s="316"/>
      <c r="N729" s="316"/>
      <c r="O729" s="316"/>
      <c r="P729" s="316"/>
      <c r="Q729" s="316"/>
      <c r="R729" s="316"/>
      <c r="S729" s="316"/>
      <c r="T729" s="316"/>
      <c r="U729" s="316"/>
      <c r="V729" s="316"/>
      <c r="W729" s="316"/>
      <c r="X729" s="316"/>
      <c r="Y729" s="316"/>
    </row>
    <row r="730" spans="1:25" ht="15">
      <c r="A730" s="316"/>
      <c r="B730" s="320"/>
      <c r="C730" s="320"/>
      <c r="D730" s="321"/>
      <c r="E730" s="316"/>
      <c r="F730" s="316"/>
      <c r="G730" s="316"/>
      <c r="H730" s="316"/>
      <c r="I730" s="316"/>
      <c r="J730" s="316"/>
      <c r="K730" s="316"/>
      <c r="L730" s="316"/>
      <c r="M730" s="316"/>
      <c r="N730" s="316"/>
      <c r="O730" s="316"/>
      <c r="P730" s="316"/>
      <c r="Q730" s="316"/>
      <c r="R730" s="316"/>
      <c r="S730" s="316"/>
      <c r="T730" s="316"/>
      <c r="U730" s="316"/>
      <c r="V730" s="316"/>
      <c r="W730" s="316"/>
      <c r="X730" s="316"/>
      <c r="Y730" s="316"/>
    </row>
    <row r="731" spans="1:25" ht="15">
      <c r="A731" s="316"/>
      <c r="B731" s="320"/>
      <c r="C731" s="320"/>
      <c r="D731" s="321"/>
      <c r="E731" s="316"/>
      <c r="F731" s="316"/>
      <c r="G731" s="316"/>
      <c r="H731" s="316"/>
      <c r="I731" s="316"/>
      <c r="J731" s="316"/>
      <c r="K731" s="316"/>
      <c r="L731" s="316"/>
      <c r="M731" s="316"/>
      <c r="N731" s="316"/>
      <c r="O731" s="316"/>
      <c r="P731" s="316"/>
      <c r="Q731" s="316"/>
      <c r="R731" s="316"/>
      <c r="S731" s="316"/>
      <c r="T731" s="316"/>
      <c r="U731" s="316"/>
      <c r="V731" s="316"/>
      <c r="W731" s="316"/>
      <c r="X731" s="316"/>
      <c r="Y731" s="316"/>
    </row>
    <row r="732" spans="1:25" ht="15">
      <c r="A732" s="316"/>
      <c r="B732" s="320"/>
      <c r="C732" s="320"/>
      <c r="D732" s="321"/>
      <c r="E732" s="316"/>
      <c r="F732" s="316"/>
      <c r="G732" s="316"/>
      <c r="H732" s="316"/>
      <c r="I732" s="316"/>
      <c r="J732" s="316"/>
      <c r="K732" s="316"/>
      <c r="L732" s="316"/>
      <c r="M732" s="316"/>
      <c r="N732" s="316"/>
      <c r="O732" s="316"/>
      <c r="P732" s="316"/>
      <c r="Q732" s="316"/>
      <c r="R732" s="316"/>
      <c r="S732" s="316"/>
      <c r="T732" s="316"/>
      <c r="U732" s="316"/>
      <c r="V732" s="316"/>
      <c r="W732" s="316"/>
      <c r="X732" s="316"/>
      <c r="Y732" s="316"/>
    </row>
    <row r="733" spans="1:25" ht="15">
      <c r="A733" s="316"/>
      <c r="B733" s="320"/>
      <c r="C733" s="320"/>
      <c r="D733" s="321"/>
      <c r="E733" s="316"/>
      <c r="F733" s="316"/>
      <c r="G733" s="316"/>
      <c r="H733" s="316"/>
      <c r="I733" s="316"/>
      <c r="J733" s="316"/>
      <c r="K733" s="316"/>
      <c r="L733" s="316"/>
      <c r="M733" s="316"/>
      <c r="N733" s="316"/>
      <c r="O733" s="316"/>
      <c r="P733" s="316"/>
      <c r="Q733" s="316"/>
      <c r="R733" s="316"/>
      <c r="S733" s="316"/>
      <c r="T733" s="316"/>
      <c r="U733" s="316"/>
      <c r="V733" s="316"/>
      <c r="W733" s="316"/>
      <c r="X733" s="316"/>
      <c r="Y733" s="316"/>
    </row>
    <row r="734" spans="1:25" ht="15">
      <c r="A734" s="316"/>
      <c r="B734" s="320"/>
      <c r="C734" s="320"/>
      <c r="D734" s="321"/>
      <c r="E734" s="316"/>
      <c r="F734" s="316"/>
      <c r="G734" s="316"/>
      <c r="H734" s="316"/>
      <c r="I734" s="316"/>
      <c r="J734" s="316"/>
      <c r="K734" s="316"/>
      <c r="L734" s="316"/>
      <c r="M734" s="316"/>
      <c r="N734" s="316"/>
      <c r="O734" s="316"/>
      <c r="P734" s="316"/>
      <c r="Q734" s="316"/>
      <c r="R734" s="316"/>
      <c r="S734" s="316"/>
      <c r="T734" s="316"/>
      <c r="U734" s="316"/>
      <c r="V734" s="316"/>
      <c r="W734" s="316"/>
      <c r="X734" s="316"/>
      <c r="Y734" s="316"/>
    </row>
    <row r="735" spans="1:25" ht="15">
      <c r="A735" s="316"/>
      <c r="B735" s="320"/>
      <c r="C735" s="320"/>
      <c r="D735" s="321"/>
      <c r="E735" s="316"/>
      <c r="F735" s="316"/>
      <c r="G735" s="316"/>
      <c r="H735" s="316"/>
      <c r="I735" s="316"/>
      <c r="J735" s="316"/>
      <c r="K735" s="316"/>
      <c r="L735" s="316"/>
      <c r="M735" s="316"/>
      <c r="N735" s="316"/>
      <c r="O735" s="316"/>
      <c r="P735" s="316"/>
      <c r="Q735" s="316"/>
      <c r="R735" s="316"/>
      <c r="S735" s="316"/>
      <c r="T735" s="316"/>
      <c r="U735" s="316"/>
      <c r="V735" s="316"/>
      <c r="W735" s="316"/>
      <c r="X735" s="316"/>
      <c r="Y735" s="316"/>
    </row>
    <row r="736" spans="1:25" ht="15">
      <c r="A736" s="316"/>
      <c r="B736" s="320"/>
      <c r="C736" s="320"/>
      <c r="D736" s="321"/>
      <c r="E736" s="316"/>
      <c r="F736" s="316"/>
      <c r="G736" s="316"/>
      <c r="H736" s="316"/>
      <c r="I736" s="316"/>
      <c r="J736" s="316"/>
      <c r="K736" s="316"/>
      <c r="L736" s="316"/>
      <c r="M736" s="316"/>
      <c r="N736" s="316"/>
      <c r="O736" s="316"/>
      <c r="P736" s="316"/>
      <c r="Q736" s="316"/>
      <c r="R736" s="316"/>
      <c r="S736" s="316"/>
      <c r="T736" s="316"/>
      <c r="U736" s="316"/>
      <c r="V736" s="316"/>
      <c r="W736" s="316"/>
      <c r="X736" s="316"/>
      <c r="Y736" s="316"/>
    </row>
    <row r="737" spans="1:25" ht="15">
      <c r="A737" s="316"/>
      <c r="B737" s="320"/>
      <c r="C737" s="320"/>
      <c r="D737" s="321"/>
      <c r="E737" s="316"/>
      <c r="F737" s="316"/>
      <c r="G737" s="316"/>
      <c r="H737" s="316"/>
      <c r="I737" s="316"/>
      <c r="J737" s="316"/>
      <c r="K737" s="316"/>
      <c r="L737" s="316"/>
      <c r="M737" s="316"/>
      <c r="N737" s="316"/>
      <c r="O737" s="316"/>
      <c r="P737" s="316"/>
      <c r="Q737" s="316"/>
      <c r="R737" s="316"/>
      <c r="S737" s="316"/>
      <c r="T737" s="316"/>
      <c r="U737" s="316"/>
      <c r="V737" s="316"/>
      <c r="W737" s="316"/>
      <c r="X737" s="316"/>
      <c r="Y737" s="316"/>
    </row>
    <row r="738" spans="1:25" ht="15">
      <c r="A738" s="316"/>
      <c r="B738" s="320"/>
      <c r="C738" s="320"/>
      <c r="D738" s="321"/>
      <c r="E738" s="316"/>
      <c r="F738" s="316"/>
      <c r="G738" s="316"/>
      <c r="H738" s="316"/>
      <c r="I738" s="316"/>
      <c r="J738" s="316"/>
      <c r="K738" s="316"/>
      <c r="L738" s="316"/>
      <c r="M738" s="316"/>
      <c r="N738" s="316"/>
      <c r="O738" s="316"/>
      <c r="P738" s="316"/>
      <c r="Q738" s="316"/>
      <c r="R738" s="316"/>
      <c r="S738" s="316"/>
      <c r="T738" s="316"/>
      <c r="U738" s="316"/>
      <c r="V738" s="316"/>
      <c r="W738" s="316"/>
      <c r="X738" s="316"/>
      <c r="Y738" s="316"/>
    </row>
    <row r="739" spans="1:25" ht="15">
      <c r="A739" s="316"/>
      <c r="B739" s="320"/>
      <c r="C739" s="320"/>
      <c r="D739" s="321"/>
      <c r="E739" s="316"/>
      <c r="F739" s="316"/>
      <c r="G739" s="316"/>
      <c r="H739" s="316"/>
      <c r="I739" s="316"/>
      <c r="J739" s="316"/>
      <c r="K739" s="316"/>
      <c r="L739" s="316"/>
      <c r="M739" s="316"/>
      <c r="N739" s="316"/>
      <c r="O739" s="316"/>
      <c r="P739" s="316"/>
      <c r="Q739" s="316"/>
      <c r="R739" s="316"/>
      <c r="S739" s="316"/>
      <c r="T739" s="316"/>
      <c r="U739" s="316"/>
      <c r="V739" s="316"/>
      <c r="W739" s="316"/>
      <c r="X739" s="316"/>
      <c r="Y739" s="316"/>
    </row>
    <row r="740" spans="1:25" ht="15">
      <c r="A740" s="316"/>
      <c r="B740" s="320"/>
      <c r="C740" s="320"/>
      <c r="D740" s="321"/>
      <c r="E740" s="316"/>
      <c r="F740" s="316"/>
      <c r="G740" s="316"/>
      <c r="H740" s="316"/>
      <c r="I740" s="316"/>
      <c r="J740" s="316"/>
      <c r="K740" s="316"/>
      <c r="L740" s="316"/>
      <c r="M740" s="316"/>
      <c r="N740" s="316"/>
      <c r="O740" s="316"/>
      <c r="P740" s="316"/>
      <c r="Q740" s="316"/>
      <c r="R740" s="316"/>
      <c r="S740" s="316"/>
      <c r="T740" s="316"/>
      <c r="U740" s="316"/>
      <c r="V740" s="316"/>
      <c r="W740" s="316"/>
      <c r="X740" s="316"/>
      <c r="Y740" s="316"/>
    </row>
    <row r="741" spans="1:25" ht="15">
      <c r="A741" s="316"/>
      <c r="B741" s="320"/>
      <c r="C741" s="320"/>
      <c r="D741" s="321"/>
      <c r="E741" s="316"/>
      <c r="F741" s="316"/>
      <c r="G741" s="316"/>
      <c r="H741" s="316"/>
      <c r="I741" s="316"/>
      <c r="J741" s="316"/>
      <c r="K741" s="316"/>
      <c r="L741" s="316"/>
      <c r="M741" s="316"/>
      <c r="N741" s="316"/>
      <c r="O741" s="316"/>
      <c r="P741" s="316"/>
      <c r="Q741" s="316"/>
      <c r="R741" s="316"/>
      <c r="S741" s="316"/>
      <c r="T741" s="316"/>
      <c r="U741" s="316"/>
      <c r="V741" s="316"/>
      <c r="W741" s="316"/>
      <c r="X741" s="316"/>
      <c r="Y741" s="316"/>
    </row>
    <row r="742" spans="1:25" ht="15">
      <c r="A742" s="316"/>
      <c r="B742" s="320"/>
      <c r="C742" s="320"/>
      <c r="D742" s="321"/>
      <c r="E742" s="316"/>
      <c r="F742" s="316"/>
      <c r="G742" s="316"/>
      <c r="H742" s="316"/>
      <c r="I742" s="316"/>
      <c r="J742" s="316"/>
      <c r="K742" s="316"/>
      <c r="L742" s="316"/>
      <c r="M742" s="316"/>
      <c r="N742" s="316"/>
      <c r="O742" s="316"/>
      <c r="P742" s="316"/>
      <c r="Q742" s="316"/>
      <c r="R742" s="316"/>
      <c r="S742" s="316"/>
      <c r="T742" s="316"/>
      <c r="U742" s="316"/>
      <c r="V742" s="316"/>
      <c r="W742" s="316"/>
      <c r="X742" s="316"/>
      <c r="Y742" s="316"/>
    </row>
    <row r="743" spans="1:25" ht="15">
      <c r="A743" s="316"/>
      <c r="B743" s="320"/>
      <c r="C743" s="320"/>
      <c r="D743" s="321"/>
      <c r="E743" s="316"/>
      <c r="F743" s="316"/>
      <c r="G743" s="316"/>
      <c r="H743" s="316"/>
      <c r="I743" s="316"/>
      <c r="J743" s="316"/>
      <c r="K743" s="316"/>
      <c r="L743" s="316"/>
      <c r="M743" s="316"/>
      <c r="N743" s="316"/>
      <c r="O743" s="316"/>
      <c r="P743" s="316"/>
      <c r="Q743" s="316"/>
      <c r="R743" s="316"/>
      <c r="S743" s="316"/>
      <c r="T743" s="316"/>
      <c r="U743" s="316"/>
      <c r="V743" s="316"/>
      <c r="W743" s="316"/>
      <c r="X743" s="316"/>
      <c r="Y743" s="316"/>
    </row>
    <row r="744" spans="1:25" ht="15">
      <c r="A744" s="316"/>
      <c r="B744" s="320"/>
      <c r="C744" s="320"/>
      <c r="D744" s="321"/>
      <c r="E744" s="316"/>
      <c r="F744" s="316"/>
      <c r="G744" s="316"/>
      <c r="H744" s="316"/>
      <c r="I744" s="316"/>
      <c r="J744" s="316"/>
      <c r="K744" s="316"/>
      <c r="L744" s="316"/>
      <c r="M744" s="316"/>
      <c r="N744" s="316"/>
      <c r="O744" s="316"/>
      <c r="P744" s="316"/>
      <c r="Q744" s="316"/>
      <c r="R744" s="316"/>
      <c r="S744" s="316"/>
      <c r="T744" s="316"/>
      <c r="U744" s="316"/>
      <c r="V744" s="316"/>
      <c r="W744" s="316"/>
      <c r="X744" s="316"/>
      <c r="Y744" s="316"/>
    </row>
    <row r="745" spans="1:25" ht="15">
      <c r="A745" s="316"/>
      <c r="B745" s="320"/>
      <c r="C745" s="320"/>
      <c r="D745" s="321"/>
      <c r="E745" s="316"/>
      <c r="F745" s="316"/>
      <c r="G745" s="316"/>
      <c r="H745" s="316"/>
      <c r="I745" s="316"/>
      <c r="J745" s="316"/>
      <c r="K745" s="316"/>
      <c r="L745" s="316"/>
      <c r="M745" s="316"/>
      <c r="N745" s="316"/>
      <c r="O745" s="316"/>
      <c r="P745" s="316"/>
      <c r="Q745" s="316"/>
      <c r="R745" s="316"/>
      <c r="S745" s="316"/>
      <c r="T745" s="316"/>
      <c r="U745" s="316"/>
      <c r="V745" s="316"/>
      <c r="W745" s="316"/>
      <c r="X745" s="316"/>
      <c r="Y745" s="316"/>
    </row>
    <row r="746" spans="1:25" ht="15">
      <c r="A746" s="316"/>
      <c r="B746" s="320"/>
      <c r="C746" s="320"/>
      <c r="D746" s="321"/>
      <c r="E746" s="316"/>
      <c r="F746" s="316"/>
      <c r="G746" s="316"/>
      <c r="H746" s="316"/>
      <c r="I746" s="316"/>
      <c r="J746" s="316"/>
      <c r="K746" s="316"/>
      <c r="L746" s="316"/>
      <c r="M746" s="316"/>
      <c r="N746" s="316"/>
      <c r="O746" s="316"/>
      <c r="P746" s="316"/>
      <c r="Q746" s="316"/>
      <c r="R746" s="316"/>
      <c r="S746" s="316"/>
      <c r="T746" s="316"/>
      <c r="U746" s="316"/>
      <c r="V746" s="316"/>
      <c r="W746" s="316"/>
      <c r="X746" s="316"/>
      <c r="Y746" s="316"/>
    </row>
    <row r="747" spans="1:25" ht="15">
      <c r="A747" s="316"/>
      <c r="B747" s="320"/>
      <c r="C747" s="320"/>
      <c r="D747" s="321"/>
      <c r="E747" s="316"/>
      <c r="F747" s="316"/>
      <c r="G747" s="316"/>
      <c r="H747" s="316"/>
      <c r="I747" s="316"/>
      <c r="J747" s="316"/>
      <c r="K747" s="316"/>
      <c r="L747" s="316"/>
      <c r="M747" s="316"/>
      <c r="N747" s="316"/>
      <c r="O747" s="316"/>
      <c r="P747" s="316"/>
      <c r="Q747" s="316"/>
      <c r="R747" s="316"/>
      <c r="S747" s="316"/>
      <c r="T747" s="316"/>
      <c r="U747" s="316"/>
      <c r="V747" s="316"/>
      <c r="W747" s="316"/>
      <c r="X747" s="316"/>
      <c r="Y747" s="316"/>
    </row>
    <row r="748" spans="1:25" ht="15">
      <c r="A748" s="316"/>
      <c r="B748" s="320"/>
      <c r="C748" s="320"/>
      <c r="D748" s="321"/>
      <c r="E748" s="316"/>
      <c r="F748" s="316"/>
      <c r="G748" s="316"/>
      <c r="H748" s="316"/>
      <c r="I748" s="316"/>
      <c r="J748" s="316"/>
      <c r="K748" s="316"/>
      <c r="L748" s="316"/>
      <c r="M748" s="316"/>
      <c r="N748" s="316"/>
      <c r="O748" s="316"/>
      <c r="P748" s="316"/>
      <c r="Q748" s="316"/>
      <c r="R748" s="316"/>
      <c r="S748" s="316"/>
      <c r="T748" s="316"/>
      <c r="U748" s="316"/>
      <c r="V748" s="316"/>
      <c r="W748" s="316"/>
      <c r="X748" s="316"/>
      <c r="Y748" s="316"/>
    </row>
    <row r="749" spans="1:25" ht="15">
      <c r="A749" s="316"/>
      <c r="B749" s="320"/>
      <c r="C749" s="320"/>
      <c r="D749" s="321"/>
      <c r="E749" s="316"/>
      <c r="F749" s="316"/>
      <c r="G749" s="316"/>
      <c r="H749" s="316"/>
      <c r="I749" s="316"/>
      <c r="J749" s="316"/>
      <c r="K749" s="316"/>
      <c r="L749" s="316"/>
      <c r="M749" s="316"/>
      <c r="N749" s="316"/>
      <c r="O749" s="316"/>
      <c r="P749" s="316"/>
      <c r="Q749" s="316"/>
      <c r="R749" s="316"/>
      <c r="S749" s="316"/>
      <c r="T749" s="316"/>
      <c r="U749" s="316"/>
      <c r="V749" s="316"/>
      <c r="W749" s="316"/>
      <c r="X749" s="316"/>
      <c r="Y749" s="316"/>
    </row>
    <row r="750" spans="1:25" ht="15">
      <c r="A750" s="316"/>
      <c r="B750" s="320"/>
      <c r="C750" s="320"/>
      <c r="D750" s="321"/>
      <c r="E750" s="316"/>
      <c r="F750" s="316"/>
      <c r="G750" s="316"/>
      <c r="H750" s="316"/>
      <c r="I750" s="316"/>
      <c r="J750" s="316"/>
      <c r="K750" s="316"/>
      <c r="L750" s="316"/>
      <c r="M750" s="316"/>
      <c r="N750" s="316"/>
      <c r="O750" s="316"/>
      <c r="P750" s="316"/>
      <c r="Q750" s="316"/>
      <c r="R750" s="316"/>
      <c r="S750" s="316"/>
      <c r="T750" s="316"/>
      <c r="U750" s="316"/>
      <c r="V750" s="316"/>
      <c r="W750" s="316"/>
      <c r="X750" s="316"/>
      <c r="Y750" s="316"/>
    </row>
    <row r="751" spans="1:25" ht="15">
      <c r="A751" s="316"/>
      <c r="B751" s="320"/>
      <c r="C751" s="320"/>
      <c r="D751" s="321"/>
      <c r="E751" s="316"/>
      <c r="F751" s="316"/>
      <c r="G751" s="316"/>
      <c r="H751" s="316"/>
      <c r="I751" s="316"/>
      <c r="J751" s="316"/>
      <c r="K751" s="316"/>
      <c r="L751" s="316"/>
      <c r="M751" s="316"/>
      <c r="N751" s="316"/>
      <c r="O751" s="316"/>
      <c r="P751" s="316"/>
      <c r="Q751" s="316"/>
      <c r="R751" s="316"/>
      <c r="S751" s="316"/>
      <c r="T751" s="316"/>
      <c r="U751" s="316"/>
      <c r="V751" s="316"/>
      <c r="W751" s="316"/>
      <c r="X751" s="316"/>
      <c r="Y751" s="316"/>
    </row>
    <row r="752" spans="1:25" ht="15">
      <c r="A752" s="316"/>
      <c r="B752" s="320"/>
      <c r="C752" s="320"/>
      <c r="D752" s="321"/>
      <c r="E752" s="316"/>
      <c r="F752" s="316"/>
      <c r="G752" s="316"/>
      <c r="H752" s="316"/>
      <c r="I752" s="316"/>
      <c r="J752" s="316"/>
      <c r="K752" s="316"/>
      <c r="L752" s="316"/>
      <c r="M752" s="316"/>
      <c r="N752" s="316"/>
      <c r="O752" s="316"/>
      <c r="P752" s="316"/>
      <c r="Q752" s="316"/>
      <c r="R752" s="316"/>
      <c r="S752" s="316"/>
      <c r="T752" s="316"/>
      <c r="U752" s="316"/>
      <c r="V752" s="316"/>
      <c r="W752" s="316"/>
      <c r="X752" s="316"/>
      <c r="Y752" s="316"/>
    </row>
    <row r="753" spans="1:25" ht="15">
      <c r="A753" s="316"/>
      <c r="B753" s="320"/>
      <c r="C753" s="320"/>
      <c r="D753" s="321"/>
      <c r="E753" s="316"/>
      <c r="F753" s="316"/>
      <c r="G753" s="316"/>
      <c r="H753" s="316"/>
      <c r="I753" s="316"/>
      <c r="J753" s="316"/>
      <c r="K753" s="316"/>
      <c r="L753" s="316"/>
      <c r="M753" s="316"/>
      <c r="N753" s="316"/>
      <c r="O753" s="316"/>
      <c r="P753" s="316"/>
      <c r="Q753" s="316"/>
      <c r="R753" s="316"/>
      <c r="S753" s="316"/>
      <c r="T753" s="316"/>
      <c r="U753" s="316"/>
      <c r="V753" s="316"/>
      <c r="W753" s="316"/>
      <c r="X753" s="316"/>
      <c r="Y753" s="316"/>
    </row>
    <row r="754" spans="1:25" ht="15">
      <c r="A754" s="316"/>
      <c r="B754" s="320"/>
      <c r="C754" s="320"/>
      <c r="D754" s="321"/>
      <c r="E754" s="316"/>
      <c r="F754" s="316"/>
      <c r="G754" s="316"/>
      <c r="H754" s="316"/>
      <c r="I754" s="316"/>
      <c r="J754" s="316"/>
      <c r="K754" s="316"/>
      <c r="L754" s="316"/>
      <c r="M754" s="316"/>
      <c r="N754" s="316"/>
      <c r="O754" s="316"/>
      <c r="P754" s="316"/>
      <c r="Q754" s="316"/>
      <c r="R754" s="316"/>
      <c r="S754" s="316"/>
      <c r="T754" s="316"/>
      <c r="U754" s="316"/>
      <c r="V754" s="316"/>
      <c r="W754" s="316"/>
      <c r="X754" s="316"/>
      <c r="Y754" s="316"/>
    </row>
    <row r="755" spans="1:25" ht="15">
      <c r="A755" s="316"/>
      <c r="B755" s="320"/>
      <c r="C755" s="320"/>
      <c r="D755" s="321"/>
      <c r="E755" s="316"/>
      <c r="F755" s="316"/>
      <c r="G755" s="316"/>
      <c r="H755" s="316"/>
      <c r="I755" s="316"/>
      <c r="J755" s="316"/>
      <c r="K755" s="316"/>
      <c r="L755" s="316"/>
      <c r="M755" s="316"/>
      <c r="N755" s="316"/>
      <c r="O755" s="316"/>
      <c r="P755" s="316"/>
      <c r="Q755" s="316"/>
      <c r="R755" s="316"/>
      <c r="S755" s="316"/>
      <c r="T755" s="316"/>
      <c r="U755" s="316"/>
      <c r="V755" s="316"/>
      <c r="W755" s="316"/>
      <c r="X755" s="316"/>
      <c r="Y755" s="316"/>
    </row>
    <row r="756" spans="1:25" ht="15">
      <c r="A756" s="316"/>
      <c r="B756" s="320"/>
      <c r="C756" s="320"/>
      <c r="D756" s="321"/>
      <c r="E756" s="316"/>
      <c r="F756" s="316"/>
      <c r="G756" s="316"/>
      <c r="H756" s="316"/>
      <c r="I756" s="316"/>
      <c r="J756" s="316"/>
      <c r="K756" s="316"/>
      <c r="L756" s="316"/>
      <c r="M756" s="316"/>
      <c r="N756" s="316"/>
      <c r="O756" s="316"/>
      <c r="P756" s="316"/>
      <c r="Q756" s="316"/>
      <c r="R756" s="316"/>
      <c r="S756" s="316"/>
      <c r="T756" s="316"/>
      <c r="U756" s="316"/>
      <c r="V756" s="316"/>
      <c r="W756" s="316"/>
      <c r="X756" s="316"/>
      <c r="Y756" s="316"/>
    </row>
    <row r="757" spans="1:25" ht="15">
      <c r="A757" s="316"/>
      <c r="B757" s="320"/>
      <c r="C757" s="320"/>
      <c r="D757" s="321"/>
      <c r="E757" s="316"/>
      <c r="F757" s="316"/>
      <c r="G757" s="316"/>
      <c r="H757" s="316"/>
      <c r="I757" s="316"/>
      <c r="J757" s="316"/>
      <c r="K757" s="316"/>
      <c r="L757" s="316"/>
      <c r="M757" s="316"/>
      <c r="N757" s="316"/>
      <c r="O757" s="316"/>
      <c r="P757" s="316"/>
      <c r="Q757" s="316"/>
      <c r="R757" s="316"/>
      <c r="S757" s="316"/>
      <c r="T757" s="316"/>
      <c r="U757" s="316"/>
      <c r="V757" s="316"/>
      <c r="W757" s="316"/>
      <c r="X757" s="316"/>
      <c r="Y757" s="316"/>
    </row>
    <row r="758" spans="1:25" ht="15">
      <c r="A758" s="316"/>
      <c r="B758" s="320"/>
      <c r="C758" s="320"/>
      <c r="D758" s="321"/>
      <c r="E758" s="316"/>
      <c r="F758" s="316"/>
      <c r="G758" s="316"/>
      <c r="H758" s="316"/>
      <c r="I758" s="316"/>
      <c r="J758" s="316"/>
      <c r="K758" s="316"/>
      <c r="L758" s="316"/>
      <c r="M758" s="316"/>
      <c r="N758" s="316"/>
      <c r="O758" s="316"/>
      <c r="P758" s="316"/>
      <c r="Q758" s="316"/>
      <c r="R758" s="316"/>
      <c r="S758" s="316"/>
      <c r="T758" s="316"/>
      <c r="U758" s="316"/>
      <c r="V758" s="316"/>
      <c r="W758" s="316"/>
      <c r="X758" s="316"/>
      <c r="Y758" s="316"/>
    </row>
    <row r="759" spans="1:25" ht="15">
      <c r="A759" s="316"/>
      <c r="B759" s="320"/>
      <c r="C759" s="320"/>
      <c r="D759" s="321"/>
      <c r="E759" s="316"/>
      <c r="F759" s="316"/>
      <c r="G759" s="316"/>
      <c r="H759" s="316"/>
      <c r="I759" s="316"/>
      <c r="J759" s="316"/>
      <c r="K759" s="316"/>
      <c r="L759" s="316"/>
      <c r="M759" s="316"/>
      <c r="N759" s="316"/>
      <c r="O759" s="316"/>
      <c r="P759" s="316"/>
      <c r="Q759" s="316"/>
      <c r="R759" s="316"/>
      <c r="S759" s="316"/>
      <c r="T759" s="316"/>
      <c r="U759" s="316"/>
      <c r="V759" s="316"/>
      <c r="W759" s="316"/>
      <c r="X759" s="316"/>
      <c r="Y759" s="316"/>
    </row>
    <row r="760" spans="1:25" ht="15">
      <c r="A760" s="316"/>
      <c r="B760" s="320"/>
      <c r="C760" s="320"/>
      <c r="D760" s="321"/>
      <c r="E760" s="316"/>
      <c r="F760" s="316"/>
      <c r="G760" s="316"/>
      <c r="H760" s="316"/>
      <c r="I760" s="316"/>
      <c r="J760" s="316"/>
      <c r="K760" s="316"/>
      <c r="L760" s="316"/>
      <c r="M760" s="316"/>
      <c r="N760" s="316"/>
      <c r="O760" s="316"/>
      <c r="P760" s="316"/>
      <c r="Q760" s="316"/>
      <c r="R760" s="316"/>
      <c r="S760" s="316"/>
      <c r="T760" s="316"/>
      <c r="U760" s="316"/>
      <c r="V760" s="316"/>
      <c r="W760" s="316"/>
      <c r="X760" s="316"/>
      <c r="Y760" s="316"/>
    </row>
    <row r="761" spans="1:25" ht="15">
      <c r="A761" s="316"/>
      <c r="B761" s="320"/>
      <c r="C761" s="320"/>
      <c r="D761" s="321"/>
      <c r="E761" s="316"/>
      <c r="F761" s="316"/>
      <c r="G761" s="316"/>
      <c r="H761" s="316"/>
      <c r="I761" s="316"/>
      <c r="J761" s="316"/>
      <c r="K761" s="316"/>
      <c r="L761" s="316"/>
      <c r="M761" s="316"/>
      <c r="N761" s="316"/>
      <c r="O761" s="316"/>
      <c r="P761" s="316"/>
      <c r="Q761" s="316"/>
      <c r="R761" s="316"/>
      <c r="S761" s="316"/>
      <c r="T761" s="316"/>
      <c r="U761" s="316"/>
      <c r="V761" s="316"/>
      <c r="W761" s="316"/>
      <c r="X761" s="316"/>
      <c r="Y761" s="316"/>
    </row>
    <row r="762" spans="1:25" ht="15">
      <c r="A762" s="316"/>
      <c r="B762" s="320"/>
      <c r="C762" s="320"/>
      <c r="D762" s="321"/>
      <c r="E762" s="316"/>
      <c r="F762" s="316"/>
      <c r="G762" s="316"/>
      <c r="H762" s="316"/>
      <c r="I762" s="316"/>
      <c r="J762" s="316"/>
      <c r="K762" s="316"/>
      <c r="L762" s="316"/>
      <c r="M762" s="316"/>
      <c r="N762" s="316"/>
      <c r="O762" s="316"/>
      <c r="P762" s="316"/>
      <c r="Q762" s="316"/>
      <c r="R762" s="316"/>
      <c r="S762" s="316"/>
      <c r="T762" s="316"/>
      <c r="U762" s="316"/>
      <c r="V762" s="316"/>
      <c r="W762" s="316"/>
      <c r="X762" s="316"/>
      <c r="Y762" s="316"/>
    </row>
    <row r="763" spans="1:25" ht="15">
      <c r="A763" s="316"/>
      <c r="B763" s="320"/>
      <c r="C763" s="320"/>
      <c r="D763" s="321"/>
      <c r="E763" s="316"/>
      <c r="F763" s="316"/>
      <c r="G763" s="316"/>
      <c r="H763" s="316"/>
      <c r="I763" s="316"/>
      <c r="J763" s="316"/>
      <c r="K763" s="316"/>
      <c r="L763" s="316"/>
      <c r="M763" s="316"/>
      <c r="N763" s="316"/>
      <c r="O763" s="316"/>
      <c r="P763" s="316"/>
      <c r="Q763" s="316"/>
      <c r="R763" s="316"/>
      <c r="S763" s="316"/>
      <c r="T763" s="316"/>
      <c r="U763" s="316"/>
      <c r="V763" s="316"/>
      <c r="W763" s="316"/>
      <c r="X763" s="316"/>
      <c r="Y763" s="316"/>
    </row>
    <row r="764" spans="1:25" ht="15">
      <c r="A764" s="316"/>
      <c r="B764" s="320"/>
      <c r="C764" s="320"/>
      <c r="D764" s="321"/>
      <c r="E764" s="316"/>
      <c r="F764" s="316"/>
      <c r="G764" s="316"/>
      <c r="H764" s="316"/>
      <c r="I764" s="316"/>
      <c r="J764" s="316"/>
      <c r="K764" s="316"/>
      <c r="L764" s="316"/>
      <c r="M764" s="316"/>
      <c r="N764" s="316"/>
      <c r="O764" s="316"/>
      <c r="P764" s="316"/>
      <c r="Q764" s="316"/>
      <c r="R764" s="316"/>
      <c r="S764" s="316"/>
      <c r="T764" s="316"/>
      <c r="U764" s="316"/>
      <c r="V764" s="316"/>
      <c r="W764" s="316"/>
      <c r="X764" s="316"/>
      <c r="Y764" s="316"/>
    </row>
    <row r="765" spans="1:25" ht="15">
      <c r="A765" s="316"/>
      <c r="B765" s="320"/>
      <c r="C765" s="320"/>
      <c r="D765" s="321"/>
      <c r="E765" s="316"/>
      <c r="F765" s="316"/>
      <c r="G765" s="316"/>
      <c r="H765" s="316"/>
      <c r="I765" s="316"/>
      <c r="J765" s="316"/>
      <c r="K765" s="316"/>
      <c r="L765" s="316"/>
      <c r="M765" s="316"/>
      <c r="N765" s="316"/>
      <c r="O765" s="316"/>
      <c r="P765" s="316"/>
      <c r="Q765" s="316"/>
      <c r="R765" s="316"/>
      <c r="S765" s="316"/>
      <c r="T765" s="316"/>
      <c r="U765" s="316"/>
      <c r="V765" s="316"/>
      <c r="W765" s="316"/>
      <c r="X765" s="316"/>
      <c r="Y765" s="316"/>
    </row>
    <row r="766" spans="1:25" ht="15">
      <c r="A766" s="316"/>
      <c r="B766" s="320"/>
      <c r="C766" s="320"/>
      <c r="D766" s="321"/>
      <c r="E766" s="316"/>
      <c r="F766" s="316"/>
      <c r="G766" s="316"/>
      <c r="H766" s="316"/>
      <c r="I766" s="316"/>
      <c r="J766" s="316"/>
      <c r="K766" s="316"/>
      <c r="L766" s="316"/>
      <c r="M766" s="316"/>
      <c r="N766" s="316"/>
      <c r="O766" s="316"/>
      <c r="P766" s="316"/>
      <c r="Q766" s="316"/>
      <c r="R766" s="316"/>
      <c r="S766" s="316"/>
      <c r="T766" s="316"/>
      <c r="U766" s="316"/>
      <c r="V766" s="316"/>
      <c r="W766" s="316"/>
      <c r="X766" s="316"/>
      <c r="Y766" s="316"/>
    </row>
    <row r="767" spans="1:25" ht="15">
      <c r="A767" s="316"/>
      <c r="B767" s="320"/>
      <c r="C767" s="320"/>
      <c r="D767" s="321"/>
      <c r="E767" s="316"/>
      <c r="F767" s="316"/>
      <c r="G767" s="316"/>
      <c r="H767" s="316"/>
      <c r="I767" s="316"/>
      <c r="J767" s="316"/>
      <c r="K767" s="316"/>
      <c r="L767" s="316"/>
      <c r="M767" s="316"/>
      <c r="N767" s="316"/>
      <c r="O767" s="316"/>
      <c r="P767" s="316"/>
      <c r="Q767" s="316"/>
      <c r="R767" s="316"/>
      <c r="S767" s="316"/>
      <c r="T767" s="316"/>
      <c r="U767" s="316"/>
      <c r="V767" s="316"/>
      <c r="W767" s="316"/>
      <c r="X767" s="316"/>
      <c r="Y767" s="316"/>
    </row>
    <row r="768" spans="1:25" ht="15">
      <c r="A768" s="316"/>
      <c r="B768" s="320"/>
      <c r="C768" s="320"/>
      <c r="D768" s="321"/>
      <c r="E768" s="316"/>
      <c r="F768" s="316"/>
      <c r="G768" s="316"/>
      <c r="H768" s="316"/>
      <c r="I768" s="316"/>
      <c r="J768" s="316"/>
      <c r="K768" s="316"/>
      <c r="L768" s="316"/>
      <c r="M768" s="316"/>
      <c r="N768" s="316"/>
      <c r="O768" s="316"/>
      <c r="P768" s="316"/>
      <c r="Q768" s="316"/>
      <c r="R768" s="316"/>
      <c r="S768" s="316"/>
      <c r="T768" s="316"/>
      <c r="U768" s="316"/>
      <c r="V768" s="316"/>
      <c r="W768" s="316"/>
      <c r="X768" s="316"/>
      <c r="Y768" s="316"/>
    </row>
    <row r="769" spans="1:25" ht="15">
      <c r="A769" s="316"/>
      <c r="B769" s="320"/>
      <c r="C769" s="320"/>
      <c r="D769" s="321"/>
      <c r="E769" s="316"/>
      <c r="F769" s="316"/>
      <c r="G769" s="316"/>
      <c r="H769" s="316"/>
      <c r="I769" s="316"/>
      <c r="J769" s="316"/>
      <c r="K769" s="316"/>
      <c r="L769" s="316"/>
      <c r="M769" s="316"/>
      <c r="N769" s="316"/>
      <c r="O769" s="316"/>
      <c r="P769" s="316"/>
      <c r="Q769" s="316"/>
      <c r="R769" s="316"/>
      <c r="S769" s="316"/>
      <c r="T769" s="316"/>
      <c r="U769" s="316"/>
      <c r="V769" s="316"/>
      <c r="W769" s="316"/>
      <c r="X769" s="316"/>
      <c r="Y769" s="316"/>
    </row>
    <row r="770" spans="1:25" ht="15">
      <c r="A770" s="316"/>
      <c r="B770" s="320"/>
      <c r="C770" s="320"/>
      <c r="D770" s="321"/>
      <c r="E770" s="316"/>
      <c r="F770" s="316"/>
      <c r="G770" s="316"/>
      <c r="H770" s="316"/>
      <c r="I770" s="316"/>
      <c r="J770" s="316"/>
      <c r="K770" s="316"/>
      <c r="L770" s="316"/>
      <c r="M770" s="316"/>
      <c r="N770" s="316"/>
      <c r="O770" s="316"/>
      <c r="P770" s="316"/>
      <c r="Q770" s="316"/>
      <c r="R770" s="316"/>
      <c r="S770" s="316"/>
      <c r="T770" s="316"/>
      <c r="U770" s="316"/>
      <c r="V770" s="316"/>
      <c r="W770" s="316"/>
      <c r="X770" s="316"/>
      <c r="Y770" s="316"/>
    </row>
    <row r="771" spans="1:25" ht="15">
      <c r="A771" s="316"/>
      <c r="B771" s="320"/>
      <c r="C771" s="320"/>
      <c r="D771" s="321"/>
      <c r="E771" s="316"/>
      <c r="F771" s="316"/>
      <c r="G771" s="316"/>
      <c r="H771" s="316"/>
      <c r="I771" s="316"/>
      <c r="J771" s="316"/>
      <c r="K771" s="316"/>
      <c r="L771" s="316"/>
      <c r="M771" s="316"/>
      <c r="N771" s="316"/>
      <c r="O771" s="316"/>
      <c r="P771" s="316"/>
      <c r="Q771" s="316"/>
      <c r="R771" s="316"/>
      <c r="S771" s="316"/>
      <c r="T771" s="316"/>
      <c r="U771" s="316"/>
      <c r="V771" s="316"/>
      <c r="W771" s="316"/>
      <c r="X771" s="316"/>
      <c r="Y771" s="316"/>
    </row>
    <row r="772" spans="1:25" ht="15">
      <c r="A772" s="316"/>
      <c r="B772" s="320"/>
      <c r="C772" s="320"/>
      <c r="D772" s="321"/>
      <c r="E772" s="316"/>
      <c r="F772" s="316"/>
      <c r="G772" s="316"/>
      <c r="H772" s="316"/>
      <c r="I772" s="316"/>
      <c r="J772" s="316"/>
      <c r="K772" s="316"/>
      <c r="L772" s="316"/>
      <c r="M772" s="316"/>
      <c r="N772" s="316"/>
      <c r="O772" s="316"/>
      <c r="P772" s="316"/>
      <c r="Q772" s="316"/>
      <c r="R772" s="316"/>
      <c r="S772" s="316"/>
      <c r="T772" s="316"/>
      <c r="U772" s="316"/>
      <c r="V772" s="316"/>
      <c r="W772" s="316"/>
      <c r="X772" s="316"/>
      <c r="Y772" s="316"/>
    </row>
    <row r="773" spans="1:25" ht="15">
      <c r="A773" s="316"/>
      <c r="B773" s="320"/>
      <c r="C773" s="320"/>
      <c r="D773" s="321"/>
      <c r="E773" s="316"/>
      <c r="F773" s="316"/>
      <c r="G773" s="316"/>
      <c r="H773" s="316"/>
      <c r="I773" s="316"/>
      <c r="J773" s="316"/>
      <c r="K773" s="316"/>
      <c r="L773" s="316"/>
      <c r="M773" s="316"/>
      <c r="N773" s="316"/>
      <c r="O773" s="316"/>
      <c r="P773" s="316"/>
      <c r="Q773" s="316"/>
      <c r="R773" s="316"/>
      <c r="S773" s="316"/>
      <c r="T773" s="316"/>
      <c r="U773" s="316"/>
      <c r="V773" s="316"/>
      <c r="W773" s="316"/>
      <c r="X773" s="316"/>
      <c r="Y773" s="316"/>
    </row>
    <row r="774" spans="1:25" ht="15">
      <c r="A774" s="316"/>
      <c r="B774" s="320"/>
      <c r="C774" s="320"/>
      <c r="D774" s="321"/>
      <c r="E774" s="316"/>
      <c r="F774" s="316"/>
      <c r="G774" s="316"/>
      <c r="H774" s="316"/>
      <c r="I774" s="316"/>
      <c r="J774" s="316"/>
      <c r="K774" s="316"/>
      <c r="L774" s="316"/>
      <c r="M774" s="316"/>
      <c r="N774" s="316"/>
      <c r="O774" s="316"/>
      <c r="P774" s="316"/>
      <c r="Q774" s="316"/>
      <c r="R774" s="316"/>
      <c r="S774" s="316"/>
      <c r="T774" s="316"/>
      <c r="U774" s="316"/>
      <c r="V774" s="316"/>
      <c r="W774" s="316"/>
      <c r="X774" s="316"/>
      <c r="Y774" s="316"/>
    </row>
    <row r="775" spans="1:25" ht="15">
      <c r="A775" s="316"/>
      <c r="B775" s="320"/>
      <c r="C775" s="320"/>
      <c r="D775" s="321"/>
      <c r="E775" s="316"/>
      <c r="F775" s="316"/>
      <c r="G775" s="316"/>
      <c r="H775" s="316"/>
      <c r="I775" s="316"/>
      <c r="J775" s="316"/>
      <c r="K775" s="316"/>
      <c r="L775" s="316"/>
      <c r="M775" s="316"/>
      <c r="N775" s="316"/>
      <c r="O775" s="316"/>
      <c r="P775" s="316"/>
      <c r="Q775" s="316"/>
      <c r="R775" s="316"/>
      <c r="S775" s="316"/>
      <c r="T775" s="316"/>
      <c r="U775" s="316"/>
      <c r="V775" s="316"/>
      <c r="W775" s="316"/>
      <c r="X775" s="316"/>
      <c r="Y775" s="316"/>
    </row>
    <row r="776" spans="1:25" ht="15">
      <c r="A776" s="316"/>
      <c r="B776" s="320"/>
      <c r="C776" s="320"/>
      <c r="D776" s="321"/>
      <c r="E776" s="316"/>
      <c r="F776" s="316"/>
      <c r="G776" s="316"/>
      <c r="H776" s="316"/>
      <c r="I776" s="316"/>
      <c r="J776" s="316"/>
      <c r="K776" s="316"/>
      <c r="L776" s="316"/>
      <c r="M776" s="316"/>
      <c r="N776" s="316"/>
      <c r="O776" s="316"/>
      <c r="P776" s="316"/>
      <c r="Q776" s="316"/>
      <c r="R776" s="316"/>
      <c r="S776" s="316"/>
      <c r="T776" s="316"/>
      <c r="U776" s="316"/>
      <c r="V776" s="316"/>
      <c r="W776" s="316"/>
      <c r="X776" s="316"/>
      <c r="Y776" s="316"/>
    </row>
    <row r="777" spans="1:25" ht="15">
      <c r="A777" s="316"/>
      <c r="B777" s="320"/>
      <c r="C777" s="320"/>
      <c r="D777" s="321"/>
      <c r="E777" s="316"/>
      <c r="F777" s="316"/>
      <c r="G777" s="316"/>
      <c r="H777" s="316"/>
      <c r="I777" s="316"/>
      <c r="J777" s="316"/>
      <c r="K777" s="316"/>
      <c r="L777" s="316"/>
      <c r="M777" s="316"/>
      <c r="N777" s="316"/>
      <c r="O777" s="316"/>
      <c r="P777" s="316"/>
      <c r="Q777" s="316"/>
      <c r="R777" s="316"/>
      <c r="S777" s="316"/>
      <c r="T777" s="316"/>
      <c r="U777" s="316"/>
      <c r="V777" s="316"/>
      <c r="W777" s="316"/>
      <c r="X777" s="316"/>
      <c r="Y777" s="316"/>
    </row>
    <row r="778" spans="1:25" ht="15">
      <c r="A778" s="316"/>
      <c r="B778" s="320"/>
      <c r="C778" s="320"/>
      <c r="D778" s="321"/>
      <c r="E778" s="316"/>
      <c r="F778" s="316"/>
      <c r="G778" s="316"/>
      <c r="H778" s="316"/>
      <c r="I778" s="316"/>
      <c r="J778" s="316"/>
      <c r="K778" s="316"/>
      <c r="L778" s="316"/>
      <c r="M778" s="316"/>
      <c r="N778" s="316"/>
      <c r="O778" s="316"/>
      <c r="P778" s="316"/>
      <c r="Q778" s="316"/>
      <c r="R778" s="316"/>
      <c r="S778" s="316"/>
      <c r="T778" s="316"/>
      <c r="U778" s="316"/>
      <c r="V778" s="316"/>
      <c r="W778" s="316"/>
      <c r="X778" s="316"/>
      <c r="Y778" s="316"/>
    </row>
    <row r="779" spans="1:25" ht="15">
      <c r="A779" s="316"/>
      <c r="B779" s="320"/>
      <c r="C779" s="320"/>
      <c r="D779" s="321"/>
      <c r="E779" s="316"/>
      <c r="F779" s="316"/>
      <c r="G779" s="316"/>
      <c r="H779" s="316"/>
      <c r="I779" s="316"/>
      <c r="J779" s="316"/>
      <c r="K779" s="316"/>
      <c r="L779" s="316"/>
      <c r="M779" s="316"/>
      <c r="N779" s="316"/>
      <c r="O779" s="316"/>
      <c r="P779" s="316"/>
      <c r="Q779" s="316"/>
      <c r="R779" s="316"/>
      <c r="S779" s="316"/>
      <c r="T779" s="316"/>
      <c r="U779" s="316"/>
      <c r="V779" s="316"/>
      <c r="W779" s="316"/>
      <c r="X779" s="316"/>
      <c r="Y779" s="316"/>
    </row>
    <row r="780" spans="1:25" ht="15">
      <c r="A780" s="316"/>
      <c r="B780" s="320"/>
      <c r="C780" s="320"/>
      <c r="D780" s="321"/>
      <c r="E780" s="316"/>
      <c r="F780" s="316"/>
      <c r="G780" s="316"/>
      <c r="H780" s="316"/>
      <c r="I780" s="316"/>
      <c r="J780" s="316"/>
      <c r="K780" s="316"/>
      <c r="L780" s="316"/>
      <c r="M780" s="316"/>
      <c r="N780" s="316"/>
      <c r="O780" s="316"/>
      <c r="P780" s="316"/>
      <c r="Q780" s="316"/>
      <c r="R780" s="316"/>
      <c r="S780" s="316"/>
      <c r="T780" s="316"/>
      <c r="U780" s="316"/>
      <c r="V780" s="316"/>
      <c r="W780" s="316"/>
      <c r="X780" s="316"/>
      <c r="Y780" s="316"/>
    </row>
    <row r="781" spans="1:25" ht="15">
      <c r="A781" s="316"/>
      <c r="B781" s="320"/>
      <c r="C781" s="320"/>
      <c r="D781" s="321"/>
      <c r="E781" s="316"/>
      <c r="F781" s="316"/>
      <c r="G781" s="316"/>
      <c r="H781" s="316"/>
      <c r="I781" s="316"/>
      <c r="J781" s="316"/>
      <c r="K781" s="316"/>
      <c r="L781" s="316"/>
      <c r="M781" s="316"/>
      <c r="N781" s="316"/>
      <c r="O781" s="316"/>
      <c r="P781" s="316"/>
      <c r="Q781" s="316"/>
      <c r="R781" s="316"/>
      <c r="S781" s="316"/>
      <c r="T781" s="316"/>
      <c r="U781" s="316"/>
      <c r="V781" s="316"/>
      <c r="W781" s="316"/>
      <c r="X781" s="316"/>
      <c r="Y781" s="316"/>
    </row>
    <row r="782" spans="1:25" ht="15">
      <c r="A782" s="316"/>
      <c r="B782" s="320"/>
      <c r="C782" s="320"/>
      <c r="D782" s="321"/>
      <c r="E782" s="316"/>
      <c r="F782" s="316"/>
      <c r="G782" s="316"/>
      <c r="H782" s="316"/>
      <c r="I782" s="316"/>
      <c r="J782" s="316"/>
      <c r="K782" s="316"/>
      <c r="L782" s="316"/>
      <c r="M782" s="316"/>
      <c r="N782" s="316"/>
      <c r="O782" s="316"/>
      <c r="P782" s="316"/>
      <c r="Q782" s="316"/>
      <c r="R782" s="316"/>
      <c r="S782" s="316"/>
      <c r="T782" s="316"/>
      <c r="U782" s="316"/>
      <c r="V782" s="316"/>
      <c r="W782" s="316"/>
      <c r="X782" s="316"/>
      <c r="Y782" s="316"/>
    </row>
    <row r="783" spans="1:25" ht="15">
      <c r="A783" s="316"/>
      <c r="B783" s="320"/>
      <c r="C783" s="320"/>
      <c r="D783" s="321"/>
      <c r="E783" s="316"/>
      <c r="F783" s="316"/>
      <c r="G783" s="316"/>
      <c r="H783" s="316"/>
      <c r="I783" s="316"/>
      <c r="J783" s="316"/>
      <c r="K783" s="316"/>
      <c r="L783" s="316"/>
      <c r="M783" s="316"/>
      <c r="N783" s="316"/>
      <c r="O783" s="316"/>
      <c r="P783" s="316"/>
      <c r="Q783" s="316"/>
      <c r="R783" s="316"/>
      <c r="S783" s="316"/>
      <c r="T783" s="316"/>
      <c r="U783" s="316"/>
      <c r="V783" s="316"/>
      <c r="W783" s="316"/>
      <c r="X783" s="316"/>
      <c r="Y783" s="316"/>
    </row>
    <row r="784" spans="1:25" ht="15">
      <c r="A784" s="316"/>
      <c r="B784" s="320"/>
      <c r="C784" s="320"/>
      <c r="D784" s="321"/>
      <c r="E784" s="316"/>
      <c r="F784" s="316"/>
      <c r="G784" s="316"/>
      <c r="H784" s="316"/>
      <c r="I784" s="316"/>
      <c r="J784" s="316"/>
      <c r="K784" s="316"/>
      <c r="L784" s="316"/>
      <c r="M784" s="316"/>
      <c r="N784" s="316"/>
      <c r="O784" s="316"/>
      <c r="P784" s="316"/>
      <c r="Q784" s="316"/>
      <c r="R784" s="316"/>
      <c r="S784" s="316"/>
      <c r="T784" s="316"/>
      <c r="U784" s="316"/>
      <c r="V784" s="316"/>
      <c r="W784" s="316"/>
      <c r="X784" s="316"/>
      <c r="Y784" s="316"/>
    </row>
    <row r="785" spans="1:25" ht="15">
      <c r="A785" s="316"/>
      <c r="B785" s="320"/>
      <c r="C785" s="320"/>
      <c r="D785" s="321"/>
      <c r="E785" s="316"/>
      <c r="F785" s="316"/>
      <c r="G785" s="316"/>
      <c r="H785" s="316"/>
      <c r="I785" s="316"/>
      <c r="J785" s="316"/>
      <c r="K785" s="316"/>
      <c r="L785" s="316"/>
      <c r="M785" s="316"/>
      <c r="N785" s="316"/>
      <c r="O785" s="316"/>
      <c r="P785" s="316"/>
      <c r="Q785" s="316"/>
      <c r="R785" s="316"/>
      <c r="S785" s="316"/>
      <c r="T785" s="316"/>
      <c r="U785" s="316"/>
      <c r="V785" s="316"/>
      <c r="W785" s="316"/>
      <c r="X785" s="316"/>
      <c r="Y785" s="316"/>
    </row>
    <row r="786" spans="1:25" ht="15">
      <c r="A786" s="316"/>
      <c r="B786" s="320"/>
      <c r="C786" s="320"/>
      <c r="D786" s="321"/>
      <c r="E786" s="316"/>
      <c r="F786" s="316"/>
      <c r="G786" s="316"/>
      <c r="H786" s="316"/>
      <c r="I786" s="316"/>
      <c r="J786" s="316"/>
      <c r="K786" s="316"/>
      <c r="L786" s="316"/>
      <c r="M786" s="316"/>
      <c r="N786" s="316"/>
      <c r="O786" s="316"/>
      <c r="P786" s="316"/>
      <c r="Q786" s="316"/>
      <c r="R786" s="316"/>
      <c r="S786" s="316"/>
      <c r="T786" s="316"/>
      <c r="U786" s="316"/>
      <c r="V786" s="316"/>
      <c r="W786" s="316"/>
      <c r="X786" s="316"/>
      <c r="Y786" s="316"/>
    </row>
    <row r="787" spans="1:25" ht="15">
      <c r="A787" s="316"/>
      <c r="B787" s="320"/>
      <c r="C787" s="320"/>
      <c r="D787" s="321"/>
      <c r="E787" s="316"/>
      <c r="F787" s="316"/>
      <c r="G787" s="316"/>
      <c r="H787" s="316"/>
      <c r="I787" s="316"/>
      <c r="J787" s="316"/>
      <c r="K787" s="316"/>
      <c r="L787" s="316"/>
      <c r="M787" s="316"/>
      <c r="N787" s="316"/>
      <c r="O787" s="316"/>
      <c r="P787" s="316"/>
      <c r="Q787" s="316"/>
      <c r="R787" s="316"/>
      <c r="S787" s="316"/>
      <c r="T787" s="316"/>
      <c r="U787" s="316"/>
      <c r="V787" s="316"/>
      <c r="W787" s="316"/>
      <c r="X787" s="316"/>
      <c r="Y787" s="316"/>
    </row>
    <row r="788" spans="1:25" ht="15">
      <c r="A788" s="316"/>
      <c r="B788" s="320"/>
      <c r="C788" s="320"/>
      <c r="D788" s="321"/>
      <c r="E788" s="316"/>
      <c r="F788" s="316"/>
      <c r="G788" s="316"/>
      <c r="H788" s="316"/>
      <c r="I788" s="316"/>
      <c r="J788" s="316"/>
      <c r="K788" s="316"/>
      <c r="L788" s="316"/>
      <c r="M788" s="316"/>
      <c r="N788" s="316"/>
      <c r="O788" s="316"/>
      <c r="P788" s="316"/>
      <c r="Q788" s="316"/>
      <c r="R788" s="316"/>
      <c r="S788" s="316"/>
      <c r="T788" s="316"/>
      <c r="U788" s="316"/>
      <c r="V788" s="316"/>
      <c r="W788" s="316"/>
      <c r="X788" s="316"/>
      <c r="Y788" s="316"/>
    </row>
    <row r="789" spans="1:25" ht="15">
      <c r="A789" s="316"/>
      <c r="B789" s="320"/>
      <c r="C789" s="320"/>
      <c r="D789" s="321"/>
      <c r="E789" s="316"/>
      <c r="F789" s="316"/>
      <c r="G789" s="316"/>
      <c r="H789" s="316"/>
      <c r="I789" s="316"/>
      <c r="J789" s="316"/>
      <c r="K789" s="316"/>
      <c r="L789" s="316"/>
      <c r="M789" s="316"/>
      <c r="N789" s="316"/>
      <c r="O789" s="316"/>
      <c r="P789" s="316"/>
      <c r="Q789" s="316"/>
      <c r="R789" s="316"/>
      <c r="S789" s="316"/>
      <c r="T789" s="316"/>
      <c r="U789" s="316"/>
      <c r="V789" s="316"/>
      <c r="W789" s="316"/>
      <c r="X789" s="316"/>
      <c r="Y789" s="316"/>
    </row>
    <row r="790" spans="1:25" ht="15">
      <c r="A790" s="316"/>
      <c r="B790" s="320"/>
      <c r="C790" s="320"/>
      <c r="D790" s="321"/>
      <c r="E790" s="316"/>
      <c r="F790" s="316"/>
      <c r="G790" s="316"/>
      <c r="H790" s="316"/>
      <c r="I790" s="316"/>
      <c r="J790" s="316"/>
      <c r="K790" s="316"/>
      <c r="L790" s="316"/>
      <c r="M790" s="316"/>
      <c r="N790" s="316"/>
      <c r="O790" s="316"/>
      <c r="P790" s="316"/>
      <c r="Q790" s="316"/>
      <c r="R790" s="316"/>
      <c r="S790" s="316"/>
      <c r="T790" s="316"/>
      <c r="U790" s="316"/>
      <c r="V790" s="316"/>
      <c r="W790" s="316"/>
      <c r="X790" s="316"/>
      <c r="Y790" s="316"/>
    </row>
    <row r="791" spans="1:25" ht="15">
      <c r="A791" s="316"/>
      <c r="B791" s="320"/>
      <c r="C791" s="320"/>
      <c r="D791" s="321"/>
      <c r="E791" s="316"/>
      <c r="F791" s="316"/>
      <c r="G791" s="316"/>
      <c r="H791" s="316"/>
      <c r="I791" s="316"/>
      <c r="J791" s="316"/>
      <c r="K791" s="316"/>
      <c r="L791" s="316"/>
      <c r="M791" s="316"/>
      <c r="N791" s="316"/>
      <c r="O791" s="316"/>
      <c r="P791" s="316"/>
      <c r="Q791" s="316"/>
      <c r="R791" s="316"/>
      <c r="S791" s="316"/>
      <c r="T791" s="316"/>
      <c r="U791" s="316"/>
      <c r="V791" s="316"/>
      <c r="W791" s="316"/>
      <c r="X791" s="316"/>
      <c r="Y791" s="316"/>
    </row>
    <row r="792" spans="1:25" ht="15">
      <c r="A792" s="316"/>
      <c r="B792" s="320"/>
      <c r="C792" s="320"/>
      <c r="D792" s="321"/>
      <c r="E792" s="316"/>
      <c r="F792" s="316"/>
      <c r="G792" s="316"/>
      <c r="H792" s="316"/>
      <c r="I792" s="316"/>
      <c r="J792" s="316"/>
      <c r="K792" s="316"/>
      <c r="L792" s="316"/>
      <c r="M792" s="316"/>
      <c r="N792" s="316"/>
      <c r="O792" s="316"/>
      <c r="P792" s="316"/>
      <c r="Q792" s="316"/>
      <c r="R792" s="316"/>
      <c r="S792" s="316"/>
      <c r="T792" s="316"/>
      <c r="U792" s="316"/>
      <c r="V792" s="316"/>
      <c r="W792" s="316"/>
      <c r="X792" s="316"/>
      <c r="Y792" s="316"/>
    </row>
    <row r="793" spans="1:25" ht="15">
      <c r="A793" s="316"/>
      <c r="B793" s="320"/>
      <c r="C793" s="320"/>
      <c r="D793" s="321"/>
      <c r="E793" s="316"/>
      <c r="F793" s="316"/>
      <c r="G793" s="316"/>
      <c r="H793" s="316"/>
      <c r="I793" s="316"/>
      <c r="J793" s="316"/>
      <c r="K793" s="316"/>
      <c r="L793" s="316"/>
      <c r="M793" s="316"/>
      <c r="N793" s="316"/>
      <c r="O793" s="316"/>
      <c r="P793" s="316"/>
      <c r="Q793" s="316"/>
      <c r="R793" s="316"/>
      <c r="S793" s="316"/>
      <c r="T793" s="316"/>
      <c r="U793" s="316"/>
      <c r="V793" s="316"/>
      <c r="W793" s="316"/>
      <c r="X793" s="316"/>
      <c r="Y793" s="316"/>
    </row>
    <row r="794" spans="1:25" ht="15">
      <c r="A794" s="316"/>
      <c r="B794" s="320"/>
      <c r="C794" s="320"/>
      <c r="D794" s="321"/>
      <c r="E794" s="316"/>
      <c r="F794" s="316"/>
      <c r="G794" s="316"/>
      <c r="H794" s="316"/>
      <c r="I794" s="316"/>
      <c r="J794" s="316"/>
      <c r="K794" s="316"/>
      <c r="L794" s="316"/>
      <c r="M794" s="316"/>
      <c r="N794" s="316"/>
      <c r="O794" s="316"/>
      <c r="P794" s="316"/>
      <c r="Q794" s="316"/>
      <c r="R794" s="316"/>
      <c r="S794" s="316"/>
      <c r="T794" s="316"/>
      <c r="U794" s="316"/>
      <c r="V794" s="316"/>
      <c r="W794" s="316"/>
      <c r="X794" s="316"/>
      <c r="Y794" s="316"/>
    </row>
    <row r="795" spans="1:25" ht="15">
      <c r="A795" s="316"/>
      <c r="B795" s="320"/>
      <c r="C795" s="320"/>
      <c r="D795" s="321"/>
      <c r="E795" s="316"/>
      <c r="F795" s="316"/>
      <c r="G795" s="316"/>
      <c r="H795" s="316"/>
      <c r="I795" s="316"/>
      <c r="J795" s="316"/>
      <c r="K795" s="316"/>
      <c r="L795" s="316"/>
      <c r="M795" s="316"/>
      <c r="N795" s="316"/>
      <c r="O795" s="316"/>
      <c r="P795" s="316"/>
      <c r="Q795" s="316"/>
      <c r="R795" s="316"/>
      <c r="S795" s="316"/>
      <c r="T795" s="316"/>
      <c r="U795" s="316"/>
      <c r="V795" s="316"/>
      <c r="W795" s="316"/>
      <c r="X795" s="316"/>
      <c r="Y795" s="316"/>
    </row>
    <row r="796" spans="1:25" ht="15">
      <c r="A796" s="316"/>
      <c r="B796" s="320"/>
      <c r="C796" s="320"/>
      <c r="D796" s="321"/>
      <c r="E796" s="316"/>
      <c r="F796" s="316"/>
      <c r="G796" s="316"/>
      <c r="H796" s="316"/>
      <c r="I796" s="316"/>
      <c r="J796" s="316"/>
      <c r="K796" s="316"/>
      <c r="L796" s="316"/>
      <c r="M796" s="316"/>
      <c r="N796" s="316"/>
      <c r="O796" s="316"/>
      <c r="P796" s="316"/>
      <c r="Q796" s="316"/>
      <c r="R796" s="316"/>
      <c r="S796" s="316"/>
      <c r="T796" s="316"/>
      <c r="U796" s="316"/>
      <c r="V796" s="316"/>
      <c r="W796" s="316"/>
      <c r="X796" s="316"/>
      <c r="Y796" s="316"/>
    </row>
    <row r="797" spans="1:25" ht="15">
      <c r="A797" s="316"/>
      <c r="B797" s="320"/>
      <c r="C797" s="320"/>
      <c r="D797" s="321"/>
      <c r="E797" s="316"/>
      <c r="F797" s="316"/>
      <c r="G797" s="316"/>
      <c r="H797" s="316"/>
      <c r="I797" s="316"/>
      <c r="J797" s="316"/>
      <c r="K797" s="316"/>
      <c r="L797" s="316"/>
      <c r="M797" s="316"/>
      <c r="N797" s="316"/>
      <c r="O797" s="316"/>
      <c r="P797" s="316"/>
      <c r="Q797" s="316"/>
      <c r="R797" s="316"/>
      <c r="S797" s="316"/>
      <c r="T797" s="316"/>
      <c r="U797" s="316"/>
      <c r="V797" s="316"/>
      <c r="W797" s="316"/>
      <c r="X797" s="316"/>
      <c r="Y797" s="316"/>
    </row>
    <row r="798" spans="1:25" ht="15">
      <c r="A798" s="316"/>
      <c r="B798" s="320"/>
      <c r="C798" s="320"/>
      <c r="D798" s="321"/>
      <c r="E798" s="316"/>
      <c r="F798" s="316"/>
      <c r="G798" s="316"/>
      <c r="H798" s="316"/>
      <c r="I798" s="316"/>
      <c r="J798" s="316"/>
      <c r="K798" s="316"/>
      <c r="L798" s="316"/>
      <c r="M798" s="316"/>
      <c r="N798" s="316"/>
      <c r="O798" s="316"/>
      <c r="P798" s="316"/>
      <c r="Q798" s="316"/>
      <c r="R798" s="316"/>
      <c r="S798" s="316"/>
      <c r="T798" s="316"/>
      <c r="U798" s="316"/>
      <c r="V798" s="316"/>
      <c r="W798" s="316"/>
      <c r="X798" s="316"/>
      <c r="Y798" s="316"/>
    </row>
    <row r="799" spans="1:25" ht="15">
      <c r="A799" s="316"/>
      <c r="B799" s="320"/>
      <c r="C799" s="320"/>
      <c r="D799" s="321"/>
      <c r="E799" s="316"/>
      <c r="F799" s="316"/>
      <c r="G799" s="316"/>
      <c r="H799" s="316"/>
      <c r="I799" s="316"/>
      <c r="J799" s="316"/>
      <c r="K799" s="316"/>
      <c r="L799" s="316"/>
      <c r="M799" s="316"/>
      <c r="N799" s="316"/>
      <c r="O799" s="316"/>
      <c r="P799" s="316"/>
      <c r="Q799" s="316"/>
      <c r="R799" s="316"/>
      <c r="S799" s="316"/>
      <c r="T799" s="316"/>
      <c r="U799" s="316"/>
      <c r="V799" s="316"/>
      <c r="W799" s="316"/>
      <c r="X799" s="316"/>
      <c r="Y799" s="316"/>
    </row>
    <row r="800" spans="1:25" ht="15">
      <c r="A800" s="316"/>
      <c r="B800" s="320"/>
      <c r="C800" s="320"/>
      <c r="D800" s="321"/>
      <c r="E800" s="316"/>
      <c r="F800" s="316"/>
      <c r="G800" s="316"/>
      <c r="H800" s="316"/>
      <c r="I800" s="316"/>
      <c r="J800" s="316"/>
      <c r="K800" s="316"/>
      <c r="L800" s="316"/>
      <c r="M800" s="316"/>
      <c r="N800" s="316"/>
      <c r="O800" s="316"/>
      <c r="P800" s="316"/>
      <c r="Q800" s="316"/>
      <c r="R800" s="316"/>
      <c r="S800" s="316"/>
      <c r="T800" s="316"/>
      <c r="U800" s="316"/>
      <c r="V800" s="316"/>
      <c r="W800" s="316"/>
      <c r="X800" s="316"/>
      <c r="Y800" s="316"/>
    </row>
    <row r="801" spans="1:25" ht="15">
      <c r="A801" s="316"/>
      <c r="B801" s="320"/>
      <c r="C801" s="320"/>
      <c r="D801" s="321"/>
      <c r="E801" s="316"/>
      <c r="F801" s="316"/>
      <c r="G801" s="316"/>
      <c r="H801" s="316"/>
      <c r="I801" s="316"/>
      <c r="J801" s="316"/>
      <c r="K801" s="316"/>
      <c r="L801" s="316"/>
      <c r="M801" s="316"/>
      <c r="N801" s="316"/>
      <c r="O801" s="316"/>
      <c r="P801" s="316"/>
      <c r="Q801" s="316"/>
      <c r="R801" s="316"/>
      <c r="S801" s="316"/>
      <c r="T801" s="316"/>
      <c r="U801" s="316"/>
      <c r="V801" s="316"/>
      <c r="W801" s="316"/>
      <c r="X801" s="316"/>
      <c r="Y801" s="316"/>
    </row>
    <row r="802" spans="1:25" ht="15">
      <c r="A802" s="316"/>
      <c r="B802" s="320"/>
      <c r="C802" s="320"/>
      <c r="D802" s="321"/>
      <c r="E802" s="316"/>
      <c r="F802" s="316"/>
      <c r="G802" s="316"/>
      <c r="H802" s="316"/>
      <c r="I802" s="316"/>
      <c r="J802" s="316"/>
      <c r="K802" s="316"/>
      <c r="L802" s="316"/>
      <c r="M802" s="316"/>
      <c r="N802" s="316"/>
      <c r="O802" s="316"/>
      <c r="P802" s="316"/>
      <c r="Q802" s="316"/>
      <c r="R802" s="316"/>
      <c r="S802" s="316"/>
      <c r="T802" s="316"/>
      <c r="U802" s="316"/>
      <c r="V802" s="316"/>
      <c r="W802" s="316"/>
      <c r="X802" s="316"/>
      <c r="Y802" s="316"/>
    </row>
    <row r="803" spans="1:25" ht="15">
      <c r="A803" s="316"/>
      <c r="B803" s="320"/>
      <c r="C803" s="320"/>
      <c r="D803" s="321"/>
      <c r="E803" s="316"/>
      <c r="F803" s="316"/>
      <c r="G803" s="316"/>
      <c r="H803" s="316"/>
      <c r="I803" s="316"/>
      <c r="J803" s="316"/>
      <c r="K803" s="316"/>
      <c r="L803" s="316"/>
      <c r="M803" s="316"/>
      <c r="N803" s="316"/>
      <c r="O803" s="316"/>
      <c r="P803" s="316"/>
      <c r="Q803" s="316"/>
      <c r="R803" s="316"/>
      <c r="S803" s="316"/>
      <c r="T803" s="316"/>
      <c r="U803" s="316"/>
      <c r="V803" s="316"/>
      <c r="W803" s="316"/>
      <c r="X803" s="316"/>
      <c r="Y803" s="316"/>
    </row>
    <row r="804" spans="1:25" ht="15">
      <c r="A804" s="316"/>
      <c r="B804" s="320"/>
      <c r="C804" s="320"/>
      <c r="D804" s="321"/>
      <c r="E804" s="316"/>
      <c r="F804" s="316"/>
      <c r="G804" s="316"/>
      <c r="H804" s="316"/>
      <c r="I804" s="316"/>
      <c r="J804" s="316"/>
      <c r="K804" s="316"/>
      <c r="L804" s="316"/>
      <c r="M804" s="316"/>
      <c r="N804" s="316"/>
      <c r="O804" s="316"/>
      <c r="P804" s="316"/>
      <c r="Q804" s="316"/>
      <c r="R804" s="316"/>
      <c r="S804" s="316"/>
      <c r="T804" s="316"/>
      <c r="U804" s="316"/>
      <c r="V804" s="316"/>
      <c r="W804" s="316"/>
      <c r="X804" s="316"/>
      <c r="Y804" s="316"/>
    </row>
    <row r="805" spans="1:25" ht="15">
      <c r="A805" s="316"/>
      <c r="B805" s="320"/>
      <c r="C805" s="320"/>
      <c r="D805" s="321"/>
      <c r="E805" s="316"/>
      <c r="F805" s="316"/>
      <c r="G805" s="316"/>
      <c r="H805" s="316"/>
      <c r="I805" s="316"/>
      <c r="J805" s="316"/>
      <c r="K805" s="316"/>
      <c r="L805" s="316"/>
      <c r="M805" s="316"/>
      <c r="N805" s="316"/>
      <c r="O805" s="316"/>
      <c r="P805" s="316"/>
      <c r="Q805" s="316"/>
      <c r="R805" s="316"/>
      <c r="S805" s="316"/>
      <c r="T805" s="316"/>
      <c r="U805" s="316"/>
      <c r="V805" s="316"/>
      <c r="W805" s="316"/>
      <c r="X805" s="316"/>
      <c r="Y805" s="316"/>
    </row>
    <row r="806" spans="1:25" ht="15">
      <c r="A806" s="316"/>
      <c r="B806" s="320"/>
      <c r="C806" s="320"/>
      <c r="D806" s="321"/>
      <c r="E806" s="316"/>
      <c r="F806" s="316"/>
      <c r="G806" s="316"/>
      <c r="H806" s="316"/>
      <c r="I806" s="316"/>
      <c r="J806" s="316"/>
      <c r="K806" s="316"/>
      <c r="L806" s="316"/>
      <c r="M806" s="316"/>
      <c r="N806" s="316"/>
      <c r="O806" s="316"/>
      <c r="P806" s="316"/>
      <c r="Q806" s="316"/>
      <c r="R806" s="316"/>
      <c r="S806" s="316"/>
      <c r="T806" s="316"/>
      <c r="U806" s="316"/>
      <c r="V806" s="316"/>
      <c r="W806" s="316"/>
      <c r="X806" s="316"/>
      <c r="Y806" s="316"/>
    </row>
    <row r="807" spans="1:25" ht="15">
      <c r="A807" s="316"/>
      <c r="B807" s="320"/>
      <c r="C807" s="320"/>
      <c r="D807" s="321"/>
      <c r="E807" s="316"/>
      <c r="F807" s="316"/>
      <c r="G807" s="316"/>
      <c r="H807" s="316"/>
      <c r="I807" s="316"/>
      <c r="J807" s="316"/>
      <c r="K807" s="316"/>
      <c r="L807" s="316"/>
      <c r="M807" s="316"/>
      <c r="N807" s="316"/>
      <c r="O807" s="316"/>
      <c r="P807" s="316"/>
      <c r="Q807" s="316"/>
      <c r="R807" s="316"/>
      <c r="S807" s="316"/>
      <c r="T807" s="316"/>
      <c r="U807" s="316"/>
      <c r="V807" s="316"/>
      <c r="W807" s="316"/>
      <c r="X807" s="316"/>
      <c r="Y807" s="316"/>
    </row>
    <row r="808" spans="1:25" ht="15">
      <c r="A808" s="316"/>
      <c r="B808" s="320"/>
      <c r="C808" s="320"/>
      <c r="D808" s="321"/>
      <c r="E808" s="316"/>
      <c r="F808" s="316"/>
      <c r="G808" s="316"/>
      <c r="H808" s="316"/>
      <c r="I808" s="316"/>
      <c r="J808" s="316"/>
      <c r="K808" s="316"/>
      <c r="L808" s="316"/>
      <c r="M808" s="316"/>
      <c r="N808" s="316"/>
      <c r="O808" s="316"/>
      <c r="P808" s="316"/>
      <c r="Q808" s="316"/>
      <c r="R808" s="316"/>
      <c r="S808" s="316"/>
      <c r="T808" s="316"/>
      <c r="U808" s="316"/>
      <c r="V808" s="316"/>
      <c r="W808" s="316"/>
      <c r="X808" s="316"/>
      <c r="Y808" s="316"/>
    </row>
    <row r="809" spans="1:25" ht="15">
      <c r="A809" s="316"/>
      <c r="B809" s="320"/>
      <c r="C809" s="320"/>
      <c r="D809" s="321"/>
      <c r="E809" s="316"/>
      <c r="F809" s="316"/>
      <c r="G809" s="316"/>
      <c r="H809" s="316"/>
      <c r="I809" s="316"/>
      <c r="J809" s="316"/>
      <c r="K809" s="316"/>
      <c r="L809" s="316"/>
      <c r="M809" s="316"/>
      <c r="N809" s="316"/>
      <c r="O809" s="316"/>
      <c r="P809" s="316"/>
      <c r="Q809" s="316"/>
      <c r="R809" s="316"/>
      <c r="S809" s="316"/>
      <c r="T809" s="316"/>
      <c r="U809" s="316"/>
      <c r="V809" s="316"/>
      <c r="W809" s="316"/>
      <c r="X809" s="316"/>
      <c r="Y809" s="316"/>
    </row>
    <row r="810" spans="1:25" ht="15">
      <c r="A810" s="316"/>
      <c r="B810" s="320"/>
      <c r="C810" s="320"/>
      <c r="D810" s="321"/>
      <c r="E810" s="316"/>
      <c r="F810" s="316"/>
      <c r="G810" s="316"/>
      <c r="H810" s="316"/>
      <c r="I810" s="316"/>
      <c r="J810" s="316"/>
      <c r="K810" s="316"/>
      <c r="L810" s="316"/>
      <c r="M810" s="316"/>
      <c r="N810" s="316"/>
      <c r="O810" s="316"/>
      <c r="P810" s="316"/>
      <c r="Q810" s="316"/>
      <c r="R810" s="316"/>
      <c r="S810" s="316"/>
      <c r="T810" s="316"/>
      <c r="U810" s="316"/>
      <c r="V810" s="316"/>
      <c r="W810" s="316"/>
      <c r="X810" s="316"/>
      <c r="Y810" s="316"/>
    </row>
    <row r="811" spans="1:25" ht="15">
      <c r="A811" s="316"/>
      <c r="B811" s="320"/>
      <c r="C811" s="320"/>
      <c r="D811" s="321"/>
      <c r="E811" s="316"/>
      <c r="F811" s="316"/>
      <c r="G811" s="316"/>
      <c r="H811" s="316"/>
      <c r="I811" s="316"/>
      <c r="J811" s="316"/>
      <c r="K811" s="316"/>
      <c r="L811" s="316"/>
      <c r="M811" s="316"/>
      <c r="N811" s="316"/>
      <c r="O811" s="316"/>
      <c r="P811" s="316"/>
      <c r="Q811" s="316"/>
      <c r="R811" s="316"/>
      <c r="S811" s="316"/>
      <c r="T811" s="316"/>
      <c r="U811" s="316"/>
      <c r="V811" s="316"/>
      <c r="W811" s="316"/>
      <c r="X811" s="316"/>
      <c r="Y811" s="316"/>
    </row>
    <row r="812" spans="1:25" ht="15">
      <c r="A812" s="316"/>
      <c r="B812" s="320"/>
      <c r="C812" s="320"/>
      <c r="D812" s="321"/>
      <c r="E812" s="316"/>
      <c r="F812" s="316"/>
      <c r="G812" s="316"/>
      <c r="H812" s="316"/>
      <c r="I812" s="316"/>
      <c r="J812" s="316"/>
      <c r="K812" s="316"/>
      <c r="L812" s="316"/>
      <c r="M812" s="316"/>
      <c r="N812" s="316"/>
      <c r="O812" s="316"/>
      <c r="P812" s="316"/>
      <c r="Q812" s="316"/>
      <c r="R812" s="316"/>
      <c r="S812" s="316"/>
      <c r="T812" s="316"/>
      <c r="U812" s="316"/>
      <c r="V812" s="316"/>
      <c r="W812" s="316"/>
      <c r="X812" s="316"/>
      <c r="Y812" s="316"/>
    </row>
    <row r="813" spans="1:25" ht="15">
      <c r="A813" s="316"/>
      <c r="B813" s="320"/>
      <c r="C813" s="320"/>
      <c r="D813" s="321"/>
      <c r="E813" s="316"/>
      <c r="F813" s="316"/>
      <c r="G813" s="316"/>
      <c r="H813" s="316"/>
      <c r="I813" s="316"/>
      <c r="J813" s="316"/>
      <c r="K813" s="316"/>
      <c r="L813" s="316"/>
      <c r="M813" s="316"/>
      <c r="N813" s="316"/>
      <c r="O813" s="316"/>
      <c r="P813" s="316"/>
      <c r="Q813" s="316"/>
      <c r="R813" s="316"/>
      <c r="S813" s="316"/>
      <c r="T813" s="316"/>
      <c r="U813" s="316"/>
      <c r="V813" s="316"/>
      <c r="W813" s="316"/>
      <c r="X813" s="316"/>
      <c r="Y813" s="316"/>
    </row>
    <row r="814" spans="1:25" ht="15">
      <c r="A814" s="316"/>
      <c r="B814" s="320"/>
      <c r="C814" s="320"/>
      <c r="D814" s="321"/>
      <c r="E814" s="316"/>
      <c r="F814" s="316"/>
      <c r="G814" s="316"/>
      <c r="H814" s="316"/>
      <c r="I814" s="316"/>
      <c r="J814" s="316"/>
      <c r="K814" s="316"/>
      <c r="L814" s="316"/>
      <c r="M814" s="316"/>
      <c r="N814" s="316"/>
      <c r="O814" s="316"/>
      <c r="P814" s="316"/>
      <c r="Q814" s="316"/>
      <c r="R814" s="316"/>
      <c r="S814" s="316"/>
      <c r="T814" s="316"/>
      <c r="U814" s="316"/>
      <c r="V814" s="316"/>
      <c r="W814" s="316"/>
      <c r="X814" s="316"/>
      <c r="Y814" s="316"/>
    </row>
    <row r="815" spans="1:25" ht="15">
      <c r="A815" s="316"/>
      <c r="B815" s="320"/>
      <c r="C815" s="320"/>
      <c r="D815" s="321"/>
      <c r="E815" s="316"/>
      <c r="F815" s="316"/>
      <c r="G815" s="316"/>
      <c r="H815" s="316"/>
      <c r="I815" s="316"/>
      <c r="J815" s="316"/>
      <c r="K815" s="316"/>
      <c r="L815" s="316"/>
      <c r="M815" s="316"/>
      <c r="N815" s="316"/>
      <c r="O815" s="316"/>
      <c r="P815" s="316"/>
      <c r="Q815" s="316"/>
      <c r="R815" s="316"/>
      <c r="S815" s="316"/>
      <c r="T815" s="316"/>
      <c r="U815" s="316"/>
      <c r="V815" s="316"/>
      <c r="W815" s="316"/>
      <c r="X815" s="316"/>
      <c r="Y815" s="316"/>
    </row>
    <row r="816" spans="1:25" ht="15">
      <c r="A816" s="316"/>
      <c r="B816" s="320"/>
      <c r="C816" s="320"/>
      <c r="D816" s="321"/>
      <c r="E816" s="316"/>
      <c r="F816" s="316"/>
      <c r="G816" s="316"/>
      <c r="H816" s="316"/>
      <c r="I816" s="316"/>
      <c r="J816" s="316"/>
      <c r="K816" s="316"/>
      <c r="L816" s="316"/>
      <c r="M816" s="316"/>
      <c r="N816" s="316"/>
      <c r="O816" s="316"/>
      <c r="P816" s="316"/>
      <c r="Q816" s="316"/>
      <c r="R816" s="316"/>
      <c r="S816" s="316"/>
      <c r="T816" s="316"/>
      <c r="U816" s="316"/>
      <c r="V816" s="316"/>
      <c r="W816" s="316"/>
      <c r="X816" s="316"/>
      <c r="Y816" s="316"/>
    </row>
    <row r="817" spans="1:25" ht="15">
      <c r="A817" s="316"/>
      <c r="B817" s="320"/>
      <c r="C817" s="320"/>
      <c r="D817" s="321"/>
      <c r="E817" s="316"/>
      <c r="F817" s="316"/>
      <c r="G817" s="316"/>
      <c r="H817" s="316"/>
      <c r="I817" s="316"/>
      <c r="J817" s="316"/>
      <c r="K817" s="316"/>
      <c r="L817" s="316"/>
      <c r="M817" s="316"/>
      <c r="N817" s="316"/>
      <c r="O817" s="316"/>
      <c r="P817" s="316"/>
      <c r="Q817" s="316"/>
      <c r="R817" s="316"/>
      <c r="S817" s="316"/>
      <c r="T817" s="316"/>
      <c r="U817" s="316"/>
      <c r="V817" s="316"/>
      <c r="W817" s="316"/>
      <c r="X817" s="316"/>
      <c r="Y817" s="316"/>
    </row>
    <row r="818" spans="1:25" ht="15">
      <c r="A818" s="316"/>
      <c r="B818" s="320"/>
      <c r="C818" s="320"/>
      <c r="D818" s="321"/>
      <c r="E818" s="316"/>
      <c r="F818" s="316"/>
      <c r="G818" s="316"/>
      <c r="H818" s="316"/>
      <c r="I818" s="316"/>
      <c r="J818" s="316"/>
      <c r="K818" s="316"/>
      <c r="L818" s="316"/>
      <c r="M818" s="316"/>
      <c r="N818" s="316"/>
      <c r="O818" s="316"/>
      <c r="P818" s="316"/>
      <c r="Q818" s="316"/>
      <c r="R818" s="316"/>
      <c r="S818" s="316"/>
      <c r="T818" s="316"/>
      <c r="U818" s="316"/>
      <c r="V818" s="316"/>
      <c r="W818" s="316"/>
      <c r="X818" s="316"/>
      <c r="Y818" s="316"/>
    </row>
    <row r="819" spans="1:25" ht="15">
      <c r="A819" s="316"/>
      <c r="B819" s="320"/>
      <c r="C819" s="320"/>
      <c r="D819" s="321"/>
      <c r="E819" s="316"/>
      <c r="F819" s="316"/>
      <c r="G819" s="316"/>
      <c r="H819" s="316"/>
      <c r="I819" s="316"/>
      <c r="J819" s="316"/>
      <c r="K819" s="316"/>
      <c r="L819" s="316"/>
      <c r="M819" s="316"/>
      <c r="N819" s="316"/>
      <c r="O819" s="316"/>
      <c r="P819" s="316"/>
      <c r="Q819" s="316"/>
      <c r="R819" s="316"/>
      <c r="S819" s="316"/>
      <c r="T819" s="316"/>
      <c r="U819" s="316"/>
      <c r="V819" s="316"/>
      <c r="W819" s="316"/>
      <c r="X819" s="316"/>
      <c r="Y819" s="316"/>
    </row>
    <row r="820" spans="1:25" ht="15">
      <c r="A820" s="316"/>
      <c r="B820" s="320"/>
      <c r="C820" s="320"/>
      <c r="D820" s="321"/>
      <c r="E820" s="316"/>
      <c r="F820" s="316"/>
      <c r="G820" s="316"/>
      <c r="H820" s="316"/>
      <c r="I820" s="316"/>
      <c r="J820" s="316"/>
      <c r="K820" s="316"/>
      <c r="L820" s="316"/>
      <c r="M820" s="316"/>
      <c r="N820" s="316"/>
      <c r="O820" s="316"/>
      <c r="P820" s="316"/>
      <c r="Q820" s="316"/>
      <c r="R820" s="316"/>
      <c r="S820" s="316"/>
      <c r="T820" s="316"/>
      <c r="U820" s="316"/>
      <c r="V820" s="316"/>
      <c r="W820" s="316"/>
      <c r="X820" s="316"/>
      <c r="Y820" s="316"/>
    </row>
    <row r="821" spans="1:25" ht="15">
      <c r="A821" s="316"/>
      <c r="B821" s="320"/>
      <c r="C821" s="320"/>
      <c r="D821" s="321"/>
      <c r="E821" s="316"/>
      <c r="F821" s="316"/>
      <c r="G821" s="316"/>
      <c r="H821" s="316"/>
      <c r="I821" s="316"/>
      <c r="J821" s="316"/>
      <c r="K821" s="316"/>
      <c r="L821" s="316"/>
      <c r="M821" s="316"/>
      <c r="N821" s="316"/>
      <c r="O821" s="316"/>
      <c r="P821" s="316"/>
      <c r="Q821" s="316"/>
      <c r="R821" s="316"/>
      <c r="S821" s="316"/>
      <c r="T821" s="316"/>
      <c r="U821" s="316"/>
      <c r="V821" s="316"/>
      <c r="W821" s="316"/>
      <c r="X821" s="316"/>
      <c r="Y821" s="316"/>
    </row>
    <row r="822" spans="1:25" ht="15">
      <c r="A822" s="316"/>
      <c r="B822" s="320"/>
      <c r="C822" s="320"/>
      <c r="D822" s="321"/>
      <c r="E822" s="316"/>
      <c r="F822" s="316"/>
      <c r="G822" s="316"/>
      <c r="H822" s="316"/>
      <c r="I822" s="316"/>
      <c r="J822" s="316"/>
      <c r="K822" s="316"/>
      <c r="L822" s="316"/>
      <c r="M822" s="316"/>
      <c r="N822" s="316"/>
      <c r="O822" s="316"/>
      <c r="P822" s="316"/>
      <c r="Q822" s="316"/>
      <c r="R822" s="316"/>
      <c r="S822" s="316"/>
      <c r="T822" s="316"/>
      <c r="U822" s="316"/>
      <c r="V822" s="316"/>
      <c r="W822" s="316"/>
      <c r="X822" s="316"/>
      <c r="Y822" s="316"/>
    </row>
    <row r="823" spans="1:25" ht="15">
      <c r="A823" s="316"/>
      <c r="B823" s="320"/>
      <c r="C823" s="320"/>
      <c r="D823" s="321"/>
      <c r="E823" s="316"/>
      <c r="F823" s="316"/>
      <c r="G823" s="316"/>
      <c r="H823" s="316"/>
      <c r="I823" s="316"/>
      <c r="J823" s="316"/>
      <c r="K823" s="316"/>
      <c r="L823" s="316"/>
      <c r="M823" s="316"/>
      <c r="N823" s="316"/>
      <c r="O823" s="316"/>
      <c r="P823" s="316"/>
      <c r="Q823" s="316"/>
      <c r="R823" s="316"/>
      <c r="S823" s="316"/>
      <c r="T823" s="316"/>
      <c r="U823" s="316"/>
      <c r="V823" s="316"/>
      <c r="W823" s="316"/>
      <c r="X823" s="316"/>
      <c r="Y823" s="316"/>
    </row>
    <row r="824" spans="1:25" ht="15">
      <c r="A824" s="316"/>
      <c r="B824" s="320"/>
      <c r="C824" s="320"/>
      <c r="D824" s="321"/>
      <c r="E824" s="316"/>
      <c r="F824" s="316"/>
      <c r="G824" s="316"/>
      <c r="H824" s="316"/>
      <c r="I824" s="316"/>
      <c r="J824" s="316"/>
      <c r="K824" s="316"/>
      <c r="L824" s="316"/>
      <c r="M824" s="316"/>
      <c r="N824" s="316"/>
      <c r="O824" s="316"/>
      <c r="P824" s="316"/>
      <c r="Q824" s="316"/>
      <c r="R824" s="316"/>
      <c r="S824" s="316"/>
      <c r="T824" s="316"/>
      <c r="U824" s="316"/>
      <c r="V824" s="316"/>
      <c r="W824" s="316"/>
      <c r="X824" s="316"/>
      <c r="Y824" s="316"/>
    </row>
    <row r="825" spans="1:25" ht="15">
      <c r="A825" s="316"/>
      <c r="B825" s="320"/>
      <c r="C825" s="320"/>
      <c r="D825" s="321"/>
      <c r="E825" s="316"/>
      <c r="F825" s="316"/>
      <c r="G825" s="316"/>
      <c r="H825" s="316"/>
      <c r="I825" s="316"/>
      <c r="J825" s="316"/>
      <c r="K825" s="316"/>
      <c r="L825" s="316"/>
      <c r="M825" s="316"/>
      <c r="N825" s="316"/>
      <c r="O825" s="316"/>
      <c r="P825" s="316"/>
      <c r="Q825" s="316"/>
      <c r="R825" s="316"/>
      <c r="S825" s="316"/>
      <c r="T825" s="316"/>
      <c r="U825" s="316"/>
      <c r="V825" s="316"/>
      <c r="W825" s="316"/>
      <c r="X825" s="316"/>
      <c r="Y825" s="316"/>
    </row>
    <row r="826" spans="1:25" ht="15">
      <c r="A826" s="316"/>
      <c r="B826" s="320"/>
      <c r="C826" s="320"/>
      <c r="D826" s="321"/>
      <c r="E826" s="316"/>
      <c r="F826" s="316"/>
      <c r="G826" s="316"/>
      <c r="H826" s="316"/>
      <c r="I826" s="316"/>
      <c r="J826" s="316"/>
      <c r="K826" s="316"/>
      <c r="L826" s="316"/>
      <c r="M826" s="316"/>
      <c r="N826" s="316"/>
      <c r="O826" s="316"/>
      <c r="P826" s="316"/>
      <c r="Q826" s="316"/>
      <c r="R826" s="316"/>
      <c r="S826" s="316"/>
      <c r="T826" s="316"/>
      <c r="U826" s="316"/>
      <c r="V826" s="316"/>
      <c r="W826" s="316"/>
      <c r="X826" s="316"/>
      <c r="Y826" s="316"/>
    </row>
    <row r="827" spans="1:25" ht="15">
      <c r="A827" s="316"/>
      <c r="B827" s="320"/>
      <c r="C827" s="320"/>
      <c r="D827" s="321"/>
      <c r="E827" s="316"/>
      <c r="F827" s="316"/>
      <c r="G827" s="316"/>
      <c r="H827" s="316"/>
      <c r="I827" s="316"/>
      <c r="J827" s="316"/>
      <c r="K827" s="316"/>
      <c r="L827" s="316"/>
      <c r="M827" s="316"/>
      <c r="N827" s="316"/>
      <c r="O827" s="316"/>
      <c r="P827" s="316"/>
      <c r="Q827" s="316"/>
      <c r="R827" s="316"/>
      <c r="S827" s="316"/>
      <c r="T827" s="316"/>
      <c r="U827" s="316"/>
      <c r="V827" s="316"/>
      <c r="W827" s="316"/>
      <c r="X827" s="316"/>
      <c r="Y827" s="316"/>
    </row>
    <row r="828" spans="1:25" ht="15">
      <c r="A828" s="316"/>
      <c r="B828" s="320"/>
      <c r="C828" s="320"/>
      <c r="D828" s="321"/>
      <c r="E828" s="316"/>
      <c r="F828" s="316"/>
      <c r="G828" s="316"/>
      <c r="H828" s="316"/>
      <c r="I828" s="316"/>
      <c r="J828" s="316"/>
      <c r="K828" s="316"/>
      <c r="L828" s="316"/>
      <c r="M828" s="316"/>
      <c r="N828" s="316"/>
      <c r="O828" s="316"/>
      <c r="P828" s="316"/>
      <c r="Q828" s="316"/>
      <c r="R828" s="316"/>
      <c r="S828" s="316"/>
      <c r="T828" s="316"/>
      <c r="U828" s="316"/>
      <c r="V828" s="316"/>
      <c r="W828" s="316"/>
      <c r="X828" s="316"/>
      <c r="Y828" s="316"/>
    </row>
    <row r="829" spans="1:25" ht="15">
      <c r="A829" s="316"/>
      <c r="B829" s="320"/>
      <c r="C829" s="320"/>
      <c r="D829" s="321"/>
      <c r="E829" s="316"/>
      <c r="F829" s="316"/>
      <c r="G829" s="316"/>
      <c r="H829" s="316"/>
      <c r="I829" s="316"/>
      <c r="J829" s="316"/>
      <c r="K829" s="316"/>
      <c r="L829" s="316"/>
      <c r="M829" s="316"/>
      <c r="N829" s="316"/>
      <c r="O829" s="316"/>
      <c r="P829" s="316"/>
      <c r="Q829" s="316"/>
      <c r="R829" s="316"/>
      <c r="S829" s="316"/>
      <c r="T829" s="316"/>
      <c r="U829" s="316"/>
      <c r="V829" s="316"/>
      <c r="W829" s="316"/>
      <c r="X829" s="316"/>
      <c r="Y829" s="316"/>
    </row>
    <row r="830" spans="1:25" ht="15">
      <c r="A830" s="316"/>
      <c r="B830" s="320"/>
      <c r="C830" s="320"/>
      <c r="D830" s="321"/>
      <c r="E830" s="316"/>
      <c r="F830" s="316"/>
      <c r="G830" s="316"/>
      <c r="H830" s="316"/>
      <c r="I830" s="316"/>
      <c r="J830" s="316"/>
      <c r="K830" s="316"/>
      <c r="L830" s="316"/>
      <c r="M830" s="316"/>
      <c r="N830" s="316"/>
      <c r="O830" s="316"/>
      <c r="P830" s="316"/>
      <c r="Q830" s="316"/>
      <c r="R830" s="316"/>
      <c r="S830" s="316"/>
      <c r="T830" s="316"/>
      <c r="U830" s="316"/>
      <c r="V830" s="316"/>
      <c r="W830" s="316"/>
      <c r="X830" s="316"/>
      <c r="Y830" s="316"/>
    </row>
    <row r="831" spans="1:25" ht="15">
      <c r="A831" s="316"/>
      <c r="B831" s="320"/>
      <c r="C831" s="320"/>
      <c r="D831" s="321"/>
      <c r="E831" s="316"/>
      <c r="F831" s="316"/>
      <c r="G831" s="316"/>
      <c r="H831" s="316"/>
      <c r="I831" s="316"/>
      <c r="J831" s="316"/>
      <c r="K831" s="316"/>
      <c r="L831" s="316"/>
      <c r="M831" s="316"/>
      <c r="N831" s="316"/>
      <c r="O831" s="316"/>
      <c r="P831" s="316"/>
      <c r="Q831" s="316"/>
      <c r="R831" s="316"/>
      <c r="S831" s="316"/>
      <c r="T831" s="316"/>
      <c r="U831" s="316"/>
      <c r="V831" s="316"/>
      <c r="W831" s="316"/>
      <c r="X831" s="316"/>
      <c r="Y831" s="316"/>
    </row>
    <row r="832" spans="1:25" ht="15">
      <c r="A832" s="316"/>
      <c r="B832" s="320"/>
      <c r="C832" s="320"/>
      <c r="D832" s="321"/>
      <c r="E832" s="316"/>
      <c r="F832" s="316"/>
      <c r="G832" s="316"/>
      <c r="H832" s="316"/>
      <c r="I832" s="316"/>
      <c r="J832" s="316"/>
      <c r="K832" s="316"/>
      <c r="L832" s="316"/>
      <c r="M832" s="316"/>
      <c r="N832" s="316"/>
      <c r="O832" s="316"/>
      <c r="P832" s="316"/>
      <c r="Q832" s="316"/>
      <c r="R832" s="316"/>
      <c r="S832" s="316"/>
      <c r="T832" s="316"/>
      <c r="U832" s="316"/>
      <c r="V832" s="316"/>
      <c r="W832" s="316"/>
      <c r="X832" s="316"/>
      <c r="Y832" s="316"/>
    </row>
    <row r="833" spans="1:25" ht="15">
      <c r="A833" s="316"/>
      <c r="B833" s="320"/>
      <c r="C833" s="320"/>
      <c r="D833" s="321"/>
      <c r="E833" s="316"/>
      <c r="F833" s="316"/>
      <c r="G833" s="316"/>
      <c r="H833" s="316"/>
      <c r="I833" s="316"/>
      <c r="J833" s="316"/>
      <c r="K833" s="316"/>
      <c r="L833" s="316"/>
      <c r="M833" s="316"/>
      <c r="N833" s="316"/>
      <c r="O833" s="316"/>
      <c r="P833" s="316"/>
      <c r="Q833" s="316"/>
      <c r="R833" s="316"/>
      <c r="S833" s="316"/>
      <c r="T833" s="316"/>
      <c r="U833" s="316"/>
      <c r="V833" s="316"/>
      <c r="W833" s="316"/>
      <c r="X833" s="316"/>
      <c r="Y833" s="316"/>
    </row>
    <row r="834" spans="1:25" ht="15">
      <c r="A834" s="316"/>
      <c r="B834" s="320"/>
      <c r="C834" s="320"/>
      <c r="D834" s="321"/>
      <c r="E834" s="316"/>
      <c r="F834" s="316"/>
      <c r="G834" s="316"/>
      <c r="H834" s="316"/>
      <c r="I834" s="316"/>
      <c r="J834" s="316"/>
      <c r="K834" s="316"/>
      <c r="L834" s="316"/>
      <c r="M834" s="316"/>
      <c r="N834" s="316"/>
      <c r="O834" s="316"/>
      <c r="P834" s="316"/>
      <c r="Q834" s="316"/>
      <c r="R834" s="316"/>
      <c r="S834" s="316"/>
      <c r="T834" s="316"/>
      <c r="U834" s="316"/>
      <c r="V834" s="316"/>
      <c r="W834" s="316"/>
      <c r="X834" s="316"/>
      <c r="Y834" s="316"/>
    </row>
    <row r="835" spans="1:25" ht="15">
      <c r="A835" s="316"/>
      <c r="B835" s="320"/>
      <c r="C835" s="320"/>
      <c r="D835" s="321"/>
      <c r="E835" s="316"/>
      <c r="F835" s="316"/>
      <c r="G835" s="316"/>
      <c r="H835" s="316"/>
      <c r="I835" s="316"/>
      <c r="J835" s="316"/>
      <c r="K835" s="316"/>
      <c r="L835" s="316"/>
      <c r="M835" s="316"/>
      <c r="N835" s="316"/>
      <c r="O835" s="316"/>
      <c r="P835" s="316"/>
      <c r="Q835" s="316"/>
      <c r="R835" s="316"/>
      <c r="S835" s="316"/>
      <c r="T835" s="316"/>
      <c r="U835" s="316"/>
      <c r="V835" s="316"/>
      <c r="W835" s="316"/>
      <c r="X835" s="316"/>
      <c r="Y835" s="316"/>
    </row>
    <row r="836" spans="1:25" ht="15">
      <c r="A836" s="316"/>
      <c r="B836" s="320"/>
      <c r="C836" s="320"/>
      <c r="D836" s="321"/>
      <c r="E836" s="316"/>
      <c r="F836" s="316"/>
      <c r="G836" s="316"/>
      <c r="H836" s="316"/>
      <c r="I836" s="316"/>
      <c r="J836" s="316"/>
      <c r="K836" s="316"/>
      <c r="L836" s="316"/>
      <c r="M836" s="316"/>
      <c r="N836" s="316"/>
      <c r="O836" s="316"/>
      <c r="P836" s="316"/>
      <c r="Q836" s="316"/>
      <c r="R836" s="316"/>
      <c r="S836" s="316"/>
      <c r="T836" s="316"/>
      <c r="U836" s="316"/>
      <c r="V836" s="316"/>
      <c r="W836" s="316"/>
      <c r="X836" s="316"/>
      <c r="Y836" s="316"/>
    </row>
    <row r="837" spans="1:25" ht="15">
      <c r="A837" s="316"/>
      <c r="B837" s="320"/>
      <c r="C837" s="320"/>
      <c r="D837" s="321"/>
      <c r="E837" s="316"/>
      <c r="F837" s="316"/>
      <c r="G837" s="316"/>
      <c r="H837" s="316"/>
      <c r="I837" s="316"/>
      <c r="J837" s="316"/>
      <c r="K837" s="316"/>
      <c r="L837" s="316"/>
      <c r="M837" s="316"/>
      <c r="N837" s="316"/>
      <c r="O837" s="316"/>
      <c r="P837" s="316"/>
      <c r="Q837" s="316"/>
      <c r="R837" s="316"/>
      <c r="S837" s="316"/>
      <c r="T837" s="316"/>
      <c r="U837" s="316"/>
      <c r="V837" s="316"/>
      <c r="W837" s="316"/>
      <c r="X837" s="316"/>
      <c r="Y837" s="316"/>
    </row>
    <row r="838" spans="1:25" ht="15">
      <c r="A838" s="316"/>
      <c r="B838" s="320"/>
      <c r="C838" s="320"/>
      <c r="D838" s="321"/>
      <c r="E838" s="316"/>
      <c r="F838" s="316"/>
      <c r="G838" s="316"/>
      <c r="H838" s="316"/>
      <c r="I838" s="316"/>
      <c r="J838" s="316"/>
      <c r="K838" s="316"/>
      <c r="L838" s="316"/>
      <c r="M838" s="316"/>
      <c r="N838" s="316"/>
      <c r="O838" s="316"/>
      <c r="P838" s="316"/>
      <c r="Q838" s="316"/>
      <c r="R838" s="316"/>
      <c r="S838" s="316"/>
      <c r="T838" s="316"/>
      <c r="U838" s="316"/>
      <c r="V838" s="316"/>
      <c r="W838" s="316"/>
      <c r="X838" s="316"/>
      <c r="Y838" s="316"/>
    </row>
    <row r="839" spans="1:25" ht="15">
      <c r="A839" s="316"/>
      <c r="B839" s="320"/>
      <c r="C839" s="320"/>
      <c r="D839" s="321"/>
      <c r="E839" s="316"/>
      <c r="F839" s="316"/>
      <c r="G839" s="316"/>
      <c r="H839" s="316"/>
      <c r="I839" s="316"/>
      <c r="J839" s="316"/>
      <c r="K839" s="316"/>
      <c r="L839" s="316"/>
      <c r="M839" s="316"/>
      <c r="N839" s="316"/>
      <c r="O839" s="316"/>
      <c r="P839" s="316"/>
      <c r="Q839" s="316"/>
      <c r="R839" s="316"/>
      <c r="S839" s="316"/>
      <c r="T839" s="316"/>
      <c r="U839" s="316"/>
      <c r="V839" s="316"/>
      <c r="W839" s="316"/>
      <c r="X839" s="316"/>
      <c r="Y839" s="316"/>
    </row>
    <row r="840" spans="1:25" ht="15">
      <c r="A840" s="316"/>
      <c r="B840" s="320"/>
      <c r="C840" s="320"/>
      <c r="D840" s="321"/>
      <c r="E840" s="316"/>
      <c r="F840" s="316"/>
      <c r="G840" s="316"/>
      <c r="H840" s="316"/>
      <c r="I840" s="316"/>
      <c r="J840" s="316"/>
      <c r="K840" s="316"/>
      <c r="L840" s="316"/>
      <c r="M840" s="316"/>
      <c r="N840" s="316"/>
      <c r="O840" s="316"/>
      <c r="P840" s="316"/>
      <c r="Q840" s="316"/>
      <c r="R840" s="316"/>
      <c r="S840" s="316"/>
      <c r="T840" s="316"/>
      <c r="U840" s="316"/>
      <c r="V840" s="316"/>
      <c r="W840" s="316"/>
      <c r="X840" s="316"/>
      <c r="Y840" s="316"/>
    </row>
    <row r="841" spans="1:25" ht="15">
      <c r="A841" s="316"/>
      <c r="B841" s="320"/>
      <c r="C841" s="320"/>
      <c r="D841" s="321"/>
      <c r="E841" s="316"/>
      <c r="F841" s="316"/>
      <c r="G841" s="316"/>
      <c r="H841" s="316"/>
      <c r="I841" s="316"/>
      <c r="J841" s="316"/>
      <c r="K841" s="316"/>
      <c r="L841" s="316"/>
      <c r="M841" s="316"/>
      <c r="N841" s="316"/>
      <c r="O841" s="316"/>
      <c r="P841" s="316"/>
      <c r="Q841" s="316"/>
      <c r="R841" s="316"/>
      <c r="S841" s="316"/>
      <c r="T841" s="316"/>
      <c r="U841" s="316"/>
      <c r="V841" s="316"/>
      <c r="W841" s="316"/>
      <c r="X841" s="316"/>
      <c r="Y841" s="316"/>
    </row>
    <row r="842" spans="1:25" ht="15">
      <c r="A842" s="316"/>
      <c r="B842" s="320"/>
      <c r="C842" s="320"/>
      <c r="D842" s="321"/>
      <c r="E842" s="316"/>
      <c r="F842" s="316"/>
      <c r="G842" s="316"/>
      <c r="H842" s="316"/>
      <c r="I842" s="316"/>
      <c r="J842" s="316"/>
      <c r="K842" s="316"/>
      <c r="L842" s="316"/>
      <c r="M842" s="316"/>
      <c r="N842" s="316"/>
      <c r="O842" s="316"/>
      <c r="P842" s="316"/>
      <c r="Q842" s="316"/>
      <c r="R842" s="316"/>
      <c r="S842" s="316"/>
      <c r="T842" s="316"/>
      <c r="U842" s="316"/>
      <c r="V842" s="316"/>
      <c r="W842" s="316"/>
      <c r="X842" s="316"/>
      <c r="Y842" s="316"/>
    </row>
    <row r="843" spans="1:25" ht="15">
      <c r="A843" s="316"/>
      <c r="B843" s="320"/>
      <c r="C843" s="320"/>
      <c r="D843" s="321"/>
      <c r="E843" s="316"/>
      <c r="F843" s="316"/>
      <c r="G843" s="316"/>
      <c r="H843" s="316"/>
      <c r="I843" s="316"/>
      <c r="J843" s="316"/>
      <c r="K843" s="316"/>
      <c r="L843" s="316"/>
      <c r="M843" s="316"/>
      <c r="N843" s="316"/>
      <c r="O843" s="316"/>
      <c r="P843" s="316"/>
      <c r="Q843" s="316"/>
      <c r="R843" s="316"/>
      <c r="S843" s="316"/>
      <c r="T843" s="316"/>
      <c r="U843" s="316"/>
      <c r="V843" s="316"/>
      <c r="W843" s="316"/>
      <c r="X843" s="316"/>
      <c r="Y843" s="316"/>
    </row>
    <row r="844" spans="1:25" ht="15">
      <c r="A844" s="316"/>
      <c r="B844" s="320"/>
      <c r="C844" s="320"/>
      <c r="D844" s="321"/>
      <c r="E844" s="316"/>
      <c r="F844" s="316"/>
      <c r="G844" s="316"/>
      <c r="H844" s="316"/>
      <c r="I844" s="316"/>
      <c r="J844" s="316"/>
      <c r="K844" s="316"/>
      <c r="L844" s="316"/>
      <c r="M844" s="316"/>
      <c r="N844" s="316"/>
      <c r="O844" s="316"/>
      <c r="P844" s="316"/>
      <c r="Q844" s="316"/>
      <c r="R844" s="316"/>
      <c r="S844" s="316"/>
      <c r="T844" s="316"/>
      <c r="U844" s="316"/>
      <c r="V844" s="316"/>
      <c r="W844" s="316"/>
      <c r="X844" s="316"/>
      <c r="Y844" s="316"/>
    </row>
    <row r="845" spans="1:25" ht="15">
      <c r="A845" s="316"/>
      <c r="B845" s="320"/>
      <c r="C845" s="320"/>
      <c r="D845" s="321"/>
      <c r="E845" s="316"/>
      <c r="F845" s="316"/>
      <c r="G845" s="316"/>
      <c r="H845" s="316"/>
      <c r="I845" s="316"/>
      <c r="J845" s="316"/>
      <c r="K845" s="316"/>
      <c r="L845" s="316"/>
      <c r="M845" s="316"/>
      <c r="N845" s="316"/>
      <c r="O845" s="316"/>
      <c r="P845" s="316"/>
      <c r="Q845" s="316"/>
      <c r="R845" s="316"/>
      <c r="S845" s="316"/>
      <c r="T845" s="316"/>
      <c r="U845" s="316"/>
      <c r="V845" s="316"/>
      <c r="W845" s="316"/>
      <c r="X845" s="316"/>
      <c r="Y845" s="316"/>
    </row>
    <row r="846" spans="1:25" ht="15">
      <c r="A846" s="316"/>
      <c r="B846" s="320"/>
      <c r="C846" s="320"/>
      <c r="D846" s="321"/>
      <c r="E846" s="316"/>
      <c r="F846" s="316"/>
      <c r="G846" s="316"/>
      <c r="H846" s="316"/>
      <c r="I846" s="316"/>
      <c r="J846" s="316"/>
      <c r="K846" s="316"/>
      <c r="L846" s="316"/>
      <c r="M846" s="316"/>
      <c r="N846" s="316"/>
      <c r="O846" s="316"/>
      <c r="P846" s="316"/>
      <c r="Q846" s="316"/>
      <c r="R846" s="316"/>
      <c r="S846" s="316"/>
      <c r="T846" s="316"/>
      <c r="U846" s="316"/>
      <c r="V846" s="316"/>
      <c r="W846" s="316"/>
      <c r="X846" s="316"/>
      <c r="Y846" s="316"/>
    </row>
    <row r="847" spans="1:25" ht="15">
      <c r="A847" s="316"/>
      <c r="B847" s="320"/>
      <c r="C847" s="320"/>
      <c r="D847" s="321"/>
      <c r="E847" s="316"/>
      <c r="F847" s="316"/>
      <c r="G847" s="316"/>
      <c r="H847" s="316"/>
      <c r="I847" s="316"/>
      <c r="J847" s="316"/>
      <c r="K847" s="316"/>
      <c r="L847" s="316"/>
      <c r="M847" s="316"/>
      <c r="N847" s="316"/>
      <c r="O847" s="316"/>
      <c r="P847" s="316"/>
      <c r="Q847" s="316"/>
      <c r="R847" s="316"/>
      <c r="S847" s="316"/>
      <c r="T847" s="316"/>
      <c r="U847" s="316"/>
      <c r="V847" s="316"/>
      <c r="W847" s="316"/>
      <c r="X847" s="316"/>
      <c r="Y847" s="316"/>
    </row>
    <row r="848" spans="1:25" ht="15">
      <c r="A848" s="316"/>
      <c r="B848" s="320"/>
      <c r="C848" s="320"/>
      <c r="D848" s="321"/>
      <c r="E848" s="316"/>
      <c r="F848" s="316"/>
      <c r="G848" s="316"/>
      <c r="H848" s="316"/>
      <c r="I848" s="316"/>
      <c r="J848" s="316"/>
      <c r="K848" s="316"/>
      <c r="L848" s="316"/>
      <c r="M848" s="316"/>
      <c r="N848" s="316"/>
      <c r="O848" s="316"/>
      <c r="P848" s="316"/>
      <c r="Q848" s="316"/>
      <c r="R848" s="316"/>
      <c r="S848" s="316"/>
      <c r="T848" s="316"/>
      <c r="U848" s="316"/>
      <c r="V848" s="316"/>
      <c r="W848" s="316"/>
      <c r="X848" s="316"/>
      <c r="Y848" s="316"/>
    </row>
    <row r="849" spans="1:25" ht="15">
      <c r="A849" s="316"/>
      <c r="B849" s="320"/>
      <c r="C849" s="320"/>
      <c r="D849" s="321"/>
      <c r="E849" s="316"/>
      <c r="F849" s="316"/>
      <c r="G849" s="316"/>
      <c r="H849" s="316"/>
      <c r="I849" s="316"/>
      <c r="J849" s="316"/>
      <c r="K849" s="316"/>
      <c r="L849" s="316"/>
      <c r="M849" s="316"/>
      <c r="N849" s="316"/>
      <c r="O849" s="316"/>
      <c r="P849" s="316"/>
      <c r="Q849" s="316"/>
      <c r="R849" s="316"/>
      <c r="S849" s="316"/>
      <c r="T849" s="316"/>
      <c r="U849" s="316"/>
      <c r="V849" s="316"/>
      <c r="W849" s="316"/>
      <c r="X849" s="316"/>
      <c r="Y849" s="316"/>
    </row>
    <row r="850" spans="1:25" ht="15">
      <c r="A850" s="316"/>
      <c r="B850" s="320"/>
      <c r="C850" s="320"/>
      <c r="D850" s="321"/>
      <c r="E850" s="316"/>
      <c r="F850" s="316"/>
      <c r="G850" s="316"/>
      <c r="H850" s="316"/>
      <c r="I850" s="316"/>
      <c r="J850" s="316"/>
      <c r="K850" s="316"/>
      <c r="L850" s="316"/>
      <c r="M850" s="316"/>
      <c r="N850" s="316"/>
      <c r="O850" s="316"/>
      <c r="P850" s="316"/>
      <c r="Q850" s="316"/>
      <c r="R850" s="316"/>
      <c r="S850" s="316"/>
      <c r="T850" s="316"/>
      <c r="U850" s="316"/>
      <c r="V850" s="316"/>
      <c r="W850" s="316"/>
      <c r="X850" s="316"/>
      <c r="Y850" s="316"/>
    </row>
    <row r="851" spans="1:25" ht="15">
      <c r="A851" s="316"/>
      <c r="B851" s="320"/>
      <c r="C851" s="320"/>
      <c r="D851" s="321"/>
      <c r="E851" s="316"/>
      <c r="F851" s="316"/>
      <c r="G851" s="316"/>
      <c r="H851" s="316"/>
      <c r="I851" s="316"/>
      <c r="J851" s="316"/>
      <c r="K851" s="316"/>
      <c r="L851" s="316"/>
      <c r="M851" s="316"/>
      <c r="N851" s="316"/>
      <c r="O851" s="316"/>
      <c r="P851" s="316"/>
      <c r="Q851" s="316"/>
      <c r="R851" s="316"/>
      <c r="S851" s="316"/>
      <c r="T851" s="316"/>
      <c r="U851" s="316"/>
      <c r="V851" s="316"/>
      <c r="W851" s="316"/>
      <c r="X851" s="316"/>
      <c r="Y851" s="316"/>
    </row>
    <row r="852" spans="1:25" ht="15">
      <c r="A852" s="316"/>
      <c r="B852" s="320"/>
      <c r="C852" s="320"/>
      <c r="D852" s="321"/>
      <c r="E852" s="316"/>
      <c r="F852" s="316"/>
      <c r="G852" s="316"/>
      <c r="H852" s="316"/>
      <c r="I852" s="316"/>
      <c r="J852" s="316"/>
      <c r="K852" s="316"/>
      <c r="L852" s="316"/>
      <c r="M852" s="316"/>
      <c r="N852" s="316"/>
      <c r="O852" s="316"/>
      <c r="P852" s="316"/>
      <c r="Q852" s="316"/>
      <c r="R852" s="316"/>
      <c r="S852" s="316"/>
      <c r="T852" s="316"/>
      <c r="U852" s="316"/>
      <c r="V852" s="316"/>
      <c r="W852" s="316"/>
      <c r="X852" s="316"/>
      <c r="Y852" s="316"/>
    </row>
    <row r="853" spans="1:25" ht="15">
      <c r="A853" s="316"/>
      <c r="B853" s="320"/>
      <c r="C853" s="320"/>
      <c r="D853" s="321"/>
      <c r="E853" s="316"/>
      <c r="F853" s="316"/>
      <c r="G853" s="316"/>
      <c r="H853" s="316"/>
      <c r="I853" s="316"/>
      <c r="J853" s="316"/>
      <c r="K853" s="316"/>
      <c r="L853" s="316"/>
      <c r="M853" s="316"/>
      <c r="N853" s="316"/>
      <c r="O853" s="316"/>
      <c r="P853" s="316"/>
      <c r="Q853" s="316"/>
      <c r="R853" s="316"/>
      <c r="S853" s="316"/>
      <c r="T853" s="316"/>
      <c r="U853" s="316"/>
      <c r="V853" s="316"/>
      <c r="W853" s="316"/>
      <c r="X853" s="316"/>
      <c r="Y853" s="316"/>
    </row>
    <row r="854" spans="1:25" ht="15">
      <c r="A854" s="316"/>
      <c r="B854" s="320"/>
      <c r="C854" s="320"/>
      <c r="D854" s="321"/>
      <c r="E854" s="316"/>
      <c r="F854" s="316"/>
      <c r="G854" s="316"/>
      <c r="H854" s="316"/>
      <c r="I854" s="316"/>
      <c r="J854" s="316"/>
      <c r="K854" s="316"/>
      <c r="L854" s="316"/>
      <c r="M854" s="316"/>
      <c r="N854" s="316"/>
      <c r="O854" s="316"/>
      <c r="P854" s="316"/>
      <c r="Q854" s="316"/>
      <c r="R854" s="316"/>
      <c r="S854" s="316"/>
      <c r="T854" s="316"/>
      <c r="U854" s="316"/>
      <c r="V854" s="316"/>
      <c r="W854" s="316"/>
      <c r="X854" s="316"/>
      <c r="Y854" s="316"/>
    </row>
    <row r="855" spans="1:25" ht="15">
      <c r="A855" s="316"/>
      <c r="B855" s="320"/>
      <c r="C855" s="320"/>
      <c r="D855" s="321"/>
      <c r="E855" s="316"/>
      <c r="F855" s="316"/>
      <c r="G855" s="316"/>
      <c r="H855" s="316"/>
      <c r="I855" s="316"/>
      <c r="J855" s="316"/>
      <c r="K855" s="316"/>
      <c r="L855" s="316"/>
      <c r="M855" s="316"/>
      <c r="N855" s="316"/>
      <c r="O855" s="316"/>
      <c r="P855" s="316"/>
      <c r="Q855" s="316"/>
      <c r="R855" s="316"/>
      <c r="S855" s="316"/>
      <c r="T855" s="316"/>
      <c r="U855" s="316"/>
      <c r="V855" s="316"/>
      <c r="W855" s="316"/>
      <c r="X855" s="316"/>
      <c r="Y855" s="316"/>
    </row>
    <row r="856" spans="1:25" ht="15">
      <c r="A856" s="316"/>
      <c r="B856" s="320"/>
      <c r="C856" s="320"/>
      <c r="D856" s="321"/>
      <c r="E856" s="316"/>
      <c r="F856" s="316"/>
      <c r="G856" s="316"/>
      <c r="H856" s="316"/>
      <c r="I856" s="316"/>
      <c r="J856" s="316"/>
      <c r="K856" s="316"/>
      <c r="L856" s="316"/>
      <c r="M856" s="316"/>
      <c r="N856" s="316"/>
      <c r="O856" s="316"/>
      <c r="P856" s="316"/>
      <c r="Q856" s="316"/>
      <c r="R856" s="316"/>
      <c r="S856" s="316"/>
      <c r="T856" s="316"/>
      <c r="U856" s="316"/>
      <c r="V856" s="316"/>
      <c r="W856" s="316"/>
      <c r="X856" s="316"/>
      <c r="Y856" s="316"/>
    </row>
    <row r="857" spans="1:25" ht="15">
      <c r="A857" s="316"/>
      <c r="B857" s="320"/>
      <c r="C857" s="320"/>
      <c r="D857" s="321"/>
      <c r="E857" s="316"/>
      <c r="F857" s="316"/>
      <c r="G857" s="316"/>
      <c r="H857" s="316"/>
      <c r="I857" s="316"/>
      <c r="J857" s="316"/>
      <c r="K857" s="316"/>
      <c r="L857" s="316"/>
      <c r="M857" s="316"/>
      <c r="N857" s="316"/>
      <c r="O857" s="316"/>
      <c r="P857" s="316"/>
      <c r="Q857" s="316"/>
      <c r="R857" s="316"/>
      <c r="S857" s="316"/>
      <c r="T857" s="316"/>
      <c r="U857" s="316"/>
      <c r="V857" s="316"/>
      <c r="W857" s="316"/>
      <c r="X857" s="316"/>
      <c r="Y857" s="316"/>
    </row>
    <row r="858" spans="1:25" ht="15">
      <c r="A858" s="316"/>
      <c r="B858" s="320"/>
      <c r="C858" s="320"/>
      <c r="D858" s="321"/>
      <c r="E858" s="316"/>
      <c r="F858" s="316"/>
      <c r="G858" s="316"/>
      <c r="H858" s="316"/>
      <c r="I858" s="316"/>
      <c r="J858" s="316"/>
      <c r="K858" s="316"/>
      <c r="L858" s="316"/>
      <c r="M858" s="316"/>
      <c r="N858" s="316"/>
      <c r="O858" s="316"/>
      <c r="P858" s="316"/>
      <c r="Q858" s="316"/>
      <c r="R858" s="316"/>
      <c r="S858" s="316"/>
      <c r="T858" s="316"/>
      <c r="U858" s="316"/>
      <c r="V858" s="316"/>
      <c r="W858" s="316"/>
      <c r="X858" s="316"/>
      <c r="Y858" s="316"/>
    </row>
    <row r="859" spans="1:25" ht="15">
      <c r="A859" s="316"/>
      <c r="B859" s="320"/>
      <c r="C859" s="320"/>
      <c r="D859" s="321"/>
      <c r="E859" s="316"/>
      <c r="F859" s="316"/>
      <c r="G859" s="316"/>
      <c r="H859" s="316"/>
      <c r="I859" s="316"/>
      <c r="J859" s="316"/>
      <c r="K859" s="316"/>
      <c r="L859" s="316"/>
      <c r="M859" s="316"/>
      <c r="N859" s="316"/>
      <c r="O859" s="316"/>
      <c r="P859" s="316"/>
      <c r="Q859" s="316"/>
      <c r="R859" s="316"/>
      <c r="S859" s="316"/>
      <c r="T859" s="316"/>
      <c r="U859" s="316"/>
      <c r="V859" s="316"/>
      <c r="W859" s="316"/>
      <c r="X859" s="316"/>
      <c r="Y859" s="316"/>
    </row>
    <row r="860" spans="1:25" ht="15">
      <c r="A860" s="316"/>
      <c r="B860" s="320"/>
      <c r="C860" s="320"/>
      <c r="D860" s="321"/>
      <c r="E860" s="316"/>
      <c r="F860" s="316"/>
      <c r="G860" s="316"/>
      <c r="H860" s="316"/>
      <c r="I860" s="316"/>
      <c r="J860" s="316"/>
      <c r="K860" s="316"/>
      <c r="L860" s="316"/>
      <c r="M860" s="316"/>
      <c r="N860" s="316"/>
      <c r="O860" s="316"/>
      <c r="P860" s="316"/>
      <c r="Q860" s="316"/>
      <c r="R860" s="316"/>
      <c r="S860" s="316"/>
      <c r="T860" s="316"/>
      <c r="U860" s="316"/>
      <c r="V860" s="316"/>
      <c r="W860" s="316"/>
      <c r="X860" s="316"/>
      <c r="Y860" s="316"/>
    </row>
    <row r="861" spans="1:25" ht="15">
      <c r="A861" s="316"/>
      <c r="B861" s="320"/>
      <c r="C861" s="320"/>
      <c r="D861" s="321"/>
      <c r="E861" s="316"/>
      <c r="F861" s="316"/>
      <c r="G861" s="316"/>
      <c r="H861" s="316"/>
      <c r="I861" s="316"/>
      <c r="J861" s="316"/>
      <c r="K861" s="316"/>
      <c r="L861" s="316"/>
      <c r="M861" s="316"/>
      <c r="N861" s="316"/>
      <c r="O861" s="316"/>
      <c r="P861" s="316"/>
      <c r="Q861" s="316"/>
      <c r="R861" s="316"/>
      <c r="S861" s="316"/>
      <c r="T861" s="316"/>
      <c r="U861" s="316"/>
      <c r="V861" s="316"/>
      <c r="W861" s="316"/>
      <c r="X861" s="316"/>
      <c r="Y861" s="316"/>
    </row>
    <row r="862" spans="1:25" ht="15">
      <c r="A862" s="316"/>
      <c r="B862" s="320"/>
      <c r="C862" s="320"/>
      <c r="D862" s="321"/>
      <c r="E862" s="316"/>
      <c r="F862" s="316"/>
      <c r="G862" s="316"/>
      <c r="H862" s="316"/>
      <c r="I862" s="316"/>
      <c r="J862" s="316"/>
      <c r="K862" s="316"/>
      <c r="L862" s="316"/>
      <c r="M862" s="316"/>
      <c r="N862" s="316"/>
      <c r="O862" s="316"/>
      <c r="P862" s="316"/>
      <c r="Q862" s="316"/>
      <c r="R862" s="316"/>
      <c r="S862" s="316"/>
      <c r="T862" s="316"/>
      <c r="U862" s="316"/>
      <c r="V862" s="316"/>
      <c r="W862" s="316"/>
      <c r="X862" s="316"/>
      <c r="Y862" s="316"/>
    </row>
    <row r="863" spans="1:25" ht="15">
      <c r="A863" s="316"/>
      <c r="B863" s="320"/>
      <c r="C863" s="320"/>
      <c r="D863" s="321"/>
      <c r="E863" s="316"/>
      <c r="F863" s="316"/>
      <c r="G863" s="316"/>
      <c r="H863" s="316"/>
      <c r="I863" s="316"/>
      <c r="J863" s="316"/>
      <c r="K863" s="316"/>
      <c r="L863" s="316"/>
      <c r="M863" s="316"/>
      <c r="N863" s="316"/>
      <c r="O863" s="316"/>
      <c r="P863" s="316"/>
      <c r="Q863" s="316"/>
      <c r="R863" s="316"/>
      <c r="S863" s="316"/>
      <c r="T863" s="316"/>
      <c r="U863" s="316"/>
      <c r="V863" s="316"/>
      <c r="W863" s="316"/>
      <c r="X863" s="316"/>
      <c r="Y863" s="316"/>
    </row>
    <row r="864" spans="1:25" ht="15">
      <c r="A864" s="316"/>
      <c r="B864" s="320"/>
      <c r="C864" s="320"/>
      <c r="D864" s="321"/>
      <c r="E864" s="316"/>
      <c r="F864" s="316"/>
      <c r="G864" s="316"/>
      <c r="H864" s="316"/>
      <c r="I864" s="316"/>
      <c r="J864" s="316"/>
      <c r="K864" s="316"/>
      <c r="L864" s="316"/>
      <c r="M864" s="316"/>
      <c r="N864" s="316"/>
      <c r="O864" s="316"/>
      <c r="P864" s="316"/>
      <c r="Q864" s="316"/>
      <c r="R864" s="316"/>
      <c r="S864" s="316"/>
      <c r="T864" s="316"/>
      <c r="U864" s="316"/>
      <c r="V864" s="316"/>
      <c r="W864" s="316"/>
      <c r="X864" s="316"/>
      <c r="Y864" s="316"/>
    </row>
    <row r="865" spans="1:25" ht="15">
      <c r="A865" s="316"/>
      <c r="B865" s="320"/>
      <c r="C865" s="320"/>
      <c r="D865" s="321"/>
      <c r="E865" s="316"/>
      <c r="F865" s="316"/>
      <c r="G865" s="316"/>
      <c r="H865" s="316"/>
      <c r="I865" s="316"/>
      <c r="J865" s="316"/>
      <c r="K865" s="316"/>
      <c r="L865" s="316"/>
      <c r="M865" s="316"/>
      <c r="N865" s="316"/>
      <c r="O865" s="316"/>
      <c r="P865" s="316"/>
      <c r="Q865" s="316"/>
      <c r="R865" s="316"/>
      <c r="S865" s="316"/>
      <c r="T865" s="316"/>
      <c r="U865" s="316"/>
      <c r="V865" s="316"/>
      <c r="W865" s="316"/>
      <c r="X865" s="316"/>
      <c r="Y865" s="316"/>
    </row>
    <row r="866" spans="1:25" ht="15">
      <c r="A866" s="316"/>
      <c r="B866" s="320"/>
      <c r="C866" s="320"/>
      <c r="D866" s="321"/>
      <c r="E866" s="316"/>
      <c r="F866" s="316"/>
      <c r="G866" s="316"/>
      <c r="H866" s="316"/>
      <c r="I866" s="316"/>
      <c r="J866" s="316"/>
      <c r="K866" s="316"/>
      <c r="L866" s="316"/>
      <c r="M866" s="316"/>
      <c r="N866" s="316"/>
      <c r="O866" s="316"/>
      <c r="P866" s="316"/>
      <c r="Q866" s="316"/>
      <c r="R866" s="316"/>
      <c r="S866" s="316"/>
      <c r="T866" s="316"/>
      <c r="U866" s="316"/>
      <c r="V866" s="316"/>
      <c r="W866" s="316"/>
      <c r="X866" s="316"/>
      <c r="Y866" s="316"/>
    </row>
    <row r="867" spans="1:25" ht="15">
      <c r="A867" s="316"/>
      <c r="B867" s="320"/>
      <c r="C867" s="320"/>
      <c r="D867" s="321"/>
      <c r="E867" s="316"/>
      <c r="F867" s="316"/>
      <c r="G867" s="316"/>
      <c r="H867" s="316"/>
      <c r="I867" s="316"/>
      <c r="J867" s="316"/>
      <c r="K867" s="316"/>
      <c r="L867" s="316"/>
      <c r="M867" s="316"/>
      <c r="N867" s="316"/>
      <c r="O867" s="316"/>
      <c r="P867" s="316"/>
      <c r="Q867" s="316"/>
      <c r="R867" s="316"/>
      <c r="S867" s="316"/>
      <c r="T867" s="316"/>
      <c r="U867" s="316"/>
      <c r="V867" s="316"/>
      <c r="W867" s="316"/>
      <c r="X867" s="316"/>
      <c r="Y867" s="316"/>
    </row>
    <row r="868" spans="1:25" ht="15">
      <c r="A868" s="316"/>
      <c r="B868" s="320"/>
      <c r="C868" s="320"/>
      <c r="D868" s="321"/>
      <c r="E868" s="316"/>
      <c r="F868" s="316"/>
      <c r="G868" s="316"/>
      <c r="H868" s="316"/>
      <c r="I868" s="316"/>
      <c r="J868" s="316"/>
      <c r="K868" s="316"/>
      <c r="L868" s="316"/>
      <c r="M868" s="316"/>
      <c r="N868" s="316"/>
      <c r="O868" s="316"/>
      <c r="P868" s="316"/>
      <c r="Q868" s="316"/>
      <c r="R868" s="316"/>
      <c r="S868" s="316"/>
      <c r="T868" s="316"/>
      <c r="U868" s="316"/>
      <c r="V868" s="316"/>
      <c r="W868" s="316"/>
      <c r="X868" s="316"/>
      <c r="Y868" s="316"/>
    </row>
    <row r="869" spans="1:25" ht="15">
      <c r="A869" s="316"/>
      <c r="B869" s="320"/>
      <c r="C869" s="320"/>
      <c r="D869" s="321"/>
      <c r="E869" s="316"/>
      <c r="F869" s="316"/>
      <c r="G869" s="316"/>
      <c r="H869" s="316"/>
      <c r="I869" s="316"/>
      <c r="J869" s="316"/>
      <c r="K869" s="316"/>
      <c r="L869" s="316"/>
      <c r="M869" s="316"/>
      <c r="N869" s="316"/>
      <c r="O869" s="316"/>
      <c r="P869" s="316"/>
      <c r="Q869" s="316"/>
      <c r="R869" s="316"/>
      <c r="S869" s="316"/>
      <c r="T869" s="316"/>
      <c r="U869" s="316"/>
      <c r="V869" s="316"/>
      <c r="W869" s="316"/>
      <c r="X869" s="316"/>
      <c r="Y869" s="316"/>
    </row>
    <row r="870" spans="1:25" ht="15">
      <c r="A870" s="316"/>
      <c r="B870" s="320"/>
      <c r="C870" s="320"/>
      <c r="D870" s="321"/>
      <c r="E870" s="316"/>
      <c r="F870" s="316"/>
      <c r="G870" s="316"/>
      <c r="H870" s="316"/>
      <c r="I870" s="316"/>
      <c r="J870" s="316"/>
      <c r="K870" s="316"/>
      <c r="L870" s="316"/>
      <c r="M870" s="316"/>
      <c r="N870" s="316"/>
      <c r="O870" s="316"/>
      <c r="P870" s="316"/>
      <c r="Q870" s="316"/>
      <c r="R870" s="316"/>
      <c r="S870" s="316"/>
      <c r="T870" s="316"/>
      <c r="U870" s="316"/>
      <c r="V870" s="316"/>
      <c r="W870" s="316"/>
      <c r="X870" s="316"/>
      <c r="Y870" s="316"/>
    </row>
    <row r="871" spans="1:25" ht="15">
      <c r="A871" s="316"/>
      <c r="B871" s="320"/>
      <c r="C871" s="320"/>
      <c r="D871" s="321"/>
      <c r="E871" s="316"/>
      <c r="F871" s="316"/>
      <c r="G871" s="316"/>
      <c r="H871" s="316"/>
      <c r="I871" s="316"/>
      <c r="J871" s="316"/>
      <c r="K871" s="316"/>
      <c r="L871" s="316"/>
      <c r="M871" s="316"/>
      <c r="N871" s="316"/>
      <c r="O871" s="316"/>
      <c r="P871" s="316"/>
      <c r="Q871" s="316"/>
      <c r="R871" s="316"/>
      <c r="S871" s="316"/>
      <c r="T871" s="316"/>
      <c r="U871" s="316"/>
      <c r="V871" s="316"/>
      <c r="W871" s="316"/>
      <c r="X871" s="316"/>
      <c r="Y871" s="316"/>
    </row>
    <row r="872" spans="1:25" ht="15">
      <c r="A872" s="316"/>
      <c r="B872" s="320"/>
      <c r="C872" s="320"/>
      <c r="D872" s="321"/>
      <c r="E872" s="316"/>
      <c r="F872" s="316"/>
      <c r="G872" s="316"/>
      <c r="H872" s="316"/>
      <c r="I872" s="316"/>
      <c r="J872" s="316"/>
      <c r="K872" s="316"/>
      <c r="L872" s="316"/>
      <c r="M872" s="316"/>
      <c r="N872" s="316"/>
      <c r="O872" s="316"/>
      <c r="P872" s="316"/>
      <c r="Q872" s="316"/>
      <c r="R872" s="316"/>
      <c r="S872" s="316"/>
      <c r="T872" s="316"/>
      <c r="U872" s="316"/>
      <c r="V872" s="316"/>
      <c r="W872" s="316"/>
      <c r="X872" s="316"/>
      <c r="Y872" s="316"/>
    </row>
    <row r="873" spans="1:25" ht="15">
      <c r="A873" s="316"/>
      <c r="B873" s="320"/>
      <c r="C873" s="320"/>
      <c r="D873" s="321"/>
      <c r="E873" s="316"/>
      <c r="F873" s="316"/>
      <c r="G873" s="316"/>
      <c r="H873" s="316"/>
      <c r="I873" s="316"/>
      <c r="J873" s="316"/>
      <c r="K873" s="316"/>
      <c r="L873" s="316"/>
      <c r="M873" s="316"/>
      <c r="N873" s="316"/>
      <c r="O873" s="316"/>
      <c r="P873" s="316"/>
      <c r="Q873" s="316"/>
      <c r="R873" s="316"/>
      <c r="S873" s="316"/>
      <c r="T873" s="316"/>
      <c r="U873" s="316"/>
      <c r="V873" s="316"/>
      <c r="W873" s="316"/>
      <c r="X873" s="316"/>
      <c r="Y873" s="316"/>
    </row>
    <row r="874" spans="1:25" ht="15">
      <c r="A874" s="316"/>
      <c r="B874" s="320"/>
      <c r="C874" s="320"/>
      <c r="D874" s="321"/>
      <c r="E874" s="316"/>
      <c r="F874" s="316"/>
      <c r="G874" s="316"/>
      <c r="H874" s="316"/>
      <c r="I874" s="316"/>
      <c r="J874" s="316"/>
      <c r="K874" s="316"/>
      <c r="L874" s="316"/>
      <c r="M874" s="316"/>
      <c r="N874" s="316"/>
      <c r="O874" s="316"/>
      <c r="P874" s="316"/>
      <c r="Q874" s="316"/>
      <c r="R874" s="316"/>
      <c r="S874" s="316"/>
      <c r="T874" s="316"/>
      <c r="U874" s="316"/>
      <c r="V874" s="316"/>
      <c r="W874" s="316"/>
      <c r="X874" s="316"/>
      <c r="Y874" s="316"/>
    </row>
    <row r="875" spans="1:25" ht="15">
      <c r="A875" s="316"/>
      <c r="B875" s="320"/>
      <c r="C875" s="320"/>
      <c r="D875" s="321"/>
      <c r="E875" s="316"/>
      <c r="F875" s="316"/>
      <c r="G875" s="316"/>
      <c r="H875" s="316"/>
      <c r="I875" s="316"/>
      <c r="J875" s="316"/>
      <c r="K875" s="316"/>
      <c r="L875" s="316"/>
      <c r="M875" s="316"/>
      <c r="N875" s="316"/>
      <c r="O875" s="316"/>
      <c r="P875" s="316"/>
      <c r="Q875" s="316"/>
      <c r="R875" s="316"/>
      <c r="S875" s="316"/>
      <c r="T875" s="316"/>
      <c r="U875" s="316"/>
      <c r="V875" s="316"/>
      <c r="W875" s="316"/>
      <c r="X875" s="316"/>
      <c r="Y875" s="316"/>
    </row>
    <row r="876" spans="1:25" ht="15">
      <c r="A876" s="316"/>
      <c r="B876" s="320"/>
      <c r="C876" s="320"/>
      <c r="D876" s="321"/>
      <c r="E876" s="316"/>
      <c r="F876" s="316"/>
      <c r="G876" s="316"/>
      <c r="H876" s="316"/>
      <c r="I876" s="316"/>
      <c r="J876" s="316"/>
      <c r="K876" s="316"/>
      <c r="L876" s="316"/>
      <c r="M876" s="316"/>
      <c r="N876" s="316"/>
      <c r="O876" s="316"/>
      <c r="P876" s="316"/>
      <c r="Q876" s="316"/>
      <c r="R876" s="316"/>
      <c r="S876" s="316"/>
      <c r="T876" s="316"/>
      <c r="U876" s="316"/>
      <c r="V876" s="316"/>
      <c r="W876" s="316"/>
      <c r="X876" s="316"/>
      <c r="Y876" s="316"/>
    </row>
    <row r="877" spans="1:25" ht="15">
      <c r="A877" s="316"/>
      <c r="B877" s="320"/>
      <c r="C877" s="320"/>
      <c r="D877" s="321"/>
      <c r="E877" s="316"/>
      <c r="F877" s="316"/>
      <c r="G877" s="316"/>
      <c r="H877" s="316"/>
      <c r="I877" s="316"/>
      <c r="J877" s="316"/>
      <c r="K877" s="316"/>
      <c r="L877" s="316"/>
      <c r="M877" s="316"/>
      <c r="N877" s="316"/>
      <c r="O877" s="316"/>
      <c r="P877" s="316"/>
      <c r="Q877" s="316"/>
      <c r="R877" s="316"/>
      <c r="S877" s="316"/>
      <c r="T877" s="316"/>
      <c r="U877" s="316"/>
      <c r="V877" s="316"/>
      <c r="W877" s="316"/>
      <c r="X877" s="316"/>
      <c r="Y877" s="316"/>
    </row>
    <row r="878" spans="1:25" ht="15">
      <c r="A878" s="316"/>
      <c r="B878" s="320"/>
      <c r="C878" s="320"/>
      <c r="D878" s="321"/>
      <c r="E878" s="316"/>
      <c r="F878" s="316"/>
      <c r="G878" s="316"/>
      <c r="H878" s="316"/>
      <c r="I878" s="316"/>
      <c r="J878" s="316"/>
      <c r="K878" s="316"/>
      <c r="L878" s="316"/>
      <c r="M878" s="316"/>
      <c r="N878" s="316"/>
      <c r="O878" s="316"/>
      <c r="P878" s="316"/>
      <c r="Q878" s="316"/>
      <c r="R878" s="316"/>
      <c r="S878" s="316"/>
      <c r="T878" s="316"/>
      <c r="U878" s="316"/>
      <c r="V878" s="316"/>
      <c r="W878" s="316"/>
      <c r="X878" s="316"/>
      <c r="Y878" s="316"/>
    </row>
    <row r="879" spans="1:25" ht="15">
      <c r="A879" s="316"/>
      <c r="B879" s="320"/>
      <c r="C879" s="320"/>
      <c r="D879" s="321"/>
      <c r="E879" s="316"/>
      <c r="F879" s="316"/>
      <c r="G879" s="316"/>
      <c r="H879" s="316"/>
      <c r="I879" s="316"/>
      <c r="J879" s="316"/>
      <c r="K879" s="316"/>
      <c r="L879" s="316"/>
      <c r="M879" s="316"/>
      <c r="N879" s="316"/>
      <c r="O879" s="316"/>
      <c r="P879" s="316"/>
      <c r="Q879" s="316"/>
      <c r="R879" s="316"/>
      <c r="S879" s="316"/>
      <c r="T879" s="316"/>
      <c r="U879" s="316"/>
      <c r="V879" s="316"/>
      <c r="W879" s="316"/>
      <c r="X879" s="316"/>
      <c r="Y879" s="316"/>
    </row>
    <row r="880" spans="1:25" ht="15">
      <c r="A880" s="316"/>
      <c r="B880" s="320"/>
      <c r="C880" s="320"/>
      <c r="D880" s="321"/>
      <c r="E880" s="316"/>
      <c r="F880" s="316"/>
      <c r="G880" s="316"/>
      <c r="H880" s="316"/>
      <c r="I880" s="316"/>
      <c r="J880" s="316"/>
      <c r="K880" s="316"/>
      <c r="L880" s="316"/>
      <c r="M880" s="316"/>
      <c r="N880" s="316"/>
      <c r="O880" s="316"/>
      <c r="P880" s="316"/>
      <c r="Q880" s="316"/>
      <c r="R880" s="316"/>
      <c r="S880" s="316"/>
      <c r="T880" s="316"/>
      <c r="U880" s="316"/>
      <c r="V880" s="316"/>
      <c r="W880" s="316"/>
      <c r="X880" s="316"/>
      <c r="Y880" s="316"/>
    </row>
    <row r="881" spans="1:25" ht="15">
      <c r="A881" s="316"/>
      <c r="B881" s="320"/>
      <c r="C881" s="320"/>
      <c r="D881" s="321"/>
      <c r="E881" s="316"/>
      <c r="F881" s="316"/>
      <c r="G881" s="316"/>
      <c r="H881" s="316"/>
      <c r="I881" s="316"/>
      <c r="J881" s="316"/>
      <c r="K881" s="316"/>
      <c r="L881" s="316"/>
      <c r="M881" s="316"/>
      <c r="N881" s="316"/>
      <c r="O881" s="316"/>
      <c r="P881" s="316"/>
      <c r="Q881" s="316"/>
      <c r="R881" s="316"/>
      <c r="S881" s="316"/>
      <c r="T881" s="316"/>
      <c r="U881" s="316"/>
      <c r="V881" s="316"/>
      <c r="W881" s="316"/>
      <c r="X881" s="316"/>
      <c r="Y881" s="316"/>
    </row>
    <row r="882" spans="1:25" ht="15">
      <c r="A882" s="316"/>
      <c r="B882" s="320"/>
      <c r="C882" s="320"/>
      <c r="D882" s="321"/>
      <c r="E882" s="316"/>
      <c r="F882" s="316"/>
      <c r="G882" s="316"/>
      <c r="H882" s="316"/>
      <c r="I882" s="316"/>
      <c r="J882" s="316"/>
      <c r="K882" s="316"/>
      <c r="L882" s="316"/>
      <c r="M882" s="316"/>
      <c r="N882" s="316"/>
      <c r="O882" s="316"/>
      <c r="P882" s="316"/>
      <c r="Q882" s="316"/>
      <c r="R882" s="316"/>
      <c r="S882" s="316"/>
      <c r="T882" s="316"/>
      <c r="U882" s="316"/>
      <c r="V882" s="316"/>
      <c r="W882" s="316"/>
      <c r="X882" s="316"/>
      <c r="Y882" s="316"/>
    </row>
    <row r="883" spans="1:25" ht="15">
      <c r="A883" s="316"/>
      <c r="B883" s="320"/>
      <c r="C883" s="320"/>
      <c r="D883" s="321"/>
      <c r="E883" s="316"/>
      <c r="F883" s="316"/>
      <c r="G883" s="316"/>
      <c r="H883" s="316"/>
      <c r="I883" s="316"/>
      <c r="J883" s="316"/>
      <c r="K883" s="316"/>
      <c r="L883" s="316"/>
      <c r="M883" s="316"/>
      <c r="N883" s="316"/>
      <c r="O883" s="316"/>
      <c r="P883" s="316"/>
      <c r="Q883" s="316"/>
      <c r="R883" s="316"/>
      <c r="S883" s="316"/>
      <c r="T883" s="316"/>
      <c r="U883" s="316"/>
      <c r="V883" s="316"/>
      <c r="W883" s="316"/>
      <c r="X883" s="316"/>
      <c r="Y883" s="316"/>
    </row>
    <row r="884" spans="1:25" ht="15">
      <c r="A884" s="316"/>
      <c r="B884" s="320"/>
      <c r="C884" s="320"/>
      <c r="D884" s="321"/>
      <c r="E884" s="316"/>
      <c r="F884" s="316"/>
      <c r="G884" s="316"/>
      <c r="H884" s="316"/>
      <c r="I884" s="316"/>
      <c r="J884" s="316"/>
      <c r="K884" s="316"/>
      <c r="L884" s="316"/>
      <c r="M884" s="316"/>
      <c r="N884" s="316"/>
      <c r="O884" s="316"/>
      <c r="P884" s="316"/>
      <c r="Q884" s="316"/>
      <c r="R884" s="316"/>
      <c r="S884" s="316"/>
      <c r="T884" s="316"/>
      <c r="U884" s="316"/>
      <c r="V884" s="316"/>
      <c r="W884" s="316"/>
      <c r="X884" s="316"/>
      <c r="Y884" s="316"/>
    </row>
    <row r="885" spans="1:25" ht="15">
      <c r="A885" s="316"/>
      <c r="B885" s="320"/>
      <c r="C885" s="320"/>
      <c r="D885" s="321"/>
      <c r="E885" s="316"/>
      <c r="F885" s="316"/>
      <c r="G885" s="316"/>
      <c r="H885" s="316"/>
      <c r="I885" s="316"/>
      <c r="J885" s="316"/>
      <c r="K885" s="316"/>
      <c r="L885" s="316"/>
      <c r="M885" s="316"/>
      <c r="N885" s="316"/>
      <c r="O885" s="316"/>
      <c r="P885" s="316"/>
      <c r="Q885" s="316"/>
      <c r="R885" s="316"/>
      <c r="S885" s="316"/>
      <c r="T885" s="316"/>
      <c r="U885" s="316"/>
      <c r="V885" s="316"/>
      <c r="W885" s="316"/>
      <c r="X885" s="316"/>
      <c r="Y885" s="316"/>
    </row>
    <row r="886" spans="1:25" ht="15">
      <c r="A886" s="316"/>
      <c r="B886" s="320"/>
      <c r="C886" s="320"/>
      <c r="D886" s="321"/>
      <c r="E886" s="316"/>
      <c r="F886" s="316"/>
      <c r="G886" s="316"/>
      <c r="H886" s="316"/>
      <c r="I886" s="316"/>
      <c r="J886" s="316"/>
      <c r="K886" s="316"/>
      <c r="L886" s="316"/>
      <c r="M886" s="316"/>
      <c r="N886" s="316"/>
      <c r="O886" s="316"/>
      <c r="P886" s="316"/>
      <c r="Q886" s="316"/>
      <c r="R886" s="316"/>
      <c r="S886" s="316"/>
      <c r="T886" s="316"/>
      <c r="U886" s="316"/>
      <c r="V886" s="316"/>
      <c r="W886" s="316"/>
      <c r="X886" s="316"/>
      <c r="Y886" s="316"/>
    </row>
    <row r="887" spans="1:25" ht="15">
      <c r="A887" s="316"/>
      <c r="B887" s="320"/>
      <c r="C887" s="320"/>
      <c r="D887" s="321"/>
      <c r="E887" s="316"/>
      <c r="F887" s="316"/>
      <c r="G887" s="316"/>
      <c r="H887" s="316"/>
      <c r="I887" s="316"/>
      <c r="J887" s="316"/>
      <c r="K887" s="316"/>
      <c r="L887" s="316"/>
      <c r="M887" s="316"/>
      <c r="N887" s="316"/>
      <c r="O887" s="316"/>
      <c r="P887" s="316"/>
      <c r="Q887" s="316"/>
      <c r="R887" s="316"/>
      <c r="S887" s="316"/>
      <c r="T887" s="316"/>
      <c r="U887" s="316"/>
      <c r="V887" s="316"/>
      <c r="W887" s="316"/>
      <c r="X887" s="316"/>
      <c r="Y887" s="316"/>
    </row>
    <row r="888" spans="1:25" ht="15">
      <c r="A888" s="316"/>
      <c r="B888" s="320"/>
      <c r="C888" s="320"/>
      <c r="D888" s="321"/>
      <c r="E888" s="316"/>
      <c r="F888" s="316"/>
      <c r="G888" s="316"/>
      <c r="H888" s="316"/>
      <c r="I888" s="316"/>
      <c r="J888" s="316"/>
      <c r="K888" s="316"/>
      <c r="L888" s="316"/>
      <c r="M888" s="316"/>
      <c r="N888" s="316"/>
      <c r="O888" s="316"/>
      <c r="P888" s="316"/>
      <c r="Q888" s="316"/>
      <c r="R888" s="316"/>
      <c r="S888" s="316"/>
      <c r="T888" s="316"/>
      <c r="U888" s="316"/>
      <c r="V888" s="316"/>
      <c r="W888" s="316"/>
      <c r="X888" s="316"/>
      <c r="Y888" s="316"/>
    </row>
    <row r="889" spans="1:25" ht="15">
      <c r="A889" s="316"/>
      <c r="B889" s="320"/>
      <c r="C889" s="320"/>
      <c r="D889" s="321"/>
      <c r="E889" s="316"/>
      <c r="F889" s="316"/>
      <c r="G889" s="316"/>
      <c r="H889" s="316"/>
      <c r="I889" s="316"/>
      <c r="J889" s="316"/>
      <c r="K889" s="316"/>
      <c r="L889" s="316"/>
      <c r="M889" s="316"/>
      <c r="N889" s="316"/>
      <c r="O889" s="316"/>
      <c r="P889" s="316"/>
      <c r="Q889" s="316"/>
      <c r="R889" s="316"/>
      <c r="S889" s="316"/>
      <c r="T889" s="316"/>
      <c r="U889" s="316"/>
      <c r="V889" s="316"/>
      <c r="W889" s="316"/>
      <c r="X889" s="316"/>
      <c r="Y889" s="316"/>
    </row>
    <row r="890" spans="1:25" ht="15">
      <c r="A890" s="316"/>
      <c r="B890" s="320"/>
      <c r="C890" s="320"/>
      <c r="D890" s="321"/>
      <c r="E890" s="316"/>
      <c r="F890" s="316"/>
      <c r="G890" s="316"/>
      <c r="H890" s="316"/>
      <c r="I890" s="316"/>
      <c r="J890" s="316"/>
      <c r="K890" s="316"/>
      <c r="L890" s="316"/>
      <c r="M890" s="316"/>
      <c r="N890" s="316"/>
      <c r="O890" s="316"/>
      <c r="P890" s="316"/>
      <c r="Q890" s="316"/>
      <c r="R890" s="316"/>
      <c r="S890" s="316"/>
      <c r="T890" s="316"/>
      <c r="U890" s="316"/>
      <c r="V890" s="316"/>
      <c r="W890" s="316"/>
      <c r="X890" s="316"/>
      <c r="Y890" s="316"/>
    </row>
    <row r="891" spans="1:25" ht="15">
      <c r="A891" s="316"/>
      <c r="B891" s="320"/>
      <c r="C891" s="320"/>
      <c r="D891" s="321"/>
      <c r="E891" s="316"/>
      <c r="F891" s="316"/>
      <c r="G891" s="316"/>
      <c r="H891" s="316"/>
      <c r="I891" s="316"/>
      <c r="J891" s="316"/>
      <c r="K891" s="316"/>
      <c r="L891" s="316"/>
      <c r="M891" s="316"/>
      <c r="N891" s="316"/>
      <c r="O891" s="316"/>
      <c r="P891" s="316"/>
      <c r="Q891" s="316"/>
      <c r="R891" s="316"/>
      <c r="S891" s="316"/>
      <c r="T891" s="316"/>
      <c r="U891" s="316"/>
      <c r="V891" s="316"/>
      <c r="W891" s="316"/>
      <c r="X891" s="316"/>
      <c r="Y891" s="316"/>
    </row>
    <row r="892" spans="1:25" ht="15">
      <c r="A892" s="316"/>
      <c r="B892" s="320"/>
      <c r="C892" s="320"/>
      <c r="D892" s="321"/>
      <c r="E892" s="316"/>
      <c r="F892" s="316"/>
      <c r="G892" s="316"/>
      <c r="H892" s="316"/>
      <c r="I892" s="316"/>
      <c r="J892" s="316"/>
      <c r="K892" s="316"/>
      <c r="L892" s="316"/>
      <c r="M892" s="316"/>
      <c r="N892" s="316"/>
      <c r="O892" s="316"/>
      <c r="P892" s="316"/>
      <c r="Q892" s="316"/>
      <c r="R892" s="316"/>
      <c r="S892" s="316"/>
      <c r="T892" s="316"/>
      <c r="U892" s="316"/>
      <c r="V892" s="316"/>
      <c r="W892" s="316"/>
      <c r="X892" s="316"/>
      <c r="Y892" s="316"/>
    </row>
    <row r="893" spans="1:25" ht="15">
      <c r="A893" s="316"/>
      <c r="B893" s="320"/>
      <c r="C893" s="320"/>
      <c r="D893" s="321"/>
      <c r="E893" s="316"/>
      <c r="F893" s="316"/>
      <c r="G893" s="316"/>
      <c r="H893" s="316"/>
      <c r="I893" s="316"/>
      <c r="J893" s="316"/>
      <c r="K893" s="316"/>
      <c r="L893" s="316"/>
      <c r="M893" s="316"/>
      <c r="N893" s="316"/>
      <c r="O893" s="316"/>
      <c r="P893" s="316"/>
      <c r="Q893" s="316"/>
      <c r="R893" s="316"/>
      <c r="S893" s="316"/>
      <c r="T893" s="316"/>
      <c r="U893" s="316"/>
      <c r="V893" s="316"/>
      <c r="W893" s="316"/>
      <c r="X893" s="316"/>
      <c r="Y893" s="316"/>
    </row>
    <row r="894" spans="1:25" ht="15">
      <c r="A894" s="316"/>
      <c r="B894" s="320"/>
      <c r="C894" s="320"/>
      <c r="D894" s="321"/>
      <c r="E894" s="316"/>
      <c r="F894" s="316"/>
      <c r="G894" s="316"/>
      <c r="H894" s="316"/>
      <c r="I894" s="316"/>
      <c r="J894" s="316"/>
      <c r="K894" s="316"/>
      <c r="L894" s="316"/>
      <c r="M894" s="316"/>
      <c r="N894" s="316"/>
      <c r="O894" s="316"/>
      <c r="P894" s="316"/>
      <c r="Q894" s="316"/>
      <c r="R894" s="316"/>
      <c r="S894" s="316"/>
      <c r="T894" s="316"/>
      <c r="U894" s="316"/>
      <c r="V894" s="316"/>
      <c r="W894" s="316"/>
      <c r="X894" s="316"/>
      <c r="Y894" s="316"/>
    </row>
    <row r="895" spans="1:25" ht="15">
      <c r="A895" s="316"/>
      <c r="B895" s="320"/>
      <c r="C895" s="320"/>
      <c r="D895" s="321"/>
      <c r="E895" s="316"/>
      <c r="F895" s="316"/>
      <c r="G895" s="316"/>
      <c r="H895" s="316"/>
      <c r="I895" s="316"/>
      <c r="J895" s="316"/>
      <c r="K895" s="316"/>
      <c r="L895" s="316"/>
      <c r="M895" s="316"/>
      <c r="N895" s="316"/>
      <c r="O895" s="316"/>
      <c r="P895" s="316"/>
      <c r="Q895" s="316"/>
      <c r="R895" s="316"/>
      <c r="S895" s="316"/>
      <c r="T895" s="316"/>
      <c r="U895" s="316"/>
      <c r="V895" s="316"/>
      <c r="W895" s="316"/>
      <c r="X895" s="316"/>
      <c r="Y895" s="316"/>
    </row>
    <row r="896" spans="1:25" ht="15">
      <c r="A896" s="316"/>
      <c r="B896" s="320"/>
      <c r="C896" s="320"/>
      <c r="D896" s="321"/>
      <c r="E896" s="316"/>
      <c r="F896" s="316"/>
      <c r="G896" s="316"/>
      <c r="H896" s="316"/>
      <c r="I896" s="316"/>
      <c r="J896" s="316"/>
      <c r="K896" s="316"/>
      <c r="L896" s="316"/>
      <c r="M896" s="316"/>
      <c r="N896" s="316"/>
      <c r="O896" s="316"/>
      <c r="P896" s="316"/>
      <c r="Q896" s="316"/>
      <c r="R896" s="316"/>
      <c r="S896" s="316"/>
      <c r="T896" s="316"/>
      <c r="U896" s="316"/>
      <c r="V896" s="316"/>
      <c r="W896" s="316"/>
      <c r="X896" s="316"/>
      <c r="Y896" s="316"/>
    </row>
    <row r="897" spans="1:25" ht="15">
      <c r="A897" s="316"/>
      <c r="B897" s="320"/>
      <c r="C897" s="320"/>
      <c r="D897" s="321"/>
      <c r="E897" s="316"/>
      <c r="F897" s="316"/>
      <c r="G897" s="316"/>
      <c r="H897" s="316"/>
      <c r="I897" s="316"/>
      <c r="J897" s="316"/>
      <c r="K897" s="316"/>
      <c r="L897" s="316"/>
      <c r="M897" s="316"/>
      <c r="N897" s="316"/>
      <c r="O897" s="316"/>
      <c r="P897" s="316"/>
      <c r="Q897" s="316"/>
      <c r="R897" s="316"/>
      <c r="S897" s="316"/>
      <c r="T897" s="316"/>
      <c r="U897" s="316"/>
      <c r="V897" s="316"/>
      <c r="W897" s="316"/>
      <c r="X897" s="316"/>
      <c r="Y897" s="316"/>
    </row>
    <row r="898" spans="1:25" ht="15">
      <c r="A898" s="316"/>
      <c r="B898" s="320"/>
      <c r="C898" s="320"/>
      <c r="D898" s="321"/>
      <c r="E898" s="316"/>
      <c r="F898" s="316"/>
      <c r="G898" s="316"/>
      <c r="H898" s="316"/>
      <c r="I898" s="316"/>
      <c r="J898" s="316"/>
      <c r="K898" s="316"/>
      <c r="L898" s="316"/>
      <c r="M898" s="316"/>
      <c r="N898" s="316"/>
      <c r="O898" s="316"/>
      <c r="P898" s="316"/>
      <c r="Q898" s="316"/>
      <c r="R898" s="316"/>
      <c r="S898" s="316"/>
      <c r="T898" s="316"/>
      <c r="U898" s="316"/>
      <c r="V898" s="316"/>
      <c r="W898" s="316"/>
      <c r="X898" s="316"/>
      <c r="Y898" s="316"/>
    </row>
    <row r="899" spans="1:25" ht="15">
      <c r="A899" s="316"/>
      <c r="B899" s="320"/>
      <c r="C899" s="320"/>
      <c r="D899" s="321"/>
      <c r="E899" s="316"/>
      <c r="F899" s="316"/>
      <c r="G899" s="316"/>
      <c r="H899" s="316"/>
      <c r="I899" s="316"/>
      <c r="J899" s="316"/>
      <c r="K899" s="316"/>
      <c r="L899" s="316"/>
      <c r="M899" s="316"/>
      <c r="N899" s="316"/>
      <c r="O899" s="316"/>
      <c r="P899" s="316"/>
      <c r="Q899" s="316"/>
      <c r="R899" s="316"/>
      <c r="S899" s="316"/>
      <c r="T899" s="316"/>
      <c r="U899" s="316"/>
      <c r="V899" s="316"/>
      <c r="W899" s="316"/>
      <c r="X899" s="316"/>
      <c r="Y899" s="316"/>
    </row>
    <row r="900" spans="1:25" ht="15">
      <c r="A900" s="316"/>
      <c r="B900" s="320"/>
      <c r="C900" s="320"/>
      <c r="D900" s="321"/>
      <c r="E900" s="316"/>
      <c r="F900" s="316"/>
      <c r="G900" s="316"/>
      <c r="H900" s="316"/>
      <c r="I900" s="316"/>
      <c r="J900" s="316"/>
      <c r="K900" s="316"/>
      <c r="L900" s="316"/>
      <c r="M900" s="316"/>
      <c r="N900" s="316"/>
      <c r="O900" s="316"/>
      <c r="P900" s="316"/>
      <c r="Q900" s="316"/>
      <c r="R900" s="316"/>
      <c r="S900" s="316"/>
      <c r="T900" s="316"/>
      <c r="U900" s="316"/>
      <c r="V900" s="316"/>
      <c r="W900" s="316"/>
      <c r="X900" s="316"/>
      <c r="Y900" s="316"/>
    </row>
    <row r="901" spans="1:25" ht="15">
      <c r="A901" s="316"/>
      <c r="B901" s="320"/>
      <c r="C901" s="320"/>
      <c r="D901" s="321"/>
      <c r="E901" s="316"/>
      <c r="F901" s="316"/>
      <c r="G901" s="316"/>
      <c r="H901" s="316"/>
      <c r="I901" s="316"/>
      <c r="J901" s="316"/>
      <c r="K901" s="316"/>
      <c r="L901" s="316"/>
      <c r="M901" s="316"/>
      <c r="N901" s="316"/>
      <c r="O901" s="316"/>
      <c r="P901" s="316"/>
      <c r="Q901" s="316"/>
      <c r="R901" s="316"/>
      <c r="S901" s="316"/>
      <c r="T901" s="316"/>
      <c r="U901" s="316"/>
      <c r="V901" s="316"/>
      <c r="W901" s="316"/>
      <c r="X901" s="316"/>
      <c r="Y901" s="316"/>
    </row>
    <row r="902" spans="1:25" ht="15">
      <c r="A902" s="316"/>
      <c r="B902" s="320"/>
      <c r="C902" s="320"/>
      <c r="D902" s="321"/>
      <c r="E902" s="316"/>
      <c r="F902" s="316"/>
      <c r="G902" s="316"/>
      <c r="H902" s="316"/>
      <c r="I902" s="316"/>
      <c r="J902" s="316"/>
      <c r="K902" s="316"/>
      <c r="L902" s="316"/>
      <c r="M902" s="316"/>
      <c r="N902" s="316"/>
      <c r="O902" s="316"/>
      <c r="P902" s="316"/>
      <c r="Q902" s="316"/>
      <c r="R902" s="316"/>
      <c r="S902" s="316"/>
      <c r="T902" s="316"/>
      <c r="U902" s="316"/>
      <c r="V902" s="316"/>
      <c r="W902" s="316"/>
      <c r="X902" s="316"/>
      <c r="Y902" s="316"/>
    </row>
    <row r="903" spans="1:25" ht="15">
      <c r="A903" s="316"/>
      <c r="B903" s="320"/>
      <c r="C903" s="320"/>
      <c r="D903" s="321"/>
      <c r="E903" s="316"/>
      <c r="F903" s="316"/>
      <c r="G903" s="316"/>
      <c r="H903" s="316"/>
      <c r="I903" s="316"/>
      <c r="J903" s="316"/>
      <c r="K903" s="316"/>
      <c r="L903" s="316"/>
      <c r="M903" s="316"/>
      <c r="N903" s="316"/>
      <c r="O903" s="316"/>
      <c r="P903" s="316"/>
      <c r="Q903" s="316"/>
      <c r="R903" s="316"/>
      <c r="S903" s="316"/>
      <c r="T903" s="316"/>
      <c r="U903" s="316"/>
      <c r="V903" s="316"/>
      <c r="W903" s="316"/>
      <c r="X903" s="316"/>
      <c r="Y903" s="316"/>
    </row>
    <row r="904" spans="1:25" ht="15">
      <c r="A904" s="316"/>
      <c r="B904" s="320"/>
      <c r="C904" s="320"/>
      <c r="D904" s="321"/>
      <c r="E904" s="316"/>
      <c r="F904" s="316"/>
      <c r="G904" s="316"/>
      <c r="H904" s="316"/>
      <c r="I904" s="316"/>
      <c r="J904" s="316"/>
      <c r="K904" s="316"/>
      <c r="L904" s="316"/>
      <c r="M904" s="316"/>
      <c r="N904" s="316"/>
      <c r="O904" s="316"/>
      <c r="P904" s="316"/>
      <c r="Q904" s="316"/>
      <c r="R904" s="316"/>
      <c r="S904" s="316"/>
      <c r="T904" s="316"/>
      <c r="U904" s="316"/>
      <c r="V904" s="316"/>
      <c r="W904" s="316"/>
      <c r="X904" s="316"/>
      <c r="Y904" s="316"/>
    </row>
    <row r="905" spans="1:25" ht="15">
      <c r="A905" s="316"/>
      <c r="B905" s="320"/>
      <c r="C905" s="320"/>
      <c r="D905" s="321"/>
      <c r="E905" s="316"/>
      <c r="F905" s="316"/>
      <c r="G905" s="316"/>
      <c r="H905" s="316"/>
      <c r="I905" s="316"/>
      <c r="J905" s="316"/>
      <c r="K905" s="316"/>
      <c r="L905" s="316"/>
      <c r="M905" s="316"/>
      <c r="N905" s="316"/>
      <c r="O905" s="316"/>
      <c r="P905" s="316"/>
      <c r="Q905" s="316"/>
      <c r="R905" s="316"/>
      <c r="S905" s="316"/>
      <c r="T905" s="316"/>
      <c r="U905" s="316"/>
      <c r="V905" s="316"/>
      <c r="W905" s="316"/>
      <c r="X905" s="316"/>
      <c r="Y905" s="316"/>
    </row>
    <row r="906" spans="1:25" ht="15">
      <c r="A906" s="316"/>
      <c r="B906" s="320"/>
      <c r="C906" s="320"/>
      <c r="D906" s="321"/>
      <c r="E906" s="316"/>
      <c r="F906" s="316"/>
      <c r="G906" s="316"/>
      <c r="H906" s="316"/>
      <c r="I906" s="316"/>
      <c r="J906" s="316"/>
      <c r="K906" s="316"/>
      <c r="L906" s="316"/>
      <c r="M906" s="316"/>
      <c r="N906" s="316"/>
      <c r="O906" s="316"/>
      <c r="P906" s="316"/>
      <c r="Q906" s="316"/>
      <c r="R906" s="316"/>
      <c r="S906" s="316"/>
      <c r="T906" s="316"/>
      <c r="U906" s="316"/>
      <c r="V906" s="316"/>
      <c r="W906" s="316"/>
      <c r="X906" s="316"/>
      <c r="Y906" s="316"/>
    </row>
    <row r="907" spans="1:25" ht="15">
      <c r="A907" s="316"/>
      <c r="B907" s="320"/>
      <c r="C907" s="320"/>
      <c r="D907" s="321"/>
      <c r="E907" s="316"/>
      <c r="F907" s="316"/>
      <c r="G907" s="316"/>
      <c r="H907" s="316"/>
      <c r="I907" s="316"/>
      <c r="J907" s="316"/>
      <c r="K907" s="316"/>
      <c r="L907" s="316"/>
      <c r="M907" s="316"/>
      <c r="N907" s="316"/>
      <c r="O907" s="316"/>
      <c r="P907" s="316"/>
      <c r="Q907" s="316"/>
      <c r="R907" s="316"/>
      <c r="S907" s="316"/>
      <c r="T907" s="316"/>
      <c r="U907" s="316"/>
      <c r="V907" s="316"/>
      <c r="W907" s="316"/>
      <c r="X907" s="316"/>
      <c r="Y907" s="316"/>
    </row>
    <row r="908" spans="1:25" ht="15">
      <c r="A908" s="316"/>
      <c r="B908" s="320"/>
      <c r="C908" s="320"/>
      <c r="D908" s="321"/>
      <c r="E908" s="316"/>
      <c r="F908" s="316"/>
      <c r="G908" s="316"/>
      <c r="H908" s="316"/>
      <c r="I908" s="316"/>
      <c r="J908" s="316"/>
      <c r="K908" s="316"/>
      <c r="L908" s="316"/>
      <c r="M908" s="316"/>
      <c r="N908" s="316"/>
      <c r="O908" s="316"/>
      <c r="P908" s="316"/>
      <c r="Q908" s="316"/>
      <c r="R908" s="316"/>
      <c r="S908" s="316"/>
      <c r="T908" s="316"/>
      <c r="U908" s="316"/>
      <c r="V908" s="316"/>
      <c r="W908" s="316"/>
      <c r="X908" s="316"/>
      <c r="Y908" s="316"/>
    </row>
    <row r="909" spans="1:25" ht="15">
      <c r="A909" s="316"/>
      <c r="B909" s="320"/>
      <c r="C909" s="320"/>
      <c r="D909" s="321"/>
      <c r="E909" s="316"/>
      <c r="F909" s="316"/>
      <c r="G909" s="316"/>
      <c r="H909" s="316"/>
      <c r="I909" s="316"/>
      <c r="J909" s="316"/>
      <c r="K909" s="316"/>
      <c r="L909" s="316"/>
      <c r="M909" s="316"/>
      <c r="N909" s="316"/>
      <c r="O909" s="316"/>
      <c r="P909" s="316"/>
      <c r="Q909" s="316"/>
      <c r="R909" s="316"/>
      <c r="S909" s="316"/>
      <c r="T909" s="316"/>
      <c r="U909" s="316"/>
      <c r="V909" s="316"/>
      <c r="W909" s="316"/>
      <c r="X909" s="316"/>
      <c r="Y909" s="316"/>
    </row>
    <row r="910" spans="1:25" ht="15">
      <c r="A910" s="316"/>
      <c r="B910" s="320"/>
      <c r="C910" s="320"/>
      <c r="D910" s="321"/>
      <c r="E910" s="316"/>
      <c r="F910" s="316"/>
      <c r="G910" s="316"/>
      <c r="H910" s="316"/>
      <c r="I910" s="316"/>
      <c r="J910" s="316"/>
      <c r="K910" s="316"/>
      <c r="L910" s="316"/>
      <c r="M910" s="316"/>
      <c r="N910" s="316"/>
      <c r="O910" s="316"/>
      <c r="P910" s="316"/>
      <c r="Q910" s="316"/>
      <c r="R910" s="316"/>
      <c r="S910" s="316"/>
      <c r="T910" s="316"/>
      <c r="U910" s="316"/>
      <c r="V910" s="316"/>
      <c r="W910" s="316"/>
      <c r="X910" s="316"/>
      <c r="Y910" s="316"/>
    </row>
    <row r="911" spans="1:25" ht="15">
      <c r="A911" s="316"/>
      <c r="B911" s="320"/>
      <c r="C911" s="320"/>
      <c r="D911" s="321"/>
      <c r="E911" s="316"/>
      <c r="F911" s="316"/>
      <c r="G911" s="316"/>
      <c r="H911" s="316"/>
      <c r="I911" s="316"/>
      <c r="J911" s="316"/>
      <c r="K911" s="316"/>
      <c r="L911" s="316"/>
      <c r="M911" s="316"/>
      <c r="N911" s="316"/>
      <c r="O911" s="316"/>
      <c r="P911" s="316"/>
      <c r="Q911" s="316"/>
      <c r="R911" s="316"/>
      <c r="S911" s="316"/>
      <c r="T911" s="316"/>
      <c r="U911" s="316"/>
      <c r="V911" s="316"/>
      <c r="W911" s="316"/>
      <c r="X911" s="316"/>
      <c r="Y911" s="316"/>
    </row>
    <row r="912" spans="1:25" ht="15">
      <c r="A912" s="316"/>
      <c r="B912" s="320"/>
      <c r="C912" s="320"/>
      <c r="D912" s="321"/>
      <c r="E912" s="316"/>
      <c r="F912" s="316"/>
      <c r="G912" s="316"/>
      <c r="H912" s="316"/>
      <c r="I912" s="316"/>
      <c r="J912" s="316"/>
      <c r="K912" s="316"/>
      <c r="L912" s="316"/>
      <c r="M912" s="316"/>
      <c r="N912" s="316"/>
      <c r="O912" s="316"/>
      <c r="P912" s="316"/>
      <c r="Q912" s="316"/>
      <c r="R912" s="316"/>
      <c r="S912" s="316"/>
      <c r="T912" s="316"/>
      <c r="U912" s="316"/>
      <c r="V912" s="316"/>
      <c r="W912" s="316"/>
      <c r="X912" s="316"/>
      <c r="Y912" s="316"/>
    </row>
    <row r="913" spans="1:25" ht="15">
      <c r="A913" s="316"/>
      <c r="B913" s="320"/>
      <c r="C913" s="320"/>
      <c r="D913" s="321"/>
      <c r="E913" s="316"/>
      <c r="F913" s="316"/>
      <c r="G913" s="316"/>
      <c r="H913" s="316"/>
      <c r="I913" s="316"/>
      <c r="J913" s="316"/>
      <c r="K913" s="316"/>
      <c r="L913" s="316"/>
      <c r="M913" s="316"/>
      <c r="N913" s="316"/>
      <c r="O913" s="316"/>
      <c r="P913" s="316"/>
      <c r="Q913" s="316"/>
      <c r="R913" s="316"/>
      <c r="S913" s="316"/>
      <c r="T913" s="316"/>
      <c r="U913" s="316"/>
      <c r="V913" s="316"/>
      <c r="W913" s="316"/>
      <c r="X913" s="316"/>
      <c r="Y913" s="316"/>
    </row>
    <row r="914" spans="1:25" ht="15">
      <c r="A914" s="316"/>
      <c r="B914" s="320"/>
      <c r="C914" s="320"/>
      <c r="D914" s="321"/>
      <c r="E914" s="316"/>
      <c r="F914" s="316"/>
      <c r="G914" s="316"/>
      <c r="H914" s="316"/>
      <c r="I914" s="316"/>
      <c r="J914" s="316"/>
      <c r="K914" s="316"/>
      <c r="L914" s="316"/>
      <c r="M914" s="316"/>
      <c r="N914" s="316"/>
      <c r="O914" s="316"/>
      <c r="P914" s="316"/>
      <c r="Q914" s="316"/>
      <c r="R914" s="316"/>
      <c r="S914" s="316"/>
      <c r="T914" s="316"/>
      <c r="U914" s="316"/>
      <c r="V914" s="316"/>
      <c r="W914" s="316"/>
      <c r="X914" s="316"/>
      <c r="Y914" s="316"/>
    </row>
    <row r="915" spans="1:25" ht="15">
      <c r="A915" s="316"/>
      <c r="B915" s="320"/>
      <c r="C915" s="320"/>
      <c r="D915" s="321"/>
      <c r="E915" s="316"/>
      <c r="F915" s="316"/>
      <c r="G915" s="316"/>
      <c r="H915" s="316"/>
      <c r="I915" s="316"/>
      <c r="J915" s="316"/>
      <c r="K915" s="316"/>
      <c r="L915" s="316"/>
      <c r="M915" s="316"/>
      <c r="N915" s="316"/>
      <c r="O915" s="316"/>
      <c r="P915" s="316"/>
      <c r="Q915" s="316"/>
      <c r="R915" s="316"/>
      <c r="S915" s="316"/>
      <c r="T915" s="316"/>
      <c r="U915" s="316"/>
      <c r="V915" s="316"/>
      <c r="W915" s="316"/>
      <c r="X915" s="316"/>
      <c r="Y915" s="316"/>
    </row>
    <row r="916" spans="1:25" ht="15">
      <c r="A916" s="316"/>
      <c r="B916" s="320"/>
      <c r="C916" s="320"/>
      <c r="D916" s="321"/>
      <c r="E916" s="316"/>
      <c r="F916" s="316"/>
      <c r="G916" s="316"/>
      <c r="H916" s="316"/>
      <c r="I916" s="316"/>
      <c r="J916" s="316"/>
      <c r="K916" s="316"/>
      <c r="L916" s="316"/>
      <c r="M916" s="316"/>
      <c r="N916" s="316"/>
      <c r="O916" s="316"/>
      <c r="P916" s="316"/>
      <c r="Q916" s="316"/>
      <c r="R916" s="316"/>
      <c r="S916" s="316"/>
      <c r="T916" s="316"/>
      <c r="U916" s="316"/>
      <c r="V916" s="316"/>
      <c r="W916" s="316"/>
      <c r="X916" s="316"/>
      <c r="Y916" s="316"/>
    </row>
    <row r="917" spans="1:25" ht="15">
      <c r="A917" s="316"/>
      <c r="B917" s="320"/>
      <c r="C917" s="320"/>
      <c r="D917" s="321"/>
      <c r="E917" s="316"/>
      <c r="F917" s="316"/>
      <c r="G917" s="316"/>
      <c r="H917" s="316"/>
      <c r="I917" s="316"/>
      <c r="J917" s="316"/>
      <c r="K917" s="316"/>
      <c r="L917" s="316"/>
      <c r="M917" s="316"/>
      <c r="N917" s="316"/>
      <c r="O917" s="316"/>
      <c r="P917" s="316"/>
      <c r="Q917" s="316"/>
      <c r="R917" s="316"/>
      <c r="S917" s="316"/>
      <c r="T917" s="316"/>
      <c r="U917" s="316"/>
      <c r="V917" s="316"/>
      <c r="W917" s="316"/>
      <c r="X917" s="316"/>
      <c r="Y917" s="316"/>
    </row>
    <row r="918" spans="1:25" ht="15">
      <c r="A918" s="316"/>
      <c r="B918" s="320"/>
      <c r="C918" s="320"/>
      <c r="D918" s="321"/>
      <c r="E918" s="316"/>
      <c r="F918" s="316"/>
      <c r="G918" s="316"/>
      <c r="H918" s="316"/>
      <c r="I918" s="316"/>
      <c r="J918" s="316"/>
      <c r="K918" s="316"/>
      <c r="L918" s="316"/>
      <c r="M918" s="316"/>
      <c r="N918" s="316"/>
      <c r="O918" s="316"/>
      <c r="P918" s="316"/>
      <c r="Q918" s="316"/>
      <c r="R918" s="316"/>
      <c r="S918" s="316"/>
      <c r="T918" s="316"/>
      <c r="U918" s="316"/>
      <c r="V918" s="316"/>
      <c r="W918" s="316"/>
      <c r="X918" s="316"/>
      <c r="Y918" s="316"/>
    </row>
    <row r="919" spans="1:25" ht="15">
      <c r="A919" s="316"/>
      <c r="B919" s="320"/>
      <c r="C919" s="320"/>
      <c r="D919" s="321"/>
      <c r="E919" s="316"/>
      <c r="F919" s="316"/>
      <c r="G919" s="316"/>
      <c r="H919" s="316"/>
      <c r="I919" s="316"/>
      <c r="J919" s="316"/>
      <c r="K919" s="316"/>
      <c r="L919" s="316"/>
      <c r="M919" s="316"/>
      <c r="N919" s="316"/>
      <c r="O919" s="316"/>
      <c r="P919" s="316"/>
      <c r="Q919" s="316"/>
      <c r="R919" s="316"/>
      <c r="S919" s="316"/>
      <c r="T919" s="316"/>
      <c r="U919" s="316"/>
      <c r="V919" s="316"/>
      <c r="W919" s="316"/>
      <c r="X919" s="316"/>
      <c r="Y919" s="316"/>
    </row>
    <row r="920" spans="1:25" ht="15">
      <c r="A920" s="316"/>
      <c r="B920" s="320"/>
      <c r="C920" s="320"/>
      <c r="D920" s="321"/>
      <c r="E920" s="316"/>
      <c r="F920" s="316"/>
      <c r="G920" s="316"/>
      <c r="H920" s="316"/>
      <c r="I920" s="316"/>
      <c r="J920" s="316"/>
      <c r="K920" s="316"/>
      <c r="L920" s="316"/>
      <c r="M920" s="316"/>
      <c r="N920" s="316"/>
      <c r="O920" s="316"/>
      <c r="P920" s="316"/>
      <c r="Q920" s="316"/>
      <c r="R920" s="316"/>
      <c r="S920" s="316"/>
      <c r="T920" s="316"/>
      <c r="U920" s="316"/>
      <c r="V920" s="316"/>
      <c r="W920" s="316"/>
      <c r="X920" s="316"/>
      <c r="Y920" s="316"/>
    </row>
    <row r="921" spans="1:25" ht="15">
      <c r="A921" s="316"/>
      <c r="B921" s="320"/>
      <c r="C921" s="320"/>
      <c r="D921" s="321"/>
      <c r="E921" s="316"/>
      <c r="F921" s="316"/>
      <c r="G921" s="316"/>
      <c r="H921" s="316"/>
      <c r="I921" s="316"/>
      <c r="J921" s="316"/>
      <c r="K921" s="316"/>
      <c r="L921" s="316"/>
      <c r="M921" s="316"/>
      <c r="N921" s="316"/>
      <c r="O921" s="316"/>
      <c r="P921" s="316"/>
      <c r="Q921" s="316"/>
      <c r="R921" s="316"/>
      <c r="S921" s="316"/>
      <c r="T921" s="316"/>
      <c r="U921" s="316"/>
      <c r="V921" s="316"/>
      <c r="W921" s="316"/>
      <c r="X921" s="316"/>
      <c r="Y921" s="316"/>
    </row>
    <row r="922" spans="1:25" ht="15">
      <c r="A922" s="316"/>
      <c r="B922" s="320"/>
      <c r="C922" s="320"/>
      <c r="D922" s="321"/>
      <c r="E922" s="316"/>
      <c r="F922" s="316"/>
      <c r="G922" s="316"/>
      <c r="H922" s="316"/>
      <c r="I922" s="316"/>
      <c r="J922" s="316"/>
      <c r="K922" s="316"/>
      <c r="L922" s="316"/>
      <c r="M922" s="316"/>
      <c r="N922" s="316"/>
      <c r="O922" s="316"/>
      <c r="P922" s="316"/>
      <c r="Q922" s="316"/>
      <c r="R922" s="316"/>
      <c r="S922" s="316"/>
      <c r="T922" s="316"/>
      <c r="U922" s="316"/>
      <c r="V922" s="316"/>
      <c r="W922" s="316"/>
      <c r="X922" s="316"/>
      <c r="Y922" s="316"/>
    </row>
    <row r="923" spans="1:25" ht="15">
      <c r="A923" s="316"/>
      <c r="B923" s="320"/>
      <c r="C923" s="320"/>
      <c r="D923" s="321"/>
      <c r="E923" s="316"/>
      <c r="F923" s="316"/>
      <c r="G923" s="316"/>
      <c r="H923" s="316"/>
      <c r="I923" s="316"/>
      <c r="J923" s="316"/>
      <c r="K923" s="316"/>
      <c r="L923" s="316"/>
      <c r="M923" s="316"/>
      <c r="N923" s="316"/>
      <c r="O923" s="316"/>
      <c r="P923" s="316"/>
      <c r="Q923" s="316"/>
      <c r="R923" s="316"/>
      <c r="S923" s="316"/>
      <c r="T923" s="316"/>
      <c r="U923" s="316"/>
      <c r="V923" s="316"/>
      <c r="W923" s="316"/>
      <c r="X923" s="316"/>
      <c r="Y923" s="316"/>
    </row>
    <row r="924" spans="1:25" ht="15">
      <c r="A924" s="316"/>
      <c r="B924" s="320"/>
      <c r="C924" s="320"/>
      <c r="D924" s="321"/>
      <c r="E924" s="316"/>
      <c r="F924" s="316"/>
      <c r="G924" s="316"/>
      <c r="H924" s="316"/>
      <c r="I924" s="316"/>
      <c r="J924" s="316"/>
      <c r="K924" s="316"/>
      <c r="L924" s="316"/>
      <c r="M924" s="316"/>
      <c r="N924" s="316"/>
      <c r="O924" s="316"/>
      <c r="P924" s="316"/>
      <c r="Q924" s="316"/>
      <c r="R924" s="316"/>
      <c r="S924" s="316"/>
      <c r="T924" s="316"/>
      <c r="U924" s="316"/>
      <c r="V924" s="316"/>
      <c r="W924" s="316"/>
      <c r="X924" s="316"/>
      <c r="Y924" s="316"/>
    </row>
    <row r="925" spans="1:25" ht="15">
      <c r="A925" s="316"/>
      <c r="B925" s="320"/>
      <c r="C925" s="320"/>
      <c r="D925" s="321"/>
      <c r="E925" s="316"/>
      <c r="F925" s="316"/>
      <c r="G925" s="316"/>
      <c r="H925" s="316"/>
      <c r="I925" s="316"/>
      <c r="J925" s="316"/>
      <c r="K925" s="316"/>
      <c r="L925" s="316"/>
      <c r="M925" s="316"/>
      <c r="N925" s="316"/>
      <c r="O925" s="316"/>
      <c r="P925" s="316"/>
      <c r="Q925" s="316"/>
      <c r="R925" s="316"/>
      <c r="S925" s="316"/>
      <c r="T925" s="316"/>
      <c r="U925" s="316"/>
      <c r="V925" s="316"/>
      <c r="W925" s="316"/>
      <c r="X925" s="316"/>
      <c r="Y925" s="316"/>
    </row>
    <row r="926" spans="1:25" ht="15">
      <c r="A926" s="316"/>
      <c r="B926" s="320"/>
      <c r="C926" s="320"/>
      <c r="D926" s="321"/>
      <c r="E926" s="316"/>
      <c r="F926" s="316"/>
      <c r="G926" s="316"/>
      <c r="H926" s="316"/>
      <c r="I926" s="316"/>
      <c r="J926" s="316"/>
      <c r="K926" s="316"/>
      <c r="L926" s="316"/>
      <c r="M926" s="316"/>
      <c r="N926" s="316"/>
      <c r="O926" s="316"/>
      <c r="P926" s="316"/>
      <c r="Q926" s="316"/>
      <c r="R926" s="316"/>
      <c r="S926" s="316"/>
      <c r="T926" s="316"/>
      <c r="U926" s="316"/>
      <c r="V926" s="316"/>
      <c r="W926" s="316"/>
      <c r="X926" s="316"/>
      <c r="Y926" s="316"/>
    </row>
    <row r="927" spans="1:25" ht="15">
      <c r="A927" s="316"/>
      <c r="B927" s="320"/>
      <c r="C927" s="320"/>
      <c r="D927" s="321"/>
      <c r="E927" s="316"/>
      <c r="F927" s="316"/>
      <c r="G927" s="316"/>
      <c r="H927" s="316"/>
      <c r="I927" s="316"/>
      <c r="J927" s="316"/>
      <c r="K927" s="316"/>
      <c r="L927" s="316"/>
      <c r="M927" s="316"/>
      <c r="N927" s="316"/>
      <c r="O927" s="316"/>
      <c r="P927" s="316"/>
      <c r="Q927" s="316"/>
      <c r="R927" s="316"/>
      <c r="S927" s="316"/>
      <c r="T927" s="316"/>
      <c r="U927" s="316"/>
      <c r="V927" s="316"/>
      <c r="W927" s="316"/>
      <c r="X927" s="316"/>
      <c r="Y927" s="316"/>
    </row>
    <row r="928" spans="1:25" ht="15">
      <c r="A928" s="316"/>
      <c r="B928" s="320"/>
      <c r="C928" s="320"/>
      <c r="D928" s="321"/>
      <c r="E928" s="316"/>
      <c r="F928" s="316"/>
      <c r="G928" s="316"/>
      <c r="H928" s="316"/>
      <c r="I928" s="316"/>
      <c r="J928" s="316"/>
      <c r="K928" s="316"/>
      <c r="L928" s="316"/>
      <c r="M928" s="316"/>
      <c r="N928" s="316"/>
      <c r="O928" s="316"/>
      <c r="P928" s="316"/>
      <c r="Q928" s="316"/>
      <c r="R928" s="316"/>
      <c r="S928" s="316"/>
      <c r="T928" s="316"/>
      <c r="U928" s="316"/>
      <c r="V928" s="316"/>
      <c r="W928" s="316"/>
      <c r="X928" s="316"/>
      <c r="Y928" s="316"/>
    </row>
    <row r="929" spans="1:25" ht="15">
      <c r="A929" s="316"/>
      <c r="B929" s="320"/>
      <c r="C929" s="320"/>
      <c r="D929" s="321"/>
      <c r="E929" s="316"/>
      <c r="F929" s="316"/>
      <c r="G929" s="316"/>
      <c r="H929" s="316"/>
      <c r="I929" s="316"/>
      <c r="J929" s="316"/>
      <c r="K929" s="316"/>
      <c r="L929" s="316"/>
      <c r="M929" s="316"/>
      <c r="N929" s="316"/>
      <c r="O929" s="316"/>
      <c r="P929" s="316"/>
      <c r="Q929" s="316"/>
      <c r="R929" s="316"/>
      <c r="S929" s="316"/>
      <c r="T929" s="316"/>
      <c r="U929" s="316"/>
      <c r="V929" s="316"/>
      <c r="W929" s="316"/>
      <c r="X929" s="316"/>
      <c r="Y929" s="316"/>
    </row>
    <row r="930" spans="1:25" ht="15">
      <c r="A930" s="316"/>
      <c r="B930" s="320"/>
      <c r="C930" s="320"/>
      <c r="D930" s="321"/>
      <c r="E930" s="316"/>
      <c r="F930" s="316"/>
      <c r="G930" s="316"/>
      <c r="H930" s="316"/>
      <c r="I930" s="316"/>
      <c r="J930" s="316"/>
      <c r="K930" s="316"/>
      <c r="L930" s="316"/>
      <c r="M930" s="316"/>
      <c r="N930" s="316"/>
      <c r="O930" s="316"/>
      <c r="P930" s="316"/>
      <c r="Q930" s="316"/>
      <c r="R930" s="316"/>
      <c r="S930" s="316"/>
      <c r="T930" s="316"/>
      <c r="U930" s="316"/>
      <c r="V930" s="316"/>
      <c r="W930" s="316"/>
      <c r="X930" s="316"/>
      <c r="Y930" s="316"/>
    </row>
    <row r="931" spans="1:25" ht="15">
      <c r="A931" s="316"/>
      <c r="B931" s="320"/>
      <c r="C931" s="320"/>
      <c r="D931" s="321"/>
      <c r="E931" s="316"/>
      <c r="F931" s="316"/>
      <c r="G931" s="316"/>
      <c r="H931" s="316"/>
      <c r="I931" s="316"/>
      <c r="J931" s="316"/>
      <c r="K931" s="316"/>
      <c r="L931" s="316"/>
      <c r="M931" s="316"/>
      <c r="N931" s="316"/>
      <c r="O931" s="316"/>
      <c r="P931" s="316"/>
      <c r="Q931" s="316"/>
      <c r="R931" s="316"/>
      <c r="S931" s="316"/>
      <c r="T931" s="316"/>
      <c r="U931" s="316"/>
      <c r="V931" s="316"/>
      <c r="W931" s="316"/>
      <c r="X931" s="316"/>
      <c r="Y931" s="316"/>
    </row>
    <row r="932" spans="1:25" ht="15">
      <c r="A932" s="316"/>
      <c r="B932" s="320"/>
      <c r="C932" s="320"/>
      <c r="D932" s="321"/>
      <c r="E932" s="316"/>
      <c r="F932" s="316"/>
      <c r="G932" s="316"/>
      <c r="H932" s="316"/>
      <c r="I932" s="316"/>
      <c r="J932" s="316"/>
      <c r="K932" s="316"/>
      <c r="L932" s="316"/>
      <c r="M932" s="316"/>
      <c r="N932" s="316"/>
      <c r="O932" s="316"/>
      <c r="P932" s="316"/>
      <c r="Q932" s="316"/>
      <c r="R932" s="316"/>
      <c r="S932" s="316"/>
      <c r="T932" s="316"/>
      <c r="U932" s="316"/>
      <c r="V932" s="316"/>
      <c r="W932" s="316"/>
      <c r="X932" s="316"/>
      <c r="Y932" s="316"/>
    </row>
    <row r="933" spans="1:25" ht="15">
      <c r="A933" s="316"/>
      <c r="B933" s="320"/>
      <c r="C933" s="320"/>
      <c r="D933" s="321"/>
      <c r="E933" s="316"/>
      <c r="F933" s="316"/>
      <c r="G933" s="316"/>
      <c r="H933" s="316"/>
      <c r="I933" s="316"/>
      <c r="J933" s="316"/>
      <c r="K933" s="316"/>
      <c r="L933" s="316"/>
      <c r="M933" s="316"/>
      <c r="N933" s="316"/>
      <c r="O933" s="316"/>
      <c r="P933" s="316"/>
      <c r="Q933" s="316"/>
      <c r="R933" s="316"/>
      <c r="S933" s="316"/>
      <c r="T933" s="316"/>
      <c r="U933" s="316"/>
      <c r="V933" s="316"/>
      <c r="W933" s="316"/>
      <c r="X933" s="316"/>
      <c r="Y933" s="316"/>
    </row>
    <row r="934" spans="1:25" ht="15">
      <c r="A934" s="316"/>
      <c r="B934" s="320"/>
      <c r="C934" s="320"/>
      <c r="D934" s="321"/>
      <c r="E934" s="316"/>
      <c r="F934" s="316"/>
      <c r="G934" s="316"/>
      <c r="H934" s="316"/>
      <c r="I934" s="316"/>
      <c r="J934" s="316"/>
      <c r="K934" s="316"/>
      <c r="L934" s="316"/>
      <c r="M934" s="316"/>
      <c r="N934" s="316"/>
      <c r="O934" s="316"/>
      <c r="P934" s="316"/>
      <c r="Q934" s="316"/>
      <c r="R934" s="316"/>
      <c r="S934" s="316"/>
      <c r="T934" s="316"/>
      <c r="U934" s="316"/>
      <c r="V934" s="316"/>
      <c r="W934" s="316"/>
      <c r="X934" s="316"/>
      <c r="Y934" s="316"/>
    </row>
    <row r="935" spans="1:25" ht="15">
      <c r="A935" s="316"/>
      <c r="B935" s="320"/>
      <c r="C935" s="320"/>
      <c r="D935" s="321"/>
      <c r="E935" s="316"/>
      <c r="F935" s="316"/>
      <c r="G935" s="316"/>
      <c r="H935" s="316"/>
      <c r="I935" s="316"/>
      <c r="J935" s="316"/>
      <c r="K935" s="316"/>
      <c r="L935" s="316"/>
      <c r="M935" s="316"/>
      <c r="N935" s="316"/>
      <c r="O935" s="316"/>
      <c r="P935" s="316"/>
      <c r="Q935" s="316"/>
      <c r="R935" s="316"/>
      <c r="S935" s="316"/>
      <c r="T935" s="316"/>
      <c r="U935" s="316"/>
      <c r="V935" s="316"/>
      <c r="W935" s="316"/>
      <c r="X935" s="316"/>
      <c r="Y935" s="316"/>
    </row>
    <row r="936" spans="1:25" ht="15">
      <c r="A936" s="316"/>
      <c r="B936" s="320"/>
      <c r="C936" s="320"/>
      <c r="D936" s="321"/>
      <c r="E936" s="316"/>
      <c r="F936" s="316"/>
      <c r="G936" s="316"/>
      <c r="H936" s="316"/>
      <c r="I936" s="316"/>
      <c r="J936" s="316"/>
      <c r="K936" s="316"/>
      <c r="L936" s="316"/>
      <c r="M936" s="316"/>
      <c r="N936" s="316"/>
      <c r="O936" s="316"/>
      <c r="P936" s="316"/>
      <c r="Q936" s="316"/>
      <c r="R936" s="316"/>
      <c r="S936" s="316"/>
      <c r="T936" s="316"/>
      <c r="U936" s="316"/>
      <c r="V936" s="316"/>
      <c r="W936" s="316"/>
      <c r="X936" s="316"/>
      <c r="Y936" s="316"/>
    </row>
    <row r="937" spans="1:25" ht="15">
      <c r="A937" s="316"/>
      <c r="B937" s="320"/>
      <c r="C937" s="320"/>
      <c r="D937" s="321"/>
      <c r="E937" s="316"/>
      <c r="F937" s="316"/>
      <c r="G937" s="316"/>
      <c r="H937" s="316"/>
      <c r="I937" s="316"/>
      <c r="J937" s="316"/>
      <c r="K937" s="316"/>
      <c r="L937" s="316"/>
      <c r="M937" s="316"/>
      <c r="N937" s="316"/>
      <c r="O937" s="316"/>
      <c r="P937" s="316"/>
      <c r="Q937" s="316"/>
      <c r="R937" s="316"/>
      <c r="S937" s="316"/>
      <c r="T937" s="316"/>
      <c r="U937" s="316"/>
      <c r="V937" s="316"/>
      <c r="W937" s="316"/>
      <c r="X937" s="316"/>
      <c r="Y937" s="316"/>
    </row>
    <row r="938" spans="1:25" ht="15">
      <c r="A938" s="316"/>
      <c r="B938" s="320"/>
      <c r="C938" s="320"/>
      <c r="D938" s="321"/>
      <c r="E938" s="316"/>
      <c r="F938" s="316"/>
      <c r="G938" s="316"/>
      <c r="H938" s="316"/>
      <c r="I938" s="316"/>
      <c r="J938" s="316"/>
      <c r="K938" s="316"/>
      <c r="L938" s="316"/>
      <c r="M938" s="316"/>
      <c r="N938" s="316"/>
      <c r="O938" s="316"/>
      <c r="P938" s="316"/>
      <c r="Q938" s="316"/>
      <c r="R938" s="316"/>
      <c r="S938" s="316"/>
      <c r="T938" s="316"/>
      <c r="U938" s="316"/>
      <c r="V938" s="316"/>
      <c r="W938" s="316"/>
      <c r="X938" s="316"/>
      <c r="Y938" s="316"/>
    </row>
    <row r="939" spans="1:25" ht="15">
      <c r="A939" s="316"/>
      <c r="B939" s="320"/>
      <c r="C939" s="320"/>
      <c r="D939" s="321"/>
      <c r="E939" s="316"/>
      <c r="F939" s="316"/>
      <c r="G939" s="316"/>
      <c r="H939" s="316"/>
      <c r="I939" s="316"/>
      <c r="J939" s="316"/>
      <c r="K939" s="316"/>
      <c r="L939" s="316"/>
      <c r="M939" s="316"/>
      <c r="N939" s="316"/>
      <c r="O939" s="316"/>
      <c r="P939" s="316"/>
      <c r="Q939" s="316"/>
      <c r="R939" s="316"/>
      <c r="S939" s="316"/>
      <c r="T939" s="316"/>
      <c r="U939" s="316"/>
      <c r="V939" s="316"/>
      <c r="W939" s="316"/>
      <c r="X939" s="316"/>
      <c r="Y939" s="316"/>
    </row>
    <row r="940" spans="1:25" ht="15">
      <c r="A940" s="316"/>
      <c r="B940" s="320"/>
      <c r="C940" s="320"/>
      <c r="D940" s="321"/>
      <c r="E940" s="316"/>
      <c r="F940" s="316"/>
      <c r="G940" s="316"/>
      <c r="H940" s="316"/>
      <c r="I940" s="316"/>
      <c r="J940" s="316"/>
      <c r="K940" s="316"/>
      <c r="L940" s="316"/>
      <c r="M940" s="316"/>
      <c r="N940" s="316"/>
      <c r="O940" s="316"/>
      <c r="P940" s="316"/>
      <c r="Q940" s="316"/>
      <c r="R940" s="316"/>
      <c r="S940" s="316"/>
      <c r="T940" s="316"/>
      <c r="U940" s="316"/>
      <c r="V940" s="316"/>
      <c r="W940" s="316"/>
      <c r="X940" s="316"/>
      <c r="Y940" s="316"/>
    </row>
    <row r="941" spans="1:25" ht="15">
      <c r="A941" s="316"/>
      <c r="B941" s="320"/>
      <c r="C941" s="320"/>
      <c r="D941" s="321"/>
      <c r="E941" s="316"/>
      <c r="F941" s="316"/>
      <c r="G941" s="316"/>
      <c r="H941" s="316"/>
      <c r="I941" s="316"/>
      <c r="J941" s="316"/>
      <c r="K941" s="316"/>
      <c r="L941" s="316"/>
      <c r="M941" s="316"/>
      <c r="N941" s="316"/>
      <c r="O941" s="316"/>
      <c r="P941" s="316"/>
      <c r="Q941" s="316"/>
      <c r="R941" s="316"/>
      <c r="S941" s="316"/>
      <c r="T941" s="316"/>
      <c r="U941" s="316"/>
      <c r="V941" s="316"/>
      <c r="W941" s="316"/>
      <c r="X941" s="316"/>
      <c r="Y941" s="316"/>
    </row>
    <row r="942" spans="1:25" ht="15">
      <c r="A942" s="316"/>
      <c r="B942" s="320"/>
      <c r="C942" s="320"/>
      <c r="D942" s="321"/>
      <c r="E942" s="316"/>
      <c r="F942" s="316"/>
      <c r="G942" s="316"/>
      <c r="H942" s="316"/>
      <c r="I942" s="316"/>
      <c r="J942" s="316"/>
      <c r="K942" s="316"/>
      <c r="L942" s="316"/>
      <c r="M942" s="316"/>
      <c r="N942" s="316"/>
      <c r="O942" s="316"/>
      <c r="P942" s="316"/>
      <c r="Q942" s="316"/>
      <c r="R942" s="316"/>
      <c r="S942" s="316"/>
      <c r="T942" s="316"/>
      <c r="U942" s="316"/>
      <c r="V942" s="316"/>
      <c r="W942" s="316"/>
      <c r="X942" s="316"/>
      <c r="Y942" s="316"/>
    </row>
    <row r="943" spans="1:25" ht="15">
      <c r="A943" s="316"/>
      <c r="B943" s="320"/>
      <c r="C943" s="320"/>
      <c r="D943" s="321"/>
      <c r="E943" s="316"/>
      <c r="F943" s="316"/>
      <c r="G943" s="316"/>
      <c r="H943" s="316"/>
      <c r="I943" s="316"/>
      <c r="J943" s="316"/>
      <c r="K943" s="316"/>
      <c r="L943" s="316"/>
      <c r="M943" s="316"/>
      <c r="N943" s="316"/>
      <c r="O943" s="316"/>
      <c r="P943" s="316"/>
      <c r="Q943" s="316"/>
      <c r="R943" s="316"/>
      <c r="S943" s="316"/>
      <c r="T943" s="316"/>
      <c r="U943" s="316"/>
      <c r="V943" s="316"/>
      <c r="W943" s="316"/>
      <c r="X943" s="316"/>
      <c r="Y943" s="316"/>
    </row>
    <row r="944" spans="1:25" ht="15">
      <c r="A944" s="316"/>
      <c r="B944" s="320"/>
      <c r="C944" s="320"/>
      <c r="D944" s="321"/>
      <c r="E944" s="316"/>
      <c r="F944" s="316"/>
      <c r="G944" s="316"/>
      <c r="H944" s="316"/>
      <c r="I944" s="316"/>
      <c r="J944" s="316"/>
      <c r="K944" s="316"/>
      <c r="L944" s="316"/>
      <c r="M944" s="316"/>
      <c r="N944" s="316"/>
      <c r="O944" s="316"/>
      <c r="P944" s="316"/>
      <c r="Q944" s="316"/>
      <c r="R944" s="316"/>
      <c r="S944" s="316"/>
      <c r="T944" s="316"/>
      <c r="U944" s="316"/>
      <c r="V944" s="316"/>
      <c r="W944" s="316"/>
      <c r="X944" s="316"/>
      <c r="Y944" s="316"/>
    </row>
    <row r="945" spans="1:25" ht="15">
      <c r="A945" s="316"/>
      <c r="B945" s="320"/>
      <c r="C945" s="320"/>
      <c r="D945" s="321"/>
      <c r="E945" s="316"/>
      <c r="F945" s="316"/>
      <c r="G945" s="316"/>
      <c r="H945" s="316"/>
      <c r="I945" s="316"/>
      <c r="J945" s="316"/>
      <c r="K945" s="316"/>
      <c r="L945" s="316"/>
      <c r="M945" s="316"/>
      <c r="N945" s="316"/>
      <c r="O945" s="316"/>
      <c r="P945" s="316"/>
      <c r="Q945" s="316"/>
      <c r="R945" s="316"/>
      <c r="S945" s="316"/>
      <c r="T945" s="316"/>
      <c r="U945" s="316"/>
      <c r="V945" s="316"/>
      <c r="W945" s="316"/>
      <c r="X945" s="316"/>
      <c r="Y945" s="316"/>
    </row>
    <row r="946" spans="1:25" ht="15">
      <c r="A946" s="316"/>
      <c r="B946" s="320"/>
      <c r="C946" s="320"/>
      <c r="D946" s="321"/>
      <c r="E946" s="316"/>
      <c r="F946" s="316"/>
      <c r="G946" s="316"/>
      <c r="H946" s="316"/>
      <c r="I946" s="316"/>
      <c r="J946" s="316"/>
      <c r="K946" s="316"/>
      <c r="L946" s="316"/>
      <c r="M946" s="316"/>
      <c r="N946" s="316"/>
      <c r="O946" s="316"/>
      <c r="P946" s="316"/>
      <c r="Q946" s="316"/>
      <c r="R946" s="316"/>
      <c r="S946" s="316"/>
      <c r="T946" s="316"/>
      <c r="U946" s="316"/>
      <c r="V946" s="316"/>
      <c r="W946" s="316"/>
      <c r="X946" s="316"/>
      <c r="Y946" s="316"/>
    </row>
    <row r="947" spans="1:25" ht="15">
      <c r="A947" s="316"/>
      <c r="B947" s="320"/>
      <c r="C947" s="320"/>
      <c r="D947" s="321"/>
      <c r="E947" s="316"/>
      <c r="F947" s="316"/>
      <c r="G947" s="316"/>
      <c r="H947" s="316"/>
      <c r="I947" s="316"/>
      <c r="J947" s="316"/>
      <c r="K947" s="316"/>
      <c r="L947" s="316"/>
      <c r="M947" s="316"/>
      <c r="N947" s="316"/>
      <c r="O947" s="316"/>
      <c r="P947" s="316"/>
      <c r="Q947" s="316"/>
      <c r="R947" s="316"/>
      <c r="S947" s="316"/>
      <c r="T947" s="316"/>
      <c r="U947" s="316"/>
      <c r="V947" s="316"/>
      <c r="W947" s="316"/>
      <c r="X947" s="316"/>
      <c r="Y947" s="316"/>
    </row>
    <row r="948" spans="1:25" ht="15">
      <c r="A948" s="316"/>
      <c r="B948" s="320"/>
      <c r="C948" s="320"/>
      <c r="D948" s="321"/>
      <c r="E948" s="316"/>
      <c r="F948" s="316"/>
      <c r="G948" s="316"/>
      <c r="H948" s="316"/>
      <c r="I948" s="316"/>
      <c r="J948" s="316"/>
      <c r="K948" s="316"/>
      <c r="L948" s="316"/>
      <c r="M948" s="316"/>
      <c r="N948" s="316"/>
      <c r="O948" s="316"/>
      <c r="P948" s="316"/>
      <c r="Q948" s="316"/>
      <c r="R948" s="316"/>
      <c r="S948" s="316"/>
      <c r="T948" s="316"/>
      <c r="U948" s="316"/>
      <c r="V948" s="316"/>
      <c r="W948" s="316"/>
      <c r="X948" s="316"/>
      <c r="Y948" s="316"/>
    </row>
    <row r="949" spans="1:25" ht="15">
      <c r="A949" s="316"/>
      <c r="B949" s="320"/>
      <c r="C949" s="320"/>
      <c r="D949" s="321"/>
      <c r="E949" s="316"/>
      <c r="F949" s="316"/>
      <c r="G949" s="316"/>
      <c r="H949" s="316"/>
      <c r="I949" s="316"/>
      <c r="J949" s="316"/>
      <c r="K949" s="316"/>
      <c r="L949" s="316"/>
      <c r="M949" s="316"/>
      <c r="N949" s="316"/>
      <c r="O949" s="316"/>
      <c r="P949" s="316"/>
      <c r="Q949" s="316"/>
      <c r="R949" s="316"/>
      <c r="S949" s="316"/>
      <c r="T949" s="316"/>
      <c r="U949" s="316"/>
      <c r="V949" s="316"/>
      <c r="W949" s="316"/>
      <c r="X949" s="316"/>
      <c r="Y949" s="316"/>
    </row>
    <row r="950" spans="1:25" ht="15">
      <c r="A950" s="316"/>
      <c r="B950" s="320"/>
      <c r="C950" s="320"/>
      <c r="D950" s="321"/>
      <c r="E950" s="316"/>
      <c r="F950" s="316"/>
      <c r="G950" s="316"/>
      <c r="H950" s="316"/>
      <c r="I950" s="316"/>
      <c r="J950" s="316"/>
      <c r="K950" s="316"/>
      <c r="L950" s="316"/>
      <c r="M950" s="316"/>
      <c r="N950" s="316"/>
      <c r="O950" s="316"/>
      <c r="P950" s="316"/>
      <c r="Q950" s="316"/>
      <c r="R950" s="316"/>
      <c r="S950" s="316"/>
      <c r="T950" s="316"/>
      <c r="U950" s="316"/>
      <c r="V950" s="316"/>
      <c r="W950" s="316"/>
      <c r="X950" s="316"/>
      <c r="Y950" s="316"/>
    </row>
    <row r="951" spans="1:25" ht="15">
      <c r="A951" s="316"/>
      <c r="B951" s="320"/>
      <c r="C951" s="320"/>
      <c r="D951" s="321"/>
      <c r="E951" s="316"/>
      <c r="F951" s="316"/>
      <c r="G951" s="316"/>
      <c r="H951" s="316"/>
      <c r="I951" s="316"/>
      <c r="J951" s="316"/>
      <c r="K951" s="316"/>
      <c r="L951" s="316"/>
      <c r="M951" s="316"/>
      <c r="N951" s="316"/>
      <c r="O951" s="316"/>
      <c r="P951" s="316"/>
      <c r="Q951" s="316"/>
      <c r="R951" s="316"/>
      <c r="S951" s="316"/>
      <c r="T951" s="316"/>
      <c r="U951" s="316"/>
      <c r="V951" s="316"/>
      <c r="W951" s="316"/>
      <c r="X951" s="316"/>
      <c r="Y951" s="316"/>
    </row>
    <row r="952" spans="1:25" ht="15">
      <c r="A952" s="316"/>
      <c r="B952" s="320"/>
      <c r="C952" s="320"/>
      <c r="D952" s="321"/>
      <c r="E952" s="316"/>
      <c r="F952" s="316"/>
      <c r="G952" s="316"/>
      <c r="H952" s="316"/>
      <c r="I952" s="316"/>
      <c r="J952" s="316"/>
      <c r="K952" s="316"/>
      <c r="L952" s="316"/>
      <c r="M952" s="316"/>
      <c r="N952" s="316"/>
      <c r="O952" s="316"/>
      <c r="P952" s="316"/>
      <c r="Q952" s="316"/>
      <c r="R952" s="316"/>
      <c r="S952" s="316"/>
      <c r="T952" s="316"/>
      <c r="U952" s="316"/>
      <c r="V952" s="316"/>
      <c r="W952" s="316"/>
      <c r="X952" s="316"/>
      <c r="Y952" s="316"/>
    </row>
    <row r="953" spans="1:25" ht="15">
      <c r="A953" s="316"/>
      <c r="B953" s="320"/>
      <c r="C953" s="320"/>
      <c r="D953" s="321"/>
      <c r="E953" s="316"/>
      <c r="F953" s="316"/>
      <c r="G953" s="316"/>
      <c r="H953" s="316"/>
      <c r="I953" s="316"/>
      <c r="J953" s="316"/>
      <c r="K953" s="316"/>
      <c r="L953" s="316"/>
      <c r="M953" s="316"/>
      <c r="N953" s="316"/>
      <c r="O953" s="316"/>
      <c r="P953" s="316"/>
      <c r="Q953" s="316"/>
      <c r="R953" s="316"/>
      <c r="S953" s="316"/>
      <c r="T953" s="316"/>
      <c r="U953" s="316"/>
      <c r="V953" s="316"/>
      <c r="W953" s="316"/>
      <c r="X953" s="316"/>
      <c r="Y953" s="316"/>
    </row>
    <row r="954" spans="1:25" ht="15">
      <c r="A954" s="316"/>
      <c r="B954" s="320"/>
      <c r="C954" s="320"/>
      <c r="D954" s="321"/>
      <c r="E954" s="316"/>
      <c r="F954" s="316"/>
      <c r="G954" s="316"/>
      <c r="H954" s="316"/>
      <c r="I954" s="316"/>
      <c r="J954" s="316"/>
      <c r="K954" s="316"/>
      <c r="L954" s="316"/>
      <c r="M954" s="316"/>
      <c r="N954" s="316"/>
      <c r="O954" s="316"/>
      <c r="P954" s="316"/>
      <c r="Q954" s="316"/>
      <c r="R954" s="316"/>
      <c r="S954" s="316"/>
      <c r="T954" s="316"/>
      <c r="U954" s="316"/>
      <c r="V954" s="316"/>
      <c r="W954" s="316"/>
      <c r="X954" s="316"/>
      <c r="Y954" s="316"/>
    </row>
    <row r="955" spans="1:25" ht="15">
      <c r="A955" s="316"/>
      <c r="B955" s="320"/>
      <c r="C955" s="320"/>
      <c r="D955" s="321"/>
      <c r="E955" s="316"/>
      <c r="F955" s="316"/>
      <c r="G955" s="316"/>
      <c r="H955" s="316"/>
      <c r="I955" s="316"/>
      <c r="J955" s="316"/>
      <c r="K955" s="316"/>
      <c r="L955" s="316"/>
      <c r="M955" s="316"/>
      <c r="N955" s="316"/>
      <c r="O955" s="316"/>
      <c r="P955" s="316"/>
      <c r="Q955" s="316"/>
      <c r="R955" s="316"/>
      <c r="S955" s="316"/>
      <c r="T955" s="316"/>
      <c r="U955" s="316"/>
      <c r="V955" s="316"/>
      <c r="W955" s="316"/>
      <c r="X955" s="316"/>
      <c r="Y955" s="316"/>
    </row>
    <row r="956" spans="1:25" ht="15">
      <c r="A956" s="316"/>
      <c r="B956" s="320"/>
      <c r="C956" s="320"/>
      <c r="D956" s="321"/>
      <c r="E956" s="316"/>
      <c r="F956" s="316"/>
      <c r="G956" s="316"/>
      <c r="H956" s="316"/>
      <c r="I956" s="316"/>
      <c r="J956" s="316"/>
      <c r="K956" s="316"/>
      <c r="L956" s="316"/>
      <c r="M956" s="316"/>
      <c r="N956" s="316"/>
      <c r="O956" s="316"/>
      <c r="P956" s="316"/>
      <c r="Q956" s="316"/>
      <c r="R956" s="316"/>
      <c r="S956" s="316"/>
      <c r="T956" s="316"/>
      <c r="U956" s="316"/>
      <c r="V956" s="316"/>
      <c r="W956" s="316"/>
      <c r="X956" s="316"/>
      <c r="Y956" s="316"/>
    </row>
    <row r="957" spans="1:25" ht="15">
      <c r="A957" s="316"/>
      <c r="B957" s="320"/>
      <c r="C957" s="320"/>
      <c r="D957" s="321"/>
      <c r="E957" s="316"/>
      <c r="F957" s="316"/>
      <c r="G957" s="316"/>
      <c r="H957" s="316"/>
      <c r="I957" s="316"/>
      <c r="J957" s="316"/>
      <c r="K957" s="316"/>
      <c r="L957" s="316"/>
      <c r="M957" s="316"/>
      <c r="N957" s="316"/>
      <c r="O957" s="316"/>
      <c r="P957" s="316"/>
      <c r="Q957" s="316"/>
      <c r="R957" s="316"/>
      <c r="S957" s="316"/>
      <c r="T957" s="316"/>
      <c r="U957" s="316"/>
      <c r="V957" s="316"/>
      <c r="W957" s="316"/>
      <c r="X957" s="316"/>
      <c r="Y957" s="316"/>
    </row>
    <row r="958" spans="1:25" ht="15">
      <c r="A958" s="316"/>
      <c r="B958" s="320"/>
      <c r="C958" s="320"/>
      <c r="D958" s="321"/>
      <c r="E958" s="316"/>
      <c r="F958" s="316"/>
      <c r="G958" s="316"/>
      <c r="H958" s="316"/>
      <c r="I958" s="316"/>
      <c r="J958" s="316"/>
      <c r="K958" s="316"/>
      <c r="L958" s="316"/>
      <c r="M958" s="316"/>
      <c r="N958" s="316"/>
      <c r="O958" s="316"/>
      <c r="P958" s="316"/>
      <c r="Q958" s="316"/>
      <c r="R958" s="316"/>
      <c r="S958" s="316"/>
      <c r="T958" s="316"/>
      <c r="U958" s="316"/>
      <c r="V958" s="316"/>
      <c r="W958" s="316"/>
      <c r="X958" s="316"/>
      <c r="Y958" s="316"/>
    </row>
    <row r="959" spans="1:25" ht="15">
      <c r="A959" s="316"/>
      <c r="B959" s="320"/>
      <c r="C959" s="320"/>
      <c r="D959" s="321"/>
      <c r="E959" s="316"/>
      <c r="F959" s="316"/>
      <c r="G959" s="316"/>
      <c r="H959" s="316"/>
      <c r="I959" s="316"/>
      <c r="J959" s="316"/>
      <c r="K959" s="316"/>
      <c r="L959" s="316"/>
      <c r="M959" s="316"/>
      <c r="N959" s="316"/>
      <c r="O959" s="316"/>
      <c r="P959" s="316"/>
      <c r="Q959" s="316"/>
      <c r="R959" s="316"/>
      <c r="S959" s="316"/>
      <c r="T959" s="316"/>
      <c r="U959" s="316"/>
      <c r="V959" s="316"/>
      <c r="W959" s="316"/>
      <c r="X959" s="316"/>
      <c r="Y959" s="316"/>
    </row>
    <row r="960" spans="1:25" ht="15">
      <c r="A960" s="316"/>
      <c r="B960" s="320"/>
      <c r="C960" s="320"/>
      <c r="D960" s="321"/>
      <c r="E960" s="316"/>
      <c r="F960" s="316"/>
      <c r="G960" s="316"/>
      <c r="H960" s="316"/>
      <c r="I960" s="316"/>
      <c r="J960" s="316"/>
      <c r="K960" s="316"/>
      <c r="L960" s="316"/>
      <c r="M960" s="316"/>
      <c r="N960" s="316"/>
      <c r="O960" s="316"/>
      <c r="P960" s="316"/>
      <c r="Q960" s="316"/>
      <c r="R960" s="316"/>
      <c r="S960" s="316"/>
      <c r="T960" s="316"/>
      <c r="U960" s="316"/>
      <c r="V960" s="316"/>
      <c r="W960" s="316"/>
      <c r="X960" s="316"/>
      <c r="Y960" s="316"/>
    </row>
    <row r="961" spans="1:25" ht="15">
      <c r="A961" s="316"/>
      <c r="B961" s="320"/>
      <c r="C961" s="320"/>
      <c r="D961" s="321"/>
      <c r="E961" s="316"/>
      <c r="F961" s="316"/>
      <c r="G961" s="316"/>
      <c r="H961" s="316"/>
      <c r="I961" s="316"/>
      <c r="J961" s="316"/>
      <c r="K961" s="316"/>
      <c r="L961" s="316"/>
      <c r="M961" s="316"/>
      <c r="N961" s="316"/>
      <c r="O961" s="316"/>
      <c r="P961" s="316"/>
      <c r="Q961" s="316"/>
      <c r="R961" s="316"/>
      <c r="S961" s="316"/>
      <c r="T961" s="316"/>
      <c r="U961" s="316"/>
      <c r="V961" s="316"/>
      <c r="W961" s="316"/>
      <c r="X961" s="316"/>
      <c r="Y961" s="316"/>
    </row>
  </sheetData>
  <mergeCells count="148">
    <mergeCell ref="L93:L96"/>
    <mergeCell ref="N59:N60"/>
    <mergeCell ref="L40:L41"/>
    <mergeCell ref="C20:C24"/>
    <mergeCell ref="U95:U96"/>
    <mergeCell ref="F92:F93"/>
    <mergeCell ref="Q94:T94"/>
    <mergeCell ref="F74:F75"/>
    <mergeCell ref="U76:W76"/>
    <mergeCell ref="U74:W74"/>
    <mergeCell ref="U92:W92"/>
    <mergeCell ref="Q92:T92"/>
    <mergeCell ref="N74:P74"/>
    <mergeCell ref="K74:K75"/>
    <mergeCell ref="M74:M75"/>
    <mergeCell ref="M76:M77"/>
    <mergeCell ref="U77:U78"/>
    <mergeCell ref="Q95:Q96"/>
    <mergeCell ref="M94:M95"/>
    <mergeCell ref="K92:K93"/>
    <mergeCell ref="M92:M93"/>
    <mergeCell ref="K94:K95"/>
    <mergeCell ref="Q76:T76"/>
    <mergeCell ref="Q74:T74"/>
    <mergeCell ref="N77:N78"/>
    <mergeCell ref="V23:V24"/>
    <mergeCell ref="V22:X22"/>
    <mergeCell ref="V40:X40"/>
    <mergeCell ref="R40:U40"/>
    <mergeCell ref="R38:U38"/>
    <mergeCell ref="V2:X2"/>
    <mergeCell ref="V5:V6"/>
    <mergeCell ref="R2:U2"/>
    <mergeCell ref="R4:U4"/>
    <mergeCell ref="V4:X4"/>
    <mergeCell ref="Q77:Q78"/>
    <mergeCell ref="A20:A24"/>
    <mergeCell ref="N22:N23"/>
    <mergeCell ref="V20:X20"/>
    <mergeCell ref="B20:B24"/>
    <mergeCell ref="H23:H24"/>
    <mergeCell ref="H22:K22"/>
    <mergeCell ref="L22:L23"/>
    <mergeCell ref="B2:B6"/>
    <mergeCell ref="A2:A6"/>
    <mergeCell ref="N4:N5"/>
    <mergeCell ref="M3:M6"/>
    <mergeCell ref="N2:N3"/>
    <mergeCell ref="O2:Q2"/>
    <mergeCell ref="O20:Q20"/>
    <mergeCell ref="H5:H6"/>
    <mergeCell ref="G4:G5"/>
    <mergeCell ref="H20:K20"/>
    <mergeCell ref="H2:K2"/>
    <mergeCell ref="G2:G3"/>
    <mergeCell ref="O4:Q4"/>
    <mergeCell ref="F3:F6"/>
    <mergeCell ref="E2:E6"/>
    <mergeCell ref="M21:M24"/>
    <mergeCell ref="L20:L21"/>
    <mergeCell ref="D20:D24"/>
    <mergeCell ref="G20:G21"/>
    <mergeCell ref="G22:G23"/>
    <mergeCell ref="O22:Q22"/>
    <mergeCell ref="R22:U22"/>
    <mergeCell ref="N20:N21"/>
    <mergeCell ref="O23:O24"/>
    <mergeCell ref="R20:U20"/>
    <mergeCell ref="L2:L3"/>
    <mergeCell ref="E20:E24"/>
    <mergeCell ref="F21:F24"/>
    <mergeCell ref="R23:R24"/>
    <mergeCell ref="R5:R6"/>
    <mergeCell ref="O5:O6"/>
    <mergeCell ref="H4:K4"/>
    <mergeCell ref="L4:L5"/>
    <mergeCell ref="A92:A96"/>
    <mergeCell ref="A74:A78"/>
    <mergeCell ref="B74:B78"/>
    <mergeCell ref="A38:A42"/>
    <mergeCell ref="B38:B42"/>
    <mergeCell ref="G94:J94"/>
    <mergeCell ref="E93:E96"/>
    <mergeCell ref="F94:F95"/>
    <mergeCell ref="G95:G96"/>
    <mergeCell ref="D92:D96"/>
    <mergeCell ref="C92:C96"/>
    <mergeCell ref="D38:D42"/>
    <mergeCell ref="C38:C42"/>
    <mergeCell ref="D56:D60"/>
    <mergeCell ref="C56:C60"/>
    <mergeCell ref="D74:D78"/>
    <mergeCell ref="E75:E78"/>
    <mergeCell ref="C74:C78"/>
    <mergeCell ref="H41:H42"/>
    <mergeCell ref="G40:G41"/>
    <mergeCell ref="H40:K40"/>
    <mergeCell ref="A56:A60"/>
    <mergeCell ref="K58:K59"/>
    <mergeCell ref="E57:E60"/>
    <mergeCell ref="B92:B96"/>
    <mergeCell ref="U94:W94"/>
    <mergeCell ref="U56:W56"/>
    <mergeCell ref="U58:W58"/>
    <mergeCell ref="Q56:T56"/>
    <mergeCell ref="Q58:T58"/>
    <mergeCell ref="M58:M59"/>
    <mergeCell ref="N58:P58"/>
    <mergeCell ref="V38:X38"/>
    <mergeCell ref="N56:P56"/>
    <mergeCell ref="G59:G60"/>
    <mergeCell ref="M39:M42"/>
    <mergeCell ref="L38:L39"/>
    <mergeCell ref="B56:B60"/>
    <mergeCell ref="U59:U60"/>
    <mergeCell ref="Q59:Q60"/>
    <mergeCell ref="N76:P76"/>
    <mergeCell ref="K76:K77"/>
    <mergeCell ref="V41:V42"/>
    <mergeCell ref="R41:R42"/>
    <mergeCell ref="O41:O42"/>
    <mergeCell ref="N40:N41"/>
    <mergeCell ref="K56:K57"/>
    <mergeCell ref="M56:M57"/>
    <mergeCell ref="C2:C6"/>
    <mergeCell ref="D2:D6"/>
    <mergeCell ref="G76:J76"/>
    <mergeCell ref="N94:P94"/>
    <mergeCell ref="N95:N96"/>
    <mergeCell ref="A37:G37"/>
    <mergeCell ref="F76:F77"/>
    <mergeCell ref="N92:P92"/>
    <mergeCell ref="G77:G78"/>
    <mergeCell ref="G74:J74"/>
    <mergeCell ref="L75:L78"/>
    <mergeCell ref="G92:J92"/>
    <mergeCell ref="E38:E42"/>
    <mergeCell ref="F39:F42"/>
    <mergeCell ref="H38:K38"/>
    <mergeCell ref="G38:G39"/>
    <mergeCell ref="O40:Q40"/>
    <mergeCell ref="F58:F59"/>
    <mergeCell ref="G58:J58"/>
    <mergeCell ref="F56:F57"/>
    <mergeCell ref="L57:L60"/>
    <mergeCell ref="N38:N39"/>
    <mergeCell ref="O38:Q38"/>
    <mergeCell ref="G56:J56"/>
  </mergeCells>
  <printOptions horizontalCentered="1" gridLines="1"/>
  <pageMargins left="0.16277258566978192" right="0.13707165109034267" top="0.10280373831775701" bottom="0.28271028037383178" header="0" footer="0"/>
  <pageSetup scale="57" pageOrder="overThenDown" orientation="landscape" cellComments="atEnd"/>
  <extLst>
    <ext xmlns:mx="http://schemas.microsoft.com/office/mac/excel/2008/main" uri="{64002731-A6B0-56B0-2670-7721B7C09600}">
      <mx:PLV Mode="0" OnePage="0" WScale="0"/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499984740745262"/>
    <pageSetUpPr fitToPage="1"/>
  </sheetPr>
  <dimension ref="A1:Z1002"/>
  <sheetViews>
    <sheetView workbookViewId="0"/>
    <sheetView workbookViewId="1"/>
  </sheetViews>
  <sheetFormatPr defaultColWidth="14.42578125" defaultRowHeight="15.75" customHeight="1"/>
  <cols>
    <col min="1" max="1" width="24.85546875" customWidth="1"/>
  </cols>
  <sheetData>
    <row r="1" spans="1:26" ht="15.75" customHeight="1">
      <c r="A1" s="295"/>
      <c r="B1" s="295"/>
      <c r="C1" s="296"/>
      <c r="D1" s="295"/>
      <c r="E1" s="295"/>
      <c r="F1" s="297"/>
      <c r="G1" s="297"/>
      <c r="H1" s="297"/>
      <c r="I1" s="298"/>
      <c r="J1" s="298"/>
      <c r="K1" s="298"/>
      <c r="L1" s="298"/>
      <c r="M1" s="298"/>
      <c r="N1" s="298"/>
      <c r="O1" s="298"/>
      <c r="P1" s="298"/>
      <c r="Q1" s="298"/>
      <c r="R1" s="298"/>
      <c r="S1" s="298"/>
      <c r="T1" s="298"/>
      <c r="U1" s="298"/>
      <c r="V1" s="298"/>
      <c r="W1" s="298"/>
      <c r="X1" s="298"/>
      <c r="Y1" s="298"/>
      <c r="Z1" s="298"/>
    </row>
    <row r="2" spans="1:26" ht="15.75" customHeight="1">
      <c r="A2" s="1251" t="s">
        <v>435</v>
      </c>
      <c r="B2" s="1252"/>
      <c r="C2" s="1252"/>
      <c r="D2" s="1252"/>
      <c r="E2" s="1252"/>
      <c r="F2" s="1252"/>
      <c r="G2" s="1252"/>
      <c r="H2" s="1252"/>
      <c r="I2" s="298"/>
      <c r="J2" s="298"/>
      <c r="K2" s="298"/>
      <c r="L2" s="298"/>
      <c r="M2" s="298"/>
      <c r="N2" s="298"/>
      <c r="O2" s="298"/>
      <c r="P2" s="298"/>
      <c r="Q2" s="298"/>
      <c r="R2" s="298"/>
      <c r="S2" s="298"/>
      <c r="T2" s="298"/>
      <c r="U2" s="298"/>
      <c r="V2" s="298"/>
      <c r="W2" s="298"/>
      <c r="X2" s="298"/>
      <c r="Y2" s="298"/>
      <c r="Z2" s="298"/>
    </row>
    <row r="3" spans="1:26" ht="15.75" customHeight="1">
      <c r="A3" s="299" t="s">
        <v>329</v>
      </c>
      <c r="B3" s="299" t="s">
        <v>330</v>
      </c>
      <c r="C3" s="300" t="s">
        <v>331</v>
      </c>
      <c r="D3" s="299" t="s">
        <v>332</v>
      </c>
      <c r="E3" s="299" t="s">
        <v>333</v>
      </c>
      <c r="F3" s="301" t="s">
        <v>334</v>
      </c>
      <c r="G3" s="301" t="s">
        <v>335</v>
      </c>
      <c r="H3" s="301" t="s">
        <v>336</v>
      </c>
      <c r="I3" s="298"/>
      <c r="J3" s="298"/>
      <c r="K3" s="298"/>
      <c r="L3" s="298"/>
      <c r="M3" s="298"/>
      <c r="N3" s="298"/>
      <c r="O3" s="298"/>
      <c r="P3" s="298"/>
      <c r="Q3" s="298"/>
      <c r="R3" s="298"/>
      <c r="S3" s="298"/>
      <c r="T3" s="298"/>
      <c r="U3" s="298"/>
      <c r="V3" s="298"/>
      <c r="W3" s="298"/>
      <c r="X3" s="298"/>
      <c r="Y3" s="298"/>
      <c r="Z3" s="298"/>
    </row>
    <row r="4" spans="1:26" ht="15.75" customHeight="1">
      <c r="A4" s="302" t="s">
        <v>337</v>
      </c>
      <c r="B4" s="303">
        <v>41</v>
      </c>
      <c r="C4" s="304">
        <v>17.399999999999999</v>
      </c>
      <c r="D4" s="303">
        <v>12</v>
      </c>
      <c r="E4" s="303">
        <v>29</v>
      </c>
      <c r="F4" s="305">
        <v>22</v>
      </c>
      <c r="G4" s="305">
        <v>7</v>
      </c>
      <c r="H4" s="305">
        <v>0</v>
      </c>
      <c r="I4" s="298"/>
      <c r="J4" s="298"/>
      <c r="K4" s="298"/>
      <c r="L4" s="298"/>
      <c r="M4" s="298"/>
      <c r="N4" s="298"/>
      <c r="O4" s="298"/>
      <c r="P4" s="298"/>
      <c r="Q4" s="298"/>
      <c r="R4" s="298"/>
      <c r="S4" s="298"/>
      <c r="T4" s="298"/>
      <c r="U4" s="298"/>
      <c r="V4" s="298"/>
      <c r="W4" s="298"/>
      <c r="X4" s="298"/>
      <c r="Y4" s="298"/>
      <c r="Z4" s="298"/>
    </row>
    <row r="5" spans="1:26" ht="15.75" customHeight="1">
      <c r="A5" s="302" t="s">
        <v>338</v>
      </c>
      <c r="B5" s="303">
        <v>11</v>
      </c>
      <c r="C5" s="304">
        <v>4.7</v>
      </c>
      <c r="D5" s="303">
        <v>3</v>
      </c>
      <c r="E5" s="303">
        <v>8</v>
      </c>
      <c r="F5" s="305">
        <v>8</v>
      </c>
      <c r="G5" s="305">
        <v>0</v>
      </c>
      <c r="H5" s="305">
        <v>0</v>
      </c>
      <c r="I5" s="298"/>
      <c r="J5" s="298"/>
      <c r="K5" s="298"/>
      <c r="L5" s="298"/>
      <c r="M5" s="298"/>
      <c r="N5" s="298"/>
      <c r="O5" s="298"/>
      <c r="P5" s="298"/>
      <c r="Q5" s="298"/>
      <c r="R5" s="298"/>
      <c r="S5" s="298"/>
      <c r="T5" s="298"/>
      <c r="U5" s="298"/>
      <c r="V5" s="298"/>
      <c r="W5" s="298"/>
      <c r="X5" s="298"/>
      <c r="Y5" s="298"/>
      <c r="Z5" s="298"/>
    </row>
    <row r="6" spans="1:26" ht="15.75" customHeight="1">
      <c r="A6" s="302" t="s">
        <v>339</v>
      </c>
      <c r="B6" s="303">
        <v>28</v>
      </c>
      <c r="C6" s="304">
        <v>11.9</v>
      </c>
      <c r="D6" s="303">
        <v>4</v>
      </c>
      <c r="E6" s="303">
        <v>24</v>
      </c>
      <c r="F6" s="305">
        <v>24</v>
      </c>
      <c r="G6" s="305">
        <v>0</v>
      </c>
      <c r="H6" s="305">
        <v>0</v>
      </c>
      <c r="I6" s="298"/>
      <c r="J6" s="298"/>
      <c r="K6" s="298"/>
      <c r="L6" s="298"/>
      <c r="M6" s="298"/>
      <c r="N6" s="298"/>
      <c r="O6" s="298"/>
      <c r="P6" s="298"/>
      <c r="Q6" s="298"/>
      <c r="R6" s="298"/>
      <c r="S6" s="298"/>
      <c r="T6" s="298"/>
      <c r="U6" s="298"/>
      <c r="V6" s="298"/>
      <c r="W6" s="298"/>
      <c r="X6" s="298"/>
      <c r="Y6" s="298"/>
      <c r="Z6" s="298"/>
    </row>
    <row r="7" spans="1:26" ht="15.75" customHeight="1">
      <c r="A7" s="302" t="s">
        <v>340</v>
      </c>
      <c r="B7" s="303">
        <v>5</v>
      </c>
      <c r="C7" s="304">
        <v>2.1</v>
      </c>
      <c r="D7" s="303">
        <v>0</v>
      </c>
      <c r="E7" s="303">
        <v>5</v>
      </c>
      <c r="F7" s="305">
        <v>0</v>
      </c>
      <c r="G7" s="305">
        <v>0</v>
      </c>
      <c r="H7" s="305">
        <v>5</v>
      </c>
      <c r="I7" s="298"/>
      <c r="J7" s="298"/>
      <c r="K7" s="298"/>
      <c r="L7" s="298"/>
      <c r="M7" s="298"/>
      <c r="N7" s="298"/>
      <c r="O7" s="298"/>
      <c r="P7" s="298"/>
      <c r="Q7" s="298"/>
      <c r="R7" s="298"/>
      <c r="S7" s="298"/>
      <c r="T7" s="298"/>
      <c r="U7" s="298"/>
      <c r="V7" s="298"/>
      <c r="W7" s="298"/>
      <c r="X7" s="298"/>
      <c r="Y7" s="298"/>
      <c r="Z7" s="298"/>
    </row>
    <row r="8" spans="1:26" ht="15.75" customHeight="1">
      <c r="A8" s="302" t="s">
        <v>341</v>
      </c>
      <c r="B8" s="303">
        <v>24</v>
      </c>
      <c r="C8" s="304">
        <v>10.199999999999999</v>
      </c>
      <c r="D8" s="303">
        <v>0</v>
      </c>
      <c r="E8" s="303">
        <v>24</v>
      </c>
      <c r="F8" s="305">
        <v>0</v>
      </c>
      <c r="G8" s="305">
        <v>0</v>
      </c>
      <c r="H8" s="305">
        <v>24</v>
      </c>
      <c r="I8" s="298"/>
      <c r="J8" s="298"/>
      <c r="K8" s="298"/>
      <c r="L8" s="298"/>
      <c r="M8" s="298"/>
      <c r="N8" s="298"/>
      <c r="O8" s="298"/>
      <c r="P8" s="298"/>
      <c r="Q8" s="298"/>
      <c r="R8" s="298"/>
      <c r="S8" s="298"/>
      <c r="T8" s="298"/>
      <c r="U8" s="298"/>
      <c r="V8" s="298"/>
      <c r="W8" s="298"/>
      <c r="X8" s="298"/>
      <c r="Y8" s="298"/>
      <c r="Z8" s="298"/>
    </row>
    <row r="9" spans="1:26" ht="15.75" customHeight="1">
      <c r="A9" s="302" t="s">
        <v>268</v>
      </c>
      <c r="B9" s="303">
        <v>30</v>
      </c>
      <c r="C9" s="304">
        <v>12.7</v>
      </c>
      <c r="D9" s="303">
        <v>3</v>
      </c>
      <c r="E9" s="303">
        <v>27</v>
      </c>
      <c r="F9" s="305">
        <v>20</v>
      </c>
      <c r="G9" s="305">
        <v>1</v>
      </c>
      <c r="H9" s="305">
        <v>6</v>
      </c>
      <c r="I9" s="298"/>
      <c r="J9" s="298"/>
      <c r="K9" s="298"/>
      <c r="L9" s="298"/>
      <c r="M9" s="298"/>
      <c r="N9" s="298"/>
      <c r="O9" s="298"/>
      <c r="P9" s="298"/>
      <c r="Q9" s="298"/>
      <c r="R9" s="298"/>
      <c r="S9" s="298"/>
      <c r="T9" s="298"/>
      <c r="U9" s="298"/>
      <c r="V9" s="298"/>
      <c r="W9" s="298"/>
      <c r="X9" s="298"/>
      <c r="Y9" s="298"/>
      <c r="Z9" s="298"/>
    </row>
    <row r="10" spans="1:26" ht="15.75" customHeight="1">
      <c r="A10" s="302" t="s">
        <v>342</v>
      </c>
      <c r="B10" s="303">
        <v>31</v>
      </c>
      <c r="C10" s="304">
        <v>13.1</v>
      </c>
      <c r="D10" s="303">
        <v>4</v>
      </c>
      <c r="E10" s="303">
        <v>27</v>
      </c>
      <c r="F10" s="305">
        <v>27</v>
      </c>
      <c r="G10" s="305">
        <v>0</v>
      </c>
      <c r="H10" s="305">
        <v>0</v>
      </c>
      <c r="I10" s="298"/>
      <c r="J10" s="298"/>
      <c r="K10" s="298"/>
      <c r="L10" s="298"/>
      <c r="M10" s="298"/>
      <c r="N10" s="298"/>
      <c r="O10" s="298"/>
      <c r="P10" s="298"/>
      <c r="Q10" s="298"/>
      <c r="R10" s="298"/>
      <c r="S10" s="298"/>
      <c r="T10" s="298"/>
      <c r="U10" s="298"/>
      <c r="V10" s="298"/>
      <c r="W10" s="298"/>
      <c r="X10" s="298"/>
      <c r="Y10" s="298"/>
      <c r="Z10" s="298"/>
    </row>
    <row r="11" spans="1:26" ht="15.75" customHeight="1">
      <c r="A11" s="302" t="s">
        <v>238</v>
      </c>
      <c r="B11" s="303">
        <v>23</v>
      </c>
      <c r="C11" s="304">
        <v>9.6999999999999993</v>
      </c>
      <c r="D11" s="303">
        <v>0</v>
      </c>
      <c r="E11" s="303">
        <v>23</v>
      </c>
      <c r="F11" s="305">
        <v>9</v>
      </c>
      <c r="G11" s="305">
        <v>0</v>
      </c>
      <c r="H11" s="305">
        <v>14</v>
      </c>
      <c r="I11" s="298"/>
      <c r="J11" s="298"/>
      <c r="K11" s="298"/>
      <c r="L11" s="298"/>
      <c r="M11" s="298"/>
      <c r="N11" s="298"/>
      <c r="O11" s="298"/>
      <c r="P11" s="298"/>
      <c r="Q11" s="298"/>
      <c r="R11" s="298"/>
      <c r="S11" s="298"/>
      <c r="T11" s="298"/>
      <c r="U11" s="298"/>
      <c r="V11" s="298"/>
      <c r="W11" s="298"/>
      <c r="X11" s="298"/>
      <c r="Y11" s="298"/>
      <c r="Z11" s="298"/>
    </row>
    <row r="12" spans="1:26" ht="15.75" customHeight="1">
      <c r="A12" s="302" t="s">
        <v>343</v>
      </c>
      <c r="B12" s="303">
        <v>28</v>
      </c>
      <c r="C12" s="304">
        <v>11.9</v>
      </c>
      <c r="D12" s="303">
        <v>1</v>
      </c>
      <c r="E12" s="303">
        <v>27</v>
      </c>
      <c r="F12" s="305">
        <v>18</v>
      </c>
      <c r="G12" s="305">
        <v>9</v>
      </c>
      <c r="H12" s="305">
        <v>0</v>
      </c>
      <c r="I12" s="298"/>
      <c r="J12" s="298"/>
      <c r="K12" s="298"/>
      <c r="L12" s="306"/>
      <c r="M12" s="298"/>
      <c r="N12" s="298"/>
      <c r="O12" s="298"/>
      <c r="P12" s="298"/>
      <c r="Q12" s="298"/>
      <c r="R12" s="298"/>
      <c r="S12" s="298"/>
      <c r="T12" s="298"/>
      <c r="U12" s="298"/>
      <c r="V12" s="298"/>
      <c r="W12" s="298"/>
      <c r="X12" s="298"/>
      <c r="Y12" s="298"/>
      <c r="Z12" s="298"/>
    </row>
    <row r="13" spans="1:26" ht="15.75" customHeight="1">
      <c r="A13" s="302" t="s">
        <v>344</v>
      </c>
      <c r="B13" s="303">
        <v>15</v>
      </c>
      <c r="C13" s="304">
        <v>6.4</v>
      </c>
      <c r="D13" s="303">
        <v>9</v>
      </c>
      <c r="E13" s="303">
        <v>6</v>
      </c>
      <c r="F13" s="305">
        <v>6</v>
      </c>
      <c r="G13" s="305">
        <v>0</v>
      </c>
      <c r="H13" s="305">
        <v>0</v>
      </c>
      <c r="I13" s="298"/>
      <c r="J13" s="298"/>
      <c r="K13" s="298"/>
      <c r="L13" s="298"/>
      <c r="M13" s="298"/>
      <c r="N13" s="298"/>
      <c r="O13" s="298"/>
      <c r="P13" s="298"/>
      <c r="Q13" s="298"/>
      <c r="R13" s="298"/>
      <c r="S13" s="298"/>
      <c r="T13" s="298"/>
      <c r="U13" s="298"/>
      <c r="V13" s="298"/>
      <c r="W13" s="298"/>
      <c r="X13" s="298"/>
      <c r="Y13" s="298"/>
      <c r="Z13" s="298"/>
    </row>
    <row r="14" spans="1:26" ht="15.75" customHeight="1">
      <c r="A14" s="307" t="s">
        <v>345</v>
      </c>
      <c r="B14" s="307">
        <v>236</v>
      </c>
      <c r="C14" s="308">
        <v>100</v>
      </c>
      <c r="D14" s="309">
        <v>36</v>
      </c>
      <c r="E14" s="307">
        <v>200</v>
      </c>
      <c r="F14" s="310">
        <f t="shared" ref="F14:G14" si="0">SUM(F4:F13)</f>
        <v>134</v>
      </c>
      <c r="G14" s="310">
        <f t="shared" si="0"/>
        <v>17</v>
      </c>
      <c r="H14" s="310">
        <f>SUM(H4:H13)</f>
        <v>49</v>
      </c>
      <c r="I14" s="298"/>
      <c r="J14" s="298"/>
      <c r="K14" s="298"/>
      <c r="L14" s="298"/>
      <c r="M14" s="298"/>
      <c r="N14" s="298"/>
      <c r="O14" s="298"/>
      <c r="P14" s="298"/>
      <c r="Q14" s="298"/>
      <c r="R14" s="298"/>
      <c r="S14" s="298"/>
      <c r="T14" s="298"/>
      <c r="U14" s="298"/>
      <c r="V14" s="298"/>
      <c r="W14" s="298"/>
      <c r="X14" s="298"/>
      <c r="Y14" s="298"/>
      <c r="Z14" s="298"/>
    </row>
    <row r="15" spans="1:26" ht="15.75" customHeight="1">
      <c r="A15" s="298"/>
      <c r="B15" s="298"/>
      <c r="C15" s="311"/>
      <c r="D15" s="298"/>
      <c r="E15" s="298"/>
      <c r="F15" s="298"/>
      <c r="G15" s="298"/>
      <c r="H15" s="298"/>
      <c r="I15" s="298"/>
      <c r="J15" s="298"/>
      <c r="K15" s="298"/>
      <c r="L15" s="298"/>
      <c r="M15" s="298"/>
      <c r="N15" s="298"/>
      <c r="O15" s="298"/>
      <c r="P15" s="298"/>
      <c r="Q15" s="298"/>
      <c r="R15" s="298"/>
      <c r="S15" s="298"/>
      <c r="T15" s="298"/>
      <c r="U15" s="298"/>
      <c r="V15" s="298"/>
      <c r="W15" s="298"/>
      <c r="X15" s="298"/>
      <c r="Y15" s="298"/>
      <c r="Z15" s="298"/>
    </row>
    <row r="16" spans="1:26" ht="15.75" customHeight="1">
      <c r="A16" s="298"/>
      <c r="B16" s="298"/>
      <c r="C16" s="311"/>
      <c r="D16" s="298"/>
      <c r="E16" s="298"/>
      <c r="F16" s="298"/>
      <c r="G16" s="298"/>
      <c r="H16" s="298"/>
      <c r="I16" s="298"/>
      <c r="J16" s="298"/>
      <c r="K16" s="298"/>
      <c r="L16" s="298"/>
      <c r="M16" s="298"/>
      <c r="N16" s="298"/>
      <c r="O16" s="298"/>
      <c r="P16" s="298"/>
      <c r="Q16" s="298"/>
      <c r="R16" s="298"/>
      <c r="S16" s="298"/>
      <c r="T16" s="298"/>
      <c r="U16" s="298"/>
      <c r="V16" s="298"/>
      <c r="W16" s="298"/>
      <c r="X16" s="298"/>
      <c r="Y16" s="298"/>
      <c r="Z16" s="298"/>
    </row>
    <row r="17" spans="1:26" ht="15.75" customHeight="1">
      <c r="A17" s="298"/>
      <c r="B17" s="298"/>
      <c r="C17" s="311"/>
      <c r="D17" s="298"/>
      <c r="E17" s="298"/>
      <c r="F17" s="298"/>
      <c r="G17" s="298"/>
      <c r="H17" s="298"/>
      <c r="I17" s="298"/>
      <c r="J17" s="298"/>
      <c r="K17" s="298"/>
      <c r="L17" s="298"/>
      <c r="M17" s="298"/>
      <c r="N17" s="298"/>
      <c r="O17" s="298"/>
      <c r="P17" s="298"/>
      <c r="Q17" s="298"/>
      <c r="R17" s="298"/>
      <c r="S17" s="298"/>
      <c r="T17" s="298"/>
      <c r="U17" s="298"/>
      <c r="V17" s="298"/>
      <c r="W17" s="298"/>
      <c r="X17" s="298"/>
      <c r="Y17" s="298"/>
      <c r="Z17" s="298"/>
    </row>
    <row r="18" spans="1:26" ht="15.75" customHeight="1">
      <c r="A18" s="1253" t="s">
        <v>436</v>
      </c>
      <c r="B18" s="1252"/>
      <c r="C18" s="1252"/>
      <c r="D18" s="1252"/>
      <c r="E18" s="1252"/>
      <c r="F18" s="1252"/>
      <c r="G18" s="1252"/>
      <c r="H18" s="1252"/>
      <c r="I18" s="298"/>
      <c r="J18" s="298"/>
      <c r="K18" s="298"/>
      <c r="L18" s="298"/>
      <c r="M18" s="298"/>
      <c r="N18" s="298"/>
      <c r="O18" s="298"/>
      <c r="P18" s="298"/>
      <c r="Q18" s="298"/>
      <c r="R18" s="298"/>
      <c r="S18" s="298"/>
      <c r="T18" s="298"/>
      <c r="U18" s="298"/>
      <c r="V18" s="298"/>
      <c r="W18" s="298"/>
      <c r="X18" s="298"/>
      <c r="Y18" s="298"/>
      <c r="Z18" s="298"/>
    </row>
    <row r="19" spans="1:26" ht="15.75" customHeight="1">
      <c r="A19" s="299" t="s">
        <v>329</v>
      </c>
      <c r="B19" s="299" t="s">
        <v>330</v>
      </c>
      <c r="C19" s="300" t="s">
        <v>331</v>
      </c>
      <c r="D19" s="299" t="s">
        <v>332</v>
      </c>
      <c r="E19" s="299" t="s">
        <v>333</v>
      </c>
      <c r="F19" s="301" t="s">
        <v>334</v>
      </c>
      <c r="G19" s="301" t="s">
        <v>335</v>
      </c>
      <c r="H19" s="301" t="s">
        <v>336</v>
      </c>
      <c r="I19" s="298"/>
      <c r="J19" s="306"/>
      <c r="K19" s="298"/>
      <c r="L19" s="298"/>
      <c r="M19" s="298"/>
      <c r="N19" s="298"/>
      <c r="O19" s="298"/>
      <c r="P19" s="298"/>
      <c r="Q19" s="298"/>
      <c r="R19" s="298"/>
      <c r="S19" s="298"/>
      <c r="T19" s="298"/>
      <c r="U19" s="298"/>
      <c r="V19" s="298"/>
      <c r="W19" s="298"/>
      <c r="X19" s="298"/>
      <c r="Y19" s="298"/>
      <c r="Z19" s="298"/>
    </row>
    <row r="20" spans="1:26" ht="15.75" customHeight="1">
      <c r="A20" s="302" t="s">
        <v>337</v>
      </c>
      <c r="B20" s="303">
        <v>171421</v>
      </c>
      <c r="C20" s="304">
        <v>38.1</v>
      </c>
      <c r="D20" s="303">
        <v>153289</v>
      </c>
      <c r="E20" s="303">
        <v>18132</v>
      </c>
      <c r="F20" s="312">
        <v>13986</v>
      </c>
      <c r="G20" s="312">
        <v>4146</v>
      </c>
      <c r="H20" s="305">
        <v>0</v>
      </c>
      <c r="I20" s="298"/>
      <c r="J20" s="306"/>
      <c r="K20" s="298"/>
      <c r="L20" s="298"/>
      <c r="M20" s="298"/>
      <c r="N20" s="298"/>
      <c r="O20" s="298"/>
      <c r="P20" s="298"/>
      <c r="Q20" s="298"/>
      <c r="R20" s="298"/>
      <c r="S20" s="298"/>
      <c r="T20" s="298"/>
      <c r="U20" s="298"/>
      <c r="V20" s="298"/>
      <c r="W20" s="298"/>
      <c r="X20" s="298"/>
      <c r="Y20" s="298"/>
      <c r="Z20" s="298"/>
    </row>
    <row r="21" spans="1:26" ht="15.75" customHeight="1">
      <c r="A21" s="302" t="s">
        <v>338</v>
      </c>
      <c r="B21" s="303">
        <v>36701</v>
      </c>
      <c r="C21" s="304">
        <v>8.1</v>
      </c>
      <c r="D21" s="303">
        <v>34836</v>
      </c>
      <c r="E21" s="303">
        <v>1865</v>
      </c>
      <c r="F21" s="312">
        <v>1865</v>
      </c>
      <c r="G21" s="305">
        <v>0</v>
      </c>
      <c r="H21" s="305">
        <v>0</v>
      </c>
      <c r="I21" s="298"/>
      <c r="J21" s="306"/>
      <c r="K21" s="298"/>
      <c r="L21" s="298"/>
      <c r="M21" s="298"/>
      <c r="N21" s="298"/>
      <c r="O21" s="298"/>
      <c r="P21" s="298"/>
      <c r="Q21" s="298"/>
      <c r="R21" s="298"/>
      <c r="S21" s="298"/>
      <c r="T21" s="298"/>
      <c r="U21" s="298"/>
      <c r="V21" s="298"/>
      <c r="W21" s="298"/>
      <c r="X21" s="298"/>
      <c r="Y21" s="298"/>
      <c r="Z21" s="298"/>
    </row>
    <row r="22" spans="1:26" ht="15.75" customHeight="1">
      <c r="A22" s="302" t="s">
        <v>339</v>
      </c>
      <c r="B22" s="303">
        <v>61376</v>
      </c>
      <c r="C22" s="304">
        <v>13.6</v>
      </c>
      <c r="D22" s="303">
        <v>31294</v>
      </c>
      <c r="E22" s="303">
        <v>30082</v>
      </c>
      <c r="F22" s="312">
        <v>30082</v>
      </c>
      <c r="G22" s="305">
        <v>0</v>
      </c>
      <c r="H22" s="305">
        <v>0</v>
      </c>
      <c r="I22" s="298"/>
      <c r="J22" s="306"/>
      <c r="K22" s="298"/>
      <c r="L22" s="298"/>
      <c r="M22" s="298"/>
      <c r="N22" s="298"/>
      <c r="O22" s="298"/>
      <c r="P22" s="298"/>
      <c r="Q22" s="298"/>
      <c r="R22" s="298"/>
      <c r="S22" s="298"/>
      <c r="T22" s="298"/>
      <c r="U22" s="298"/>
      <c r="V22" s="298"/>
      <c r="W22" s="298"/>
      <c r="X22" s="298"/>
      <c r="Y22" s="298"/>
      <c r="Z22" s="298"/>
    </row>
    <row r="23" spans="1:26" ht="15.75" customHeight="1">
      <c r="A23" s="302" t="s">
        <v>340</v>
      </c>
      <c r="B23" s="303">
        <v>2558</v>
      </c>
      <c r="C23" s="304">
        <v>1</v>
      </c>
      <c r="D23" s="303" t="s">
        <v>44</v>
      </c>
      <c r="E23" s="303">
        <v>2558</v>
      </c>
      <c r="F23" s="305">
        <v>0</v>
      </c>
      <c r="G23" s="305">
        <v>0</v>
      </c>
      <c r="H23" s="312">
        <v>2558</v>
      </c>
      <c r="I23" s="298"/>
      <c r="J23" s="306"/>
      <c r="K23" s="298"/>
      <c r="L23" s="298"/>
      <c r="M23" s="298"/>
      <c r="N23" s="298"/>
      <c r="O23" s="298"/>
      <c r="P23" s="298"/>
      <c r="Q23" s="298"/>
      <c r="R23" s="298"/>
      <c r="S23" s="298"/>
      <c r="T23" s="298"/>
      <c r="U23" s="298"/>
      <c r="V23" s="298"/>
      <c r="W23" s="298"/>
      <c r="X23" s="298"/>
      <c r="Y23" s="298"/>
      <c r="Z23" s="298"/>
    </row>
    <row r="24" spans="1:26" ht="15.75" customHeight="1">
      <c r="A24" s="302" t="s">
        <v>341</v>
      </c>
      <c r="B24" s="303">
        <v>27214</v>
      </c>
      <c r="C24" s="304">
        <v>6</v>
      </c>
      <c r="D24" s="303">
        <v>10545</v>
      </c>
      <c r="E24" s="303">
        <v>16669</v>
      </c>
      <c r="F24" s="305">
        <v>0</v>
      </c>
      <c r="G24" s="305">
        <v>0</v>
      </c>
      <c r="H24" s="312">
        <v>34800</v>
      </c>
      <c r="I24" s="298"/>
      <c r="J24" s="306"/>
      <c r="K24" s="298"/>
      <c r="L24" s="298"/>
      <c r="M24" s="298"/>
      <c r="N24" s="298"/>
      <c r="O24" s="298"/>
      <c r="P24" s="298"/>
      <c r="Q24" s="298"/>
      <c r="R24" s="298"/>
      <c r="S24" s="298"/>
      <c r="T24" s="298"/>
      <c r="U24" s="298"/>
      <c r="V24" s="298"/>
      <c r="W24" s="298"/>
      <c r="X24" s="298"/>
      <c r="Y24" s="298"/>
      <c r="Z24" s="298"/>
    </row>
    <row r="25" spans="1:26" ht="15.75" customHeight="1">
      <c r="A25" s="302" t="s">
        <v>268</v>
      </c>
      <c r="B25" s="303">
        <v>34437</v>
      </c>
      <c r="C25" s="304">
        <v>7.6</v>
      </c>
      <c r="D25" s="303" t="s">
        <v>44</v>
      </c>
      <c r="E25" s="303">
        <v>34437</v>
      </c>
      <c r="F25" s="312">
        <v>11492</v>
      </c>
      <c r="G25" s="312">
        <v>309</v>
      </c>
      <c r="H25" s="312">
        <v>5495</v>
      </c>
      <c r="I25" s="298"/>
      <c r="J25" s="306"/>
      <c r="K25" s="298"/>
      <c r="L25" s="298"/>
      <c r="M25" s="298"/>
      <c r="N25" s="298"/>
      <c r="O25" s="298"/>
      <c r="P25" s="298"/>
      <c r="Q25" s="298"/>
      <c r="R25" s="298"/>
      <c r="S25" s="298"/>
      <c r="T25" s="298"/>
      <c r="U25" s="298"/>
      <c r="V25" s="298"/>
      <c r="W25" s="298"/>
      <c r="X25" s="298"/>
      <c r="Y25" s="298"/>
      <c r="Z25" s="298"/>
    </row>
    <row r="26" spans="1:26" ht="15.75" customHeight="1">
      <c r="A26" s="302" t="s">
        <v>342</v>
      </c>
      <c r="B26" s="303">
        <v>27602</v>
      </c>
      <c r="C26" s="304">
        <v>6.1</v>
      </c>
      <c r="D26" s="303">
        <v>10933</v>
      </c>
      <c r="E26" s="303">
        <v>16669</v>
      </c>
      <c r="F26" s="312">
        <v>16669</v>
      </c>
      <c r="G26" s="305">
        <v>0</v>
      </c>
      <c r="H26" s="305">
        <v>0</v>
      </c>
      <c r="I26" s="298"/>
      <c r="J26" s="306"/>
      <c r="K26" s="298"/>
      <c r="L26" s="298"/>
      <c r="M26" s="298"/>
      <c r="N26" s="298"/>
      <c r="O26" s="298"/>
      <c r="P26" s="298"/>
      <c r="Q26" s="298"/>
      <c r="R26" s="298"/>
      <c r="S26" s="298"/>
      <c r="T26" s="298"/>
      <c r="U26" s="298"/>
      <c r="V26" s="298"/>
      <c r="W26" s="298"/>
      <c r="X26" s="298"/>
      <c r="Y26" s="298"/>
      <c r="Z26" s="298"/>
    </row>
    <row r="27" spans="1:26" ht="15.75" customHeight="1">
      <c r="A27" s="302" t="s">
        <v>238</v>
      </c>
      <c r="B27" s="303">
        <v>30329</v>
      </c>
      <c r="C27" s="304">
        <v>6.7</v>
      </c>
      <c r="D27" s="303" t="s">
        <v>44</v>
      </c>
      <c r="E27" s="303">
        <v>30329</v>
      </c>
      <c r="F27" s="312">
        <v>17141</v>
      </c>
      <c r="G27" s="305">
        <v>0</v>
      </c>
      <c r="H27" s="312">
        <v>13188</v>
      </c>
      <c r="I27" s="298"/>
      <c r="J27" s="298"/>
      <c r="K27" s="298"/>
      <c r="L27" s="298"/>
      <c r="M27" s="298"/>
      <c r="N27" s="298"/>
      <c r="O27" s="298"/>
      <c r="P27" s="298"/>
      <c r="Q27" s="298"/>
      <c r="R27" s="298"/>
      <c r="S27" s="298"/>
      <c r="T27" s="298"/>
      <c r="U27" s="298"/>
      <c r="V27" s="298"/>
      <c r="W27" s="298"/>
      <c r="X27" s="298"/>
      <c r="Y27" s="298"/>
      <c r="Z27" s="298"/>
    </row>
    <row r="28" spans="1:26" ht="15.75" customHeight="1">
      <c r="A28" s="302" t="s">
        <v>343</v>
      </c>
      <c r="B28" s="303">
        <v>27723</v>
      </c>
      <c r="C28" s="304">
        <v>6.3</v>
      </c>
      <c r="D28" s="303">
        <v>1402</v>
      </c>
      <c r="E28" s="303">
        <v>26321</v>
      </c>
      <c r="F28" s="312">
        <v>19043</v>
      </c>
      <c r="G28" s="312">
        <v>7278</v>
      </c>
      <c r="H28" s="305">
        <v>0</v>
      </c>
      <c r="I28" s="298"/>
      <c r="J28" s="298"/>
      <c r="K28" s="298"/>
      <c r="L28" s="298"/>
      <c r="M28" s="298"/>
      <c r="N28" s="298"/>
      <c r="O28" s="298"/>
      <c r="P28" s="298"/>
      <c r="Q28" s="298"/>
      <c r="R28" s="298"/>
      <c r="S28" s="298"/>
      <c r="T28" s="298"/>
      <c r="U28" s="298"/>
      <c r="V28" s="298"/>
      <c r="W28" s="298"/>
      <c r="X28" s="298"/>
      <c r="Y28" s="298"/>
      <c r="Z28" s="298"/>
    </row>
    <row r="29" spans="1:26" ht="15.75" customHeight="1">
      <c r="A29" s="302" t="s">
        <v>344</v>
      </c>
      <c r="B29" s="303">
        <v>30607</v>
      </c>
      <c r="C29" s="304">
        <v>6.8</v>
      </c>
      <c r="D29" s="303">
        <v>28874</v>
      </c>
      <c r="E29" s="303">
        <v>1733</v>
      </c>
      <c r="F29" s="312">
        <v>1733</v>
      </c>
      <c r="G29" s="305">
        <v>0</v>
      </c>
      <c r="H29" s="305">
        <v>0</v>
      </c>
      <c r="I29" s="298"/>
      <c r="J29" s="298"/>
      <c r="K29" s="298"/>
      <c r="L29" s="298"/>
      <c r="M29" s="298"/>
      <c r="N29" s="298"/>
      <c r="O29" s="298"/>
      <c r="P29" s="298"/>
      <c r="Q29" s="298"/>
      <c r="R29" s="298"/>
      <c r="S29" s="298"/>
      <c r="T29" s="298"/>
      <c r="U29" s="298"/>
      <c r="V29" s="298"/>
      <c r="W29" s="298"/>
      <c r="X29" s="298"/>
      <c r="Y29" s="298"/>
      <c r="Z29" s="298"/>
    </row>
    <row r="30" spans="1:26" ht="15.75" customHeight="1">
      <c r="A30" s="307" t="s">
        <v>345</v>
      </c>
      <c r="B30" s="307">
        <f>SUM(B20:B29)</f>
        <v>449968</v>
      </c>
      <c r="C30" s="308">
        <v>100</v>
      </c>
      <c r="D30" s="309">
        <f t="shared" ref="D30:H30" si="1">SUM(D20:D29)</f>
        <v>271173</v>
      </c>
      <c r="E30" s="307">
        <f t="shared" si="1"/>
        <v>178795</v>
      </c>
      <c r="F30" s="310">
        <f t="shared" si="1"/>
        <v>112011</v>
      </c>
      <c r="G30" s="310">
        <f>SUM(G20:G29)</f>
        <v>11733</v>
      </c>
      <c r="H30" s="310">
        <f t="shared" si="1"/>
        <v>56041</v>
      </c>
      <c r="I30" s="298"/>
      <c r="J30" s="298"/>
      <c r="K30" s="298"/>
      <c r="L30" s="298"/>
      <c r="M30" s="298"/>
      <c r="N30" s="298"/>
      <c r="O30" s="298"/>
      <c r="P30" s="298"/>
      <c r="Q30" s="298"/>
      <c r="R30" s="298"/>
      <c r="S30" s="298"/>
      <c r="T30" s="298"/>
      <c r="U30" s="298"/>
      <c r="V30" s="298"/>
      <c r="W30" s="298"/>
      <c r="X30" s="298"/>
      <c r="Y30" s="298"/>
      <c r="Z30" s="298"/>
    </row>
    <row r="31" spans="1:26" ht="15.75" customHeight="1">
      <c r="A31" s="298"/>
      <c r="B31" s="298"/>
      <c r="C31" s="311"/>
      <c r="D31" s="298"/>
      <c r="E31" s="298"/>
      <c r="F31" s="298"/>
      <c r="G31" s="298"/>
      <c r="H31" s="298"/>
      <c r="I31" s="298"/>
      <c r="J31" s="298"/>
      <c r="K31" s="298"/>
      <c r="L31" s="298"/>
      <c r="M31" s="298"/>
      <c r="N31" s="298"/>
      <c r="O31" s="298"/>
      <c r="P31" s="298"/>
      <c r="Q31" s="298"/>
      <c r="R31" s="298"/>
      <c r="S31" s="298"/>
      <c r="T31" s="298"/>
      <c r="U31" s="298"/>
      <c r="V31" s="298"/>
      <c r="W31" s="298"/>
      <c r="X31" s="298"/>
      <c r="Y31" s="298"/>
      <c r="Z31" s="298"/>
    </row>
    <row r="32" spans="1:26" ht="15.75" customHeight="1">
      <c r="A32" s="298"/>
      <c r="B32" s="298"/>
      <c r="C32" s="311"/>
      <c r="D32" s="298"/>
      <c r="E32" s="298"/>
      <c r="F32" s="298"/>
      <c r="G32" s="298"/>
      <c r="H32" s="298"/>
      <c r="I32" s="298"/>
      <c r="J32" s="298"/>
      <c r="K32" s="298"/>
      <c r="L32" s="298"/>
      <c r="M32" s="298"/>
      <c r="N32" s="298"/>
      <c r="O32" s="298"/>
      <c r="P32" s="298"/>
      <c r="Q32" s="298"/>
      <c r="R32" s="298"/>
      <c r="S32" s="298"/>
      <c r="T32" s="298"/>
      <c r="U32" s="298"/>
      <c r="V32" s="298"/>
      <c r="W32" s="298"/>
      <c r="X32" s="298"/>
      <c r="Y32" s="298"/>
      <c r="Z32" s="298"/>
    </row>
    <row r="33" spans="1:26" ht="15.75" customHeight="1">
      <c r="A33" s="298"/>
      <c r="B33" s="298"/>
      <c r="C33" s="311"/>
      <c r="D33" s="298"/>
      <c r="E33" s="298"/>
      <c r="F33" s="298"/>
      <c r="G33" s="298"/>
      <c r="H33" s="298"/>
      <c r="I33" s="298"/>
      <c r="J33" s="298"/>
      <c r="K33" s="298"/>
      <c r="L33" s="298"/>
      <c r="M33" s="298"/>
      <c r="N33" s="298"/>
      <c r="O33" s="298"/>
      <c r="P33" s="298"/>
      <c r="Q33" s="298"/>
      <c r="R33" s="298"/>
      <c r="S33" s="298"/>
      <c r="T33" s="298"/>
      <c r="U33" s="298"/>
      <c r="V33" s="298"/>
      <c r="W33" s="298"/>
      <c r="X33" s="298"/>
      <c r="Y33" s="298"/>
      <c r="Z33" s="298"/>
    </row>
    <row r="34" spans="1:26" ht="15.75" customHeight="1">
      <c r="A34" s="1253" t="s">
        <v>437</v>
      </c>
      <c r="B34" s="1252"/>
      <c r="C34" s="1252"/>
      <c r="D34" s="1252"/>
      <c r="E34" s="1252"/>
      <c r="F34" s="1252"/>
      <c r="G34" s="1252"/>
      <c r="H34" s="1252"/>
      <c r="I34" s="298"/>
      <c r="J34" s="298"/>
      <c r="K34" s="298"/>
      <c r="L34" s="298"/>
      <c r="M34" s="298"/>
      <c r="N34" s="298"/>
      <c r="O34" s="298"/>
      <c r="P34" s="298"/>
      <c r="Q34" s="298"/>
      <c r="R34" s="298"/>
      <c r="S34" s="298"/>
      <c r="T34" s="298"/>
      <c r="U34" s="298"/>
      <c r="V34" s="298"/>
      <c r="W34" s="298"/>
      <c r="X34" s="298"/>
      <c r="Y34" s="298"/>
      <c r="Z34" s="298"/>
    </row>
    <row r="35" spans="1:26" ht="15.75" customHeight="1">
      <c r="A35" s="299" t="s">
        <v>329</v>
      </c>
      <c r="B35" s="299" t="s">
        <v>330</v>
      </c>
      <c r="C35" s="299" t="s">
        <v>332</v>
      </c>
      <c r="D35" s="299" t="s">
        <v>333</v>
      </c>
      <c r="E35" s="301" t="s">
        <v>334</v>
      </c>
      <c r="F35" s="301" t="s">
        <v>335</v>
      </c>
      <c r="G35" s="301" t="s">
        <v>336</v>
      </c>
      <c r="H35" s="298"/>
      <c r="I35" s="298"/>
      <c r="J35" s="298"/>
      <c r="K35" s="298"/>
      <c r="L35" s="298"/>
      <c r="M35" s="298"/>
      <c r="N35" s="298"/>
      <c r="O35" s="298"/>
      <c r="P35" s="298"/>
      <c r="Q35" s="298"/>
      <c r="R35" s="298"/>
      <c r="S35" s="298"/>
      <c r="T35" s="298"/>
      <c r="U35" s="298"/>
      <c r="V35" s="298"/>
      <c r="W35" s="298"/>
      <c r="X35" s="298"/>
      <c r="Y35" s="298"/>
    </row>
    <row r="36" spans="1:26" ht="15.75" customHeight="1">
      <c r="A36" s="302" t="s">
        <v>337</v>
      </c>
      <c r="B36" s="303">
        <f>B20/B4</f>
        <v>4181</v>
      </c>
      <c r="C36" s="303">
        <f t="shared" ref="C36:F36" si="2">D20/D4</f>
        <v>12774.083333333334</v>
      </c>
      <c r="D36" s="303">
        <f t="shared" si="2"/>
        <v>625.24137931034488</v>
      </c>
      <c r="E36" s="305">
        <f t="shared" si="2"/>
        <v>635.72727272727275</v>
      </c>
      <c r="F36" s="305">
        <f t="shared" si="2"/>
        <v>592.28571428571433</v>
      </c>
      <c r="G36" s="305" t="s">
        <v>44</v>
      </c>
      <c r="H36" s="298"/>
      <c r="I36" s="298"/>
      <c r="J36" s="298"/>
      <c r="K36" s="298"/>
      <c r="L36" s="298"/>
      <c r="M36" s="298"/>
      <c r="N36" s="298"/>
      <c r="O36" s="298"/>
      <c r="P36" s="298"/>
      <c r="Q36" s="298"/>
      <c r="R36" s="298"/>
      <c r="S36" s="298"/>
      <c r="T36" s="298"/>
      <c r="U36" s="298"/>
      <c r="V36" s="298"/>
      <c r="W36" s="298"/>
      <c r="X36" s="298"/>
      <c r="Y36" s="298"/>
    </row>
    <row r="37" spans="1:26" ht="15.75" customHeight="1">
      <c r="A37" s="302" t="s">
        <v>338</v>
      </c>
      <c r="B37" s="303">
        <v>3336</v>
      </c>
      <c r="C37" s="303">
        <f t="shared" ref="C37:E37" si="3">D21/D5</f>
        <v>11612</v>
      </c>
      <c r="D37" s="303">
        <f t="shared" si="3"/>
        <v>233.125</v>
      </c>
      <c r="E37" s="305">
        <f t="shared" si="3"/>
        <v>233.125</v>
      </c>
      <c r="F37" s="305" t="s">
        <v>44</v>
      </c>
      <c r="G37" s="305" t="s">
        <v>44</v>
      </c>
      <c r="H37" s="298"/>
      <c r="I37" s="298"/>
      <c r="J37" s="298"/>
      <c r="K37" s="298"/>
      <c r="L37" s="298"/>
      <c r="M37" s="298"/>
      <c r="N37" s="298"/>
      <c r="O37" s="298"/>
      <c r="P37" s="298"/>
      <c r="Q37" s="298"/>
      <c r="R37" s="298"/>
      <c r="S37" s="298"/>
      <c r="T37" s="298"/>
      <c r="U37" s="298"/>
      <c r="V37" s="298"/>
      <c r="W37" s="298"/>
      <c r="X37" s="298"/>
      <c r="Y37" s="298"/>
    </row>
    <row r="38" spans="1:26" ht="15.75" customHeight="1">
      <c r="A38" s="302" t="s">
        <v>339</v>
      </c>
      <c r="B38" s="303">
        <v>2192</v>
      </c>
      <c r="C38" s="303">
        <f t="shared" ref="C38:E38" si="4">D22/D6</f>
        <v>7823.5</v>
      </c>
      <c r="D38" s="303">
        <f t="shared" si="4"/>
        <v>1253.4166666666667</v>
      </c>
      <c r="E38" s="305">
        <f t="shared" si="4"/>
        <v>1253.4166666666667</v>
      </c>
      <c r="F38" s="305" t="s">
        <v>44</v>
      </c>
      <c r="G38" s="305" t="s">
        <v>44</v>
      </c>
      <c r="H38" s="298"/>
      <c r="I38" s="298"/>
      <c r="J38" s="298"/>
      <c r="K38" s="298"/>
      <c r="L38" s="298"/>
      <c r="M38" s="298"/>
      <c r="N38" s="298"/>
      <c r="O38" s="298"/>
      <c r="P38" s="298"/>
      <c r="Q38" s="298"/>
      <c r="R38" s="298"/>
      <c r="S38" s="298"/>
      <c r="T38" s="298"/>
      <c r="U38" s="298"/>
      <c r="V38" s="298"/>
      <c r="W38" s="298"/>
      <c r="X38" s="298"/>
      <c r="Y38" s="298"/>
    </row>
    <row r="39" spans="1:26" ht="15.75" customHeight="1">
      <c r="A39" s="302" t="s">
        <v>340</v>
      </c>
      <c r="B39" s="303">
        <v>512</v>
      </c>
      <c r="C39" s="303" t="s">
        <v>44</v>
      </c>
      <c r="D39" s="303">
        <f t="shared" ref="D39:D41" si="5">E23/E7</f>
        <v>511.6</v>
      </c>
      <c r="E39" s="305" t="s">
        <v>44</v>
      </c>
      <c r="F39" s="305" t="s">
        <v>44</v>
      </c>
      <c r="G39" s="305" t="s">
        <v>44</v>
      </c>
      <c r="H39" s="298"/>
      <c r="I39" s="298"/>
      <c r="J39" s="298"/>
      <c r="K39" s="298"/>
      <c r="L39" s="298"/>
      <c r="M39" s="298"/>
      <c r="N39" s="298"/>
      <c r="O39" s="298"/>
      <c r="P39" s="298"/>
      <c r="Q39" s="298"/>
      <c r="R39" s="298"/>
      <c r="S39" s="298"/>
      <c r="T39" s="298"/>
      <c r="U39" s="298"/>
      <c r="V39" s="298"/>
      <c r="W39" s="298"/>
      <c r="X39" s="298"/>
      <c r="Y39" s="298"/>
    </row>
    <row r="40" spans="1:26" ht="15.75" customHeight="1">
      <c r="A40" s="302" t="s">
        <v>341</v>
      </c>
      <c r="B40" s="303">
        <v>907</v>
      </c>
      <c r="C40" s="303" t="s">
        <v>44</v>
      </c>
      <c r="D40" s="303">
        <f t="shared" si="5"/>
        <v>694.54166666666663</v>
      </c>
      <c r="E40" s="305" t="s">
        <v>44</v>
      </c>
      <c r="F40" s="305" t="s">
        <v>44</v>
      </c>
      <c r="G40" s="305">
        <f>H24/H8</f>
        <v>1450</v>
      </c>
      <c r="H40" s="298"/>
      <c r="I40" s="298"/>
      <c r="J40" s="298"/>
      <c r="K40" s="298"/>
      <c r="L40" s="298"/>
      <c r="M40" s="298"/>
      <c r="N40" s="298"/>
      <c r="O40" s="298"/>
      <c r="P40" s="298"/>
      <c r="Q40" s="298"/>
      <c r="R40" s="298"/>
      <c r="S40" s="298"/>
      <c r="T40" s="298"/>
      <c r="U40" s="298"/>
      <c r="V40" s="298"/>
      <c r="W40" s="298"/>
      <c r="X40" s="298"/>
      <c r="Y40" s="298"/>
    </row>
    <row r="41" spans="1:26" ht="15.75" customHeight="1">
      <c r="A41" s="302" t="s">
        <v>268</v>
      </c>
      <c r="B41" s="303">
        <v>1435</v>
      </c>
      <c r="C41" s="303" t="s">
        <v>44</v>
      </c>
      <c r="D41" s="303">
        <f t="shared" si="5"/>
        <v>1275.4444444444443</v>
      </c>
      <c r="E41" s="305">
        <f t="shared" ref="E41:G41" si="6">F25/F9</f>
        <v>574.6</v>
      </c>
      <c r="F41" s="305">
        <f>G25/G9</f>
        <v>309</v>
      </c>
      <c r="G41" s="305">
        <f t="shared" si="6"/>
        <v>915.83333333333337</v>
      </c>
      <c r="H41" s="298"/>
      <c r="I41" s="298"/>
      <c r="J41" s="298"/>
      <c r="K41" s="298"/>
      <c r="L41" s="298"/>
      <c r="M41" s="298"/>
      <c r="N41" s="298"/>
      <c r="O41" s="298"/>
      <c r="P41" s="298"/>
      <c r="Q41" s="298"/>
      <c r="R41" s="298"/>
      <c r="S41" s="298"/>
      <c r="T41" s="298"/>
      <c r="U41" s="298"/>
      <c r="V41" s="298"/>
      <c r="W41" s="298"/>
      <c r="X41" s="298"/>
      <c r="Y41" s="298"/>
    </row>
    <row r="42" spans="1:26" ht="15.75" customHeight="1">
      <c r="A42" s="302" t="s">
        <v>342</v>
      </c>
      <c r="B42" s="303">
        <v>890</v>
      </c>
      <c r="C42" s="303">
        <f t="shared" ref="C42:E42" si="7">D26/D10</f>
        <v>2733.25</v>
      </c>
      <c r="D42" s="303">
        <f t="shared" si="7"/>
        <v>617.37037037037032</v>
      </c>
      <c r="E42" s="305">
        <f t="shared" si="7"/>
        <v>617.37037037037032</v>
      </c>
      <c r="F42" s="305" t="s">
        <v>44</v>
      </c>
      <c r="G42" s="305" t="s">
        <v>44</v>
      </c>
      <c r="H42" s="298"/>
      <c r="I42" s="298"/>
      <c r="J42" s="298"/>
      <c r="K42" s="298"/>
      <c r="L42" s="298"/>
      <c r="M42" s="298"/>
      <c r="N42" s="298"/>
      <c r="O42" s="298"/>
      <c r="P42" s="298"/>
      <c r="Q42" s="298"/>
      <c r="R42" s="298"/>
      <c r="S42" s="298"/>
      <c r="T42" s="298"/>
      <c r="U42" s="298"/>
      <c r="V42" s="298"/>
      <c r="W42" s="298"/>
      <c r="X42" s="298"/>
      <c r="Y42" s="298"/>
    </row>
    <row r="43" spans="1:26" ht="15.75" customHeight="1">
      <c r="A43" s="302" t="s">
        <v>238</v>
      </c>
      <c r="B43" s="303">
        <v>1319</v>
      </c>
      <c r="C43" s="303" t="s">
        <v>44</v>
      </c>
      <c r="D43" s="303">
        <f t="shared" ref="D43:E43" si="8">E27/E11</f>
        <v>1318.6521739130435</v>
      </c>
      <c r="E43" s="305">
        <f t="shared" si="8"/>
        <v>1904.5555555555557</v>
      </c>
      <c r="F43" s="305" t="s">
        <v>44</v>
      </c>
      <c r="G43" s="305">
        <f>H27/H11</f>
        <v>942</v>
      </c>
      <c r="H43" s="298"/>
      <c r="I43" s="298"/>
      <c r="J43" s="298"/>
      <c r="K43" s="298"/>
      <c r="L43" s="298"/>
      <c r="M43" s="298"/>
      <c r="N43" s="298"/>
      <c r="O43" s="298"/>
      <c r="P43" s="298"/>
      <c r="Q43" s="298"/>
      <c r="R43" s="298"/>
      <c r="S43" s="298"/>
      <c r="T43" s="298"/>
      <c r="U43" s="298"/>
      <c r="V43" s="298"/>
      <c r="W43" s="298"/>
      <c r="X43" s="298"/>
      <c r="Y43" s="298"/>
    </row>
    <row r="44" spans="1:26" ht="15.75" customHeight="1">
      <c r="A44" s="302" t="s">
        <v>343</v>
      </c>
      <c r="B44" s="303">
        <v>990</v>
      </c>
      <c r="C44" s="303">
        <f t="shared" ref="C44:F44" si="9">D28/D12</f>
        <v>1402</v>
      </c>
      <c r="D44" s="303">
        <f t="shared" si="9"/>
        <v>974.85185185185185</v>
      </c>
      <c r="E44" s="305">
        <f t="shared" si="9"/>
        <v>1057.9444444444443</v>
      </c>
      <c r="F44" s="305">
        <f t="shared" si="9"/>
        <v>808.66666666666663</v>
      </c>
      <c r="G44" s="305" t="s">
        <v>44</v>
      </c>
      <c r="H44" s="298"/>
      <c r="I44" s="298"/>
      <c r="J44" s="298"/>
      <c r="K44" s="298"/>
      <c r="L44" s="298"/>
      <c r="M44" s="298"/>
      <c r="N44" s="298"/>
      <c r="O44" s="298"/>
      <c r="P44" s="298"/>
      <c r="Q44" s="298"/>
      <c r="R44" s="298"/>
      <c r="S44" s="298"/>
      <c r="T44" s="298"/>
      <c r="U44" s="298"/>
      <c r="V44" s="298"/>
      <c r="W44" s="298"/>
      <c r="X44" s="298"/>
      <c r="Y44" s="298"/>
    </row>
    <row r="45" spans="1:26" ht="15.75" customHeight="1">
      <c r="A45" s="302" t="s">
        <v>344</v>
      </c>
      <c r="B45" s="303">
        <v>2040</v>
      </c>
      <c r="C45" s="303">
        <f t="shared" ref="C45:E45" si="10">D29/D13</f>
        <v>3208.2222222222222</v>
      </c>
      <c r="D45" s="303">
        <f t="shared" si="10"/>
        <v>288.83333333333331</v>
      </c>
      <c r="E45" s="305">
        <f t="shared" si="10"/>
        <v>288.83333333333331</v>
      </c>
      <c r="F45" s="305" t="s">
        <v>44</v>
      </c>
      <c r="G45" s="305" t="s">
        <v>44</v>
      </c>
      <c r="H45" s="298"/>
      <c r="I45" s="298"/>
      <c r="J45" s="298"/>
      <c r="K45" s="298"/>
      <c r="L45" s="298"/>
      <c r="M45" s="298"/>
      <c r="N45" s="298"/>
      <c r="O45" s="298"/>
      <c r="P45" s="298"/>
      <c r="Q45" s="298"/>
      <c r="R45" s="298"/>
      <c r="S45" s="298"/>
      <c r="T45" s="298"/>
      <c r="U45" s="298"/>
      <c r="V45" s="298"/>
      <c r="W45" s="298"/>
      <c r="X45" s="298"/>
      <c r="Y45" s="298"/>
    </row>
    <row r="46" spans="1:26" ht="15.75" customHeight="1">
      <c r="A46" s="307" t="s">
        <v>345</v>
      </c>
      <c r="B46" s="307">
        <f>B30/B14</f>
        <v>1906.6440677966102</v>
      </c>
      <c r="C46" s="309">
        <f t="shared" ref="C46:G46" si="11">D30/D14</f>
        <v>7532.583333333333</v>
      </c>
      <c r="D46" s="307">
        <f t="shared" si="11"/>
        <v>893.97500000000002</v>
      </c>
      <c r="E46" s="310">
        <f t="shared" si="11"/>
        <v>835.90298507462683</v>
      </c>
      <c r="F46" s="310">
        <f t="shared" si="11"/>
        <v>690.17647058823525</v>
      </c>
      <c r="G46" s="310">
        <f t="shared" si="11"/>
        <v>1143.6938775510205</v>
      </c>
      <c r="H46" s="298"/>
      <c r="I46" s="298"/>
      <c r="J46" s="298"/>
      <c r="K46" s="298"/>
      <c r="L46" s="298"/>
      <c r="M46" s="298"/>
      <c r="N46" s="298"/>
      <c r="O46" s="298"/>
      <c r="P46" s="298"/>
      <c r="Q46" s="298"/>
      <c r="R46" s="298"/>
      <c r="S46" s="298"/>
      <c r="T46" s="298"/>
      <c r="U46" s="298"/>
      <c r="V46" s="298"/>
      <c r="W46" s="298"/>
      <c r="X46" s="298"/>
      <c r="Y46" s="298"/>
    </row>
    <row r="47" spans="1:26" ht="15.75" customHeight="1">
      <c r="A47" s="298"/>
      <c r="B47" s="298"/>
      <c r="C47" s="311"/>
      <c r="D47" s="298"/>
      <c r="E47" s="298"/>
      <c r="F47" s="298"/>
      <c r="G47" s="298"/>
      <c r="H47" s="298"/>
      <c r="I47" s="298"/>
      <c r="J47" s="298"/>
      <c r="K47" s="298"/>
      <c r="L47" s="298"/>
      <c r="M47" s="298"/>
      <c r="N47" s="298"/>
      <c r="O47" s="298"/>
      <c r="P47" s="298"/>
      <c r="Q47" s="298"/>
      <c r="R47" s="298"/>
      <c r="S47" s="298"/>
      <c r="T47" s="298"/>
      <c r="U47" s="298"/>
      <c r="V47" s="298"/>
      <c r="W47" s="298"/>
      <c r="X47" s="298"/>
      <c r="Y47" s="298"/>
      <c r="Z47" s="298"/>
    </row>
    <row r="48" spans="1:26" ht="15.75" customHeight="1">
      <c r="A48" s="298"/>
      <c r="B48" s="298"/>
      <c r="C48" s="311"/>
      <c r="D48" s="298"/>
      <c r="E48" s="298"/>
      <c r="F48" s="298"/>
      <c r="G48" s="298"/>
      <c r="H48" s="298"/>
      <c r="I48" s="298"/>
      <c r="J48" s="298"/>
      <c r="K48" s="298"/>
      <c r="L48" s="298"/>
      <c r="M48" s="298"/>
      <c r="N48" s="298"/>
      <c r="O48" s="298"/>
      <c r="P48" s="298"/>
      <c r="Q48" s="298"/>
      <c r="R48" s="298"/>
      <c r="S48" s="298"/>
      <c r="T48" s="298"/>
      <c r="U48" s="298"/>
      <c r="V48" s="298"/>
      <c r="W48" s="298"/>
      <c r="X48" s="298"/>
      <c r="Y48" s="298"/>
      <c r="Z48" s="298"/>
    </row>
    <row r="49" spans="1:26" ht="15.75" customHeight="1">
      <c r="A49" s="298"/>
      <c r="B49" s="298"/>
      <c r="C49" s="311"/>
      <c r="D49" s="298"/>
      <c r="E49" s="298"/>
      <c r="F49" s="298"/>
      <c r="G49" s="298"/>
      <c r="H49" s="298"/>
      <c r="I49" s="298"/>
      <c r="J49" s="298"/>
      <c r="K49" s="298"/>
      <c r="L49" s="298"/>
      <c r="M49" s="298"/>
      <c r="N49" s="298"/>
      <c r="O49" s="298"/>
      <c r="P49" s="298"/>
      <c r="Q49" s="298"/>
      <c r="R49" s="298"/>
      <c r="S49" s="298"/>
      <c r="T49" s="298"/>
      <c r="U49" s="298"/>
      <c r="V49" s="298"/>
      <c r="W49" s="298"/>
      <c r="X49" s="298"/>
      <c r="Y49" s="298"/>
      <c r="Z49" s="298"/>
    </row>
    <row r="50" spans="1:26" ht="15.75" customHeight="1">
      <c r="A50" s="298"/>
      <c r="B50" s="298"/>
      <c r="C50" s="311"/>
      <c r="D50" s="298"/>
      <c r="E50" s="298"/>
      <c r="F50" s="298"/>
      <c r="G50" s="298"/>
      <c r="H50" s="298"/>
      <c r="I50" s="298"/>
      <c r="J50" s="298"/>
      <c r="K50" s="298"/>
      <c r="L50" s="298"/>
      <c r="M50" s="298"/>
      <c r="N50" s="298"/>
      <c r="O50" s="298"/>
      <c r="P50" s="298"/>
      <c r="Q50" s="298"/>
      <c r="R50" s="298"/>
      <c r="S50" s="298"/>
      <c r="T50" s="298"/>
      <c r="U50" s="298"/>
      <c r="V50" s="298"/>
      <c r="W50" s="298"/>
      <c r="X50" s="298"/>
      <c r="Y50" s="298"/>
      <c r="Z50" s="298"/>
    </row>
    <row r="51" spans="1:26" ht="15.75" customHeight="1">
      <c r="A51" s="298"/>
      <c r="B51" s="298"/>
      <c r="C51" s="311"/>
      <c r="D51" s="298"/>
      <c r="E51" s="298"/>
      <c r="F51" s="298"/>
      <c r="G51" s="298"/>
      <c r="H51" s="298"/>
      <c r="I51" s="298"/>
      <c r="J51" s="298"/>
      <c r="K51" s="298"/>
      <c r="L51" s="298"/>
      <c r="M51" s="298"/>
      <c r="N51" s="298"/>
      <c r="O51" s="298"/>
      <c r="P51" s="298"/>
      <c r="Q51" s="298"/>
      <c r="R51" s="298"/>
      <c r="S51" s="298"/>
      <c r="T51" s="298"/>
      <c r="U51" s="298"/>
      <c r="V51" s="298"/>
      <c r="W51" s="298"/>
      <c r="X51" s="298"/>
      <c r="Y51" s="298"/>
      <c r="Z51" s="298"/>
    </row>
    <row r="52" spans="1:26" ht="15.75" customHeight="1">
      <c r="A52" s="298"/>
      <c r="B52" s="298"/>
      <c r="C52" s="311"/>
      <c r="D52" s="298"/>
      <c r="E52" s="298"/>
      <c r="F52" s="298"/>
      <c r="G52" s="298"/>
      <c r="H52" s="298"/>
      <c r="I52" s="298"/>
      <c r="J52" s="298"/>
      <c r="K52" s="298"/>
      <c r="L52" s="298"/>
      <c r="M52" s="298"/>
      <c r="N52" s="298"/>
      <c r="O52" s="298"/>
      <c r="P52" s="298"/>
      <c r="Q52" s="298"/>
      <c r="R52" s="298"/>
      <c r="S52" s="298"/>
      <c r="T52" s="298"/>
      <c r="U52" s="298"/>
      <c r="V52" s="298"/>
      <c r="W52" s="298"/>
      <c r="X52" s="298"/>
      <c r="Y52" s="298"/>
      <c r="Z52" s="298"/>
    </row>
    <row r="53" spans="1:26" ht="15.75" customHeight="1">
      <c r="A53" s="298"/>
      <c r="B53" s="298"/>
      <c r="C53" s="311"/>
      <c r="D53" s="298"/>
      <c r="E53" s="298"/>
      <c r="F53" s="298"/>
      <c r="G53" s="298"/>
      <c r="H53" s="298"/>
      <c r="I53" s="298"/>
      <c r="J53" s="298"/>
      <c r="K53" s="298"/>
      <c r="L53" s="298"/>
      <c r="M53" s="298"/>
      <c r="N53" s="298"/>
      <c r="O53" s="298"/>
      <c r="P53" s="298"/>
      <c r="Q53" s="298"/>
      <c r="R53" s="298"/>
      <c r="S53" s="298"/>
      <c r="T53" s="298"/>
      <c r="U53" s="298"/>
      <c r="V53" s="298"/>
      <c r="W53" s="298"/>
      <c r="X53" s="298"/>
      <c r="Y53" s="298"/>
      <c r="Z53" s="298"/>
    </row>
    <row r="54" spans="1:26" ht="15.75" customHeight="1">
      <c r="A54" s="298"/>
      <c r="B54" s="298"/>
      <c r="C54" s="311"/>
      <c r="D54" s="298"/>
      <c r="E54" s="298"/>
      <c r="F54" s="298"/>
      <c r="G54" s="298"/>
      <c r="H54" s="298"/>
      <c r="I54" s="298"/>
      <c r="J54" s="298"/>
      <c r="K54" s="298"/>
      <c r="L54" s="298"/>
      <c r="M54" s="298"/>
      <c r="N54" s="298"/>
      <c r="O54" s="298"/>
      <c r="P54" s="298"/>
      <c r="Q54" s="298"/>
      <c r="R54" s="298"/>
      <c r="S54" s="298"/>
      <c r="T54" s="298"/>
      <c r="U54" s="298"/>
      <c r="V54" s="298"/>
      <c r="W54" s="298"/>
      <c r="X54" s="298"/>
      <c r="Y54" s="298"/>
      <c r="Z54" s="298"/>
    </row>
    <row r="55" spans="1:26" ht="15.75" customHeight="1">
      <c r="A55" s="298"/>
      <c r="B55" s="298"/>
      <c r="C55" s="311"/>
      <c r="D55" s="298"/>
      <c r="E55" s="298"/>
      <c r="F55" s="298"/>
      <c r="G55" s="298"/>
      <c r="H55" s="298"/>
      <c r="I55" s="298"/>
      <c r="J55" s="298"/>
      <c r="K55" s="298"/>
      <c r="L55" s="298"/>
      <c r="M55" s="298"/>
      <c r="N55" s="298"/>
      <c r="O55" s="298"/>
      <c r="P55" s="298"/>
      <c r="Q55" s="298"/>
      <c r="R55" s="298"/>
      <c r="S55" s="298"/>
      <c r="T55" s="298"/>
      <c r="U55" s="298"/>
      <c r="V55" s="298"/>
      <c r="W55" s="298"/>
      <c r="X55" s="298"/>
      <c r="Y55" s="298"/>
      <c r="Z55" s="298"/>
    </row>
    <row r="56" spans="1:26" ht="15.75" customHeight="1">
      <c r="A56" s="298"/>
      <c r="B56" s="298"/>
      <c r="C56" s="311"/>
      <c r="D56" s="298"/>
      <c r="E56" s="298"/>
      <c r="F56" s="298"/>
      <c r="G56" s="298"/>
      <c r="H56" s="298"/>
      <c r="I56" s="298"/>
      <c r="J56" s="298"/>
      <c r="K56" s="298"/>
      <c r="L56" s="298"/>
      <c r="M56" s="298"/>
      <c r="N56" s="298"/>
      <c r="O56" s="298"/>
      <c r="P56" s="298"/>
      <c r="Q56" s="298"/>
      <c r="R56" s="298"/>
      <c r="S56" s="298"/>
      <c r="T56" s="298"/>
      <c r="U56" s="298"/>
      <c r="V56" s="298"/>
      <c r="W56" s="298"/>
      <c r="X56" s="298"/>
      <c r="Y56" s="298"/>
      <c r="Z56" s="298"/>
    </row>
    <row r="57" spans="1:26" ht="15.75" customHeight="1">
      <c r="A57" s="298"/>
      <c r="B57" s="298"/>
      <c r="C57" s="311"/>
      <c r="D57" s="298"/>
      <c r="E57" s="298"/>
      <c r="F57" s="298"/>
      <c r="G57" s="298"/>
      <c r="H57" s="298"/>
      <c r="I57" s="298"/>
      <c r="J57" s="298"/>
      <c r="K57" s="298"/>
      <c r="L57" s="298"/>
      <c r="M57" s="298"/>
      <c r="N57" s="298"/>
      <c r="O57" s="298"/>
      <c r="P57" s="298"/>
      <c r="Q57" s="298"/>
      <c r="R57" s="298"/>
      <c r="S57" s="298"/>
      <c r="T57" s="298"/>
      <c r="U57" s="298"/>
      <c r="V57" s="298"/>
      <c r="W57" s="298"/>
      <c r="X57" s="298"/>
      <c r="Y57" s="298"/>
      <c r="Z57" s="298"/>
    </row>
    <row r="58" spans="1:26" ht="15.75" customHeight="1">
      <c r="A58" s="298"/>
      <c r="B58" s="298"/>
      <c r="C58" s="311"/>
      <c r="D58" s="298"/>
      <c r="E58" s="298"/>
      <c r="F58" s="298"/>
      <c r="G58" s="298"/>
      <c r="H58" s="298"/>
      <c r="I58" s="298"/>
      <c r="J58" s="298"/>
      <c r="K58" s="298"/>
      <c r="L58" s="298"/>
      <c r="M58" s="298"/>
      <c r="N58" s="298"/>
      <c r="O58" s="298"/>
      <c r="P58" s="298"/>
      <c r="Q58" s="298"/>
      <c r="R58" s="298"/>
      <c r="S58" s="298"/>
      <c r="T58" s="298"/>
      <c r="U58" s="298"/>
      <c r="V58" s="298"/>
      <c r="W58" s="298"/>
      <c r="X58" s="298"/>
      <c r="Y58" s="298"/>
      <c r="Z58" s="298"/>
    </row>
    <row r="59" spans="1:26" ht="15.75" customHeight="1">
      <c r="A59" s="298"/>
      <c r="B59" s="298"/>
      <c r="C59" s="311"/>
      <c r="D59" s="298"/>
      <c r="E59" s="298"/>
      <c r="F59" s="298"/>
      <c r="G59" s="298"/>
      <c r="H59" s="298"/>
      <c r="I59" s="298"/>
      <c r="J59" s="298"/>
      <c r="K59" s="298"/>
      <c r="L59" s="298"/>
      <c r="M59" s="298"/>
      <c r="N59" s="298"/>
      <c r="O59" s="298"/>
      <c r="P59" s="298"/>
      <c r="Q59" s="298"/>
      <c r="R59" s="298"/>
      <c r="S59" s="298"/>
      <c r="T59" s="298"/>
      <c r="U59" s="298"/>
      <c r="V59" s="298"/>
      <c r="W59" s="298"/>
      <c r="X59" s="298"/>
      <c r="Y59" s="298"/>
      <c r="Z59" s="298"/>
    </row>
    <row r="60" spans="1:26" ht="15.75" customHeight="1">
      <c r="A60" s="298"/>
      <c r="B60" s="298"/>
      <c r="C60" s="311"/>
      <c r="D60" s="298"/>
      <c r="E60" s="298"/>
      <c r="F60" s="298"/>
      <c r="G60" s="298"/>
      <c r="H60" s="298"/>
      <c r="I60" s="298"/>
      <c r="J60" s="298"/>
      <c r="K60" s="298"/>
      <c r="L60" s="298"/>
      <c r="M60" s="298"/>
      <c r="N60" s="298"/>
      <c r="O60" s="298"/>
      <c r="P60" s="298"/>
      <c r="Q60" s="298"/>
      <c r="R60" s="298"/>
      <c r="S60" s="298"/>
      <c r="T60" s="298"/>
      <c r="U60" s="298"/>
      <c r="V60" s="298"/>
      <c r="W60" s="298"/>
      <c r="X60" s="298"/>
      <c r="Y60" s="298"/>
      <c r="Z60" s="298"/>
    </row>
    <row r="61" spans="1:26" ht="15.75" customHeight="1">
      <c r="A61" s="298"/>
      <c r="B61" s="298"/>
      <c r="C61" s="311"/>
      <c r="D61" s="298"/>
      <c r="E61" s="298"/>
      <c r="F61" s="298"/>
      <c r="G61" s="298"/>
      <c r="H61" s="298"/>
      <c r="I61" s="298"/>
      <c r="J61" s="298"/>
      <c r="K61" s="298"/>
      <c r="L61" s="298"/>
      <c r="M61" s="298"/>
      <c r="N61" s="298"/>
      <c r="O61" s="298"/>
      <c r="P61" s="298"/>
      <c r="Q61" s="298"/>
      <c r="R61" s="298"/>
      <c r="S61" s="298"/>
      <c r="T61" s="298"/>
      <c r="U61" s="298"/>
      <c r="V61" s="298"/>
      <c r="W61" s="298"/>
      <c r="X61" s="298"/>
      <c r="Y61" s="298"/>
      <c r="Z61" s="298"/>
    </row>
    <row r="62" spans="1:26" ht="15.75" customHeight="1">
      <c r="A62" s="298"/>
      <c r="B62" s="298"/>
      <c r="C62" s="311"/>
      <c r="D62" s="298"/>
      <c r="E62" s="298"/>
      <c r="F62" s="298"/>
      <c r="G62" s="298"/>
      <c r="H62" s="298"/>
      <c r="I62" s="298"/>
      <c r="J62" s="298"/>
      <c r="K62" s="298"/>
      <c r="L62" s="298"/>
      <c r="M62" s="298"/>
      <c r="N62" s="298"/>
      <c r="O62" s="298"/>
      <c r="P62" s="298"/>
      <c r="Q62" s="298"/>
      <c r="R62" s="298"/>
      <c r="S62" s="298"/>
      <c r="T62" s="298"/>
      <c r="U62" s="298"/>
      <c r="V62" s="298"/>
      <c r="W62" s="298"/>
      <c r="X62" s="298"/>
      <c r="Y62" s="298"/>
      <c r="Z62" s="298"/>
    </row>
    <row r="63" spans="1:26" ht="15.75" customHeight="1">
      <c r="A63" s="298"/>
      <c r="B63" s="298"/>
      <c r="C63" s="311"/>
      <c r="D63" s="298"/>
      <c r="E63" s="298"/>
      <c r="F63" s="298"/>
      <c r="G63" s="298"/>
      <c r="H63" s="298"/>
      <c r="I63" s="298"/>
      <c r="J63" s="298"/>
      <c r="K63" s="298"/>
      <c r="L63" s="298"/>
      <c r="M63" s="298"/>
      <c r="N63" s="298"/>
      <c r="O63" s="298"/>
      <c r="P63" s="298"/>
      <c r="Q63" s="298"/>
      <c r="R63" s="298"/>
      <c r="S63" s="298"/>
      <c r="T63" s="298"/>
      <c r="U63" s="298"/>
      <c r="V63" s="298"/>
      <c r="W63" s="298"/>
      <c r="X63" s="298"/>
      <c r="Y63" s="298"/>
      <c r="Z63" s="298"/>
    </row>
    <row r="64" spans="1:26" ht="15.75" customHeight="1">
      <c r="A64" s="298"/>
      <c r="B64" s="298"/>
      <c r="C64" s="311"/>
      <c r="D64" s="298"/>
      <c r="E64" s="298"/>
      <c r="F64" s="298"/>
      <c r="G64" s="298"/>
      <c r="H64" s="298"/>
      <c r="I64" s="298"/>
      <c r="J64" s="298"/>
      <c r="K64" s="298"/>
      <c r="L64" s="298"/>
      <c r="M64" s="298"/>
      <c r="N64" s="298"/>
      <c r="O64" s="298"/>
      <c r="P64" s="298"/>
      <c r="Q64" s="298"/>
      <c r="R64" s="298"/>
      <c r="S64" s="298"/>
      <c r="T64" s="298"/>
      <c r="U64" s="298"/>
      <c r="V64" s="298"/>
      <c r="W64" s="298"/>
      <c r="X64" s="298"/>
      <c r="Y64" s="298"/>
      <c r="Z64" s="298"/>
    </row>
    <row r="65" spans="1:26" ht="15.75" customHeight="1">
      <c r="A65" s="298"/>
      <c r="B65" s="298"/>
      <c r="C65" s="311"/>
      <c r="D65" s="298"/>
      <c r="E65" s="298"/>
      <c r="F65" s="298"/>
      <c r="G65" s="298"/>
      <c r="H65" s="298"/>
      <c r="I65" s="298"/>
      <c r="J65" s="298"/>
      <c r="K65" s="298"/>
      <c r="L65" s="298"/>
      <c r="M65" s="298"/>
      <c r="N65" s="298"/>
      <c r="O65" s="298"/>
      <c r="P65" s="298"/>
      <c r="Q65" s="298"/>
      <c r="R65" s="298"/>
      <c r="S65" s="298"/>
      <c r="T65" s="298"/>
      <c r="U65" s="298"/>
      <c r="V65" s="298"/>
      <c r="W65" s="298"/>
      <c r="X65" s="298"/>
      <c r="Y65" s="298"/>
      <c r="Z65" s="298"/>
    </row>
    <row r="66" spans="1:26" ht="15.75" customHeight="1">
      <c r="A66" s="298"/>
      <c r="B66" s="298"/>
      <c r="C66" s="311"/>
      <c r="D66" s="298"/>
      <c r="E66" s="298"/>
      <c r="F66" s="298"/>
      <c r="G66" s="298"/>
      <c r="H66" s="298"/>
      <c r="I66" s="298"/>
      <c r="J66" s="298"/>
      <c r="K66" s="298"/>
      <c r="L66" s="298"/>
      <c r="M66" s="298"/>
      <c r="N66" s="298"/>
      <c r="O66" s="298"/>
      <c r="P66" s="298"/>
      <c r="Q66" s="298"/>
      <c r="R66" s="298"/>
      <c r="S66" s="298"/>
      <c r="T66" s="298"/>
      <c r="U66" s="298"/>
      <c r="V66" s="298"/>
      <c r="W66" s="298"/>
      <c r="X66" s="298"/>
      <c r="Y66" s="298"/>
      <c r="Z66" s="298"/>
    </row>
    <row r="67" spans="1:26" ht="15.75" customHeight="1">
      <c r="A67" s="298"/>
      <c r="B67" s="298"/>
      <c r="C67" s="311"/>
      <c r="D67" s="298"/>
      <c r="E67" s="298"/>
      <c r="F67" s="298"/>
      <c r="G67" s="298"/>
      <c r="H67" s="298"/>
      <c r="I67" s="298"/>
      <c r="J67" s="298"/>
      <c r="K67" s="298"/>
      <c r="L67" s="298"/>
      <c r="M67" s="298"/>
      <c r="N67" s="298"/>
      <c r="O67" s="298"/>
      <c r="P67" s="298"/>
      <c r="Q67" s="298"/>
      <c r="R67" s="298"/>
      <c r="S67" s="298"/>
      <c r="T67" s="298"/>
      <c r="U67" s="298"/>
      <c r="V67" s="298"/>
      <c r="W67" s="298"/>
      <c r="X67" s="298"/>
      <c r="Y67" s="298"/>
      <c r="Z67" s="298"/>
    </row>
    <row r="68" spans="1:26" ht="15.75" customHeight="1">
      <c r="A68" s="298"/>
      <c r="B68" s="298"/>
      <c r="C68" s="311"/>
      <c r="D68" s="298"/>
      <c r="E68" s="298"/>
      <c r="F68" s="298"/>
      <c r="G68" s="298"/>
      <c r="H68" s="298"/>
      <c r="I68" s="298"/>
      <c r="J68" s="298"/>
      <c r="K68" s="298"/>
      <c r="L68" s="298"/>
      <c r="M68" s="298"/>
      <c r="N68" s="298"/>
      <c r="O68" s="298"/>
      <c r="P68" s="298"/>
      <c r="Q68" s="298"/>
      <c r="R68" s="298"/>
      <c r="S68" s="298"/>
      <c r="T68" s="298"/>
      <c r="U68" s="298"/>
      <c r="V68" s="298"/>
      <c r="W68" s="298"/>
      <c r="X68" s="298"/>
      <c r="Y68" s="298"/>
      <c r="Z68" s="298"/>
    </row>
    <row r="69" spans="1:26" ht="15.75" customHeight="1">
      <c r="A69" s="298"/>
      <c r="B69" s="298"/>
      <c r="C69" s="311"/>
      <c r="D69" s="298"/>
      <c r="E69" s="298"/>
      <c r="F69" s="298"/>
      <c r="G69" s="298"/>
      <c r="H69" s="298"/>
      <c r="I69" s="298"/>
      <c r="J69" s="298"/>
      <c r="K69" s="298"/>
      <c r="L69" s="298"/>
      <c r="M69" s="298"/>
      <c r="N69" s="298"/>
      <c r="O69" s="298"/>
      <c r="P69" s="298"/>
      <c r="Q69" s="298"/>
      <c r="R69" s="298"/>
      <c r="S69" s="298"/>
      <c r="T69" s="298"/>
      <c r="U69" s="298"/>
      <c r="V69" s="298"/>
      <c r="W69" s="298"/>
      <c r="X69" s="298"/>
      <c r="Y69" s="298"/>
      <c r="Z69" s="298"/>
    </row>
    <row r="70" spans="1:26" ht="15.75" customHeight="1">
      <c r="A70" s="298"/>
      <c r="B70" s="298"/>
      <c r="C70" s="311"/>
      <c r="D70" s="298"/>
      <c r="E70" s="298"/>
      <c r="F70" s="298"/>
      <c r="G70" s="298"/>
      <c r="H70" s="298"/>
      <c r="I70" s="298"/>
      <c r="J70" s="298"/>
      <c r="K70" s="298"/>
      <c r="L70" s="298"/>
      <c r="M70" s="298"/>
      <c r="N70" s="298"/>
      <c r="O70" s="298"/>
      <c r="P70" s="298"/>
      <c r="Q70" s="298"/>
      <c r="R70" s="298"/>
      <c r="S70" s="298"/>
      <c r="T70" s="298"/>
      <c r="U70" s="298"/>
      <c r="V70" s="298"/>
      <c r="W70" s="298"/>
      <c r="X70" s="298"/>
      <c r="Y70" s="298"/>
      <c r="Z70" s="298"/>
    </row>
    <row r="71" spans="1:26" ht="15.75" customHeight="1">
      <c r="A71" s="298"/>
      <c r="B71" s="298"/>
      <c r="C71" s="311"/>
      <c r="D71" s="298"/>
      <c r="E71" s="298"/>
      <c r="F71" s="298"/>
      <c r="G71" s="298"/>
      <c r="H71" s="298"/>
      <c r="I71" s="298"/>
      <c r="J71" s="298"/>
      <c r="K71" s="298"/>
      <c r="L71" s="298"/>
      <c r="M71" s="298"/>
      <c r="N71" s="298"/>
      <c r="O71" s="298"/>
      <c r="P71" s="298"/>
      <c r="Q71" s="298"/>
      <c r="R71" s="298"/>
      <c r="S71" s="298"/>
      <c r="T71" s="298"/>
      <c r="U71" s="298"/>
      <c r="V71" s="298"/>
      <c r="W71" s="298"/>
      <c r="X71" s="298"/>
      <c r="Y71" s="298"/>
      <c r="Z71" s="298"/>
    </row>
    <row r="72" spans="1:26" ht="15.75" customHeight="1">
      <c r="A72" s="298"/>
      <c r="B72" s="298"/>
      <c r="C72" s="311"/>
      <c r="D72" s="298"/>
      <c r="E72" s="298"/>
      <c r="F72" s="298"/>
      <c r="G72" s="298"/>
      <c r="H72" s="298"/>
      <c r="I72" s="298"/>
      <c r="J72" s="298"/>
      <c r="K72" s="298"/>
      <c r="L72" s="298"/>
      <c r="M72" s="298"/>
      <c r="N72" s="298"/>
      <c r="O72" s="298"/>
      <c r="P72" s="298"/>
      <c r="Q72" s="298"/>
      <c r="R72" s="298"/>
      <c r="S72" s="298"/>
      <c r="T72" s="298"/>
      <c r="U72" s="298"/>
      <c r="V72" s="298"/>
      <c r="W72" s="298"/>
      <c r="X72" s="298"/>
      <c r="Y72" s="298"/>
      <c r="Z72" s="298"/>
    </row>
    <row r="73" spans="1:26" ht="15.75" customHeight="1">
      <c r="A73" s="298"/>
      <c r="B73" s="298"/>
      <c r="C73" s="311"/>
      <c r="D73" s="298"/>
      <c r="E73" s="298"/>
      <c r="F73" s="298"/>
      <c r="G73" s="298"/>
      <c r="H73" s="298"/>
      <c r="I73" s="298"/>
      <c r="J73" s="298"/>
      <c r="K73" s="298"/>
      <c r="L73" s="298"/>
      <c r="M73" s="298"/>
      <c r="N73" s="298"/>
      <c r="O73" s="298"/>
      <c r="P73" s="298"/>
      <c r="Q73" s="298"/>
      <c r="R73" s="298"/>
      <c r="S73" s="298"/>
      <c r="T73" s="298"/>
      <c r="U73" s="298"/>
      <c r="V73" s="298"/>
      <c r="W73" s="298"/>
      <c r="X73" s="298"/>
      <c r="Y73" s="298"/>
      <c r="Z73" s="298"/>
    </row>
    <row r="74" spans="1:26" ht="15.75" customHeight="1">
      <c r="A74" s="298"/>
      <c r="B74" s="298"/>
      <c r="C74" s="311"/>
      <c r="D74" s="298"/>
      <c r="E74" s="298"/>
      <c r="F74" s="298"/>
      <c r="G74" s="298"/>
      <c r="H74" s="298"/>
      <c r="I74" s="298"/>
      <c r="J74" s="298"/>
      <c r="K74" s="298"/>
      <c r="L74" s="298"/>
      <c r="M74" s="298"/>
      <c r="N74" s="298"/>
      <c r="O74" s="298"/>
      <c r="P74" s="298"/>
      <c r="Q74" s="298"/>
      <c r="R74" s="298"/>
      <c r="S74" s="298"/>
      <c r="T74" s="298"/>
      <c r="U74" s="298"/>
      <c r="V74" s="298"/>
      <c r="W74" s="298"/>
      <c r="X74" s="298"/>
      <c r="Y74" s="298"/>
      <c r="Z74" s="298"/>
    </row>
    <row r="75" spans="1:26" ht="15.75" customHeight="1">
      <c r="A75" s="298"/>
      <c r="B75" s="298"/>
      <c r="C75" s="311"/>
      <c r="D75" s="298"/>
      <c r="E75" s="298"/>
      <c r="F75" s="298"/>
      <c r="G75" s="298"/>
      <c r="H75" s="298"/>
      <c r="I75" s="298"/>
      <c r="J75" s="298"/>
      <c r="K75" s="298"/>
      <c r="L75" s="298"/>
      <c r="M75" s="298"/>
      <c r="N75" s="298"/>
      <c r="O75" s="298"/>
      <c r="P75" s="298"/>
      <c r="Q75" s="298"/>
      <c r="R75" s="298"/>
      <c r="S75" s="298"/>
      <c r="T75" s="298"/>
      <c r="U75" s="298"/>
      <c r="V75" s="298"/>
      <c r="W75" s="298"/>
      <c r="X75" s="298"/>
      <c r="Y75" s="298"/>
      <c r="Z75" s="298"/>
    </row>
    <row r="76" spans="1:26" ht="15.75" customHeight="1">
      <c r="A76" s="298"/>
      <c r="B76" s="298"/>
      <c r="C76" s="311"/>
      <c r="D76" s="298"/>
      <c r="E76" s="298"/>
      <c r="F76" s="298"/>
      <c r="G76" s="298"/>
      <c r="H76" s="298"/>
      <c r="I76" s="298"/>
      <c r="J76" s="298"/>
      <c r="K76" s="298"/>
      <c r="L76" s="298"/>
      <c r="M76" s="298"/>
      <c r="N76" s="298"/>
      <c r="O76" s="298"/>
      <c r="P76" s="298"/>
      <c r="Q76" s="298"/>
      <c r="R76" s="298"/>
      <c r="S76" s="298"/>
      <c r="T76" s="298"/>
      <c r="U76" s="298"/>
      <c r="V76" s="298"/>
      <c r="W76" s="298"/>
      <c r="X76" s="298"/>
      <c r="Y76" s="298"/>
      <c r="Z76" s="298"/>
    </row>
    <row r="77" spans="1:26" ht="15.75" customHeight="1">
      <c r="A77" s="298"/>
      <c r="B77" s="298"/>
      <c r="C77" s="311"/>
      <c r="D77" s="298"/>
      <c r="E77" s="298"/>
      <c r="F77" s="298"/>
      <c r="G77" s="298"/>
      <c r="H77" s="298"/>
      <c r="I77" s="298"/>
      <c r="J77" s="298"/>
      <c r="K77" s="298"/>
      <c r="L77" s="298"/>
      <c r="M77" s="298"/>
      <c r="N77" s="298"/>
      <c r="O77" s="298"/>
      <c r="P77" s="298"/>
      <c r="Q77" s="298"/>
      <c r="R77" s="298"/>
      <c r="S77" s="298"/>
      <c r="T77" s="298"/>
      <c r="U77" s="298"/>
      <c r="V77" s="298"/>
      <c r="W77" s="298"/>
      <c r="X77" s="298"/>
      <c r="Y77" s="298"/>
      <c r="Z77" s="298"/>
    </row>
    <row r="78" spans="1:26" ht="15.75" customHeight="1">
      <c r="A78" s="298"/>
      <c r="B78" s="298"/>
      <c r="C78" s="311"/>
      <c r="D78" s="298"/>
      <c r="E78" s="298"/>
      <c r="F78" s="298"/>
      <c r="G78" s="298"/>
      <c r="H78" s="298"/>
      <c r="I78" s="298"/>
      <c r="J78" s="298"/>
      <c r="K78" s="298"/>
      <c r="L78" s="298"/>
      <c r="M78" s="298"/>
      <c r="N78" s="298"/>
      <c r="O78" s="298"/>
      <c r="P78" s="298"/>
      <c r="Q78" s="298"/>
      <c r="R78" s="298"/>
      <c r="S78" s="298"/>
      <c r="T78" s="298"/>
      <c r="U78" s="298"/>
      <c r="V78" s="298"/>
      <c r="W78" s="298"/>
      <c r="X78" s="298"/>
      <c r="Y78" s="298"/>
      <c r="Z78" s="298"/>
    </row>
    <row r="79" spans="1:26" ht="15.75" customHeight="1">
      <c r="A79" s="298"/>
      <c r="B79" s="298"/>
      <c r="C79" s="311"/>
      <c r="D79" s="298"/>
      <c r="E79" s="298"/>
      <c r="F79" s="298"/>
      <c r="G79" s="298"/>
      <c r="H79" s="298"/>
      <c r="I79" s="298"/>
      <c r="J79" s="298"/>
      <c r="K79" s="298"/>
      <c r="L79" s="298"/>
      <c r="M79" s="298"/>
      <c r="N79" s="298"/>
      <c r="O79" s="298"/>
      <c r="P79" s="298"/>
      <c r="Q79" s="298"/>
      <c r="R79" s="298"/>
      <c r="S79" s="298"/>
      <c r="T79" s="298"/>
      <c r="U79" s="298"/>
      <c r="V79" s="298"/>
      <c r="W79" s="298"/>
      <c r="X79" s="298"/>
      <c r="Y79" s="298"/>
      <c r="Z79" s="298"/>
    </row>
    <row r="80" spans="1:26" ht="15.75" customHeight="1">
      <c r="A80" s="298"/>
      <c r="B80" s="298"/>
      <c r="C80" s="311"/>
      <c r="D80" s="298"/>
      <c r="E80" s="298"/>
      <c r="F80" s="298"/>
      <c r="G80" s="298"/>
      <c r="H80" s="298"/>
      <c r="I80" s="298"/>
      <c r="J80" s="298"/>
      <c r="K80" s="298"/>
      <c r="L80" s="298"/>
      <c r="M80" s="298"/>
      <c r="N80" s="298"/>
      <c r="O80" s="298"/>
      <c r="P80" s="298"/>
      <c r="Q80" s="298"/>
      <c r="R80" s="298"/>
      <c r="S80" s="298"/>
      <c r="T80" s="298"/>
      <c r="U80" s="298"/>
      <c r="V80" s="298"/>
      <c r="W80" s="298"/>
      <c r="X80" s="298"/>
      <c r="Y80" s="298"/>
      <c r="Z80" s="298"/>
    </row>
    <row r="81" spans="1:26" ht="15.75" customHeight="1">
      <c r="A81" s="298"/>
      <c r="B81" s="298"/>
      <c r="C81" s="311"/>
      <c r="D81" s="298"/>
      <c r="E81" s="298"/>
      <c r="F81" s="298"/>
      <c r="G81" s="298"/>
      <c r="H81" s="298"/>
      <c r="I81" s="298"/>
      <c r="J81" s="298"/>
      <c r="K81" s="298"/>
      <c r="L81" s="298"/>
      <c r="M81" s="298"/>
      <c r="N81" s="298"/>
      <c r="O81" s="298"/>
      <c r="P81" s="298"/>
      <c r="Q81" s="298"/>
      <c r="R81" s="298"/>
      <c r="S81" s="298"/>
      <c r="T81" s="298"/>
      <c r="U81" s="298"/>
      <c r="V81" s="298"/>
      <c r="W81" s="298"/>
      <c r="X81" s="298"/>
      <c r="Y81" s="298"/>
      <c r="Z81" s="298"/>
    </row>
    <row r="82" spans="1:26" ht="15.75" customHeight="1">
      <c r="A82" s="298"/>
      <c r="B82" s="298"/>
      <c r="C82" s="311"/>
      <c r="D82" s="298"/>
      <c r="E82" s="298"/>
      <c r="F82" s="298"/>
      <c r="G82" s="298"/>
      <c r="H82" s="298"/>
      <c r="I82" s="298"/>
      <c r="J82" s="298"/>
      <c r="K82" s="298"/>
      <c r="L82" s="298"/>
      <c r="M82" s="298"/>
      <c r="N82" s="298"/>
      <c r="O82" s="298"/>
      <c r="P82" s="298"/>
      <c r="Q82" s="298"/>
      <c r="R82" s="298"/>
      <c r="S82" s="298"/>
      <c r="T82" s="298"/>
      <c r="U82" s="298"/>
      <c r="V82" s="298"/>
      <c r="W82" s="298"/>
      <c r="X82" s="298"/>
      <c r="Y82" s="298"/>
      <c r="Z82" s="298"/>
    </row>
    <row r="83" spans="1:26" ht="15.75" customHeight="1">
      <c r="A83" s="298"/>
      <c r="B83" s="298"/>
      <c r="C83" s="311"/>
      <c r="D83" s="298"/>
      <c r="E83" s="298"/>
      <c r="F83" s="298"/>
      <c r="G83" s="298"/>
      <c r="H83" s="298"/>
      <c r="I83" s="298"/>
      <c r="J83" s="298"/>
      <c r="K83" s="298"/>
      <c r="L83" s="298"/>
      <c r="M83" s="298"/>
      <c r="N83" s="298"/>
      <c r="O83" s="298"/>
      <c r="P83" s="298"/>
      <c r="Q83" s="298"/>
      <c r="R83" s="298"/>
      <c r="S83" s="298"/>
      <c r="T83" s="298"/>
      <c r="U83" s="298"/>
      <c r="V83" s="298"/>
      <c r="W83" s="298"/>
      <c r="X83" s="298"/>
      <c r="Y83" s="298"/>
      <c r="Z83" s="298"/>
    </row>
    <row r="84" spans="1:26" ht="15.75" customHeight="1">
      <c r="A84" s="298"/>
      <c r="B84" s="298"/>
      <c r="C84" s="311"/>
      <c r="D84" s="298"/>
      <c r="E84" s="298"/>
      <c r="F84" s="298"/>
      <c r="G84" s="298"/>
      <c r="H84" s="298"/>
      <c r="I84" s="298"/>
      <c r="J84" s="298"/>
      <c r="K84" s="298"/>
      <c r="L84" s="298"/>
      <c r="M84" s="298"/>
      <c r="N84" s="298"/>
      <c r="O84" s="298"/>
      <c r="P84" s="298"/>
      <c r="Q84" s="298"/>
      <c r="R84" s="298"/>
      <c r="S84" s="298"/>
      <c r="T84" s="298"/>
      <c r="U84" s="298"/>
      <c r="V84" s="298"/>
      <c r="W84" s="298"/>
      <c r="X84" s="298"/>
      <c r="Y84" s="298"/>
      <c r="Z84" s="298"/>
    </row>
    <row r="85" spans="1:26" ht="15.75" customHeight="1">
      <c r="A85" s="298"/>
      <c r="B85" s="298"/>
      <c r="C85" s="311"/>
      <c r="D85" s="298"/>
      <c r="E85" s="298"/>
      <c r="F85" s="298"/>
      <c r="G85" s="298"/>
      <c r="H85" s="298"/>
      <c r="I85" s="298"/>
      <c r="J85" s="298"/>
      <c r="K85" s="298"/>
      <c r="L85" s="298"/>
      <c r="M85" s="298"/>
      <c r="N85" s="298"/>
      <c r="O85" s="298"/>
      <c r="P85" s="298"/>
      <c r="Q85" s="298"/>
      <c r="R85" s="298"/>
      <c r="S85" s="298"/>
      <c r="T85" s="298"/>
      <c r="U85" s="298"/>
      <c r="V85" s="298"/>
      <c r="W85" s="298"/>
      <c r="X85" s="298"/>
      <c r="Y85" s="298"/>
      <c r="Z85" s="298"/>
    </row>
    <row r="86" spans="1:26" ht="15.75" customHeight="1">
      <c r="A86" s="298"/>
      <c r="B86" s="298"/>
      <c r="C86" s="311"/>
      <c r="D86" s="298"/>
      <c r="E86" s="298"/>
      <c r="F86" s="298"/>
      <c r="G86" s="298"/>
      <c r="H86" s="298"/>
      <c r="I86" s="298"/>
      <c r="J86" s="298"/>
      <c r="K86" s="298"/>
      <c r="L86" s="298"/>
      <c r="M86" s="298"/>
      <c r="N86" s="298"/>
      <c r="O86" s="298"/>
      <c r="P86" s="298"/>
      <c r="Q86" s="298"/>
      <c r="R86" s="298"/>
      <c r="S86" s="298"/>
      <c r="T86" s="298"/>
      <c r="U86" s="298"/>
      <c r="V86" s="298"/>
      <c r="W86" s="298"/>
      <c r="X86" s="298"/>
      <c r="Y86" s="298"/>
      <c r="Z86" s="298"/>
    </row>
    <row r="87" spans="1:26" ht="15.75" customHeight="1">
      <c r="A87" s="298"/>
      <c r="B87" s="298"/>
      <c r="C87" s="311"/>
      <c r="D87" s="298"/>
      <c r="E87" s="298"/>
      <c r="F87" s="298"/>
      <c r="G87" s="298"/>
      <c r="H87" s="298"/>
      <c r="I87" s="298"/>
      <c r="J87" s="298"/>
      <c r="K87" s="298"/>
      <c r="L87" s="298"/>
      <c r="M87" s="298"/>
      <c r="N87" s="298"/>
      <c r="O87" s="298"/>
      <c r="P87" s="298"/>
      <c r="Q87" s="298"/>
      <c r="R87" s="298"/>
      <c r="S87" s="298"/>
      <c r="T87" s="298"/>
      <c r="U87" s="298"/>
      <c r="V87" s="298"/>
      <c r="W87" s="298"/>
      <c r="X87" s="298"/>
      <c r="Y87" s="298"/>
      <c r="Z87" s="298"/>
    </row>
    <row r="88" spans="1:26" ht="15.75" customHeight="1">
      <c r="A88" s="298"/>
      <c r="B88" s="298"/>
      <c r="C88" s="311"/>
      <c r="D88" s="298"/>
      <c r="E88" s="298"/>
      <c r="F88" s="298"/>
      <c r="G88" s="298"/>
      <c r="H88" s="298"/>
      <c r="I88" s="298"/>
      <c r="J88" s="298"/>
      <c r="K88" s="298"/>
      <c r="L88" s="298"/>
      <c r="M88" s="298"/>
      <c r="N88" s="298"/>
      <c r="O88" s="298"/>
      <c r="P88" s="298"/>
      <c r="Q88" s="298"/>
      <c r="R88" s="298"/>
      <c r="S88" s="298"/>
      <c r="T88" s="298"/>
      <c r="U88" s="298"/>
      <c r="V88" s="298"/>
      <c r="W88" s="298"/>
      <c r="X88" s="298"/>
      <c r="Y88" s="298"/>
      <c r="Z88" s="298"/>
    </row>
    <row r="89" spans="1:26" ht="15.75" customHeight="1">
      <c r="A89" s="298"/>
      <c r="B89" s="298"/>
      <c r="C89" s="311"/>
      <c r="D89" s="298"/>
      <c r="E89" s="298"/>
      <c r="F89" s="298"/>
      <c r="G89" s="298"/>
      <c r="H89" s="298"/>
      <c r="I89" s="298"/>
      <c r="J89" s="298"/>
      <c r="K89" s="298"/>
      <c r="L89" s="298"/>
      <c r="M89" s="298"/>
      <c r="N89" s="298"/>
      <c r="O89" s="298"/>
      <c r="P89" s="298"/>
      <c r="Q89" s="298"/>
      <c r="R89" s="298"/>
      <c r="S89" s="298"/>
      <c r="T89" s="298"/>
      <c r="U89" s="298"/>
      <c r="V89" s="298"/>
      <c r="W89" s="298"/>
      <c r="X89" s="298"/>
      <c r="Y89" s="298"/>
      <c r="Z89" s="298"/>
    </row>
    <row r="90" spans="1:26" ht="15.75" customHeight="1">
      <c r="A90" s="298"/>
      <c r="B90" s="298"/>
      <c r="C90" s="311"/>
      <c r="D90" s="298"/>
      <c r="E90" s="298"/>
      <c r="F90" s="298"/>
      <c r="G90" s="298"/>
      <c r="H90" s="298"/>
      <c r="I90" s="298"/>
      <c r="J90" s="298"/>
      <c r="K90" s="298"/>
      <c r="L90" s="298"/>
      <c r="M90" s="298"/>
      <c r="N90" s="298"/>
      <c r="O90" s="298"/>
      <c r="P90" s="298"/>
      <c r="Q90" s="298"/>
      <c r="R90" s="298"/>
      <c r="S90" s="298"/>
      <c r="T90" s="298"/>
      <c r="U90" s="298"/>
      <c r="V90" s="298"/>
      <c r="W90" s="298"/>
      <c r="X90" s="298"/>
      <c r="Y90" s="298"/>
      <c r="Z90" s="298"/>
    </row>
    <row r="91" spans="1:26" ht="15.75" customHeight="1">
      <c r="A91" s="298"/>
      <c r="B91" s="298"/>
      <c r="C91" s="311"/>
      <c r="D91" s="298"/>
      <c r="E91" s="298"/>
      <c r="F91" s="298"/>
      <c r="G91" s="298"/>
      <c r="H91" s="298"/>
      <c r="I91" s="298"/>
      <c r="J91" s="298"/>
      <c r="K91" s="298"/>
      <c r="L91" s="298"/>
      <c r="M91" s="298"/>
      <c r="N91" s="298"/>
      <c r="O91" s="298"/>
      <c r="P91" s="298"/>
      <c r="Q91" s="298"/>
      <c r="R91" s="298"/>
      <c r="S91" s="298"/>
      <c r="T91" s="298"/>
      <c r="U91" s="298"/>
      <c r="V91" s="298"/>
      <c r="W91" s="298"/>
      <c r="X91" s="298"/>
      <c r="Y91" s="298"/>
      <c r="Z91" s="298"/>
    </row>
    <row r="92" spans="1:26" ht="15.75" customHeight="1">
      <c r="A92" s="298"/>
      <c r="B92" s="298"/>
      <c r="C92" s="311"/>
      <c r="D92" s="298"/>
      <c r="E92" s="298"/>
      <c r="F92" s="298"/>
      <c r="G92" s="298"/>
      <c r="H92" s="298"/>
      <c r="I92" s="298"/>
      <c r="J92" s="298"/>
      <c r="K92" s="298"/>
      <c r="L92" s="298"/>
      <c r="M92" s="298"/>
      <c r="N92" s="298"/>
      <c r="O92" s="298"/>
      <c r="P92" s="298"/>
      <c r="Q92" s="298"/>
      <c r="R92" s="298"/>
      <c r="S92" s="298"/>
      <c r="T92" s="298"/>
      <c r="U92" s="298"/>
      <c r="V92" s="298"/>
      <c r="W92" s="298"/>
      <c r="X92" s="298"/>
      <c r="Y92" s="298"/>
      <c r="Z92" s="298"/>
    </row>
    <row r="93" spans="1:26" ht="15.75" customHeight="1">
      <c r="A93" s="298"/>
      <c r="B93" s="298"/>
      <c r="C93" s="311"/>
      <c r="D93" s="298"/>
      <c r="E93" s="298"/>
      <c r="F93" s="298"/>
      <c r="G93" s="298"/>
      <c r="H93" s="298"/>
      <c r="I93" s="298"/>
      <c r="J93" s="298"/>
      <c r="K93" s="298"/>
      <c r="L93" s="298"/>
      <c r="M93" s="298"/>
      <c r="N93" s="298"/>
      <c r="O93" s="298"/>
      <c r="P93" s="298"/>
      <c r="Q93" s="298"/>
      <c r="R93" s="298"/>
      <c r="S93" s="298"/>
      <c r="T93" s="298"/>
      <c r="U93" s="298"/>
      <c r="V93" s="298"/>
      <c r="W93" s="298"/>
      <c r="X93" s="298"/>
      <c r="Y93" s="298"/>
      <c r="Z93" s="298"/>
    </row>
    <row r="94" spans="1:26" ht="15.75" customHeight="1">
      <c r="A94" s="298"/>
      <c r="B94" s="298"/>
      <c r="C94" s="311"/>
      <c r="D94" s="298"/>
      <c r="E94" s="298"/>
      <c r="F94" s="298"/>
      <c r="G94" s="298"/>
      <c r="H94" s="298"/>
      <c r="I94" s="298"/>
      <c r="J94" s="298"/>
      <c r="K94" s="298"/>
      <c r="L94" s="298"/>
      <c r="M94" s="298"/>
      <c r="N94" s="298"/>
      <c r="O94" s="298"/>
      <c r="P94" s="298"/>
      <c r="Q94" s="298"/>
      <c r="R94" s="298"/>
      <c r="S94" s="298"/>
      <c r="T94" s="298"/>
      <c r="U94" s="298"/>
      <c r="V94" s="298"/>
      <c r="W94" s="298"/>
      <c r="X94" s="298"/>
      <c r="Y94" s="298"/>
      <c r="Z94" s="298"/>
    </row>
    <row r="95" spans="1:26" ht="15.75" customHeight="1">
      <c r="A95" s="298"/>
      <c r="B95" s="298"/>
      <c r="C95" s="311"/>
      <c r="D95" s="298"/>
      <c r="E95" s="298"/>
      <c r="F95" s="298"/>
      <c r="G95" s="298"/>
      <c r="H95" s="298"/>
      <c r="I95" s="298"/>
      <c r="J95" s="298"/>
      <c r="K95" s="298"/>
      <c r="L95" s="298"/>
      <c r="M95" s="298"/>
      <c r="N95" s="298"/>
      <c r="O95" s="298"/>
      <c r="P95" s="298"/>
      <c r="Q95" s="298"/>
      <c r="R95" s="298"/>
      <c r="S95" s="298"/>
      <c r="T95" s="298"/>
      <c r="U95" s="298"/>
      <c r="V95" s="298"/>
      <c r="W95" s="298"/>
      <c r="X95" s="298"/>
      <c r="Y95" s="298"/>
      <c r="Z95" s="298"/>
    </row>
    <row r="96" spans="1:26" ht="15.75" customHeight="1">
      <c r="A96" s="298"/>
      <c r="B96" s="298"/>
      <c r="C96" s="311"/>
      <c r="D96" s="298"/>
      <c r="E96" s="298"/>
      <c r="F96" s="298"/>
      <c r="G96" s="298"/>
      <c r="H96" s="298"/>
      <c r="I96" s="298"/>
      <c r="J96" s="298"/>
      <c r="K96" s="298"/>
      <c r="L96" s="298"/>
      <c r="M96" s="298"/>
      <c r="N96" s="298"/>
      <c r="O96" s="298"/>
      <c r="P96" s="298"/>
      <c r="Q96" s="298"/>
      <c r="R96" s="298"/>
      <c r="S96" s="298"/>
      <c r="T96" s="298"/>
      <c r="U96" s="298"/>
      <c r="V96" s="298"/>
      <c r="W96" s="298"/>
      <c r="X96" s="298"/>
      <c r="Y96" s="298"/>
      <c r="Z96" s="298"/>
    </row>
    <row r="97" spans="1:26" ht="15.75" customHeight="1">
      <c r="A97" s="298"/>
      <c r="B97" s="298"/>
      <c r="C97" s="311"/>
      <c r="D97" s="298"/>
      <c r="E97" s="298"/>
      <c r="F97" s="298"/>
      <c r="G97" s="298"/>
      <c r="H97" s="298"/>
      <c r="I97" s="298"/>
      <c r="J97" s="298"/>
      <c r="K97" s="298"/>
      <c r="L97" s="298"/>
      <c r="M97" s="298"/>
      <c r="N97" s="298"/>
      <c r="O97" s="298"/>
      <c r="P97" s="298"/>
      <c r="Q97" s="298"/>
      <c r="R97" s="298"/>
      <c r="S97" s="298"/>
      <c r="T97" s="298"/>
      <c r="U97" s="298"/>
      <c r="V97" s="298"/>
      <c r="W97" s="298"/>
      <c r="X97" s="298"/>
      <c r="Y97" s="298"/>
      <c r="Z97" s="298"/>
    </row>
    <row r="98" spans="1:26" ht="15.75" customHeight="1">
      <c r="A98" s="298"/>
      <c r="B98" s="298"/>
      <c r="C98" s="311"/>
      <c r="D98" s="298"/>
      <c r="E98" s="298"/>
      <c r="F98" s="298"/>
      <c r="G98" s="298"/>
      <c r="H98" s="298"/>
      <c r="I98" s="298"/>
      <c r="J98" s="298"/>
      <c r="K98" s="298"/>
      <c r="L98" s="298"/>
      <c r="M98" s="298"/>
      <c r="N98" s="298"/>
      <c r="O98" s="298"/>
      <c r="P98" s="298"/>
      <c r="Q98" s="298"/>
      <c r="R98" s="298"/>
      <c r="S98" s="298"/>
      <c r="T98" s="298"/>
      <c r="U98" s="298"/>
      <c r="V98" s="298"/>
      <c r="W98" s="298"/>
      <c r="X98" s="298"/>
      <c r="Y98" s="298"/>
      <c r="Z98" s="298"/>
    </row>
    <row r="99" spans="1:26" ht="15.75" customHeight="1">
      <c r="A99" s="298"/>
      <c r="B99" s="298"/>
      <c r="C99" s="311"/>
      <c r="D99" s="298"/>
      <c r="E99" s="298"/>
      <c r="F99" s="298"/>
      <c r="G99" s="298"/>
      <c r="H99" s="298"/>
      <c r="I99" s="298"/>
      <c r="J99" s="298"/>
      <c r="K99" s="298"/>
      <c r="L99" s="298"/>
      <c r="M99" s="298"/>
      <c r="N99" s="298"/>
      <c r="O99" s="298"/>
      <c r="P99" s="298"/>
      <c r="Q99" s="298"/>
      <c r="R99" s="298"/>
      <c r="S99" s="298"/>
      <c r="T99" s="298"/>
      <c r="U99" s="298"/>
      <c r="V99" s="298"/>
      <c r="W99" s="298"/>
      <c r="X99" s="298"/>
      <c r="Y99" s="298"/>
      <c r="Z99" s="298"/>
    </row>
    <row r="100" spans="1:26" ht="15.75" customHeight="1">
      <c r="A100" s="298"/>
      <c r="B100" s="298"/>
      <c r="C100" s="311"/>
      <c r="D100" s="298"/>
      <c r="E100" s="298"/>
      <c r="F100" s="298"/>
      <c r="G100" s="298"/>
      <c r="H100" s="298"/>
      <c r="I100" s="298"/>
      <c r="J100" s="298"/>
      <c r="K100" s="298"/>
      <c r="L100" s="298"/>
      <c r="M100" s="298"/>
      <c r="N100" s="298"/>
      <c r="O100" s="298"/>
      <c r="P100" s="298"/>
      <c r="Q100" s="298"/>
      <c r="R100" s="298"/>
      <c r="S100" s="298"/>
      <c r="T100" s="298"/>
      <c r="U100" s="298"/>
      <c r="V100" s="298"/>
      <c r="W100" s="298"/>
      <c r="X100" s="298"/>
      <c r="Y100" s="298"/>
      <c r="Z100" s="298"/>
    </row>
    <row r="101" spans="1:26" ht="15.75" customHeight="1">
      <c r="A101" s="298"/>
      <c r="B101" s="298"/>
      <c r="C101" s="311"/>
      <c r="D101" s="298"/>
      <c r="E101" s="298"/>
      <c r="F101" s="298"/>
      <c r="G101" s="298"/>
      <c r="H101" s="298"/>
      <c r="I101" s="298"/>
      <c r="J101" s="298"/>
      <c r="K101" s="298"/>
      <c r="L101" s="298"/>
      <c r="M101" s="298"/>
      <c r="N101" s="298"/>
      <c r="O101" s="298"/>
      <c r="P101" s="298"/>
      <c r="Q101" s="298"/>
      <c r="R101" s="298"/>
      <c r="S101" s="298"/>
      <c r="T101" s="298"/>
      <c r="U101" s="298"/>
      <c r="V101" s="298"/>
      <c r="W101" s="298"/>
      <c r="X101" s="298"/>
      <c r="Y101" s="298"/>
      <c r="Z101" s="298"/>
    </row>
    <row r="102" spans="1:26" ht="15.75" customHeight="1">
      <c r="A102" s="298"/>
      <c r="B102" s="298"/>
      <c r="C102" s="311"/>
      <c r="D102" s="298"/>
      <c r="E102" s="298"/>
      <c r="F102" s="298"/>
      <c r="G102" s="298"/>
      <c r="H102" s="298"/>
      <c r="I102" s="298"/>
      <c r="J102" s="298"/>
      <c r="K102" s="298"/>
      <c r="L102" s="298"/>
      <c r="M102" s="298"/>
      <c r="N102" s="298"/>
      <c r="O102" s="298"/>
      <c r="P102" s="298"/>
      <c r="Q102" s="298"/>
      <c r="R102" s="298"/>
      <c r="S102" s="298"/>
      <c r="T102" s="298"/>
      <c r="U102" s="298"/>
      <c r="V102" s="298"/>
      <c r="W102" s="298"/>
      <c r="X102" s="298"/>
      <c r="Y102" s="298"/>
      <c r="Z102" s="298"/>
    </row>
    <row r="103" spans="1:26" ht="15.75" customHeight="1">
      <c r="A103" s="298"/>
      <c r="B103" s="298"/>
      <c r="C103" s="311"/>
      <c r="D103" s="298"/>
      <c r="E103" s="298"/>
      <c r="F103" s="298"/>
      <c r="G103" s="298"/>
      <c r="H103" s="298"/>
      <c r="I103" s="298"/>
      <c r="J103" s="298"/>
      <c r="K103" s="298"/>
      <c r="L103" s="298"/>
      <c r="M103" s="298"/>
      <c r="N103" s="298"/>
      <c r="O103" s="298"/>
      <c r="P103" s="298"/>
      <c r="Q103" s="298"/>
      <c r="R103" s="298"/>
      <c r="S103" s="298"/>
      <c r="T103" s="298"/>
      <c r="U103" s="298"/>
      <c r="V103" s="298"/>
      <c r="W103" s="298"/>
      <c r="X103" s="298"/>
      <c r="Y103" s="298"/>
      <c r="Z103" s="298"/>
    </row>
    <row r="104" spans="1:26" ht="15.75" customHeight="1">
      <c r="A104" s="298"/>
      <c r="B104" s="298"/>
      <c r="C104" s="311"/>
      <c r="D104" s="298"/>
      <c r="E104" s="298"/>
      <c r="F104" s="298"/>
      <c r="G104" s="298"/>
      <c r="H104" s="298"/>
      <c r="I104" s="298"/>
      <c r="J104" s="298"/>
      <c r="K104" s="298"/>
      <c r="L104" s="298"/>
      <c r="M104" s="298"/>
      <c r="N104" s="298"/>
      <c r="O104" s="298"/>
      <c r="P104" s="298"/>
      <c r="Q104" s="298"/>
      <c r="R104" s="298"/>
      <c r="S104" s="298"/>
      <c r="T104" s="298"/>
      <c r="U104" s="298"/>
      <c r="V104" s="298"/>
      <c r="W104" s="298"/>
      <c r="X104" s="298"/>
      <c r="Y104" s="298"/>
      <c r="Z104" s="298"/>
    </row>
    <row r="105" spans="1:26" ht="15.75" customHeight="1">
      <c r="A105" s="298"/>
      <c r="B105" s="298"/>
      <c r="C105" s="311"/>
      <c r="D105" s="298"/>
      <c r="E105" s="298"/>
      <c r="F105" s="298"/>
      <c r="G105" s="298"/>
      <c r="H105" s="298"/>
      <c r="I105" s="298"/>
      <c r="J105" s="298"/>
      <c r="K105" s="298"/>
      <c r="L105" s="298"/>
      <c r="M105" s="298"/>
      <c r="N105" s="298"/>
      <c r="O105" s="298"/>
      <c r="P105" s="298"/>
      <c r="Q105" s="298"/>
      <c r="R105" s="298"/>
      <c r="S105" s="298"/>
      <c r="T105" s="298"/>
      <c r="U105" s="298"/>
      <c r="V105" s="298"/>
      <c r="W105" s="298"/>
      <c r="X105" s="298"/>
      <c r="Y105" s="298"/>
      <c r="Z105" s="298"/>
    </row>
    <row r="106" spans="1:26" ht="15.75" customHeight="1">
      <c r="A106" s="298"/>
      <c r="B106" s="298"/>
      <c r="C106" s="311"/>
      <c r="D106" s="298"/>
      <c r="E106" s="298"/>
      <c r="F106" s="298"/>
      <c r="G106" s="298"/>
      <c r="H106" s="298"/>
      <c r="I106" s="298"/>
      <c r="J106" s="298"/>
      <c r="K106" s="298"/>
      <c r="L106" s="298"/>
      <c r="M106" s="298"/>
      <c r="N106" s="298"/>
      <c r="O106" s="298"/>
      <c r="P106" s="298"/>
      <c r="Q106" s="298"/>
      <c r="R106" s="298"/>
      <c r="S106" s="298"/>
      <c r="T106" s="298"/>
      <c r="U106" s="298"/>
      <c r="V106" s="298"/>
      <c r="W106" s="298"/>
      <c r="X106" s="298"/>
      <c r="Y106" s="298"/>
      <c r="Z106" s="298"/>
    </row>
    <row r="107" spans="1:26" ht="15.75" customHeight="1">
      <c r="A107" s="298"/>
      <c r="B107" s="298"/>
      <c r="C107" s="311"/>
      <c r="D107" s="298"/>
      <c r="E107" s="298"/>
      <c r="F107" s="298"/>
      <c r="G107" s="298"/>
      <c r="H107" s="298"/>
      <c r="I107" s="298"/>
      <c r="J107" s="298"/>
      <c r="K107" s="298"/>
      <c r="L107" s="298"/>
      <c r="M107" s="298"/>
      <c r="N107" s="298"/>
      <c r="O107" s="298"/>
      <c r="P107" s="298"/>
      <c r="Q107" s="298"/>
      <c r="R107" s="298"/>
      <c r="S107" s="298"/>
      <c r="T107" s="298"/>
      <c r="U107" s="298"/>
      <c r="V107" s="298"/>
      <c r="W107" s="298"/>
      <c r="X107" s="298"/>
      <c r="Y107" s="298"/>
      <c r="Z107" s="298"/>
    </row>
    <row r="108" spans="1:26" ht="15.75" customHeight="1">
      <c r="A108" s="298"/>
      <c r="B108" s="298"/>
      <c r="C108" s="311"/>
      <c r="D108" s="298"/>
      <c r="E108" s="298"/>
      <c r="F108" s="298"/>
      <c r="G108" s="298"/>
      <c r="H108" s="298"/>
      <c r="I108" s="298"/>
      <c r="J108" s="298"/>
      <c r="K108" s="298"/>
      <c r="L108" s="298"/>
      <c r="M108" s="298"/>
      <c r="N108" s="298"/>
      <c r="O108" s="298"/>
      <c r="P108" s="298"/>
      <c r="Q108" s="298"/>
      <c r="R108" s="298"/>
      <c r="S108" s="298"/>
      <c r="T108" s="298"/>
      <c r="U108" s="298"/>
      <c r="V108" s="298"/>
      <c r="W108" s="298"/>
      <c r="X108" s="298"/>
      <c r="Y108" s="298"/>
      <c r="Z108" s="298"/>
    </row>
    <row r="109" spans="1:26" ht="15.75" customHeight="1">
      <c r="A109" s="298"/>
      <c r="B109" s="298"/>
      <c r="C109" s="311"/>
      <c r="D109" s="298"/>
      <c r="E109" s="298"/>
      <c r="F109" s="298"/>
      <c r="G109" s="298"/>
      <c r="H109" s="298"/>
      <c r="I109" s="298"/>
      <c r="J109" s="298"/>
      <c r="K109" s="298"/>
      <c r="L109" s="298"/>
      <c r="M109" s="298"/>
      <c r="N109" s="298"/>
      <c r="O109" s="298"/>
      <c r="P109" s="298"/>
      <c r="Q109" s="298"/>
      <c r="R109" s="298"/>
      <c r="S109" s="298"/>
      <c r="T109" s="298"/>
      <c r="U109" s="298"/>
      <c r="V109" s="298"/>
      <c r="W109" s="298"/>
      <c r="X109" s="298"/>
      <c r="Y109" s="298"/>
      <c r="Z109" s="298"/>
    </row>
    <row r="110" spans="1:26" ht="15.75" customHeight="1">
      <c r="A110" s="298"/>
      <c r="B110" s="298"/>
      <c r="C110" s="311"/>
      <c r="D110" s="298"/>
      <c r="E110" s="298"/>
      <c r="F110" s="298"/>
      <c r="G110" s="298"/>
      <c r="H110" s="298"/>
      <c r="I110" s="298"/>
      <c r="J110" s="298"/>
      <c r="K110" s="298"/>
      <c r="L110" s="298"/>
      <c r="M110" s="298"/>
      <c r="N110" s="298"/>
      <c r="O110" s="298"/>
      <c r="P110" s="298"/>
      <c r="Q110" s="298"/>
      <c r="R110" s="298"/>
      <c r="S110" s="298"/>
      <c r="T110" s="298"/>
      <c r="U110" s="298"/>
      <c r="V110" s="298"/>
      <c r="W110" s="298"/>
      <c r="X110" s="298"/>
      <c r="Y110" s="298"/>
      <c r="Z110" s="298"/>
    </row>
    <row r="111" spans="1:26" ht="15.75" customHeight="1">
      <c r="A111" s="298"/>
      <c r="B111" s="298"/>
      <c r="C111" s="311"/>
      <c r="D111" s="298"/>
      <c r="E111" s="298"/>
      <c r="F111" s="298"/>
      <c r="G111" s="298"/>
      <c r="H111" s="298"/>
      <c r="I111" s="298"/>
      <c r="J111" s="298"/>
      <c r="K111" s="298"/>
      <c r="L111" s="298"/>
      <c r="M111" s="298"/>
      <c r="N111" s="298"/>
      <c r="O111" s="298"/>
      <c r="P111" s="298"/>
      <c r="Q111" s="298"/>
      <c r="R111" s="298"/>
      <c r="S111" s="298"/>
      <c r="T111" s="298"/>
      <c r="U111" s="298"/>
      <c r="V111" s="298"/>
      <c r="W111" s="298"/>
      <c r="X111" s="298"/>
      <c r="Y111" s="298"/>
      <c r="Z111" s="298"/>
    </row>
    <row r="112" spans="1:26" ht="15.75" customHeight="1">
      <c r="A112" s="298"/>
      <c r="B112" s="298"/>
      <c r="C112" s="311"/>
      <c r="D112" s="298"/>
      <c r="E112" s="298"/>
      <c r="F112" s="298"/>
      <c r="G112" s="298"/>
      <c r="H112" s="298"/>
      <c r="I112" s="298"/>
      <c r="J112" s="298"/>
      <c r="K112" s="298"/>
      <c r="L112" s="298"/>
      <c r="M112" s="298"/>
      <c r="N112" s="298"/>
      <c r="O112" s="298"/>
      <c r="P112" s="298"/>
      <c r="Q112" s="298"/>
      <c r="R112" s="298"/>
      <c r="S112" s="298"/>
      <c r="T112" s="298"/>
      <c r="U112" s="298"/>
      <c r="V112" s="298"/>
      <c r="W112" s="298"/>
      <c r="X112" s="298"/>
      <c r="Y112" s="298"/>
      <c r="Z112" s="298"/>
    </row>
    <row r="113" spans="1:26" ht="15.75" customHeight="1">
      <c r="A113" s="298"/>
      <c r="B113" s="298"/>
      <c r="C113" s="311"/>
      <c r="D113" s="298"/>
      <c r="E113" s="298"/>
      <c r="F113" s="298"/>
      <c r="G113" s="298"/>
      <c r="H113" s="298"/>
      <c r="I113" s="298"/>
      <c r="J113" s="298"/>
      <c r="K113" s="298"/>
      <c r="L113" s="298"/>
      <c r="M113" s="298"/>
      <c r="N113" s="298"/>
      <c r="O113" s="298"/>
      <c r="P113" s="298"/>
      <c r="Q113" s="298"/>
      <c r="R113" s="298"/>
      <c r="S113" s="298"/>
      <c r="T113" s="298"/>
      <c r="U113" s="298"/>
      <c r="V113" s="298"/>
      <c r="W113" s="298"/>
      <c r="X113" s="298"/>
      <c r="Y113" s="298"/>
      <c r="Z113" s="298"/>
    </row>
    <row r="114" spans="1:26" ht="15.75" customHeight="1">
      <c r="A114" s="298"/>
      <c r="B114" s="298"/>
      <c r="C114" s="311"/>
      <c r="D114" s="298"/>
      <c r="E114" s="298"/>
      <c r="F114" s="298"/>
      <c r="G114" s="298"/>
      <c r="H114" s="298"/>
      <c r="I114" s="298"/>
      <c r="J114" s="298"/>
      <c r="K114" s="298"/>
      <c r="L114" s="298"/>
      <c r="M114" s="298"/>
      <c r="N114" s="298"/>
      <c r="O114" s="298"/>
      <c r="P114" s="298"/>
      <c r="Q114" s="298"/>
      <c r="R114" s="298"/>
      <c r="S114" s="298"/>
      <c r="T114" s="298"/>
      <c r="U114" s="298"/>
      <c r="V114" s="298"/>
      <c r="W114" s="298"/>
      <c r="X114" s="298"/>
      <c r="Y114" s="298"/>
      <c r="Z114" s="298"/>
    </row>
    <row r="115" spans="1:26" ht="15.75" customHeight="1">
      <c r="A115" s="298"/>
      <c r="B115" s="298"/>
      <c r="C115" s="311"/>
      <c r="D115" s="298"/>
      <c r="E115" s="298"/>
      <c r="F115" s="298"/>
      <c r="G115" s="298"/>
      <c r="H115" s="298"/>
      <c r="I115" s="298"/>
      <c r="J115" s="298"/>
      <c r="K115" s="298"/>
      <c r="L115" s="298"/>
      <c r="M115" s="298"/>
      <c r="N115" s="298"/>
      <c r="O115" s="298"/>
      <c r="P115" s="298"/>
      <c r="Q115" s="298"/>
      <c r="R115" s="298"/>
      <c r="S115" s="298"/>
      <c r="T115" s="298"/>
      <c r="U115" s="298"/>
      <c r="V115" s="298"/>
      <c r="W115" s="298"/>
      <c r="X115" s="298"/>
      <c r="Y115" s="298"/>
      <c r="Z115" s="298"/>
    </row>
    <row r="116" spans="1:26" ht="15.75" customHeight="1">
      <c r="A116" s="298"/>
      <c r="B116" s="298"/>
      <c r="C116" s="311"/>
      <c r="D116" s="298"/>
      <c r="E116" s="298"/>
      <c r="F116" s="298"/>
      <c r="G116" s="298"/>
      <c r="H116" s="298"/>
      <c r="I116" s="298"/>
      <c r="J116" s="298"/>
      <c r="K116" s="298"/>
      <c r="L116" s="298"/>
      <c r="M116" s="298"/>
      <c r="N116" s="298"/>
      <c r="O116" s="298"/>
      <c r="P116" s="298"/>
      <c r="Q116" s="298"/>
      <c r="R116" s="298"/>
      <c r="S116" s="298"/>
      <c r="T116" s="298"/>
      <c r="U116" s="298"/>
      <c r="V116" s="298"/>
      <c r="W116" s="298"/>
      <c r="X116" s="298"/>
      <c r="Y116" s="298"/>
      <c r="Z116" s="298"/>
    </row>
    <row r="117" spans="1:26" ht="15.75" customHeight="1">
      <c r="A117" s="298"/>
      <c r="B117" s="298"/>
      <c r="C117" s="311"/>
      <c r="D117" s="298"/>
      <c r="E117" s="298"/>
      <c r="F117" s="298"/>
      <c r="G117" s="298"/>
      <c r="H117" s="298"/>
      <c r="I117" s="298"/>
      <c r="J117" s="298"/>
      <c r="K117" s="298"/>
      <c r="L117" s="298"/>
      <c r="M117" s="298"/>
      <c r="N117" s="298"/>
      <c r="O117" s="298"/>
      <c r="P117" s="298"/>
      <c r="Q117" s="298"/>
      <c r="R117" s="298"/>
      <c r="S117" s="298"/>
      <c r="T117" s="298"/>
      <c r="U117" s="298"/>
      <c r="V117" s="298"/>
      <c r="W117" s="298"/>
      <c r="X117" s="298"/>
      <c r="Y117" s="298"/>
      <c r="Z117" s="298"/>
    </row>
    <row r="118" spans="1:26" ht="15.75" customHeight="1">
      <c r="A118" s="298"/>
      <c r="B118" s="298"/>
      <c r="C118" s="311"/>
      <c r="D118" s="298"/>
      <c r="E118" s="298"/>
      <c r="F118" s="298"/>
      <c r="G118" s="298"/>
      <c r="H118" s="298"/>
      <c r="I118" s="298"/>
      <c r="J118" s="298"/>
      <c r="K118" s="298"/>
      <c r="L118" s="298"/>
      <c r="M118" s="298"/>
      <c r="N118" s="298"/>
      <c r="O118" s="298"/>
      <c r="P118" s="298"/>
      <c r="Q118" s="298"/>
      <c r="R118" s="298"/>
      <c r="S118" s="298"/>
      <c r="T118" s="298"/>
      <c r="U118" s="298"/>
      <c r="V118" s="298"/>
      <c r="W118" s="298"/>
      <c r="X118" s="298"/>
      <c r="Y118" s="298"/>
      <c r="Z118" s="298"/>
    </row>
    <row r="119" spans="1:26" ht="15.75" customHeight="1">
      <c r="A119" s="298"/>
      <c r="B119" s="298"/>
      <c r="C119" s="311"/>
      <c r="D119" s="298"/>
      <c r="E119" s="298"/>
      <c r="F119" s="298"/>
      <c r="G119" s="298"/>
      <c r="H119" s="298"/>
      <c r="I119" s="298"/>
      <c r="J119" s="298"/>
      <c r="K119" s="298"/>
      <c r="L119" s="298"/>
      <c r="M119" s="298"/>
      <c r="N119" s="298"/>
      <c r="O119" s="298"/>
      <c r="P119" s="298"/>
      <c r="Q119" s="298"/>
      <c r="R119" s="298"/>
      <c r="S119" s="298"/>
      <c r="T119" s="298"/>
      <c r="U119" s="298"/>
      <c r="V119" s="298"/>
      <c r="W119" s="298"/>
      <c r="X119" s="298"/>
      <c r="Y119" s="298"/>
      <c r="Z119" s="298"/>
    </row>
    <row r="120" spans="1:26" ht="15.75" customHeight="1">
      <c r="A120" s="298"/>
      <c r="B120" s="298"/>
      <c r="C120" s="311"/>
      <c r="D120" s="298"/>
      <c r="E120" s="298"/>
      <c r="F120" s="298"/>
      <c r="G120" s="298"/>
      <c r="H120" s="298"/>
      <c r="I120" s="298"/>
      <c r="J120" s="298"/>
      <c r="K120" s="298"/>
      <c r="L120" s="298"/>
      <c r="M120" s="298"/>
      <c r="N120" s="298"/>
      <c r="O120" s="298"/>
      <c r="P120" s="298"/>
      <c r="Q120" s="298"/>
      <c r="R120" s="298"/>
      <c r="S120" s="298"/>
      <c r="T120" s="298"/>
      <c r="U120" s="298"/>
      <c r="V120" s="298"/>
      <c r="W120" s="298"/>
      <c r="X120" s="298"/>
      <c r="Y120" s="298"/>
      <c r="Z120" s="298"/>
    </row>
    <row r="121" spans="1:26" ht="15.75" customHeight="1">
      <c r="A121" s="298"/>
      <c r="B121" s="298"/>
      <c r="C121" s="311"/>
      <c r="D121" s="298"/>
      <c r="E121" s="298"/>
      <c r="F121" s="298"/>
      <c r="G121" s="298"/>
      <c r="H121" s="298"/>
      <c r="I121" s="298"/>
      <c r="J121" s="298"/>
      <c r="K121" s="298"/>
      <c r="L121" s="298"/>
      <c r="M121" s="298"/>
      <c r="N121" s="298"/>
      <c r="O121" s="298"/>
      <c r="P121" s="298"/>
      <c r="Q121" s="298"/>
      <c r="R121" s="298"/>
      <c r="S121" s="298"/>
      <c r="T121" s="298"/>
      <c r="U121" s="298"/>
      <c r="V121" s="298"/>
      <c r="W121" s="298"/>
      <c r="X121" s="298"/>
      <c r="Y121" s="298"/>
      <c r="Z121" s="298"/>
    </row>
    <row r="122" spans="1:26" ht="15.75" customHeight="1">
      <c r="A122" s="298"/>
      <c r="B122" s="298"/>
      <c r="C122" s="311"/>
      <c r="D122" s="298"/>
      <c r="E122" s="298"/>
      <c r="F122" s="298"/>
      <c r="G122" s="298"/>
      <c r="H122" s="298"/>
      <c r="I122" s="298"/>
      <c r="J122" s="298"/>
      <c r="K122" s="298"/>
      <c r="L122" s="298"/>
      <c r="M122" s="298"/>
      <c r="N122" s="298"/>
      <c r="O122" s="298"/>
      <c r="P122" s="298"/>
      <c r="Q122" s="298"/>
      <c r="R122" s="298"/>
      <c r="S122" s="298"/>
      <c r="T122" s="298"/>
      <c r="U122" s="298"/>
      <c r="V122" s="298"/>
      <c r="W122" s="298"/>
      <c r="X122" s="298"/>
      <c r="Y122" s="298"/>
      <c r="Z122" s="298"/>
    </row>
    <row r="123" spans="1:26" ht="15.75" customHeight="1">
      <c r="A123" s="298"/>
      <c r="B123" s="298"/>
      <c r="C123" s="311"/>
      <c r="D123" s="298"/>
      <c r="E123" s="298"/>
      <c r="F123" s="298"/>
      <c r="G123" s="298"/>
      <c r="H123" s="298"/>
      <c r="I123" s="298"/>
      <c r="J123" s="298"/>
      <c r="K123" s="298"/>
      <c r="L123" s="298"/>
      <c r="M123" s="298"/>
      <c r="N123" s="298"/>
      <c r="O123" s="298"/>
      <c r="P123" s="298"/>
      <c r="Q123" s="298"/>
      <c r="R123" s="298"/>
      <c r="S123" s="298"/>
      <c r="T123" s="298"/>
      <c r="U123" s="298"/>
      <c r="V123" s="298"/>
      <c r="W123" s="298"/>
      <c r="X123" s="298"/>
      <c r="Y123" s="298"/>
      <c r="Z123" s="298"/>
    </row>
    <row r="124" spans="1:26" ht="15.75" customHeight="1">
      <c r="A124" s="298"/>
      <c r="B124" s="298"/>
      <c r="C124" s="311"/>
      <c r="D124" s="298"/>
      <c r="E124" s="298"/>
      <c r="F124" s="298"/>
      <c r="G124" s="298"/>
      <c r="H124" s="298"/>
      <c r="I124" s="298"/>
      <c r="J124" s="298"/>
      <c r="K124" s="298"/>
      <c r="L124" s="298"/>
      <c r="M124" s="298"/>
      <c r="N124" s="298"/>
      <c r="O124" s="298"/>
      <c r="P124" s="298"/>
      <c r="Q124" s="298"/>
      <c r="R124" s="298"/>
      <c r="S124" s="298"/>
      <c r="T124" s="298"/>
      <c r="U124" s="298"/>
      <c r="V124" s="298"/>
      <c r="W124" s="298"/>
      <c r="X124" s="298"/>
      <c r="Y124" s="298"/>
      <c r="Z124" s="298"/>
    </row>
    <row r="125" spans="1:26" ht="15.75" customHeight="1">
      <c r="A125" s="298"/>
      <c r="B125" s="298"/>
      <c r="C125" s="311"/>
      <c r="D125" s="298"/>
      <c r="E125" s="298"/>
      <c r="F125" s="298"/>
      <c r="G125" s="298"/>
      <c r="H125" s="298"/>
      <c r="I125" s="298"/>
      <c r="J125" s="298"/>
      <c r="K125" s="298"/>
      <c r="L125" s="298"/>
      <c r="M125" s="298"/>
      <c r="N125" s="298"/>
      <c r="O125" s="298"/>
      <c r="P125" s="298"/>
      <c r="Q125" s="298"/>
      <c r="R125" s="298"/>
      <c r="S125" s="298"/>
      <c r="T125" s="298"/>
      <c r="U125" s="298"/>
      <c r="V125" s="298"/>
      <c r="W125" s="298"/>
      <c r="X125" s="298"/>
      <c r="Y125" s="298"/>
      <c r="Z125" s="298"/>
    </row>
    <row r="126" spans="1:26" ht="15.75" customHeight="1">
      <c r="A126" s="298"/>
      <c r="B126" s="298"/>
      <c r="C126" s="311"/>
      <c r="D126" s="298"/>
      <c r="E126" s="298"/>
      <c r="F126" s="298"/>
      <c r="G126" s="298"/>
      <c r="H126" s="298"/>
      <c r="I126" s="298"/>
      <c r="J126" s="298"/>
      <c r="K126" s="298"/>
      <c r="L126" s="298"/>
      <c r="M126" s="298"/>
      <c r="N126" s="298"/>
      <c r="O126" s="298"/>
      <c r="P126" s="298"/>
      <c r="Q126" s="298"/>
      <c r="R126" s="298"/>
      <c r="S126" s="298"/>
      <c r="T126" s="298"/>
      <c r="U126" s="298"/>
      <c r="V126" s="298"/>
      <c r="W126" s="298"/>
      <c r="X126" s="298"/>
      <c r="Y126" s="298"/>
      <c r="Z126" s="298"/>
    </row>
    <row r="127" spans="1:26" ht="15.75" customHeight="1">
      <c r="A127" s="298"/>
      <c r="B127" s="298"/>
      <c r="C127" s="311"/>
      <c r="D127" s="298"/>
      <c r="E127" s="298"/>
      <c r="F127" s="298"/>
      <c r="G127" s="298"/>
      <c r="H127" s="298"/>
      <c r="I127" s="298"/>
      <c r="J127" s="298"/>
      <c r="K127" s="298"/>
      <c r="L127" s="298"/>
      <c r="M127" s="298"/>
      <c r="N127" s="298"/>
      <c r="O127" s="298"/>
      <c r="P127" s="298"/>
      <c r="Q127" s="298"/>
      <c r="R127" s="298"/>
      <c r="S127" s="298"/>
      <c r="T127" s="298"/>
      <c r="U127" s="298"/>
      <c r="V127" s="298"/>
      <c r="W127" s="298"/>
      <c r="X127" s="298"/>
      <c r="Y127" s="298"/>
      <c r="Z127" s="298"/>
    </row>
    <row r="128" spans="1:26" ht="15.75" customHeight="1">
      <c r="A128" s="298"/>
      <c r="B128" s="298"/>
      <c r="C128" s="311"/>
      <c r="D128" s="298"/>
      <c r="E128" s="298"/>
      <c r="F128" s="298"/>
      <c r="G128" s="298"/>
      <c r="H128" s="298"/>
      <c r="I128" s="298"/>
      <c r="J128" s="298"/>
      <c r="K128" s="298"/>
      <c r="L128" s="298"/>
      <c r="M128" s="298"/>
      <c r="N128" s="298"/>
      <c r="O128" s="298"/>
      <c r="P128" s="298"/>
      <c r="Q128" s="298"/>
      <c r="R128" s="298"/>
      <c r="S128" s="298"/>
      <c r="T128" s="298"/>
      <c r="U128" s="298"/>
      <c r="V128" s="298"/>
      <c r="W128" s="298"/>
      <c r="X128" s="298"/>
      <c r="Y128" s="298"/>
      <c r="Z128" s="298"/>
    </row>
    <row r="129" spans="1:26" ht="15.75" customHeight="1">
      <c r="A129" s="298"/>
      <c r="B129" s="298"/>
      <c r="C129" s="311"/>
      <c r="D129" s="298"/>
      <c r="E129" s="298"/>
      <c r="F129" s="298"/>
      <c r="G129" s="298"/>
      <c r="H129" s="298"/>
      <c r="I129" s="298"/>
      <c r="J129" s="298"/>
      <c r="K129" s="298"/>
      <c r="L129" s="298"/>
      <c r="M129" s="298"/>
      <c r="N129" s="298"/>
      <c r="O129" s="298"/>
      <c r="P129" s="298"/>
      <c r="Q129" s="298"/>
      <c r="R129" s="298"/>
      <c r="S129" s="298"/>
      <c r="T129" s="298"/>
      <c r="U129" s="298"/>
      <c r="V129" s="298"/>
      <c r="W129" s="298"/>
      <c r="X129" s="298"/>
      <c r="Y129" s="298"/>
      <c r="Z129" s="298"/>
    </row>
    <row r="130" spans="1:26" ht="15.75" customHeight="1">
      <c r="A130" s="298"/>
      <c r="B130" s="298"/>
      <c r="C130" s="311"/>
      <c r="D130" s="298"/>
      <c r="E130" s="298"/>
      <c r="F130" s="298"/>
      <c r="G130" s="298"/>
      <c r="H130" s="298"/>
      <c r="I130" s="298"/>
      <c r="J130" s="298"/>
      <c r="K130" s="298"/>
      <c r="L130" s="298"/>
      <c r="M130" s="298"/>
      <c r="N130" s="298"/>
      <c r="O130" s="298"/>
      <c r="P130" s="298"/>
      <c r="Q130" s="298"/>
      <c r="R130" s="298"/>
      <c r="S130" s="298"/>
      <c r="T130" s="298"/>
      <c r="U130" s="298"/>
      <c r="V130" s="298"/>
      <c r="W130" s="298"/>
      <c r="X130" s="298"/>
      <c r="Y130" s="298"/>
      <c r="Z130" s="298"/>
    </row>
    <row r="131" spans="1:26" ht="15.75" customHeight="1">
      <c r="A131" s="298"/>
      <c r="B131" s="298"/>
      <c r="C131" s="311"/>
      <c r="D131" s="298"/>
      <c r="E131" s="298"/>
      <c r="F131" s="298"/>
      <c r="G131" s="298"/>
      <c r="H131" s="298"/>
      <c r="I131" s="298"/>
      <c r="J131" s="298"/>
      <c r="K131" s="298"/>
      <c r="L131" s="298"/>
      <c r="M131" s="298"/>
      <c r="N131" s="298"/>
      <c r="O131" s="298"/>
      <c r="P131" s="298"/>
      <c r="Q131" s="298"/>
      <c r="R131" s="298"/>
      <c r="S131" s="298"/>
      <c r="T131" s="298"/>
      <c r="U131" s="298"/>
      <c r="V131" s="298"/>
      <c r="W131" s="298"/>
      <c r="X131" s="298"/>
      <c r="Y131" s="298"/>
      <c r="Z131" s="298"/>
    </row>
    <row r="132" spans="1:26" ht="15.75" customHeight="1">
      <c r="A132" s="298"/>
      <c r="B132" s="298"/>
      <c r="C132" s="311"/>
      <c r="D132" s="298"/>
      <c r="E132" s="298"/>
      <c r="F132" s="298"/>
      <c r="G132" s="298"/>
      <c r="H132" s="298"/>
      <c r="I132" s="298"/>
      <c r="J132" s="298"/>
      <c r="K132" s="298"/>
      <c r="L132" s="298"/>
      <c r="M132" s="298"/>
      <c r="N132" s="298"/>
      <c r="O132" s="298"/>
      <c r="P132" s="298"/>
      <c r="Q132" s="298"/>
      <c r="R132" s="298"/>
      <c r="S132" s="298"/>
      <c r="T132" s="298"/>
      <c r="U132" s="298"/>
      <c r="V132" s="298"/>
      <c r="W132" s="298"/>
      <c r="X132" s="298"/>
      <c r="Y132" s="298"/>
      <c r="Z132" s="298"/>
    </row>
    <row r="133" spans="1:26" ht="15.75" customHeight="1">
      <c r="A133" s="298"/>
      <c r="B133" s="298"/>
      <c r="C133" s="311"/>
      <c r="D133" s="298"/>
      <c r="E133" s="298"/>
      <c r="F133" s="298"/>
      <c r="G133" s="298"/>
      <c r="H133" s="298"/>
      <c r="I133" s="298"/>
      <c r="J133" s="298"/>
      <c r="K133" s="298"/>
      <c r="L133" s="298"/>
      <c r="M133" s="298"/>
      <c r="N133" s="298"/>
      <c r="O133" s="298"/>
      <c r="P133" s="298"/>
      <c r="Q133" s="298"/>
      <c r="R133" s="298"/>
      <c r="S133" s="298"/>
      <c r="T133" s="298"/>
      <c r="U133" s="298"/>
      <c r="V133" s="298"/>
      <c r="W133" s="298"/>
      <c r="X133" s="298"/>
      <c r="Y133" s="298"/>
      <c r="Z133" s="298"/>
    </row>
    <row r="134" spans="1:26" ht="15.75" customHeight="1">
      <c r="A134" s="298"/>
      <c r="B134" s="298"/>
      <c r="C134" s="311"/>
      <c r="D134" s="298"/>
      <c r="E134" s="298"/>
      <c r="F134" s="298"/>
      <c r="G134" s="298"/>
      <c r="H134" s="298"/>
      <c r="I134" s="298"/>
      <c r="J134" s="298"/>
      <c r="K134" s="298"/>
      <c r="L134" s="298"/>
      <c r="M134" s="298"/>
      <c r="N134" s="298"/>
      <c r="O134" s="298"/>
      <c r="P134" s="298"/>
      <c r="Q134" s="298"/>
      <c r="R134" s="298"/>
      <c r="S134" s="298"/>
      <c r="T134" s="298"/>
      <c r="U134" s="298"/>
      <c r="V134" s="298"/>
      <c r="W134" s="298"/>
      <c r="X134" s="298"/>
      <c r="Y134" s="298"/>
      <c r="Z134" s="298"/>
    </row>
    <row r="135" spans="1:26" ht="15.75" customHeight="1">
      <c r="A135" s="298"/>
      <c r="B135" s="298"/>
      <c r="C135" s="311"/>
      <c r="D135" s="298"/>
      <c r="E135" s="298"/>
      <c r="F135" s="298"/>
      <c r="G135" s="298"/>
      <c r="H135" s="298"/>
      <c r="I135" s="298"/>
      <c r="J135" s="298"/>
      <c r="K135" s="298"/>
      <c r="L135" s="298"/>
      <c r="M135" s="298"/>
      <c r="N135" s="298"/>
      <c r="O135" s="298"/>
      <c r="P135" s="298"/>
      <c r="Q135" s="298"/>
      <c r="R135" s="298"/>
      <c r="S135" s="298"/>
      <c r="T135" s="298"/>
      <c r="U135" s="298"/>
      <c r="V135" s="298"/>
      <c r="W135" s="298"/>
      <c r="X135" s="298"/>
      <c r="Y135" s="298"/>
      <c r="Z135" s="298"/>
    </row>
    <row r="136" spans="1:26" ht="15.75" customHeight="1">
      <c r="A136" s="298"/>
      <c r="B136" s="298"/>
      <c r="C136" s="311"/>
      <c r="D136" s="298"/>
      <c r="E136" s="298"/>
      <c r="F136" s="298"/>
      <c r="G136" s="298"/>
      <c r="H136" s="298"/>
      <c r="I136" s="298"/>
      <c r="J136" s="298"/>
      <c r="K136" s="298"/>
      <c r="L136" s="298"/>
      <c r="M136" s="298"/>
      <c r="N136" s="298"/>
      <c r="O136" s="298"/>
      <c r="P136" s="298"/>
      <c r="Q136" s="298"/>
      <c r="R136" s="298"/>
      <c r="S136" s="298"/>
      <c r="T136" s="298"/>
      <c r="U136" s="298"/>
      <c r="V136" s="298"/>
      <c r="W136" s="298"/>
      <c r="X136" s="298"/>
      <c r="Y136" s="298"/>
      <c r="Z136" s="298"/>
    </row>
    <row r="137" spans="1:26" ht="15.75" customHeight="1">
      <c r="A137" s="298"/>
      <c r="B137" s="298"/>
      <c r="C137" s="311"/>
      <c r="D137" s="298"/>
      <c r="E137" s="298"/>
      <c r="F137" s="298"/>
      <c r="G137" s="298"/>
      <c r="H137" s="298"/>
      <c r="I137" s="298"/>
      <c r="J137" s="298"/>
      <c r="K137" s="298"/>
      <c r="L137" s="298"/>
      <c r="M137" s="298"/>
      <c r="N137" s="298"/>
      <c r="O137" s="298"/>
      <c r="P137" s="298"/>
      <c r="Q137" s="298"/>
      <c r="R137" s="298"/>
      <c r="S137" s="298"/>
      <c r="T137" s="298"/>
      <c r="U137" s="298"/>
      <c r="V137" s="298"/>
      <c r="W137" s="298"/>
      <c r="X137" s="298"/>
      <c r="Y137" s="298"/>
      <c r="Z137" s="298"/>
    </row>
    <row r="138" spans="1:26" ht="15.75" customHeight="1">
      <c r="A138" s="298"/>
      <c r="B138" s="298"/>
      <c r="C138" s="311"/>
      <c r="D138" s="298"/>
      <c r="E138" s="298"/>
      <c r="F138" s="298"/>
      <c r="G138" s="298"/>
      <c r="H138" s="298"/>
      <c r="I138" s="298"/>
      <c r="J138" s="298"/>
      <c r="K138" s="298"/>
      <c r="L138" s="298"/>
      <c r="M138" s="298"/>
      <c r="N138" s="298"/>
      <c r="O138" s="298"/>
      <c r="P138" s="298"/>
      <c r="Q138" s="298"/>
      <c r="R138" s="298"/>
      <c r="S138" s="298"/>
      <c r="T138" s="298"/>
      <c r="U138" s="298"/>
      <c r="V138" s="298"/>
      <c r="W138" s="298"/>
      <c r="X138" s="298"/>
      <c r="Y138" s="298"/>
      <c r="Z138" s="298"/>
    </row>
    <row r="139" spans="1:26" ht="15.75" customHeight="1">
      <c r="A139" s="298"/>
      <c r="B139" s="298"/>
      <c r="C139" s="311"/>
      <c r="D139" s="298"/>
      <c r="E139" s="298"/>
      <c r="F139" s="298"/>
      <c r="G139" s="298"/>
      <c r="H139" s="298"/>
      <c r="I139" s="298"/>
      <c r="J139" s="298"/>
      <c r="K139" s="298"/>
      <c r="L139" s="298"/>
      <c r="M139" s="298"/>
      <c r="N139" s="298"/>
      <c r="O139" s="298"/>
      <c r="P139" s="298"/>
      <c r="Q139" s="298"/>
      <c r="R139" s="298"/>
      <c r="S139" s="298"/>
      <c r="T139" s="298"/>
      <c r="U139" s="298"/>
      <c r="V139" s="298"/>
      <c r="W139" s="298"/>
      <c r="X139" s="298"/>
      <c r="Y139" s="298"/>
      <c r="Z139" s="298"/>
    </row>
    <row r="140" spans="1:26" ht="15.75" customHeight="1">
      <c r="A140" s="298"/>
      <c r="B140" s="298"/>
      <c r="C140" s="311"/>
      <c r="D140" s="298"/>
      <c r="E140" s="298"/>
      <c r="F140" s="298"/>
      <c r="G140" s="298"/>
      <c r="H140" s="298"/>
      <c r="I140" s="298"/>
      <c r="J140" s="298"/>
      <c r="K140" s="298"/>
      <c r="L140" s="298"/>
      <c r="M140" s="298"/>
      <c r="N140" s="298"/>
      <c r="O140" s="298"/>
      <c r="P140" s="298"/>
      <c r="Q140" s="298"/>
      <c r="R140" s="298"/>
      <c r="S140" s="298"/>
      <c r="T140" s="298"/>
      <c r="U140" s="298"/>
      <c r="V140" s="298"/>
      <c r="W140" s="298"/>
      <c r="X140" s="298"/>
      <c r="Y140" s="298"/>
      <c r="Z140" s="298"/>
    </row>
    <row r="141" spans="1:26" ht="15.75" customHeight="1">
      <c r="A141" s="298"/>
      <c r="B141" s="298"/>
      <c r="C141" s="311"/>
      <c r="D141" s="298"/>
      <c r="E141" s="298"/>
      <c r="F141" s="298"/>
      <c r="G141" s="298"/>
      <c r="H141" s="298"/>
      <c r="I141" s="298"/>
      <c r="J141" s="298"/>
      <c r="K141" s="298"/>
      <c r="L141" s="298"/>
      <c r="M141" s="298"/>
      <c r="N141" s="298"/>
      <c r="O141" s="298"/>
      <c r="P141" s="298"/>
      <c r="Q141" s="298"/>
      <c r="R141" s="298"/>
      <c r="S141" s="298"/>
      <c r="T141" s="298"/>
      <c r="U141" s="298"/>
      <c r="V141" s="298"/>
      <c r="W141" s="298"/>
      <c r="X141" s="298"/>
      <c r="Y141" s="298"/>
      <c r="Z141" s="298"/>
    </row>
    <row r="142" spans="1:26" ht="15.75" customHeight="1">
      <c r="A142" s="298"/>
      <c r="B142" s="298"/>
      <c r="C142" s="311"/>
      <c r="D142" s="298"/>
      <c r="E142" s="298"/>
      <c r="F142" s="298"/>
      <c r="G142" s="298"/>
      <c r="H142" s="298"/>
      <c r="I142" s="298"/>
      <c r="J142" s="298"/>
      <c r="K142" s="298"/>
      <c r="L142" s="298"/>
      <c r="M142" s="298"/>
      <c r="N142" s="298"/>
      <c r="O142" s="298"/>
      <c r="P142" s="298"/>
      <c r="Q142" s="298"/>
      <c r="R142" s="298"/>
      <c r="S142" s="298"/>
      <c r="T142" s="298"/>
      <c r="U142" s="298"/>
      <c r="V142" s="298"/>
      <c r="W142" s="298"/>
      <c r="X142" s="298"/>
      <c r="Y142" s="298"/>
      <c r="Z142" s="298"/>
    </row>
    <row r="143" spans="1:26" ht="15.75" customHeight="1">
      <c r="A143" s="298"/>
      <c r="B143" s="298"/>
      <c r="C143" s="311"/>
      <c r="D143" s="298"/>
      <c r="E143" s="298"/>
      <c r="F143" s="298"/>
      <c r="G143" s="298"/>
      <c r="H143" s="298"/>
      <c r="I143" s="298"/>
      <c r="J143" s="298"/>
      <c r="K143" s="298"/>
      <c r="L143" s="298"/>
      <c r="M143" s="298"/>
      <c r="N143" s="298"/>
      <c r="O143" s="298"/>
      <c r="P143" s="298"/>
      <c r="Q143" s="298"/>
      <c r="R143" s="298"/>
      <c r="S143" s="298"/>
      <c r="T143" s="298"/>
      <c r="U143" s="298"/>
      <c r="V143" s="298"/>
      <c r="W143" s="298"/>
      <c r="X143" s="298"/>
      <c r="Y143" s="298"/>
      <c r="Z143" s="298"/>
    </row>
    <row r="144" spans="1:26" ht="15.75" customHeight="1">
      <c r="A144" s="298"/>
      <c r="B144" s="298"/>
      <c r="C144" s="311"/>
      <c r="D144" s="298"/>
      <c r="E144" s="298"/>
      <c r="F144" s="298"/>
      <c r="G144" s="298"/>
      <c r="H144" s="298"/>
      <c r="I144" s="298"/>
      <c r="J144" s="298"/>
      <c r="K144" s="298"/>
      <c r="L144" s="298"/>
      <c r="M144" s="298"/>
      <c r="N144" s="298"/>
      <c r="O144" s="298"/>
      <c r="P144" s="298"/>
      <c r="Q144" s="298"/>
      <c r="R144" s="298"/>
      <c r="S144" s="298"/>
      <c r="T144" s="298"/>
      <c r="U144" s="298"/>
      <c r="V144" s="298"/>
      <c r="W144" s="298"/>
      <c r="X144" s="298"/>
      <c r="Y144" s="298"/>
      <c r="Z144" s="298"/>
    </row>
    <row r="145" spans="1:26" ht="15.75" customHeight="1">
      <c r="A145" s="298"/>
      <c r="B145" s="298"/>
      <c r="C145" s="311"/>
      <c r="D145" s="298"/>
      <c r="E145" s="298"/>
      <c r="F145" s="298"/>
      <c r="G145" s="298"/>
      <c r="H145" s="298"/>
      <c r="I145" s="298"/>
      <c r="J145" s="298"/>
      <c r="K145" s="298"/>
      <c r="L145" s="298"/>
      <c r="M145" s="298"/>
      <c r="N145" s="298"/>
      <c r="O145" s="298"/>
      <c r="P145" s="298"/>
      <c r="Q145" s="298"/>
      <c r="R145" s="298"/>
      <c r="S145" s="298"/>
      <c r="T145" s="298"/>
      <c r="U145" s="298"/>
      <c r="V145" s="298"/>
      <c r="W145" s="298"/>
      <c r="X145" s="298"/>
      <c r="Y145" s="298"/>
      <c r="Z145" s="298"/>
    </row>
    <row r="146" spans="1:26" ht="15.75" customHeight="1">
      <c r="A146" s="298"/>
      <c r="B146" s="298"/>
      <c r="C146" s="311"/>
      <c r="D146" s="298"/>
      <c r="E146" s="298"/>
      <c r="F146" s="298"/>
      <c r="G146" s="298"/>
      <c r="H146" s="298"/>
      <c r="I146" s="298"/>
      <c r="J146" s="298"/>
      <c r="K146" s="298"/>
      <c r="L146" s="298"/>
      <c r="M146" s="298"/>
      <c r="N146" s="298"/>
      <c r="O146" s="298"/>
      <c r="P146" s="298"/>
      <c r="Q146" s="298"/>
      <c r="R146" s="298"/>
      <c r="S146" s="298"/>
      <c r="T146" s="298"/>
      <c r="U146" s="298"/>
      <c r="V146" s="298"/>
      <c r="W146" s="298"/>
      <c r="X146" s="298"/>
      <c r="Y146" s="298"/>
      <c r="Z146" s="298"/>
    </row>
    <row r="147" spans="1:26" ht="15.75" customHeight="1">
      <c r="A147" s="298"/>
      <c r="B147" s="298"/>
      <c r="C147" s="311"/>
      <c r="D147" s="298"/>
      <c r="E147" s="298"/>
      <c r="F147" s="298"/>
      <c r="G147" s="298"/>
      <c r="H147" s="298"/>
      <c r="I147" s="298"/>
      <c r="J147" s="298"/>
      <c r="K147" s="298"/>
      <c r="L147" s="298"/>
      <c r="M147" s="298"/>
      <c r="N147" s="298"/>
      <c r="O147" s="298"/>
      <c r="P147" s="298"/>
      <c r="Q147" s="298"/>
      <c r="R147" s="298"/>
      <c r="S147" s="298"/>
      <c r="T147" s="298"/>
      <c r="U147" s="298"/>
      <c r="V147" s="298"/>
      <c r="W147" s="298"/>
      <c r="X147" s="298"/>
      <c r="Y147" s="298"/>
      <c r="Z147" s="298"/>
    </row>
    <row r="148" spans="1:26" ht="15.75" customHeight="1">
      <c r="A148" s="298"/>
      <c r="B148" s="298"/>
      <c r="C148" s="311"/>
      <c r="D148" s="298"/>
      <c r="E148" s="298"/>
      <c r="F148" s="298"/>
      <c r="G148" s="298"/>
      <c r="H148" s="298"/>
      <c r="I148" s="298"/>
      <c r="J148" s="298"/>
      <c r="K148" s="298"/>
      <c r="L148" s="298"/>
      <c r="M148" s="298"/>
      <c r="N148" s="298"/>
      <c r="O148" s="298"/>
      <c r="P148" s="298"/>
      <c r="Q148" s="298"/>
      <c r="R148" s="298"/>
      <c r="S148" s="298"/>
      <c r="T148" s="298"/>
      <c r="U148" s="298"/>
      <c r="V148" s="298"/>
      <c r="W148" s="298"/>
      <c r="X148" s="298"/>
      <c r="Y148" s="298"/>
      <c r="Z148" s="298"/>
    </row>
    <row r="149" spans="1:26" ht="15.75" customHeight="1">
      <c r="A149" s="298"/>
      <c r="B149" s="298"/>
      <c r="C149" s="311"/>
      <c r="D149" s="298"/>
      <c r="E149" s="298"/>
      <c r="F149" s="298"/>
      <c r="G149" s="298"/>
      <c r="H149" s="298"/>
      <c r="I149" s="298"/>
      <c r="J149" s="298"/>
      <c r="K149" s="298"/>
      <c r="L149" s="298"/>
      <c r="M149" s="298"/>
      <c r="N149" s="298"/>
      <c r="O149" s="298"/>
      <c r="P149" s="298"/>
      <c r="Q149" s="298"/>
      <c r="R149" s="298"/>
      <c r="S149" s="298"/>
      <c r="T149" s="298"/>
      <c r="U149" s="298"/>
      <c r="V149" s="298"/>
      <c r="W149" s="298"/>
      <c r="X149" s="298"/>
      <c r="Y149" s="298"/>
      <c r="Z149" s="298"/>
    </row>
    <row r="150" spans="1:26" ht="15.75" customHeight="1">
      <c r="A150" s="298"/>
      <c r="B150" s="298"/>
      <c r="C150" s="311"/>
      <c r="D150" s="298"/>
      <c r="E150" s="298"/>
      <c r="F150" s="298"/>
      <c r="G150" s="298"/>
      <c r="H150" s="298"/>
      <c r="I150" s="298"/>
      <c r="J150" s="298"/>
      <c r="K150" s="298"/>
      <c r="L150" s="298"/>
      <c r="M150" s="298"/>
      <c r="N150" s="298"/>
      <c r="O150" s="298"/>
      <c r="P150" s="298"/>
      <c r="Q150" s="298"/>
      <c r="R150" s="298"/>
      <c r="S150" s="298"/>
      <c r="T150" s="298"/>
      <c r="U150" s="298"/>
      <c r="V150" s="298"/>
      <c r="W150" s="298"/>
      <c r="X150" s="298"/>
      <c r="Y150" s="298"/>
      <c r="Z150" s="298"/>
    </row>
    <row r="151" spans="1:26" ht="15.75" customHeight="1">
      <c r="A151" s="298"/>
      <c r="B151" s="298"/>
      <c r="C151" s="311"/>
      <c r="D151" s="298"/>
      <c r="E151" s="298"/>
      <c r="F151" s="298"/>
      <c r="G151" s="298"/>
      <c r="H151" s="298"/>
      <c r="I151" s="298"/>
      <c r="J151" s="298"/>
      <c r="K151" s="298"/>
      <c r="L151" s="298"/>
      <c r="M151" s="298"/>
      <c r="N151" s="298"/>
      <c r="O151" s="298"/>
      <c r="P151" s="298"/>
      <c r="Q151" s="298"/>
      <c r="R151" s="298"/>
      <c r="S151" s="298"/>
      <c r="T151" s="298"/>
      <c r="U151" s="298"/>
      <c r="V151" s="298"/>
      <c r="W151" s="298"/>
      <c r="X151" s="298"/>
      <c r="Y151" s="298"/>
      <c r="Z151" s="298"/>
    </row>
    <row r="152" spans="1:26" ht="15.75" customHeight="1">
      <c r="A152" s="298"/>
      <c r="B152" s="298"/>
      <c r="C152" s="311"/>
      <c r="D152" s="298"/>
      <c r="E152" s="298"/>
      <c r="F152" s="298"/>
      <c r="G152" s="298"/>
      <c r="H152" s="298"/>
      <c r="I152" s="298"/>
      <c r="J152" s="298"/>
      <c r="K152" s="298"/>
      <c r="L152" s="298"/>
      <c r="M152" s="298"/>
      <c r="N152" s="298"/>
      <c r="O152" s="298"/>
      <c r="P152" s="298"/>
      <c r="Q152" s="298"/>
      <c r="R152" s="298"/>
      <c r="S152" s="298"/>
      <c r="T152" s="298"/>
      <c r="U152" s="298"/>
      <c r="V152" s="298"/>
      <c r="W152" s="298"/>
      <c r="X152" s="298"/>
      <c r="Y152" s="298"/>
      <c r="Z152" s="298"/>
    </row>
    <row r="153" spans="1:26" ht="15.75" customHeight="1">
      <c r="A153" s="298"/>
      <c r="B153" s="298"/>
      <c r="C153" s="311"/>
      <c r="D153" s="298"/>
      <c r="E153" s="298"/>
      <c r="F153" s="298"/>
      <c r="G153" s="298"/>
      <c r="H153" s="298"/>
      <c r="I153" s="298"/>
      <c r="J153" s="298"/>
      <c r="K153" s="298"/>
      <c r="L153" s="298"/>
      <c r="M153" s="298"/>
      <c r="N153" s="298"/>
      <c r="O153" s="298"/>
      <c r="P153" s="298"/>
      <c r="Q153" s="298"/>
      <c r="R153" s="298"/>
      <c r="S153" s="298"/>
      <c r="T153" s="298"/>
      <c r="U153" s="298"/>
      <c r="V153" s="298"/>
      <c r="W153" s="298"/>
      <c r="X153" s="298"/>
      <c r="Y153" s="298"/>
      <c r="Z153" s="298"/>
    </row>
    <row r="154" spans="1:26" ht="15.75" customHeight="1">
      <c r="A154" s="298"/>
      <c r="B154" s="298"/>
      <c r="C154" s="311"/>
      <c r="D154" s="298"/>
      <c r="E154" s="298"/>
      <c r="F154" s="298"/>
      <c r="G154" s="298"/>
      <c r="H154" s="298"/>
      <c r="I154" s="298"/>
      <c r="J154" s="298"/>
      <c r="K154" s="298"/>
      <c r="L154" s="298"/>
      <c r="M154" s="298"/>
      <c r="N154" s="298"/>
      <c r="O154" s="298"/>
      <c r="P154" s="298"/>
      <c r="Q154" s="298"/>
      <c r="R154" s="298"/>
      <c r="S154" s="298"/>
      <c r="T154" s="298"/>
      <c r="U154" s="298"/>
      <c r="V154" s="298"/>
      <c r="W154" s="298"/>
      <c r="X154" s="298"/>
      <c r="Y154" s="298"/>
      <c r="Z154" s="298"/>
    </row>
    <row r="155" spans="1:26" ht="15.75" customHeight="1">
      <c r="A155" s="298"/>
      <c r="B155" s="298"/>
      <c r="C155" s="311"/>
      <c r="D155" s="298"/>
      <c r="E155" s="298"/>
      <c r="F155" s="298"/>
      <c r="G155" s="298"/>
      <c r="H155" s="298"/>
      <c r="I155" s="298"/>
      <c r="J155" s="298"/>
      <c r="K155" s="298"/>
      <c r="L155" s="298"/>
      <c r="M155" s="298"/>
      <c r="N155" s="298"/>
      <c r="O155" s="298"/>
      <c r="P155" s="298"/>
      <c r="Q155" s="298"/>
      <c r="R155" s="298"/>
      <c r="S155" s="298"/>
      <c r="T155" s="298"/>
      <c r="U155" s="298"/>
      <c r="V155" s="298"/>
      <c r="W155" s="298"/>
      <c r="X155" s="298"/>
      <c r="Y155" s="298"/>
      <c r="Z155" s="298"/>
    </row>
    <row r="156" spans="1:26" ht="15.75" customHeight="1">
      <c r="A156" s="298"/>
      <c r="B156" s="298"/>
      <c r="C156" s="311"/>
      <c r="D156" s="298"/>
      <c r="E156" s="298"/>
      <c r="F156" s="298"/>
      <c r="G156" s="298"/>
      <c r="H156" s="298"/>
      <c r="I156" s="298"/>
      <c r="J156" s="298"/>
      <c r="K156" s="298"/>
      <c r="L156" s="298"/>
      <c r="M156" s="298"/>
      <c r="N156" s="298"/>
      <c r="O156" s="298"/>
      <c r="P156" s="298"/>
      <c r="Q156" s="298"/>
      <c r="R156" s="298"/>
      <c r="S156" s="298"/>
      <c r="T156" s="298"/>
      <c r="U156" s="298"/>
      <c r="V156" s="298"/>
      <c r="W156" s="298"/>
      <c r="X156" s="298"/>
      <c r="Y156" s="298"/>
      <c r="Z156" s="298"/>
    </row>
    <row r="157" spans="1:26" ht="15.75" customHeight="1">
      <c r="A157" s="298"/>
      <c r="B157" s="298"/>
      <c r="C157" s="311"/>
      <c r="D157" s="298"/>
      <c r="E157" s="298"/>
      <c r="F157" s="298"/>
      <c r="G157" s="298"/>
      <c r="H157" s="298"/>
      <c r="I157" s="298"/>
      <c r="J157" s="298"/>
      <c r="K157" s="298"/>
      <c r="L157" s="298"/>
      <c r="M157" s="298"/>
      <c r="N157" s="298"/>
      <c r="O157" s="298"/>
      <c r="P157" s="298"/>
      <c r="Q157" s="298"/>
      <c r="R157" s="298"/>
      <c r="S157" s="298"/>
      <c r="T157" s="298"/>
      <c r="U157" s="298"/>
      <c r="V157" s="298"/>
      <c r="W157" s="298"/>
      <c r="X157" s="298"/>
      <c r="Y157" s="298"/>
      <c r="Z157" s="298"/>
    </row>
    <row r="158" spans="1:26" ht="15.75" customHeight="1">
      <c r="A158" s="298"/>
      <c r="B158" s="298"/>
      <c r="C158" s="311"/>
      <c r="D158" s="298"/>
      <c r="E158" s="298"/>
      <c r="F158" s="298"/>
      <c r="G158" s="298"/>
      <c r="H158" s="298"/>
      <c r="I158" s="298"/>
      <c r="J158" s="298"/>
      <c r="K158" s="298"/>
      <c r="L158" s="298"/>
      <c r="M158" s="298"/>
      <c r="N158" s="298"/>
      <c r="O158" s="298"/>
      <c r="P158" s="298"/>
      <c r="Q158" s="298"/>
      <c r="R158" s="298"/>
      <c r="S158" s="298"/>
      <c r="T158" s="298"/>
      <c r="U158" s="298"/>
      <c r="V158" s="298"/>
      <c r="W158" s="298"/>
      <c r="X158" s="298"/>
      <c r="Y158" s="298"/>
      <c r="Z158" s="298"/>
    </row>
    <row r="159" spans="1:26" ht="15.75" customHeight="1">
      <c r="A159" s="298"/>
      <c r="B159" s="298"/>
      <c r="C159" s="311"/>
      <c r="D159" s="298"/>
      <c r="E159" s="298"/>
      <c r="F159" s="298"/>
      <c r="G159" s="298"/>
      <c r="H159" s="298"/>
      <c r="I159" s="298"/>
      <c r="J159" s="298"/>
      <c r="K159" s="298"/>
      <c r="L159" s="298"/>
      <c r="M159" s="298"/>
      <c r="N159" s="298"/>
      <c r="O159" s="298"/>
      <c r="P159" s="298"/>
      <c r="Q159" s="298"/>
      <c r="R159" s="298"/>
      <c r="S159" s="298"/>
      <c r="T159" s="298"/>
      <c r="U159" s="298"/>
      <c r="V159" s="298"/>
      <c r="W159" s="298"/>
      <c r="X159" s="298"/>
      <c r="Y159" s="298"/>
      <c r="Z159" s="298"/>
    </row>
    <row r="160" spans="1:26" ht="15.75" customHeight="1">
      <c r="A160" s="298"/>
      <c r="B160" s="298"/>
      <c r="C160" s="311"/>
      <c r="D160" s="298"/>
      <c r="E160" s="298"/>
      <c r="F160" s="298"/>
      <c r="G160" s="298"/>
      <c r="H160" s="298"/>
      <c r="I160" s="298"/>
      <c r="J160" s="298"/>
      <c r="K160" s="298"/>
      <c r="L160" s="298"/>
      <c r="M160" s="298"/>
      <c r="N160" s="298"/>
      <c r="O160" s="298"/>
      <c r="P160" s="298"/>
      <c r="Q160" s="298"/>
      <c r="R160" s="298"/>
      <c r="S160" s="298"/>
      <c r="T160" s="298"/>
      <c r="U160" s="298"/>
      <c r="V160" s="298"/>
      <c r="W160" s="298"/>
      <c r="X160" s="298"/>
      <c r="Y160" s="298"/>
      <c r="Z160" s="298"/>
    </row>
    <row r="161" spans="1:26" ht="15.75" customHeight="1">
      <c r="A161" s="298"/>
      <c r="B161" s="298"/>
      <c r="C161" s="311"/>
      <c r="D161" s="298"/>
      <c r="E161" s="298"/>
      <c r="F161" s="298"/>
      <c r="G161" s="298"/>
      <c r="H161" s="298"/>
      <c r="I161" s="298"/>
      <c r="J161" s="298"/>
      <c r="K161" s="298"/>
      <c r="L161" s="298"/>
      <c r="M161" s="298"/>
      <c r="N161" s="298"/>
      <c r="O161" s="298"/>
      <c r="P161" s="298"/>
      <c r="Q161" s="298"/>
      <c r="R161" s="298"/>
      <c r="S161" s="298"/>
      <c r="T161" s="298"/>
      <c r="U161" s="298"/>
      <c r="V161" s="298"/>
      <c r="W161" s="298"/>
      <c r="X161" s="298"/>
      <c r="Y161" s="298"/>
      <c r="Z161" s="298"/>
    </row>
    <row r="162" spans="1:26" ht="15.75" customHeight="1">
      <c r="A162" s="298"/>
      <c r="B162" s="298"/>
      <c r="C162" s="311"/>
      <c r="D162" s="298"/>
      <c r="E162" s="298"/>
      <c r="F162" s="298"/>
      <c r="G162" s="298"/>
      <c r="H162" s="298"/>
      <c r="I162" s="298"/>
      <c r="J162" s="298"/>
      <c r="K162" s="298"/>
      <c r="L162" s="298"/>
      <c r="M162" s="298"/>
      <c r="N162" s="298"/>
      <c r="O162" s="298"/>
      <c r="P162" s="298"/>
      <c r="Q162" s="298"/>
      <c r="R162" s="298"/>
      <c r="S162" s="298"/>
      <c r="T162" s="298"/>
      <c r="U162" s="298"/>
      <c r="V162" s="298"/>
      <c r="W162" s="298"/>
      <c r="X162" s="298"/>
      <c r="Y162" s="298"/>
      <c r="Z162" s="298"/>
    </row>
    <row r="163" spans="1:26" ht="15.75" customHeight="1">
      <c r="A163" s="298"/>
      <c r="B163" s="298"/>
      <c r="C163" s="311"/>
      <c r="D163" s="298"/>
      <c r="E163" s="298"/>
      <c r="F163" s="298"/>
      <c r="G163" s="298"/>
      <c r="H163" s="298"/>
      <c r="I163" s="298"/>
      <c r="J163" s="298"/>
      <c r="K163" s="298"/>
      <c r="L163" s="298"/>
      <c r="M163" s="298"/>
      <c r="N163" s="298"/>
      <c r="O163" s="298"/>
      <c r="P163" s="298"/>
      <c r="Q163" s="298"/>
      <c r="R163" s="298"/>
      <c r="S163" s="298"/>
      <c r="T163" s="298"/>
      <c r="U163" s="298"/>
      <c r="V163" s="298"/>
      <c r="W163" s="298"/>
      <c r="X163" s="298"/>
      <c r="Y163" s="298"/>
      <c r="Z163" s="298"/>
    </row>
    <row r="164" spans="1:26" ht="15.75" customHeight="1">
      <c r="A164" s="298"/>
      <c r="B164" s="298"/>
      <c r="C164" s="311"/>
      <c r="D164" s="298"/>
      <c r="E164" s="298"/>
      <c r="F164" s="298"/>
      <c r="G164" s="298"/>
      <c r="H164" s="298"/>
      <c r="I164" s="298"/>
      <c r="J164" s="298"/>
      <c r="K164" s="298"/>
      <c r="L164" s="298"/>
      <c r="M164" s="298"/>
      <c r="N164" s="298"/>
      <c r="O164" s="298"/>
      <c r="P164" s="298"/>
      <c r="Q164" s="298"/>
      <c r="R164" s="298"/>
      <c r="S164" s="298"/>
      <c r="T164" s="298"/>
      <c r="U164" s="298"/>
      <c r="V164" s="298"/>
      <c r="W164" s="298"/>
      <c r="X164" s="298"/>
      <c r="Y164" s="298"/>
      <c r="Z164" s="298"/>
    </row>
    <row r="165" spans="1:26" ht="15.75" customHeight="1">
      <c r="A165" s="298"/>
      <c r="B165" s="298"/>
      <c r="C165" s="311"/>
      <c r="D165" s="298"/>
      <c r="E165" s="298"/>
      <c r="F165" s="298"/>
      <c r="G165" s="298"/>
      <c r="H165" s="298"/>
      <c r="I165" s="298"/>
      <c r="J165" s="298"/>
      <c r="K165" s="298"/>
      <c r="L165" s="298"/>
      <c r="M165" s="298"/>
      <c r="N165" s="298"/>
      <c r="O165" s="298"/>
      <c r="P165" s="298"/>
      <c r="Q165" s="298"/>
      <c r="R165" s="298"/>
      <c r="S165" s="298"/>
      <c r="T165" s="298"/>
      <c r="U165" s="298"/>
      <c r="V165" s="298"/>
      <c r="W165" s="298"/>
      <c r="X165" s="298"/>
      <c r="Y165" s="298"/>
      <c r="Z165" s="298"/>
    </row>
    <row r="166" spans="1:26" ht="15.75" customHeight="1">
      <c r="A166" s="298"/>
      <c r="B166" s="298"/>
      <c r="C166" s="311"/>
      <c r="D166" s="298"/>
      <c r="E166" s="298"/>
      <c r="F166" s="298"/>
      <c r="G166" s="298"/>
      <c r="H166" s="298"/>
      <c r="I166" s="298"/>
      <c r="J166" s="298"/>
      <c r="K166" s="298"/>
      <c r="L166" s="298"/>
      <c r="M166" s="298"/>
      <c r="N166" s="298"/>
      <c r="O166" s="298"/>
      <c r="P166" s="298"/>
      <c r="Q166" s="298"/>
      <c r="R166" s="298"/>
      <c r="S166" s="298"/>
      <c r="T166" s="298"/>
      <c r="U166" s="298"/>
      <c r="V166" s="298"/>
      <c r="W166" s="298"/>
      <c r="X166" s="298"/>
      <c r="Y166" s="298"/>
      <c r="Z166" s="298"/>
    </row>
    <row r="167" spans="1:26" ht="15.75" customHeight="1">
      <c r="A167" s="298"/>
      <c r="B167" s="298"/>
      <c r="C167" s="311"/>
      <c r="D167" s="298"/>
      <c r="E167" s="298"/>
      <c r="F167" s="298"/>
      <c r="G167" s="298"/>
      <c r="H167" s="298"/>
      <c r="I167" s="298"/>
      <c r="J167" s="298"/>
      <c r="K167" s="298"/>
      <c r="L167" s="298"/>
      <c r="M167" s="298"/>
      <c r="N167" s="298"/>
      <c r="O167" s="298"/>
      <c r="P167" s="298"/>
      <c r="Q167" s="298"/>
      <c r="R167" s="298"/>
      <c r="S167" s="298"/>
      <c r="T167" s="298"/>
      <c r="U167" s="298"/>
      <c r="V167" s="298"/>
      <c r="W167" s="298"/>
      <c r="X167" s="298"/>
      <c r="Y167" s="298"/>
      <c r="Z167" s="298"/>
    </row>
    <row r="168" spans="1:26" ht="15.75" customHeight="1">
      <c r="A168" s="298"/>
      <c r="B168" s="298"/>
      <c r="C168" s="311"/>
      <c r="D168" s="298"/>
      <c r="E168" s="298"/>
      <c r="F168" s="298"/>
      <c r="G168" s="298"/>
      <c r="H168" s="298"/>
      <c r="I168" s="298"/>
      <c r="J168" s="298"/>
      <c r="K168" s="298"/>
      <c r="L168" s="298"/>
      <c r="M168" s="298"/>
      <c r="N168" s="298"/>
      <c r="O168" s="298"/>
      <c r="P168" s="298"/>
      <c r="Q168" s="298"/>
      <c r="R168" s="298"/>
      <c r="S168" s="298"/>
      <c r="T168" s="298"/>
      <c r="U168" s="298"/>
      <c r="V168" s="298"/>
      <c r="W168" s="298"/>
      <c r="X168" s="298"/>
      <c r="Y168" s="298"/>
      <c r="Z168" s="298"/>
    </row>
    <row r="169" spans="1:26" ht="15.75" customHeight="1">
      <c r="A169" s="298"/>
      <c r="B169" s="298"/>
      <c r="C169" s="311"/>
      <c r="D169" s="298"/>
      <c r="E169" s="298"/>
      <c r="F169" s="298"/>
      <c r="G169" s="298"/>
      <c r="H169" s="298"/>
      <c r="I169" s="298"/>
      <c r="J169" s="298"/>
      <c r="K169" s="298"/>
      <c r="L169" s="298"/>
      <c r="M169" s="298"/>
      <c r="N169" s="298"/>
      <c r="O169" s="298"/>
      <c r="P169" s="298"/>
      <c r="Q169" s="298"/>
      <c r="R169" s="298"/>
      <c r="S169" s="298"/>
      <c r="T169" s="298"/>
      <c r="U169" s="298"/>
      <c r="V169" s="298"/>
      <c r="W169" s="298"/>
      <c r="X169" s="298"/>
      <c r="Y169" s="298"/>
      <c r="Z169" s="298"/>
    </row>
    <row r="170" spans="1:26" ht="15.75" customHeight="1">
      <c r="A170" s="298"/>
      <c r="B170" s="298"/>
      <c r="C170" s="311"/>
      <c r="D170" s="298"/>
      <c r="E170" s="298"/>
      <c r="F170" s="298"/>
      <c r="G170" s="298"/>
      <c r="H170" s="298"/>
      <c r="I170" s="298"/>
      <c r="J170" s="298"/>
      <c r="K170" s="298"/>
      <c r="L170" s="298"/>
      <c r="M170" s="298"/>
      <c r="N170" s="298"/>
      <c r="O170" s="298"/>
      <c r="P170" s="298"/>
      <c r="Q170" s="298"/>
      <c r="R170" s="298"/>
      <c r="S170" s="298"/>
      <c r="T170" s="298"/>
      <c r="U170" s="298"/>
      <c r="V170" s="298"/>
      <c r="W170" s="298"/>
      <c r="X170" s="298"/>
      <c r="Y170" s="298"/>
      <c r="Z170" s="298"/>
    </row>
    <row r="171" spans="1:26" ht="15.75" customHeight="1">
      <c r="A171" s="298"/>
      <c r="B171" s="298"/>
      <c r="C171" s="311"/>
      <c r="D171" s="298"/>
      <c r="E171" s="298"/>
      <c r="F171" s="298"/>
      <c r="G171" s="298"/>
      <c r="H171" s="298"/>
      <c r="I171" s="298"/>
      <c r="J171" s="298"/>
      <c r="K171" s="298"/>
      <c r="L171" s="298"/>
      <c r="M171" s="298"/>
      <c r="N171" s="298"/>
      <c r="O171" s="298"/>
      <c r="P171" s="298"/>
      <c r="Q171" s="298"/>
      <c r="R171" s="298"/>
      <c r="S171" s="298"/>
      <c r="T171" s="298"/>
      <c r="U171" s="298"/>
      <c r="V171" s="298"/>
      <c r="W171" s="298"/>
      <c r="X171" s="298"/>
      <c r="Y171" s="298"/>
      <c r="Z171" s="298"/>
    </row>
    <row r="172" spans="1:26" ht="15.75" customHeight="1">
      <c r="A172" s="298"/>
      <c r="B172" s="298"/>
      <c r="C172" s="311"/>
      <c r="D172" s="298"/>
      <c r="E172" s="298"/>
      <c r="F172" s="298"/>
      <c r="G172" s="298"/>
      <c r="H172" s="298"/>
      <c r="I172" s="298"/>
      <c r="J172" s="298"/>
      <c r="K172" s="298"/>
      <c r="L172" s="298"/>
      <c r="M172" s="298"/>
      <c r="N172" s="298"/>
      <c r="O172" s="298"/>
      <c r="P172" s="298"/>
      <c r="Q172" s="298"/>
      <c r="R172" s="298"/>
      <c r="S172" s="298"/>
      <c r="T172" s="298"/>
      <c r="U172" s="298"/>
      <c r="V172" s="298"/>
      <c r="W172" s="298"/>
      <c r="X172" s="298"/>
      <c r="Y172" s="298"/>
      <c r="Z172" s="298"/>
    </row>
    <row r="173" spans="1:26" ht="15.75" customHeight="1">
      <c r="A173" s="298"/>
      <c r="B173" s="298"/>
      <c r="C173" s="311"/>
      <c r="D173" s="298"/>
      <c r="E173" s="298"/>
      <c r="F173" s="298"/>
      <c r="G173" s="298"/>
      <c r="H173" s="298"/>
      <c r="I173" s="298"/>
      <c r="J173" s="298"/>
      <c r="K173" s="298"/>
      <c r="L173" s="298"/>
      <c r="M173" s="298"/>
      <c r="N173" s="298"/>
      <c r="O173" s="298"/>
      <c r="P173" s="298"/>
      <c r="Q173" s="298"/>
      <c r="R173" s="298"/>
      <c r="S173" s="298"/>
      <c r="T173" s="298"/>
      <c r="U173" s="298"/>
      <c r="V173" s="298"/>
      <c r="W173" s="298"/>
      <c r="X173" s="298"/>
      <c r="Y173" s="298"/>
      <c r="Z173" s="298"/>
    </row>
    <row r="174" spans="1:26" ht="15.75" customHeight="1">
      <c r="A174" s="298"/>
      <c r="B174" s="298"/>
      <c r="C174" s="311"/>
      <c r="D174" s="298"/>
      <c r="E174" s="298"/>
      <c r="F174" s="298"/>
      <c r="G174" s="298"/>
      <c r="H174" s="298"/>
      <c r="I174" s="298"/>
      <c r="J174" s="298"/>
      <c r="K174" s="298"/>
      <c r="L174" s="298"/>
      <c r="M174" s="298"/>
      <c r="N174" s="298"/>
      <c r="O174" s="298"/>
      <c r="P174" s="298"/>
      <c r="Q174" s="298"/>
      <c r="R174" s="298"/>
      <c r="S174" s="298"/>
      <c r="T174" s="298"/>
      <c r="U174" s="298"/>
      <c r="V174" s="298"/>
      <c r="W174" s="298"/>
      <c r="X174" s="298"/>
      <c r="Y174" s="298"/>
      <c r="Z174" s="298"/>
    </row>
    <row r="175" spans="1:26" ht="15.75" customHeight="1">
      <c r="A175" s="298"/>
      <c r="B175" s="298"/>
      <c r="C175" s="311"/>
      <c r="D175" s="298"/>
      <c r="E175" s="298"/>
      <c r="F175" s="298"/>
      <c r="G175" s="298"/>
      <c r="H175" s="298"/>
      <c r="I175" s="298"/>
      <c r="J175" s="298"/>
      <c r="K175" s="298"/>
      <c r="L175" s="298"/>
      <c r="M175" s="298"/>
      <c r="N175" s="298"/>
      <c r="O175" s="298"/>
      <c r="P175" s="298"/>
      <c r="Q175" s="298"/>
      <c r="R175" s="298"/>
      <c r="S175" s="298"/>
      <c r="T175" s="298"/>
      <c r="U175" s="298"/>
      <c r="V175" s="298"/>
      <c r="W175" s="298"/>
      <c r="X175" s="298"/>
      <c r="Y175" s="298"/>
      <c r="Z175" s="298"/>
    </row>
    <row r="176" spans="1:26" ht="15.75" customHeight="1">
      <c r="A176" s="298"/>
      <c r="B176" s="298"/>
      <c r="C176" s="311"/>
      <c r="D176" s="298"/>
      <c r="E176" s="298"/>
      <c r="F176" s="298"/>
      <c r="G176" s="298"/>
      <c r="H176" s="298"/>
      <c r="I176" s="298"/>
      <c r="J176" s="298"/>
      <c r="K176" s="298"/>
      <c r="L176" s="298"/>
      <c r="M176" s="298"/>
      <c r="N176" s="298"/>
      <c r="O176" s="298"/>
      <c r="P176" s="298"/>
      <c r="Q176" s="298"/>
      <c r="R176" s="298"/>
      <c r="S176" s="298"/>
      <c r="T176" s="298"/>
      <c r="U176" s="298"/>
      <c r="V176" s="298"/>
      <c r="W176" s="298"/>
      <c r="X176" s="298"/>
      <c r="Y176" s="298"/>
      <c r="Z176" s="298"/>
    </row>
    <row r="177" spans="1:26" ht="15.75" customHeight="1">
      <c r="A177" s="298"/>
      <c r="B177" s="298"/>
      <c r="C177" s="311"/>
      <c r="D177" s="298"/>
      <c r="E177" s="298"/>
      <c r="F177" s="298"/>
      <c r="G177" s="298"/>
      <c r="H177" s="298"/>
      <c r="I177" s="298"/>
      <c r="J177" s="298"/>
      <c r="K177" s="298"/>
      <c r="L177" s="298"/>
      <c r="M177" s="298"/>
      <c r="N177" s="298"/>
      <c r="O177" s="298"/>
      <c r="P177" s="298"/>
      <c r="Q177" s="298"/>
      <c r="R177" s="298"/>
      <c r="S177" s="298"/>
      <c r="T177" s="298"/>
      <c r="U177" s="298"/>
      <c r="V177" s="298"/>
      <c r="W177" s="298"/>
      <c r="X177" s="298"/>
      <c r="Y177" s="298"/>
      <c r="Z177" s="298"/>
    </row>
    <row r="178" spans="1:26" ht="15.75" customHeight="1">
      <c r="A178" s="298"/>
      <c r="B178" s="298"/>
      <c r="C178" s="311"/>
      <c r="D178" s="298"/>
      <c r="E178" s="298"/>
      <c r="F178" s="298"/>
      <c r="G178" s="298"/>
      <c r="H178" s="298"/>
      <c r="I178" s="298"/>
      <c r="J178" s="298"/>
      <c r="K178" s="298"/>
      <c r="L178" s="298"/>
      <c r="M178" s="298"/>
      <c r="N178" s="298"/>
      <c r="O178" s="298"/>
      <c r="P178" s="298"/>
      <c r="Q178" s="298"/>
      <c r="R178" s="298"/>
      <c r="S178" s="298"/>
      <c r="T178" s="298"/>
      <c r="U178" s="298"/>
      <c r="V178" s="298"/>
      <c r="W178" s="298"/>
      <c r="X178" s="298"/>
      <c r="Y178" s="298"/>
      <c r="Z178" s="298"/>
    </row>
    <row r="179" spans="1:26" ht="15.75" customHeight="1">
      <c r="A179" s="298"/>
      <c r="B179" s="298"/>
      <c r="C179" s="311"/>
      <c r="D179" s="298"/>
      <c r="E179" s="298"/>
      <c r="F179" s="298"/>
      <c r="G179" s="298"/>
      <c r="H179" s="298"/>
      <c r="I179" s="298"/>
      <c r="J179" s="298"/>
      <c r="K179" s="298"/>
      <c r="L179" s="298"/>
      <c r="M179" s="298"/>
      <c r="N179" s="298"/>
      <c r="O179" s="298"/>
      <c r="P179" s="298"/>
      <c r="Q179" s="298"/>
      <c r="R179" s="298"/>
      <c r="S179" s="298"/>
      <c r="T179" s="298"/>
      <c r="U179" s="298"/>
      <c r="V179" s="298"/>
      <c r="W179" s="298"/>
      <c r="X179" s="298"/>
      <c r="Y179" s="298"/>
      <c r="Z179" s="298"/>
    </row>
    <row r="180" spans="1:26" ht="15.75" customHeight="1">
      <c r="A180" s="298"/>
      <c r="B180" s="298"/>
      <c r="C180" s="311"/>
      <c r="D180" s="298"/>
      <c r="E180" s="298"/>
      <c r="F180" s="298"/>
      <c r="G180" s="298"/>
      <c r="H180" s="298"/>
      <c r="I180" s="298"/>
      <c r="J180" s="298"/>
      <c r="K180" s="298"/>
      <c r="L180" s="298"/>
      <c r="M180" s="298"/>
      <c r="N180" s="298"/>
      <c r="O180" s="298"/>
      <c r="P180" s="298"/>
      <c r="Q180" s="298"/>
      <c r="R180" s="298"/>
      <c r="S180" s="298"/>
      <c r="T180" s="298"/>
      <c r="U180" s="298"/>
      <c r="V180" s="298"/>
      <c r="W180" s="298"/>
      <c r="X180" s="298"/>
      <c r="Y180" s="298"/>
      <c r="Z180" s="298"/>
    </row>
    <row r="181" spans="1:26" ht="15.75" customHeight="1">
      <c r="A181" s="298"/>
      <c r="B181" s="298"/>
      <c r="C181" s="311"/>
      <c r="D181" s="298"/>
      <c r="E181" s="298"/>
      <c r="F181" s="298"/>
      <c r="G181" s="298"/>
      <c r="H181" s="298"/>
      <c r="I181" s="298"/>
      <c r="J181" s="298"/>
      <c r="K181" s="298"/>
      <c r="L181" s="298"/>
      <c r="M181" s="298"/>
      <c r="N181" s="298"/>
      <c r="O181" s="298"/>
      <c r="P181" s="298"/>
      <c r="Q181" s="298"/>
      <c r="R181" s="298"/>
      <c r="S181" s="298"/>
      <c r="T181" s="298"/>
      <c r="U181" s="298"/>
      <c r="V181" s="298"/>
      <c r="W181" s="298"/>
      <c r="X181" s="298"/>
      <c r="Y181" s="298"/>
      <c r="Z181" s="298"/>
    </row>
    <row r="182" spans="1:26" ht="15.75" customHeight="1">
      <c r="A182" s="298"/>
      <c r="B182" s="298"/>
      <c r="C182" s="311"/>
      <c r="D182" s="298"/>
      <c r="E182" s="298"/>
      <c r="F182" s="298"/>
      <c r="G182" s="298"/>
      <c r="H182" s="298"/>
      <c r="I182" s="298"/>
      <c r="J182" s="298"/>
      <c r="K182" s="298"/>
      <c r="L182" s="298"/>
      <c r="M182" s="298"/>
      <c r="N182" s="298"/>
      <c r="O182" s="298"/>
      <c r="P182" s="298"/>
      <c r="Q182" s="298"/>
      <c r="R182" s="298"/>
      <c r="S182" s="298"/>
      <c r="T182" s="298"/>
      <c r="U182" s="298"/>
      <c r="V182" s="298"/>
      <c r="W182" s="298"/>
      <c r="X182" s="298"/>
      <c r="Y182" s="298"/>
      <c r="Z182" s="298"/>
    </row>
    <row r="183" spans="1:26" ht="15.75" customHeight="1">
      <c r="A183" s="298"/>
      <c r="B183" s="298"/>
      <c r="C183" s="311"/>
      <c r="D183" s="298"/>
      <c r="E183" s="298"/>
      <c r="F183" s="298"/>
      <c r="G183" s="298"/>
      <c r="H183" s="298"/>
      <c r="I183" s="298"/>
      <c r="J183" s="298"/>
      <c r="K183" s="298"/>
      <c r="L183" s="298"/>
      <c r="M183" s="298"/>
      <c r="N183" s="298"/>
      <c r="O183" s="298"/>
      <c r="P183" s="298"/>
      <c r="Q183" s="298"/>
      <c r="R183" s="298"/>
      <c r="S183" s="298"/>
      <c r="T183" s="298"/>
      <c r="U183" s="298"/>
      <c r="V183" s="298"/>
      <c r="W183" s="298"/>
      <c r="X183" s="298"/>
      <c r="Y183" s="298"/>
      <c r="Z183" s="298"/>
    </row>
    <row r="184" spans="1:26" ht="15.75" customHeight="1">
      <c r="A184" s="298"/>
      <c r="B184" s="298"/>
      <c r="C184" s="311"/>
      <c r="D184" s="298"/>
      <c r="E184" s="298"/>
      <c r="F184" s="298"/>
      <c r="G184" s="298"/>
      <c r="H184" s="298"/>
      <c r="I184" s="298"/>
      <c r="J184" s="298"/>
      <c r="K184" s="298"/>
      <c r="L184" s="298"/>
      <c r="M184" s="298"/>
      <c r="N184" s="298"/>
      <c r="O184" s="298"/>
      <c r="P184" s="298"/>
      <c r="Q184" s="298"/>
      <c r="R184" s="298"/>
      <c r="S184" s="298"/>
      <c r="T184" s="298"/>
      <c r="U184" s="298"/>
      <c r="V184" s="298"/>
      <c r="W184" s="298"/>
      <c r="X184" s="298"/>
      <c r="Y184" s="298"/>
      <c r="Z184" s="298"/>
    </row>
    <row r="185" spans="1:26" ht="15.75" customHeight="1">
      <c r="A185" s="298"/>
      <c r="B185" s="298"/>
      <c r="C185" s="311"/>
      <c r="D185" s="298"/>
      <c r="E185" s="298"/>
      <c r="F185" s="298"/>
      <c r="G185" s="298"/>
      <c r="H185" s="298"/>
      <c r="I185" s="298"/>
      <c r="J185" s="298"/>
      <c r="K185" s="298"/>
      <c r="L185" s="298"/>
      <c r="M185" s="298"/>
      <c r="N185" s="298"/>
      <c r="O185" s="298"/>
      <c r="P185" s="298"/>
      <c r="Q185" s="298"/>
      <c r="R185" s="298"/>
      <c r="S185" s="298"/>
      <c r="T185" s="298"/>
      <c r="U185" s="298"/>
      <c r="V185" s="298"/>
      <c r="W185" s="298"/>
      <c r="X185" s="298"/>
      <c r="Y185" s="298"/>
      <c r="Z185" s="298"/>
    </row>
    <row r="186" spans="1:26" ht="15.75" customHeight="1">
      <c r="A186" s="298"/>
      <c r="B186" s="298"/>
      <c r="C186" s="311"/>
      <c r="D186" s="298"/>
      <c r="E186" s="298"/>
      <c r="F186" s="298"/>
      <c r="G186" s="298"/>
      <c r="H186" s="298"/>
      <c r="I186" s="298"/>
      <c r="J186" s="298"/>
      <c r="K186" s="298"/>
      <c r="L186" s="298"/>
      <c r="M186" s="298"/>
      <c r="N186" s="298"/>
      <c r="O186" s="298"/>
      <c r="P186" s="298"/>
      <c r="Q186" s="298"/>
      <c r="R186" s="298"/>
      <c r="S186" s="298"/>
      <c r="T186" s="298"/>
      <c r="U186" s="298"/>
      <c r="V186" s="298"/>
      <c r="W186" s="298"/>
      <c r="X186" s="298"/>
      <c r="Y186" s="298"/>
      <c r="Z186" s="298"/>
    </row>
    <row r="187" spans="1:26" ht="15.75" customHeight="1">
      <c r="A187" s="298"/>
      <c r="B187" s="298"/>
      <c r="C187" s="311"/>
      <c r="D187" s="298"/>
      <c r="E187" s="298"/>
      <c r="F187" s="298"/>
      <c r="G187" s="298"/>
      <c r="H187" s="298"/>
      <c r="I187" s="298"/>
      <c r="J187" s="298"/>
      <c r="K187" s="298"/>
      <c r="L187" s="298"/>
      <c r="M187" s="298"/>
      <c r="N187" s="298"/>
      <c r="O187" s="298"/>
      <c r="P187" s="298"/>
      <c r="Q187" s="298"/>
      <c r="R187" s="298"/>
      <c r="S187" s="298"/>
      <c r="T187" s="298"/>
      <c r="U187" s="298"/>
      <c r="V187" s="298"/>
      <c r="W187" s="298"/>
      <c r="X187" s="298"/>
      <c r="Y187" s="298"/>
      <c r="Z187" s="298"/>
    </row>
    <row r="188" spans="1:26" ht="15.75" customHeight="1">
      <c r="A188" s="298"/>
      <c r="B188" s="298"/>
      <c r="C188" s="311"/>
      <c r="D188" s="298"/>
      <c r="E188" s="298"/>
      <c r="F188" s="298"/>
      <c r="G188" s="298"/>
      <c r="H188" s="298"/>
      <c r="I188" s="298"/>
      <c r="J188" s="298"/>
      <c r="K188" s="298"/>
      <c r="L188" s="298"/>
      <c r="M188" s="298"/>
      <c r="N188" s="298"/>
      <c r="O188" s="298"/>
      <c r="P188" s="298"/>
      <c r="Q188" s="298"/>
      <c r="R188" s="298"/>
      <c r="S188" s="298"/>
      <c r="T188" s="298"/>
      <c r="U188" s="298"/>
      <c r="V188" s="298"/>
      <c r="W188" s="298"/>
      <c r="X188" s="298"/>
      <c r="Y188" s="298"/>
      <c r="Z188" s="298"/>
    </row>
    <row r="189" spans="1:26" ht="15.75" customHeight="1">
      <c r="A189" s="298"/>
      <c r="B189" s="298"/>
      <c r="C189" s="311"/>
      <c r="D189" s="298"/>
      <c r="E189" s="298"/>
      <c r="F189" s="298"/>
      <c r="G189" s="298"/>
      <c r="H189" s="298"/>
      <c r="I189" s="298"/>
      <c r="J189" s="298"/>
      <c r="K189" s="298"/>
      <c r="L189" s="298"/>
      <c r="M189" s="298"/>
      <c r="N189" s="298"/>
      <c r="O189" s="298"/>
      <c r="P189" s="298"/>
      <c r="Q189" s="298"/>
      <c r="R189" s="298"/>
      <c r="S189" s="298"/>
      <c r="T189" s="298"/>
      <c r="U189" s="298"/>
      <c r="V189" s="298"/>
      <c r="W189" s="298"/>
      <c r="X189" s="298"/>
      <c r="Y189" s="298"/>
      <c r="Z189" s="298"/>
    </row>
    <row r="190" spans="1:26" ht="15.75" customHeight="1">
      <c r="A190" s="298"/>
      <c r="B190" s="298"/>
      <c r="C190" s="311"/>
      <c r="D190" s="298"/>
      <c r="E190" s="298"/>
      <c r="F190" s="298"/>
      <c r="G190" s="298"/>
      <c r="H190" s="298"/>
      <c r="I190" s="298"/>
      <c r="J190" s="298"/>
      <c r="K190" s="298"/>
      <c r="L190" s="298"/>
      <c r="M190" s="298"/>
      <c r="N190" s="298"/>
      <c r="O190" s="298"/>
      <c r="P190" s="298"/>
      <c r="Q190" s="298"/>
      <c r="R190" s="298"/>
      <c r="S190" s="298"/>
      <c r="T190" s="298"/>
      <c r="U190" s="298"/>
      <c r="V190" s="298"/>
      <c r="W190" s="298"/>
      <c r="X190" s="298"/>
      <c r="Y190" s="298"/>
      <c r="Z190" s="298"/>
    </row>
    <row r="191" spans="1:26" ht="15.75" customHeight="1">
      <c r="A191" s="298"/>
      <c r="B191" s="298"/>
      <c r="C191" s="311"/>
      <c r="D191" s="298"/>
      <c r="E191" s="298"/>
      <c r="F191" s="298"/>
      <c r="G191" s="298"/>
      <c r="H191" s="298"/>
      <c r="I191" s="298"/>
      <c r="J191" s="298"/>
      <c r="K191" s="298"/>
      <c r="L191" s="298"/>
      <c r="M191" s="298"/>
      <c r="N191" s="298"/>
      <c r="O191" s="298"/>
      <c r="P191" s="298"/>
      <c r="Q191" s="298"/>
      <c r="R191" s="298"/>
      <c r="S191" s="298"/>
      <c r="T191" s="298"/>
      <c r="U191" s="298"/>
      <c r="V191" s="298"/>
      <c r="W191" s="298"/>
      <c r="X191" s="298"/>
      <c r="Y191" s="298"/>
      <c r="Z191" s="298"/>
    </row>
    <row r="192" spans="1:26" ht="15.75" customHeight="1">
      <c r="A192" s="298"/>
      <c r="B192" s="298"/>
      <c r="C192" s="311"/>
      <c r="D192" s="298"/>
      <c r="E192" s="298"/>
      <c r="F192" s="298"/>
      <c r="G192" s="298"/>
      <c r="H192" s="298"/>
      <c r="I192" s="298"/>
      <c r="J192" s="298"/>
      <c r="K192" s="298"/>
      <c r="L192" s="298"/>
      <c r="M192" s="298"/>
      <c r="N192" s="298"/>
      <c r="O192" s="298"/>
      <c r="P192" s="298"/>
      <c r="Q192" s="298"/>
      <c r="R192" s="298"/>
      <c r="S192" s="298"/>
      <c r="T192" s="298"/>
      <c r="U192" s="298"/>
      <c r="V192" s="298"/>
      <c r="W192" s="298"/>
      <c r="X192" s="298"/>
      <c r="Y192" s="298"/>
      <c r="Z192" s="298"/>
    </row>
    <row r="193" spans="1:26" ht="15.75" customHeight="1">
      <c r="A193" s="298"/>
      <c r="B193" s="298"/>
      <c r="C193" s="311"/>
      <c r="D193" s="298"/>
      <c r="E193" s="298"/>
      <c r="F193" s="298"/>
      <c r="G193" s="298"/>
      <c r="H193" s="298"/>
      <c r="I193" s="298"/>
      <c r="J193" s="298"/>
      <c r="K193" s="298"/>
      <c r="L193" s="298"/>
      <c r="M193" s="298"/>
      <c r="N193" s="298"/>
      <c r="O193" s="298"/>
      <c r="P193" s="298"/>
      <c r="Q193" s="298"/>
      <c r="R193" s="298"/>
      <c r="S193" s="298"/>
      <c r="T193" s="298"/>
      <c r="U193" s="298"/>
      <c r="V193" s="298"/>
      <c r="W193" s="298"/>
      <c r="X193" s="298"/>
      <c r="Y193" s="298"/>
      <c r="Z193" s="298"/>
    </row>
    <row r="194" spans="1:26" ht="15.75" customHeight="1">
      <c r="A194" s="298"/>
      <c r="B194" s="298"/>
      <c r="C194" s="311"/>
      <c r="D194" s="298"/>
      <c r="E194" s="298"/>
      <c r="F194" s="298"/>
      <c r="G194" s="298"/>
      <c r="H194" s="298"/>
      <c r="I194" s="298"/>
      <c r="J194" s="298"/>
      <c r="K194" s="298"/>
      <c r="L194" s="298"/>
      <c r="M194" s="298"/>
      <c r="N194" s="298"/>
      <c r="O194" s="298"/>
      <c r="P194" s="298"/>
      <c r="Q194" s="298"/>
      <c r="R194" s="298"/>
      <c r="S194" s="298"/>
      <c r="T194" s="298"/>
      <c r="U194" s="298"/>
      <c r="V194" s="298"/>
      <c r="W194" s="298"/>
      <c r="X194" s="298"/>
      <c r="Y194" s="298"/>
      <c r="Z194" s="298"/>
    </row>
    <row r="195" spans="1:26" ht="15.75" customHeight="1">
      <c r="A195" s="298"/>
      <c r="B195" s="298"/>
      <c r="C195" s="311"/>
      <c r="D195" s="298"/>
      <c r="E195" s="298"/>
      <c r="F195" s="298"/>
      <c r="G195" s="298"/>
      <c r="H195" s="298"/>
      <c r="I195" s="298"/>
      <c r="J195" s="298"/>
      <c r="K195" s="298"/>
      <c r="L195" s="298"/>
      <c r="M195" s="298"/>
      <c r="N195" s="298"/>
      <c r="O195" s="298"/>
      <c r="P195" s="298"/>
      <c r="Q195" s="298"/>
      <c r="R195" s="298"/>
      <c r="S195" s="298"/>
      <c r="T195" s="298"/>
      <c r="U195" s="298"/>
      <c r="V195" s="298"/>
      <c r="W195" s="298"/>
      <c r="X195" s="298"/>
      <c r="Y195" s="298"/>
      <c r="Z195" s="298"/>
    </row>
    <row r="196" spans="1:26" ht="15.75" customHeight="1">
      <c r="A196" s="298"/>
      <c r="B196" s="298"/>
      <c r="C196" s="311"/>
      <c r="D196" s="298"/>
      <c r="E196" s="298"/>
      <c r="F196" s="298"/>
      <c r="G196" s="298"/>
      <c r="H196" s="298"/>
      <c r="I196" s="298"/>
      <c r="J196" s="298"/>
      <c r="K196" s="298"/>
      <c r="L196" s="298"/>
      <c r="M196" s="298"/>
      <c r="N196" s="298"/>
      <c r="O196" s="298"/>
      <c r="P196" s="298"/>
      <c r="Q196" s="298"/>
      <c r="R196" s="298"/>
      <c r="S196" s="298"/>
      <c r="T196" s="298"/>
      <c r="U196" s="298"/>
      <c r="V196" s="298"/>
      <c r="W196" s="298"/>
      <c r="X196" s="298"/>
      <c r="Y196" s="298"/>
      <c r="Z196" s="298"/>
    </row>
    <row r="197" spans="1:26" ht="15.75" customHeight="1">
      <c r="A197" s="298"/>
      <c r="B197" s="298"/>
      <c r="C197" s="311"/>
      <c r="D197" s="298"/>
      <c r="E197" s="298"/>
      <c r="F197" s="298"/>
      <c r="G197" s="298"/>
      <c r="H197" s="298"/>
      <c r="I197" s="298"/>
      <c r="J197" s="298"/>
      <c r="K197" s="298"/>
      <c r="L197" s="298"/>
      <c r="M197" s="298"/>
      <c r="N197" s="298"/>
      <c r="O197" s="298"/>
      <c r="P197" s="298"/>
      <c r="Q197" s="298"/>
      <c r="R197" s="298"/>
      <c r="S197" s="298"/>
      <c r="T197" s="298"/>
      <c r="U197" s="298"/>
      <c r="V197" s="298"/>
      <c r="W197" s="298"/>
      <c r="X197" s="298"/>
      <c r="Y197" s="298"/>
      <c r="Z197" s="298"/>
    </row>
    <row r="198" spans="1:26" ht="15.75" customHeight="1">
      <c r="A198" s="298"/>
      <c r="B198" s="298"/>
      <c r="C198" s="311"/>
      <c r="D198" s="298"/>
      <c r="E198" s="298"/>
      <c r="F198" s="298"/>
      <c r="G198" s="298"/>
      <c r="H198" s="298"/>
      <c r="I198" s="298"/>
      <c r="J198" s="298"/>
      <c r="K198" s="298"/>
      <c r="L198" s="298"/>
      <c r="M198" s="298"/>
      <c r="N198" s="298"/>
      <c r="O198" s="298"/>
      <c r="P198" s="298"/>
      <c r="Q198" s="298"/>
      <c r="R198" s="298"/>
      <c r="S198" s="298"/>
      <c r="T198" s="298"/>
      <c r="U198" s="298"/>
      <c r="V198" s="298"/>
      <c r="W198" s="298"/>
      <c r="X198" s="298"/>
      <c r="Y198" s="298"/>
      <c r="Z198" s="298"/>
    </row>
    <row r="199" spans="1:26" ht="15.75" customHeight="1">
      <c r="A199" s="298"/>
      <c r="B199" s="298"/>
      <c r="C199" s="311"/>
      <c r="D199" s="298"/>
      <c r="E199" s="298"/>
      <c r="F199" s="298"/>
      <c r="G199" s="298"/>
      <c r="H199" s="298"/>
      <c r="I199" s="298"/>
      <c r="J199" s="298"/>
      <c r="K199" s="298"/>
      <c r="L199" s="298"/>
      <c r="M199" s="298"/>
      <c r="N199" s="298"/>
      <c r="O199" s="298"/>
      <c r="P199" s="298"/>
      <c r="Q199" s="298"/>
      <c r="R199" s="298"/>
      <c r="S199" s="298"/>
      <c r="T199" s="298"/>
      <c r="U199" s="298"/>
      <c r="V199" s="298"/>
      <c r="W199" s="298"/>
      <c r="X199" s="298"/>
      <c r="Y199" s="298"/>
      <c r="Z199" s="298"/>
    </row>
    <row r="200" spans="1:26" ht="15.75" customHeight="1">
      <c r="A200" s="298"/>
      <c r="B200" s="298"/>
      <c r="C200" s="311"/>
      <c r="D200" s="298"/>
      <c r="E200" s="298"/>
      <c r="F200" s="298"/>
      <c r="G200" s="298"/>
      <c r="H200" s="298"/>
      <c r="I200" s="298"/>
      <c r="J200" s="298"/>
      <c r="K200" s="298"/>
      <c r="L200" s="298"/>
      <c r="M200" s="298"/>
      <c r="N200" s="298"/>
      <c r="O200" s="298"/>
      <c r="P200" s="298"/>
      <c r="Q200" s="298"/>
      <c r="R200" s="298"/>
      <c r="S200" s="298"/>
      <c r="T200" s="298"/>
      <c r="U200" s="298"/>
      <c r="V200" s="298"/>
      <c r="W200" s="298"/>
      <c r="X200" s="298"/>
      <c r="Y200" s="298"/>
      <c r="Z200" s="298"/>
    </row>
    <row r="201" spans="1:26" ht="15.75" customHeight="1">
      <c r="A201" s="298"/>
      <c r="B201" s="298"/>
      <c r="C201" s="311"/>
      <c r="D201" s="298"/>
      <c r="E201" s="298"/>
      <c r="F201" s="298"/>
      <c r="G201" s="298"/>
      <c r="H201" s="298"/>
      <c r="I201" s="298"/>
      <c r="J201" s="298"/>
      <c r="K201" s="298"/>
      <c r="L201" s="298"/>
      <c r="M201" s="298"/>
      <c r="N201" s="298"/>
      <c r="O201" s="298"/>
      <c r="P201" s="298"/>
      <c r="Q201" s="298"/>
      <c r="R201" s="298"/>
      <c r="S201" s="298"/>
      <c r="T201" s="298"/>
      <c r="U201" s="298"/>
      <c r="V201" s="298"/>
      <c r="W201" s="298"/>
      <c r="X201" s="298"/>
      <c r="Y201" s="298"/>
      <c r="Z201" s="298"/>
    </row>
    <row r="202" spans="1:26" ht="15.75" customHeight="1">
      <c r="A202" s="298"/>
      <c r="B202" s="298"/>
      <c r="C202" s="311"/>
      <c r="D202" s="298"/>
      <c r="E202" s="298"/>
      <c r="F202" s="298"/>
      <c r="G202" s="298"/>
      <c r="H202" s="298"/>
      <c r="I202" s="298"/>
      <c r="J202" s="298"/>
      <c r="K202" s="298"/>
      <c r="L202" s="298"/>
      <c r="M202" s="298"/>
      <c r="N202" s="298"/>
      <c r="O202" s="298"/>
      <c r="P202" s="298"/>
      <c r="Q202" s="298"/>
      <c r="R202" s="298"/>
      <c r="S202" s="298"/>
      <c r="T202" s="298"/>
      <c r="U202" s="298"/>
      <c r="V202" s="298"/>
      <c r="W202" s="298"/>
      <c r="X202" s="298"/>
      <c r="Y202" s="298"/>
      <c r="Z202" s="298"/>
    </row>
    <row r="203" spans="1:26" ht="15.75" customHeight="1">
      <c r="A203" s="298"/>
      <c r="B203" s="298"/>
      <c r="C203" s="311"/>
      <c r="D203" s="298"/>
      <c r="E203" s="298"/>
      <c r="F203" s="298"/>
      <c r="G203" s="298"/>
      <c r="H203" s="298"/>
      <c r="I203" s="298"/>
      <c r="J203" s="298"/>
      <c r="K203" s="298"/>
      <c r="L203" s="298"/>
      <c r="M203" s="298"/>
      <c r="N203" s="298"/>
      <c r="O203" s="298"/>
      <c r="P203" s="298"/>
      <c r="Q203" s="298"/>
      <c r="R203" s="298"/>
      <c r="S203" s="298"/>
      <c r="T203" s="298"/>
      <c r="U203" s="298"/>
      <c r="V203" s="298"/>
      <c r="W203" s="298"/>
      <c r="X203" s="298"/>
      <c r="Y203" s="298"/>
      <c r="Z203" s="298"/>
    </row>
    <row r="204" spans="1:26" ht="15.75" customHeight="1">
      <c r="A204" s="298"/>
      <c r="B204" s="298"/>
      <c r="C204" s="311"/>
      <c r="D204" s="298"/>
      <c r="E204" s="298"/>
      <c r="F204" s="298"/>
      <c r="G204" s="298"/>
      <c r="H204" s="298"/>
      <c r="I204" s="298"/>
      <c r="J204" s="298"/>
      <c r="K204" s="298"/>
      <c r="L204" s="298"/>
      <c r="M204" s="298"/>
      <c r="N204" s="298"/>
      <c r="O204" s="298"/>
      <c r="P204" s="298"/>
      <c r="Q204" s="298"/>
      <c r="R204" s="298"/>
      <c r="S204" s="298"/>
      <c r="T204" s="298"/>
      <c r="U204" s="298"/>
      <c r="V204" s="298"/>
      <c r="W204" s="298"/>
      <c r="X204" s="298"/>
      <c r="Y204" s="298"/>
      <c r="Z204" s="298"/>
    </row>
    <row r="205" spans="1:26" ht="15.75" customHeight="1">
      <c r="A205" s="298"/>
      <c r="B205" s="298"/>
      <c r="C205" s="311"/>
      <c r="D205" s="298"/>
      <c r="E205" s="298"/>
      <c r="F205" s="298"/>
      <c r="G205" s="298"/>
      <c r="H205" s="298"/>
      <c r="I205" s="298"/>
      <c r="J205" s="298"/>
      <c r="K205" s="298"/>
      <c r="L205" s="298"/>
      <c r="M205" s="298"/>
      <c r="N205" s="298"/>
      <c r="O205" s="298"/>
      <c r="P205" s="298"/>
      <c r="Q205" s="298"/>
      <c r="R205" s="298"/>
      <c r="S205" s="298"/>
      <c r="T205" s="298"/>
      <c r="U205" s="298"/>
      <c r="V205" s="298"/>
      <c r="W205" s="298"/>
      <c r="X205" s="298"/>
      <c r="Y205" s="298"/>
      <c r="Z205" s="298"/>
    </row>
    <row r="206" spans="1:26" ht="15.75" customHeight="1">
      <c r="A206" s="298"/>
      <c r="B206" s="298"/>
      <c r="C206" s="311"/>
      <c r="D206" s="298"/>
      <c r="E206" s="298"/>
      <c r="F206" s="298"/>
      <c r="G206" s="298"/>
      <c r="H206" s="298"/>
      <c r="I206" s="298"/>
      <c r="J206" s="298"/>
      <c r="K206" s="298"/>
      <c r="L206" s="298"/>
      <c r="M206" s="298"/>
      <c r="N206" s="298"/>
      <c r="O206" s="298"/>
      <c r="P206" s="298"/>
      <c r="Q206" s="298"/>
      <c r="R206" s="298"/>
      <c r="S206" s="298"/>
      <c r="T206" s="298"/>
      <c r="U206" s="298"/>
      <c r="V206" s="298"/>
      <c r="W206" s="298"/>
      <c r="X206" s="298"/>
      <c r="Y206" s="298"/>
      <c r="Z206" s="298"/>
    </row>
    <row r="207" spans="1:26" ht="15.75" customHeight="1">
      <c r="A207" s="298"/>
      <c r="B207" s="298"/>
      <c r="C207" s="311"/>
      <c r="D207" s="298"/>
      <c r="E207" s="298"/>
      <c r="F207" s="298"/>
      <c r="G207" s="298"/>
      <c r="H207" s="298"/>
      <c r="I207" s="298"/>
      <c r="J207" s="298"/>
      <c r="K207" s="298"/>
      <c r="L207" s="298"/>
      <c r="M207" s="298"/>
      <c r="N207" s="298"/>
      <c r="O207" s="298"/>
      <c r="P207" s="298"/>
      <c r="Q207" s="298"/>
      <c r="R207" s="298"/>
      <c r="S207" s="298"/>
      <c r="T207" s="298"/>
      <c r="U207" s="298"/>
      <c r="V207" s="298"/>
      <c r="W207" s="298"/>
      <c r="X207" s="298"/>
      <c r="Y207" s="298"/>
      <c r="Z207" s="298"/>
    </row>
    <row r="208" spans="1:26" ht="15.75" customHeight="1">
      <c r="A208" s="298"/>
      <c r="B208" s="298"/>
      <c r="C208" s="311"/>
      <c r="D208" s="298"/>
      <c r="E208" s="298"/>
      <c r="F208" s="298"/>
      <c r="G208" s="298"/>
      <c r="H208" s="298"/>
      <c r="I208" s="298"/>
      <c r="J208" s="298"/>
      <c r="K208" s="298"/>
      <c r="L208" s="298"/>
      <c r="M208" s="298"/>
      <c r="N208" s="298"/>
      <c r="O208" s="298"/>
      <c r="P208" s="298"/>
      <c r="Q208" s="298"/>
      <c r="R208" s="298"/>
      <c r="S208" s="298"/>
      <c r="T208" s="298"/>
      <c r="U208" s="298"/>
      <c r="V208" s="298"/>
      <c r="W208" s="298"/>
      <c r="X208" s="298"/>
      <c r="Y208" s="298"/>
      <c r="Z208" s="298"/>
    </row>
    <row r="209" spans="1:26" ht="15.75" customHeight="1">
      <c r="A209" s="298"/>
      <c r="B209" s="298"/>
      <c r="C209" s="311"/>
      <c r="D209" s="298"/>
      <c r="E209" s="298"/>
      <c r="F209" s="298"/>
      <c r="G209" s="298"/>
      <c r="H209" s="298"/>
      <c r="I209" s="298"/>
      <c r="J209" s="298"/>
      <c r="K209" s="298"/>
      <c r="L209" s="298"/>
      <c r="M209" s="298"/>
      <c r="N209" s="298"/>
      <c r="O209" s="298"/>
      <c r="P209" s="298"/>
      <c r="Q209" s="298"/>
      <c r="R209" s="298"/>
      <c r="S209" s="298"/>
      <c r="T209" s="298"/>
      <c r="U209" s="298"/>
      <c r="V209" s="298"/>
      <c r="W209" s="298"/>
      <c r="X209" s="298"/>
      <c r="Y209" s="298"/>
      <c r="Z209" s="298"/>
    </row>
    <row r="210" spans="1:26" ht="15.75" customHeight="1">
      <c r="A210" s="298"/>
      <c r="B210" s="298"/>
      <c r="C210" s="311"/>
      <c r="D210" s="298"/>
      <c r="E210" s="298"/>
      <c r="F210" s="298"/>
      <c r="G210" s="298"/>
      <c r="H210" s="298"/>
      <c r="I210" s="298"/>
      <c r="J210" s="298"/>
      <c r="K210" s="298"/>
      <c r="L210" s="298"/>
      <c r="M210" s="298"/>
      <c r="N210" s="298"/>
      <c r="O210" s="298"/>
      <c r="P210" s="298"/>
      <c r="Q210" s="298"/>
      <c r="R210" s="298"/>
      <c r="S210" s="298"/>
      <c r="T210" s="298"/>
      <c r="U210" s="298"/>
      <c r="V210" s="298"/>
      <c r="W210" s="298"/>
      <c r="X210" s="298"/>
      <c r="Y210" s="298"/>
      <c r="Z210" s="298"/>
    </row>
    <row r="211" spans="1:26" ht="15.75" customHeight="1">
      <c r="A211" s="298"/>
      <c r="B211" s="298"/>
      <c r="C211" s="311"/>
      <c r="D211" s="298"/>
      <c r="E211" s="298"/>
      <c r="F211" s="298"/>
      <c r="G211" s="298"/>
      <c r="H211" s="298"/>
      <c r="I211" s="298"/>
      <c r="J211" s="298"/>
      <c r="K211" s="298"/>
      <c r="L211" s="298"/>
      <c r="M211" s="298"/>
      <c r="N211" s="298"/>
      <c r="O211" s="298"/>
      <c r="P211" s="298"/>
      <c r="Q211" s="298"/>
      <c r="R211" s="298"/>
      <c r="S211" s="298"/>
      <c r="T211" s="298"/>
      <c r="U211" s="298"/>
      <c r="V211" s="298"/>
      <c r="W211" s="298"/>
      <c r="X211" s="298"/>
      <c r="Y211" s="298"/>
      <c r="Z211" s="298"/>
    </row>
    <row r="212" spans="1:26" ht="15.75" customHeight="1">
      <c r="A212" s="298"/>
      <c r="B212" s="298"/>
      <c r="C212" s="311"/>
      <c r="D212" s="298"/>
      <c r="E212" s="298"/>
      <c r="F212" s="298"/>
      <c r="G212" s="298"/>
      <c r="H212" s="298"/>
      <c r="I212" s="298"/>
      <c r="J212" s="298"/>
      <c r="K212" s="298"/>
      <c r="L212" s="298"/>
      <c r="M212" s="298"/>
      <c r="N212" s="298"/>
      <c r="O212" s="298"/>
      <c r="P212" s="298"/>
      <c r="Q212" s="298"/>
      <c r="R212" s="298"/>
      <c r="S212" s="298"/>
      <c r="T212" s="298"/>
      <c r="U212" s="298"/>
      <c r="V212" s="298"/>
      <c r="W212" s="298"/>
      <c r="X212" s="298"/>
      <c r="Y212" s="298"/>
      <c r="Z212" s="298"/>
    </row>
    <row r="213" spans="1:26" ht="15.75" customHeight="1">
      <c r="A213" s="298"/>
      <c r="B213" s="298"/>
      <c r="C213" s="311"/>
      <c r="D213" s="298"/>
      <c r="E213" s="298"/>
      <c r="F213" s="298"/>
      <c r="G213" s="298"/>
      <c r="H213" s="298"/>
      <c r="I213" s="298"/>
      <c r="J213" s="298"/>
      <c r="K213" s="298"/>
      <c r="L213" s="298"/>
      <c r="M213" s="298"/>
      <c r="N213" s="298"/>
      <c r="O213" s="298"/>
      <c r="P213" s="298"/>
      <c r="Q213" s="298"/>
      <c r="R213" s="298"/>
      <c r="S213" s="298"/>
      <c r="T213" s="298"/>
      <c r="U213" s="298"/>
      <c r="V213" s="298"/>
      <c r="W213" s="298"/>
      <c r="X213" s="298"/>
      <c r="Y213" s="298"/>
      <c r="Z213" s="298"/>
    </row>
    <row r="214" spans="1:26" ht="15.75" customHeight="1">
      <c r="A214" s="298"/>
      <c r="B214" s="298"/>
      <c r="C214" s="311"/>
      <c r="D214" s="298"/>
      <c r="E214" s="298"/>
      <c r="F214" s="298"/>
      <c r="G214" s="298"/>
      <c r="H214" s="298"/>
      <c r="I214" s="298"/>
      <c r="J214" s="298"/>
      <c r="K214" s="298"/>
      <c r="L214" s="298"/>
      <c r="M214" s="298"/>
      <c r="N214" s="298"/>
      <c r="O214" s="298"/>
      <c r="P214" s="298"/>
      <c r="Q214" s="298"/>
      <c r="R214" s="298"/>
      <c r="S214" s="298"/>
      <c r="T214" s="298"/>
      <c r="U214" s="298"/>
      <c r="V214" s="298"/>
      <c r="W214" s="298"/>
      <c r="X214" s="298"/>
      <c r="Y214" s="298"/>
      <c r="Z214" s="298"/>
    </row>
    <row r="215" spans="1:26" ht="15.75" customHeight="1">
      <c r="A215" s="298"/>
      <c r="B215" s="298"/>
      <c r="C215" s="311"/>
      <c r="D215" s="298"/>
      <c r="E215" s="298"/>
      <c r="F215" s="298"/>
      <c r="G215" s="298"/>
      <c r="H215" s="298"/>
      <c r="I215" s="298"/>
      <c r="J215" s="298"/>
      <c r="K215" s="298"/>
      <c r="L215" s="298"/>
      <c r="M215" s="298"/>
      <c r="N215" s="298"/>
      <c r="O215" s="298"/>
      <c r="P215" s="298"/>
      <c r="Q215" s="298"/>
      <c r="R215" s="298"/>
      <c r="S215" s="298"/>
      <c r="T215" s="298"/>
      <c r="U215" s="298"/>
      <c r="V215" s="298"/>
      <c r="W215" s="298"/>
      <c r="X215" s="298"/>
      <c r="Y215" s="298"/>
      <c r="Z215" s="298"/>
    </row>
    <row r="216" spans="1:26" ht="15.75" customHeight="1">
      <c r="A216" s="298"/>
      <c r="B216" s="298"/>
      <c r="C216" s="311"/>
      <c r="D216" s="298"/>
      <c r="E216" s="298"/>
      <c r="F216" s="298"/>
      <c r="G216" s="298"/>
      <c r="H216" s="298"/>
      <c r="I216" s="298"/>
      <c r="J216" s="298"/>
      <c r="K216" s="298"/>
      <c r="L216" s="298"/>
      <c r="M216" s="298"/>
      <c r="N216" s="298"/>
      <c r="O216" s="298"/>
      <c r="P216" s="298"/>
      <c r="Q216" s="298"/>
      <c r="R216" s="298"/>
      <c r="S216" s="298"/>
      <c r="T216" s="298"/>
      <c r="U216" s="298"/>
      <c r="V216" s="298"/>
      <c r="W216" s="298"/>
      <c r="X216" s="298"/>
      <c r="Y216" s="298"/>
      <c r="Z216" s="298"/>
    </row>
    <row r="217" spans="1:26" ht="15.75" customHeight="1">
      <c r="A217" s="298"/>
      <c r="B217" s="298"/>
      <c r="C217" s="311"/>
      <c r="D217" s="298"/>
      <c r="E217" s="298"/>
      <c r="F217" s="298"/>
      <c r="G217" s="298"/>
      <c r="H217" s="298"/>
      <c r="I217" s="298"/>
      <c r="J217" s="298"/>
      <c r="K217" s="298"/>
      <c r="L217" s="298"/>
      <c r="M217" s="298"/>
      <c r="N217" s="298"/>
      <c r="O217" s="298"/>
      <c r="P217" s="298"/>
      <c r="Q217" s="298"/>
      <c r="R217" s="298"/>
      <c r="S217" s="298"/>
      <c r="T217" s="298"/>
      <c r="U217" s="298"/>
      <c r="V217" s="298"/>
      <c r="W217" s="298"/>
      <c r="X217" s="298"/>
      <c r="Y217" s="298"/>
      <c r="Z217" s="298"/>
    </row>
    <row r="218" spans="1:26" ht="15.75" customHeight="1">
      <c r="A218" s="298"/>
      <c r="B218" s="298"/>
      <c r="C218" s="311"/>
      <c r="D218" s="298"/>
      <c r="E218" s="298"/>
      <c r="F218" s="298"/>
      <c r="G218" s="298"/>
      <c r="H218" s="298"/>
      <c r="I218" s="298"/>
      <c r="J218" s="298"/>
      <c r="K218" s="298"/>
      <c r="L218" s="298"/>
      <c r="M218" s="298"/>
      <c r="N218" s="298"/>
      <c r="O218" s="298"/>
      <c r="P218" s="298"/>
      <c r="Q218" s="298"/>
      <c r="R218" s="298"/>
      <c r="S218" s="298"/>
      <c r="T218" s="298"/>
      <c r="U218" s="298"/>
      <c r="V218" s="298"/>
      <c r="W218" s="298"/>
      <c r="X218" s="298"/>
      <c r="Y218" s="298"/>
      <c r="Z218" s="298"/>
    </row>
    <row r="219" spans="1:26" ht="15.75" customHeight="1">
      <c r="A219" s="298"/>
      <c r="B219" s="298"/>
      <c r="C219" s="311"/>
      <c r="D219" s="298"/>
      <c r="E219" s="298"/>
      <c r="F219" s="298"/>
      <c r="G219" s="298"/>
      <c r="H219" s="298"/>
      <c r="I219" s="298"/>
      <c r="J219" s="298"/>
      <c r="K219" s="298"/>
      <c r="L219" s="298"/>
      <c r="M219" s="298"/>
      <c r="N219" s="298"/>
      <c r="O219" s="298"/>
      <c r="P219" s="298"/>
      <c r="Q219" s="298"/>
      <c r="R219" s="298"/>
      <c r="S219" s="298"/>
      <c r="T219" s="298"/>
      <c r="U219" s="298"/>
      <c r="V219" s="298"/>
      <c r="W219" s="298"/>
      <c r="X219" s="298"/>
      <c r="Y219" s="298"/>
      <c r="Z219" s="298"/>
    </row>
    <row r="220" spans="1:26" ht="15.75" customHeight="1">
      <c r="A220" s="298"/>
      <c r="B220" s="298"/>
      <c r="C220" s="311"/>
      <c r="D220" s="298"/>
      <c r="E220" s="298"/>
      <c r="F220" s="298"/>
      <c r="G220" s="298"/>
      <c r="H220" s="298"/>
      <c r="I220" s="298"/>
      <c r="J220" s="298"/>
      <c r="K220" s="298"/>
      <c r="L220" s="298"/>
      <c r="M220" s="298"/>
      <c r="N220" s="298"/>
      <c r="O220" s="298"/>
      <c r="P220" s="298"/>
      <c r="Q220" s="298"/>
      <c r="R220" s="298"/>
      <c r="S220" s="298"/>
      <c r="T220" s="298"/>
      <c r="U220" s="298"/>
      <c r="V220" s="298"/>
      <c r="W220" s="298"/>
      <c r="X220" s="298"/>
      <c r="Y220" s="298"/>
      <c r="Z220" s="298"/>
    </row>
    <row r="221" spans="1:26" ht="15.75" customHeight="1">
      <c r="A221" s="298"/>
      <c r="B221" s="298"/>
      <c r="C221" s="311"/>
      <c r="D221" s="298"/>
      <c r="E221" s="298"/>
      <c r="F221" s="298"/>
      <c r="G221" s="298"/>
      <c r="H221" s="298"/>
      <c r="I221" s="298"/>
      <c r="J221" s="298"/>
      <c r="K221" s="298"/>
      <c r="L221" s="298"/>
      <c r="M221" s="298"/>
      <c r="N221" s="298"/>
      <c r="O221" s="298"/>
      <c r="P221" s="298"/>
      <c r="Q221" s="298"/>
      <c r="R221" s="298"/>
      <c r="S221" s="298"/>
      <c r="T221" s="298"/>
      <c r="U221" s="298"/>
      <c r="V221" s="298"/>
      <c r="W221" s="298"/>
      <c r="X221" s="298"/>
      <c r="Y221" s="298"/>
      <c r="Z221" s="298"/>
    </row>
    <row r="222" spans="1:26" ht="15.75" customHeight="1">
      <c r="A222" s="298"/>
      <c r="B222" s="298"/>
      <c r="C222" s="311"/>
      <c r="D222" s="298"/>
      <c r="E222" s="298"/>
      <c r="F222" s="298"/>
      <c r="G222" s="298"/>
      <c r="H222" s="298"/>
      <c r="I222" s="298"/>
      <c r="J222" s="298"/>
      <c r="K222" s="298"/>
      <c r="L222" s="298"/>
      <c r="M222" s="298"/>
      <c r="N222" s="298"/>
      <c r="O222" s="298"/>
      <c r="P222" s="298"/>
      <c r="Q222" s="298"/>
      <c r="R222" s="298"/>
      <c r="S222" s="298"/>
      <c r="T222" s="298"/>
      <c r="U222" s="298"/>
      <c r="V222" s="298"/>
      <c r="W222" s="298"/>
      <c r="X222" s="298"/>
      <c r="Y222" s="298"/>
      <c r="Z222" s="298"/>
    </row>
    <row r="223" spans="1:26" ht="15.75" customHeight="1">
      <c r="A223" s="298"/>
      <c r="B223" s="298"/>
      <c r="C223" s="311"/>
      <c r="D223" s="298"/>
      <c r="E223" s="298"/>
      <c r="F223" s="298"/>
      <c r="G223" s="298"/>
      <c r="H223" s="298"/>
      <c r="I223" s="298"/>
      <c r="J223" s="298"/>
      <c r="K223" s="298"/>
      <c r="L223" s="298"/>
      <c r="M223" s="298"/>
      <c r="N223" s="298"/>
      <c r="O223" s="298"/>
      <c r="P223" s="298"/>
      <c r="Q223" s="298"/>
      <c r="R223" s="298"/>
      <c r="S223" s="298"/>
      <c r="T223" s="298"/>
      <c r="U223" s="298"/>
      <c r="V223" s="298"/>
      <c r="W223" s="298"/>
      <c r="X223" s="298"/>
      <c r="Y223" s="298"/>
      <c r="Z223" s="298"/>
    </row>
    <row r="224" spans="1:26" ht="15.75" customHeight="1">
      <c r="A224" s="298"/>
      <c r="B224" s="298"/>
      <c r="C224" s="311"/>
      <c r="D224" s="298"/>
      <c r="E224" s="298"/>
      <c r="F224" s="298"/>
      <c r="G224" s="298"/>
      <c r="H224" s="298"/>
      <c r="I224" s="298"/>
      <c r="J224" s="298"/>
      <c r="K224" s="298"/>
      <c r="L224" s="298"/>
      <c r="M224" s="298"/>
      <c r="N224" s="298"/>
      <c r="O224" s="298"/>
      <c r="P224" s="298"/>
      <c r="Q224" s="298"/>
      <c r="R224" s="298"/>
      <c r="S224" s="298"/>
      <c r="T224" s="298"/>
      <c r="U224" s="298"/>
      <c r="V224" s="298"/>
      <c r="W224" s="298"/>
      <c r="X224" s="298"/>
      <c r="Y224" s="298"/>
      <c r="Z224" s="298"/>
    </row>
    <row r="225" spans="1:26" ht="15.75" customHeight="1">
      <c r="A225" s="298"/>
      <c r="B225" s="298"/>
      <c r="C225" s="311"/>
      <c r="D225" s="298"/>
      <c r="E225" s="298"/>
      <c r="F225" s="298"/>
      <c r="G225" s="298"/>
      <c r="H225" s="298"/>
      <c r="I225" s="298"/>
      <c r="J225" s="298"/>
      <c r="K225" s="298"/>
      <c r="L225" s="298"/>
      <c r="M225" s="298"/>
      <c r="N225" s="298"/>
      <c r="O225" s="298"/>
      <c r="P225" s="298"/>
      <c r="Q225" s="298"/>
      <c r="R225" s="298"/>
      <c r="S225" s="298"/>
      <c r="T225" s="298"/>
      <c r="U225" s="298"/>
      <c r="V225" s="298"/>
      <c r="W225" s="298"/>
      <c r="X225" s="298"/>
      <c r="Y225" s="298"/>
      <c r="Z225" s="298"/>
    </row>
    <row r="226" spans="1:26" ht="15.75" customHeight="1">
      <c r="A226" s="298"/>
      <c r="B226" s="298"/>
      <c r="C226" s="311"/>
      <c r="D226" s="298"/>
      <c r="E226" s="298"/>
      <c r="F226" s="298"/>
      <c r="G226" s="298"/>
      <c r="H226" s="298"/>
      <c r="I226" s="298"/>
      <c r="J226" s="298"/>
      <c r="K226" s="298"/>
      <c r="L226" s="298"/>
      <c r="M226" s="298"/>
      <c r="N226" s="298"/>
      <c r="O226" s="298"/>
      <c r="P226" s="298"/>
      <c r="Q226" s="298"/>
      <c r="R226" s="298"/>
      <c r="S226" s="298"/>
      <c r="T226" s="298"/>
      <c r="U226" s="298"/>
      <c r="V226" s="298"/>
      <c r="W226" s="298"/>
      <c r="X226" s="298"/>
      <c r="Y226" s="298"/>
      <c r="Z226" s="298"/>
    </row>
    <row r="227" spans="1:26" ht="15.75" customHeight="1">
      <c r="A227" s="298"/>
      <c r="B227" s="298"/>
      <c r="C227" s="311"/>
      <c r="D227" s="298"/>
      <c r="E227" s="298"/>
      <c r="F227" s="298"/>
      <c r="G227" s="298"/>
      <c r="H227" s="298"/>
      <c r="I227" s="298"/>
      <c r="J227" s="298"/>
      <c r="K227" s="298"/>
      <c r="L227" s="298"/>
      <c r="M227" s="298"/>
      <c r="N227" s="298"/>
      <c r="O227" s="298"/>
      <c r="P227" s="298"/>
      <c r="Q227" s="298"/>
      <c r="R227" s="298"/>
      <c r="S227" s="298"/>
      <c r="T227" s="298"/>
      <c r="U227" s="298"/>
      <c r="V227" s="298"/>
      <c r="W227" s="298"/>
      <c r="X227" s="298"/>
      <c r="Y227" s="298"/>
      <c r="Z227" s="298"/>
    </row>
    <row r="228" spans="1:26" ht="15.75" customHeight="1">
      <c r="A228" s="298"/>
      <c r="B228" s="298"/>
      <c r="C228" s="311"/>
      <c r="D228" s="298"/>
      <c r="E228" s="298"/>
      <c r="F228" s="298"/>
      <c r="G228" s="298"/>
      <c r="H228" s="298"/>
      <c r="I228" s="298"/>
      <c r="J228" s="298"/>
      <c r="K228" s="298"/>
      <c r="L228" s="298"/>
      <c r="M228" s="298"/>
      <c r="N228" s="298"/>
      <c r="O228" s="298"/>
      <c r="P228" s="298"/>
      <c r="Q228" s="298"/>
      <c r="R228" s="298"/>
      <c r="S228" s="298"/>
      <c r="T228" s="298"/>
      <c r="U228" s="298"/>
      <c r="V228" s="298"/>
      <c r="W228" s="298"/>
      <c r="X228" s="298"/>
      <c r="Y228" s="298"/>
      <c r="Z228" s="298"/>
    </row>
    <row r="229" spans="1:26" ht="15.75" customHeight="1">
      <c r="A229" s="298"/>
      <c r="B229" s="298"/>
      <c r="C229" s="311"/>
      <c r="D229" s="298"/>
      <c r="E229" s="298"/>
      <c r="F229" s="298"/>
      <c r="G229" s="298"/>
      <c r="H229" s="298"/>
      <c r="I229" s="298"/>
      <c r="J229" s="298"/>
      <c r="K229" s="298"/>
      <c r="L229" s="298"/>
      <c r="M229" s="298"/>
      <c r="N229" s="298"/>
      <c r="O229" s="298"/>
      <c r="P229" s="298"/>
      <c r="Q229" s="298"/>
      <c r="R229" s="298"/>
      <c r="S229" s="298"/>
      <c r="T229" s="298"/>
      <c r="U229" s="298"/>
      <c r="V229" s="298"/>
      <c r="W229" s="298"/>
      <c r="X229" s="298"/>
      <c r="Y229" s="298"/>
      <c r="Z229" s="298"/>
    </row>
    <row r="230" spans="1:26" ht="15.75" customHeight="1">
      <c r="A230" s="298"/>
      <c r="B230" s="298"/>
      <c r="C230" s="311"/>
      <c r="D230" s="298"/>
      <c r="E230" s="298"/>
      <c r="F230" s="298"/>
      <c r="G230" s="298"/>
      <c r="H230" s="298"/>
      <c r="I230" s="298"/>
      <c r="J230" s="298"/>
      <c r="K230" s="298"/>
      <c r="L230" s="298"/>
      <c r="M230" s="298"/>
      <c r="N230" s="298"/>
      <c r="O230" s="298"/>
      <c r="P230" s="298"/>
      <c r="Q230" s="298"/>
      <c r="R230" s="298"/>
      <c r="S230" s="298"/>
      <c r="T230" s="298"/>
      <c r="U230" s="298"/>
      <c r="V230" s="298"/>
      <c r="W230" s="298"/>
      <c r="X230" s="298"/>
      <c r="Y230" s="298"/>
      <c r="Z230" s="298"/>
    </row>
    <row r="231" spans="1:26" ht="15.75" customHeight="1">
      <c r="A231" s="298"/>
      <c r="B231" s="298"/>
      <c r="C231" s="311"/>
      <c r="D231" s="298"/>
      <c r="E231" s="298"/>
      <c r="F231" s="298"/>
      <c r="G231" s="298"/>
      <c r="H231" s="298"/>
      <c r="I231" s="298"/>
      <c r="J231" s="298"/>
      <c r="K231" s="298"/>
      <c r="L231" s="298"/>
      <c r="M231" s="298"/>
      <c r="N231" s="298"/>
      <c r="O231" s="298"/>
      <c r="P231" s="298"/>
      <c r="Q231" s="298"/>
      <c r="R231" s="298"/>
      <c r="S231" s="298"/>
      <c r="T231" s="298"/>
      <c r="U231" s="298"/>
      <c r="V231" s="298"/>
      <c r="W231" s="298"/>
      <c r="X231" s="298"/>
      <c r="Y231" s="298"/>
      <c r="Z231" s="298"/>
    </row>
    <row r="232" spans="1:26" ht="15.75" customHeight="1">
      <c r="A232" s="298"/>
      <c r="B232" s="298"/>
      <c r="C232" s="311"/>
      <c r="D232" s="298"/>
      <c r="E232" s="298"/>
      <c r="F232" s="298"/>
      <c r="G232" s="298"/>
      <c r="H232" s="298"/>
      <c r="I232" s="298"/>
      <c r="J232" s="298"/>
      <c r="K232" s="298"/>
      <c r="L232" s="298"/>
      <c r="M232" s="298"/>
      <c r="N232" s="298"/>
      <c r="O232" s="298"/>
      <c r="P232" s="298"/>
      <c r="Q232" s="298"/>
      <c r="R232" s="298"/>
      <c r="S232" s="298"/>
      <c r="T232" s="298"/>
      <c r="U232" s="298"/>
      <c r="V232" s="298"/>
      <c r="W232" s="298"/>
      <c r="X232" s="298"/>
      <c r="Y232" s="298"/>
      <c r="Z232" s="298"/>
    </row>
    <row r="233" spans="1:26" ht="15.75" customHeight="1">
      <c r="A233" s="298"/>
      <c r="B233" s="298"/>
      <c r="C233" s="311"/>
      <c r="D233" s="298"/>
      <c r="E233" s="298"/>
      <c r="F233" s="298"/>
      <c r="G233" s="298"/>
      <c r="H233" s="298"/>
      <c r="I233" s="298"/>
      <c r="J233" s="298"/>
      <c r="K233" s="298"/>
      <c r="L233" s="298"/>
      <c r="M233" s="298"/>
      <c r="N233" s="298"/>
      <c r="O233" s="298"/>
      <c r="P233" s="298"/>
      <c r="Q233" s="298"/>
      <c r="R233" s="298"/>
      <c r="S233" s="298"/>
      <c r="T233" s="298"/>
      <c r="U233" s="298"/>
      <c r="V233" s="298"/>
      <c r="W233" s="298"/>
      <c r="X233" s="298"/>
      <c r="Y233" s="298"/>
      <c r="Z233" s="298"/>
    </row>
    <row r="234" spans="1:26" ht="15.75" customHeight="1">
      <c r="A234" s="298"/>
      <c r="B234" s="298"/>
      <c r="C234" s="311"/>
      <c r="D234" s="298"/>
      <c r="E234" s="298"/>
      <c r="F234" s="298"/>
      <c r="G234" s="298"/>
      <c r="H234" s="298"/>
      <c r="I234" s="298"/>
      <c r="J234" s="298"/>
      <c r="K234" s="298"/>
      <c r="L234" s="298"/>
      <c r="M234" s="298"/>
      <c r="N234" s="298"/>
      <c r="O234" s="298"/>
      <c r="P234" s="298"/>
      <c r="Q234" s="298"/>
      <c r="R234" s="298"/>
      <c r="S234" s="298"/>
      <c r="T234" s="298"/>
      <c r="U234" s="298"/>
      <c r="V234" s="298"/>
      <c r="W234" s="298"/>
      <c r="X234" s="298"/>
      <c r="Y234" s="298"/>
      <c r="Z234" s="298"/>
    </row>
    <row r="235" spans="1:26" ht="15.75" customHeight="1">
      <c r="A235" s="298"/>
      <c r="B235" s="298"/>
      <c r="C235" s="311"/>
      <c r="D235" s="298"/>
      <c r="E235" s="298"/>
      <c r="F235" s="298"/>
      <c r="G235" s="298"/>
      <c r="H235" s="298"/>
      <c r="I235" s="298"/>
      <c r="J235" s="298"/>
      <c r="K235" s="298"/>
      <c r="L235" s="298"/>
      <c r="M235" s="298"/>
      <c r="N235" s="298"/>
      <c r="O235" s="298"/>
      <c r="P235" s="298"/>
      <c r="Q235" s="298"/>
      <c r="R235" s="298"/>
      <c r="S235" s="298"/>
      <c r="T235" s="298"/>
      <c r="U235" s="298"/>
      <c r="V235" s="298"/>
      <c r="W235" s="298"/>
      <c r="X235" s="298"/>
      <c r="Y235" s="298"/>
      <c r="Z235" s="298"/>
    </row>
    <row r="236" spans="1:26" ht="15.75" customHeight="1">
      <c r="A236" s="298"/>
      <c r="B236" s="298"/>
      <c r="C236" s="311"/>
      <c r="D236" s="298"/>
      <c r="E236" s="298"/>
      <c r="F236" s="298"/>
      <c r="G236" s="298"/>
      <c r="H236" s="298"/>
      <c r="I236" s="298"/>
      <c r="J236" s="298"/>
      <c r="K236" s="298"/>
      <c r="L236" s="298"/>
      <c r="M236" s="298"/>
      <c r="N236" s="298"/>
      <c r="O236" s="298"/>
      <c r="P236" s="298"/>
      <c r="Q236" s="298"/>
      <c r="R236" s="298"/>
      <c r="S236" s="298"/>
      <c r="T236" s="298"/>
      <c r="U236" s="298"/>
      <c r="V236" s="298"/>
      <c r="W236" s="298"/>
      <c r="X236" s="298"/>
      <c r="Y236" s="298"/>
      <c r="Z236" s="298"/>
    </row>
    <row r="237" spans="1:26" ht="15.75" customHeight="1">
      <c r="A237" s="298"/>
      <c r="B237" s="298"/>
      <c r="C237" s="311"/>
      <c r="D237" s="298"/>
      <c r="E237" s="298"/>
      <c r="F237" s="298"/>
      <c r="G237" s="298"/>
      <c r="H237" s="298"/>
      <c r="I237" s="298"/>
      <c r="J237" s="298"/>
      <c r="K237" s="298"/>
      <c r="L237" s="298"/>
      <c r="M237" s="298"/>
      <c r="N237" s="298"/>
      <c r="O237" s="298"/>
      <c r="P237" s="298"/>
      <c r="Q237" s="298"/>
      <c r="R237" s="298"/>
      <c r="S237" s="298"/>
      <c r="T237" s="298"/>
      <c r="U237" s="298"/>
      <c r="V237" s="298"/>
      <c r="W237" s="298"/>
      <c r="X237" s="298"/>
      <c r="Y237" s="298"/>
      <c r="Z237" s="298"/>
    </row>
    <row r="238" spans="1:26" ht="15.75" customHeight="1">
      <c r="A238" s="298"/>
      <c r="B238" s="298"/>
      <c r="C238" s="311"/>
      <c r="D238" s="298"/>
      <c r="E238" s="298"/>
      <c r="F238" s="298"/>
      <c r="G238" s="298"/>
      <c r="H238" s="298"/>
      <c r="I238" s="298"/>
      <c r="J238" s="298"/>
      <c r="K238" s="298"/>
      <c r="L238" s="298"/>
      <c r="M238" s="298"/>
      <c r="N238" s="298"/>
      <c r="O238" s="298"/>
      <c r="P238" s="298"/>
      <c r="Q238" s="298"/>
      <c r="R238" s="298"/>
      <c r="S238" s="298"/>
      <c r="T238" s="298"/>
      <c r="U238" s="298"/>
      <c r="V238" s="298"/>
      <c r="W238" s="298"/>
      <c r="X238" s="298"/>
      <c r="Y238" s="298"/>
      <c r="Z238" s="298"/>
    </row>
    <row r="239" spans="1:26" ht="15.75" customHeight="1">
      <c r="A239" s="298"/>
      <c r="B239" s="298"/>
      <c r="C239" s="311"/>
      <c r="D239" s="298"/>
      <c r="E239" s="298"/>
      <c r="F239" s="298"/>
      <c r="G239" s="298"/>
      <c r="H239" s="298"/>
      <c r="I239" s="298"/>
      <c r="J239" s="298"/>
      <c r="K239" s="298"/>
      <c r="L239" s="298"/>
      <c r="M239" s="298"/>
      <c r="N239" s="298"/>
      <c r="O239" s="298"/>
      <c r="P239" s="298"/>
      <c r="Q239" s="298"/>
      <c r="R239" s="298"/>
      <c r="S239" s="298"/>
      <c r="T239" s="298"/>
      <c r="U239" s="298"/>
      <c r="V239" s="298"/>
      <c r="W239" s="298"/>
      <c r="X239" s="298"/>
      <c r="Y239" s="298"/>
      <c r="Z239" s="298"/>
    </row>
    <row r="240" spans="1:26" ht="15.75" customHeight="1">
      <c r="A240" s="298"/>
      <c r="B240" s="298"/>
      <c r="C240" s="311"/>
      <c r="D240" s="298"/>
      <c r="E240" s="298"/>
      <c r="F240" s="298"/>
      <c r="G240" s="298"/>
      <c r="H240" s="298"/>
      <c r="I240" s="298"/>
      <c r="J240" s="298"/>
      <c r="K240" s="298"/>
      <c r="L240" s="298"/>
      <c r="M240" s="298"/>
      <c r="N240" s="298"/>
      <c r="O240" s="298"/>
      <c r="P240" s="298"/>
      <c r="Q240" s="298"/>
      <c r="R240" s="298"/>
      <c r="S240" s="298"/>
      <c r="T240" s="298"/>
      <c r="U240" s="298"/>
      <c r="V240" s="298"/>
      <c r="W240" s="298"/>
      <c r="X240" s="298"/>
      <c r="Y240" s="298"/>
      <c r="Z240" s="298"/>
    </row>
    <row r="241" spans="1:26" ht="15.75" customHeight="1">
      <c r="A241" s="298"/>
      <c r="B241" s="298"/>
      <c r="C241" s="311"/>
      <c r="D241" s="298"/>
      <c r="E241" s="298"/>
      <c r="F241" s="298"/>
      <c r="G241" s="298"/>
      <c r="H241" s="298"/>
      <c r="I241" s="298"/>
      <c r="J241" s="298"/>
      <c r="K241" s="298"/>
      <c r="L241" s="298"/>
      <c r="M241" s="298"/>
      <c r="N241" s="298"/>
      <c r="O241" s="298"/>
      <c r="P241" s="298"/>
      <c r="Q241" s="298"/>
      <c r="R241" s="298"/>
      <c r="S241" s="298"/>
      <c r="T241" s="298"/>
      <c r="U241" s="298"/>
      <c r="V241" s="298"/>
      <c r="W241" s="298"/>
      <c r="X241" s="298"/>
      <c r="Y241" s="298"/>
      <c r="Z241" s="298"/>
    </row>
    <row r="242" spans="1:26" ht="15.75" customHeight="1">
      <c r="A242" s="298"/>
      <c r="B242" s="298"/>
      <c r="C242" s="311"/>
      <c r="D242" s="298"/>
      <c r="E242" s="298"/>
      <c r="F242" s="298"/>
      <c r="G242" s="298"/>
      <c r="H242" s="298"/>
      <c r="I242" s="298"/>
      <c r="J242" s="298"/>
      <c r="K242" s="298"/>
      <c r="L242" s="298"/>
      <c r="M242" s="298"/>
      <c r="N242" s="298"/>
      <c r="O242" s="298"/>
      <c r="P242" s="298"/>
      <c r="Q242" s="298"/>
      <c r="R242" s="298"/>
      <c r="S242" s="298"/>
      <c r="T242" s="298"/>
      <c r="U242" s="298"/>
      <c r="V242" s="298"/>
      <c r="W242" s="298"/>
      <c r="X242" s="298"/>
      <c r="Y242" s="298"/>
      <c r="Z242" s="298"/>
    </row>
    <row r="243" spans="1:26" ht="15.75" customHeight="1">
      <c r="A243" s="298"/>
      <c r="B243" s="298"/>
      <c r="C243" s="311"/>
      <c r="D243" s="298"/>
      <c r="E243" s="298"/>
      <c r="F243" s="298"/>
      <c r="G243" s="298"/>
      <c r="H243" s="298"/>
      <c r="I243" s="298"/>
      <c r="J243" s="298"/>
      <c r="K243" s="298"/>
      <c r="L243" s="298"/>
      <c r="M243" s="298"/>
      <c r="N243" s="298"/>
      <c r="O243" s="298"/>
      <c r="P243" s="298"/>
      <c r="Q243" s="298"/>
      <c r="R243" s="298"/>
      <c r="S243" s="298"/>
      <c r="T243" s="298"/>
      <c r="U243" s="298"/>
      <c r="V243" s="298"/>
      <c r="W243" s="298"/>
      <c r="X243" s="298"/>
      <c r="Y243" s="298"/>
      <c r="Z243" s="298"/>
    </row>
    <row r="244" spans="1:26" ht="15.75" customHeight="1">
      <c r="A244" s="298"/>
      <c r="B244" s="298"/>
      <c r="C244" s="311"/>
      <c r="D244" s="298"/>
      <c r="E244" s="298"/>
      <c r="F244" s="298"/>
      <c r="G244" s="298"/>
      <c r="H244" s="298"/>
      <c r="I244" s="298"/>
      <c r="J244" s="298"/>
      <c r="K244" s="298"/>
      <c r="L244" s="298"/>
      <c r="M244" s="298"/>
      <c r="N244" s="298"/>
      <c r="O244" s="298"/>
      <c r="P244" s="298"/>
      <c r="Q244" s="298"/>
      <c r="R244" s="298"/>
      <c r="S244" s="298"/>
      <c r="T244" s="298"/>
      <c r="U244" s="298"/>
      <c r="V244" s="298"/>
      <c r="W244" s="298"/>
      <c r="X244" s="298"/>
      <c r="Y244" s="298"/>
      <c r="Z244" s="298"/>
    </row>
    <row r="245" spans="1:26" ht="15.75" customHeight="1">
      <c r="A245" s="298"/>
      <c r="B245" s="298"/>
      <c r="C245" s="311"/>
      <c r="D245" s="298"/>
      <c r="E245" s="298"/>
      <c r="F245" s="298"/>
      <c r="G245" s="298"/>
      <c r="H245" s="298"/>
      <c r="I245" s="298"/>
      <c r="J245" s="298"/>
      <c r="K245" s="298"/>
      <c r="L245" s="298"/>
      <c r="M245" s="298"/>
      <c r="N245" s="298"/>
      <c r="O245" s="298"/>
      <c r="P245" s="298"/>
      <c r="Q245" s="298"/>
      <c r="R245" s="298"/>
      <c r="S245" s="298"/>
      <c r="T245" s="298"/>
      <c r="U245" s="298"/>
      <c r="V245" s="298"/>
      <c r="W245" s="298"/>
      <c r="X245" s="298"/>
      <c r="Y245" s="298"/>
      <c r="Z245" s="298"/>
    </row>
    <row r="246" spans="1:26" ht="15.75" customHeight="1">
      <c r="A246" s="298"/>
      <c r="B246" s="298"/>
      <c r="C246" s="311"/>
      <c r="D246" s="298"/>
      <c r="E246" s="298"/>
      <c r="F246" s="298"/>
      <c r="G246" s="298"/>
      <c r="H246" s="298"/>
      <c r="I246" s="298"/>
      <c r="J246" s="298"/>
      <c r="K246" s="298"/>
      <c r="L246" s="298"/>
      <c r="M246" s="298"/>
      <c r="N246" s="298"/>
      <c r="O246" s="298"/>
      <c r="P246" s="298"/>
      <c r="Q246" s="298"/>
      <c r="R246" s="298"/>
      <c r="S246" s="298"/>
      <c r="T246" s="298"/>
      <c r="U246" s="298"/>
      <c r="V246" s="298"/>
      <c r="W246" s="298"/>
      <c r="X246" s="298"/>
      <c r="Y246" s="298"/>
      <c r="Z246" s="298"/>
    </row>
    <row r="247" spans="1:26" ht="15.75" customHeight="1">
      <c r="A247" s="298"/>
      <c r="B247" s="298"/>
      <c r="C247" s="311"/>
      <c r="D247" s="298"/>
      <c r="E247" s="298"/>
      <c r="F247" s="298"/>
      <c r="G247" s="298"/>
      <c r="H247" s="298"/>
      <c r="I247" s="298"/>
      <c r="J247" s="298"/>
      <c r="K247" s="298"/>
      <c r="L247" s="298"/>
      <c r="M247" s="298"/>
      <c r="N247" s="298"/>
      <c r="O247" s="298"/>
      <c r="P247" s="298"/>
      <c r="Q247" s="298"/>
      <c r="R247" s="298"/>
      <c r="S247" s="298"/>
      <c r="T247" s="298"/>
      <c r="U247" s="298"/>
      <c r="V247" s="298"/>
      <c r="W247" s="298"/>
      <c r="X247" s="298"/>
      <c r="Y247" s="298"/>
      <c r="Z247" s="298"/>
    </row>
    <row r="248" spans="1:26" ht="15.75" customHeight="1">
      <c r="A248" s="298"/>
      <c r="B248" s="298"/>
      <c r="C248" s="311"/>
      <c r="D248" s="298"/>
      <c r="E248" s="298"/>
      <c r="F248" s="298"/>
      <c r="G248" s="298"/>
      <c r="H248" s="298"/>
      <c r="I248" s="298"/>
      <c r="J248" s="298"/>
      <c r="K248" s="298"/>
      <c r="L248" s="298"/>
      <c r="M248" s="298"/>
      <c r="N248" s="298"/>
      <c r="O248" s="298"/>
      <c r="P248" s="298"/>
      <c r="Q248" s="298"/>
      <c r="R248" s="298"/>
      <c r="S248" s="298"/>
      <c r="T248" s="298"/>
      <c r="U248" s="298"/>
      <c r="V248" s="298"/>
      <c r="W248" s="298"/>
      <c r="X248" s="298"/>
      <c r="Y248" s="298"/>
      <c r="Z248" s="298"/>
    </row>
    <row r="249" spans="1:26" ht="15.75" customHeight="1">
      <c r="A249" s="298"/>
      <c r="B249" s="298"/>
      <c r="C249" s="311"/>
      <c r="D249" s="298"/>
      <c r="E249" s="298"/>
      <c r="F249" s="298"/>
      <c r="G249" s="298"/>
      <c r="H249" s="298"/>
      <c r="I249" s="298"/>
      <c r="J249" s="298"/>
      <c r="K249" s="298"/>
      <c r="L249" s="298"/>
      <c r="M249" s="298"/>
      <c r="N249" s="298"/>
      <c r="O249" s="298"/>
      <c r="P249" s="298"/>
      <c r="Q249" s="298"/>
      <c r="R249" s="298"/>
      <c r="S249" s="298"/>
      <c r="T249" s="298"/>
      <c r="U249" s="298"/>
      <c r="V249" s="298"/>
      <c r="W249" s="298"/>
      <c r="X249" s="298"/>
      <c r="Y249" s="298"/>
      <c r="Z249" s="298"/>
    </row>
    <row r="250" spans="1:26" ht="15.75" customHeight="1">
      <c r="A250" s="298"/>
      <c r="B250" s="298"/>
      <c r="C250" s="311"/>
      <c r="D250" s="298"/>
      <c r="E250" s="298"/>
      <c r="F250" s="298"/>
      <c r="G250" s="298"/>
      <c r="H250" s="298"/>
      <c r="I250" s="298"/>
      <c r="J250" s="298"/>
      <c r="K250" s="298"/>
      <c r="L250" s="298"/>
      <c r="M250" s="298"/>
      <c r="N250" s="298"/>
      <c r="O250" s="298"/>
      <c r="P250" s="298"/>
      <c r="Q250" s="298"/>
      <c r="R250" s="298"/>
      <c r="S250" s="298"/>
      <c r="T250" s="298"/>
      <c r="U250" s="298"/>
      <c r="V250" s="298"/>
      <c r="W250" s="298"/>
      <c r="X250" s="298"/>
      <c r="Y250" s="298"/>
      <c r="Z250" s="298"/>
    </row>
    <row r="251" spans="1:26" ht="15.75" customHeight="1">
      <c r="A251" s="298"/>
      <c r="B251" s="298"/>
      <c r="C251" s="311"/>
      <c r="D251" s="298"/>
      <c r="E251" s="298"/>
      <c r="F251" s="298"/>
      <c r="G251" s="298"/>
      <c r="H251" s="298"/>
      <c r="I251" s="298"/>
      <c r="J251" s="298"/>
      <c r="K251" s="298"/>
      <c r="L251" s="298"/>
      <c r="M251" s="298"/>
      <c r="N251" s="298"/>
      <c r="O251" s="298"/>
      <c r="P251" s="298"/>
      <c r="Q251" s="298"/>
      <c r="R251" s="298"/>
      <c r="S251" s="298"/>
      <c r="T251" s="298"/>
      <c r="U251" s="298"/>
      <c r="V251" s="298"/>
      <c r="W251" s="298"/>
      <c r="X251" s="298"/>
      <c r="Y251" s="298"/>
      <c r="Z251" s="298"/>
    </row>
    <row r="252" spans="1:26" ht="15.75" customHeight="1">
      <c r="A252" s="298"/>
      <c r="B252" s="298"/>
      <c r="C252" s="311"/>
      <c r="D252" s="298"/>
      <c r="E252" s="298"/>
      <c r="F252" s="298"/>
      <c r="G252" s="298"/>
      <c r="H252" s="298"/>
      <c r="I252" s="298"/>
      <c r="J252" s="298"/>
      <c r="K252" s="298"/>
      <c r="L252" s="298"/>
      <c r="M252" s="298"/>
      <c r="N252" s="298"/>
      <c r="O252" s="298"/>
      <c r="P252" s="298"/>
      <c r="Q252" s="298"/>
      <c r="R252" s="298"/>
      <c r="S252" s="298"/>
      <c r="T252" s="298"/>
      <c r="U252" s="298"/>
      <c r="V252" s="298"/>
      <c r="W252" s="298"/>
      <c r="X252" s="298"/>
      <c r="Y252" s="298"/>
      <c r="Z252" s="298"/>
    </row>
    <row r="253" spans="1:26" ht="15.75" customHeight="1">
      <c r="A253" s="298"/>
      <c r="B253" s="298"/>
      <c r="C253" s="311"/>
      <c r="D253" s="298"/>
      <c r="E253" s="298"/>
      <c r="F253" s="298"/>
      <c r="G253" s="298"/>
      <c r="H253" s="298"/>
      <c r="I253" s="298"/>
      <c r="J253" s="298"/>
      <c r="K253" s="298"/>
      <c r="L253" s="298"/>
      <c r="M253" s="298"/>
      <c r="N253" s="298"/>
      <c r="O253" s="298"/>
      <c r="P253" s="298"/>
      <c r="Q253" s="298"/>
      <c r="R253" s="298"/>
      <c r="S253" s="298"/>
      <c r="T253" s="298"/>
      <c r="U253" s="298"/>
      <c r="V253" s="298"/>
      <c r="W253" s="298"/>
      <c r="X253" s="298"/>
      <c r="Y253" s="298"/>
      <c r="Z253" s="298"/>
    </row>
    <row r="254" spans="1:26" ht="15.75" customHeight="1">
      <c r="A254" s="298"/>
      <c r="B254" s="298"/>
      <c r="C254" s="311"/>
      <c r="D254" s="298"/>
      <c r="E254" s="298"/>
      <c r="F254" s="298"/>
      <c r="G254" s="298"/>
      <c r="H254" s="298"/>
      <c r="I254" s="298"/>
      <c r="J254" s="298"/>
      <c r="K254" s="298"/>
      <c r="L254" s="298"/>
      <c r="M254" s="298"/>
      <c r="N254" s="298"/>
      <c r="O254" s="298"/>
      <c r="P254" s="298"/>
      <c r="Q254" s="298"/>
      <c r="R254" s="298"/>
      <c r="S254" s="298"/>
      <c r="T254" s="298"/>
      <c r="U254" s="298"/>
      <c r="V254" s="298"/>
      <c r="W254" s="298"/>
      <c r="X254" s="298"/>
      <c r="Y254" s="298"/>
      <c r="Z254" s="298"/>
    </row>
    <row r="255" spans="1:26" ht="15.75" customHeight="1">
      <c r="A255" s="298"/>
      <c r="B255" s="298"/>
      <c r="C255" s="311"/>
      <c r="D255" s="298"/>
      <c r="E255" s="298"/>
      <c r="F255" s="298"/>
      <c r="G255" s="298"/>
      <c r="H255" s="298"/>
      <c r="I255" s="298"/>
      <c r="J255" s="298"/>
      <c r="K255" s="298"/>
      <c r="L255" s="298"/>
      <c r="M255" s="298"/>
      <c r="N255" s="298"/>
      <c r="O255" s="298"/>
      <c r="P255" s="298"/>
      <c r="Q255" s="298"/>
      <c r="R255" s="298"/>
      <c r="S255" s="298"/>
      <c r="T255" s="298"/>
      <c r="U255" s="298"/>
      <c r="V255" s="298"/>
      <c r="W255" s="298"/>
      <c r="X255" s="298"/>
      <c r="Y255" s="298"/>
      <c r="Z255" s="298"/>
    </row>
    <row r="256" spans="1:26" ht="15.75" customHeight="1">
      <c r="A256" s="298"/>
      <c r="B256" s="298"/>
      <c r="C256" s="311"/>
      <c r="D256" s="298"/>
      <c r="E256" s="298"/>
      <c r="F256" s="298"/>
      <c r="G256" s="298"/>
      <c r="H256" s="298"/>
      <c r="I256" s="298"/>
      <c r="J256" s="298"/>
      <c r="K256" s="298"/>
      <c r="L256" s="298"/>
      <c r="M256" s="298"/>
      <c r="N256" s="298"/>
      <c r="O256" s="298"/>
      <c r="P256" s="298"/>
      <c r="Q256" s="298"/>
      <c r="R256" s="298"/>
      <c r="S256" s="298"/>
      <c r="T256" s="298"/>
      <c r="U256" s="298"/>
      <c r="V256" s="298"/>
      <c r="W256" s="298"/>
      <c r="X256" s="298"/>
      <c r="Y256" s="298"/>
      <c r="Z256" s="298"/>
    </row>
    <row r="257" spans="1:26" ht="15.75" customHeight="1">
      <c r="A257" s="298"/>
      <c r="B257" s="298"/>
      <c r="C257" s="311"/>
      <c r="D257" s="298"/>
      <c r="E257" s="298"/>
      <c r="F257" s="298"/>
      <c r="G257" s="298"/>
      <c r="H257" s="298"/>
      <c r="I257" s="298"/>
      <c r="J257" s="298"/>
      <c r="K257" s="298"/>
      <c r="L257" s="298"/>
      <c r="M257" s="298"/>
      <c r="N257" s="298"/>
      <c r="O257" s="298"/>
      <c r="P257" s="298"/>
      <c r="Q257" s="298"/>
      <c r="R257" s="298"/>
      <c r="S257" s="298"/>
      <c r="T257" s="298"/>
      <c r="U257" s="298"/>
      <c r="V257" s="298"/>
      <c r="W257" s="298"/>
      <c r="X257" s="298"/>
      <c r="Y257" s="298"/>
      <c r="Z257" s="298"/>
    </row>
    <row r="258" spans="1:26" ht="15.75" customHeight="1">
      <c r="A258" s="298"/>
      <c r="B258" s="298"/>
      <c r="C258" s="311"/>
      <c r="D258" s="298"/>
      <c r="E258" s="298"/>
      <c r="F258" s="298"/>
      <c r="G258" s="298"/>
      <c r="H258" s="298"/>
      <c r="I258" s="298"/>
      <c r="J258" s="298"/>
      <c r="K258" s="298"/>
      <c r="L258" s="298"/>
      <c r="M258" s="298"/>
      <c r="N258" s="298"/>
      <c r="O258" s="298"/>
      <c r="P258" s="298"/>
      <c r="Q258" s="298"/>
      <c r="R258" s="298"/>
      <c r="S258" s="298"/>
      <c r="T258" s="298"/>
      <c r="U258" s="298"/>
      <c r="V258" s="298"/>
      <c r="W258" s="298"/>
      <c r="X258" s="298"/>
      <c r="Y258" s="298"/>
      <c r="Z258" s="298"/>
    </row>
    <row r="259" spans="1:26" ht="15.75" customHeight="1">
      <c r="A259" s="298"/>
      <c r="B259" s="298"/>
      <c r="C259" s="311"/>
      <c r="D259" s="298"/>
      <c r="E259" s="298"/>
      <c r="F259" s="298"/>
      <c r="G259" s="298"/>
      <c r="H259" s="298"/>
      <c r="I259" s="298"/>
      <c r="J259" s="298"/>
      <c r="K259" s="298"/>
      <c r="L259" s="298"/>
      <c r="M259" s="298"/>
      <c r="N259" s="298"/>
      <c r="O259" s="298"/>
      <c r="P259" s="298"/>
      <c r="Q259" s="298"/>
      <c r="R259" s="298"/>
      <c r="S259" s="298"/>
      <c r="T259" s="298"/>
      <c r="U259" s="298"/>
      <c r="V259" s="298"/>
      <c r="W259" s="298"/>
      <c r="X259" s="298"/>
      <c r="Y259" s="298"/>
      <c r="Z259" s="298"/>
    </row>
    <row r="260" spans="1:26" ht="15.75" customHeight="1">
      <c r="A260" s="298"/>
      <c r="B260" s="298"/>
      <c r="C260" s="311"/>
      <c r="D260" s="298"/>
      <c r="E260" s="298"/>
      <c r="F260" s="298"/>
      <c r="G260" s="298"/>
      <c r="H260" s="298"/>
      <c r="I260" s="298"/>
      <c r="J260" s="298"/>
      <c r="K260" s="298"/>
      <c r="L260" s="298"/>
      <c r="M260" s="298"/>
      <c r="N260" s="298"/>
      <c r="O260" s="298"/>
      <c r="P260" s="298"/>
      <c r="Q260" s="298"/>
      <c r="R260" s="298"/>
      <c r="S260" s="298"/>
      <c r="T260" s="298"/>
      <c r="U260" s="298"/>
      <c r="V260" s="298"/>
      <c r="W260" s="298"/>
      <c r="X260" s="298"/>
      <c r="Y260" s="298"/>
      <c r="Z260" s="298"/>
    </row>
    <row r="261" spans="1:26" ht="15.75" customHeight="1">
      <c r="A261" s="298"/>
      <c r="B261" s="298"/>
      <c r="C261" s="311"/>
      <c r="D261" s="298"/>
      <c r="E261" s="298"/>
      <c r="F261" s="298"/>
      <c r="G261" s="298"/>
      <c r="H261" s="298"/>
      <c r="I261" s="298"/>
      <c r="J261" s="298"/>
      <c r="K261" s="298"/>
      <c r="L261" s="298"/>
      <c r="M261" s="298"/>
      <c r="N261" s="298"/>
      <c r="O261" s="298"/>
      <c r="P261" s="298"/>
      <c r="Q261" s="298"/>
      <c r="R261" s="298"/>
      <c r="S261" s="298"/>
      <c r="T261" s="298"/>
      <c r="U261" s="298"/>
      <c r="V261" s="298"/>
      <c r="W261" s="298"/>
      <c r="X261" s="298"/>
      <c r="Y261" s="298"/>
      <c r="Z261" s="298"/>
    </row>
    <row r="262" spans="1:26" ht="15.75" customHeight="1">
      <c r="A262" s="298"/>
      <c r="B262" s="298"/>
      <c r="C262" s="311"/>
      <c r="D262" s="298"/>
      <c r="E262" s="298"/>
      <c r="F262" s="298"/>
      <c r="G262" s="298"/>
      <c r="H262" s="298"/>
      <c r="I262" s="298"/>
      <c r="J262" s="298"/>
      <c r="K262" s="298"/>
      <c r="L262" s="298"/>
      <c r="M262" s="298"/>
      <c r="N262" s="298"/>
      <c r="O262" s="298"/>
      <c r="P262" s="298"/>
      <c r="Q262" s="298"/>
      <c r="R262" s="298"/>
      <c r="S262" s="298"/>
      <c r="T262" s="298"/>
      <c r="U262" s="298"/>
      <c r="V262" s="298"/>
      <c r="W262" s="298"/>
      <c r="X262" s="298"/>
      <c r="Y262" s="298"/>
      <c r="Z262" s="298"/>
    </row>
    <row r="263" spans="1:26" ht="15.75" customHeight="1">
      <c r="A263" s="298"/>
      <c r="B263" s="298"/>
      <c r="C263" s="311"/>
      <c r="D263" s="298"/>
      <c r="E263" s="298"/>
      <c r="F263" s="298"/>
      <c r="G263" s="298"/>
      <c r="H263" s="298"/>
      <c r="I263" s="298"/>
      <c r="J263" s="298"/>
      <c r="K263" s="298"/>
      <c r="L263" s="298"/>
      <c r="M263" s="298"/>
      <c r="N263" s="298"/>
      <c r="O263" s="298"/>
      <c r="P263" s="298"/>
      <c r="Q263" s="298"/>
      <c r="R263" s="298"/>
      <c r="S263" s="298"/>
      <c r="T263" s="298"/>
      <c r="U263" s="298"/>
      <c r="V263" s="298"/>
      <c r="W263" s="298"/>
      <c r="X263" s="298"/>
      <c r="Y263" s="298"/>
      <c r="Z263" s="298"/>
    </row>
    <row r="264" spans="1:26" ht="15.75" customHeight="1">
      <c r="A264" s="298"/>
      <c r="B264" s="298"/>
      <c r="C264" s="311"/>
      <c r="D264" s="298"/>
      <c r="E264" s="298"/>
      <c r="F264" s="298"/>
      <c r="G264" s="298"/>
      <c r="H264" s="298"/>
      <c r="I264" s="298"/>
      <c r="J264" s="298"/>
      <c r="K264" s="298"/>
      <c r="L264" s="298"/>
      <c r="M264" s="298"/>
      <c r="N264" s="298"/>
      <c r="O264" s="298"/>
      <c r="P264" s="298"/>
      <c r="Q264" s="298"/>
      <c r="R264" s="298"/>
      <c r="S264" s="298"/>
      <c r="T264" s="298"/>
      <c r="U264" s="298"/>
      <c r="V264" s="298"/>
      <c r="W264" s="298"/>
      <c r="X264" s="298"/>
      <c r="Y264" s="298"/>
      <c r="Z264" s="298"/>
    </row>
    <row r="265" spans="1:26" ht="15.75" customHeight="1">
      <c r="A265" s="298"/>
      <c r="B265" s="298"/>
      <c r="C265" s="311"/>
      <c r="D265" s="298"/>
      <c r="E265" s="298"/>
      <c r="F265" s="298"/>
      <c r="G265" s="298"/>
      <c r="H265" s="298"/>
      <c r="I265" s="298"/>
      <c r="J265" s="298"/>
      <c r="K265" s="298"/>
      <c r="L265" s="298"/>
      <c r="M265" s="298"/>
      <c r="N265" s="298"/>
      <c r="O265" s="298"/>
      <c r="P265" s="298"/>
      <c r="Q265" s="298"/>
      <c r="R265" s="298"/>
      <c r="S265" s="298"/>
      <c r="T265" s="298"/>
      <c r="U265" s="298"/>
      <c r="V265" s="298"/>
      <c r="W265" s="298"/>
      <c r="X265" s="298"/>
      <c r="Y265" s="298"/>
      <c r="Z265" s="298"/>
    </row>
    <row r="266" spans="1:26" ht="15.75" customHeight="1">
      <c r="A266" s="298"/>
      <c r="B266" s="298"/>
      <c r="C266" s="311"/>
      <c r="D266" s="298"/>
      <c r="E266" s="298"/>
      <c r="F266" s="298"/>
      <c r="G266" s="298"/>
      <c r="H266" s="298"/>
      <c r="I266" s="298"/>
      <c r="J266" s="298"/>
      <c r="K266" s="298"/>
      <c r="L266" s="298"/>
      <c r="M266" s="298"/>
      <c r="N266" s="298"/>
      <c r="O266" s="298"/>
      <c r="P266" s="298"/>
      <c r="Q266" s="298"/>
      <c r="R266" s="298"/>
      <c r="S266" s="298"/>
      <c r="T266" s="298"/>
      <c r="U266" s="298"/>
      <c r="V266" s="298"/>
      <c r="W266" s="298"/>
      <c r="X266" s="298"/>
      <c r="Y266" s="298"/>
      <c r="Z266" s="298"/>
    </row>
    <row r="267" spans="1:26" ht="15.75" customHeight="1">
      <c r="A267" s="298"/>
      <c r="B267" s="298"/>
      <c r="C267" s="311"/>
      <c r="D267" s="298"/>
      <c r="E267" s="298"/>
      <c r="F267" s="298"/>
      <c r="G267" s="298"/>
      <c r="H267" s="298"/>
      <c r="I267" s="298"/>
      <c r="J267" s="298"/>
      <c r="K267" s="298"/>
      <c r="L267" s="298"/>
      <c r="M267" s="298"/>
      <c r="N267" s="298"/>
      <c r="O267" s="298"/>
      <c r="P267" s="298"/>
      <c r="Q267" s="298"/>
      <c r="R267" s="298"/>
      <c r="S267" s="298"/>
      <c r="T267" s="298"/>
      <c r="U267" s="298"/>
      <c r="V267" s="298"/>
      <c r="W267" s="298"/>
      <c r="X267" s="298"/>
      <c r="Y267" s="298"/>
      <c r="Z267" s="298"/>
    </row>
    <row r="268" spans="1:26" ht="15.75" customHeight="1">
      <c r="A268" s="298"/>
      <c r="B268" s="298"/>
      <c r="C268" s="311"/>
      <c r="D268" s="298"/>
      <c r="E268" s="298"/>
      <c r="F268" s="298"/>
      <c r="G268" s="298"/>
      <c r="H268" s="298"/>
      <c r="I268" s="298"/>
      <c r="J268" s="298"/>
      <c r="K268" s="298"/>
      <c r="L268" s="298"/>
      <c r="M268" s="298"/>
      <c r="N268" s="298"/>
      <c r="O268" s="298"/>
      <c r="P268" s="298"/>
      <c r="Q268" s="298"/>
      <c r="R268" s="298"/>
      <c r="S268" s="298"/>
      <c r="T268" s="298"/>
      <c r="U268" s="298"/>
      <c r="V268" s="298"/>
      <c r="W268" s="298"/>
      <c r="X268" s="298"/>
      <c r="Y268" s="298"/>
      <c r="Z268" s="298"/>
    </row>
    <row r="269" spans="1:26" ht="15.75" customHeight="1">
      <c r="A269" s="298"/>
      <c r="B269" s="298"/>
      <c r="C269" s="311"/>
      <c r="D269" s="298"/>
      <c r="E269" s="298"/>
      <c r="F269" s="298"/>
      <c r="G269" s="298"/>
      <c r="H269" s="298"/>
      <c r="I269" s="298"/>
      <c r="J269" s="298"/>
      <c r="K269" s="298"/>
      <c r="L269" s="298"/>
      <c r="M269" s="298"/>
      <c r="N269" s="298"/>
      <c r="O269" s="298"/>
      <c r="P269" s="298"/>
      <c r="Q269" s="298"/>
      <c r="R269" s="298"/>
      <c r="S269" s="298"/>
      <c r="T269" s="298"/>
      <c r="U269" s="298"/>
      <c r="V269" s="298"/>
      <c r="W269" s="298"/>
      <c r="X269" s="298"/>
      <c r="Y269" s="298"/>
      <c r="Z269" s="298"/>
    </row>
    <row r="270" spans="1:26" ht="15.75" customHeight="1">
      <c r="A270" s="298"/>
      <c r="B270" s="298"/>
      <c r="C270" s="311"/>
      <c r="D270" s="298"/>
      <c r="E270" s="298"/>
      <c r="F270" s="298"/>
      <c r="G270" s="298"/>
      <c r="H270" s="298"/>
      <c r="I270" s="298"/>
      <c r="J270" s="298"/>
      <c r="K270" s="298"/>
      <c r="L270" s="298"/>
      <c r="M270" s="298"/>
      <c r="N270" s="298"/>
      <c r="O270" s="298"/>
      <c r="P270" s="298"/>
      <c r="Q270" s="298"/>
      <c r="R270" s="298"/>
      <c r="S270" s="298"/>
      <c r="T270" s="298"/>
      <c r="U270" s="298"/>
      <c r="V270" s="298"/>
      <c r="W270" s="298"/>
      <c r="X270" s="298"/>
      <c r="Y270" s="298"/>
      <c r="Z270" s="298"/>
    </row>
    <row r="271" spans="1:26" ht="15.75" customHeight="1">
      <c r="A271" s="298"/>
      <c r="B271" s="298"/>
      <c r="C271" s="311"/>
      <c r="D271" s="298"/>
      <c r="E271" s="298"/>
      <c r="F271" s="298"/>
      <c r="G271" s="298"/>
      <c r="H271" s="298"/>
      <c r="I271" s="298"/>
      <c r="J271" s="298"/>
      <c r="K271" s="298"/>
      <c r="L271" s="298"/>
      <c r="M271" s="298"/>
      <c r="N271" s="298"/>
      <c r="O271" s="298"/>
      <c r="P271" s="298"/>
      <c r="Q271" s="298"/>
      <c r="R271" s="298"/>
      <c r="S271" s="298"/>
      <c r="T271" s="298"/>
      <c r="U271" s="298"/>
      <c r="V271" s="298"/>
      <c r="W271" s="298"/>
      <c r="X271" s="298"/>
      <c r="Y271" s="298"/>
      <c r="Z271" s="298"/>
    </row>
    <row r="272" spans="1:26" ht="15.75" customHeight="1">
      <c r="A272" s="298"/>
      <c r="B272" s="298"/>
      <c r="C272" s="311"/>
      <c r="D272" s="298"/>
      <c r="E272" s="298"/>
      <c r="F272" s="298"/>
      <c r="G272" s="298"/>
      <c r="H272" s="298"/>
      <c r="I272" s="298"/>
      <c r="J272" s="298"/>
      <c r="K272" s="298"/>
      <c r="L272" s="298"/>
      <c r="M272" s="298"/>
      <c r="N272" s="298"/>
      <c r="O272" s="298"/>
      <c r="P272" s="298"/>
      <c r="Q272" s="298"/>
      <c r="R272" s="298"/>
      <c r="S272" s="298"/>
      <c r="T272" s="298"/>
      <c r="U272" s="298"/>
      <c r="V272" s="298"/>
      <c r="W272" s="298"/>
      <c r="X272" s="298"/>
      <c r="Y272" s="298"/>
      <c r="Z272" s="298"/>
    </row>
    <row r="273" spans="1:26" ht="15.75" customHeight="1">
      <c r="A273" s="298"/>
      <c r="B273" s="298"/>
      <c r="C273" s="311"/>
      <c r="D273" s="298"/>
      <c r="E273" s="298"/>
      <c r="F273" s="298"/>
      <c r="G273" s="298"/>
      <c r="H273" s="298"/>
      <c r="I273" s="298"/>
      <c r="J273" s="298"/>
      <c r="K273" s="298"/>
      <c r="L273" s="298"/>
      <c r="M273" s="298"/>
      <c r="N273" s="298"/>
      <c r="O273" s="298"/>
      <c r="P273" s="298"/>
      <c r="Q273" s="298"/>
      <c r="R273" s="298"/>
      <c r="S273" s="298"/>
      <c r="T273" s="298"/>
      <c r="U273" s="298"/>
      <c r="V273" s="298"/>
      <c r="W273" s="298"/>
      <c r="X273" s="298"/>
      <c r="Y273" s="298"/>
      <c r="Z273" s="298"/>
    </row>
    <row r="274" spans="1:26" ht="15.75" customHeight="1">
      <c r="A274" s="298"/>
      <c r="B274" s="298"/>
      <c r="C274" s="311"/>
      <c r="D274" s="298"/>
      <c r="E274" s="298"/>
      <c r="F274" s="298"/>
      <c r="G274" s="298"/>
      <c r="H274" s="298"/>
      <c r="I274" s="298"/>
      <c r="J274" s="298"/>
      <c r="K274" s="298"/>
      <c r="L274" s="298"/>
      <c r="M274" s="298"/>
      <c r="N274" s="298"/>
      <c r="O274" s="298"/>
      <c r="P274" s="298"/>
      <c r="Q274" s="298"/>
      <c r="R274" s="298"/>
      <c r="S274" s="298"/>
      <c r="T274" s="298"/>
      <c r="U274" s="298"/>
      <c r="V274" s="298"/>
      <c r="W274" s="298"/>
      <c r="X274" s="298"/>
      <c r="Y274" s="298"/>
      <c r="Z274" s="298"/>
    </row>
    <row r="275" spans="1:26" ht="15.75" customHeight="1">
      <c r="A275" s="298"/>
      <c r="B275" s="298"/>
      <c r="C275" s="311"/>
      <c r="D275" s="298"/>
      <c r="E275" s="298"/>
      <c r="F275" s="298"/>
      <c r="G275" s="298"/>
      <c r="H275" s="298"/>
      <c r="I275" s="298"/>
      <c r="J275" s="298"/>
      <c r="K275" s="298"/>
      <c r="L275" s="298"/>
      <c r="M275" s="298"/>
      <c r="N275" s="298"/>
      <c r="O275" s="298"/>
      <c r="P275" s="298"/>
      <c r="Q275" s="298"/>
      <c r="R275" s="298"/>
      <c r="S275" s="298"/>
      <c r="T275" s="298"/>
      <c r="U275" s="298"/>
      <c r="V275" s="298"/>
      <c r="W275" s="298"/>
      <c r="X275" s="298"/>
      <c r="Y275" s="298"/>
      <c r="Z275" s="298"/>
    </row>
    <row r="276" spans="1:26" ht="15.75" customHeight="1">
      <c r="A276" s="298"/>
      <c r="B276" s="298"/>
      <c r="C276" s="311"/>
      <c r="D276" s="298"/>
      <c r="E276" s="298"/>
      <c r="F276" s="298"/>
      <c r="G276" s="298"/>
      <c r="H276" s="298"/>
      <c r="I276" s="298"/>
      <c r="J276" s="298"/>
      <c r="K276" s="298"/>
      <c r="L276" s="298"/>
      <c r="M276" s="298"/>
      <c r="N276" s="298"/>
      <c r="O276" s="298"/>
      <c r="P276" s="298"/>
      <c r="Q276" s="298"/>
      <c r="R276" s="298"/>
      <c r="S276" s="298"/>
      <c r="T276" s="298"/>
      <c r="U276" s="298"/>
      <c r="V276" s="298"/>
      <c r="W276" s="298"/>
      <c r="X276" s="298"/>
      <c r="Y276" s="298"/>
      <c r="Z276" s="298"/>
    </row>
    <row r="277" spans="1:26" ht="15.75" customHeight="1">
      <c r="A277" s="298"/>
      <c r="B277" s="298"/>
      <c r="C277" s="311"/>
      <c r="D277" s="298"/>
      <c r="E277" s="298"/>
      <c r="F277" s="298"/>
      <c r="G277" s="298"/>
      <c r="H277" s="298"/>
      <c r="I277" s="298"/>
      <c r="J277" s="298"/>
      <c r="K277" s="298"/>
      <c r="L277" s="298"/>
      <c r="M277" s="298"/>
      <c r="N277" s="298"/>
      <c r="O277" s="298"/>
      <c r="P277" s="298"/>
      <c r="Q277" s="298"/>
      <c r="R277" s="298"/>
      <c r="S277" s="298"/>
      <c r="T277" s="298"/>
      <c r="U277" s="298"/>
      <c r="V277" s="298"/>
      <c r="W277" s="298"/>
      <c r="X277" s="298"/>
      <c r="Y277" s="298"/>
      <c r="Z277" s="298"/>
    </row>
    <row r="278" spans="1:26" ht="15.75" customHeight="1">
      <c r="A278" s="298"/>
      <c r="B278" s="298"/>
      <c r="C278" s="311"/>
      <c r="D278" s="298"/>
      <c r="E278" s="298"/>
      <c r="F278" s="298"/>
      <c r="G278" s="298"/>
      <c r="H278" s="298"/>
      <c r="I278" s="298"/>
      <c r="J278" s="298"/>
      <c r="K278" s="298"/>
      <c r="L278" s="298"/>
      <c r="M278" s="298"/>
      <c r="N278" s="298"/>
      <c r="O278" s="298"/>
      <c r="P278" s="298"/>
      <c r="Q278" s="298"/>
      <c r="R278" s="298"/>
      <c r="S278" s="298"/>
      <c r="T278" s="298"/>
      <c r="U278" s="298"/>
      <c r="V278" s="298"/>
      <c r="W278" s="298"/>
      <c r="X278" s="298"/>
      <c r="Y278" s="298"/>
      <c r="Z278" s="298"/>
    </row>
    <row r="279" spans="1:26" ht="15.75" customHeight="1">
      <c r="A279" s="298"/>
      <c r="B279" s="298"/>
      <c r="C279" s="311"/>
      <c r="D279" s="298"/>
      <c r="E279" s="298"/>
      <c r="F279" s="298"/>
      <c r="G279" s="298"/>
      <c r="H279" s="298"/>
      <c r="I279" s="298"/>
      <c r="J279" s="298"/>
      <c r="K279" s="298"/>
      <c r="L279" s="298"/>
      <c r="M279" s="298"/>
      <c r="N279" s="298"/>
      <c r="O279" s="298"/>
      <c r="P279" s="298"/>
      <c r="Q279" s="298"/>
      <c r="R279" s="298"/>
      <c r="S279" s="298"/>
      <c r="T279" s="298"/>
      <c r="U279" s="298"/>
      <c r="V279" s="298"/>
      <c r="W279" s="298"/>
      <c r="X279" s="298"/>
      <c r="Y279" s="298"/>
      <c r="Z279" s="298"/>
    </row>
    <row r="280" spans="1:26" ht="15.75" customHeight="1">
      <c r="A280" s="298"/>
      <c r="B280" s="298"/>
      <c r="C280" s="311"/>
      <c r="D280" s="298"/>
      <c r="E280" s="298"/>
      <c r="F280" s="298"/>
      <c r="G280" s="298"/>
      <c r="H280" s="298"/>
      <c r="I280" s="298"/>
      <c r="J280" s="298"/>
      <c r="K280" s="298"/>
      <c r="L280" s="298"/>
      <c r="M280" s="298"/>
      <c r="N280" s="298"/>
      <c r="O280" s="298"/>
      <c r="P280" s="298"/>
      <c r="Q280" s="298"/>
      <c r="R280" s="298"/>
      <c r="S280" s="298"/>
      <c r="T280" s="298"/>
      <c r="U280" s="298"/>
      <c r="V280" s="298"/>
      <c r="W280" s="298"/>
      <c r="X280" s="298"/>
      <c r="Y280" s="298"/>
      <c r="Z280" s="298"/>
    </row>
    <row r="281" spans="1:26" ht="15.75" customHeight="1">
      <c r="A281" s="298"/>
      <c r="B281" s="298"/>
      <c r="C281" s="311"/>
      <c r="D281" s="298"/>
      <c r="E281" s="298"/>
      <c r="F281" s="298"/>
      <c r="G281" s="298"/>
      <c r="H281" s="298"/>
      <c r="I281" s="298"/>
      <c r="J281" s="298"/>
      <c r="K281" s="298"/>
      <c r="L281" s="298"/>
      <c r="M281" s="298"/>
      <c r="N281" s="298"/>
      <c r="O281" s="298"/>
      <c r="P281" s="298"/>
      <c r="Q281" s="298"/>
      <c r="R281" s="298"/>
      <c r="S281" s="298"/>
      <c r="T281" s="298"/>
      <c r="U281" s="298"/>
      <c r="V281" s="298"/>
      <c r="W281" s="298"/>
      <c r="X281" s="298"/>
      <c r="Y281" s="298"/>
      <c r="Z281" s="298"/>
    </row>
    <row r="282" spans="1:26" ht="15.75" customHeight="1">
      <c r="A282" s="298"/>
      <c r="B282" s="298"/>
      <c r="C282" s="311"/>
      <c r="D282" s="298"/>
      <c r="E282" s="298"/>
      <c r="F282" s="298"/>
      <c r="G282" s="298"/>
      <c r="H282" s="298"/>
      <c r="I282" s="298"/>
      <c r="J282" s="298"/>
      <c r="K282" s="298"/>
      <c r="L282" s="298"/>
      <c r="M282" s="298"/>
      <c r="N282" s="298"/>
      <c r="O282" s="298"/>
      <c r="P282" s="298"/>
      <c r="Q282" s="298"/>
      <c r="R282" s="298"/>
      <c r="S282" s="298"/>
      <c r="T282" s="298"/>
      <c r="U282" s="298"/>
      <c r="V282" s="298"/>
      <c r="W282" s="298"/>
      <c r="X282" s="298"/>
      <c r="Y282" s="298"/>
      <c r="Z282" s="298"/>
    </row>
    <row r="283" spans="1:26" ht="15.75" customHeight="1">
      <c r="A283" s="298"/>
      <c r="B283" s="298"/>
      <c r="C283" s="311"/>
      <c r="D283" s="298"/>
      <c r="E283" s="298"/>
      <c r="F283" s="298"/>
      <c r="G283" s="298"/>
      <c r="H283" s="298"/>
      <c r="I283" s="298"/>
      <c r="J283" s="298"/>
      <c r="K283" s="298"/>
      <c r="L283" s="298"/>
      <c r="M283" s="298"/>
      <c r="N283" s="298"/>
      <c r="O283" s="298"/>
      <c r="P283" s="298"/>
      <c r="Q283" s="298"/>
      <c r="R283" s="298"/>
      <c r="S283" s="298"/>
      <c r="T283" s="298"/>
      <c r="U283" s="298"/>
      <c r="V283" s="298"/>
      <c r="W283" s="298"/>
      <c r="X283" s="298"/>
      <c r="Y283" s="298"/>
      <c r="Z283" s="298"/>
    </row>
    <row r="284" spans="1:26" ht="15.75" customHeight="1">
      <c r="A284" s="298"/>
      <c r="B284" s="298"/>
      <c r="C284" s="311"/>
      <c r="D284" s="298"/>
      <c r="E284" s="298"/>
      <c r="F284" s="298"/>
      <c r="G284" s="298"/>
      <c r="H284" s="298"/>
      <c r="I284" s="298"/>
      <c r="J284" s="298"/>
      <c r="K284" s="298"/>
      <c r="L284" s="298"/>
      <c r="M284" s="298"/>
      <c r="N284" s="298"/>
      <c r="O284" s="298"/>
      <c r="P284" s="298"/>
      <c r="Q284" s="298"/>
      <c r="R284" s="298"/>
      <c r="S284" s="298"/>
      <c r="T284" s="298"/>
      <c r="U284" s="298"/>
      <c r="V284" s="298"/>
      <c r="W284" s="298"/>
      <c r="X284" s="298"/>
      <c r="Y284" s="298"/>
      <c r="Z284" s="298"/>
    </row>
    <row r="285" spans="1:26" ht="15.75" customHeight="1">
      <c r="A285" s="298"/>
      <c r="B285" s="298"/>
      <c r="C285" s="311"/>
      <c r="D285" s="298"/>
      <c r="E285" s="298"/>
      <c r="F285" s="298"/>
      <c r="G285" s="298"/>
      <c r="H285" s="298"/>
      <c r="I285" s="298"/>
      <c r="J285" s="298"/>
      <c r="K285" s="298"/>
      <c r="L285" s="298"/>
      <c r="M285" s="298"/>
      <c r="N285" s="298"/>
      <c r="O285" s="298"/>
      <c r="P285" s="298"/>
      <c r="Q285" s="298"/>
      <c r="R285" s="298"/>
      <c r="S285" s="298"/>
      <c r="T285" s="298"/>
      <c r="U285" s="298"/>
      <c r="V285" s="298"/>
      <c r="W285" s="298"/>
      <c r="X285" s="298"/>
      <c r="Y285" s="298"/>
      <c r="Z285" s="298"/>
    </row>
    <row r="286" spans="1:26" ht="15.75" customHeight="1">
      <c r="A286" s="298"/>
      <c r="B286" s="298"/>
      <c r="C286" s="311"/>
      <c r="D286" s="298"/>
      <c r="E286" s="298"/>
      <c r="F286" s="298"/>
      <c r="G286" s="298"/>
      <c r="H286" s="298"/>
      <c r="I286" s="298"/>
      <c r="J286" s="298"/>
      <c r="K286" s="298"/>
      <c r="L286" s="298"/>
      <c r="M286" s="298"/>
      <c r="N286" s="298"/>
      <c r="O286" s="298"/>
      <c r="P286" s="298"/>
      <c r="Q286" s="298"/>
      <c r="R286" s="298"/>
      <c r="S286" s="298"/>
      <c r="T286" s="298"/>
      <c r="U286" s="298"/>
      <c r="V286" s="298"/>
      <c r="W286" s="298"/>
      <c r="X286" s="298"/>
      <c r="Y286" s="298"/>
      <c r="Z286" s="298"/>
    </row>
    <row r="287" spans="1:26" ht="15.75" customHeight="1">
      <c r="A287" s="298"/>
      <c r="B287" s="298"/>
      <c r="C287" s="311"/>
      <c r="D287" s="298"/>
      <c r="E287" s="298"/>
      <c r="F287" s="298"/>
      <c r="G287" s="298"/>
      <c r="H287" s="298"/>
      <c r="I287" s="298"/>
      <c r="J287" s="298"/>
      <c r="K287" s="298"/>
      <c r="L287" s="298"/>
      <c r="M287" s="298"/>
      <c r="N287" s="298"/>
      <c r="O287" s="298"/>
      <c r="P287" s="298"/>
      <c r="Q287" s="298"/>
      <c r="R287" s="298"/>
      <c r="S287" s="298"/>
      <c r="T287" s="298"/>
      <c r="U287" s="298"/>
      <c r="V287" s="298"/>
      <c r="W287" s="298"/>
      <c r="X287" s="298"/>
      <c r="Y287" s="298"/>
      <c r="Z287" s="298"/>
    </row>
    <row r="288" spans="1:26" ht="15.75" customHeight="1">
      <c r="A288" s="298"/>
      <c r="B288" s="298"/>
      <c r="C288" s="311"/>
      <c r="D288" s="298"/>
      <c r="E288" s="298"/>
      <c r="F288" s="298"/>
      <c r="G288" s="298"/>
      <c r="H288" s="298"/>
      <c r="I288" s="298"/>
      <c r="J288" s="298"/>
      <c r="K288" s="298"/>
      <c r="L288" s="298"/>
      <c r="M288" s="298"/>
      <c r="N288" s="298"/>
      <c r="O288" s="298"/>
      <c r="P288" s="298"/>
      <c r="Q288" s="298"/>
      <c r="R288" s="298"/>
      <c r="S288" s="298"/>
      <c r="T288" s="298"/>
      <c r="U288" s="298"/>
      <c r="V288" s="298"/>
      <c r="W288" s="298"/>
      <c r="X288" s="298"/>
      <c r="Y288" s="298"/>
      <c r="Z288" s="298"/>
    </row>
    <row r="289" spans="1:26" ht="15.75" customHeight="1">
      <c r="A289" s="298"/>
      <c r="B289" s="298"/>
      <c r="C289" s="311"/>
      <c r="D289" s="298"/>
      <c r="E289" s="298"/>
      <c r="F289" s="298"/>
      <c r="G289" s="298"/>
      <c r="H289" s="298"/>
      <c r="I289" s="298"/>
      <c r="J289" s="298"/>
      <c r="K289" s="298"/>
      <c r="L289" s="298"/>
      <c r="M289" s="298"/>
      <c r="N289" s="298"/>
      <c r="O289" s="298"/>
      <c r="P289" s="298"/>
      <c r="Q289" s="298"/>
      <c r="R289" s="298"/>
      <c r="S289" s="298"/>
      <c r="T289" s="298"/>
      <c r="U289" s="298"/>
      <c r="V289" s="298"/>
      <c r="W289" s="298"/>
      <c r="X289" s="298"/>
      <c r="Y289" s="298"/>
      <c r="Z289" s="298"/>
    </row>
    <row r="290" spans="1:26" ht="15.75" customHeight="1">
      <c r="A290" s="298"/>
      <c r="B290" s="298"/>
      <c r="C290" s="311"/>
      <c r="D290" s="298"/>
      <c r="E290" s="298"/>
      <c r="F290" s="298"/>
      <c r="G290" s="298"/>
      <c r="H290" s="298"/>
      <c r="I290" s="298"/>
      <c r="J290" s="298"/>
      <c r="K290" s="298"/>
      <c r="L290" s="298"/>
      <c r="M290" s="298"/>
      <c r="N290" s="298"/>
      <c r="O290" s="298"/>
      <c r="P290" s="298"/>
      <c r="Q290" s="298"/>
      <c r="R290" s="298"/>
      <c r="S290" s="298"/>
      <c r="T290" s="298"/>
      <c r="U290" s="298"/>
      <c r="V290" s="298"/>
      <c r="W290" s="298"/>
      <c r="X290" s="298"/>
      <c r="Y290" s="298"/>
      <c r="Z290" s="298"/>
    </row>
    <row r="291" spans="1:26" ht="15.75" customHeight="1">
      <c r="A291" s="298"/>
      <c r="B291" s="298"/>
      <c r="C291" s="311"/>
      <c r="D291" s="298"/>
      <c r="E291" s="298"/>
      <c r="F291" s="298"/>
      <c r="G291" s="298"/>
      <c r="H291" s="298"/>
      <c r="I291" s="298"/>
      <c r="J291" s="298"/>
      <c r="K291" s="298"/>
      <c r="L291" s="298"/>
      <c r="M291" s="298"/>
      <c r="N291" s="298"/>
      <c r="O291" s="298"/>
      <c r="P291" s="298"/>
      <c r="Q291" s="298"/>
      <c r="R291" s="298"/>
      <c r="S291" s="298"/>
      <c r="T291" s="298"/>
      <c r="U291" s="298"/>
      <c r="V291" s="298"/>
      <c r="W291" s="298"/>
      <c r="X291" s="298"/>
      <c r="Y291" s="298"/>
      <c r="Z291" s="298"/>
    </row>
    <row r="292" spans="1:26" ht="15.75" customHeight="1">
      <c r="A292" s="298"/>
      <c r="B292" s="298"/>
      <c r="C292" s="311"/>
      <c r="D292" s="298"/>
      <c r="E292" s="298"/>
      <c r="F292" s="298"/>
      <c r="G292" s="298"/>
      <c r="H292" s="298"/>
      <c r="I292" s="298"/>
      <c r="J292" s="298"/>
      <c r="K292" s="298"/>
      <c r="L292" s="298"/>
      <c r="M292" s="298"/>
      <c r="N292" s="298"/>
      <c r="O292" s="298"/>
      <c r="P292" s="298"/>
      <c r="Q292" s="298"/>
      <c r="R292" s="298"/>
      <c r="S292" s="298"/>
      <c r="T292" s="298"/>
      <c r="U292" s="298"/>
      <c r="V292" s="298"/>
      <c r="W292" s="298"/>
      <c r="X292" s="298"/>
      <c r="Y292" s="298"/>
      <c r="Z292" s="298"/>
    </row>
    <row r="293" spans="1:26" ht="15.75" customHeight="1">
      <c r="A293" s="298"/>
      <c r="B293" s="298"/>
      <c r="C293" s="311"/>
      <c r="D293" s="298"/>
      <c r="E293" s="298"/>
      <c r="F293" s="298"/>
      <c r="G293" s="298"/>
      <c r="H293" s="298"/>
      <c r="I293" s="298"/>
      <c r="J293" s="298"/>
      <c r="K293" s="298"/>
      <c r="L293" s="298"/>
      <c r="M293" s="298"/>
      <c r="N293" s="298"/>
      <c r="O293" s="298"/>
      <c r="P293" s="298"/>
      <c r="Q293" s="298"/>
      <c r="R293" s="298"/>
      <c r="S293" s="298"/>
      <c r="T293" s="298"/>
      <c r="U293" s="298"/>
      <c r="V293" s="298"/>
      <c r="W293" s="298"/>
      <c r="X293" s="298"/>
      <c r="Y293" s="298"/>
      <c r="Z293" s="298"/>
    </row>
    <row r="294" spans="1:26" ht="15.75" customHeight="1">
      <c r="A294" s="298"/>
      <c r="B294" s="298"/>
      <c r="C294" s="311"/>
      <c r="D294" s="298"/>
      <c r="E294" s="298"/>
      <c r="F294" s="298"/>
      <c r="G294" s="298"/>
      <c r="H294" s="298"/>
      <c r="I294" s="298"/>
      <c r="J294" s="298"/>
      <c r="K294" s="298"/>
      <c r="L294" s="298"/>
      <c r="M294" s="298"/>
      <c r="N294" s="298"/>
      <c r="O294" s="298"/>
      <c r="P294" s="298"/>
      <c r="Q294" s="298"/>
      <c r="R294" s="298"/>
      <c r="S294" s="298"/>
      <c r="T294" s="298"/>
      <c r="U294" s="298"/>
      <c r="V294" s="298"/>
      <c r="W294" s="298"/>
      <c r="X294" s="298"/>
      <c r="Y294" s="298"/>
      <c r="Z294" s="298"/>
    </row>
    <row r="295" spans="1:26" ht="15.75" customHeight="1">
      <c r="A295" s="298"/>
      <c r="B295" s="298"/>
      <c r="C295" s="311"/>
      <c r="D295" s="298"/>
      <c r="E295" s="298"/>
      <c r="F295" s="298"/>
      <c r="G295" s="298"/>
      <c r="H295" s="298"/>
      <c r="I295" s="298"/>
      <c r="J295" s="298"/>
      <c r="K295" s="298"/>
      <c r="L295" s="298"/>
      <c r="M295" s="298"/>
      <c r="N295" s="298"/>
      <c r="O295" s="298"/>
      <c r="P295" s="298"/>
      <c r="Q295" s="298"/>
      <c r="R295" s="298"/>
      <c r="S295" s="298"/>
      <c r="T295" s="298"/>
      <c r="U295" s="298"/>
      <c r="V295" s="298"/>
      <c r="W295" s="298"/>
      <c r="X295" s="298"/>
      <c r="Y295" s="298"/>
      <c r="Z295" s="298"/>
    </row>
    <row r="296" spans="1:26" ht="15.75" customHeight="1">
      <c r="A296" s="298"/>
      <c r="B296" s="298"/>
      <c r="C296" s="311"/>
      <c r="D296" s="298"/>
      <c r="E296" s="298"/>
      <c r="F296" s="298"/>
      <c r="G296" s="298"/>
      <c r="H296" s="298"/>
      <c r="I296" s="298"/>
      <c r="J296" s="298"/>
      <c r="K296" s="298"/>
      <c r="L296" s="298"/>
      <c r="M296" s="298"/>
      <c r="N296" s="298"/>
      <c r="O296" s="298"/>
      <c r="P296" s="298"/>
      <c r="Q296" s="298"/>
      <c r="R296" s="298"/>
      <c r="S296" s="298"/>
      <c r="T296" s="298"/>
      <c r="U296" s="298"/>
      <c r="V296" s="298"/>
      <c r="W296" s="298"/>
      <c r="X296" s="298"/>
      <c r="Y296" s="298"/>
      <c r="Z296" s="298"/>
    </row>
    <row r="297" spans="1:26" ht="15.75" customHeight="1">
      <c r="A297" s="298"/>
      <c r="B297" s="298"/>
      <c r="C297" s="311"/>
      <c r="D297" s="298"/>
      <c r="E297" s="298"/>
      <c r="F297" s="298"/>
      <c r="G297" s="298"/>
      <c r="H297" s="298"/>
      <c r="I297" s="298"/>
      <c r="J297" s="298"/>
      <c r="K297" s="298"/>
      <c r="L297" s="298"/>
      <c r="M297" s="298"/>
      <c r="N297" s="298"/>
      <c r="O297" s="298"/>
      <c r="P297" s="298"/>
      <c r="Q297" s="298"/>
      <c r="R297" s="298"/>
      <c r="S297" s="298"/>
      <c r="T297" s="298"/>
      <c r="U297" s="298"/>
      <c r="V297" s="298"/>
      <c r="W297" s="298"/>
      <c r="X297" s="298"/>
      <c r="Y297" s="298"/>
      <c r="Z297" s="298"/>
    </row>
    <row r="298" spans="1:26" ht="15.75" customHeight="1">
      <c r="A298" s="298"/>
      <c r="B298" s="298"/>
      <c r="C298" s="311"/>
      <c r="D298" s="298"/>
      <c r="E298" s="298"/>
      <c r="F298" s="298"/>
      <c r="G298" s="298"/>
      <c r="H298" s="298"/>
      <c r="I298" s="298"/>
      <c r="J298" s="298"/>
      <c r="K298" s="298"/>
      <c r="L298" s="298"/>
      <c r="M298" s="298"/>
      <c r="N298" s="298"/>
      <c r="O298" s="298"/>
      <c r="P298" s="298"/>
      <c r="Q298" s="298"/>
      <c r="R298" s="298"/>
      <c r="S298" s="298"/>
      <c r="T298" s="298"/>
      <c r="U298" s="298"/>
      <c r="V298" s="298"/>
      <c r="W298" s="298"/>
      <c r="X298" s="298"/>
      <c r="Y298" s="298"/>
      <c r="Z298" s="298"/>
    </row>
    <row r="299" spans="1:26" ht="15.75" customHeight="1">
      <c r="A299" s="298"/>
      <c r="B299" s="298"/>
      <c r="C299" s="311"/>
      <c r="D299" s="298"/>
      <c r="E299" s="298"/>
      <c r="F299" s="298"/>
      <c r="G299" s="298"/>
      <c r="H299" s="298"/>
      <c r="I299" s="298"/>
      <c r="J299" s="298"/>
      <c r="K299" s="298"/>
      <c r="L299" s="298"/>
      <c r="M299" s="298"/>
      <c r="N299" s="298"/>
      <c r="O299" s="298"/>
      <c r="P299" s="298"/>
      <c r="Q299" s="298"/>
      <c r="R299" s="298"/>
      <c r="S299" s="298"/>
      <c r="T299" s="298"/>
      <c r="U299" s="298"/>
      <c r="V299" s="298"/>
      <c r="W299" s="298"/>
      <c r="X299" s="298"/>
      <c r="Y299" s="298"/>
      <c r="Z299" s="298"/>
    </row>
    <row r="300" spans="1:26" ht="15.75" customHeight="1">
      <c r="A300" s="298"/>
      <c r="B300" s="298"/>
      <c r="C300" s="311"/>
      <c r="D300" s="298"/>
      <c r="E300" s="298"/>
      <c r="F300" s="298"/>
      <c r="G300" s="298"/>
      <c r="H300" s="298"/>
      <c r="I300" s="298"/>
      <c r="J300" s="298"/>
      <c r="K300" s="298"/>
      <c r="L300" s="298"/>
      <c r="M300" s="298"/>
      <c r="N300" s="298"/>
      <c r="O300" s="298"/>
      <c r="P300" s="298"/>
      <c r="Q300" s="298"/>
      <c r="R300" s="298"/>
      <c r="S300" s="298"/>
      <c r="T300" s="298"/>
      <c r="U300" s="298"/>
      <c r="V300" s="298"/>
      <c r="W300" s="298"/>
      <c r="X300" s="298"/>
      <c r="Y300" s="298"/>
      <c r="Z300" s="298"/>
    </row>
    <row r="301" spans="1:26" ht="15.75" customHeight="1">
      <c r="A301" s="298"/>
      <c r="B301" s="298"/>
      <c r="C301" s="311"/>
      <c r="D301" s="298"/>
      <c r="E301" s="298"/>
      <c r="F301" s="298"/>
      <c r="G301" s="298"/>
      <c r="H301" s="298"/>
      <c r="I301" s="298"/>
      <c r="J301" s="298"/>
      <c r="K301" s="298"/>
      <c r="L301" s="298"/>
      <c r="M301" s="298"/>
      <c r="N301" s="298"/>
      <c r="O301" s="298"/>
      <c r="P301" s="298"/>
      <c r="Q301" s="298"/>
      <c r="R301" s="298"/>
      <c r="S301" s="298"/>
      <c r="T301" s="298"/>
      <c r="U301" s="298"/>
      <c r="V301" s="298"/>
      <c r="W301" s="298"/>
      <c r="X301" s="298"/>
      <c r="Y301" s="298"/>
      <c r="Z301" s="298"/>
    </row>
    <row r="302" spans="1:26" ht="15.75" customHeight="1">
      <c r="A302" s="298"/>
      <c r="B302" s="298"/>
      <c r="C302" s="311"/>
      <c r="D302" s="298"/>
      <c r="E302" s="298"/>
      <c r="F302" s="298"/>
      <c r="G302" s="298"/>
      <c r="H302" s="298"/>
      <c r="I302" s="298"/>
      <c r="J302" s="298"/>
      <c r="K302" s="298"/>
      <c r="L302" s="298"/>
      <c r="M302" s="298"/>
      <c r="N302" s="298"/>
      <c r="O302" s="298"/>
      <c r="P302" s="298"/>
      <c r="Q302" s="298"/>
      <c r="R302" s="298"/>
      <c r="S302" s="298"/>
      <c r="T302" s="298"/>
      <c r="U302" s="298"/>
      <c r="V302" s="298"/>
      <c r="W302" s="298"/>
      <c r="X302" s="298"/>
      <c r="Y302" s="298"/>
      <c r="Z302" s="298"/>
    </row>
    <row r="303" spans="1:26" ht="15.75" customHeight="1">
      <c r="A303" s="298"/>
      <c r="B303" s="298"/>
      <c r="C303" s="311"/>
      <c r="D303" s="298"/>
      <c r="E303" s="298"/>
      <c r="F303" s="298"/>
      <c r="G303" s="298"/>
      <c r="H303" s="298"/>
      <c r="I303" s="298"/>
      <c r="J303" s="298"/>
      <c r="K303" s="298"/>
      <c r="L303" s="298"/>
      <c r="M303" s="298"/>
      <c r="N303" s="298"/>
      <c r="O303" s="298"/>
      <c r="P303" s="298"/>
      <c r="Q303" s="298"/>
      <c r="R303" s="298"/>
      <c r="S303" s="298"/>
      <c r="T303" s="298"/>
      <c r="U303" s="298"/>
      <c r="V303" s="298"/>
      <c r="W303" s="298"/>
      <c r="X303" s="298"/>
      <c r="Y303" s="298"/>
      <c r="Z303" s="298"/>
    </row>
    <row r="304" spans="1:26" ht="15.75" customHeight="1">
      <c r="A304" s="298"/>
      <c r="B304" s="298"/>
      <c r="C304" s="311"/>
      <c r="D304" s="298"/>
      <c r="E304" s="298"/>
      <c r="F304" s="298"/>
      <c r="G304" s="298"/>
      <c r="H304" s="298"/>
      <c r="I304" s="298"/>
      <c r="J304" s="298"/>
      <c r="K304" s="298"/>
      <c r="L304" s="298"/>
      <c r="M304" s="298"/>
      <c r="N304" s="298"/>
      <c r="O304" s="298"/>
      <c r="P304" s="298"/>
      <c r="Q304" s="298"/>
      <c r="R304" s="298"/>
      <c r="S304" s="298"/>
      <c r="T304" s="298"/>
      <c r="U304" s="298"/>
      <c r="V304" s="298"/>
      <c r="W304" s="298"/>
      <c r="X304" s="298"/>
      <c r="Y304" s="298"/>
      <c r="Z304" s="298"/>
    </row>
    <row r="305" spans="1:26" ht="15.75" customHeight="1">
      <c r="A305" s="298"/>
      <c r="B305" s="298"/>
      <c r="C305" s="311"/>
      <c r="D305" s="298"/>
      <c r="E305" s="298"/>
      <c r="F305" s="298"/>
      <c r="G305" s="298"/>
      <c r="H305" s="298"/>
      <c r="I305" s="298"/>
      <c r="J305" s="298"/>
      <c r="K305" s="298"/>
      <c r="L305" s="298"/>
      <c r="M305" s="298"/>
      <c r="N305" s="298"/>
      <c r="O305" s="298"/>
      <c r="P305" s="298"/>
      <c r="Q305" s="298"/>
      <c r="R305" s="298"/>
      <c r="S305" s="298"/>
      <c r="T305" s="298"/>
      <c r="U305" s="298"/>
      <c r="V305" s="298"/>
      <c r="W305" s="298"/>
      <c r="X305" s="298"/>
      <c r="Y305" s="298"/>
      <c r="Z305" s="298"/>
    </row>
    <row r="306" spans="1:26" ht="15.75" customHeight="1">
      <c r="A306" s="298"/>
      <c r="B306" s="298"/>
      <c r="C306" s="311"/>
      <c r="D306" s="298"/>
      <c r="E306" s="298"/>
      <c r="F306" s="298"/>
      <c r="G306" s="298"/>
      <c r="H306" s="298"/>
      <c r="I306" s="298"/>
      <c r="J306" s="298"/>
      <c r="K306" s="298"/>
      <c r="L306" s="298"/>
      <c r="M306" s="298"/>
      <c r="N306" s="298"/>
      <c r="O306" s="298"/>
      <c r="P306" s="298"/>
      <c r="Q306" s="298"/>
      <c r="R306" s="298"/>
      <c r="S306" s="298"/>
      <c r="T306" s="298"/>
      <c r="U306" s="298"/>
      <c r="V306" s="298"/>
      <c r="W306" s="298"/>
      <c r="X306" s="298"/>
      <c r="Y306" s="298"/>
      <c r="Z306" s="298"/>
    </row>
    <row r="307" spans="1:26" ht="15.75" customHeight="1">
      <c r="A307" s="298"/>
      <c r="B307" s="298"/>
      <c r="C307" s="311"/>
      <c r="D307" s="298"/>
      <c r="E307" s="298"/>
      <c r="F307" s="298"/>
      <c r="G307" s="298"/>
      <c r="H307" s="298"/>
      <c r="I307" s="298"/>
      <c r="J307" s="298"/>
      <c r="K307" s="298"/>
      <c r="L307" s="298"/>
      <c r="M307" s="298"/>
      <c r="N307" s="298"/>
      <c r="O307" s="298"/>
      <c r="P307" s="298"/>
      <c r="Q307" s="298"/>
      <c r="R307" s="298"/>
      <c r="S307" s="298"/>
      <c r="T307" s="298"/>
      <c r="U307" s="298"/>
      <c r="V307" s="298"/>
      <c r="W307" s="298"/>
      <c r="X307" s="298"/>
      <c r="Y307" s="298"/>
      <c r="Z307" s="298"/>
    </row>
    <row r="308" spans="1:26" ht="15.75" customHeight="1">
      <c r="A308" s="298"/>
      <c r="B308" s="298"/>
      <c r="C308" s="311"/>
      <c r="D308" s="298"/>
      <c r="E308" s="298"/>
      <c r="F308" s="298"/>
      <c r="G308" s="298"/>
      <c r="H308" s="298"/>
      <c r="I308" s="298"/>
      <c r="J308" s="298"/>
      <c r="K308" s="298"/>
      <c r="L308" s="298"/>
      <c r="M308" s="298"/>
      <c r="N308" s="298"/>
      <c r="O308" s="298"/>
      <c r="P308" s="298"/>
      <c r="Q308" s="298"/>
      <c r="R308" s="298"/>
      <c r="S308" s="298"/>
      <c r="T308" s="298"/>
      <c r="U308" s="298"/>
      <c r="V308" s="298"/>
      <c r="W308" s="298"/>
      <c r="X308" s="298"/>
      <c r="Y308" s="298"/>
      <c r="Z308" s="298"/>
    </row>
    <row r="309" spans="1:26" ht="15.75" customHeight="1">
      <c r="A309" s="298"/>
      <c r="B309" s="298"/>
      <c r="C309" s="311"/>
      <c r="D309" s="298"/>
      <c r="E309" s="298"/>
      <c r="F309" s="298"/>
      <c r="G309" s="298"/>
      <c r="H309" s="298"/>
      <c r="I309" s="298"/>
      <c r="J309" s="298"/>
      <c r="K309" s="298"/>
      <c r="L309" s="298"/>
      <c r="M309" s="298"/>
      <c r="N309" s="298"/>
      <c r="O309" s="298"/>
      <c r="P309" s="298"/>
      <c r="Q309" s="298"/>
      <c r="R309" s="298"/>
      <c r="S309" s="298"/>
      <c r="T309" s="298"/>
      <c r="U309" s="298"/>
      <c r="V309" s="298"/>
      <c r="W309" s="298"/>
      <c r="X309" s="298"/>
      <c r="Y309" s="298"/>
      <c r="Z309" s="298"/>
    </row>
    <row r="310" spans="1:26" ht="15.75" customHeight="1">
      <c r="A310" s="298"/>
      <c r="B310" s="298"/>
      <c r="C310" s="311"/>
      <c r="D310" s="298"/>
      <c r="E310" s="298"/>
      <c r="F310" s="298"/>
      <c r="G310" s="298"/>
      <c r="H310" s="298"/>
      <c r="I310" s="298"/>
      <c r="J310" s="298"/>
      <c r="K310" s="298"/>
      <c r="L310" s="298"/>
      <c r="M310" s="298"/>
      <c r="N310" s="298"/>
      <c r="O310" s="298"/>
      <c r="P310" s="298"/>
      <c r="Q310" s="298"/>
      <c r="R310" s="298"/>
      <c r="S310" s="298"/>
      <c r="T310" s="298"/>
      <c r="U310" s="298"/>
      <c r="V310" s="298"/>
      <c r="W310" s="298"/>
      <c r="X310" s="298"/>
      <c r="Y310" s="298"/>
      <c r="Z310" s="298"/>
    </row>
    <row r="311" spans="1:26" ht="15.75" customHeight="1">
      <c r="A311" s="298"/>
      <c r="B311" s="298"/>
      <c r="C311" s="311"/>
      <c r="D311" s="298"/>
      <c r="E311" s="298"/>
      <c r="F311" s="298"/>
      <c r="G311" s="298"/>
      <c r="H311" s="298"/>
      <c r="I311" s="298"/>
      <c r="J311" s="298"/>
      <c r="K311" s="298"/>
      <c r="L311" s="298"/>
      <c r="M311" s="298"/>
      <c r="N311" s="298"/>
      <c r="O311" s="298"/>
      <c r="P311" s="298"/>
      <c r="Q311" s="298"/>
      <c r="R311" s="298"/>
      <c r="S311" s="298"/>
      <c r="T311" s="298"/>
      <c r="U311" s="298"/>
      <c r="V311" s="298"/>
      <c r="W311" s="298"/>
      <c r="X311" s="298"/>
      <c r="Y311" s="298"/>
      <c r="Z311" s="298"/>
    </row>
    <row r="312" spans="1:26" ht="15.75" customHeight="1">
      <c r="A312" s="298"/>
      <c r="B312" s="298"/>
      <c r="C312" s="311"/>
      <c r="D312" s="298"/>
      <c r="E312" s="298"/>
      <c r="F312" s="298"/>
      <c r="G312" s="298"/>
      <c r="H312" s="298"/>
      <c r="I312" s="298"/>
      <c r="J312" s="298"/>
      <c r="K312" s="298"/>
      <c r="L312" s="298"/>
      <c r="M312" s="298"/>
      <c r="N312" s="298"/>
      <c r="O312" s="298"/>
      <c r="P312" s="298"/>
      <c r="Q312" s="298"/>
      <c r="R312" s="298"/>
      <c r="S312" s="298"/>
      <c r="T312" s="298"/>
      <c r="U312" s="298"/>
      <c r="V312" s="298"/>
      <c r="W312" s="298"/>
      <c r="X312" s="298"/>
      <c r="Y312" s="298"/>
      <c r="Z312" s="298"/>
    </row>
    <row r="313" spans="1:26" ht="15.75" customHeight="1">
      <c r="A313" s="298"/>
      <c r="B313" s="298"/>
      <c r="C313" s="311"/>
      <c r="D313" s="298"/>
      <c r="E313" s="298"/>
      <c r="F313" s="298"/>
      <c r="G313" s="298"/>
      <c r="H313" s="298"/>
      <c r="I313" s="298"/>
      <c r="J313" s="298"/>
      <c r="K313" s="298"/>
      <c r="L313" s="298"/>
      <c r="M313" s="298"/>
      <c r="N313" s="298"/>
      <c r="O313" s="298"/>
      <c r="P313" s="298"/>
      <c r="Q313" s="298"/>
      <c r="R313" s="298"/>
      <c r="S313" s="298"/>
      <c r="T313" s="298"/>
      <c r="U313" s="298"/>
      <c r="V313" s="298"/>
      <c r="W313" s="298"/>
      <c r="X313" s="298"/>
      <c r="Y313" s="298"/>
      <c r="Z313" s="298"/>
    </row>
    <row r="314" spans="1:26" ht="15.75" customHeight="1">
      <c r="A314" s="298"/>
      <c r="B314" s="298"/>
      <c r="C314" s="311"/>
      <c r="D314" s="298"/>
      <c r="E314" s="298"/>
      <c r="F314" s="298"/>
      <c r="G314" s="298"/>
      <c r="H314" s="298"/>
      <c r="I314" s="298"/>
      <c r="J314" s="298"/>
      <c r="K314" s="298"/>
      <c r="L314" s="298"/>
      <c r="M314" s="298"/>
      <c r="N314" s="298"/>
      <c r="O314" s="298"/>
      <c r="P314" s="298"/>
      <c r="Q314" s="298"/>
      <c r="R314" s="298"/>
      <c r="S314" s="298"/>
      <c r="T314" s="298"/>
      <c r="U314" s="298"/>
      <c r="V314" s="298"/>
      <c r="W314" s="298"/>
      <c r="X314" s="298"/>
      <c r="Y314" s="298"/>
      <c r="Z314" s="298"/>
    </row>
    <row r="315" spans="1:26" ht="15.75" customHeight="1">
      <c r="A315" s="298"/>
      <c r="B315" s="298"/>
      <c r="C315" s="311"/>
      <c r="D315" s="298"/>
      <c r="E315" s="298"/>
      <c r="F315" s="298"/>
      <c r="G315" s="298"/>
      <c r="H315" s="298"/>
      <c r="I315" s="298"/>
      <c r="J315" s="298"/>
      <c r="K315" s="298"/>
      <c r="L315" s="298"/>
      <c r="M315" s="298"/>
      <c r="N315" s="298"/>
      <c r="O315" s="298"/>
      <c r="P315" s="298"/>
      <c r="Q315" s="298"/>
      <c r="R315" s="298"/>
      <c r="S315" s="298"/>
      <c r="T315" s="298"/>
      <c r="U315" s="298"/>
      <c r="V315" s="298"/>
      <c r="W315" s="298"/>
      <c r="X315" s="298"/>
      <c r="Y315" s="298"/>
      <c r="Z315" s="298"/>
    </row>
    <row r="316" spans="1:26" ht="15.75" customHeight="1">
      <c r="A316" s="298"/>
      <c r="B316" s="298"/>
      <c r="C316" s="311"/>
      <c r="D316" s="298"/>
      <c r="E316" s="298"/>
      <c r="F316" s="298"/>
      <c r="G316" s="298"/>
      <c r="H316" s="298"/>
      <c r="I316" s="298"/>
      <c r="J316" s="298"/>
      <c r="K316" s="298"/>
      <c r="L316" s="298"/>
      <c r="M316" s="298"/>
      <c r="N316" s="298"/>
      <c r="O316" s="298"/>
      <c r="P316" s="298"/>
      <c r="Q316" s="298"/>
      <c r="R316" s="298"/>
      <c r="S316" s="298"/>
      <c r="T316" s="298"/>
      <c r="U316" s="298"/>
      <c r="V316" s="298"/>
      <c r="W316" s="298"/>
      <c r="X316" s="298"/>
      <c r="Y316" s="298"/>
      <c r="Z316" s="298"/>
    </row>
    <row r="317" spans="1:26" ht="15.75" customHeight="1">
      <c r="A317" s="298"/>
      <c r="B317" s="298"/>
      <c r="C317" s="311"/>
      <c r="D317" s="298"/>
      <c r="E317" s="298"/>
      <c r="F317" s="298"/>
      <c r="G317" s="298"/>
      <c r="H317" s="298"/>
      <c r="I317" s="298"/>
      <c r="J317" s="298"/>
      <c r="K317" s="298"/>
      <c r="L317" s="298"/>
      <c r="M317" s="298"/>
      <c r="N317" s="298"/>
      <c r="O317" s="298"/>
      <c r="P317" s="298"/>
      <c r="Q317" s="298"/>
      <c r="R317" s="298"/>
      <c r="S317" s="298"/>
      <c r="T317" s="298"/>
      <c r="U317" s="298"/>
      <c r="V317" s="298"/>
      <c r="W317" s="298"/>
      <c r="X317" s="298"/>
      <c r="Y317" s="298"/>
      <c r="Z317" s="298"/>
    </row>
    <row r="318" spans="1:26" ht="15.75" customHeight="1">
      <c r="A318" s="298"/>
      <c r="B318" s="298"/>
      <c r="C318" s="311"/>
      <c r="D318" s="298"/>
      <c r="E318" s="298"/>
      <c r="F318" s="298"/>
      <c r="G318" s="298"/>
      <c r="H318" s="298"/>
      <c r="I318" s="298"/>
      <c r="J318" s="298"/>
      <c r="K318" s="298"/>
      <c r="L318" s="298"/>
      <c r="M318" s="298"/>
      <c r="N318" s="298"/>
      <c r="O318" s="298"/>
      <c r="P318" s="298"/>
      <c r="Q318" s="298"/>
      <c r="R318" s="298"/>
      <c r="S318" s="298"/>
      <c r="T318" s="298"/>
      <c r="U318" s="298"/>
      <c r="V318" s="298"/>
      <c r="W318" s="298"/>
      <c r="X318" s="298"/>
      <c r="Y318" s="298"/>
      <c r="Z318" s="298"/>
    </row>
    <row r="319" spans="1:26" ht="15.75" customHeight="1">
      <c r="A319" s="298"/>
      <c r="B319" s="298"/>
      <c r="C319" s="311"/>
      <c r="D319" s="298"/>
      <c r="E319" s="298"/>
      <c r="F319" s="298"/>
      <c r="G319" s="298"/>
      <c r="H319" s="298"/>
      <c r="I319" s="298"/>
      <c r="J319" s="298"/>
      <c r="K319" s="298"/>
      <c r="L319" s="298"/>
      <c r="M319" s="298"/>
      <c r="N319" s="298"/>
      <c r="O319" s="298"/>
      <c r="P319" s="298"/>
      <c r="Q319" s="298"/>
      <c r="R319" s="298"/>
      <c r="S319" s="298"/>
      <c r="T319" s="298"/>
      <c r="U319" s="298"/>
      <c r="V319" s="298"/>
      <c r="W319" s="298"/>
      <c r="X319" s="298"/>
      <c r="Y319" s="298"/>
      <c r="Z319" s="298"/>
    </row>
    <row r="320" spans="1:26" ht="15.75" customHeight="1">
      <c r="A320" s="298"/>
      <c r="B320" s="298"/>
      <c r="C320" s="311"/>
      <c r="D320" s="298"/>
      <c r="E320" s="298"/>
      <c r="F320" s="298"/>
      <c r="G320" s="298"/>
      <c r="H320" s="298"/>
      <c r="I320" s="298"/>
      <c r="J320" s="298"/>
      <c r="K320" s="298"/>
      <c r="L320" s="298"/>
      <c r="M320" s="298"/>
      <c r="N320" s="298"/>
      <c r="O320" s="298"/>
      <c r="P320" s="298"/>
      <c r="Q320" s="298"/>
      <c r="R320" s="298"/>
      <c r="S320" s="298"/>
      <c r="T320" s="298"/>
      <c r="U320" s="298"/>
      <c r="V320" s="298"/>
      <c r="W320" s="298"/>
      <c r="X320" s="298"/>
      <c r="Y320" s="298"/>
      <c r="Z320" s="298"/>
    </row>
    <row r="321" spans="1:26" ht="15.75" customHeight="1">
      <c r="A321" s="298"/>
      <c r="B321" s="298"/>
      <c r="C321" s="311"/>
      <c r="D321" s="298"/>
      <c r="E321" s="298"/>
      <c r="F321" s="298"/>
      <c r="G321" s="298"/>
      <c r="H321" s="298"/>
      <c r="I321" s="298"/>
      <c r="J321" s="298"/>
      <c r="K321" s="298"/>
      <c r="L321" s="298"/>
      <c r="M321" s="298"/>
      <c r="N321" s="298"/>
      <c r="O321" s="298"/>
      <c r="P321" s="298"/>
      <c r="Q321" s="298"/>
      <c r="R321" s="298"/>
      <c r="S321" s="298"/>
      <c r="T321" s="298"/>
      <c r="U321" s="298"/>
      <c r="V321" s="298"/>
      <c r="W321" s="298"/>
      <c r="X321" s="298"/>
      <c r="Y321" s="298"/>
      <c r="Z321" s="298"/>
    </row>
    <row r="322" spans="1:26" ht="15.75" customHeight="1">
      <c r="A322" s="298"/>
      <c r="B322" s="298"/>
      <c r="C322" s="311"/>
      <c r="D322" s="298"/>
      <c r="E322" s="298"/>
      <c r="F322" s="298"/>
      <c r="G322" s="298"/>
      <c r="H322" s="298"/>
      <c r="I322" s="298"/>
      <c r="J322" s="298"/>
      <c r="K322" s="298"/>
      <c r="L322" s="298"/>
      <c r="M322" s="298"/>
      <c r="N322" s="298"/>
      <c r="O322" s="298"/>
      <c r="P322" s="298"/>
      <c r="Q322" s="298"/>
      <c r="R322" s="298"/>
      <c r="S322" s="298"/>
      <c r="T322" s="298"/>
      <c r="U322" s="298"/>
      <c r="V322" s="298"/>
      <c r="W322" s="298"/>
      <c r="X322" s="298"/>
      <c r="Y322" s="298"/>
      <c r="Z322" s="298"/>
    </row>
    <row r="323" spans="1:26" ht="15.75" customHeight="1">
      <c r="A323" s="298"/>
      <c r="B323" s="298"/>
      <c r="C323" s="311"/>
      <c r="D323" s="298"/>
      <c r="E323" s="298"/>
      <c r="F323" s="298"/>
      <c r="G323" s="298"/>
      <c r="H323" s="298"/>
      <c r="I323" s="298"/>
      <c r="J323" s="298"/>
      <c r="K323" s="298"/>
      <c r="L323" s="298"/>
      <c r="M323" s="298"/>
      <c r="N323" s="298"/>
      <c r="O323" s="298"/>
      <c r="P323" s="298"/>
      <c r="Q323" s="298"/>
      <c r="R323" s="298"/>
      <c r="S323" s="298"/>
      <c r="T323" s="298"/>
      <c r="U323" s="298"/>
      <c r="V323" s="298"/>
      <c r="W323" s="298"/>
      <c r="X323" s="298"/>
      <c r="Y323" s="298"/>
      <c r="Z323" s="298"/>
    </row>
    <row r="324" spans="1:26" ht="15.75" customHeight="1">
      <c r="A324" s="298"/>
      <c r="B324" s="298"/>
      <c r="C324" s="311"/>
      <c r="D324" s="298"/>
      <c r="E324" s="298"/>
      <c r="F324" s="298"/>
      <c r="G324" s="298"/>
      <c r="H324" s="298"/>
      <c r="I324" s="298"/>
      <c r="J324" s="298"/>
      <c r="K324" s="298"/>
      <c r="L324" s="298"/>
      <c r="M324" s="298"/>
      <c r="N324" s="298"/>
      <c r="O324" s="298"/>
      <c r="P324" s="298"/>
      <c r="Q324" s="298"/>
      <c r="R324" s="298"/>
      <c r="S324" s="298"/>
      <c r="T324" s="298"/>
      <c r="U324" s="298"/>
      <c r="V324" s="298"/>
      <c r="W324" s="298"/>
      <c r="X324" s="298"/>
      <c r="Y324" s="298"/>
      <c r="Z324" s="298"/>
    </row>
    <row r="325" spans="1:26" ht="15.75" customHeight="1">
      <c r="A325" s="298"/>
      <c r="B325" s="298"/>
      <c r="C325" s="311"/>
      <c r="D325" s="298"/>
      <c r="E325" s="298"/>
      <c r="F325" s="298"/>
      <c r="G325" s="298"/>
      <c r="H325" s="298"/>
      <c r="I325" s="298"/>
      <c r="J325" s="298"/>
      <c r="K325" s="298"/>
      <c r="L325" s="298"/>
      <c r="M325" s="298"/>
      <c r="N325" s="298"/>
      <c r="O325" s="298"/>
      <c r="P325" s="298"/>
      <c r="Q325" s="298"/>
      <c r="R325" s="298"/>
      <c r="S325" s="298"/>
      <c r="T325" s="298"/>
      <c r="U325" s="298"/>
      <c r="V325" s="298"/>
      <c r="W325" s="298"/>
      <c r="X325" s="298"/>
      <c r="Y325" s="298"/>
      <c r="Z325" s="298"/>
    </row>
    <row r="326" spans="1:26" ht="15.75" customHeight="1">
      <c r="A326" s="298"/>
      <c r="B326" s="298"/>
      <c r="C326" s="311"/>
      <c r="D326" s="298"/>
      <c r="E326" s="298"/>
      <c r="F326" s="298"/>
      <c r="G326" s="298"/>
      <c r="H326" s="298"/>
      <c r="I326" s="298"/>
      <c r="J326" s="298"/>
      <c r="K326" s="298"/>
      <c r="L326" s="298"/>
      <c r="M326" s="298"/>
      <c r="N326" s="298"/>
      <c r="O326" s="298"/>
      <c r="P326" s="298"/>
      <c r="Q326" s="298"/>
      <c r="R326" s="298"/>
      <c r="S326" s="298"/>
      <c r="T326" s="298"/>
      <c r="U326" s="298"/>
      <c r="V326" s="298"/>
      <c r="W326" s="298"/>
      <c r="X326" s="298"/>
      <c r="Y326" s="298"/>
      <c r="Z326" s="298"/>
    </row>
    <row r="327" spans="1:26" ht="15.75" customHeight="1">
      <c r="A327" s="298"/>
      <c r="B327" s="298"/>
      <c r="C327" s="311"/>
      <c r="D327" s="298"/>
      <c r="E327" s="298"/>
      <c r="F327" s="298"/>
      <c r="G327" s="298"/>
      <c r="H327" s="298"/>
      <c r="I327" s="298"/>
      <c r="J327" s="298"/>
      <c r="K327" s="298"/>
      <c r="L327" s="298"/>
      <c r="M327" s="298"/>
      <c r="N327" s="298"/>
      <c r="O327" s="298"/>
      <c r="P327" s="298"/>
      <c r="Q327" s="298"/>
      <c r="R327" s="298"/>
      <c r="S327" s="298"/>
      <c r="T327" s="298"/>
      <c r="U327" s="298"/>
      <c r="V327" s="298"/>
      <c r="W327" s="298"/>
      <c r="X327" s="298"/>
      <c r="Y327" s="298"/>
      <c r="Z327" s="298"/>
    </row>
    <row r="328" spans="1:26" ht="15.75" customHeight="1">
      <c r="A328" s="298"/>
      <c r="B328" s="298"/>
      <c r="C328" s="311"/>
      <c r="D328" s="298"/>
      <c r="E328" s="298"/>
      <c r="F328" s="298"/>
      <c r="G328" s="298"/>
      <c r="H328" s="298"/>
      <c r="I328" s="298"/>
      <c r="J328" s="298"/>
      <c r="K328" s="298"/>
      <c r="L328" s="298"/>
      <c r="M328" s="298"/>
      <c r="N328" s="298"/>
      <c r="O328" s="298"/>
      <c r="P328" s="298"/>
      <c r="Q328" s="298"/>
      <c r="R328" s="298"/>
      <c r="S328" s="298"/>
      <c r="T328" s="298"/>
      <c r="U328" s="298"/>
      <c r="V328" s="298"/>
      <c r="W328" s="298"/>
      <c r="X328" s="298"/>
      <c r="Y328" s="298"/>
      <c r="Z328" s="298"/>
    </row>
    <row r="329" spans="1:26" ht="15.75" customHeight="1">
      <c r="A329" s="298"/>
      <c r="B329" s="298"/>
      <c r="C329" s="311"/>
      <c r="D329" s="298"/>
      <c r="E329" s="298"/>
      <c r="F329" s="298"/>
      <c r="G329" s="298"/>
      <c r="H329" s="298"/>
      <c r="I329" s="298"/>
      <c r="J329" s="298"/>
      <c r="K329" s="298"/>
      <c r="L329" s="298"/>
      <c r="M329" s="298"/>
      <c r="N329" s="298"/>
      <c r="O329" s="298"/>
      <c r="P329" s="298"/>
      <c r="Q329" s="298"/>
      <c r="R329" s="298"/>
      <c r="S329" s="298"/>
      <c r="T329" s="298"/>
      <c r="U329" s="298"/>
      <c r="V329" s="298"/>
      <c r="W329" s="298"/>
      <c r="X329" s="298"/>
      <c r="Y329" s="298"/>
      <c r="Z329" s="298"/>
    </row>
    <row r="330" spans="1:26" ht="15.75" customHeight="1">
      <c r="A330" s="298"/>
      <c r="B330" s="298"/>
      <c r="C330" s="311"/>
      <c r="D330" s="298"/>
      <c r="E330" s="298"/>
      <c r="F330" s="298"/>
      <c r="G330" s="298"/>
      <c r="H330" s="298"/>
      <c r="I330" s="298"/>
      <c r="J330" s="298"/>
      <c r="K330" s="298"/>
      <c r="L330" s="298"/>
      <c r="M330" s="298"/>
      <c r="N330" s="298"/>
      <c r="O330" s="298"/>
      <c r="P330" s="298"/>
      <c r="Q330" s="298"/>
      <c r="R330" s="298"/>
      <c r="S330" s="298"/>
      <c r="T330" s="298"/>
      <c r="U330" s="298"/>
      <c r="V330" s="298"/>
      <c r="W330" s="298"/>
      <c r="X330" s="298"/>
      <c r="Y330" s="298"/>
      <c r="Z330" s="298"/>
    </row>
    <row r="331" spans="1:26" ht="15.75" customHeight="1">
      <c r="A331" s="298"/>
      <c r="B331" s="298"/>
      <c r="C331" s="311"/>
      <c r="D331" s="298"/>
      <c r="E331" s="298"/>
      <c r="F331" s="298"/>
      <c r="G331" s="298"/>
      <c r="H331" s="298"/>
      <c r="I331" s="298"/>
      <c r="J331" s="298"/>
      <c r="K331" s="298"/>
      <c r="L331" s="298"/>
      <c r="M331" s="298"/>
      <c r="N331" s="298"/>
      <c r="O331" s="298"/>
      <c r="P331" s="298"/>
      <c r="Q331" s="298"/>
      <c r="R331" s="298"/>
      <c r="S331" s="298"/>
      <c r="T331" s="298"/>
      <c r="U331" s="298"/>
      <c r="V331" s="298"/>
      <c r="W331" s="298"/>
      <c r="X331" s="298"/>
      <c r="Y331" s="298"/>
      <c r="Z331" s="298"/>
    </row>
    <row r="332" spans="1:26" ht="15.75" customHeight="1">
      <c r="A332" s="298"/>
      <c r="B332" s="298"/>
      <c r="C332" s="311"/>
      <c r="D332" s="298"/>
      <c r="E332" s="298"/>
      <c r="F332" s="298"/>
      <c r="G332" s="298"/>
      <c r="H332" s="298"/>
      <c r="I332" s="298"/>
      <c r="J332" s="298"/>
      <c r="K332" s="298"/>
      <c r="L332" s="298"/>
      <c r="M332" s="298"/>
      <c r="N332" s="298"/>
      <c r="O332" s="298"/>
      <c r="P332" s="298"/>
      <c r="Q332" s="298"/>
      <c r="R332" s="298"/>
      <c r="S332" s="298"/>
      <c r="T332" s="298"/>
      <c r="U332" s="298"/>
      <c r="V332" s="298"/>
      <c r="W332" s="298"/>
      <c r="X332" s="298"/>
      <c r="Y332" s="298"/>
      <c r="Z332" s="298"/>
    </row>
    <row r="333" spans="1:26" ht="15.75" customHeight="1">
      <c r="A333" s="298"/>
      <c r="B333" s="298"/>
      <c r="C333" s="311"/>
      <c r="D333" s="298"/>
      <c r="E333" s="298"/>
      <c r="F333" s="298"/>
      <c r="G333" s="298"/>
      <c r="H333" s="298"/>
      <c r="I333" s="298"/>
      <c r="J333" s="298"/>
      <c r="K333" s="298"/>
      <c r="L333" s="298"/>
      <c r="M333" s="298"/>
      <c r="N333" s="298"/>
      <c r="O333" s="298"/>
      <c r="P333" s="298"/>
      <c r="Q333" s="298"/>
      <c r="R333" s="298"/>
      <c r="S333" s="298"/>
      <c r="T333" s="298"/>
      <c r="U333" s="298"/>
      <c r="V333" s="298"/>
      <c r="W333" s="298"/>
      <c r="X333" s="298"/>
      <c r="Y333" s="298"/>
      <c r="Z333" s="298"/>
    </row>
    <row r="334" spans="1:26" ht="15.75" customHeight="1">
      <c r="A334" s="298"/>
      <c r="B334" s="298"/>
      <c r="C334" s="311"/>
      <c r="D334" s="298"/>
      <c r="E334" s="298"/>
      <c r="F334" s="298"/>
      <c r="G334" s="298"/>
      <c r="H334" s="298"/>
      <c r="I334" s="298"/>
      <c r="J334" s="298"/>
      <c r="K334" s="298"/>
      <c r="L334" s="298"/>
      <c r="M334" s="298"/>
      <c r="N334" s="298"/>
      <c r="O334" s="298"/>
      <c r="P334" s="298"/>
      <c r="Q334" s="298"/>
      <c r="R334" s="298"/>
      <c r="S334" s="298"/>
      <c r="T334" s="298"/>
      <c r="U334" s="298"/>
      <c r="V334" s="298"/>
      <c r="W334" s="298"/>
      <c r="X334" s="298"/>
      <c r="Y334" s="298"/>
      <c r="Z334" s="298"/>
    </row>
    <row r="335" spans="1:26" ht="15.75" customHeight="1">
      <c r="A335" s="298"/>
      <c r="B335" s="298"/>
      <c r="C335" s="311"/>
      <c r="D335" s="298"/>
      <c r="E335" s="298"/>
      <c r="F335" s="298"/>
      <c r="G335" s="298"/>
      <c r="H335" s="298"/>
      <c r="I335" s="298"/>
      <c r="J335" s="298"/>
      <c r="K335" s="298"/>
      <c r="L335" s="298"/>
      <c r="M335" s="298"/>
      <c r="N335" s="298"/>
      <c r="O335" s="298"/>
      <c r="P335" s="298"/>
      <c r="Q335" s="298"/>
      <c r="R335" s="298"/>
      <c r="S335" s="298"/>
      <c r="T335" s="298"/>
      <c r="U335" s="298"/>
      <c r="V335" s="298"/>
      <c r="W335" s="298"/>
      <c r="X335" s="298"/>
      <c r="Y335" s="298"/>
      <c r="Z335" s="298"/>
    </row>
    <row r="336" spans="1:26" ht="15.75" customHeight="1">
      <c r="A336" s="298"/>
      <c r="B336" s="298"/>
      <c r="C336" s="311"/>
      <c r="D336" s="298"/>
      <c r="E336" s="298"/>
      <c r="F336" s="298"/>
      <c r="G336" s="298"/>
      <c r="H336" s="298"/>
      <c r="I336" s="298"/>
      <c r="J336" s="298"/>
      <c r="K336" s="298"/>
      <c r="L336" s="298"/>
      <c r="M336" s="298"/>
      <c r="N336" s="298"/>
      <c r="O336" s="298"/>
      <c r="P336" s="298"/>
      <c r="Q336" s="298"/>
      <c r="R336" s="298"/>
      <c r="S336" s="298"/>
      <c r="T336" s="298"/>
      <c r="U336" s="298"/>
      <c r="V336" s="298"/>
      <c r="W336" s="298"/>
      <c r="X336" s="298"/>
      <c r="Y336" s="298"/>
      <c r="Z336" s="298"/>
    </row>
    <row r="337" spans="1:26" ht="15.75" customHeight="1">
      <c r="A337" s="298"/>
      <c r="B337" s="298"/>
      <c r="C337" s="311"/>
      <c r="D337" s="298"/>
      <c r="E337" s="298"/>
      <c r="F337" s="298"/>
      <c r="G337" s="298"/>
      <c r="H337" s="298"/>
      <c r="I337" s="298"/>
      <c r="J337" s="298"/>
      <c r="K337" s="298"/>
      <c r="L337" s="298"/>
      <c r="M337" s="298"/>
      <c r="N337" s="298"/>
      <c r="O337" s="298"/>
      <c r="P337" s="298"/>
      <c r="Q337" s="298"/>
      <c r="R337" s="298"/>
      <c r="S337" s="298"/>
      <c r="T337" s="298"/>
      <c r="U337" s="298"/>
      <c r="V337" s="298"/>
      <c r="W337" s="298"/>
      <c r="X337" s="298"/>
      <c r="Y337" s="298"/>
      <c r="Z337" s="298"/>
    </row>
    <row r="338" spans="1:26" ht="15.75" customHeight="1">
      <c r="A338" s="298"/>
      <c r="B338" s="298"/>
      <c r="C338" s="311"/>
      <c r="D338" s="298"/>
      <c r="E338" s="298"/>
      <c r="F338" s="298"/>
      <c r="G338" s="298"/>
      <c r="H338" s="298"/>
      <c r="I338" s="298"/>
      <c r="J338" s="298"/>
      <c r="K338" s="298"/>
      <c r="L338" s="298"/>
      <c r="M338" s="298"/>
      <c r="N338" s="298"/>
      <c r="O338" s="298"/>
      <c r="P338" s="298"/>
      <c r="Q338" s="298"/>
      <c r="R338" s="298"/>
      <c r="S338" s="298"/>
      <c r="T338" s="298"/>
      <c r="U338" s="298"/>
      <c r="V338" s="298"/>
      <c r="W338" s="298"/>
      <c r="X338" s="298"/>
      <c r="Y338" s="298"/>
      <c r="Z338" s="298"/>
    </row>
    <row r="339" spans="1:26" ht="15.75" customHeight="1">
      <c r="A339" s="298"/>
      <c r="B339" s="298"/>
      <c r="C339" s="311"/>
      <c r="D339" s="298"/>
      <c r="E339" s="298"/>
      <c r="F339" s="298"/>
      <c r="G339" s="298"/>
      <c r="H339" s="298"/>
      <c r="I339" s="298"/>
      <c r="J339" s="298"/>
      <c r="K339" s="298"/>
      <c r="L339" s="298"/>
      <c r="M339" s="298"/>
      <c r="N339" s="298"/>
      <c r="O339" s="298"/>
      <c r="P339" s="298"/>
      <c r="Q339" s="298"/>
      <c r="R339" s="298"/>
      <c r="S339" s="298"/>
      <c r="T339" s="298"/>
      <c r="U339" s="298"/>
      <c r="V339" s="298"/>
      <c r="W339" s="298"/>
      <c r="X339" s="298"/>
      <c r="Y339" s="298"/>
      <c r="Z339" s="298"/>
    </row>
    <row r="340" spans="1:26" ht="15.75" customHeight="1">
      <c r="A340" s="298"/>
      <c r="B340" s="298"/>
      <c r="C340" s="311"/>
      <c r="D340" s="298"/>
      <c r="E340" s="298"/>
      <c r="F340" s="298"/>
      <c r="G340" s="298"/>
      <c r="H340" s="298"/>
      <c r="I340" s="298"/>
      <c r="J340" s="298"/>
      <c r="K340" s="298"/>
      <c r="L340" s="298"/>
      <c r="M340" s="298"/>
      <c r="N340" s="298"/>
      <c r="O340" s="298"/>
      <c r="P340" s="298"/>
      <c r="Q340" s="298"/>
      <c r="R340" s="298"/>
      <c r="S340" s="298"/>
      <c r="T340" s="298"/>
      <c r="U340" s="298"/>
      <c r="V340" s="298"/>
      <c r="W340" s="298"/>
      <c r="X340" s="298"/>
      <c r="Y340" s="298"/>
      <c r="Z340" s="298"/>
    </row>
    <row r="341" spans="1:26" ht="15.75" customHeight="1">
      <c r="A341" s="298"/>
      <c r="B341" s="298"/>
      <c r="C341" s="311"/>
      <c r="D341" s="298"/>
      <c r="E341" s="298"/>
      <c r="F341" s="298"/>
      <c r="G341" s="298"/>
      <c r="H341" s="298"/>
      <c r="I341" s="298"/>
      <c r="J341" s="298"/>
      <c r="K341" s="298"/>
      <c r="L341" s="298"/>
      <c r="M341" s="298"/>
      <c r="N341" s="298"/>
      <c r="O341" s="298"/>
      <c r="P341" s="298"/>
      <c r="Q341" s="298"/>
      <c r="R341" s="298"/>
      <c r="S341" s="298"/>
      <c r="T341" s="298"/>
      <c r="U341" s="298"/>
      <c r="V341" s="298"/>
      <c r="W341" s="298"/>
      <c r="X341" s="298"/>
      <c r="Y341" s="298"/>
      <c r="Z341" s="298"/>
    </row>
    <row r="342" spans="1:26" ht="15.75" customHeight="1">
      <c r="A342" s="298"/>
      <c r="B342" s="298"/>
      <c r="C342" s="311"/>
      <c r="D342" s="298"/>
      <c r="E342" s="298"/>
      <c r="F342" s="298"/>
      <c r="G342" s="298"/>
      <c r="H342" s="298"/>
      <c r="I342" s="298"/>
      <c r="J342" s="298"/>
      <c r="K342" s="298"/>
      <c r="L342" s="298"/>
      <c r="M342" s="298"/>
      <c r="N342" s="298"/>
      <c r="O342" s="298"/>
      <c r="P342" s="298"/>
      <c r="Q342" s="298"/>
      <c r="R342" s="298"/>
      <c r="S342" s="298"/>
      <c r="T342" s="298"/>
      <c r="U342" s="298"/>
      <c r="V342" s="298"/>
      <c r="W342" s="298"/>
      <c r="X342" s="298"/>
      <c r="Y342" s="298"/>
      <c r="Z342" s="298"/>
    </row>
    <row r="343" spans="1:26" ht="15.75" customHeight="1">
      <c r="A343" s="298"/>
      <c r="B343" s="298"/>
      <c r="C343" s="311"/>
      <c r="D343" s="298"/>
      <c r="E343" s="298"/>
      <c r="F343" s="298"/>
      <c r="G343" s="298"/>
      <c r="H343" s="298"/>
      <c r="I343" s="298"/>
      <c r="J343" s="298"/>
      <c r="K343" s="298"/>
      <c r="L343" s="298"/>
      <c r="M343" s="298"/>
      <c r="N343" s="298"/>
      <c r="O343" s="298"/>
      <c r="P343" s="298"/>
      <c r="Q343" s="298"/>
      <c r="R343" s="298"/>
      <c r="S343" s="298"/>
      <c r="T343" s="298"/>
      <c r="U343" s="298"/>
      <c r="V343" s="298"/>
      <c r="W343" s="298"/>
      <c r="X343" s="298"/>
      <c r="Y343" s="298"/>
      <c r="Z343" s="298"/>
    </row>
    <row r="344" spans="1:26" ht="15.75" customHeight="1">
      <c r="A344" s="298"/>
      <c r="B344" s="298"/>
      <c r="C344" s="311"/>
      <c r="D344" s="298"/>
      <c r="E344" s="298"/>
      <c r="F344" s="298"/>
      <c r="G344" s="298"/>
      <c r="H344" s="298"/>
      <c r="I344" s="298"/>
      <c r="J344" s="298"/>
      <c r="K344" s="298"/>
      <c r="L344" s="298"/>
      <c r="M344" s="298"/>
      <c r="N344" s="298"/>
      <c r="O344" s="298"/>
      <c r="P344" s="298"/>
      <c r="Q344" s="298"/>
      <c r="R344" s="298"/>
      <c r="S344" s="298"/>
      <c r="T344" s="298"/>
      <c r="U344" s="298"/>
      <c r="V344" s="298"/>
      <c r="W344" s="298"/>
      <c r="X344" s="298"/>
      <c r="Y344" s="298"/>
      <c r="Z344" s="298"/>
    </row>
    <row r="345" spans="1:26" ht="15.75" customHeight="1">
      <c r="A345" s="298"/>
      <c r="B345" s="298"/>
      <c r="C345" s="311"/>
      <c r="D345" s="298"/>
      <c r="E345" s="298"/>
      <c r="F345" s="298"/>
      <c r="G345" s="298"/>
      <c r="H345" s="298"/>
      <c r="I345" s="298"/>
      <c r="J345" s="298"/>
      <c r="K345" s="298"/>
      <c r="L345" s="298"/>
      <c r="M345" s="298"/>
      <c r="N345" s="298"/>
      <c r="O345" s="298"/>
      <c r="P345" s="298"/>
      <c r="Q345" s="298"/>
      <c r="R345" s="298"/>
      <c r="S345" s="298"/>
      <c r="T345" s="298"/>
      <c r="U345" s="298"/>
      <c r="V345" s="298"/>
      <c r="W345" s="298"/>
      <c r="X345" s="298"/>
      <c r="Y345" s="298"/>
      <c r="Z345" s="298"/>
    </row>
    <row r="346" spans="1:26" ht="15.75" customHeight="1">
      <c r="A346" s="298"/>
      <c r="B346" s="298"/>
      <c r="C346" s="311"/>
      <c r="D346" s="298"/>
      <c r="E346" s="298"/>
      <c r="F346" s="298"/>
      <c r="G346" s="298"/>
      <c r="H346" s="298"/>
      <c r="I346" s="298"/>
      <c r="J346" s="298"/>
      <c r="K346" s="298"/>
      <c r="L346" s="298"/>
      <c r="M346" s="298"/>
      <c r="N346" s="298"/>
      <c r="O346" s="298"/>
      <c r="P346" s="298"/>
      <c r="Q346" s="298"/>
      <c r="R346" s="298"/>
      <c r="S346" s="298"/>
      <c r="T346" s="298"/>
      <c r="U346" s="298"/>
      <c r="V346" s="298"/>
      <c r="W346" s="298"/>
      <c r="X346" s="298"/>
      <c r="Y346" s="298"/>
      <c r="Z346" s="298"/>
    </row>
    <row r="347" spans="1:26" ht="15.75" customHeight="1">
      <c r="A347" s="298"/>
      <c r="B347" s="298"/>
      <c r="C347" s="311"/>
      <c r="D347" s="298"/>
      <c r="E347" s="298"/>
      <c r="F347" s="298"/>
      <c r="G347" s="298"/>
      <c r="H347" s="298"/>
      <c r="I347" s="298"/>
      <c r="J347" s="298"/>
      <c r="K347" s="298"/>
      <c r="L347" s="298"/>
      <c r="M347" s="298"/>
      <c r="N347" s="298"/>
      <c r="O347" s="298"/>
      <c r="P347" s="298"/>
      <c r="Q347" s="298"/>
      <c r="R347" s="298"/>
      <c r="S347" s="298"/>
      <c r="T347" s="298"/>
      <c r="U347" s="298"/>
      <c r="V347" s="298"/>
      <c r="W347" s="298"/>
      <c r="X347" s="298"/>
      <c r="Y347" s="298"/>
      <c r="Z347" s="298"/>
    </row>
    <row r="348" spans="1:26" ht="15.75" customHeight="1">
      <c r="A348" s="298"/>
      <c r="B348" s="298"/>
      <c r="C348" s="311"/>
      <c r="D348" s="298"/>
      <c r="E348" s="298"/>
      <c r="F348" s="298"/>
      <c r="G348" s="298"/>
      <c r="H348" s="298"/>
      <c r="I348" s="298"/>
      <c r="J348" s="298"/>
      <c r="K348" s="298"/>
      <c r="L348" s="298"/>
      <c r="M348" s="298"/>
      <c r="N348" s="298"/>
      <c r="O348" s="298"/>
      <c r="P348" s="298"/>
      <c r="Q348" s="298"/>
      <c r="R348" s="298"/>
      <c r="S348" s="298"/>
      <c r="T348" s="298"/>
      <c r="U348" s="298"/>
      <c r="V348" s="298"/>
      <c r="W348" s="298"/>
      <c r="X348" s="298"/>
      <c r="Y348" s="298"/>
      <c r="Z348" s="298"/>
    </row>
    <row r="349" spans="1:26" ht="15.75" customHeight="1">
      <c r="A349" s="298"/>
      <c r="B349" s="298"/>
      <c r="C349" s="311"/>
      <c r="D349" s="298"/>
      <c r="E349" s="298"/>
      <c r="F349" s="298"/>
      <c r="G349" s="298"/>
      <c r="H349" s="298"/>
      <c r="I349" s="298"/>
      <c r="J349" s="298"/>
      <c r="K349" s="298"/>
      <c r="L349" s="298"/>
      <c r="M349" s="298"/>
      <c r="N349" s="298"/>
      <c r="O349" s="298"/>
      <c r="P349" s="298"/>
      <c r="Q349" s="298"/>
      <c r="R349" s="298"/>
      <c r="S349" s="298"/>
      <c r="T349" s="298"/>
      <c r="U349" s="298"/>
      <c r="V349" s="298"/>
      <c r="W349" s="298"/>
      <c r="X349" s="298"/>
      <c r="Y349" s="298"/>
      <c r="Z349" s="298"/>
    </row>
    <row r="350" spans="1:26" ht="15.75" customHeight="1">
      <c r="A350" s="298"/>
      <c r="B350" s="298"/>
      <c r="C350" s="311"/>
      <c r="D350" s="298"/>
      <c r="E350" s="298"/>
      <c r="F350" s="298"/>
      <c r="G350" s="298"/>
      <c r="H350" s="298"/>
      <c r="I350" s="298"/>
      <c r="J350" s="298"/>
      <c r="K350" s="298"/>
      <c r="L350" s="298"/>
      <c r="M350" s="298"/>
      <c r="N350" s="298"/>
      <c r="O350" s="298"/>
      <c r="P350" s="298"/>
      <c r="Q350" s="298"/>
      <c r="R350" s="298"/>
      <c r="S350" s="298"/>
      <c r="T350" s="298"/>
      <c r="U350" s="298"/>
      <c r="V350" s="298"/>
      <c r="W350" s="298"/>
      <c r="X350" s="298"/>
      <c r="Y350" s="298"/>
      <c r="Z350" s="298"/>
    </row>
    <row r="351" spans="1:26" ht="15.75" customHeight="1">
      <c r="A351" s="298"/>
      <c r="B351" s="298"/>
      <c r="C351" s="311"/>
      <c r="D351" s="298"/>
      <c r="E351" s="298"/>
      <c r="F351" s="298"/>
      <c r="G351" s="298"/>
      <c r="H351" s="298"/>
      <c r="I351" s="298"/>
      <c r="J351" s="298"/>
      <c r="K351" s="298"/>
      <c r="L351" s="298"/>
      <c r="M351" s="298"/>
      <c r="N351" s="298"/>
      <c r="O351" s="298"/>
      <c r="P351" s="298"/>
      <c r="Q351" s="298"/>
      <c r="R351" s="298"/>
      <c r="S351" s="298"/>
      <c r="T351" s="298"/>
      <c r="U351" s="298"/>
      <c r="V351" s="298"/>
      <c r="W351" s="298"/>
      <c r="X351" s="298"/>
      <c r="Y351" s="298"/>
      <c r="Z351" s="298"/>
    </row>
    <row r="352" spans="1:26" ht="15.75" customHeight="1">
      <c r="A352" s="298"/>
      <c r="B352" s="298"/>
      <c r="C352" s="311"/>
      <c r="D352" s="298"/>
      <c r="E352" s="298"/>
      <c r="F352" s="298"/>
      <c r="G352" s="298"/>
      <c r="H352" s="298"/>
      <c r="I352" s="298"/>
      <c r="J352" s="298"/>
      <c r="K352" s="298"/>
      <c r="L352" s="298"/>
      <c r="M352" s="298"/>
      <c r="N352" s="298"/>
      <c r="O352" s="298"/>
      <c r="P352" s="298"/>
      <c r="Q352" s="298"/>
      <c r="R352" s="298"/>
      <c r="S352" s="298"/>
      <c r="T352" s="298"/>
      <c r="U352" s="298"/>
      <c r="V352" s="298"/>
      <c r="W352" s="298"/>
      <c r="X352" s="298"/>
      <c r="Y352" s="298"/>
      <c r="Z352" s="298"/>
    </row>
    <row r="353" spans="1:26" ht="15.75" customHeight="1">
      <c r="A353" s="298"/>
      <c r="B353" s="298"/>
      <c r="C353" s="311"/>
      <c r="D353" s="298"/>
      <c r="E353" s="298"/>
      <c r="F353" s="298"/>
      <c r="G353" s="298"/>
      <c r="H353" s="298"/>
      <c r="I353" s="298"/>
      <c r="J353" s="298"/>
      <c r="K353" s="298"/>
      <c r="L353" s="298"/>
      <c r="M353" s="298"/>
      <c r="N353" s="298"/>
      <c r="O353" s="298"/>
      <c r="P353" s="298"/>
      <c r="Q353" s="298"/>
      <c r="R353" s="298"/>
      <c r="S353" s="298"/>
      <c r="T353" s="298"/>
      <c r="U353" s="298"/>
      <c r="V353" s="298"/>
      <c r="W353" s="298"/>
      <c r="X353" s="298"/>
      <c r="Y353" s="298"/>
      <c r="Z353" s="298"/>
    </row>
    <row r="354" spans="1:26" ht="15.75" customHeight="1">
      <c r="A354" s="298"/>
      <c r="B354" s="298"/>
      <c r="C354" s="311"/>
      <c r="D354" s="298"/>
      <c r="E354" s="298"/>
      <c r="F354" s="298"/>
      <c r="G354" s="298"/>
      <c r="H354" s="298"/>
      <c r="I354" s="298"/>
      <c r="J354" s="298"/>
      <c r="K354" s="298"/>
      <c r="L354" s="298"/>
      <c r="M354" s="298"/>
      <c r="N354" s="298"/>
      <c r="O354" s="298"/>
      <c r="P354" s="298"/>
      <c r="Q354" s="298"/>
      <c r="R354" s="298"/>
      <c r="S354" s="298"/>
      <c r="T354" s="298"/>
      <c r="U354" s="298"/>
      <c r="V354" s="298"/>
      <c r="W354" s="298"/>
      <c r="X354" s="298"/>
      <c r="Y354" s="298"/>
      <c r="Z354" s="298"/>
    </row>
    <row r="355" spans="1:26" ht="15.75" customHeight="1">
      <c r="A355" s="298"/>
      <c r="B355" s="298"/>
      <c r="C355" s="311"/>
      <c r="D355" s="298"/>
      <c r="E355" s="298"/>
      <c r="F355" s="298"/>
      <c r="G355" s="298"/>
      <c r="H355" s="298"/>
      <c r="I355" s="298"/>
      <c r="J355" s="298"/>
      <c r="K355" s="298"/>
      <c r="L355" s="298"/>
      <c r="M355" s="298"/>
      <c r="N355" s="298"/>
      <c r="O355" s="298"/>
      <c r="P355" s="298"/>
      <c r="Q355" s="298"/>
      <c r="R355" s="298"/>
      <c r="S355" s="298"/>
      <c r="T355" s="298"/>
      <c r="U355" s="298"/>
      <c r="V355" s="298"/>
      <c r="W355" s="298"/>
      <c r="X355" s="298"/>
      <c r="Y355" s="298"/>
      <c r="Z355" s="298"/>
    </row>
    <row r="356" spans="1:26" ht="15.75" customHeight="1">
      <c r="A356" s="298"/>
      <c r="B356" s="298"/>
      <c r="C356" s="311"/>
      <c r="D356" s="298"/>
      <c r="E356" s="298"/>
      <c r="F356" s="298"/>
      <c r="G356" s="298"/>
      <c r="H356" s="298"/>
      <c r="I356" s="298"/>
      <c r="J356" s="298"/>
      <c r="K356" s="298"/>
      <c r="L356" s="298"/>
      <c r="M356" s="298"/>
      <c r="N356" s="298"/>
      <c r="O356" s="298"/>
      <c r="P356" s="298"/>
      <c r="Q356" s="298"/>
      <c r="R356" s="298"/>
      <c r="S356" s="298"/>
      <c r="T356" s="298"/>
      <c r="U356" s="298"/>
      <c r="V356" s="298"/>
      <c r="W356" s="298"/>
      <c r="X356" s="298"/>
      <c r="Y356" s="298"/>
      <c r="Z356" s="298"/>
    </row>
    <row r="357" spans="1:26" ht="15.75" customHeight="1">
      <c r="A357" s="298"/>
      <c r="B357" s="298"/>
      <c r="C357" s="311"/>
      <c r="D357" s="298"/>
      <c r="E357" s="298"/>
      <c r="F357" s="298"/>
      <c r="G357" s="298"/>
      <c r="H357" s="298"/>
      <c r="I357" s="298"/>
      <c r="J357" s="298"/>
      <c r="K357" s="298"/>
      <c r="L357" s="298"/>
      <c r="M357" s="298"/>
      <c r="N357" s="298"/>
      <c r="O357" s="298"/>
      <c r="P357" s="298"/>
      <c r="Q357" s="298"/>
      <c r="R357" s="298"/>
      <c r="S357" s="298"/>
      <c r="T357" s="298"/>
      <c r="U357" s="298"/>
      <c r="V357" s="298"/>
      <c r="W357" s="298"/>
      <c r="X357" s="298"/>
      <c r="Y357" s="298"/>
      <c r="Z357" s="298"/>
    </row>
    <row r="358" spans="1:26" ht="15.75" customHeight="1">
      <c r="A358" s="298"/>
      <c r="B358" s="298"/>
      <c r="C358" s="311"/>
      <c r="D358" s="298"/>
      <c r="E358" s="298"/>
      <c r="F358" s="298"/>
      <c r="G358" s="298"/>
      <c r="H358" s="298"/>
      <c r="I358" s="298"/>
      <c r="J358" s="298"/>
      <c r="K358" s="298"/>
      <c r="L358" s="298"/>
      <c r="M358" s="298"/>
      <c r="N358" s="298"/>
      <c r="O358" s="298"/>
      <c r="P358" s="298"/>
      <c r="Q358" s="298"/>
      <c r="R358" s="298"/>
      <c r="S358" s="298"/>
      <c r="T358" s="298"/>
      <c r="U358" s="298"/>
      <c r="V358" s="298"/>
      <c r="W358" s="298"/>
      <c r="X358" s="298"/>
      <c r="Y358" s="298"/>
      <c r="Z358" s="298"/>
    </row>
    <row r="359" spans="1:26" ht="15.75" customHeight="1">
      <c r="A359" s="298"/>
      <c r="B359" s="298"/>
      <c r="C359" s="311"/>
      <c r="D359" s="298"/>
      <c r="E359" s="298"/>
      <c r="F359" s="298"/>
      <c r="G359" s="298"/>
      <c r="H359" s="298"/>
      <c r="I359" s="298"/>
      <c r="J359" s="298"/>
      <c r="K359" s="298"/>
      <c r="L359" s="298"/>
      <c r="M359" s="298"/>
      <c r="N359" s="298"/>
      <c r="O359" s="298"/>
      <c r="P359" s="298"/>
      <c r="Q359" s="298"/>
      <c r="R359" s="298"/>
      <c r="S359" s="298"/>
      <c r="T359" s="298"/>
      <c r="U359" s="298"/>
      <c r="V359" s="298"/>
      <c r="W359" s="298"/>
      <c r="X359" s="298"/>
      <c r="Y359" s="298"/>
      <c r="Z359" s="298"/>
    </row>
    <row r="360" spans="1:26" ht="15.75" customHeight="1">
      <c r="A360" s="298"/>
      <c r="B360" s="298"/>
      <c r="C360" s="311"/>
      <c r="D360" s="298"/>
      <c r="E360" s="298"/>
      <c r="F360" s="298"/>
      <c r="G360" s="298"/>
      <c r="H360" s="298"/>
      <c r="I360" s="298"/>
      <c r="J360" s="298"/>
      <c r="K360" s="298"/>
      <c r="L360" s="298"/>
      <c r="M360" s="298"/>
      <c r="N360" s="298"/>
      <c r="O360" s="298"/>
      <c r="P360" s="298"/>
      <c r="Q360" s="298"/>
      <c r="R360" s="298"/>
      <c r="S360" s="298"/>
      <c r="T360" s="298"/>
      <c r="U360" s="298"/>
      <c r="V360" s="298"/>
      <c r="W360" s="298"/>
      <c r="X360" s="298"/>
      <c r="Y360" s="298"/>
      <c r="Z360" s="298"/>
    </row>
    <row r="361" spans="1:26" ht="15.75" customHeight="1">
      <c r="A361" s="298"/>
      <c r="B361" s="298"/>
      <c r="C361" s="311"/>
      <c r="D361" s="298"/>
      <c r="E361" s="298"/>
      <c r="F361" s="298"/>
      <c r="G361" s="298"/>
      <c r="H361" s="298"/>
      <c r="I361" s="298"/>
      <c r="J361" s="298"/>
      <c r="K361" s="298"/>
      <c r="L361" s="298"/>
      <c r="M361" s="298"/>
      <c r="N361" s="298"/>
      <c r="O361" s="298"/>
      <c r="P361" s="298"/>
      <c r="Q361" s="298"/>
      <c r="R361" s="298"/>
      <c r="S361" s="298"/>
      <c r="T361" s="298"/>
      <c r="U361" s="298"/>
      <c r="V361" s="298"/>
      <c r="W361" s="298"/>
      <c r="X361" s="298"/>
      <c r="Y361" s="298"/>
      <c r="Z361" s="298"/>
    </row>
    <row r="362" spans="1:26" ht="15.75" customHeight="1">
      <c r="A362" s="298"/>
      <c r="B362" s="298"/>
      <c r="C362" s="311"/>
      <c r="D362" s="298"/>
      <c r="E362" s="298"/>
      <c r="F362" s="298"/>
      <c r="G362" s="298"/>
      <c r="H362" s="298"/>
      <c r="I362" s="298"/>
      <c r="J362" s="298"/>
      <c r="K362" s="298"/>
      <c r="L362" s="298"/>
      <c r="M362" s="298"/>
      <c r="N362" s="298"/>
      <c r="O362" s="298"/>
      <c r="P362" s="298"/>
      <c r="Q362" s="298"/>
      <c r="R362" s="298"/>
      <c r="S362" s="298"/>
      <c r="T362" s="298"/>
      <c r="U362" s="298"/>
      <c r="V362" s="298"/>
      <c r="W362" s="298"/>
      <c r="X362" s="298"/>
      <c r="Y362" s="298"/>
      <c r="Z362" s="298"/>
    </row>
    <row r="363" spans="1:26" ht="15.75" customHeight="1">
      <c r="A363" s="298"/>
      <c r="B363" s="298"/>
      <c r="C363" s="311"/>
      <c r="D363" s="298"/>
      <c r="E363" s="298"/>
      <c r="F363" s="298"/>
      <c r="G363" s="298"/>
      <c r="H363" s="298"/>
      <c r="I363" s="298"/>
      <c r="J363" s="298"/>
      <c r="K363" s="298"/>
      <c r="L363" s="298"/>
      <c r="M363" s="298"/>
      <c r="N363" s="298"/>
      <c r="O363" s="298"/>
      <c r="P363" s="298"/>
      <c r="Q363" s="298"/>
      <c r="R363" s="298"/>
      <c r="S363" s="298"/>
      <c r="T363" s="298"/>
      <c r="U363" s="298"/>
      <c r="V363" s="298"/>
      <c r="W363" s="298"/>
      <c r="X363" s="298"/>
      <c r="Y363" s="298"/>
      <c r="Z363" s="298"/>
    </row>
    <row r="364" spans="1:26" ht="15.75" customHeight="1">
      <c r="A364" s="298"/>
      <c r="B364" s="298"/>
      <c r="C364" s="311"/>
      <c r="D364" s="298"/>
      <c r="E364" s="298"/>
      <c r="F364" s="298"/>
      <c r="G364" s="298"/>
      <c r="H364" s="298"/>
      <c r="I364" s="298"/>
      <c r="J364" s="298"/>
      <c r="K364" s="298"/>
      <c r="L364" s="298"/>
      <c r="M364" s="298"/>
      <c r="N364" s="298"/>
      <c r="O364" s="298"/>
      <c r="P364" s="298"/>
      <c r="Q364" s="298"/>
      <c r="R364" s="298"/>
      <c r="S364" s="298"/>
      <c r="T364" s="298"/>
      <c r="U364" s="298"/>
      <c r="V364" s="298"/>
      <c r="W364" s="298"/>
      <c r="X364" s="298"/>
      <c r="Y364" s="298"/>
      <c r="Z364" s="298"/>
    </row>
    <row r="365" spans="1:26" ht="15.75" customHeight="1">
      <c r="A365" s="298"/>
      <c r="B365" s="298"/>
      <c r="C365" s="311"/>
      <c r="D365" s="298"/>
      <c r="E365" s="298"/>
      <c r="F365" s="298"/>
      <c r="G365" s="298"/>
      <c r="H365" s="298"/>
      <c r="I365" s="298"/>
      <c r="J365" s="298"/>
      <c r="K365" s="298"/>
      <c r="L365" s="298"/>
      <c r="M365" s="298"/>
      <c r="N365" s="298"/>
      <c r="O365" s="298"/>
      <c r="P365" s="298"/>
      <c r="Q365" s="298"/>
      <c r="R365" s="298"/>
      <c r="S365" s="298"/>
      <c r="T365" s="298"/>
      <c r="U365" s="298"/>
      <c r="V365" s="298"/>
      <c r="W365" s="298"/>
      <c r="X365" s="298"/>
      <c r="Y365" s="298"/>
      <c r="Z365" s="298"/>
    </row>
    <row r="366" spans="1:26" ht="15.75" customHeight="1">
      <c r="A366" s="298"/>
      <c r="B366" s="298"/>
      <c r="C366" s="311"/>
      <c r="D366" s="298"/>
      <c r="E366" s="298"/>
      <c r="F366" s="298"/>
      <c r="G366" s="298"/>
      <c r="H366" s="298"/>
      <c r="I366" s="298"/>
      <c r="J366" s="298"/>
      <c r="K366" s="298"/>
      <c r="L366" s="298"/>
      <c r="M366" s="298"/>
      <c r="N366" s="298"/>
      <c r="O366" s="298"/>
      <c r="P366" s="298"/>
      <c r="Q366" s="298"/>
      <c r="R366" s="298"/>
      <c r="S366" s="298"/>
      <c r="T366" s="298"/>
      <c r="U366" s="298"/>
      <c r="V366" s="298"/>
      <c r="W366" s="298"/>
      <c r="X366" s="298"/>
      <c r="Y366" s="298"/>
      <c r="Z366" s="298"/>
    </row>
    <row r="367" spans="1:26" ht="15.75" customHeight="1">
      <c r="A367" s="298"/>
      <c r="B367" s="298"/>
      <c r="C367" s="311"/>
      <c r="D367" s="298"/>
      <c r="E367" s="298"/>
      <c r="F367" s="298"/>
      <c r="G367" s="298"/>
      <c r="H367" s="298"/>
      <c r="I367" s="298"/>
      <c r="J367" s="298"/>
      <c r="K367" s="298"/>
      <c r="L367" s="298"/>
      <c r="M367" s="298"/>
      <c r="N367" s="298"/>
      <c r="O367" s="298"/>
      <c r="P367" s="298"/>
      <c r="Q367" s="298"/>
      <c r="R367" s="298"/>
      <c r="S367" s="298"/>
      <c r="T367" s="298"/>
      <c r="U367" s="298"/>
      <c r="V367" s="298"/>
      <c r="W367" s="298"/>
      <c r="X367" s="298"/>
      <c r="Y367" s="298"/>
      <c r="Z367" s="298"/>
    </row>
    <row r="368" spans="1:26" ht="15.75" customHeight="1">
      <c r="A368" s="298"/>
      <c r="B368" s="298"/>
      <c r="C368" s="311"/>
      <c r="D368" s="298"/>
      <c r="E368" s="298"/>
      <c r="F368" s="298"/>
      <c r="G368" s="298"/>
      <c r="H368" s="298"/>
      <c r="I368" s="298"/>
      <c r="J368" s="298"/>
      <c r="K368" s="298"/>
      <c r="L368" s="298"/>
      <c r="M368" s="298"/>
      <c r="N368" s="298"/>
      <c r="O368" s="298"/>
      <c r="P368" s="298"/>
      <c r="Q368" s="298"/>
      <c r="R368" s="298"/>
      <c r="S368" s="298"/>
      <c r="T368" s="298"/>
      <c r="U368" s="298"/>
      <c r="V368" s="298"/>
      <c r="W368" s="298"/>
      <c r="X368" s="298"/>
      <c r="Y368" s="298"/>
      <c r="Z368" s="298"/>
    </row>
    <row r="369" spans="1:26" ht="15.75" customHeight="1">
      <c r="A369" s="298"/>
      <c r="B369" s="298"/>
      <c r="C369" s="311"/>
      <c r="D369" s="298"/>
      <c r="E369" s="298"/>
      <c r="F369" s="298"/>
      <c r="G369" s="298"/>
      <c r="H369" s="298"/>
      <c r="I369" s="298"/>
      <c r="J369" s="298"/>
      <c r="K369" s="298"/>
      <c r="L369" s="298"/>
      <c r="M369" s="298"/>
      <c r="N369" s="298"/>
      <c r="O369" s="298"/>
      <c r="P369" s="298"/>
      <c r="Q369" s="298"/>
      <c r="R369" s="298"/>
      <c r="S369" s="298"/>
      <c r="T369" s="298"/>
      <c r="U369" s="298"/>
      <c r="V369" s="298"/>
      <c r="W369" s="298"/>
      <c r="X369" s="298"/>
      <c r="Y369" s="298"/>
      <c r="Z369" s="298"/>
    </row>
    <row r="370" spans="1:26" ht="15.75" customHeight="1">
      <c r="A370" s="298"/>
      <c r="B370" s="298"/>
      <c r="C370" s="311"/>
      <c r="D370" s="298"/>
      <c r="E370" s="298"/>
      <c r="F370" s="298"/>
      <c r="G370" s="298"/>
      <c r="H370" s="298"/>
      <c r="I370" s="298"/>
      <c r="J370" s="298"/>
      <c r="K370" s="298"/>
      <c r="L370" s="298"/>
      <c r="M370" s="298"/>
      <c r="N370" s="298"/>
      <c r="O370" s="298"/>
      <c r="P370" s="298"/>
      <c r="Q370" s="298"/>
      <c r="R370" s="298"/>
      <c r="S370" s="298"/>
      <c r="T370" s="298"/>
      <c r="U370" s="298"/>
      <c r="V370" s="298"/>
      <c r="W370" s="298"/>
      <c r="X370" s="298"/>
      <c r="Y370" s="298"/>
      <c r="Z370" s="298"/>
    </row>
    <row r="371" spans="1:26" ht="15.75" customHeight="1">
      <c r="A371" s="298"/>
      <c r="B371" s="298"/>
      <c r="C371" s="311"/>
      <c r="D371" s="298"/>
      <c r="E371" s="298"/>
      <c r="F371" s="298"/>
      <c r="G371" s="298"/>
      <c r="H371" s="298"/>
      <c r="I371" s="298"/>
      <c r="J371" s="298"/>
      <c r="K371" s="298"/>
      <c r="L371" s="298"/>
      <c r="M371" s="298"/>
      <c r="N371" s="298"/>
      <c r="O371" s="298"/>
      <c r="P371" s="298"/>
      <c r="Q371" s="298"/>
      <c r="R371" s="298"/>
      <c r="S371" s="298"/>
      <c r="T371" s="298"/>
      <c r="U371" s="298"/>
      <c r="V371" s="298"/>
      <c r="W371" s="298"/>
      <c r="X371" s="298"/>
      <c r="Y371" s="298"/>
      <c r="Z371" s="298"/>
    </row>
    <row r="372" spans="1:26" ht="15.75" customHeight="1">
      <c r="A372" s="298"/>
      <c r="B372" s="298"/>
      <c r="C372" s="311"/>
      <c r="D372" s="298"/>
      <c r="E372" s="298"/>
      <c r="F372" s="298"/>
      <c r="G372" s="298"/>
      <c r="H372" s="298"/>
      <c r="I372" s="298"/>
      <c r="J372" s="298"/>
      <c r="K372" s="298"/>
      <c r="L372" s="298"/>
      <c r="M372" s="298"/>
      <c r="N372" s="298"/>
      <c r="O372" s="298"/>
      <c r="P372" s="298"/>
      <c r="Q372" s="298"/>
      <c r="R372" s="298"/>
      <c r="S372" s="298"/>
      <c r="T372" s="298"/>
      <c r="U372" s="298"/>
      <c r="V372" s="298"/>
      <c r="W372" s="298"/>
      <c r="X372" s="298"/>
      <c r="Y372" s="298"/>
      <c r="Z372" s="298"/>
    </row>
    <row r="373" spans="1:26" ht="15.75" customHeight="1">
      <c r="A373" s="298"/>
      <c r="B373" s="298"/>
      <c r="C373" s="311"/>
      <c r="D373" s="298"/>
      <c r="E373" s="298"/>
      <c r="F373" s="298"/>
      <c r="G373" s="298"/>
      <c r="H373" s="298"/>
      <c r="I373" s="298"/>
      <c r="J373" s="298"/>
      <c r="K373" s="298"/>
      <c r="L373" s="298"/>
      <c r="M373" s="298"/>
      <c r="N373" s="298"/>
      <c r="O373" s="298"/>
      <c r="P373" s="298"/>
      <c r="Q373" s="298"/>
      <c r="R373" s="298"/>
      <c r="S373" s="298"/>
      <c r="T373" s="298"/>
      <c r="U373" s="298"/>
      <c r="V373" s="298"/>
      <c r="W373" s="298"/>
      <c r="X373" s="298"/>
      <c r="Y373" s="298"/>
      <c r="Z373" s="298"/>
    </row>
    <row r="374" spans="1:26" ht="15.75" customHeight="1">
      <c r="A374" s="298"/>
      <c r="B374" s="298"/>
      <c r="C374" s="311"/>
      <c r="D374" s="298"/>
      <c r="E374" s="298"/>
      <c r="F374" s="298"/>
      <c r="G374" s="298"/>
      <c r="H374" s="298"/>
      <c r="I374" s="298"/>
      <c r="J374" s="298"/>
      <c r="K374" s="298"/>
      <c r="L374" s="298"/>
      <c r="M374" s="298"/>
      <c r="N374" s="298"/>
      <c r="O374" s="298"/>
      <c r="P374" s="298"/>
      <c r="Q374" s="298"/>
      <c r="R374" s="298"/>
      <c r="S374" s="298"/>
      <c r="T374" s="298"/>
      <c r="U374" s="298"/>
      <c r="V374" s="298"/>
      <c r="W374" s="298"/>
      <c r="X374" s="298"/>
      <c r="Y374" s="298"/>
      <c r="Z374" s="298"/>
    </row>
    <row r="375" spans="1:26" ht="15.75" customHeight="1">
      <c r="A375" s="298"/>
      <c r="B375" s="298"/>
      <c r="C375" s="311"/>
      <c r="D375" s="298"/>
      <c r="E375" s="298"/>
      <c r="F375" s="298"/>
      <c r="G375" s="298"/>
      <c r="H375" s="298"/>
      <c r="I375" s="298"/>
      <c r="J375" s="298"/>
      <c r="K375" s="298"/>
      <c r="L375" s="298"/>
      <c r="M375" s="298"/>
      <c r="N375" s="298"/>
      <c r="O375" s="298"/>
      <c r="P375" s="298"/>
      <c r="Q375" s="298"/>
      <c r="R375" s="298"/>
      <c r="S375" s="298"/>
      <c r="T375" s="298"/>
      <c r="U375" s="298"/>
      <c r="V375" s="298"/>
      <c r="W375" s="298"/>
      <c r="X375" s="298"/>
      <c r="Y375" s="298"/>
      <c r="Z375" s="298"/>
    </row>
    <row r="376" spans="1:26" ht="15.75" customHeight="1">
      <c r="A376" s="298"/>
      <c r="B376" s="298"/>
      <c r="C376" s="311"/>
      <c r="D376" s="298"/>
      <c r="E376" s="298"/>
      <c r="F376" s="298"/>
      <c r="G376" s="298"/>
      <c r="H376" s="298"/>
      <c r="I376" s="298"/>
      <c r="J376" s="298"/>
      <c r="K376" s="298"/>
      <c r="L376" s="298"/>
      <c r="M376" s="298"/>
      <c r="N376" s="298"/>
      <c r="O376" s="298"/>
      <c r="P376" s="298"/>
      <c r="Q376" s="298"/>
      <c r="R376" s="298"/>
      <c r="S376" s="298"/>
      <c r="T376" s="298"/>
      <c r="U376" s="298"/>
      <c r="V376" s="298"/>
      <c r="W376" s="298"/>
      <c r="X376" s="298"/>
      <c r="Y376" s="298"/>
      <c r="Z376" s="298"/>
    </row>
    <row r="377" spans="1:26" ht="15.75" customHeight="1">
      <c r="A377" s="298"/>
      <c r="B377" s="298"/>
      <c r="C377" s="311"/>
      <c r="D377" s="298"/>
      <c r="E377" s="298"/>
      <c r="F377" s="298"/>
      <c r="G377" s="298"/>
      <c r="H377" s="298"/>
      <c r="I377" s="298"/>
      <c r="J377" s="298"/>
      <c r="K377" s="298"/>
      <c r="L377" s="298"/>
      <c r="M377" s="298"/>
      <c r="N377" s="298"/>
      <c r="O377" s="298"/>
      <c r="P377" s="298"/>
      <c r="Q377" s="298"/>
      <c r="R377" s="298"/>
      <c r="S377" s="298"/>
      <c r="T377" s="298"/>
      <c r="U377" s="298"/>
      <c r="V377" s="298"/>
      <c r="W377" s="298"/>
      <c r="X377" s="298"/>
      <c r="Y377" s="298"/>
      <c r="Z377" s="298"/>
    </row>
    <row r="378" spans="1:26" ht="15.75" customHeight="1">
      <c r="A378" s="298"/>
      <c r="B378" s="298"/>
      <c r="C378" s="311"/>
      <c r="D378" s="298"/>
      <c r="E378" s="298"/>
      <c r="F378" s="298"/>
      <c r="G378" s="298"/>
      <c r="H378" s="298"/>
      <c r="I378" s="298"/>
      <c r="J378" s="298"/>
      <c r="K378" s="298"/>
      <c r="L378" s="298"/>
      <c r="M378" s="298"/>
      <c r="N378" s="298"/>
      <c r="O378" s="298"/>
      <c r="P378" s="298"/>
      <c r="Q378" s="298"/>
      <c r="R378" s="298"/>
      <c r="S378" s="298"/>
      <c r="T378" s="298"/>
      <c r="U378" s="298"/>
      <c r="V378" s="298"/>
      <c r="W378" s="298"/>
      <c r="X378" s="298"/>
      <c r="Y378" s="298"/>
      <c r="Z378" s="298"/>
    </row>
    <row r="379" spans="1:26" ht="15.75" customHeight="1">
      <c r="A379" s="298"/>
      <c r="B379" s="298"/>
      <c r="C379" s="311"/>
      <c r="D379" s="298"/>
      <c r="E379" s="298"/>
      <c r="F379" s="298"/>
      <c r="G379" s="298"/>
      <c r="H379" s="298"/>
      <c r="I379" s="298"/>
      <c r="J379" s="298"/>
      <c r="K379" s="298"/>
      <c r="L379" s="298"/>
      <c r="M379" s="298"/>
      <c r="N379" s="298"/>
      <c r="O379" s="298"/>
      <c r="P379" s="298"/>
      <c r="Q379" s="298"/>
      <c r="R379" s="298"/>
      <c r="S379" s="298"/>
      <c r="T379" s="298"/>
      <c r="U379" s="298"/>
      <c r="V379" s="298"/>
      <c r="W379" s="298"/>
      <c r="X379" s="298"/>
      <c r="Y379" s="298"/>
      <c r="Z379" s="298"/>
    </row>
    <row r="380" spans="1:26" ht="15.75" customHeight="1">
      <c r="A380" s="298"/>
      <c r="B380" s="298"/>
      <c r="C380" s="311"/>
      <c r="D380" s="298"/>
      <c r="E380" s="298"/>
      <c r="F380" s="298"/>
      <c r="G380" s="298"/>
      <c r="H380" s="298"/>
      <c r="I380" s="298"/>
      <c r="J380" s="298"/>
      <c r="K380" s="298"/>
      <c r="L380" s="298"/>
      <c r="M380" s="298"/>
      <c r="N380" s="298"/>
      <c r="O380" s="298"/>
      <c r="P380" s="298"/>
      <c r="Q380" s="298"/>
      <c r="R380" s="298"/>
      <c r="S380" s="298"/>
      <c r="T380" s="298"/>
      <c r="U380" s="298"/>
      <c r="V380" s="298"/>
      <c r="W380" s="298"/>
      <c r="X380" s="298"/>
      <c r="Y380" s="298"/>
      <c r="Z380" s="298"/>
    </row>
    <row r="381" spans="1:26" ht="15.75" customHeight="1">
      <c r="A381" s="298"/>
      <c r="B381" s="298"/>
      <c r="C381" s="311"/>
      <c r="D381" s="298"/>
      <c r="E381" s="298"/>
      <c r="F381" s="298"/>
      <c r="G381" s="298"/>
      <c r="H381" s="298"/>
      <c r="I381" s="298"/>
      <c r="J381" s="298"/>
      <c r="K381" s="298"/>
      <c r="L381" s="298"/>
      <c r="M381" s="298"/>
      <c r="N381" s="298"/>
      <c r="O381" s="298"/>
      <c r="P381" s="298"/>
      <c r="Q381" s="298"/>
      <c r="R381" s="298"/>
      <c r="S381" s="298"/>
      <c r="T381" s="298"/>
      <c r="U381" s="298"/>
      <c r="V381" s="298"/>
      <c r="W381" s="298"/>
      <c r="X381" s="298"/>
      <c r="Y381" s="298"/>
      <c r="Z381" s="298"/>
    </row>
    <row r="382" spans="1:26" ht="15.75" customHeight="1">
      <c r="A382" s="298"/>
      <c r="B382" s="298"/>
      <c r="C382" s="311"/>
      <c r="D382" s="298"/>
      <c r="E382" s="298"/>
      <c r="F382" s="298"/>
      <c r="G382" s="298"/>
      <c r="H382" s="298"/>
      <c r="I382" s="298"/>
      <c r="J382" s="298"/>
      <c r="K382" s="298"/>
      <c r="L382" s="298"/>
      <c r="M382" s="298"/>
      <c r="N382" s="298"/>
      <c r="O382" s="298"/>
      <c r="P382" s="298"/>
      <c r="Q382" s="298"/>
      <c r="R382" s="298"/>
      <c r="S382" s="298"/>
      <c r="T382" s="298"/>
      <c r="U382" s="298"/>
      <c r="V382" s="298"/>
      <c r="W382" s="298"/>
      <c r="X382" s="298"/>
      <c r="Y382" s="298"/>
      <c r="Z382" s="298"/>
    </row>
    <row r="383" spans="1:26" ht="15.75" customHeight="1">
      <c r="A383" s="298"/>
      <c r="B383" s="298"/>
      <c r="C383" s="311"/>
      <c r="D383" s="298"/>
      <c r="E383" s="298"/>
      <c r="F383" s="298"/>
      <c r="G383" s="298"/>
      <c r="H383" s="298"/>
      <c r="I383" s="298"/>
      <c r="J383" s="298"/>
      <c r="K383" s="298"/>
      <c r="L383" s="298"/>
      <c r="M383" s="298"/>
      <c r="N383" s="298"/>
      <c r="O383" s="298"/>
      <c r="P383" s="298"/>
      <c r="Q383" s="298"/>
      <c r="R383" s="298"/>
      <c r="S383" s="298"/>
      <c r="T383" s="298"/>
      <c r="U383" s="298"/>
      <c r="V383" s="298"/>
      <c r="W383" s="298"/>
      <c r="X383" s="298"/>
      <c r="Y383" s="298"/>
      <c r="Z383" s="298"/>
    </row>
    <row r="384" spans="1:26" ht="15.75" customHeight="1">
      <c r="A384" s="298"/>
      <c r="B384" s="298"/>
      <c r="C384" s="311"/>
      <c r="D384" s="298"/>
      <c r="E384" s="298"/>
      <c r="F384" s="298"/>
      <c r="G384" s="298"/>
      <c r="H384" s="298"/>
      <c r="I384" s="298"/>
      <c r="J384" s="298"/>
      <c r="K384" s="298"/>
      <c r="L384" s="298"/>
      <c r="M384" s="298"/>
      <c r="N384" s="298"/>
      <c r="O384" s="298"/>
      <c r="P384" s="298"/>
      <c r="Q384" s="298"/>
      <c r="R384" s="298"/>
      <c r="S384" s="298"/>
      <c r="T384" s="298"/>
      <c r="U384" s="298"/>
      <c r="V384" s="298"/>
      <c r="W384" s="298"/>
      <c r="X384" s="298"/>
      <c r="Y384" s="298"/>
      <c r="Z384" s="298"/>
    </row>
    <row r="385" spans="1:26" ht="15.75" customHeight="1">
      <c r="A385" s="298"/>
      <c r="B385" s="298"/>
      <c r="C385" s="311"/>
      <c r="D385" s="298"/>
      <c r="E385" s="298"/>
      <c r="F385" s="298"/>
      <c r="G385" s="298"/>
      <c r="H385" s="298"/>
      <c r="I385" s="298"/>
      <c r="J385" s="298"/>
      <c r="K385" s="298"/>
      <c r="L385" s="298"/>
      <c r="M385" s="298"/>
      <c r="N385" s="298"/>
      <c r="O385" s="298"/>
      <c r="P385" s="298"/>
      <c r="Q385" s="298"/>
      <c r="R385" s="298"/>
      <c r="S385" s="298"/>
      <c r="T385" s="298"/>
      <c r="U385" s="298"/>
      <c r="V385" s="298"/>
      <c r="W385" s="298"/>
      <c r="X385" s="298"/>
      <c r="Y385" s="298"/>
      <c r="Z385" s="298"/>
    </row>
    <row r="386" spans="1:26" ht="15.75" customHeight="1">
      <c r="A386" s="298"/>
      <c r="B386" s="298"/>
      <c r="C386" s="311"/>
      <c r="D386" s="298"/>
      <c r="E386" s="298"/>
      <c r="F386" s="298"/>
      <c r="G386" s="298"/>
      <c r="H386" s="298"/>
      <c r="I386" s="298"/>
      <c r="J386" s="298"/>
      <c r="K386" s="298"/>
      <c r="L386" s="298"/>
      <c r="M386" s="298"/>
      <c r="N386" s="298"/>
      <c r="O386" s="298"/>
      <c r="P386" s="298"/>
      <c r="Q386" s="298"/>
      <c r="R386" s="298"/>
      <c r="S386" s="298"/>
      <c r="T386" s="298"/>
      <c r="U386" s="298"/>
      <c r="V386" s="298"/>
      <c r="W386" s="298"/>
      <c r="X386" s="298"/>
      <c r="Y386" s="298"/>
      <c r="Z386" s="298"/>
    </row>
    <row r="387" spans="1:26" ht="15.75" customHeight="1">
      <c r="A387" s="298"/>
      <c r="B387" s="298"/>
      <c r="C387" s="311"/>
      <c r="D387" s="298"/>
      <c r="E387" s="298"/>
      <c r="F387" s="298"/>
      <c r="G387" s="298"/>
      <c r="H387" s="298"/>
      <c r="I387" s="298"/>
      <c r="J387" s="298"/>
      <c r="K387" s="298"/>
      <c r="L387" s="298"/>
      <c r="M387" s="298"/>
      <c r="N387" s="298"/>
      <c r="O387" s="298"/>
      <c r="P387" s="298"/>
      <c r="Q387" s="298"/>
      <c r="R387" s="298"/>
      <c r="S387" s="298"/>
      <c r="T387" s="298"/>
      <c r="U387" s="298"/>
      <c r="V387" s="298"/>
      <c r="W387" s="298"/>
      <c r="X387" s="298"/>
      <c r="Y387" s="298"/>
      <c r="Z387" s="298"/>
    </row>
    <row r="388" spans="1:26" ht="15.75" customHeight="1">
      <c r="A388" s="298"/>
      <c r="B388" s="298"/>
      <c r="C388" s="311"/>
      <c r="D388" s="298"/>
      <c r="E388" s="298"/>
      <c r="F388" s="298"/>
      <c r="G388" s="298"/>
      <c r="H388" s="298"/>
      <c r="I388" s="298"/>
      <c r="J388" s="298"/>
      <c r="K388" s="298"/>
      <c r="L388" s="298"/>
      <c r="M388" s="298"/>
      <c r="N388" s="298"/>
      <c r="O388" s="298"/>
      <c r="P388" s="298"/>
      <c r="Q388" s="298"/>
      <c r="R388" s="298"/>
      <c r="S388" s="298"/>
      <c r="T388" s="298"/>
      <c r="U388" s="298"/>
      <c r="V388" s="298"/>
      <c r="W388" s="298"/>
      <c r="X388" s="298"/>
      <c r="Y388" s="298"/>
      <c r="Z388" s="298"/>
    </row>
    <row r="389" spans="1:26" ht="15.75" customHeight="1">
      <c r="A389" s="298"/>
      <c r="B389" s="298"/>
      <c r="C389" s="311"/>
      <c r="D389" s="298"/>
      <c r="E389" s="298"/>
      <c r="F389" s="298"/>
      <c r="G389" s="298"/>
      <c r="H389" s="298"/>
      <c r="I389" s="298"/>
      <c r="J389" s="298"/>
      <c r="K389" s="298"/>
      <c r="L389" s="298"/>
      <c r="M389" s="298"/>
      <c r="N389" s="298"/>
      <c r="O389" s="298"/>
      <c r="P389" s="298"/>
      <c r="Q389" s="298"/>
      <c r="R389" s="298"/>
      <c r="S389" s="298"/>
      <c r="T389" s="298"/>
      <c r="U389" s="298"/>
      <c r="V389" s="298"/>
      <c r="W389" s="298"/>
      <c r="X389" s="298"/>
      <c r="Y389" s="298"/>
      <c r="Z389" s="298"/>
    </row>
    <row r="390" spans="1:26" ht="15.75" customHeight="1">
      <c r="A390" s="298"/>
      <c r="B390" s="298"/>
      <c r="C390" s="311"/>
      <c r="D390" s="298"/>
      <c r="E390" s="298"/>
      <c r="F390" s="298"/>
      <c r="G390" s="298"/>
      <c r="H390" s="298"/>
      <c r="I390" s="298"/>
      <c r="J390" s="298"/>
      <c r="K390" s="298"/>
      <c r="L390" s="298"/>
      <c r="M390" s="298"/>
      <c r="N390" s="298"/>
      <c r="O390" s="298"/>
      <c r="P390" s="298"/>
      <c r="Q390" s="298"/>
      <c r="R390" s="298"/>
      <c r="S390" s="298"/>
      <c r="T390" s="298"/>
      <c r="U390" s="298"/>
      <c r="V390" s="298"/>
      <c r="W390" s="298"/>
      <c r="X390" s="298"/>
      <c r="Y390" s="298"/>
      <c r="Z390" s="298"/>
    </row>
    <row r="391" spans="1:26" ht="15.75" customHeight="1">
      <c r="A391" s="298"/>
      <c r="B391" s="298"/>
      <c r="C391" s="311"/>
      <c r="D391" s="298"/>
      <c r="E391" s="298"/>
      <c r="F391" s="298"/>
      <c r="G391" s="298"/>
      <c r="H391" s="298"/>
      <c r="I391" s="298"/>
      <c r="J391" s="298"/>
      <c r="K391" s="298"/>
      <c r="L391" s="298"/>
      <c r="M391" s="298"/>
      <c r="N391" s="298"/>
      <c r="O391" s="298"/>
      <c r="P391" s="298"/>
      <c r="Q391" s="298"/>
      <c r="R391" s="298"/>
      <c r="S391" s="298"/>
      <c r="T391" s="298"/>
      <c r="U391" s="298"/>
      <c r="V391" s="298"/>
      <c r="W391" s="298"/>
      <c r="X391" s="298"/>
      <c r="Y391" s="298"/>
      <c r="Z391" s="298"/>
    </row>
    <row r="392" spans="1:26" ht="15.75" customHeight="1">
      <c r="A392" s="298"/>
      <c r="B392" s="298"/>
      <c r="C392" s="311"/>
      <c r="D392" s="298"/>
      <c r="E392" s="298"/>
      <c r="F392" s="298"/>
      <c r="G392" s="298"/>
      <c r="H392" s="298"/>
      <c r="I392" s="298"/>
      <c r="J392" s="298"/>
      <c r="K392" s="298"/>
      <c r="L392" s="298"/>
      <c r="M392" s="298"/>
      <c r="N392" s="298"/>
      <c r="O392" s="298"/>
      <c r="P392" s="298"/>
      <c r="Q392" s="298"/>
      <c r="R392" s="298"/>
      <c r="S392" s="298"/>
      <c r="T392" s="298"/>
      <c r="U392" s="298"/>
      <c r="V392" s="298"/>
      <c r="W392" s="298"/>
      <c r="X392" s="298"/>
      <c r="Y392" s="298"/>
      <c r="Z392" s="298"/>
    </row>
    <row r="393" spans="1:26" ht="15.75" customHeight="1">
      <c r="A393" s="298"/>
      <c r="B393" s="298"/>
      <c r="C393" s="311"/>
      <c r="D393" s="298"/>
      <c r="E393" s="298"/>
      <c r="F393" s="298"/>
      <c r="G393" s="298"/>
      <c r="H393" s="298"/>
      <c r="I393" s="298"/>
      <c r="J393" s="298"/>
      <c r="K393" s="298"/>
      <c r="L393" s="298"/>
      <c r="M393" s="298"/>
      <c r="N393" s="298"/>
      <c r="O393" s="298"/>
      <c r="P393" s="298"/>
      <c r="Q393" s="298"/>
      <c r="R393" s="298"/>
      <c r="S393" s="298"/>
      <c r="T393" s="298"/>
      <c r="U393" s="298"/>
      <c r="V393" s="298"/>
      <c r="W393" s="298"/>
      <c r="X393" s="298"/>
      <c r="Y393" s="298"/>
      <c r="Z393" s="298"/>
    </row>
    <row r="394" spans="1:26" ht="15.75" customHeight="1">
      <c r="A394" s="298"/>
      <c r="B394" s="298"/>
      <c r="C394" s="311"/>
      <c r="D394" s="298"/>
      <c r="E394" s="298"/>
      <c r="F394" s="298"/>
      <c r="G394" s="298"/>
      <c r="H394" s="298"/>
      <c r="I394" s="298"/>
      <c r="J394" s="298"/>
      <c r="K394" s="298"/>
      <c r="L394" s="298"/>
      <c r="M394" s="298"/>
      <c r="N394" s="298"/>
      <c r="O394" s="298"/>
      <c r="P394" s="298"/>
      <c r="Q394" s="298"/>
      <c r="R394" s="298"/>
      <c r="S394" s="298"/>
      <c r="T394" s="298"/>
      <c r="U394" s="298"/>
      <c r="V394" s="298"/>
      <c r="W394" s="298"/>
      <c r="X394" s="298"/>
      <c r="Y394" s="298"/>
      <c r="Z394" s="298"/>
    </row>
    <row r="395" spans="1:26" ht="15.75" customHeight="1">
      <c r="A395" s="298"/>
      <c r="B395" s="298"/>
      <c r="C395" s="311"/>
      <c r="D395" s="298"/>
      <c r="E395" s="298"/>
      <c r="F395" s="298"/>
      <c r="G395" s="298"/>
      <c r="H395" s="298"/>
      <c r="I395" s="298"/>
      <c r="J395" s="298"/>
      <c r="K395" s="298"/>
      <c r="L395" s="298"/>
      <c r="M395" s="298"/>
      <c r="N395" s="298"/>
      <c r="O395" s="298"/>
      <c r="P395" s="298"/>
      <c r="Q395" s="298"/>
      <c r="R395" s="298"/>
      <c r="S395" s="298"/>
      <c r="T395" s="298"/>
      <c r="U395" s="298"/>
      <c r="V395" s="298"/>
      <c r="W395" s="298"/>
      <c r="X395" s="298"/>
      <c r="Y395" s="298"/>
      <c r="Z395" s="298"/>
    </row>
    <row r="396" spans="1:26" ht="15.75" customHeight="1">
      <c r="A396" s="298"/>
      <c r="B396" s="298"/>
      <c r="C396" s="311"/>
      <c r="D396" s="298"/>
      <c r="E396" s="298"/>
      <c r="F396" s="298"/>
      <c r="G396" s="298"/>
      <c r="H396" s="298"/>
      <c r="I396" s="298"/>
      <c r="J396" s="298"/>
      <c r="K396" s="298"/>
      <c r="L396" s="298"/>
      <c r="M396" s="298"/>
      <c r="N396" s="298"/>
      <c r="O396" s="298"/>
      <c r="P396" s="298"/>
      <c r="Q396" s="298"/>
      <c r="R396" s="298"/>
      <c r="S396" s="298"/>
      <c r="T396" s="298"/>
      <c r="U396" s="298"/>
      <c r="V396" s="298"/>
      <c r="W396" s="298"/>
      <c r="X396" s="298"/>
      <c r="Y396" s="298"/>
      <c r="Z396" s="298"/>
    </row>
    <row r="397" spans="1:26" ht="15.75" customHeight="1">
      <c r="A397" s="298"/>
      <c r="B397" s="298"/>
      <c r="C397" s="311"/>
      <c r="D397" s="298"/>
      <c r="E397" s="298"/>
      <c r="F397" s="298"/>
      <c r="G397" s="298"/>
      <c r="H397" s="298"/>
      <c r="I397" s="298"/>
      <c r="J397" s="298"/>
      <c r="K397" s="298"/>
      <c r="L397" s="298"/>
      <c r="M397" s="298"/>
      <c r="N397" s="298"/>
      <c r="O397" s="298"/>
      <c r="P397" s="298"/>
      <c r="Q397" s="298"/>
      <c r="R397" s="298"/>
      <c r="S397" s="298"/>
      <c r="T397" s="298"/>
      <c r="U397" s="298"/>
      <c r="V397" s="298"/>
      <c r="W397" s="298"/>
      <c r="X397" s="298"/>
      <c r="Y397" s="298"/>
      <c r="Z397" s="298"/>
    </row>
    <row r="398" spans="1:26" ht="15.75" customHeight="1">
      <c r="A398" s="298"/>
      <c r="B398" s="298"/>
      <c r="C398" s="311"/>
      <c r="D398" s="298"/>
      <c r="E398" s="298"/>
      <c r="F398" s="298"/>
      <c r="G398" s="298"/>
      <c r="H398" s="298"/>
      <c r="I398" s="298"/>
      <c r="J398" s="298"/>
      <c r="K398" s="298"/>
      <c r="L398" s="298"/>
      <c r="M398" s="298"/>
      <c r="N398" s="298"/>
      <c r="O398" s="298"/>
      <c r="P398" s="298"/>
      <c r="Q398" s="298"/>
      <c r="R398" s="298"/>
      <c r="S398" s="298"/>
      <c r="T398" s="298"/>
      <c r="U398" s="298"/>
      <c r="V398" s="298"/>
      <c r="W398" s="298"/>
      <c r="X398" s="298"/>
      <c r="Y398" s="298"/>
      <c r="Z398" s="298"/>
    </row>
    <row r="399" spans="1:26" ht="15.75" customHeight="1">
      <c r="A399" s="298"/>
      <c r="B399" s="298"/>
      <c r="C399" s="311"/>
      <c r="D399" s="298"/>
      <c r="E399" s="298"/>
      <c r="F399" s="298"/>
      <c r="G399" s="298"/>
      <c r="H399" s="298"/>
      <c r="I399" s="298"/>
      <c r="J399" s="298"/>
      <c r="K399" s="298"/>
      <c r="L399" s="298"/>
      <c r="M399" s="298"/>
      <c r="N399" s="298"/>
      <c r="O399" s="298"/>
      <c r="P399" s="298"/>
      <c r="Q399" s="298"/>
      <c r="R399" s="298"/>
      <c r="S399" s="298"/>
      <c r="T399" s="298"/>
      <c r="U399" s="298"/>
      <c r="V399" s="298"/>
      <c r="W399" s="298"/>
      <c r="X399" s="298"/>
      <c r="Y399" s="298"/>
      <c r="Z399" s="298"/>
    </row>
    <row r="400" spans="1:26" ht="15.75" customHeight="1">
      <c r="A400" s="298"/>
      <c r="B400" s="298"/>
      <c r="C400" s="311"/>
      <c r="D400" s="298"/>
      <c r="E400" s="298"/>
      <c r="F400" s="298"/>
      <c r="G400" s="298"/>
      <c r="H400" s="298"/>
      <c r="I400" s="298"/>
      <c r="J400" s="298"/>
      <c r="K400" s="298"/>
      <c r="L400" s="298"/>
      <c r="M400" s="298"/>
      <c r="N400" s="298"/>
      <c r="O400" s="298"/>
      <c r="P400" s="298"/>
      <c r="Q400" s="298"/>
      <c r="R400" s="298"/>
      <c r="S400" s="298"/>
      <c r="T400" s="298"/>
      <c r="U400" s="298"/>
      <c r="V400" s="298"/>
      <c r="W400" s="298"/>
      <c r="X400" s="298"/>
      <c r="Y400" s="298"/>
      <c r="Z400" s="298"/>
    </row>
    <row r="401" spans="1:26" ht="15.75" customHeight="1">
      <c r="A401" s="298"/>
      <c r="B401" s="298"/>
      <c r="C401" s="311"/>
      <c r="D401" s="298"/>
      <c r="E401" s="298"/>
      <c r="F401" s="298"/>
      <c r="G401" s="298"/>
      <c r="H401" s="298"/>
      <c r="I401" s="298"/>
      <c r="J401" s="298"/>
      <c r="K401" s="298"/>
      <c r="L401" s="298"/>
      <c r="M401" s="298"/>
      <c r="N401" s="298"/>
      <c r="O401" s="298"/>
      <c r="P401" s="298"/>
      <c r="Q401" s="298"/>
      <c r="R401" s="298"/>
      <c r="S401" s="298"/>
      <c r="T401" s="298"/>
      <c r="U401" s="298"/>
      <c r="V401" s="298"/>
      <c r="W401" s="298"/>
      <c r="X401" s="298"/>
      <c r="Y401" s="298"/>
      <c r="Z401" s="298"/>
    </row>
    <row r="402" spans="1:26" ht="15.75" customHeight="1">
      <c r="A402" s="298"/>
      <c r="B402" s="298"/>
      <c r="C402" s="311"/>
      <c r="D402" s="298"/>
      <c r="E402" s="298"/>
      <c r="F402" s="298"/>
      <c r="G402" s="298"/>
      <c r="H402" s="298"/>
      <c r="I402" s="298"/>
      <c r="J402" s="298"/>
      <c r="K402" s="298"/>
      <c r="L402" s="298"/>
      <c r="M402" s="298"/>
      <c r="N402" s="298"/>
      <c r="O402" s="298"/>
      <c r="P402" s="298"/>
      <c r="Q402" s="298"/>
      <c r="R402" s="298"/>
      <c r="S402" s="298"/>
      <c r="T402" s="298"/>
      <c r="U402" s="298"/>
      <c r="V402" s="298"/>
      <c r="W402" s="298"/>
      <c r="X402" s="298"/>
      <c r="Y402" s="298"/>
      <c r="Z402" s="298"/>
    </row>
    <row r="403" spans="1:26" ht="15.75" customHeight="1">
      <c r="A403" s="298"/>
      <c r="B403" s="298"/>
      <c r="C403" s="311"/>
      <c r="D403" s="298"/>
      <c r="E403" s="298"/>
      <c r="F403" s="298"/>
      <c r="G403" s="298"/>
      <c r="H403" s="298"/>
      <c r="I403" s="298"/>
      <c r="J403" s="298"/>
      <c r="K403" s="298"/>
      <c r="L403" s="298"/>
      <c r="M403" s="298"/>
      <c r="N403" s="298"/>
      <c r="O403" s="298"/>
      <c r="P403" s="298"/>
      <c r="Q403" s="298"/>
      <c r="R403" s="298"/>
      <c r="S403" s="298"/>
      <c r="T403" s="298"/>
      <c r="U403" s="298"/>
      <c r="V403" s="298"/>
      <c r="W403" s="298"/>
      <c r="X403" s="298"/>
      <c r="Y403" s="298"/>
      <c r="Z403" s="298"/>
    </row>
    <row r="404" spans="1:26" ht="15.75" customHeight="1">
      <c r="A404" s="298"/>
      <c r="B404" s="298"/>
      <c r="C404" s="311"/>
      <c r="D404" s="298"/>
      <c r="E404" s="298"/>
      <c r="F404" s="298"/>
      <c r="G404" s="298"/>
      <c r="H404" s="298"/>
      <c r="I404" s="298"/>
      <c r="J404" s="298"/>
      <c r="K404" s="298"/>
      <c r="L404" s="298"/>
      <c r="M404" s="298"/>
      <c r="N404" s="298"/>
      <c r="O404" s="298"/>
      <c r="P404" s="298"/>
      <c r="Q404" s="298"/>
      <c r="R404" s="298"/>
      <c r="S404" s="298"/>
      <c r="T404" s="298"/>
      <c r="U404" s="298"/>
      <c r="V404" s="298"/>
      <c r="W404" s="298"/>
      <c r="X404" s="298"/>
      <c r="Y404" s="298"/>
      <c r="Z404" s="298"/>
    </row>
    <row r="405" spans="1:26" ht="15.75" customHeight="1">
      <c r="A405" s="298"/>
      <c r="B405" s="298"/>
      <c r="C405" s="311"/>
      <c r="D405" s="298"/>
      <c r="E405" s="298"/>
      <c r="F405" s="298"/>
      <c r="G405" s="298"/>
      <c r="H405" s="298"/>
      <c r="I405" s="298"/>
      <c r="J405" s="298"/>
      <c r="K405" s="298"/>
      <c r="L405" s="298"/>
      <c r="M405" s="298"/>
      <c r="N405" s="298"/>
      <c r="O405" s="298"/>
      <c r="P405" s="298"/>
      <c r="Q405" s="298"/>
      <c r="R405" s="298"/>
      <c r="S405" s="298"/>
      <c r="T405" s="298"/>
      <c r="U405" s="298"/>
      <c r="V405" s="298"/>
      <c r="W405" s="298"/>
      <c r="X405" s="298"/>
      <c r="Y405" s="298"/>
      <c r="Z405" s="298"/>
    </row>
    <row r="406" spans="1:26" ht="15.75" customHeight="1">
      <c r="A406" s="298"/>
      <c r="B406" s="298"/>
      <c r="C406" s="311"/>
      <c r="D406" s="298"/>
      <c r="E406" s="298"/>
      <c r="F406" s="298"/>
      <c r="G406" s="298"/>
      <c r="H406" s="298"/>
      <c r="I406" s="298"/>
      <c r="J406" s="298"/>
      <c r="K406" s="298"/>
      <c r="L406" s="298"/>
      <c r="M406" s="298"/>
      <c r="N406" s="298"/>
      <c r="O406" s="298"/>
      <c r="P406" s="298"/>
      <c r="Q406" s="298"/>
      <c r="R406" s="298"/>
      <c r="S406" s="298"/>
      <c r="T406" s="298"/>
      <c r="U406" s="298"/>
      <c r="V406" s="298"/>
      <c r="W406" s="298"/>
      <c r="X406" s="298"/>
      <c r="Y406" s="298"/>
      <c r="Z406" s="298"/>
    </row>
    <row r="407" spans="1:26" ht="15.75" customHeight="1">
      <c r="A407" s="298"/>
      <c r="B407" s="298"/>
      <c r="C407" s="311"/>
      <c r="D407" s="298"/>
      <c r="E407" s="298"/>
      <c r="F407" s="298"/>
      <c r="G407" s="298"/>
      <c r="H407" s="298"/>
      <c r="I407" s="298"/>
      <c r="J407" s="298"/>
      <c r="K407" s="298"/>
      <c r="L407" s="298"/>
      <c r="M407" s="298"/>
      <c r="N407" s="298"/>
      <c r="O407" s="298"/>
      <c r="P407" s="298"/>
      <c r="Q407" s="298"/>
      <c r="R407" s="298"/>
      <c r="S407" s="298"/>
      <c r="T407" s="298"/>
      <c r="U407" s="298"/>
      <c r="V407" s="298"/>
      <c r="W407" s="298"/>
      <c r="X407" s="298"/>
      <c r="Y407" s="298"/>
      <c r="Z407" s="298"/>
    </row>
    <row r="408" spans="1:26" ht="15.75" customHeight="1">
      <c r="A408" s="298"/>
      <c r="B408" s="298"/>
      <c r="C408" s="311"/>
      <c r="D408" s="298"/>
      <c r="E408" s="298"/>
      <c r="F408" s="298"/>
      <c r="G408" s="298"/>
      <c r="H408" s="298"/>
      <c r="I408" s="298"/>
      <c r="J408" s="298"/>
      <c r="K408" s="298"/>
      <c r="L408" s="298"/>
      <c r="M408" s="298"/>
      <c r="N408" s="298"/>
      <c r="O408" s="298"/>
      <c r="P408" s="298"/>
      <c r="Q408" s="298"/>
      <c r="R408" s="298"/>
      <c r="S408" s="298"/>
      <c r="T408" s="298"/>
      <c r="U408" s="298"/>
      <c r="V408" s="298"/>
      <c r="W408" s="298"/>
      <c r="X408" s="298"/>
      <c r="Y408" s="298"/>
      <c r="Z408" s="298"/>
    </row>
    <row r="409" spans="1:26" ht="15.75" customHeight="1">
      <c r="A409" s="298"/>
      <c r="B409" s="298"/>
      <c r="C409" s="311"/>
      <c r="D409" s="298"/>
      <c r="E409" s="298"/>
      <c r="F409" s="298"/>
      <c r="G409" s="298"/>
      <c r="H409" s="298"/>
      <c r="I409" s="298"/>
      <c r="J409" s="298"/>
      <c r="K409" s="298"/>
      <c r="L409" s="298"/>
      <c r="M409" s="298"/>
      <c r="N409" s="298"/>
      <c r="O409" s="298"/>
      <c r="P409" s="298"/>
      <c r="Q409" s="298"/>
      <c r="R409" s="298"/>
      <c r="S409" s="298"/>
      <c r="T409" s="298"/>
      <c r="U409" s="298"/>
      <c r="V409" s="298"/>
      <c r="W409" s="298"/>
      <c r="X409" s="298"/>
      <c r="Y409" s="298"/>
      <c r="Z409" s="298"/>
    </row>
    <row r="410" spans="1:26" ht="15.75" customHeight="1">
      <c r="A410" s="298"/>
      <c r="B410" s="298"/>
      <c r="C410" s="311"/>
      <c r="D410" s="298"/>
      <c r="E410" s="298"/>
      <c r="F410" s="298"/>
      <c r="G410" s="298"/>
      <c r="H410" s="298"/>
      <c r="I410" s="298"/>
      <c r="J410" s="298"/>
      <c r="K410" s="298"/>
      <c r="L410" s="298"/>
      <c r="M410" s="298"/>
      <c r="N410" s="298"/>
      <c r="O410" s="298"/>
      <c r="P410" s="298"/>
      <c r="Q410" s="298"/>
      <c r="R410" s="298"/>
      <c r="S410" s="298"/>
      <c r="T410" s="298"/>
      <c r="U410" s="298"/>
      <c r="V410" s="298"/>
      <c r="W410" s="298"/>
      <c r="X410" s="298"/>
      <c r="Y410" s="298"/>
      <c r="Z410" s="298"/>
    </row>
    <row r="411" spans="1:26" ht="15.75" customHeight="1">
      <c r="A411" s="298"/>
      <c r="B411" s="298"/>
      <c r="C411" s="311"/>
      <c r="D411" s="298"/>
      <c r="E411" s="298"/>
      <c r="F411" s="298"/>
      <c r="G411" s="298"/>
      <c r="H411" s="298"/>
      <c r="I411" s="298"/>
      <c r="J411" s="298"/>
      <c r="K411" s="298"/>
      <c r="L411" s="298"/>
      <c r="M411" s="298"/>
      <c r="N411" s="298"/>
      <c r="O411" s="298"/>
      <c r="P411" s="298"/>
      <c r="Q411" s="298"/>
      <c r="R411" s="298"/>
      <c r="S411" s="298"/>
      <c r="T411" s="298"/>
      <c r="U411" s="298"/>
      <c r="V411" s="298"/>
      <c r="W411" s="298"/>
      <c r="X411" s="298"/>
      <c r="Y411" s="298"/>
      <c r="Z411" s="298"/>
    </row>
    <row r="412" spans="1:26" ht="15.75" customHeight="1">
      <c r="A412" s="298"/>
      <c r="B412" s="298"/>
      <c r="C412" s="311"/>
      <c r="D412" s="298"/>
      <c r="E412" s="298"/>
      <c r="F412" s="298"/>
      <c r="G412" s="298"/>
      <c r="H412" s="298"/>
      <c r="I412" s="298"/>
      <c r="J412" s="298"/>
      <c r="K412" s="298"/>
      <c r="L412" s="298"/>
      <c r="M412" s="298"/>
      <c r="N412" s="298"/>
      <c r="O412" s="298"/>
      <c r="P412" s="298"/>
      <c r="Q412" s="298"/>
      <c r="R412" s="298"/>
      <c r="S412" s="298"/>
      <c r="T412" s="298"/>
      <c r="U412" s="298"/>
      <c r="V412" s="298"/>
      <c r="W412" s="298"/>
      <c r="X412" s="298"/>
      <c r="Y412" s="298"/>
      <c r="Z412" s="298"/>
    </row>
    <row r="413" spans="1:26" ht="15.75" customHeight="1">
      <c r="A413" s="298"/>
      <c r="B413" s="298"/>
      <c r="C413" s="311"/>
      <c r="D413" s="298"/>
      <c r="E413" s="298"/>
      <c r="F413" s="298"/>
      <c r="G413" s="298"/>
      <c r="H413" s="298"/>
      <c r="I413" s="298"/>
      <c r="J413" s="298"/>
      <c r="K413" s="298"/>
      <c r="L413" s="298"/>
      <c r="M413" s="298"/>
      <c r="N413" s="298"/>
      <c r="O413" s="298"/>
      <c r="P413" s="298"/>
      <c r="Q413" s="298"/>
      <c r="R413" s="298"/>
      <c r="S413" s="298"/>
      <c r="T413" s="298"/>
      <c r="U413" s="298"/>
      <c r="V413" s="298"/>
      <c r="W413" s="298"/>
      <c r="X413" s="298"/>
      <c r="Y413" s="298"/>
      <c r="Z413" s="298"/>
    </row>
    <row r="414" spans="1:26" ht="15.75" customHeight="1">
      <c r="A414" s="298"/>
      <c r="B414" s="298"/>
      <c r="C414" s="311"/>
      <c r="D414" s="298"/>
      <c r="E414" s="298"/>
      <c r="F414" s="298"/>
      <c r="G414" s="298"/>
      <c r="H414" s="298"/>
      <c r="I414" s="298"/>
      <c r="J414" s="298"/>
      <c r="K414" s="298"/>
      <c r="L414" s="298"/>
      <c r="M414" s="298"/>
      <c r="N414" s="298"/>
      <c r="O414" s="298"/>
      <c r="P414" s="298"/>
      <c r="Q414" s="298"/>
      <c r="R414" s="298"/>
      <c r="S414" s="298"/>
      <c r="T414" s="298"/>
      <c r="U414" s="298"/>
      <c r="V414" s="298"/>
      <c r="W414" s="298"/>
      <c r="X414" s="298"/>
      <c r="Y414" s="298"/>
      <c r="Z414" s="298"/>
    </row>
    <row r="415" spans="1:26" ht="15.75" customHeight="1">
      <c r="A415" s="298"/>
      <c r="B415" s="298"/>
      <c r="C415" s="311"/>
      <c r="D415" s="298"/>
      <c r="E415" s="298"/>
      <c r="F415" s="298"/>
      <c r="G415" s="298"/>
      <c r="H415" s="298"/>
      <c r="I415" s="298"/>
      <c r="J415" s="298"/>
      <c r="K415" s="298"/>
      <c r="L415" s="298"/>
      <c r="M415" s="298"/>
      <c r="N415" s="298"/>
      <c r="O415" s="298"/>
      <c r="P415" s="298"/>
      <c r="Q415" s="298"/>
      <c r="R415" s="298"/>
      <c r="S415" s="298"/>
      <c r="T415" s="298"/>
      <c r="U415" s="298"/>
      <c r="V415" s="298"/>
      <c r="W415" s="298"/>
      <c r="X415" s="298"/>
      <c r="Y415" s="298"/>
      <c r="Z415" s="298"/>
    </row>
    <row r="416" spans="1:26" ht="15.75" customHeight="1">
      <c r="A416" s="298"/>
      <c r="B416" s="298"/>
      <c r="C416" s="311"/>
      <c r="D416" s="298"/>
      <c r="E416" s="298"/>
      <c r="F416" s="298"/>
      <c r="G416" s="298"/>
      <c r="H416" s="298"/>
      <c r="I416" s="298"/>
      <c r="J416" s="298"/>
      <c r="K416" s="298"/>
      <c r="L416" s="298"/>
      <c r="M416" s="298"/>
      <c r="N416" s="298"/>
      <c r="O416" s="298"/>
      <c r="P416" s="298"/>
      <c r="Q416" s="298"/>
      <c r="R416" s="298"/>
      <c r="S416" s="298"/>
      <c r="T416" s="298"/>
      <c r="U416" s="298"/>
      <c r="V416" s="298"/>
      <c r="W416" s="298"/>
      <c r="X416" s="298"/>
      <c r="Y416" s="298"/>
      <c r="Z416" s="298"/>
    </row>
    <row r="417" spans="1:26" ht="15.75" customHeight="1">
      <c r="A417" s="298"/>
      <c r="B417" s="298"/>
      <c r="C417" s="311"/>
      <c r="D417" s="298"/>
      <c r="E417" s="298"/>
      <c r="F417" s="298"/>
      <c r="G417" s="298"/>
      <c r="H417" s="298"/>
      <c r="I417" s="298"/>
      <c r="J417" s="298"/>
      <c r="K417" s="298"/>
      <c r="L417" s="298"/>
      <c r="M417" s="298"/>
      <c r="N417" s="298"/>
      <c r="O417" s="298"/>
      <c r="P417" s="298"/>
      <c r="Q417" s="298"/>
      <c r="R417" s="298"/>
      <c r="S417" s="298"/>
      <c r="T417" s="298"/>
      <c r="U417" s="298"/>
      <c r="V417" s="298"/>
      <c r="W417" s="298"/>
      <c r="X417" s="298"/>
      <c r="Y417" s="298"/>
      <c r="Z417" s="298"/>
    </row>
    <row r="418" spans="1:26" ht="15.75" customHeight="1">
      <c r="A418" s="298"/>
      <c r="B418" s="298"/>
      <c r="C418" s="311"/>
      <c r="D418" s="298"/>
      <c r="E418" s="298"/>
      <c r="F418" s="298"/>
      <c r="G418" s="298"/>
      <c r="H418" s="298"/>
      <c r="I418" s="298"/>
      <c r="J418" s="298"/>
      <c r="K418" s="298"/>
      <c r="L418" s="298"/>
      <c r="M418" s="298"/>
      <c r="N418" s="298"/>
      <c r="O418" s="298"/>
      <c r="P418" s="298"/>
      <c r="Q418" s="298"/>
      <c r="R418" s="298"/>
      <c r="S418" s="298"/>
      <c r="T418" s="298"/>
      <c r="U418" s="298"/>
      <c r="V418" s="298"/>
      <c r="W418" s="298"/>
      <c r="X418" s="298"/>
      <c r="Y418" s="298"/>
      <c r="Z418" s="298"/>
    </row>
    <row r="419" spans="1:26" ht="15.75" customHeight="1">
      <c r="A419" s="298"/>
      <c r="B419" s="298"/>
      <c r="C419" s="311"/>
      <c r="D419" s="298"/>
      <c r="E419" s="298"/>
      <c r="F419" s="298"/>
      <c r="G419" s="298"/>
      <c r="H419" s="298"/>
      <c r="I419" s="298"/>
      <c r="J419" s="298"/>
      <c r="K419" s="298"/>
      <c r="L419" s="298"/>
      <c r="M419" s="298"/>
      <c r="N419" s="298"/>
      <c r="O419" s="298"/>
      <c r="P419" s="298"/>
      <c r="Q419" s="298"/>
      <c r="R419" s="298"/>
      <c r="S419" s="298"/>
      <c r="T419" s="298"/>
      <c r="U419" s="298"/>
      <c r="V419" s="298"/>
      <c r="W419" s="298"/>
      <c r="X419" s="298"/>
      <c r="Y419" s="298"/>
      <c r="Z419" s="298"/>
    </row>
    <row r="420" spans="1:26" ht="15.75" customHeight="1">
      <c r="A420" s="298"/>
      <c r="B420" s="298"/>
      <c r="C420" s="311"/>
      <c r="D420" s="298"/>
      <c r="E420" s="298"/>
      <c r="F420" s="298"/>
      <c r="G420" s="298"/>
      <c r="H420" s="298"/>
      <c r="I420" s="298"/>
      <c r="J420" s="298"/>
      <c r="K420" s="298"/>
      <c r="L420" s="298"/>
      <c r="M420" s="298"/>
      <c r="N420" s="298"/>
      <c r="O420" s="298"/>
      <c r="P420" s="298"/>
      <c r="Q420" s="298"/>
      <c r="R420" s="298"/>
      <c r="S420" s="298"/>
      <c r="T420" s="298"/>
      <c r="U420" s="298"/>
      <c r="V420" s="298"/>
      <c r="W420" s="298"/>
      <c r="X420" s="298"/>
      <c r="Y420" s="298"/>
      <c r="Z420" s="298"/>
    </row>
    <row r="421" spans="1:26" ht="15.75" customHeight="1">
      <c r="A421" s="298"/>
      <c r="B421" s="298"/>
      <c r="C421" s="311"/>
      <c r="D421" s="298"/>
      <c r="E421" s="298"/>
      <c r="F421" s="298"/>
      <c r="G421" s="298"/>
      <c r="H421" s="298"/>
      <c r="I421" s="298"/>
      <c r="J421" s="298"/>
      <c r="K421" s="298"/>
      <c r="L421" s="298"/>
      <c r="M421" s="298"/>
      <c r="N421" s="298"/>
      <c r="O421" s="298"/>
      <c r="P421" s="298"/>
      <c r="Q421" s="298"/>
      <c r="R421" s="298"/>
      <c r="S421" s="298"/>
      <c r="T421" s="298"/>
      <c r="U421" s="298"/>
      <c r="V421" s="298"/>
      <c r="W421" s="298"/>
      <c r="X421" s="298"/>
      <c r="Y421" s="298"/>
      <c r="Z421" s="298"/>
    </row>
    <row r="422" spans="1:26" ht="15.75" customHeight="1">
      <c r="A422" s="298"/>
      <c r="B422" s="298"/>
      <c r="C422" s="311"/>
      <c r="D422" s="298"/>
      <c r="E422" s="298"/>
      <c r="F422" s="298"/>
      <c r="G422" s="298"/>
      <c r="H422" s="298"/>
      <c r="I422" s="298"/>
      <c r="J422" s="298"/>
      <c r="K422" s="298"/>
      <c r="L422" s="298"/>
      <c r="M422" s="298"/>
      <c r="N422" s="298"/>
      <c r="O422" s="298"/>
      <c r="P422" s="298"/>
      <c r="Q422" s="298"/>
      <c r="R422" s="298"/>
      <c r="S422" s="298"/>
      <c r="T422" s="298"/>
      <c r="U422" s="298"/>
      <c r="V422" s="298"/>
      <c r="W422" s="298"/>
      <c r="X422" s="298"/>
      <c r="Y422" s="298"/>
      <c r="Z422" s="298"/>
    </row>
    <row r="423" spans="1:26" ht="15.75" customHeight="1">
      <c r="A423" s="298"/>
      <c r="B423" s="298"/>
      <c r="C423" s="311"/>
      <c r="D423" s="298"/>
      <c r="E423" s="298"/>
      <c r="F423" s="298"/>
      <c r="G423" s="298"/>
      <c r="H423" s="298"/>
      <c r="I423" s="298"/>
      <c r="J423" s="298"/>
      <c r="K423" s="298"/>
      <c r="L423" s="298"/>
      <c r="M423" s="298"/>
      <c r="N423" s="298"/>
      <c r="O423" s="298"/>
      <c r="P423" s="298"/>
      <c r="Q423" s="298"/>
      <c r="R423" s="298"/>
      <c r="S423" s="298"/>
      <c r="T423" s="298"/>
      <c r="U423" s="298"/>
      <c r="V423" s="298"/>
      <c r="W423" s="298"/>
      <c r="X423" s="298"/>
      <c r="Y423" s="298"/>
      <c r="Z423" s="298"/>
    </row>
    <row r="424" spans="1:26" ht="15.75" customHeight="1">
      <c r="A424" s="298"/>
      <c r="B424" s="298"/>
      <c r="C424" s="311"/>
      <c r="D424" s="298"/>
      <c r="E424" s="298"/>
      <c r="F424" s="298"/>
      <c r="G424" s="298"/>
      <c r="H424" s="298"/>
      <c r="I424" s="298"/>
      <c r="J424" s="298"/>
      <c r="K424" s="298"/>
      <c r="L424" s="298"/>
      <c r="M424" s="298"/>
      <c r="N424" s="298"/>
      <c r="O424" s="298"/>
      <c r="P424" s="298"/>
      <c r="Q424" s="298"/>
      <c r="R424" s="298"/>
      <c r="S424" s="298"/>
      <c r="T424" s="298"/>
      <c r="U424" s="298"/>
      <c r="V424" s="298"/>
      <c r="W424" s="298"/>
      <c r="X424" s="298"/>
      <c r="Y424" s="298"/>
      <c r="Z424" s="298"/>
    </row>
    <row r="425" spans="1:26" ht="15.75" customHeight="1">
      <c r="A425" s="298"/>
      <c r="B425" s="298"/>
      <c r="C425" s="311"/>
      <c r="D425" s="298"/>
      <c r="E425" s="298"/>
      <c r="F425" s="298"/>
      <c r="G425" s="298"/>
      <c r="H425" s="298"/>
      <c r="I425" s="298"/>
      <c r="J425" s="298"/>
      <c r="K425" s="298"/>
      <c r="L425" s="298"/>
      <c r="M425" s="298"/>
      <c r="N425" s="298"/>
      <c r="O425" s="298"/>
      <c r="P425" s="298"/>
      <c r="Q425" s="298"/>
      <c r="R425" s="298"/>
      <c r="S425" s="298"/>
      <c r="T425" s="298"/>
      <c r="U425" s="298"/>
      <c r="V425" s="298"/>
      <c r="W425" s="298"/>
      <c r="X425" s="298"/>
      <c r="Y425" s="298"/>
      <c r="Z425" s="298"/>
    </row>
    <row r="426" spans="1:26" ht="15.75" customHeight="1">
      <c r="A426" s="298"/>
      <c r="B426" s="298"/>
      <c r="C426" s="311"/>
      <c r="D426" s="298"/>
      <c r="E426" s="298"/>
      <c r="F426" s="298"/>
      <c r="G426" s="298"/>
      <c r="H426" s="298"/>
      <c r="I426" s="298"/>
      <c r="J426" s="298"/>
      <c r="K426" s="298"/>
      <c r="L426" s="298"/>
      <c r="M426" s="298"/>
      <c r="N426" s="298"/>
      <c r="O426" s="298"/>
      <c r="P426" s="298"/>
      <c r="Q426" s="298"/>
      <c r="R426" s="298"/>
      <c r="S426" s="298"/>
      <c r="T426" s="298"/>
      <c r="U426" s="298"/>
      <c r="V426" s="298"/>
      <c r="W426" s="298"/>
      <c r="X426" s="298"/>
      <c r="Y426" s="298"/>
      <c r="Z426" s="298"/>
    </row>
    <row r="427" spans="1:26" ht="15.75" customHeight="1">
      <c r="A427" s="298"/>
      <c r="B427" s="298"/>
      <c r="C427" s="311"/>
      <c r="D427" s="298"/>
      <c r="E427" s="298"/>
      <c r="F427" s="298"/>
      <c r="G427" s="298"/>
      <c r="H427" s="298"/>
      <c r="I427" s="298"/>
      <c r="J427" s="298"/>
      <c r="K427" s="298"/>
      <c r="L427" s="298"/>
      <c r="M427" s="298"/>
      <c r="N427" s="298"/>
      <c r="O427" s="298"/>
      <c r="P427" s="298"/>
      <c r="Q427" s="298"/>
      <c r="R427" s="298"/>
      <c r="S427" s="298"/>
      <c r="T427" s="298"/>
      <c r="U427" s="298"/>
      <c r="V427" s="298"/>
      <c r="W427" s="298"/>
      <c r="X427" s="298"/>
      <c r="Y427" s="298"/>
      <c r="Z427" s="298"/>
    </row>
    <row r="428" spans="1:26" ht="15.75" customHeight="1">
      <c r="A428" s="298"/>
      <c r="B428" s="298"/>
      <c r="C428" s="311"/>
      <c r="D428" s="298"/>
      <c r="E428" s="298"/>
      <c r="F428" s="298"/>
      <c r="G428" s="298"/>
      <c r="H428" s="298"/>
      <c r="I428" s="298"/>
      <c r="J428" s="298"/>
      <c r="K428" s="298"/>
      <c r="L428" s="298"/>
      <c r="M428" s="298"/>
      <c r="N428" s="298"/>
      <c r="O428" s="298"/>
      <c r="P428" s="298"/>
      <c r="Q428" s="298"/>
      <c r="R428" s="298"/>
      <c r="S428" s="298"/>
      <c r="T428" s="298"/>
      <c r="U428" s="298"/>
      <c r="V428" s="298"/>
      <c r="W428" s="298"/>
      <c r="X428" s="298"/>
      <c r="Y428" s="298"/>
      <c r="Z428" s="298"/>
    </row>
    <row r="429" spans="1:26" ht="15.75" customHeight="1">
      <c r="A429" s="298"/>
      <c r="B429" s="298"/>
      <c r="C429" s="311"/>
      <c r="D429" s="298"/>
      <c r="E429" s="298"/>
      <c r="F429" s="298"/>
      <c r="G429" s="298"/>
      <c r="H429" s="298"/>
      <c r="I429" s="298"/>
      <c r="J429" s="298"/>
      <c r="K429" s="298"/>
      <c r="L429" s="298"/>
      <c r="M429" s="298"/>
      <c r="N429" s="298"/>
      <c r="O429" s="298"/>
      <c r="P429" s="298"/>
      <c r="Q429" s="298"/>
      <c r="R429" s="298"/>
      <c r="S429" s="298"/>
      <c r="T429" s="298"/>
      <c r="U429" s="298"/>
      <c r="V429" s="298"/>
      <c r="W429" s="298"/>
      <c r="X429" s="298"/>
      <c r="Y429" s="298"/>
      <c r="Z429" s="298"/>
    </row>
    <row r="430" spans="1:26" ht="15.75" customHeight="1">
      <c r="A430" s="298"/>
      <c r="B430" s="298"/>
      <c r="C430" s="311"/>
      <c r="D430" s="298"/>
      <c r="E430" s="298"/>
      <c r="F430" s="298"/>
      <c r="G430" s="298"/>
      <c r="H430" s="298"/>
      <c r="I430" s="298"/>
      <c r="J430" s="298"/>
      <c r="K430" s="298"/>
      <c r="L430" s="298"/>
      <c r="M430" s="298"/>
      <c r="N430" s="298"/>
      <c r="O430" s="298"/>
      <c r="P430" s="298"/>
      <c r="Q430" s="298"/>
      <c r="R430" s="298"/>
      <c r="S430" s="298"/>
      <c r="T430" s="298"/>
      <c r="U430" s="298"/>
      <c r="V430" s="298"/>
      <c r="W430" s="298"/>
      <c r="X430" s="298"/>
      <c r="Y430" s="298"/>
      <c r="Z430" s="298"/>
    </row>
    <row r="431" spans="1:26" ht="15.75" customHeight="1">
      <c r="A431" s="298"/>
      <c r="B431" s="298"/>
      <c r="C431" s="311"/>
      <c r="D431" s="298"/>
      <c r="E431" s="298"/>
      <c r="F431" s="298"/>
      <c r="G431" s="298"/>
      <c r="H431" s="298"/>
      <c r="I431" s="298"/>
      <c r="J431" s="298"/>
      <c r="K431" s="298"/>
      <c r="L431" s="298"/>
      <c r="M431" s="298"/>
      <c r="N431" s="298"/>
      <c r="O431" s="298"/>
      <c r="P431" s="298"/>
      <c r="Q431" s="298"/>
      <c r="R431" s="298"/>
      <c r="S431" s="298"/>
      <c r="T431" s="298"/>
      <c r="U431" s="298"/>
      <c r="V431" s="298"/>
      <c r="W431" s="298"/>
      <c r="X431" s="298"/>
      <c r="Y431" s="298"/>
      <c r="Z431" s="298"/>
    </row>
    <row r="432" spans="1:26" ht="15.75" customHeight="1">
      <c r="A432" s="298"/>
      <c r="B432" s="298"/>
      <c r="C432" s="311"/>
      <c r="D432" s="298"/>
      <c r="E432" s="298"/>
      <c r="F432" s="298"/>
      <c r="G432" s="298"/>
      <c r="H432" s="298"/>
      <c r="I432" s="298"/>
      <c r="J432" s="298"/>
      <c r="K432" s="298"/>
      <c r="L432" s="298"/>
      <c r="M432" s="298"/>
      <c r="N432" s="298"/>
      <c r="O432" s="298"/>
      <c r="P432" s="298"/>
      <c r="Q432" s="298"/>
      <c r="R432" s="298"/>
      <c r="S432" s="298"/>
      <c r="T432" s="298"/>
      <c r="U432" s="298"/>
      <c r="V432" s="298"/>
      <c r="W432" s="298"/>
      <c r="X432" s="298"/>
      <c r="Y432" s="298"/>
      <c r="Z432" s="298"/>
    </row>
    <row r="433" spans="1:26" ht="15.75" customHeight="1">
      <c r="A433" s="298"/>
      <c r="B433" s="298"/>
      <c r="C433" s="311"/>
      <c r="D433" s="298"/>
      <c r="E433" s="298"/>
      <c r="F433" s="298"/>
      <c r="G433" s="298"/>
      <c r="H433" s="298"/>
      <c r="I433" s="298"/>
      <c r="J433" s="298"/>
      <c r="K433" s="298"/>
      <c r="L433" s="298"/>
      <c r="M433" s="298"/>
      <c r="N433" s="298"/>
      <c r="O433" s="298"/>
      <c r="P433" s="298"/>
      <c r="Q433" s="298"/>
      <c r="R433" s="298"/>
      <c r="S433" s="298"/>
      <c r="T433" s="298"/>
      <c r="U433" s="298"/>
      <c r="V433" s="298"/>
      <c r="W433" s="298"/>
      <c r="X433" s="298"/>
      <c r="Y433" s="298"/>
      <c r="Z433" s="298"/>
    </row>
    <row r="434" spans="1:26" ht="15.75" customHeight="1">
      <c r="A434" s="298"/>
      <c r="B434" s="298"/>
      <c r="C434" s="311"/>
      <c r="D434" s="298"/>
      <c r="E434" s="298"/>
      <c r="F434" s="298"/>
      <c r="G434" s="298"/>
      <c r="H434" s="298"/>
      <c r="I434" s="298"/>
      <c r="J434" s="298"/>
      <c r="K434" s="298"/>
      <c r="L434" s="298"/>
      <c r="M434" s="298"/>
      <c r="N434" s="298"/>
      <c r="O434" s="298"/>
      <c r="P434" s="298"/>
      <c r="Q434" s="298"/>
      <c r="R434" s="298"/>
      <c r="S434" s="298"/>
      <c r="T434" s="298"/>
      <c r="U434" s="298"/>
      <c r="V434" s="298"/>
      <c r="W434" s="298"/>
      <c r="X434" s="298"/>
      <c r="Y434" s="298"/>
      <c r="Z434" s="298"/>
    </row>
    <row r="435" spans="1:26" ht="15.75" customHeight="1">
      <c r="A435" s="298"/>
      <c r="B435" s="298"/>
      <c r="C435" s="311"/>
      <c r="D435" s="298"/>
      <c r="E435" s="298"/>
      <c r="F435" s="298"/>
      <c r="G435" s="298"/>
      <c r="H435" s="298"/>
      <c r="I435" s="298"/>
      <c r="J435" s="298"/>
      <c r="K435" s="298"/>
      <c r="L435" s="298"/>
      <c r="M435" s="298"/>
      <c r="N435" s="298"/>
      <c r="O435" s="298"/>
      <c r="P435" s="298"/>
      <c r="Q435" s="298"/>
      <c r="R435" s="298"/>
      <c r="S435" s="298"/>
      <c r="T435" s="298"/>
      <c r="U435" s="298"/>
      <c r="V435" s="298"/>
      <c r="W435" s="298"/>
      <c r="X435" s="298"/>
      <c r="Y435" s="298"/>
      <c r="Z435" s="298"/>
    </row>
    <row r="436" spans="1:26" ht="15.75" customHeight="1">
      <c r="A436" s="298"/>
      <c r="B436" s="298"/>
      <c r="C436" s="311"/>
      <c r="D436" s="298"/>
      <c r="E436" s="298"/>
      <c r="F436" s="298"/>
      <c r="G436" s="298"/>
      <c r="H436" s="298"/>
      <c r="I436" s="298"/>
      <c r="J436" s="298"/>
      <c r="K436" s="298"/>
      <c r="L436" s="298"/>
      <c r="M436" s="298"/>
      <c r="N436" s="298"/>
      <c r="O436" s="298"/>
      <c r="P436" s="298"/>
      <c r="Q436" s="298"/>
      <c r="R436" s="298"/>
      <c r="S436" s="298"/>
      <c r="T436" s="298"/>
      <c r="U436" s="298"/>
      <c r="V436" s="298"/>
      <c r="W436" s="298"/>
      <c r="X436" s="298"/>
      <c r="Y436" s="298"/>
      <c r="Z436" s="298"/>
    </row>
    <row r="437" spans="1:26" ht="15.75" customHeight="1">
      <c r="A437" s="298"/>
      <c r="B437" s="298"/>
      <c r="C437" s="311"/>
      <c r="D437" s="298"/>
      <c r="E437" s="298"/>
      <c r="F437" s="298"/>
      <c r="G437" s="298"/>
      <c r="H437" s="298"/>
      <c r="I437" s="298"/>
      <c r="J437" s="298"/>
      <c r="K437" s="298"/>
      <c r="L437" s="298"/>
      <c r="M437" s="298"/>
      <c r="N437" s="298"/>
      <c r="O437" s="298"/>
      <c r="P437" s="298"/>
      <c r="Q437" s="298"/>
      <c r="R437" s="298"/>
      <c r="S437" s="298"/>
      <c r="T437" s="298"/>
      <c r="U437" s="298"/>
      <c r="V437" s="298"/>
      <c r="W437" s="298"/>
      <c r="X437" s="298"/>
      <c r="Y437" s="298"/>
      <c r="Z437" s="298"/>
    </row>
    <row r="438" spans="1:26" ht="15.75" customHeight="1">
      <c r="A438" s="298"/>
      <c r="B438" s="298"/>
      <c r="C438" s="311"/>
      <c r="D438" s="298"/>
      <c r="E438" s="298"/>
      <c r="F438" s="298"/>
      <c r="G438" s="298"/>
      <c r="H438" s="298"/>
      <c r="I438" s="298"/>
      <c r="J438" s="298"/>
      <c r="K438" s="298"/>
      <c r="L438" s="298"/>
      <c r="M438" s="298"/>
      <c r="N438" s="298"/>
      <c r="O438" s="298"/>
      <c r="P438" s="298"/>
      <c r="Q438" s="298"/>
      <c r="R438" s="298"/>
      <c r="S438" s="298"/>
      <c r="T438" s="298"/>
      <c r="U438" s="298"/>
      <c r="V438" s="298"/>
      <c r="W438" s="298"/>
      <c r="X438" s="298"/>
      <c r="Y438" s="298"/>
      <c r="Z438" s="298"/>
    </row>
    <row r="439" spans="1:26" ht="15.75" customHeight="1">
      <c r="A439" s="298"/>
      <c r="B439" s="298"/>
      <c r="C439" s="311"/>
      <c r="D439" s="298"/>
      <c r="E439" s="298"/>
      <c r="F439" s="298"/>
      <c r="G439" s="298"/>
      <c r="H439" s="298"/>
      <c r="I439" s="298"/>
      <c r="J439" s="298"/>
      <c r="K439" s="298"/>
      <c r="L439" s="298"/>
      <c r="M439" s="298"/>
      <c r="N439" s="298"/>
      <c r="O439" s="298"/>
      <c r="P439" s="298"/>
      <c r="Q439" s="298"/>
      <c r="R439" s="298"/>
      <c r="S439" s="298"/>
      <c r="T439" s="298"/>
      <c r="U439" s="298"/>
      <c r="V439" s="298"/>
      <c r="W439" s="298"/>
      <c r="X439" s="298"/>
      <c r="Y439" s="298"/>
      <c r="Z439" s="298"/>
    </row>
    <row r="440" spans="1:26" ht="15.75" customHeight="1">
      <c r="A440" s="298"/>
      <c r="B440" s="298"/>
      <c r="C440" s="311"/>
      <c r="D440" s="298"/>
      <c r="E440" s="298"/>
      <c r="F440" s="298"/>
      <c r="G440" s="298"/>
      <c r="H440" s="298"/>
      <c r="I440" s="298"/>
      <c r="J440" s="298"/>
      <c r="K440" s="298"/>
      <c r="L440" s="298"/>
      <c r="M440" s="298"/>
      <c r="N440" s="298"/>
      <c r="O440" s="298"/>
      <c r="P440" s="298"/>
      <c r="Q440" s="298"/>
      <c r="R440" s="298"/>
      <c r="S440" s="298"/>
      <c r="T440" s="298"/>
      <c r="U440" s="298"/>
      <c r="V440" s="298"/>
      <c r="W440" s="298"/>
      <c r="X440" s="298"/>
      <c r="Y440" s="298"/>
      <c r="Z440" s="298"/>
    </row>
    <row r="441" spans="1:26" ht="15.75" customHeight="1">
      <c r="A441" s="298"/>
      <c r="B441" s="298"/>
      <c r="C441" s="311"/>
      <c r="D441" s="298"/>
      <c r="E441" s="298"/>
      <c r="F441" s="298"/>
      <c r="G441" s="298"/>
      <c r="H441" s="298"/>
      <c r="I441" s="298"/>
      <c r="J441" s="298"/>
      <c r="K441" s="298"/>
      <c r="L441" s="298"/>
      <c r="M441" s="298"/>
      <c r="N441" s="298"/>
      <c r="O441" s="298"/>
      <c r="P441" s="298"/>
      <c r="Q441" s="298"/>
      <c r="R441" s="298"/>
      <c r="S441" s="298"/>
      <c r="T441" s="298"/>
      <c r="U441" s="298"/>
      <c r="V441" s="298"/>
      <c r="W441" s="298"/>
      <c r="X441" s="298"/>
      <c r="Y441" s="298"/>
      <c r="Z441" s="298"/>
    </row>
    <row r="442" spans="1:26" ht="15.75" customHeight="1">
      <c r="A442" s="298"/>
      <c r="B442" s="298"/>
      <c r="C442" s="311"/>
      <c r="D442" s="298"/>
      <c r="E442" s="298"/>
      <c r="F442" s="298"/>
      <c r="G442" s="298"/>
      <c r="H442" s="298"/>
      <c r="I442" s="298"/>
      <c r="J442" s="298"/>
      <c r="K442" s="298"/>
      <c r="L442" s="298"/>
      <c r="M442" s="298"/>
      <c r="N442" s="298"/>
      <c r="O442" s="298"/>
      <c r="P442" s="298"/>
      <c r="Q442" s="298"/>
      <c r="R442" s="298"/>
      <c r="S442" s="298"/>
      <c r="T442" s="298"/>
      <c r="U442" s="298"/>
      <c r="V442" s="298"/>
      <c r="W442" s="298"/>
      <c r="X442" s="298"/>
      <c r="Y442" s="298"/>
      <c r="Z442" s="298"/>
    </row>
    <row r="443" spans="1:26" ht="15.75" customHeight="1">
      <c r="A443" s="298"/>
      <c r="B443" s="298"/>
      <c r="C443" s="311"/>
      <c r="D443" s="298"/>
      <c r="E443" s="298"/>
      <c r="F443" s="298"/>
      <c r="G443" s="298"/>
      <c r="H443" s="298"/>
      <c r="I443" s="298"/>
      <c r="J443" s="298"/>
      <c r="K443" s="298"/>
      <c r="L443" s="298"/>
      <c r="M443" s="298"/>
      <c r="N443" s="298"/>
      <c r="O443" s="298"/>
      <c r="P443" s="298"/>
      <c r="Q443" s="298"/>
      <c r="R443" s="298"/>
      <c r="S443" s="298"/>
      <c r="T443" s="298"/>
      <c r="U443" s="298"/>
      <c r="V443" s="298"/>
      <c r="W443" s="298"/>
      <c r="X443" s="298"/>
      <c r="Y443" s="298"/>
      <c r="Z443" s="298"/>
    </row>
    <row r="444" spans="1:26" ht="15.75" customHeight="1">
      <c r="A444" s="298"/>
      <c r="B444" s="298"/>
      <c r="C444" s="311"/>
      <c r="D444" s="298"/>
      <c r="E444" s="298"/>
      <c r="F444" s="298"/>
      <c r="G444" s="298"/>
      <c r="H444" s="298"/>
      <c r="I444" s="298"/>
      <c r="J444" s="298"/>
      <c r="K444" s="298"/>
      <c r="L444" s="298"/>
      <c r="M444" s="298"/>
      <c r="N444" s="298"/>
      <c r="O444" s="298"/>
      <c r="P444" s="298"/>
      <c r="Q444" s="298"/>
      <c r="R444" s="298"/>
      <c r="S444" s="298"/>
      <c r="T444" s="298"/>
      <c r="U444" s="298"/>
      <c r="V444" s="298"/>
      <c r="W444" s="298"/>
      <c r="X444" s="298"/>
      <c r="Y444" s="298"/>
      <c r="Z444" s="298"/>
    </row>
    <row r="445" spans="1:26" ht="15.75" customHeight="1">
      <c r="A445" s="298"/>
      <c r="B445" s="298"/>
      <c r="C445" s="311"/>
      <c r="D445" s="298"/>
      <c r="E445" s="298"/>
      <c r="F445" s="298"/>
      <c r="G445" s="298"/>
      <c r="H445" s="298"/>
      <c r="I445" s="298"/>
      <c r="J445" s="298"/>
      <c r="K445" s="298"/>
      <c r="L445" s="298"/>
      <c r="M445" s="298"/>
      <c r="N445" s="298"/>
      <c r="O445" s="298"/>
      <c r="P445" s="298"/>
      <c r="Q445" s="298"/>
      <c r="R445" s="298"/>
      <c r="S445" s="298"/>
      <c r="T445" s="298"/>
      <c r="U445" s="298"/>
      <c r="V445" s="298"/>
      <c r="W445" s="298"/>
      <c r="X445" s="298"/>
      <c r="Y445" s="298"/>
      <c r="Z445" s="298"/>
    </row>
    <row r="446" spans="1:26" ht="15.75" customHeight="1">
      <c r="A446" s="298"/>
      <c r="B446" s="298"/>
      <c r="C446" s="311"/>
      <c r="D446" s="298"/>
      <c r="E446" s="298"/>
      <c r="F446" s="298"/>
      <c r="G446" s="298"/>
      <c r="H446" s="298"/>
      <c r="I446" s="298"/>
      <c r="J446" s="298"/>
      <c r="K446" s="298"/>
      <c r="L446" s="298"/>
      <c r="M446" s="298"/>
      <c r="N446" s="298"/>
      <c r="O446" s="298"/>
      <c r="P446" s="298"/>
      <c r="Q446" s="298"/>
      <c r="R446" s="298"/>
      <c r="S446" s="298"/>
      <c r="T446" s="298"/>
      <c r="U446" s="298"/>
      <c r="V446" s="298"/>
      <c r="W446" s="298"/>
      <c r="X446" s="298"/>
      <c r="Y446" s="298"/>
      <c r="Z446" s="298"/>
    </row>
    <row r="447" spans="1:26" ht="15.75" customHeight="1">
      <c r="A447" s="298"/>
      <c r="B447" s="298"/>
      <c r="C447" s="311"/>
      <c r="D447" s="298"/>
      <c r="E447" s="298"/>
      <c r="F447" s="298"/>
      <c r="G447" s="298"/>
      <c r="H447" s="298"/>
      <c r="I447" s="298"/>
      <c r="J447" s="298"/>
      <c r="K447" s="298"/>
      <c r="L447" s="298"/>
      <c r="M447" s="298"/>
      <c r="N447" s="298"/>
      <c r="O447" s="298"/>
      <c r="P447" s="298"/>
      <c r="Q447" s="298"/>
      <c r="R447" s="298"/>
      <c r="S447" s="298"/>
      <c r="T447" s="298"/>
      <c r="U447" s="298"/>
      <c r="V447" s="298"/>
      <c r="W447" s="298"/>
      <c r="X447" s="298"/>
      <c r="Y447" s="298"/>
      <c r="Z447" s="298"/>
    </row>
    <row r="448" spans="1:26" ht="15.75" customHeight="1">
      <c r="A448" s="298"/>
      <c r="B448" s="298"/>
      <c r="C448" s="311"/>
      <c r="D448" s="298"/>
      <c r="E448" s="298"/>
      <c r="F448" s="298"/>
      <c r="G448" s="298"/>
      <c r="H448" s="298"/>
      <c r="I448" s="298"/>
      <c r="J448" s="298"/>
      <c r="K448" s="298"/>
      <c r="L448" s="298"/>
      <c r="M448" s="298"/>
      <c r="N448" s="298"/>
      <c r="O448" s="298"/>
      <c r="P448" s="298"/>
      <c r="Q448" s="298"/>
      <c r="R448" s="298"/>
      <c r="S448" s="298"/>
      <c r="T448" s="298"/>
      <c r="U448" s="298"/>
      <c r="V448" s="298"/>
      <c r="W448" s="298"/>
      <c r="X448" s="298"/>
      <c r="Y448" s="298"/>
      <c r="Z448" s="298"/>
    </row>
    <row r="449" spans="1:26" ht="15.75" customHeight="1">
      <c r="A449" s="298"/>
      <c r="B449" s="298"/>
      <c r="C449" s="311"/>
      <c r="D449" s="298"/>
      <c r="E449" s="298"/>
      <c r="F449" s="298"/>
      <c r="G449" s="298"/>
      <c r="H449" s="298"/>
      <c r="I449" s="298"/>
      <c r="J449" s="298"/>
      <c r="K449" s="298"/>
      <c r="L449" s="298"/>
      <c r="M449" s="298"/>
      <c r="N449" s="298"/>
      <c r="O449" s="298"/>
      <c r="P449" s="298"/>
      <c r="Q449" s="298"/>
      <c r="R449" s="298"/>
      <c r="S449" s="298"/>
      <c r="T449" s="298"/>
      <c r="U449" s="298"/>
      <c r="V449" s="298"/>
      <c r="W449" s="298"/>
      <c r="X449" s="298"/>
      <c r="Y449" s="298"/>
      <c r="Z449" s="298"/>
    </row>
    <row r="450" spans="1:26" ht="15.75" customHeight="1">
      <c r="A450" s="298"/>
      <c r="B450" s="298"/>
      <c r="C450" s="311"/>
      <c r="D450" s="298"/>
      <c r="E450" s="298"/>
      <c r="F450" s="298"/>
      <c r="G450" s="298"/>
      <c r="H450" s="298"/>
      <c r="I450" s="298"/>
      <c r="J450" s="298"/>
      <c r="K450" s="298"/>
      <c r="L450" s="298"/>
      <c r="M450" s="298"/>
      <c r="N450" s="298"/>
      <c r="O450" s="298"/>
      <c r="P450" s="298"/>
      <c r="Q450" s="298"/>
      <c r="R450" s="298"/>
      <c r="S450" s="298"/>
      <c r="T450" s="298"/>
      <c r="U450" s="298"/>
      <c r="V450" s="298"/>
      <c r="W450" s="298"/>
      <c r="X450" s="298"/>
      <c r="Y450" s="298"/>
      <c r="Z450" s="298"/>
    </row>
    <row r="451" spans="1:26" ht="15.75" customHeight="1">
      <c r="A451" s="298"/>
      <c r="B451" s="298"/>
      <c r="C451" s="311"/>
      <c r="D451" s="298"/>
      <c r="E451" s="298"/>
      <c r="F451" s="298"/>
      <c r="G451" s="298"/>
      <c r="H451" s="298"/>
      <c r="I451" s="298"/>
      <c r="J451" s="298"/>
      <c r="K451" s="298"/>
      <c r="L451" s="298"/>
      <c r="M451" s="298"/>
      <c r="N451" s="298"/>
      <c r="O451" s="298"/>
      <c r="P451" s="298"/>
      <c r="Q451" s="298"/>
      <c r="R451" s="298"/>
      <c r="S451" s="298"/>
      <c r="T451" s="298"/>
      <c r="U451" s="298"/>
      <c r="V451" s="298"/>
      <c r="W451" s="298"/>
      <c r="X451" s="298"/>
      <c r="Y451" s="298"/>
      <c r="Z451" s="298"/>
    </row>
    <row r="452" spans="1:26" ht="15.75" customHeight="1">
      <c r="A452" s="298"/>
      <c r="B452" s="298"/>
      <c r="C452" s="311"/>
      <c r="D452" s="298"/>
      <c r="E452" s="298"/>
      <c r="F452" s="298"/>
      <c r="G452" s="298"/>
      <c r="H452" s="298"/>
      <c r="I452" s="298"/>
      <c r="J452" s="298"/>
      <c r="K452" s="298"/>
      <c r="L452" s="298"/>
      <c r="M452" s="298"/>
      <c r="N452" s="298"/>
      <c r="O452" s="298"/>
      <c r="P452" s="298"/>
      <c r="Q452" s="298"/>
      <c r="R452" s="298"/>
      <c r="S452" s="298"/>
      <c r="T452" s="298"/>
      <c r="U452" s="298"/>
      <c r="V452" s="298"/>
      <c r="W452" s="298"/>
      <c r="X452" s="298"/>
      <c r="Y452" s="298"/>
      <c r="Z452" s="298"/>
    </row>
    <row r="453" spans="1:26" ht="15.75" customHeight="1">
      <c r="A453" s="298"/>
      <c r="B453" s="298"/>
      <c r="C453" s="311"/>
      <c r="D453" s="298"/>
      <c r="E453" s="298"/>
      <c r="F453" s="298"/>
      <c r="G453" s="298"/>
      <c r="H453" s="298"/>
      <c r="I453" s="298"/>
      <c r="J453" s="298"/>
      <c r="K453" s="298"/>
      <c r="L453" s="298"/>
      <c r="M453" s="298"/>
      <c r="N453" s="298"/>
      <c r="O453" s="298"/>
      <c r="P453" s="298"/>
      <c r="Q453" s="298"/>
      <c r="R453" s="298"/>
      <c r="S453" s="298"/>
      <c r="T453" s="298"/>
      <c r="U453" s="298"/>
      <c r="V453" s="298"/>
      <c r="W453" s="298"/>
      <c r="X453" s="298"/>
      <c r="Y453" s="298"/>
      <c r="Z453" s="298"/>
    </row>
    <row r="454" spans="1:26" ht="15.75" customHeight="1">
      <c r="A454" s="298"/>
      <c r="B454" s="298"/>
      <c r="C454" s="311"/>
      <c r="D454" s="298"/>
      <c r="E454" s="298"/>
      <c r="F454" s="298"/>
      <c r="G454" s="298"/>
      <c r="H454" s="298"/>
      <c r="I454" s="298"/>
      <c r="J454" s="298"/>
      <c r="K454" s="298"/>
      <c r="L454" s="298"/>
      <c r="M454" s="298"/>
      <c r="N454" s="298"/>
      <c r="O454" s="298"/>
      <c r="P454" s="298"/>
      <c r="Q454" s="298"/>
      <c r="R454" s="298"/>
      <c r="S454" s="298"/>
      <c r="T454" s="298"/>
      <c r="U454" s="298"/>
      <c r="V454" s="298"/>
      <c r="W454" s="298"/>
      <c r="X454" s="298"/>
      <c r="Y454" s="298"/>
      <c r="Z454" s="298"/>
    </row>
    <row r="455" spans="1:26" ht="15.75" customHeight="1">
      <c r="A455" s="298"/>
      <c r="B455" s="298"/>
      <c r="C455" s="311"/>
      <c r="D455" s="298"/>
      <c r="E455" s="298"/>
      <c r="F455" s="298"/>
      <c r="G455" s="298"/>
      <c r="H455" s="298"/>
      <c r="I455" s="298"/>
      <c r="J455" s="298"/>
      <c r="K455" s="298"/>
      <c r="L455" s="298"/>
      <c r="M455" s="298"/>
      <c r="N455" s="298"/>
      <c r="O455" s="298"/>
      <c r="P455" s="298"/>
      <c r="Q455" s="298"/>
      <c r="R455" s="298"/>
      <c r="S455" s="298"/>
      <c r="T455" s="298"/>
      <c r="U455" s="298"/>
      <c r="V455" s="298"/>
      <c r="W455" s="298"/>
      <c r="X455" s="298"/>
      <c r="Y455" s="298"/>
      <c r="Z455" s="298"/>
    </row>
    <row r="456" spans="1:26" ht="15.75" customHeight="1">
      <c r="A456" s="298"/>
      <c r="B456" s="298"/>
      <c r="C456" s="311"/>
      <c r="D456" s="298"/>
      <c r="E456" s="298"/>
      <c r="F456" s="298"/>
      <c r="G456" s="298"/>
      <c r="H456" s="298"/>
      <c r="I456" s="298"/>
      <c r="J456" s="298"/>
      <c r="K456" s="298"/>
      <c r="L456" s="298"/>
      <c r="M456" s="298"/>
      <c r="N456" s="298"/>
      <c r="O456" s="298"/>
      <c r="P456" s="298"/>
      <c r="Q456" s="298"/>
      <c r="R456" s="298"/>
      <c r="S456" s="298"/>
      <c r="T456" s="298"/>
      <c r="U456" s="298"/>
      <c r="V456" s="298"/>
      <c r="W456" s="298"/>
      <c r="X456" s="298"/>
      <c r="Y456" s="298"/>
      <c r="Z456" s="298"/>
    </row>
    <row r="457" spans="1:26" ht="15.75" customHeight="1">
      <c r="A457" s="298"/>
      <c r="B457" s="298"/>
      <c r="C457" s="311"/>
      <c r="D457" s="298"/>
      <c r="E457" s="298"/>
      <c r="F457" s="298"/>
      <c r="G457" s="298"/>
      <c r="H457" s="298"/>
      <c r="I457" s="298"/>
      <c r="J457" s="298"/>
      <c r="K457" s="298"/>
      <c r="L457" s="298"/>
      <c r="M457" s="298"/>
      <c r="N457" s="298"/>
      <c r="O457" s="298"/>
      <c r="P457" s="298"/>
      <c r="Q457" s="298"/>
      <c r="R457" s="298"/>
      <c r="S457" s="298"/>
      <c r="T457" s="298"/>
      <c r="U457" s="298"/>
      <c r="V457" s="298"/>
      <c r="W457" s="298"/>
      <c r="X457" s="298"/>
      <c r="Y457" s="298"/>
      <c r="Z457" s="298"/>
    </row>
    <row r="458" spans="1:26" ht="15.75" customHeight="1">
      <c r="A458" s="298"/>
      <c r="B458" s="298"/>
      <c r="C458" s="311"/>
      <c r="D458" s="298"/>
      <c r="E458" s="298"/>
      <c r="F458" s="298"/>
      <c r="G458" s="298"/>
      <c r="H458" s="298"/>
      <c r="I458" s="298"/>
      <c r="J458" s="298"/>
      <c r="K458" s="298"/>
      <c r="L458" s="298"/>
      <c r="M458" s="298"/>
      <c r="N458" s="298"/>
      <c r="O458" s="298"/>
      <c r="P458" s="298"/>
      <c r="Q458" s="298"/>
      <c r="R458" s="298"/>
      <c r="S458" s="298"/>
      <c r="T458" s="298"/>
      <c r="U458" s="298"/>
      <c r="V458" s="298"/>
      <c r="W458" s="298"/>
      <c r="X458" s="298"/>
      <c r="Y458" s="298"/>
      <c r="Z458" s="298"/>
    </row>
    <row r="459" spans="1:26" ht="15.75" customHeight="1">
      <c r="A459" s="298"/>
      <c r="B459" s="298"/>
      <c r="C459" s="311"/>
      <c r="D459" s="298"/>
      <c r="E459" s="298"/>
      <c r="F459" s="298"/>
      <c r="G459" s="298"/>
      <c r="H459" s="298"/>
      <c r="I459" s="298"/>
      <c r="J459" s="298"/>
      <c r="K459" s="298"/>
      <c r="L459" s="298"/>
      <c r="M459" s="298"/>
      <c r="N459" s="298"/>
      <c r="O459" s="298"/>
      <c r="P459" s="298"/>
      <c r="Q459" s="298"/>
      <c r="R459" s="298"/>
      <c r="S459" s="298"/>
      <c r="T459" s="298"/>
      <c r="U459" s="298"/>
      <c r="V459" s="298"/>
      <c r="W459" s="298"/>
      <c r="X459" s="298"/>
      <c r="Y459" s="298"/>
      <c r="Z459" s="298"/>
    </row>
    <row r="460" spans="1:26" ht="15.75" customHeight="1">
      <c r="A460" s="298"/>
      <c r="B460" s="298"/>
      <c r="C460" s="311"/>
      <c r="D460" s="298"/>
      <c r="E460" s="298"/>
      <c r="F460" s="298"/>
      <c r="G460" s="298"/>
      <c r="H460" s="298"/>
      <c r="I460" s="298"/>
      <c r="J460" s="298"/>
      <c r="K460" s="298"/>
      <c r="L460" s="298"/>
      <c r="M460" s="298"/>
      <c r="N460" s="298"/>
      <c r="O460" s="298"/>
      <c r="P460" s="298"/>
      <c r="Q460" s="298"/>
      <c r="R460" s="298"/>
      <c r="S460" s="298"/>
      <c r="T460" s="298"/>
      <c r="U460" s="298"/>
      <c r="V460" s="298"/>
      <c r="W460" s="298"/>
      <c r="X460" s="298"/>
      <c r="Y460" s="298"/>
      <c r="Z460" s="298"/>
    </row>
    <row r="461" spans="1:26" ht="15.75" customHeight="1">
      <c r="A461" s="298"/>
      <c r="B461" s="298"/>
      <c r="C461" s="311"/>
      <c r="D461" s="298"/>
      <c r="E461" s="298"/>
      <c r="F461" s="298"/>
      <c r="G461" s="298"/>
      <c r="H461" s="298"/>
      <c r="I461" s="298"/>
      <c r="J461" s="298"/>
      <c r="K461" s="298"/>
      <c r="L461" s="298"/>
      <c r="M461" s="298"/>
      <c r="N461" s="298"/>
      <c r="O461" s="298"/>
      <c r="P461" s="298"/>
      <c r="Q461" s="298"/>
      <c r="R461" s="298"/>
      <c r="S461" s="298"/>
      <c r="T461" s="298"/>
      <c r="U461" s="298"/>
      <c r="V461" s="298"/>
      <c r="W461" s="298"/>
      <c r="X461" s="298"/>
      <c r="Y461" s="298"/>
      <c r="Z461" s="298"/>
    </row>
    <row r="462" spans="1:26" ht="15.75" customHeight="1">
      <c r="A462" s="298"/>
      <c r="B462" s="298"/>
      <c r="C462" s="311"/>
      <c r="D462" s="298"/>
      <c r="E462" s="298"/>
      <c r="F462" s="298"/>
      <c r="G462" s="298"/>
      <c r="H462" s="298"/>
      <c r="I462" s="298"/>
      <c r="J462" s="298"/>
      <c r="K462" s="298"/>
      <c r="L462" s="298"/>
      <c r="M462" s="298"/>
      <c r="N462" s="298"/>
      <c r="O462" s="298"/>
      <c r="P462" s="298"/>
      <c r="Q462" s="298"/>
      <c r="R462" s="298"/>
      <c r="S462" s="298"/>
      <c r="T462" s="298"/>
      <c r="U462" s="298"/>
      <c r="V462" s="298"/>
      <c r="W462" s="298"/>
      <c r="X462" s="298"/>
      <c r="Y462" s="298"/>
      <c r="Z462" s="298"/>
    </row>
    <row r="463" spans="1:26" ht="15.75" customHeight="1">
      <c r="A463" s="298"/>
      <c r="B463" s="298"/>
      <c r="C463" s="311"/>
      <c r="D463" s="298"/>
      <c r="E463" s="298"/>
      <c r="F463" s="298"/>
      <c r="G463" s="298"/>
      <c r="H463" s="298"/>
      <c r="I463" s="298"/>
      <c r="J463" s="298"/>
      <c r="K463" s="298"/>
      <c r="L463" s="298"/>
      <c r="M463" s="298"/>
      <c r="N463" s="298"/>
      <c r="O463" s="298"/>
      <c r="P463" s="298"/>
      <c r="Q463" s="298"/>
      <c r="R463" s="298"/>
      <c r="S463" s="298"/>
      <c r="T463" s="298"/>
      <c r="U463" s="298"/>
      <c r="V463" s="298"/>
      <c r="W463" s="298"/>
      <c r="X463" s="298"/>
      <c r="Y463" s="298"/>
      <c r="Z463" s="298"/>
    </row>
    <row r="464" spans="1:26" ht="15.75" customHeight="1">
      <c r="A464" s="298"/>
      <c r="B464" s="298"/>
      <c r="C464" s="311"/>
      <c r="D464" s="298"/>
      <c r="E464" s="298"/>
      <c r="F464" s="298"/>
      <c r="G464" s="298"/>
      <c r="H464" s="298"/>
      <c r="I464" s="298"/>
      <c r="J464" s="298"/>
      <c r="K464" s="298"/>
      <c r="L464" s="298"/>
      <c r="M464" s="298"/>
      <c r="N464" s="298"/>
      <c r="O464" s="298"/>
      <c r="P464" s="298"/>
      <c r="Q464" s="298"/>
      <c r="R464" s="298"/>
      <c r="S464" s="298"/>
      <c r="T464" s="298"/>
      <c r="U464" s="298"/>
      <c r="V464" s="298"/>
      <c r="W464" s="298"/>
      <c r="X464" s="298"/>
      <c r="Y464" s="298"/>
      <c r="Z464" s="298"/>
    </row>
    <row r="465" spans="1:26" ht="15.75" customHeight="1">
      <c r="A465" s="298"/>
      <c r="B465" s="298"/>
      <c r="C465" s="311"/>
      <c r="D465" s="298"/>
      <c r="E465" s="298"/>
      <c r="F465" s="298"/>
      <c r="G465" s="298"/>
      <c r="H465" s="298"/>
      <c r="I465" s="298"/>
      <c r="J465" s="298"/>
      <c r="K465" s="298"/>
      <c r="L465" s="298"/>
      <c r="M465" s="298"/>
      <c r="N465" s="298"/>
      <c r="O465" s="298"/>
      <c r="P465" s="298"/>
      <c r="Q465" s="298"/>
      <c r="R465" s="298"/>
      <c r="S465" s="298"/>
      <c r="T465" s="298"/>
      <c r="U465" s="298"/>
      <c r="V465" s="298"/>
      <c r="W465" s="298"/>
      <c r="X465" s="298"/>
      <c r="Y465" s="298"/>
      <c r="Z465" s="298"/>
    </row>
    <row r="466" spans="1:26" ht="15.75" customHeight="1">
      <c r="A466" s="298"/>
      <c r="B466" s="298"/>
      <c r="C466" s="311"/>
      <c r="D466" s="298"/>
      <c r="E466" s="298"/>
      <c r="F466" s="298"/>
      <c r="G466" s="298"/>
      <c r="H466" s="298"/>
      <c r="I466" s="298"/>
      <c r="J466" s="298"/>
      <c r="K466" s="298"/>
      <c r="L466" s="298"/>
      <c r="M466" s="298"/>
      <c r="N466" s="298"/>
      <c r="O466" s="298"/>
      <c r="P466" s="298"/>
      <c r="Q466" s="298"/>
      <c r="R466" s="298"/>
      <c r="S466" s="298"/>
      <c r="T466" s="298"/>
      <c r="U466" s="298"/>
      <c r="V466" s="298"/>
      <c r="W466" s="298"/>
      <c r="X466" s="298"/>
      <c r="Y466" s="298"/>
      <c r="Z466" s="298"/>
    </row>
    <row r="467" spans="1:26" ht="15.75" customHeight="1">
      <c r="A467" s="298"/>
      <c r="B467" s="298"/>
      <c r="C467" s="311"/>
      <c r="D467" s="298"/>
      <c r="E467" s="298"/>
      <c r="F467" s="298"/>
      <c r="G467" s="298"/>
      <c r="H467" s="298"/>
      <c r="I467" s="298"/>
      <c r="J467" s="298"/>
      <c r="K467" s="298"/>
      <c r="L467" s="298"/>
      <c r="M467" s="298"/>
      <c r="N467" s="298"/>
      <c r="O467" s="298"/>
      <c r="P467" s="298"/>
      <c r="Q467" s="298"/>
      <c r="R467" s="298"/>
      <c r="S467" s="298"/>
      <c r="T467" s="298"/>
      <c r="U467" s="298"/>
      <c r="V467" s="298"/>
      <c r="W467" s="298"/>
      <c r="X467" s="298"/>
      <c r="Y467" s="298"/>
      <c r="Z467" s="298"/>
    </row>
    <row r="468" spans="1:26" ht="15.75" customHeight="1">
      <c r="A468" s="298"/>
      <c r="B468" s="298"/>
      <c r="C468" s="311"/>
      <c r="D468" s="298"/>
      <c r="E468" s="298"/>
      <c r="F468" s="298"/>
      <c r="G468" s="298"/>
      <c r="H468" s="298"/>
      <c r="I468" s="298"/>
      <c r="J468" s="298"/>
      <c r="K468" s="298"/>
      <c r="L468" s="298"/>
      <c r="M468" s="298"/>
      <c r="N468" s="298"/>
      <c r="O468" s="298"/>
      <c r="P468" s="298"/>
      <c r="Q468" s="298"/>
      <c r="R468" s="298"/>
      <c r="S468" s="298"/>
      <c r="T468" s="298"/>
      <c r="U468" s="298"/>
      <c r="V468" s="298"/>
      <c r="W468" s="298"/>
      <c r="X468" s="298"/>
      <c r="Y468" s="298"/>
      <c r="Z468" s="298"/>
    </row>
    <row r="469" spans="1:26" ht="15.75" customHeight="1">
      <c r="A469" s="298"/>
      <c r="B469" s="298"/>
      <c r="C469" s="311"/>
      <c r="D469" s="298"/>
      <c r="E469" s="298"/>
      <c r="F469" s="298"/>
      <c r="G469" s="298"/>
      <c r="H469" s="298"/>
      <c r="I469" s="298"/>
      <c r="J469" s="298"/>
      <c r="K469" s="298"/>
      <c r="L469" s="298"/>
      <c r="M469" s="298"/>
      <c r="N469" s="298"/>
      <c r="O469" s="298"/>
      <c r="P469" s="298"/>
      <c r="Q469" s="298"/>
      <c r="R469" s="298"/>
      <c r="S469" s="298"/>
      <c r="T469" s="298"/>
      <c r="U469" s="298"/>
      <c r="V469" s="298"/>
      <c r="W469" s="298"/>
      <c r="X469" s="298"/>
      <c r="Y469" s="298"/>
      <c r="Z469" s="298"/>
    </row>
    <row r="470" spans="1:26" ht="15.75" customHeight="1">
      <c r="A470" s="298"/>
      <c r="B470" s="298"/>
      <c r="C470" s="311"/>
      <c r="D470" s="298"/>
      <c r="E470" s="298"/>
      <c r="F470" s="298"/>
      <c r="G470" s="298"/>
      <c r="H470" s="298"/>
      <c r="I470" s="298"/>
      <c r="J470" s="298"/>
      <c r="K470" s="298"/>
      <c r="L470" s="298"/>
      <c r="M470" s="298"/>
      <c r="N470" s="298"/>
      <c r="O470" s="298"/>
      <c r="P470" s="298"/>
      <c r="Q470" s="298"/>
      <c r="R470" s="298"/>
      <c r="S470" s="298"/>
      <c r="T470" s="298"/>
      <c r="U470" s="298"/>
      <c r="V470" s="298"/>
      <c r="W470" s="298"/>
      <c r="X470" s="298"/>
      <c r="Y470" s="298"/>
      <c r="Z470" s="298"/>
    </row>
    <row r="471" spans="1:26" ht="15.75" customHeight="1">
      <c r="A471" s="298"/>
      <c r="B471" s="298"/>
      <c r="C471" s="311"/>
      <c r="D471" s="298"/>
      <c r="E471" s="298"/>
      <c r="F471" s="298"/>
      <c r="G471" s="298"/>
      <c r="H471" s="298"/>
      <c r="I471" s="298"/>
      <c r="J471" s="298"/>
      <c r="K471" s="298"/>
      <c r="L471" s="298"/>
      <c r="M471" s="298"/>
      <c r="N471" s="298"/>
      <c r="O471" s="298"/>
      <c r="P471" s="298"/>
      <c r="Q471" s="298"/>
      <c r="R471" s="298"/>
      <c r="S471" s="298"/>
      <c r="T471" s="298"/>
      <c r="U471" s="298"/>
      <c r="V471" s="298"/>
      <c r="W471" s="298"/>
      <c r="X471" s="298"/>
      <c r="Y471" s="298"/>
      <c r="Z471" s="298"/>
    </row>
    <row r="472" spans="1:26" ht="15.75" customHeight="1">
      <c r="A472" s="298"/>
      <c r="B472" s="298"/>
      <c r="C472" s="311"/>
      <c r="D472" s="298"/>
      <c r="E472" s="298"/>
      <c r="F472" s="298"/>
      <c r="G472" s="298"/>
      <c r="H472" s="298"/>
      <c r="I472" s="298"/>
      <c r="J472" s="298"/>
      <c r="K472" s="298"/>
      <c r="L472" s="298"/>
      <c r="M472" s="298"/>
      <c r="N472" s="298"/>
      <c r="O472" s="298"/>
      <c r="P472" s="298"/>
      <c r="Q472" s="298"/>
      <c r="R472" s="298"/>
      <c r="S472" s="298"/>
      <c r="T472" s="298"/>
      <c r="U472" s="298"/>
      <c r="V472" s="298"/>
      <c r="W472" s="298"/>
      <c r="X472" s="298"/>
      <c r="Y472" s="298"/>
      <c r="Z472" s="298"/>
    </row>
    <row r="473" spans="1:26" ht="15.75" customHeight="1">
      <c r="A473" s="298"/>
      <c r="B473" s="298"/>
      <c r="C473" s="311"/>
      <c r="D473" s="298"/>
      <c r="E473" s="298"/>
      <c r="F473" s="298"/>
      <c r="G473" s="298"/>
      <c r="H473" s="298"/>
      <c r="I473" s="298"/>
      <c r="J473" s="298"/>
      <c r="K473" s="298"/>
      <c r="L473" s="298"/>
      <c r="M473" s="298"/>
      <c r="N473" s="298"/>
      <c r="O473" s="298"/>
      <c r="P473" s="298"/>
      <c r="Q473" s="298"/>
      <c r="R473" s="298"/>
      <c r="S473" s="298"/>
      <c r="T473" s="298"/>
      <c r="U473" s="298"/>
      <c r="V473" s="298"/>
      <c r="W473" s="298"/>
      <c r="X473" s="298"/>
      <c r="Y473" s="298"/>
      <c r="Z473" s="298"/>
    </row>
    <row r="474" spans="1:26" ht="15.75" customHeight="1">
      <c r="A474" s="298"/>
      <c r="B474" s="298"/>
      <c r="C474" s="311"/>
      <c r="D474" s="298"/>
      <c r="E474" s="298"/>
      <c r="F474" s="298"/>
      <c r="G474" s="298"/>
      <c r="H474" s="298"/>
      <c r="I474" s="298"/>
      <c r="J474" s="298"/>
      <c r="K474" s="298"/>
      <c r="L474" s="298"/>
      <c r="M474" s="298"/>
      <c r="N474" s="298"/>
      <c r="O474" s="298"/>
      <c r="P474" s="298"/>
      <c r="Q474" s="298"/>
      <c r="R474" s="298"/>
      <c r="S474" s="298"/>
      <c r="T474" s="298"/>
      <c r="U474" s="298"/>
      <c r="V474" s="298"/>
      <c r="W474" s="298"/>
      <c r="X474" s="298"/>
      <c r="Y474" s="298"/>
      <c r="Z474" s="298"/>
    </row>
    <row r="475" spans="1:26" ht="15.75" customHeight="1">
      <c r="A475" s="298"/>
      <c r="B475" s="298"/>
      <c r="C475" s="311"/>
      <c r="D475" s="298"/>
      <c r="E475" s="298"/>
      <c r="F475" s="298"/>
      <c r="G475" s="298"/>
      <c r="H475" s="298"/>
      <c r="I475" s="298"/>
      <c r="J475" s="298"/>
      <c r="K475" s="298"/>
      <c r="L475" s="298"/>
      <c r="M475" s="298"/>
      <c r="N475" s="298"/>
      <c r="O475" s="298"/>
      <c r="P475" s="298"/>
      <c r="Q475" s="298"/>
      <c r="R475" s="298"/>
      <c r="S475" s="298"/>
      <c r="T475" s="298"/>
      <c r="U475" s="298"/>
      <c r="V475" s="298"/>
      <c r="W475" s="298"/>
      <c r="X475" s="298"/>
      <c r="Y475" s="298"/>
      <c r="Z475" s="298"/>
    </row>
    <row r="476" spans="1:26" ht="15.75" customHeight="1">
      <c r="A476" s="298"/>
      <c r="B476" s="298"/>
      <c r="C476" s="311"/>
      <c r="D476" s="298"/>
      <c r="E476" s="298"/>
      <c r="F476" s="298"/>
      <c r="G476" s="298"/>
      <c r="H476" s="298"/>
      <c r="I476" s="298"/>
      <c r="J476" s="298"/>
      <c r="K476" s="298"/>
      <c r="L476" s="298"/>
      <c r="M476" s="298"/>
      <c r="N476" s="298"/>
      <c r="O476" s="298"/>
      <c r="P476" s="298"/>
      <c r="Q476" s="298"/>
      <c r="R476" s="298"/>
      <c r="S476" s="298"/>
      <c r="T476" s="298"/>
      <c r="U476" s="298"/>
      <c r="V476" s="298"/>
      <c r="W476" s="298"/>
      <c r="X476" s="298"/>
      <c r="Y476" s="298"/>
      <c r="Z476" s="298"/>
    </row>
    <row r="477" spans="1:26" ht="15.75" customHeight="1">
      <c r="A477" s="298"/>
      <c r="B477" s="298"/>
      <c r="C477" s="311"/>
      <c r="D477" s="298"/>
      <c r="E477" s="298"/>
      <c r="F477" s="298"/>
      <c r="G477" s="298"/>
      <c r="H477" s="298"/>
      <c r="I477" s="298"/>
      <c r="J477" s="298"/>
      <c r="K477" s="298"/>
      <c r="L477" s="298"/>
      <c r="M477" s="298"/>
      <c r="N477" s="298"/>
      <c r="O477" s="298"/>
      <c r="P477" s="298"/>
      <c r="Q477" s="298"/>
      <c r="R477" s="298"/>
      <c r="S477" s="298"/>
      <c r="T477" s="298"/>
      <c r="U477" s="298"/>
      <c r="V477" s="298"/>
      <c r="W477" s="298"/>
      <c r="X477" s="298"/>
      <c r="Y477" s="298"/>
      <c r="Z477" s="298"/>
    </row>
    <row r="478" spans="1:26" ht="15.75" customHeight="1">
      <c r="A478" s="298"/>
      <c r="B478" s="298"/>
      <c r="C478" s="311"/>
      <c r="D478" s="298"/>
      <c r="E478" s="298"/>
      <c r="F478" s="298"/>
      <c r="G478" s="298"/>
      <c r="H478" s="298"/>
      <c r="I478" s="298"/>
      <c r="J478" s="298"/>
      <c r="K478" s="298"/>
      <c r="L478" s="298"/>
      <c r="M478" s="298"/>
      <c r="N478" s="298"/>
      <c r="O478" s="298"/>
      <c r="P478" s="298"/>
      <c r="Q478" s="298"/>
      <c r="R478" s="298"/>
      <c r="S478" s="298"/>
      <c r="T478" s="298"/>
      <c r="U478" s="298"/>
      <c r="V478" s="298"/>
      <c r="W478" s="298"/>
      <c r="X478" s="298"/>
      <c r="Y478" s="298"/>
      <c r="Z478" s="298"/>
    </row>
    <row r="479" spans="1:26" ht="15.75" customHeight="1">
      <c r="A479" s="298"/>
      <c r="B479" s="298"/>
      <c r="C479" s="311"/>
      <c r="D479" s="298"/>
      <c r="E479" s="298"/>
      <c r="F479" s="298"/>
      <c r="G479" s="298"/>
      <c r="H479" s="298"/>
      <c r="I479" s="298"/>
      <c r="J479" s="298"/>
      <c r="K479" s="298"/>
      <c r="L479" s="298"/>
      <c r="M479" s="298"/>
      <c r="N479" s="298"/>
      <c r="O479" s="298"/>
      <c r="P479" s="298"/>
      <c r="Q479" s="298"/>
      <c r="R479" s="298"/>
      <c r="S479" s="298"/>
      <c r="T479" s="298"/>
      <c r="U479" s="298"/>
      <c r="V479" s="298"/>
      <c r="W479" s="298"/>
      <c r="X479" s="298"/>
      <c r="Y479" s="298"/>
      <c r="Z479" s="298"/>
    </row>
    <row r="480" spans="1:26" ht="15.75" customHeight="1">
      <c r="A480" s="298"/>
      <c r="B480" s="298"/>
      <c r="C480" s="311"/>
      <c r="D480" s="298"/>
      <c r="E480" s="298"/>
      <c r="F480" s="298"/>
      <c r="G480" s="298"/>
      <c r="H480" s="298"/>
      <c r="I480" s="298"/>
      <c r="J480" s="298"/>
      <c r="K480" s="298"/>
      <c r="L480" s="298"/>
      <c r="M480" s="298"/>
      <c r="N480" s="298"/>
      <c r="O480" s="298"/>
      <c r="P480" s="298"/>
      <c r="Q480" s="298"/>
      <c r="R480" s="298"/>
      <c r="S480" s="298"/>
      <c r="T480" s="298"/>
      <c r="U480" s="298"/>
      <c r="V480" s="298"/>
      <c r="W480" s="298"/>
      <c r="X480" s="298"/>
      <c r="Y480" s="298"/>
      <c r="Z480" s="298"/>
    </row>
    <row r="481" spans="1:26" ht="15.75" customHeight="1">
      <c r="A481" s="298"/>
      <c r="B481" s="298"/>
      <c r="C481" s="311"/>
      <c r="D481" s="298"/>
      <c r="E481" s="298"/>
      <c r="F481" s="298"/>
      <c r="G481" s="298"/>
      <c r="H481" s="298"/>
      <c r="I481" s="298"/>
      <c r="J481" s="298"/>
      <c r="K481" s="298"/>
      <c r="L481" s="298"/>
      <c r="M481" s="298"/>
      <c r="N481" s="298"/>
      <c r="O481" s="298"/>
      <c r="P481" s="298"/>
      <c r="Q481" s="298"/>
      <c r="R481" s="298"/>
      <c r="S481" s="298"/>
      <c r="T481" s="298"/>
      <c r="U481" s="298"/>
      <c r="V481" s="298"/>
      <c r="W481" s="298"/>
      <c r="X481" s="298"/>
      <c r="Y481" s="298"/>
      <c r="Z481" s="298"/>
    </row>
    <row r="482" spans="1:26" ht="15.75" customHeight="1">
      <c r="A482" s="298"/>
      <c r="B482" s="298"/>
      <c r="C482" s="311"/>
      <c r="D482" s="298"/>
      <c r="E482" s="298"/>
      <c r="F482" s="298"/>
      <c r="G482" s="298"/>
      <c r="H482" s="298"/>
      <c r="I482" s="298"/>
      <c r="J482" s="298"/>
      <c r="K482" s="298"/>
      <c r="L482" s="298"/>
      <c r="M482" s="298"/>
      <c r="N482" s="298"/>
      <c r="O482" s="298"/>
      <c r="P482" s="298"/>
      <c r="Q482" s="298"/>
      <c r="R482" s="298"/>
      <c r="S482" s="298"/>
      <c r="T482" s="298"/>
      <c r="U482" s="298"/>
      <c r="V482" s="298"/>
      <c r="W482" s="298"/>
      <c r="X482" s="298"/>
      <c r="Y482" s="298"/>
      <c r="Z482" s="298"/>
    </row>
    <row r="483" spans="1:26" ht="15.75" customHeight="1">
      <c r="A483" s="298"/>
      <c r="B483" s="298"/>
      <c r="C483" s="311"/>
      <c r="D483" s="298"/>
      <c r="E483" s="298"/>
      <c r="F483" s="298"/>
      <c r="G483" s="298"/>
      <c r="H483" s="298"/>
      <c r="I483" s="298"/>
      <c r="J483" s="298"/>
      <c r="K483" s="298"/>
      <c r="L483" s="298"/>
      <c r="M483" s="298"/>
      <c r="N483" s="298"/>
      <c r="O483" s="298"/>
      <c r="P483" s="298"/>
      <c r="Q483" s="298"/>
      <c r="R483" s="298"/>
      <c r="S483" s="298"/>
      <c r="T483" s="298"/>
      <c r="U483" s="298"/>
      <c r="V483" s="298"/>
      <c r="W483" s="298"/>
      <c r="X483" s="298"/>
      <c r="Y483" s="298"/>
      <c r="Z483" s="298"/>
    </row>
    <row r="484" spans="1:26" ht="15.75" customHeight="1">
      <c r="A484" s="298"/>
      <c r="B484" s="298"/>
      <c r="C484" s="311"/>
      <c r="D484" s="298"/>
      <c r="E484" s="298"/>
      <c r="F484" s="298"/>
      <c r="G484" s="298"/>
      <c r="H484" s="298"/>
      <c r="I484" s="298"/>
      <c r="J484" s="298"/>
      <c r="K484" s="298"/>
      <c r="L484" s="298"/>
      <c r="M484" s="298"/>
      <c r="N484" s="298"/>
      <c r="O484" s="298"/>
      <c r="P484" s="298"/>
      <c r="Q484" s="298"/>
      <c r="R484" s="298"/>
      <c r="S484" s="298"/>
      <c r="T484" s="298"/>
      <c r="U484" s="298"/>
      <c r="V484" s="298"/>
      <c r="W484" s="298"/>
      <c r="X484" s="298"/>
      <c r="Y484" s="298"/>
      <c r="Z484" s="298"/>
    </row>
    <row r="485" spans="1:26" ht="15.75" customHeight="1">
      <c r="A485" s="298"/>
      <c r="B485" s="298"/>
      <c r="C485" s="311"/>
      <c r="D485" s="298"/>
      <c r="E485" s="298"/>
      <c r="F485" s="298"/>
      <c r="G485" s="298"/>
      <c r="H485" s="298"/>
      <c r="I485" s="298"/>
      <c r="J485" s="298"/>
      <c r="K485" s="298"/>
      <c r="L485" s="298"/>
      <c r="M485" s="298"/>
      <c r="N485" s="298"/>
      <c r="O485" s="298"/>
      <c r="P485" s="298"/>
      <c r="Q485" s="298"/>
      <c r="R485" s="298"/>
      <c r="S485" s="298"/>
      <c r="T485" s="298"/>
      <c r="U485" s="298"/>
      <c r="V485" s="298"/>
      <c r="W485" s="298"/>
      <c r="X485" s="298"/>
      <c r="Y485" s="298"/>
      <c r="Z485" s="298"/>
    </row>
    <row r="486" spans="1:26" ht="15.75" customHeight="1">
      <c r="A486" s="298"/>
      <c r="B486" s="298"/>
      <c r="C486" s="311"/>
      <c r="D486" s="298"/>
      <c r="E486" s="298"/>
      <c r="F486" s="298"/>
      <c r="G486" s="298"/>
      <c r="H486" s="298"/>
      <c r="I486" s="298"/>
      <c r="J486" s="298"/>
      <c r="K486" s="298"/>
      <c r="L486" s="298"/>
      <c r="M486" s="298"/>
      <c r="N486" s="298"/>
      <c r="O486" s="298"/>
      <c r="P486" s="298"/>
      <c r="Q486" s="298"/>
      <c r="R486" s="298"/>
      <c r="S486" s="298"/>
      <c r="T486" s="298"/>
      <c r="U486" s="298"/>
      <c r="V486" s="298"/>
      <c r="W486" s="298"/>
      <c r="X486" s="298"/>
      <c r="Y486" s="298"/>
      <c r="Z486" s="298"/>
    </row>
    <row r="487" spans="1:26" ht="15.75" customHeight="1">
      <c r="A487" s="298"/>
      <c r="B487" s="298"/>
      <c r="C487" s="311"/>
      <c r="D487" s="298"/>
      <c r="E487" s="298"/>
      <c r="F487" s="298"/>
      <c r="G487" s="298"/>
      <c r="H487" s="298"/>
      <c r="I487" s="298"/>
      <c r="J487" s="298"/>
      <c r="K487" s="298"/>
      <c r="L487" s="298"/>
      <c r="M487" s="298"/>
      <c r="N487" s="298"/>
      <c r="O487" s="298"/>
      <c r="P487" s="298"/>
      <c r="Q487" s="298"/>
      <c r="R487" s="298"/>
      <c r="S487" s="298"/>
      <c r="T487" s="298"/>
      <c r="U487" s="298"/>
      <c r="V487" s="298"/>
      <c r="W487" s="298"/>
      <c r="X487" s="298"/>
      <c r="Y487" s="298"/>
      <c r="Z487" s="298"/>
    </row>
    <row r="488" spans="1:26" ht="15.75" customHeight="1">
      <c r="A488" s="298"/>
      <c r="B488" s="298"/>
      <c r="C488" s="311"/>
      <c r="D488" s="298"/>
      <c r="E488" s="298"/>
      <c r="F488" s="298"/>
      <c r="G488" s="298"/>
      <c r="H488" s="298"/>
      <c r="I488" s="298"/>
      <c r="J488" s="298"/>
      <c r="K488" s="298"/>
      <c r="L488" s="298"/>
      <c r="M488" s="298"/>
      <c r="N488" s="298"/>
      <c r="O488" s="298"/>
      <c r="P488" s="298"/>
      <c r="Q488" s="298"/>
      <c r="R488" s="298"/>
      <c r="S488" s="298"/>
      <c r="T488" s="298"/>
      <c r="U488" s="298"/>
      <c r="V488" s="298"/>
      <c r="W488" s="298"/>
      <c r="X488" s="298"/>
      <c r="Y488" s="298"/>
      <c r="Z488" s="298"/>
    </row>
    <row r="489" spans="1:26" ht="15.75" customHeight="1">
      <c r="A489" s="298"/>
      <c r="B489" s="298"/>
      <c r="C489" s="311"/>
      <c r="D489" s="298"/>
      <c r="E489" s="298"/>
      <c r="F489" s="298"/>
      <c r="G489" s="298"/>
      <c r="H489" s="298"/>
      <c r="I489" s="298"/>
      <c r="J489" s="298"/>
      <c r="K489" s="298"/>
      <c r="L489" s="298"/>
      <c r="M489" s="298"/>
      <c r="N489" s="298"/>
      <c r="O489" s="298"/>
      <c r="P489" s="298"/>
      <c r="Q489" s="298"/>
      <c r="R489" s="298"/>
      <c r="S489" s="298"/>
      <c r="T489" s="298"/>
      <c r="U489" s="298"/>
      <c r="V489" s="298"/>
      <c r="W489" s="298"/>
      <c r="X489" s="298"/>
      <c r="Y489" s="298"/>
      <c r="Z489" s="298"/>
    </row>
    <row r="490" spans="1:26" ht="15.75" customHeight="1">
      <c r="A490" s="298"/>
      <c r="B490" s="298"/>
      <c r="C490" s="311"/>
      <c r="D490" s="298"/>
      <c r="E490" s="298"/>
      <c r="F490" s="298"/>
      <c r="G490" s="298"/>
      <c r="H490" s="298"/>
      <c r="I490" s="298"/>
      <c r="J490" s="298"/>
      <c r="K490" s="298"/>
      <c r="L490" s="298"/>
      <c r="M490" s="298"/>
      <c r="N490" s="298"/>
      <c r="O490" s="298"/>
      <c r="P490" s="298"/>
      <c r="Q490" s="298"/>
      <c r="R490" s="298"/>
      <c r="S490" s="298"/>
      <c r="T490" s="298"/>
      <c r="U490" s="298"/>
      <c r="V490" s="298"/>
      <c r="W490" s="298"/>
      <c r="X490" s="298"/>
      <c r="Y490" s="298"/>
      <c r="Z490" s="298"/>
    </row>
    <row r="491" spans="1:26" ht="15.75" customHeight="1">
      <c r="A491" s="298"/>
      <c r="B491" s="298"/>
      <c r="C491" s="311"/>
      <c r="D491" s="298"/>
      <c r="E491" s="298"/>
      <c r="F491" s="298"/>
      <c r="G491" s="298"/>
      <c r="H491" s="298"/>
      <c r="I491" s="298"/>
      <c r="J491" s="298"/>
      <c r="K491" s="298"/>
      <c r="L491" s="298"/>
      <c r="M491" s="298"/>
      <c r="N491" s="298"/>
      <c r="O491" s="298"/>
      <c r="P491" s="298"/>
      <c r="Q491" s="298"/>
      <c r="R491" s="298"/>
      <c r="S491" s="298"/>
      <c r="T491" s="298"/>
      <c r="U491" s="298"/>
      <c r="V491" s="298"/>
      <c r="W491" s="298"/>
      <c r="X491" s="298"/>
      <c r="Y491" s="298"/>
      <c r="Z491" s="298"/>
    </row>
    <row r="492" spans="1:26" ht="15.75" customHeight="1">
      <c r="A492" s="298"/>
      <c r="B492" s="298"/>
      <c r="C492" s="311"/>
      <c r="D492" s="298"/>
      <c r="E492" s="298"/>
      <c r="F492" s="298"/>
      <c r="G492" s="298"/>
      <c r="H492" s="298"/>
      <c r="I492" s="298"/>
      <c r="J492" s="298"/>
      <c r="K492" s="298"/>
      <c r="L492" s="298"/>
      <c r="M492" s="298"/>
      <c r="N492" s="298"/>
      <c r="O492" s="298"/>
      <c r="P492" s="298"/>
      <c r="Q492" s="298"/>
      <c r="R492" s="298"/>
      <c r="S492" s="298"/>
      <c r="T492" s="298"/>
      <c r="U492" s="298"/>
      <c r="V492" s="298"/>
      <c r="W492" s="298"/>
      <c r="X492" s="298"/>
      <c r="Y492" s="298"/>
      <c r="Z492" s="298"/>
    </row>
    <row r="493" spans="1:26" ht="15.75" customHeight="1">
      <c r="A493" s="298"/>
      <c r="B493" s="298"/>
      <c r="C493" s="311"/>
      <c r="D493" s="298"/>
      <c r="E493" s="298"/>
      <c r="F493" s="298"/>
      <c r="G493" s="298"/>
      <c r="H493" s="298"/>
      <c r="I493" s="298"/>
      <c r="J493" s="298"/>
      <c r="K493" s="298"/>
      <c r="L493" s="298"/>
      <c r="M493" s="298"/>
      <c r="N493" s="298"/>
      <c r="O493" s="298"/>
      <c r="P493" s="298"/>
      <c r="Q493" s="298"/>
      <c r="R493" s="298"/>
      <c r="S493" s="298"/>
      <c r="T493" s="298"/>
      <c r="U493" s="298"/>
      <c r="V493" s="298"/>
      <c r="W493" s="298"/>
      <c r="X493" s="298"/>
      <c r="Y493" s="298"/>
      <c r="Z493" s="298"/>
    </row>
    <row r="494" spans="1:26" ht="15.75" customHeight="1">
      <c r="A494" s="298"/>
      <c r="B494" s="298"/>
      <c r="C494" s="311"/>
      <c r="D494" s="298"/>
      <c r="E494" s="298"/>
      <c r="F494" s="298"/>
      <c r="G494" s="298"/>
      <c r="H494" s="298"/>
      <c r="I494" s="298"/>
      <c r="J494" s="298"/>
      <c r="K494" s="298"/>
      <c r="L494" s="298"/>
      <c r="M494" s="298"/>
      <c r="N494" s="298"/>
      <c r="O494" s="298"/>
      <c r="P494" s="298"/>
      <c r="Q494" s="298"/>
      <c r="R494" s="298"/>
      <c r="S494" s="298"/>
      <c r="T494" s="298"/>
      <c r="U494" s="298"/>
      <c r="V494" s="298"/>
      <c r="W494" s="298"/>
      <c r="X494" s="298"/>
      <c r="Y494" s="298"/>
      <c r="Z494" s="298"/>
    </row>
    <row r="495" spans="1:26" ht="15.75" customHeight="1">
      <c r="A495" s="298"/>
      <c r="B495" s="298"/>
      <c r="C495" s="311"/>
      <c r="D495" s="298"/>
      <c r="E495" s="298"/>
      <c r="F495" s="298"/>
      <c r="G495" s="298"/>
      <c r="H495" s="298"/>
      <c r="I495" s="298"/>
      <c r="J495" s="298"/>
      <c r="K495" s="298"/>
      <c r="L495" s="298"/>
      <c r="M495" s="298"/>
      <c r="N495" s="298"/>
      <c r="O495" s="298"/>
      <c r="P495" s="298"/>
      <c r="Q495" s="298"/>
      <c r="R495" s="298"/>
      <c r="S495" s="298"/>
      <c r="T495" s="298"/>
      <c r="U495" s="298"/>
      <c r="V495" s="298"/>
      <c r="W495" s="298"/>
      <c r="X495" s="298"/>
      <c r="Y495" s="298"/>
      <c r="Z495" s="298"/>
    </row>
    <row r="496" spans="1:26" ht="15.75" customHeight="1">
      <c r="A496" s="298"/>
      <c r="B496" s="298"/>
      <c r="C496" s="311"/>
      <c r="D496" s="298"/>
      <c r="E496" s="298"/>
      <c r="F496" s="298"/>
      <c r="G496" s="298"/>
      <c r="H496" s="298"/>
      <c r="I496" s="298"/>
      <c r="J496" s="298"/>
      <c r="K496" s="298"/>
      <c r="L496" s="298"/>
      <c r="M496" s="298"/>
      <c r="N496" s="298"/>
      <c r="O496" s="298"/>
      <c r="P496" s="298"/>
      <c r="Q496" s="298"/>
      <c r="R496" s="298"/>
      <c r="S496" s="298"/>
      <c r="T496" s="298"/>
      <c r="U496" s="298"/>
      <c r="V496" s="298"/>
      <c r="W496" s="298"/>
      <c r="X496" s="298"/>
      <c r="Y496" s="298"/>
      <c r="Z496" s="298"/>
    </row>
    <row r="497" spans="1:26" ht="15.75" customHeight="1">
      <c r="A497" s="298"/>
      <c r="B497" s="298"/>
      <c r="C497" s="311"/>
      <c r="D497" s="298"/>
      <c r="E497" s="298"/>
      <c r="F497" s="298"/>
      <c r="G497" s="298"/>
      <c r="H497" s="298"/>
      <c r="I497" s="298"/>
      <c r="J497" s="298"/>
      <c r="K497" s="298"/>
      <c r="L497" s="298"/>
      <c r="M497" s="298"/>
      <c r="N497" s="298"/>
      <c r="O497" s="298"/>
      <c r="P497" s="298"/>
      <c r="Q497" s="298"/>
      <c r="R497" s="298"/>
      <c r="S497" s="298"/>
      <c r="T497" s="298"/>
      <c r="U497" s="298"/>
      <c r="V497" s="298"/>
      <c r="W497" s="298"/>
      <c r="X497" s="298"/>
      <c r="Y497" s="298"/>
      <c r="Z497" s="298"/>
    </row>
    <row r="498" spans="1:26" ht="15.75" customHeight="1">
      <c r="A498" s="298"/>
      <c r="B498" s="298"/>
      <c r="C498" s="311"/>
      <c r="D498" s="298"/>
      <c r="E498" s="298"/>
      <c r="F498" s="298"/>
      <c r="G498" s="298"/>
      <c r="H498" s="298"/>
      <c r="I498" s="298"/>
      <c r="J498" s="298"/>
      <c r="K498" s="298"/>
      <c r="L498" s="298"/>
      <c r="M498" s="298"/>
      <c r="N498" s="298"/>
      <c r="O498" s="298"/>
      <c r="P498" s="298"/>
      <c r="Q498" s="298"/>
      <c r="R498" s="298"/>
      <c r="S498" s="298"/>
      <c r="T498" s="298"/>
      <c r="U498" s="298"/>
      <c r="V498" s="298"/>
      <c r="W498" s="298"/>
      <c r="X498" s="298"/>
      <c r="Y498" s="298"/>
      <c r="Z498" s="298"/>
    </row>
    <row r="499" spans="1:26" ht="15.75" customHeight="1">
      <c r="A499" s="298"/>
      <c r="B499" s="298"/>
      <c r="C499" s="311"/>
      <c r="D499" s="298"/>
      <c r="E499" s="298"/>
      <c r="F499" s="298"/>
      <c r="G499" s="298"/>
      <c r="H499" s="298"/>
      <c r="I499" s="298"/>
      <c r="J499" s="298"/>
      <c r="K499" s="298"/>
      <c r="L499" s="298"/>
      <c r="M499" s="298"/>
      <c r="N499" s="298"/>
      <c r="O499" s="298"/>
      <c r="P499" s="298"/>
      <c r="Q499" s="298"/>
      <c r="R499" s="298"/>
      <c r="S499" s="298"/>
      <c r="T499" s="298"/>
      <c r="U499" s="298"/>
      <c r="V499" s="298"/>
      <c r="W499" s="298"/>
      <c r="X499" s="298"/>
      <c r="Y499" s="298"/>
      <c r="Z499" s="298"/>
    </row>
    <row r="500" spans="1:26" ht="15.75" customHeight="1">
      <c r="A500" s="298"/>
      <c r="B500" s="298"/>
      <c r="C500" s="311"/>
      <c r="D500" s="298"/>
      <c r="E500" s="298"/>
      <c r="F500" s="298"/>
      <c r="G500" s="298"/>
      <c r="H500" s="298"/>
      <c r="I500" s="298"/>
      <c r="J500" s="298"/>
      <c r="K500" s="298"/>
      <c r="L500" s="298"/>
      <c r="M500" s="298"/>
      <c r="N500" s="298"/>
      <c r="O500" s="298"/>
      <c r="P500" s="298"/>
      <c r="Q500" s="298"/>
      <c r="R500" s="298"/>
      <c r="S500" s="298"/>
      <c r="T500" s="298"/>
      <c r="U500" s="298"/>
      <c r="V500" s="298"/>
      <c r="W500" s="298"/>
      <c r="X500" s="298"/>
      <c r="Y500" s="298"/>
      <c r="Z500" s="298"/>
    </row>
    <row r="501" spans="1:26" ht="15.75" customHeight="1">
      <c r="A501" s="298"/>
      <c r="B501" s="298"/>
      <c r="C501" s="311"/>
      <c r="D501" s="298"/>
      <c r="E501" s="298"/>
      <c r="F501" s="298"/>
      <c r="G501" s="298"/>
      <c r="H501" s="298"/>
      <c r="I501" s="298"/>
      <c r="J501" s="298"/>
      <c r="K501" s="298"/>
      <c r="L501" s="298"/>
      <c r="M501" s="298"/>
      <c r="N501" s="298"/>
      <c r="O501" s="298"/>
      <c r="P501" s="298"/>
      <c r="Q501" s="298"/>
      <c r="R501" s="298"/>
      <c r="S501" s="298"/>
      <c r="T501" s="298"/>
      <c r="U501" s="298"/>
      <c r="V501" s="298"/>
      <c r="W501" s="298"/>
      <c r="X501" s="298"/>
      <c r="Y501" s="298"/>
      <c r="Z501" s="298"/>
    </row>
    <row r="502" spans="1:26" ht="15.75" customHeight="1">
      <c r="A502" s="298"/>
      <c r="B502" s="298"/>
      <c r="C502" s="311"/>
      <c r="D502" s="298"/>
      <c r="E502" s="298"/>
      <c r="F502" s="298"/>
      <c r="G502" s="298"/>
      <c r="H502" s="298"/>
      <c r="I502" s="298"/>
      <c r="J502" s="298"/>
      <c r="K502" s="298"/>
      <c r="L502" s="298"/>
      <c r="M502" s="298"/>
      <c r="N502" s="298"/>
      <c r="O502" s="298"/>
      <c r="P502" s="298"/>
      <c r="Q502" s="298"/>
      <c r="R502" s="298"/>
      <c r="S502" s="298"/>
      <c r="T502" s="298"/>
      <c r="U502" s="298"/>
      <c r="V502" s="298"/>
      <c r="W502" s="298"/>
      <c r="X502" s="298"/>
      <c r="Y502" s="298"/>
      <c r="Z502" s="298"/>
    </row>
    <row r="503" spans="1:26" ht="15.75" customHeight="1">
      <c r="A503" s="298"/>
      <c r="B503" s="298"/>
      <c r="C503" s="311"/>
      <c r="D503" s="298"/>
      <c r="E503" s="298"/>
      <c r="F503" s="298"/>
      <c r="G503" s="298"/>
      <c r="H503" s="298"/>
      <c r="I503" s="298"/>
      <c r="J503" s="298"/>
      <c r="K503" s="298"/>
      <c r="L503" s="298"/>
      <c r="M503" s="298"/>
      <c r="N503" s="298"/>
      <c r="O503" s="298"/>
      <c r="P503" s="298"/>
      <c r="Q503" s="298"/>
      <c r="R503" s="298"/>
      <c r="S503" s="298"/>
      <c r="T503" s="298"/>
      <c r="U503" s="298"/>
      <c r="V503" s="298"/>
      <c r="W503" s="298"/>
      <c r="X503" s="298"/>
      <c r="Y503" s="298"/>
      <c r="Z503" s="298"/>
    </row>
    <row r="504" spans="1:26" ht="15.75" customHeight="1">
      <c r="A504" s="298"/>
      <c r="B504" s="298"/>
      <c r="C504" s="311"/>
      <c r="D504" s="298"/>
      <c r="E504" s="298"/>
      <c r="F504" s="298"/>
      <c r="G504" s="298"/>
      <c r="H504" s="298"/>
      <c r="I504" s="298"/>
      <c r="J504" s="298"/>
      <c r="K504" s="298"/>
      <c r="L504" s="298"/>
      <c r="M504" s="298"/>
      <c r="N504" s="298"/>
      <c r="O504" s="298"/>
      <c r="P504" s="298"/>
      <c r="Q504" s="298"/>
      <c r="R504" s="298"/>
      <c r="S504" s="298"/>
      <c r="T504" s="298"/>
      <c r="U504" s="298"/>
      <c r="V504" s="298"/>
      <c r="W504" s="298"/>
      <c r="X504" s="298"/>
      <c r="Y504" s="298"/>
      <c r="Z504" s="298"/>
    </row>
    <row r="505" spans="1:26" ht="15.75" customHeight="1">
      <c r="A505" s="298"/>
      <c r="B505" s="298"/>
      <c r="C505" s="311"/>
      <c r="D505" s="298"/>
      <c r="E505" s="298"/>
      <c r="F505" s="298"/>
      <c r="G505" s="298"/>
      <c r="H505" s="298"/>
      <c r="I505" s="298"/>
      <c r="J505" s="298"/>
      <c r="K505" s="298"/>
      <c r="L505" s="298"/>
      <c r="M505" s="298"/>
      <c r="N505" s="298"/>
      <c r="O505" s="298"/>
      <c r="P505" s="298"/>
      <c r="Q505" s="298"/>
      <c r="R505" s="298"/>
      <c r="S505" s="298"/>
      <c r="T505" s="298"/>
      <c r="U505" s="298"/>
      <c r="V505" s="298"/>
      <c r="W505" s="298"/>
      <c r="X505" s="298"/>
      <c r="Y505" s="298"/>
      <c r="Z505" s="298"/>
    </row>
    <row r="506" spans="1:26" ht="15.75" customHeight="1">
      <c r="A506" s="298"/>
      <c r="B506" s="298"/>
      <c r="C506" s="311"/>
      <c r="D506" s="298"/>
      <c r="E506" s="298"/>
      <c r="F506" s="298"/>
      <c r="G506" s="298"/>
      <c r="H506" s="298"/>
      <c r="I506" s="298"/>
      <c r="J506" s="298"/>
      <c r="K506" s="298"/>
      <c r="L506" s="298"/>
      <c r="M506" s="298"/>
      <c r="N506" s="298"/>
      <c r="O506" s="298"/>
      <c r="P506" s="298"/>
      <c r="Q506" s="298"/>
      <c r="R506" s="298"/>
      <c r="S506" s="298"/>
      <c r="T506" s="298"/>
      <c r="U506" s="298"/>
      <c r="V506" s="298"/>
      <c r="W506" s="298"/>
      <c r="X506" s="298"/>
      <c r="Y506" s="298"/>
      <c r="Z506" s="298"/>
    </row>
    <row r="507" spans="1:26" ht="15.75" customHeight="1">
      <c r="A507" s="298"/>
      <c r="B507" s="298"/>
      <c r="C507" s="311"/>
      <c r="D507" s="298"/>
      <c r="E507" s="298"/>
      <c r="F507" s="298"/>
      <c r="G507" s="298"/>
      <c r="H507" s="298"/>
      <c r="I507" s="298"/>
      <c r="J507" s="298"/>
      <c r="K507" s="298"/>
      <c r="L507" s="298"/>
      <c r="M507" s="298"/>
      <c r="N507" s="298"/>
      <c r="O507" s="298"/>
      <c r="P507" s="298"/>
      <c r="Q507" s="298"/>
      <c r="R507" s="298"/>
      <c r="S507" s="298"/>
      <c r="T507" s="298"/>
      <c r="U507" s="298"/>
      <c r="V507" s="298"/>
      <c r="W507" s="298"/>
      <c r="X507" s="298"/>
      <c r="Y507" s="298"/>
      <c r="Z507" s="298"/>
    </row>
    <row r="508" spans="1:26" ht="15.75" customHeight="1">
      <c r="A508" s="298"/>
      <c r="B508" s="298"/>
      <c r="C508" s="311"/>
      <c r="D508" s="298"/>
      <c r="E508" s="298"/>
      <c r="F508" s="298"/>
      <c r="G508" s="298"/>
      <c r="H508" s="298"/>
      <c r="I508" s="298"/>
      <c r="J508" s="298"/>
      <c r="K508" s="298"/>
      <c r="L508" s="298"/>
      <c r="M508" s="298"/>
      <c r="N508" s="298"/>
      <c r="O508" s="298"/>
      <c r="P508" s="298"/>
      <c r="Q508" s="298"/>
      <c r="R508" s="298"/>
      <c r="S508" s="298"/>
      <c r="T508" s="298"/>
      <c r="U508" s="298"/>
      <c r="V508" s="298"/>
      <c r="W508" s="298"/>
      <c r="X508" s="298"/>
      <c r="Y508" s="298"/>
      <c r="Z508" s="298"/>
    </row>
    <row r="509" spans="1:26" ht="15.75" customHeight="1">
      <c r="A509" s="298"/>
      <c r="B509" s="298"/>
      <c r="C509" s="311"/>
      <c r="D509" s="298"/>
      <c r="E509" s="298"/>
      <c r="F509" s="298"/>
      <c r="G509" s="298"/>
      <c r="H509" s="298"/>
      <c r="I509" s="298"/>
      <c r="J509" s="298"/>
      <c r="K509" s="298"/>
      <c r="L509" s="298"/>
      <c r="M509" s="298"/>
      <c r="N509" s="298"/>
      <c r="O509" s="298"/>
      <c r="P509" s="298"/>
      <c r="Q509" s="298"/>
      <c r="R509" s="298"/>
      <c r="S509" s="298"/>
      <c r="T509" s="298"/>
      <c r="U509" s="298"/>
      <c r="V509" s="298"/>
      <c r="W509" s="298"/>
      <c r="X509" s="298"/>
      <c r="Y509" s="298"/>
      <c r="Z509" s="298"/>
    </row>
    <row r="510" spans="1:26" ht="15.75" customHeight="1">
      <c r="A510" s="298"/>
      <c r="B510" s="298"/>
      <c r="C510" s="311"/>
      <c r="D510" s="298"/>
      <c r="E510" s="298"/>
      <c r="F510" s="298"/>
      <c r="G510" s="298"/>
      <c r="H510" s="298"/>
      <c r="I510" s="298"/>
      <c r="J510" s="298"/>
      <c r="K510" s="298"/>
      <c r="L510" s="298"/>
      <c r="M510" s="298"/>
      <c r="N510" s="298"/>
      <c r="O510" s="298"/>
      <c r="P510" s="298"/>
      <c r="Q510" s="298"/>
      <c r="R510" s="298"/>
      <c r="S510" s="298"/>
      <c r="T510" s="298"/>
      <c r="U510" s="298"/>
      <c r="V510" s="298"/>
      <c r="W510" s="298"/>
      <c r="X510" s="298"/>
      <c r="Y510" s="298"/>
      <c r="Z510" s="298"/>
    </row>
    <row r="511" spans="1:26" ht="15.75" customHeight="1">
      <c r="A511" s="298"/>
      <c r="B511" s="298"/>
      <c r="C511" s="311"/>
      <c r="D511" s="298"/>
      <c r="E511" s="298"/>
      <c r="F511" s="298"/>
      <c r="G511" s="298"/>
      <c r="H511" s="298"/>
      <c r="I511" s="298"/>
      <c r="J511" s="298"/>
      <c r="K511" s="298"/>
      <c r="L511" s="298"/>
      <c r="M511" s="298"/>
      <c r="N511" s="298"/>
      <c r="O511" s="298"/>
      <c r="P511" s="298"/>
      <c r="Q511" s="298"/>
      <c r="R511" s="298"/>
      <c r="S511" s="298"/>
      <c r="T511" s="298"/>
      <c r="U511" s="298"/>
      <c r="V511" s="298"/>
      <c r="W511" s="298"/>
      <c r="X511" s="298"/>
      <c r="Y511" s="298"/>
      <c r="Z511" s="298"/>
    </row>
    <row r="512" spans="1:26" ht="15.75" customHeight="1">
      <c r="A512" s="298"/>
      <c r="B512" s="298"/>
      <c r="C512" s="311"/>
      <c r="D512" s="298"/>
      <c r="E512" s="298"/>
      <c r="F512" s="298"/>
      <c r="G512" s="298"/>
      <c r="H512" s="298"/>
      <c r="I512" s="298"/>
      <c r="J512" s="298"/>
      <c r="K512" s="298"/>
      <c r="L512" s="298"/>
      <c r="M512" s="298"/>
      <c r="N512" s="298"/>
      <c r="O512" s="298"/>
      <c r="P512" s="298"/>
      <c r="Q512" s="298"/>
      <c r="R512" s="298"/>
      <c r="S512" s="298"/>
      <c r="T512" s="298"/>
      <c r="U512" s="298"/>
      <c r="V512" s="298"/>
      <c r="W512" s="298"/>
      <c r="X512" s="298"/>
      <c r="Y512" s="298"/>
      <c r="Z512" s="298"/>
    </row>
    <row r="513" spans="1:26" ht="15.75" customHeight="1">
      <c r="A513" s="298"/>
      <c r="B513" s="298"/>
      <c r="C513" s="311"/>
      <c r="D513" s="298"/>
      <c r="E513" s="298"/>
      <c r="F513" s="298"/>
      <c r="G513" s="298"/>
      <c r="H513" s="298"/>
      <c r="I513" s="298"/>
      <c r="J513" s="298"/>
      <c r="K513" s="298"/>
      <c r="L513" s="298"/>
      <c r="M513" s="298"/>
      <c r="N513" s="298"/>
      <c r="O513" s="298"/>
      <c r="P513" s="298"/>
      <c r="Q513" s="298"/>
      <c r="R513" s="298"/>
      <c r="S513" s="298"/>
      <c r="T513" s="298"/>
      <c r="U513" s="298"/>
      <c r="V513" s="298"/>
      <c r="W513" s="298"/>
      <c r="X513" s="298"/>
      <c r="Y513" s="298"/>
      <c r="Z513" s="298"/>
    </row>
    <row r="514" spans="1:26" ht="15.75" customHeight="1">
      <c r="A514" s="298"/>
      <c r="B514" s="298"/>
      <c r="C514" s="311"/>
      <c r="D514" s="298"/>
      <c r="E514" s="298"/>
      <c r="F514" s="298"/>
      <c r="G514" s="298"/>
      <c r="H514" s="298"/>
      <c r="I514" s="298"/>
      <c r="J514" s="298"/>
      <c r="K514" s="298"/>
      <c r="L514" s="298"/>
      <c r="M514" s="298"/>
      <c r="N514" s="298"/>
      <c r="O514" s="298"/>
      <c r="P514" s="298"/>
      <c r="Q514" s="298"/>
      <c r="R514" s="298"/>
      <c r="S514" s="298"/>
      <c r="T514" s="298"/>
      <c r="U514" s="298"/>
      <c r="V514" s="298"/>
      <c r="W514" s="298"/>
      <c r="X514" s="298"/>
      <c r="Y514" s="298"/>
      <c r="Z514" s="298"/>
    </row>
    <row r="515" spans="1:26" ht="15.75" customHeight="1">
      <c r="A515" s="298"/>
      <c r="B515" s="298"/>
      <c r="C515" s="311"/>
      <c r="D515" s="298"/>
      <c r="E515" s="298"/>
      <c r="F515" s="298"/>
      <c r="G515" s="298"/>
      <c r="H515" s="298"/>
      <c r="I515" s="298"/>
      <c r="J515" s="298"/>
      <c r="K515" s="298"/>
      <c r="L515" s="298"/>
      <c r="M515" s="298"/>
      <c r="N515" s="298"/>
      <c r="O515" s="298"/>
      <c r="P515" s="298"/>
      <c r="Q515" s="298"/>
      <c r="R515" s="298"/>
      <c r="S515" s="298"/>
      <c r="T515" s="298"/>
      <c r="U515" s="298"/>
      <c r="V515" s="298"/>
      <c r="W515" s="298"/>
      <c r="X515" s="298"/>
      <c r="Y515" s="298"/>
      <c r="Z515" s="298"/>
    </row>
    <row r="516" spans="1:26" ht="15.75" customHeight="1">
      <c r="A516" s="298"/>
      <c r="B516" s="298"/>
      <c r="C516" s="311"/>
      <c r="D516" s="298"/>
      <c r="E516" s="298"/>
      <c r="F516" s="298"/>
      <c r="G516" s="298"/>
      <c r="H516" s="298"/>
      <c r="I516" s="298"/>
      <c r="J516" s="298"/>
      <c r="K516" s="298"/>
      <c r="L516" s="298"/>
      <c r="M516" s="298"/>
      <c r="N516" s="298"/>
      <c r="O516" s="298"/>
      <c r="P516" s="298"/>
      <c r="Q516" s="298"/>
      <c r="R516" s="298"/>
      <c r="S516" s="298"/>
      <c r="T516" s="298"/>
      <c r="U516" s="298"/>
      <c r="V516" s="298"/>
      <c r="W516" s="298"/>
      <c r="X516" s="298"/>
      <c r="Y516" s="298"/>
      <c r="Z516" s="298"/>
    </row>
    <row r="517" spans="1:26" ht="15.75" customHeight="1">
      <c r="A517" s="298"/>
      <c r="B517" s="298"/>
      <c r="C517" s="311"/>
      <c r="D517" s="298"/>
      <c r="E517" s="298"/>
      <c r="F517" s="298"/>
      <c r="G517" s="298"/>
      <c r="H517" s="298"/>
      <c r="I517" s="298"/>
      <c r="J517" s="298"/>
      <c r="K517" s="298"/>
      <c r="L517" s="298"/>
      <c r="M517" s="298"/>
      <c r="N517" s="298"/>
      <c r="O517" s="298"/>
      <c r="P517" s="298"/>
      <c r="Q517" s="298"/>
      <c r="R517" s="298"/>
      <c r="S517" s="298"/>
      <c r="T517" s="298"/>
      <c r="U517" s="298"/>
      <c r="V517" s="298"/>
      <c r="W517" s="298"/>
      <c r="X517" s="298"/>
      <c r="Y517" s="298"/>
      <c r="Z517" s="298"/>
    </row>
    <row r="518" spans="1:26" ht="15.75" customHeight="1">
      <c r="A518" s="298"/>
      <c r="B518" s="298"/>
      <c r="C518" s="311"/>
      <c r="D518" s="298"/>
      <c r="E518" s="298"/>
      <c r="F518" s="298"/>
      <c r="G518" s="298"/>
      <c r="H518" s="298"/>
      <c r="I518" s="298"/>
      <c r="J518" s="298"/>
      <c r="K518" s="298"/>
      <c r="L518" s="298"/>
      <c r="M518" s="298"/>
      <c r="N518" s="298"/>
      <c r="O518" s="298"/>
      <c r="P518" s="298"/>
      <c r="Q518" s="298"/>
      <c r="R518" s="298"/>
      <c r="S518" s="298"/>
      <c r="T518" s="298"/>
      <c r="U518" s="298"/>
      <c r="V518" s="298"/>
      <c r="W518" s="298"/>
      <c r="X518" s="298"/>
      <c r="Y518" s="298"/>
      <c r="Z518" s="298"/>
    </row>
    <row r="519" spans="1:26" ht="15.75" customHeight="1">
      <c r="A519" s="298"/>
      <c r="B519" s="298"/>
      <c r="C519" s="311"/>
      <c r="D519" s="298"/>
      <c r="E519" s="298"/>
      <c r="F519" s="298"/>
      <c r="G519" s="298"/>
      <c r="H519" s="298"/>
      <c r="I519" s="298"/>
      <c r="J519" s="298"/>
      <c r="K519" s="298"/>
      <c r="L519" s="298"/>
      <c r="M519" s="298"/>
      <c r="N519" s="298"/>
      <c r="O519" s="298"/>
      <c r="P519" s="298"/>
      <c r="Q519" s="298"/>
      <c r="R519" s="298"/>
      <c r="S519" s="298"/>
      <c r="T519" s="298"/>
      <c r="U519" s="298"/>
      <c r="V519" s="298"/>
      <c r="W519" s="298"/>
      <c r="X519" s="298"/>
      <c r="Y519" s="298"/>
      <c r="Z519" s="298"/>
    </row>
    <row r="520" spans="1:26" ht="15.75" customHeight="1">
      <c r="A520" s="298"/>
      <c r="B520" s="298"/>
      <c r="C520" s="311"/>
      <c r="D520" s="298"/>
      <c r="E520" s="298"/>
      <c r="F520" s="298"/>
      <c r="G520" s="298"/>
      <c r="H520" s="298"/>
      <c r="I520" s="298"/>
      <c r="J520" s="298"/>
      <c r="K520" s="298"/>
      <c r="L520" s="298"/>
      <c r="M520" s="298"/>
      <c r="N520" s="298"/>
      <c r="O520" s="298"/>
      <c r="P520" s="298"/>
      <c r="Q520" s="298"/>
      <c r="R520" s="298"/>
      <c r="S520" s="298"/>
      <c r="T520" s="298"/>
      <c r="U520" s="298"/>
      <c r="V520" s="298"/>
      <c r="W520" s="298"/>
      <c r="X520" s="298"/>
      <c r="Y520" s="298"/>
      <c r="Z520" s="298"/>
    </row>
    <row r="521" spans="1:26" ht="15.75" customHeight="1">
      <c r="A521" s="298"/>
      <c r="B521" s="298"/>
      <c r="C521" s="311"/>
      <c r="D521" s="298"/>
      <c r="E521" s="298"/>
      <c r="F521" s="298"/>
      <c r="G521" s="298"/>
      <c r="H521" s="298"/>
      <c r="I521" s="298"/>
      <c r="J521" s="298"/>
      <c r="K521" s="298"/>
      <c r="L521" s="298"/>
      <c r="M521" s="298"/>
      <c r="N521" s="298"/>
      <c r="O521" s="298"/>
      <c r="P521" s="298"/>
      <c r="Q521" s="298"/>
      <c r="R521" s="298"/>
      <c r="S521" s="298"/>
      <c r="T521" s="298"/>
      <c r="U521" s="298"/>
      <c r="V521" s="298"/>
      <c r="W521" s="298"/>
      <c r="X521" s="298"/>
      <c r="Y521" s="298"/>
      <c r="Z521" s="298"/>
    </row>
    <row r="522" spans="1:26" ht="15.75" customHeight="1">
      <c r="A522" s="298"/>
      <c r="B522" s="298"/>
      <c r="C522" s="311"/>
      <c r="D522" s="298"/>
      <c r="E522" s="298"/>
      <c r="F522" s="298"/>
      <c r="G522" s="298"/>
      <c r="H522" s="298"/>
      <c r="I522" s="298"/>
      <c r="J522" s="298"/>
      <c r="K522" s="298"/>
      <c r="L522" s="298"/>
      <c r="M522" s="298"/>
      <c r="N522" s="298"/>
      <c r="O522" s="298"/>
      <c r="P522" s="298"/>
      <c r="Q522" s="298"/>
      <c r="R522" s="298"/>
      <c r="S522" s="298"/>
      <c r="T522" s="298"/>
      <c r="U522" s="298"/>
      <c r="V522" s="298"/>
      <c r="W522" s="298"/>
      <c r="X522" s="298"/>
      <c r="Y522" s="298"/>
      <c r="Z522" s="298"/>
    </row>
    <row r="523" spans="1:26" ht="15.75" customHeight="1">
      <c r="A523" s="298"/>
      <c r="B523" s="298"/>
      <c r="C523" s="311"/>
      <c r="D523" s="298"/>
      <c r="E523" s="298"/>
      <c r="F523" s="298"/>
      <c r="G523" s="298"/>
      <c r="H523" s="298"/>
      <c r="I523" s="298"/>
      <c r="J523" s="298"/>
      <c r="K523" s="298"/>
      <c r="L523" s="298"/>
      <c r="M523" s="298"/>
      <c r="N523" s="298"/>
      <c r="O523" s="298"/>
      <c r="P523" s="298"/>
      <c r="Q523" s="298"/>
      <c r="R523" s="298"/>
      <c r="S523" s="298"/>
      <c r="T523" s="298"/>
      <c r="U523" s="298"/>
      <c r="V523" s="298"/>
      <c r="W523" s="298"/>
      <c r="X523" s="298"/>
      <c r="Y523" s="298"/>
      <c r="Z523" s="298"/>
    </row>
    <row r="524" spans="1:26" ht="15.75" customHeight="1">
      <c r="A524" s="298"/>
      <c r="B524" s="298"/>
      <c r="C524" s="311"/>
      <c r="D524" s="298"/>
      <c r="E524" s="298"/>
      <c r="F524" s="298"/>
      <c r="G524" s="298"/>
      <c r="H524" s="298"/>
      <c r="I524" s="298"/>
      <c r="J524" s="298"/>
      <c r="K524" s="298"/>
      <c r="L524" s="298"/>
      <c r="M524" s="298"/>
      <c r="N524" s="298"/>
      <c r="O524" s="298"/>
      <c r="P524" s="298"/>
      <c r="Q524" s="298"/>
      <c r="R524" s="298"/>
      <c r="S524" s="298"/>
      <c r="T524" s="298"/>
      <c r="U524" s="298"/>
      <c r="V524" s="298"/>
      <c r="W524" s="298"/>
      <c r="X524" s="298"/>
      <c r="Y524" s="298"/>
      <c r="Z524" s="298"/>
    </row>
    <row r="525" spans="1:26" ht="15.75" customHeight="1">
      <c r="A525" s="298"/>
      <c r="B525" s="298"/>
      <c r="C525" s="311"/>
      <c r="D525" s="298"/>
      <c r="E525" s="298"/>
      <c r="F525" s="298"/>
      <c r="G525" s="298"/>
      <c r="H525" s="298"/>
      <c r="I525" s="298"/>
      <c r="J525" s="298"/>
      <c r="K525" s="298"/>
      <c r="L525" s="298"/>
      <c r="M525" s="298"/>
      <c r="N525" s="298"/>
      <c r="O525" s="298"/>
      <c r="P525" s="298"/>
      <c r="Q525" s="298"/>
      <c r="R525" s="298"/>
      <c r="S525" s="298"/>
      <c r="T525" s="298"/>
      <c r="U525" s="298"/>
      <c r="V525" s="298"/>
      <c r="W525" s="298"/>
      <c r="X525" s="298"/>
      <c r="Y525" s="298"/>
      <c r="Z525" s="298"/>
    </row>
    <row r="526" spans="1:26" ht="15.75" customHeight="1">
      <c r="A526" s="298"/>
      <c r="B526" s="298"/>
      <c r="C526" s="311"/>
      <c r="D526" s="298"/>
      <c r="E526" s="298"/>
      <c r="F526" s="298"/>
      <c r="G526" s="298"/>
      <c r="H526" s="298"/>
      <c r="I526" s="298"/>
      <c r="J526" s="298"/>
      <c r="K526" s="298"/>
      <c r="L526" s="298"/>
      <c r="M526" s="298"/>
      <c r="N526" s="298"/>
      <c r="O526" s="298"/>
      <c r="P526" s="298"/>
      <c r="Q526" s="298"/>
      <c r="R526" s="298"/>
      <c r="S526" s="298"/>
      <c r="T526" s="298"/>
      <c r="U526" s="298"/>
      <c r="V526" s="298"/>
      <c r="W526" s="298"/>
      <c r="X526" s="298"/>
      <c r="Y526" s="298"/>
      <c r="Z526" s="298"/>
    </row>
    <row r="527" spans="1:26" ht="15.75" customHeight="1">
      <c r="A527" s="298"/>
      <c r="B527" s="298"/>
      <c r="C527" s="311"/>
      <c r="D527" s="298"/>
      <c r="E527" s="298"/>
      <c r="F527" s="298"/>
      <c r="G527" s="298"/>
      <c r="H527" s="298"/>
      <c r="I527" s="298"/>
      <c r="J527" s="298"/>
      <c r="K527" s="298"/>
      <c r="L527" s="298"/>
      <c r="M527" s="298"/>
      <c r="N527" s="298"/>
      <c r="O527" s="298"/>
      <c r="P527" s="298"/>
      <c r="Q527" s="298"/>
      <c r="R527" s="298"/>
      <c r="S527" s="298"/>
      <c r="T527" s="298"/>
      <c r="U527" s="298"/>
      <c r="V527" s="298"/>
      <c r="W527" s="298"/>
      <c r="X527" s="298"/>
      <c r="Y527" s="298"/>
      <c r="Z527" s="298"/>
    </row>
    <row r="528" spans="1:26" ht="15.75" customHeight="1">
      <c r="A528" s="298"/>
      <c r="B528" s="298"/>
      <c r="C528" s="311"/>
      <c r="D528" s="298"/>
      <c r="E528" s="298"/>
      <c r="F528" s="298"/>
      <c r="G528" s="298"/>
      <c r="H528" s="298"/>
      <c r="I528" s="298"/>
      <c r="J528" s="298"/>
      <c r="K528" s="298"/>
      <c r="L528" s="298"/>
      <c r="M528" s="298"/>
      <c r="N528" s="298"/>
      <c r="O528" s="298"/>
      <c r="P528" s="298"/>
      <c r="Q528" s="298"/>
      <c r="R528" s="298"/>
      <c r="S528" s="298"/>
      <c r="T528" s="298"/>
      <c r="U528" s="298"/>
      <c r="V528" s="298"/>
      <c r="W528" s="298"/>
      <c r="X528" s="298"/>
      <c r="Y528" s="298"/>
      <c r="Z528" s="298"/>
    </row>
    <row r="529" spans="1:26" ht="15.75" customHeight="1">
      <c r="A529" s="298"/>
      <c r="B529" s="298"/>
      <c r="C529" s="311"/>
      <c r="D529" s="298"/>
      <c r="E529" s="298"/>
      <c r="F529" s="298"/>
      <c r="G529" s="298"/>
      <c r="H529" s="298"/>
      <c r="I529" s="298"/>
      <c r="J529" s="298"/>
      <c r="K529" s="298"/>
      <c r="L529" s="298"/>
      <c r="M529" s="298"/>
      <c r="N529" s="298"/>
      <c r="O529" s="298"/>
      <c r="P529" s="298"/>
      <c r="Q529" s="298"/>
      <c r="R529" s="298"/>
      <c r="S529" s="298"/>
      <c r="T529" s="298"/>
      <c r="U529" s="298"/>
      <c r="V529" s="298"/>
      <c r="W529" s="298"/>
      <c r="X529" s="298"/>
      <c r="Y529" s="298"/>
      <c r="Z529" s="298"/>
    </row>
    <row r="530" spans="1:26" ht="15.75" customHeight="1">
      <c r="A530" s="298"/>
      <c r="B530" s="298"/>
      <c r="C530" s="311"/>
      <c r="D530" s="298"/>
      <c r="E530" s="298"/>
      <c r="F530" s="298"/>
      <c r="G530" s="298"/>
      <c r="H530" s="298"/>
      <c r="I530" s="298"/>
      <c r="J530" s="298"/>
      <c r="K530" s="298"/>
      <c r="L530" s="298"/>
      <c r="M530" s="298"/>
      <c r="N530" s="298"/>
      <c r="O530" s="298"/>
      <c r="P530" s="298"/>
      <c r="Q530" s="298"/>
      <c r="R530" s="298"/>
      <c r="S530" s="298"/>
      <c r="T530" s="298"/>
      <c r="U530" s="298"/>
      <c r="V530" s="298"/>
      <c r="W530" s="298"/>
      <c r="X530" s="298"/>
      <c r="Y530" s="298"/>
      <c r="Z530" s="298"/>
    </row>
    <row r="531" spans="1:26" ht="15.75" customHeight="1">
      <c r="A531" s="298"/>
      <c r="B531" s="298"/>
      <c r="C531" s="311"/>
      <c r="D531" s="298"/>
      <c r="E531" s="298"/>
      <c r="F531" s="298"/>
      <c r="G531" s="298"/>
      <c r="H531" s="298"/>
      <c r="I531" s="298"/>
      <c r="J531" s="298"/>
      <c r="K531" s="298"/>
      <c r="L531" s="298"/>
      <c r="M531" s="298"/>
      <c r="N531" s="298"/>
      <c r="O531" s="298"/>
      <c r="P531" s="298"/>
      <c r="Q531" s="298"/>
      <c r="R531" s="298"/>
      <c r="S531" s="298"/>
      <c r="T531" s="298"/>
      <c r="U531" s="298"/>
      <c r="V531" s="298"/>
      <c r="W531" s="298"/>
      <c r="X531" s="298"/>
      <c r="Y531" s="298"/>
      <c r="Z531" s="298"/>
    </row>
    <row r="532" spans="1:26" ht="15.75" customHeight="1">
      <c r="A532" s="298"/>
      <c r="B532" s="298"/>
      <c r="C532" s="311"/>
      <c r="D532" s="298"/>
      <c r="E532" s="298"/>
      <c r="F532" s="298"/>
      <c r="G532" s="298"/>
      <c r="H532" s="298"/>
      <c r="I532" s="298"/>
      <c r="J532" s="298"/>
      <c r="K532" s="298"/>
      <c r="L532" s="298"/>
      <c r="M532" s="298"/>
      <c r="N532" s="298"/>
      <c r="O532" s="298"/>
      <c r="P532" s="298"/>
      <c r="Q532" s="298"/>
      <c r="R532" s="298"/>
      <c r="S532" s="298"/>
      <c r="T532" s="298"/>
      <c r="U532" s="298"/>
      <c r="V532" s="298"/>
      <c r="W532" s="298"/>
      <c r="X532" s="298"/>
      <c r="Y532" s="298"/>
      <c r="Z532" s="298"/>
    </row>
    <row r="533" spans="1:26" ht="15.75" customHeight="1">
      <c r="A533" s="298"/>
      <c r="B533" s="298"/>
      <c r="C533" s="311"/>
      <c r="D533" s="298"/>
      <c r="E533" s="298"/>
      <c r="F533" s="298"/>
      <c r="G533" s="298"/>
      <c r="H533" s="298"/>
      <c r="I533" s="298"/>
      <c r="J533" s="298"/>
      <c r="K533" s="298"/>
      <c r="L533" s="298"/>
      <c r="M533" s="298"/>
      <c r="N533" s="298"/>
      <c r="O533" s="298"/>
      <c r="P533" s="298"/>
      <c r="Q533" s="298"/>
      <c r="R533" s="298"/>
      <c r="S533" s="298"/>
      <c r="T533" s="298"/>
      <c r="U533" s="298"/>
      <c r="V533" s="298"/>
      <c r="W533" s="298"/>
      <c r="X533" s="298"/>
      <c r="Y533" s="298"/>
      <c r="Z533" s="298"/>
    </row>
    <row r="534" spans="1:26" ht="15.75" customHeight="1">
      <c r="A534" s="298"/>
      <c r="B534" s="298"/>
      <c r="C534" s="311"/>
      <c r="D534" s="298"/>
      <c r="E534" s="298"/>
      <c r="F534" s="298"/>
      <c r="G534" s="298"/>
      <c r="H534" s="298"/>
      <c r="I534" s="298"/>
      <c r="J534" s="298"/>
      <c r="K534" s="298"/>
      <c r="L534" s="298"/>
      <c r="M534" s="298"/>
      <c r="N534" s="298"/>
      <c r="O534" s="298"/>
      <c r="P534" s="298"/>
      <c r="Q534" s="298"/>
      <c r="R534" s="298"/>
      <c r="S534" s="298"/>
      <c r="T534" s="298"/>
      <c r="U534" s="298"/>
      <c r="V534" s="298"/>
      <c r="W534" s="298"/>
      <c r="X534" s="298"/>
      <c r="Y534" s="298"/>
      <c r="Z534" s="298"/>
    </row>
    <row r="535" spans="1:26" ht="15.75" customHeight="1">
      <c r="A535" s="298"/>
      <c r="B535" s="298"/>
      <c r="C535" s="311"/>
      <c r="D535" s="298"/>
      <c r="E535" s="298"/>
      <c r="F535" s="298"/>
      <c r="G535" s="298"/>
      <c r="H535" s="298"/>
      <c r="I535" s="298"/>
      <c r="J535" s="298"/>
      <c r="K535" s="298"/>
      <c r="L535" s="298"/>
      <c r="M535" s="298"/>
      <c r="N535" s="298"/>
      <c r="O535" s="298"/>
      <c r="P535" s="298"/>
      <c r="Q535" s="298"/>
      <c r="R535" s="298"/>
      <c r="S535" s="298"/>
      <c r="T535" s="298"/>
      <c r="U535" s="298"/>
      <c r="V535" s="298"/>
      <c r="W535" s="298"/>
      <c r="X535" s="298"/>
      <c r="Y535" s="298"/>
      <c r="Z535" s="298"/>
    </row>
    <row r="536" spans="1:26" ht="15.75" customHeight="1">
      <c r="A536" s="298"/>
      <c r="B536" s="298"/>
      <c r="C536" s="311"/>
      <c r="D536" s="298"/>
      <c r="E536" s="298"/>
      <c r="F536" s="298"/>
      <c r="G536" s="298"/>
      <c r="H536" s="298"/>
      <c r="I536" s="298"/>
      <c r="J536" s="298"/>
      <c r="K536" s="298"/>
      <c r="L536" s="298"/>
      <c r="M536" s="298"/>
      <c r="N536" s="298"/>
      <c r="O536" s="298"/>
      <c r="P536" s="298"/>
      <c r="Q536" s="298"/>
      <c r="R536" s="298"/>
      <c r="S536" s="298"/>
      <c r="T536" s="298"/>
      <c r="U536" s="298"/>
      <c r="V536" s="298"/>
      <c r="W536" s="298"/>
      <c r="X536" s="298"/>
      <c r="Y536" s="298"/>
      <c r="Z536" s="298"/>
    </row>
    <row r="537" spans="1:26" ht="15.75" customHeight="1">
      <c r="A537" s="298"/>
      <c r="B537" s="298"/>
      <c r="C537" s="311"/>
      <c r="D537" s="298"/>
      <c r="E537" s="298"/>
      <c r="F537" s="298"/>
      <c r="G537" s="298"/>
      <c r="H537" s="298"/>
      <c r="I537" s="298"/>
      <c r="J537" s="298"/>
      <c r="K537" s="298"/>
      <c r="L537" s="298"/>
      <c r="M537" s="298"/>
      <c r="N537" s="298"/>
      <c r="O537" s="298"/>
      <c r="P537" s="298"/>
      <c r="Q537" s="298"/>
      <c r="R537" s="298"/>
      <c r="S537" s="298"/>
      <c r="T537" s="298"/>
      <c r="U537" s="298"/>
      <c r="V537" s="298"/>
      <c r="W537" s="298"/>
      <c r="X537" s="298"/>
      <c r="Y537" s="298"/>
      <c r="Z537" s="298"/>
    </row>
    <row r="538" spans="1:26" ht="15.75" customHeight="1">
      <c r="A538" s="298"/>
      <c r="B538" s="298"/>
      <c r="C538" s="311"/>
      <c r="D538" s="298"/>
      <c r="E538" s="298"/>
      <c r="F538" s="298"/>
      <c r="G538" s="298"/>
      <c r="H538" s="298"/>
      <c r="I538" s="298"/>
      <c r="J538" s="298"/>
      <c r="K538" s="298"/>
      <c r="L538" s="298"/>
      <c r="M538" s="298"/>
      <c r="N538" s="298"/>
      <c r="O538" s="298"/>
      <c r="P538" s="298"/>
      <c r="Q538" s="298"/>
      <c r="R538" s="298"/>
      <c r="S538" s="298"/>
      <c r="T538" s="298"/>
      <c r="U538" s="298"/>
      <c r="V538" s="298"/>
      <c r="W538" s="298"/>
      <c r="X538" s="298"/>
      <c r="Y538" s="298"/>
      <c r="Z538" s="298"/>
    </row>
    <row r="539" spans="1:26" ht="15.75" customHeight="1">
      <c r="A539" s="298"/>
      <c r="B539" s="298"/>
      <c r="C539" s="311"/>
      <c r="D539" s="298"/>
      <c r="E539" s="298"/>
      <c r="F539" s="298"/>
      <c r="G539" s="298"/>
      <c r="H539" s="298"/>
      <c r="I539" s="298"/>
      <c r="J539" s="298"/>
      <c r="K539" s="298"/>
      <c r="L539" s="298"/>
      <c r="M539" s="298"/>
      <c r="N539" s="298"/>
      <c r="O539" s="298"/>
      <c r="P539" s="298"/>
      <c r="Q539" s="298"/>
      <c r="R539" s="298"/>
      <c r="S539" s="298"/>
      <c r="T539" s="298"/>
      <c r="U539" s="298"/>
      <c r="V539" s="298"/>
      <c r="W539" s="298"/>
      <c r="X539" s="298"/>
      <c r="Y539" s="298"/>
      <c r="Z539" s="298"/>
    </row>
    <row r="540" spans="1:26" ht="15.75" customHeight="1">
      <c r="A540" s="298"/>
      <c r="B540" s="298"/>
      <c r="C540" s="311"/>
      <c r="D540" s="298"/>
      <c r="E540" s="298"/>
      <c r="F540" s="298"/>
      <c r="G540" s="298"/>
      <c r="H540" s="298"/>
      <c r="I540" s="298"/>
      <c r="J540" s="298"/>
      <c r="K540" s="298"/>
      <c r="L540" s="298"/>
      <c r="M540" s="298"/>
      <c r="N540" s="298"/>
      <c r="O540" s="298"/>
      <c r="P540" s="298"/>
      <c r="Q540" s="298"/>
      <c r="R540" s="298"/>
      <c r="S540" s="298"/>
      <c r="T540" s="298"/>
      <c r="U540" s="298"/>
      <c r="V540" s="298"/>
      <c r="W540" s="298"/>
      <c r="X540" s="298"/>
      <c r="Y540" s="298"/>
      <c r="Z540" s="298"/>
    </row>
    <row r="541" spans="1:26" ht="15.75" customHeight="1">
      <c r="A541" s="298"/>
      <c r="B541" s="298"/>
      <c r="C541" s="311"/>
      <c r="D541" s="298"/>
      <c r="E541" s="298"/>
      <c r="F541" s="298"/>
      <c r="G541" s="298"/>
      <c r="H541" s="298"/>
      <c r="I541" s="298"/>
      <c r="J541" s="298"/>
      <c r="K541" s="298"/>
      <c r="L541" s="298"/>
      <c r="M541" s="298"/>
      <c r="N541" s="298"/>
      <c r="O541" s="298"/>
      <c r="P541" s="298"/>
      <c r="Q541" s="298"/>
      <c r="R541" s="298"/>
      <c r="S541" s="298"/>
      <c r="T541" s="298"/>
      <c r="U541" s="298"/>
      <c r="V541" s="298"/>
      <c r="W541" s="298"/>
      <c r="X541" s="298"/>
      <c r="Y541" s="298"/>
      <c r="Z541" s="298"/>
    </row>
    <row r="542" spans="1:26" ht="15.75" customHeight="1">
      <c r="A542" s="298"/>
      <c r="B542" s="298"/>
      <c r="C542" s="311"/>
      <c r="D542" s="298"/>
      <c r="E542" s="298"/>
      <c r="F542" s="298"/>
      <c r="G542" s="298"/>
      <c r="H542" s="298"/>
      <c r="I542" s="298"/>
      <c r="J542" s="298"/>
      <c r="K542" s="298"/>
      <c r="L542" s="298"/>
      <c r="M542" s="298"/>
      <c r="N542" s="298"/>
      <c r="O542" s="298"/>
      <c r="P542" s="298"/>
      <c r="Q542" s="298"/>
      <c r="R542" s="298"/>
      <c r="S542" s="298"/>
      <c r="T542" s="298"/>
      <c r="U542" s="298"/>
      <c r="V542" s="298"/>
      <c r="W542" s="298"/>
      <c r="X542" s="298"/>
      <c r="Y542" s="298"/>
      <c r="Z542" s="298"/>
    </row>
    <row r="543" spans="1:26" ht="15.75" customHeight="1">
      <c r="A543" s="298"/>
      <c r="B543" s="298"/>
      <c r="C543" s="311"/>
      <c r="D543" s="298"/>
      <c r="E543" s="298"/>
      <c r="F543" s="298"/>
      <c r="G543" s="298"/>
      <c r="H543" s="298"/>
      <c r="I543" s="298"/>
      <c r="J543" s="298"/>
      <c r="K543" s="298"/>
      <c r="L543" s="298"/>
      <c r="M543" s="298"/>
      <c r="N543" s="298"/>
      <c r="O543" s="298"/>
      <c r="P543" s="298"/>
      <c r="Q543" s="298"/>
      <c r="R543" s="298"/>
      <c r="S543" s="298"/>
      <c r="T543" s="298"/>
      <c r="U543" s="298"/>
      <c r="V543" s="298"/>
      <c r="W543" s="298"/>
      <c r="X543" s="298"/>
      <c r="Y543" s="298"/>
      <c r="Z543" s="298"/>
    </row>
    <row r="544" spans="1:26" ht="15.75" customHeight="1">
      <c r="A544" s="298"/>
      <c r="B544" s="298"/>
      <c r="C544" s="311"/>
      <c r="D544" s="298"/>
      <c r="E544" s="298"/>
      <c r="F544" s="298"/>
      <c r="G544" s="298"/>
      <c r="H544" s="298"/>
      <c r="I544" s="298"/>
      <c r="J544" s="298"/>
      <c r="K544" s="298"/>
      <c r="L544" s="298"/>
      <c r="M544" s="298"/>
      <c r="N544" s="298"/>
      <c r="O544" s="298"/>
      <c r="P544" s="298"/>
      <c r="Q544" s="298"/>
      <c r="R544" s="298"/>
      <c r="S544" s="298"/>
      <c r="T544" s="298"/>
      <c r="U544" s="298"/>
      <c r="V544" s="298"/>
      <c r="W544" s="298"/>
      <c r="X544" s="298"/>
      <c r="Y544" s="298"/>
      <c r="Z544" s="298"/>
    </row>
    <row r="545" spans="1:26" ht="15.75" customHeight="1">
      <c r="A545" s="298"/>
      <c r="B545" s="298"/>
      <c r="C545" s="311"/>
      <c r="D545" s="298"/>
      <c r="E545" s="298"/>
      <c r="F545" s="298"/>
      <c r="G545" s="298"/>
      <c r="H545" s="298"/>
      <c r="I545" s="298"/>
      <c r="J545" s="298"/>
      <c r="K545" s="298"/>
      <c r="L545" s="298"/>
      <c r="M545" s="298"/>
      <c r="N545" s="298"/>
      <c r="O545" s="298"/>
      <c r="P545" s="298"/>
      <c r="Q545" s="298"/>
      <c r="R545" s="298"/>
      <c r="S545" s="298"/>
      <c r="T545" s="298"/>
      <c r="U545" s="298"/>
      <c r="V545" s="298"/>
      <c r="W545" s="298"/>
      <c r="X545" s="298"/>
      <c r="Y545" s="298"/>
      <c r="Z545" s="298"/>
    </row>
    <row r="546" spans="1:26" ht="15.75" customHeight="1">
      <c r="A546" s="298"/>
      <c r="B546" s="298"/>
      <c r="C546" s="311"/>
      <c r="D546" s="298"/>
      <c r="E546" s="298"/>
      <c r="F546" s="298"/>
      <c r="G546" s="298"/>
      <c r="H546" s="298"/>
      <c r="I546" s="298"/>
      <c r="J546" s="298"/>
      <c r="K546" s="298"/>
      <c r="L546" s="298"/>
      <c r="M546" s="298"/>
      <c r="N546" s="298"/>
      <c r="O546" s="298"/>
      <c r="P546" s="298"/>
      <c r="Q546" s="298"/>
      <c r="R546" s="298"/>
      <c r="S546" s="298"/>
      <c r="T546" s="298"/>
      <c r="U546" s="298"/>
      <c r="V546" s="298"/>
      <c r="W546" s="298"/>
      <c r="X546" s="298"/>
      <c r="Y546" s="298"/>
      <c r="Z546" s="298"/>
    </row>
    <row r="547" spans="1:26" ht="15.75" customHeight="1">
      <c r="A547" s="298"/>
      <c r="B547" s="298"/>
      <c r="C547" s="311"/>
      <c r="D547" s="298"/>
      <c r="E547" s="298"/>
      <c r="F547" s="298"/>
      <c r="G547" s="298"/>
      <c r="H547" s="298"/>
      <c r="I547" s="298"/>
      <c r="J547" s="298"/>
      <c r="K547" s="298"/>
      <c r="L547" s="298"/>
      <c r="M547" s="298"/>
      <c r="N547" s="298"/>
      <c r="O547" s="298"/>
      <c r="P547" s="298"/>
      <c r="Q547" s="298"/>
      <c r="R547" s="298"/>
      <c r="S547" s="298"/>
      <c r="T547" s="298"/>
      <c r="U547" s="298"/>
      <c r="V547" s="298"/>
      <c r="W547" s="298"/>
      <c r="X547" s="298"/>
      <c r="Y547" s="298"/>
      <c r="Z547" s="298"/>
    </row>
    <row r="548" spans="1:26" ht="15.75" customHeight="1">
      <c r="A548" s="298"/>
      <c r="B548" s="298"/>
      <c r="C548" s="311"/>
      <c r="D548" s="298"/>
      <c r="E548" s="298"/>
      <c r="F548" s="298"/>
      <c r="G548" s="298"/>
      <c r="H548" s="298"/>
      <c r="I548" s="298"/>
      <c r="J548" s="298"/>
      <c r="K548" s="298"/>
      <c r="L548" s="298"/>
      <c r="M548" s="298"/>
      <c r="N548" s="298"/>
      <c r="O548" s="298"/>
      <c r="P548" s="298"/>
      <c r="Q548" s="298"/>
      <c r="R548" s="298"/>
      <c r="S548" s="298"/>
      <c r="T548" s="298"/>
      <c r="U548" s="298"/>
      <c r="V548" s="298"/>
      <c r="W548" s="298"/>
      <c r="X548" s="298"/>
      <c r="Y548" s="298"/>
      <c r="Z548" s="298"/>
    </row>
    <row r="549" spans="1:26" ht="15.75" customHeight="1">
      <c r="A549" s="298"/>
      <c r="B549" s="298"/>
      <c r="C549" s="311"/>
      <c r="D549" s="298"/>
      <c r="E549" s="298"/>
      <c r="F549" s="298"/>
      <c r="G549" s="298"/>
      <c r="H549" s="298"/>
      <c r="I549" s="298"/>
      <c r="J549" s="298"/>
      <c r="K549" s="298"/>
      <c r="L549" s="298"/>
      <c r="M549" s="298"/>
      <c r="N549" s="298"/>
      <c r="O549" s="298"/>
      <c r="P549" s="298"/>
      <c r="Q549" s="298"/>
      <c r="R549" s="298"/>
      <c r="S549" s="298"/>
      <c r="T549" s="298"/>
      <c r="U549" s="298"/>
      <c r="V549" s="298"/>
      <c r="W549" s="298"/>
      <c r="X549" s="298"/>
      <c r="Y549" s="298"/>
      <c r="Z549" s="298"/>
    </row>
    <row r="550" spans="1:26" ht="15.75" customHeight="1">
      <c r="A550" s="298"/>
      <c r="B550" s="298"/>
      <c r="C550" s="311"/>
      <c r="D550" s="298"/>
      <c r="E550" s="298"/>
      <c r="F550" s="298"/>
      <c r="G550" s="298"/>
      <c r="H550" s="298"/>
      <c r="I550" s="298"/>
      <c r="J550" s="298"/>
      <c r="K550" s="298"/>
      <c r="L550" s="298"/>
      <c r="M550" s="298"/>
      <c r="N550" s="298"/>
      <c r="O550" s="298"/>
      <c r="P550" s="298"/>
      <c r="Q550" s="298"/>
      <c r="R550" s="298"/>
      <c r="S550" s="298"/>
      <c r="T550" s="298"/>
      <c r="U550" s="298"/>
      <c r="V550" s="298"/>
      <c r="W550" s="298"/>
      <c r="X550" s="298"/>
      <c r="Y550" s="298"/>
      <c r="Z550" s="298"/>
    </row>
    <row r="551" spans="1:26" ht="15.75" customHeight="1">
      <c r="A551" s="298"/>
      <c r="B551" s="298"/>
      <c r="C551" s="311"/>
      <c r="D551" s="298"/>
      <c r="E551" s="298"/>
      <c r="F551" s="298"/>
      <c r="G551" s="298"/>
      <c r="H551" s="298"/>
      <c r="I551" s="298"/>
      <c r="J551" s="298"/>
      <c r="K551" s="298"/>
      <c r="L551" s="298"/>
      <c r="M551" s="298"/>
      <c r="N551" s="298"/>
      <c r="O551" s="298"/>
      <c r="P551" s="298"/>
      <c r="Q551" s="298"/>
      <c r="R551" s="298"/>
      <c r="S551" s="298"/>
      <c r="T551" s="298"/>
      <c r="U551" s="298"/>
      <c r="V551" s="298"/>
      <c r="W551" s="298"/>
      <c r="X551" s="298"/>
      <c r="Y551" s="298"/>
      <c r="Z551" s="298"/>
    </row>
    <row r="552" spans="1:26" ht="15.75" customHeight="1">
      <c r="A552" s="298"/>
      <c r="B552" s="298"/>
      <c r="C552" s="311"/>
      <c r="D552" s="298"/>
      <c r="E552" s="298"/>
      <c r="F552" s="298"/>
      <c r="G552" s="298"/>
      <c r="H552" s="298"/>
      <c r="I552" s="298"/>
      <c r="J552" s="298"/>
      <c r="K552" s="298"/>
      <c r="L552" s="298"/>
      <c r="M552" s="298"/>
      <c r="N552" s="298"/>
      <c r="O552" s="298"/>
      <c r="P552" s="298"/>
      <c r="Q552" s="298"/>
      <c r="R552" s="298"/>
      <c r="S552" s="298"/>
      <c r="T552" s="298"/>
      <c r="U552" s="298"/>
      <c r="V552" s="298"/>
      <c r="W552" s="298"/>
      <c r="X552" s="298"/>
      <c r="Y552" s="298"/>
      <c r="Z552" s="298"/>
    </row>
    <row r="553" spans="1:26" ht="15.75" customHeight="1">
      <c r="A553" s="298"/>
      <c r="B553" s="298"/>
      <c r="C553" s="311"/>
      <c r="D553" s="298"/>
      <c r="E553" s="298"/>
      <c r="F553" s="298"/>
      <c r="G553" s="298"/>
      <c r="H553" s="298"/>
      <c r="I553" s="298"/>
      <c r="J553" s="298"/>
      <c r="K553" s="298"/>
      <c r="L553" s="298"/>
      <c r="M553" s="298"/>
      <c r="N553" s="298"/>
      <c r="O553" s="298"/>
      <c r="P553" s="298"/>
      <c r="Q553" s="298"/>
      <c r="R553" s="298"/>
      <c r="S553" s="298"/>
      <c r="T553" s="298"/>
      <c r="U553" s="298"/>
      <c r="V553" s="298"/>
      <c r="W553" s="298"/>
      <c r="X553" s="298"/>
      <c r="Y553" s="298"/>
      <c r="Z553" s="298"/>
    </row>
    <row r="554" spans="1:26" ht="15.75" customHeight="1">
      <c r="A554" s="298"/>
      <c r="B554" s="298"/>
      <c r="C554" s="311"/>
      <c r="D554" s="298"/>
      <c r="E554" s="298"/>
      <c r="F554" s="298"/>
      <c r="G554" s="298"/>
      <c r="H554" s="298"/>
      <c r="I554" s="298"/>
      <c r="J554" s="298"/>
      <c r="K554" s="298"/>
      <c r="L554" s="298"/>
      <c r="M554" s="298"/>
      <c r="N554" s="298"/>
      <c r="O554" s="298"/>
      <c r="P554" s="298"/>
      <c r="Q554" s="298"/>
      <c r="R554" s="298"/>
      <c r="S554" s="298"/>
      <c r="T554" s="298"/>
      <c r="U554" s="298"/>
      <c r="V554" s="298"/>
      <c r="W554" s="298"/>
      <c r="X554" s="298"/>
      <c r="Y554" s="298"/>
      <c r="Z554" s="298"/>
    </row>
    <row r="555" spans="1:26" ht="15.75" customHeight="1">
      <c r="A555" s="298"/>
      <c r="B555" s="298"/>
      <c r="C555" s="311"/>
      <c r="D555" s="298"/>
      <c r="E555" s="298"/>
      <c r="F555" s="298"/>
      <c r="G555" s="298"/>
      <c r="H555" s="298"/>
      <c r="I555" s="298"/>
      <c r="J555" s="298"/>
      <c r="K555" s="298"/>
      <c r="L555" s="298"/>
      <c r="M555" s="298"/>
      <c r="N555" s="298"/>
      <c r="O555" s="298"/>
      <c r="P555" s="298"/>
      <c r="Q555" s="298"/>
      <c r="R555" s="298"/>
      <c r="S555" s="298"/>
      <c r="T555" s="298"/>
      <c r="U555" s="298"/>
      <c r="V555" s="298"/>
      <c r="W555" s="298"/>
      <c r="X555" s="298"/>
      <c r="Y555" s="298"/>
      <c r="Z555" s="298"/>
    </row>
    <row r="556" spans="1:26" ht="15.75" customHeight="1">
      <c r="A556" s="298"/>
      <c r="B556" s="298"/>
      <c r="C556" s="311"/>
      <c r="D556" s="298"/>
      <c r="E556" s="298"/>
      <c r="F556" s="298"/>
      <c r="G556" s="298"/>
      <c r="H556" s="298"/>
      <c r="I556" s="298"/>
      <c r="J556" s="298"/>
      <c r="K556" s="298"/>
      <c r="L556" s="298"/>
      <c r="M556" s="298"/>
      <c r="N556" s="298"/>
      <c r="O556" s="298"/>
      <c r="P556" s="298"/>
      <c r="Q556" s="298"/>
      <c r="R556" s="298"/>
      <c r="S556" s="298"/>
      <c r="T556" s="298"/>
      <c r="U556" s="298"/>
      <c r="V556" s="298"/>
      <c r="W556" s="298"/>
      <c r="X556" s="298"/>
      <c r="Y556" s="298"/>
      <c r="Z556" s="298"/>
    </row>
    <row r="557" spans="1:26" ht="15.75" customHeight="1">
      <c r="A557" s="298"/>
      <c r="B557" s="298"/>
      <c r="C557" s="311"/>
      <c r="D557" s="298"/>
      <c r="E557" s="298"/>
      <c r="F557" s="298"/>
      <c r="G557" s="298"/>
      <c r="H557" s="298"/>
      <c r="I557" s="298"/>
      <c r="J557" s="298"/>
      <c r="K557" s="298"/>
      <c r="L557" s="298"/>
      <c r="M557" s="298"/>
      <c r="N557" s="298"/>
      <c r="O557" s="298"/>
      <c r="P557" s="298"/>
      <c r="Q557" s="298"/>
      <c r="R557" s="298"/>
      <c r="S557" s="298"/>
      <c r="T557" s="298"/>
      <c r="U557" s="298"/>
      <c r="V557" s="298"/>
      <c r="W557" s="298"/>
      <c r="X557" s="298"/>
      <c r="Y557" s="298"/>
      <c r="Z557" s="298"/>
    </row>
    <row r="558" spans="1:26" ht="15.75" customHeight="1">
      <c r="A558" s="298"/>
      <c r="B558" s="298"/>
      <c r="C558" s="311"/>
      <c r="D558" s="298"/>
      <c r="E558" s="298"/>
      <c r="F558" s="298"/>
      <c r="G558" s="298"/>
      <c r="H558" s="298"/>
      <c r="I558" s="298"/>
      <c r="J558" s="298"/>
      <c r="K558" s="298"/>
      <c r="L558" s="298"/>
      <c r="M558" s="298"/>
      <c r="N558" s="298"/>
      <c r="O558" s="298"/>
      <c r="P558" s="298"/>
      <c r="Q558" s="298"/>
      <c r="R558" s="298"/>
      <c r="S558" s="298"/>
      <c r="T558" s="298"/>
      <c r="U558" s="298"/>
      <c r="V558" s="298"/>
      <c r="W558" s="298"/>
      <c r="X558" s="298"/>
      <c r="Y558" s="298"/>
      <c r="Z558" s="298"/>
    </row>
    <row r="559" spans="1:26" ht="15.75" customHeight="1">
      <c r="A559" s="298"/>
      <c r="B559" s="298"/>
      <c r="C559" s="311"/>
      <c r="D559" s="298"/>
      <c r="E559" s="298"/>
      <c r="F559" s="298"/>
      <c r="G559" s="298"/>
      <c r="H559" s="298"/>
      <c r="I559" s="298"/>
      <c r="J559" s="298"/>
      <c r="K559" s="298"/>
      <c r="L559" s="298"/>
      <c r="M559" s="298"/>
      <c r="N559" s="298"/>
      <c r="O559" s="298"/>
      <c r="P559" s="298"/>
      <c r="Q559" s="298"/>
      <c r="R559" s="298"/>
      <c r="S559" s="298"/>
      <c r="T559" s="298"/>
      <c r="U559" s="298"/>
      <c r="V559" s="298"/>
      <c r="W559" s="298"/>
      <c r="X559" s="298"/>
      <c r="Y559" s="298"/>
      <c r="Z559" s="298"/>
    </row>
    <row r="560" spans="1:26" ht="15.75" customHeight="1">
      <c r="A560" s="298"/>
      <c r="B560" s="298"/>
      <c r="C560" s="311"/>
      <c r="D560" s="298"/>
      <c r="E560" s="298"/>
      <c r="F560" s="298"/>
      <c r="G560" s="298"/>
      <c r="H560" s="298"/>
      <c r="I560" s="298"/>
      <c r="J560" s="298"/>
      <c r="K560" s="298"/>
      <c r="L560" s="298"/>
      <c r="M560" s="298"/>
      <c r="N560" s="298"/>
      <c r="O560" s="298"/>
      <c r="P560" s="298"/>
      <c r="Q560" s="298"/>
      <c r="R560" s="298"/>
      <c r="S560" s="298"/>
      <c r="T560" s="298"/>
      <c r="U560" s="298"/>
      <c r="V560" s="298"/>
      <c r="W560" s="298"/>
      <c r="X560" s="298"/>
      <c r="Y560" s="298"/>
      <c r="Z560" s="298"/>
    </row>
    <row r="561" spans="1:26" ht="15.75" customHeight="1">
      <c r="A561" s="298"/>
      <c r="B561" s="298"/>
      <c r="C561" s="311"/>
      <c r="D561" s="298"/>
      <c r="E561" s="298"/>
      <c r="F561" s="298"/>
      <c r="G561" s="298"/>
      <c r="H561" s="298"/>
      <c r="I561" s="298"/>
      <c r="J561" s="298"/>
      <c r="K561" s="298"/>
      <c r="L561" s="298"/>
      <c r="M561" s="298"/>
      <c r="N561" s="298"/>
      <c r="O561" s="298"/>
      <c r="P561" s="298"/>
      <c r="Q561" s="298"/>
      <c r="R561" s="298"/>
      <c r="S561" s="298"/>
      <c r="T561" s="298"/>
      <c r="U561" s="298"/>
      <c r="V561" s="298"/>
      <c r="W561" s="298"/>
      <c r="X561" s="298"/>
      <c r="Y561" s="298"/>
      <c r="Z561" s="298"/>
    </row>
    <row r="562" spans="1:26" ht="15.75" customHeight="1">
      <c r="A562" s="298"/>
      <c r="B562" s="298"/>
      <c r="C562" s="311"/>
      <c r="D562" s="298"/>
      <c r="E562" s="298"/>
      <c r="F562" s="298"/>
      <c r="G562" s="298"/>
      <c r="H562" s="298"/>
      <c r="I562" s="298"/>
      <c r="J562" s="298"/>
      <c r="K562" s="298"/>
      <c r="L562" s="298"/>
      <c r="M562" s="298"/>
      <c r="N562" s="298"/>
      <c r="O562" s="298"/>
      <c r="P562" s="298"/>
      <c r="Q562" s="298"/>
      <c r="R562" s="298"/>
      <c r="S562" s="298"/>
      <c r="T562" s="298"/>
      <c r="U562" s="298"/>
      <c r="V562" s="298"/>
      <c r="W562" s="298"/>
      <c r="X562" s="298"/>
      <c r="Y562" s="298"/>
      <c r="Z562" s="298"/>
    </row>
    <row r="563" spans="1:26" ht="15.75" customHeight="1">
      <c r="A563" s="298"/>
      <c r="B563" s="298"/>
      <c r="C563" s="311"/>
      <c r="D563" s="298"/>
      <c r="E563" s="298"/>
      <c r="F563" s="298"/>
      <c r="G563" s="298"/>
      <c r="H563" s="298"/>
      <c r="I563" s="298"/>
      <c r="J563" s="298"/>
      <c r="K563" s="298"/>
      <c r="L563" s="298"/>
      <c r="M563" s="298"/>
      <c r="N563" s="298"/>
      <c r="O563" s="298"/>
      <c r="P563" s="298"/>
      <c r="Q563" s="298"/>
      <c r="R563" s="298"/>
      <c r="S563" s="298"/>
      <c r="T563" s="298"/>
      <c r="U563" s="298"/>
      <c r="V563" s="298"/>
      <c r="W563" s="298"/>
      <c r="X563" s="298"/>
      <c r="Y563" s="298"/>
      <c r="Z563" s="298"/>
    </row>
    <row r="564" spans="1:26" ht="15.75" customHeight="1">
      <c r="A564" s="298"/>
      <c r="B564" s="298"/>
      <c r="C564" s="311"/>
      <c r="D564" s="298"/>
      <c r="E564" s="298"/>
      <c r="F564" s="298"/>
      <c r="G564" s="298"/>
      <c r="H564" s="298"/>
      <c r="I564" s="298"/>
      <c r="J564" s="298"/>
      <c r="K564" s="298"/>
      <c r="L564" s="298"/>
      <c r="M564" s="298"/>
      <c r="N564" s="298"/>
      <c r="O564" s="298"/>
      <c r="P564" s="298"/>
      <c r="Q564" s="298"/>
      <c r="R564" s="298"/>
      <c r="S564" s="298"/>
      <c r="T564" s="298"/>
      <c r="U564" s="298"/>
      <c r="V564" s="298"/>
      <c r="W564" s="298"/>
      <c r="X564" s="298"/>
      <c r="Y564" s="298"/>
      <c r="Z564" s="298"/>
    </row>
    <row r="565" spans="1:26" ht="15.75" customHeight="1">
      <c r="A565" s="298"/>
      <c r="B565" s="298"/>
      <c r="C565" s="311"/>
      <c r="D565" s="298"/>
      <c r="E565" s="298"/>
      <c r="F565" s="298"/>
      <c r="G565" s="298"/>
      <c r="H565" s="298"/>
      <c r="I565" s="298"/>
      <c r="J565" s="298"/>
      <c r="K565" s="298"/>
      <c r="L565" s="298"/>
      <c r="M565" s="298"/>
      <c r="N565" s="298"/>
      <c r="O565" s="298"/>
      <c r="P565" s="298"/>
      <c r="Q565" s="298"/>
      <c r="R565" s="298"/>
      <c r="S565" s="298"/>
      <c r="T565" s="298"/>
      <c r="U565" s="298"/>
      <c r="V565" s="298"/>
      <c r="W565" s="298"/>
      <c r="X565" s="298"/>
      <c r="Y565" s="298"/>
      <c r="Z565" s="298"/>
    </row>
    <row r="566" spans="1:26" ht="15.75" customHeight="1">
      <c r="A566" s="298"/>
      <c r="B566" s="298"/>
      <c r="C566" s="311"/>
      <c r="D566" s="298"/>
      <c r="E566" s="298"/>
      <c r="F566" s="298"/>
      <c r="G566" s="298"/>
      <c r="H566" s="298"/>
      <c r="I566" s="298"/>
      <c r="J566" s="298"/>
      <c r="K566" s="298"/>
      <c r="L566" s="298"/>
      <c r="M566" s="298"/>
      <c r="N566" s="298"/>
      <c r="O566" s="298"/>
      <c r="P566" s="298"/>
      <c r="Q566" s="298"/>
      <c r="R566" s="298"/>
      <c r="S566" s="298"/>
      <c r="T566" s="298"/>
      <c r="U566" s="298"/>
      <c r="V566" s="298"/>
      <c r="W566" s="298"/>
      <c r="X566" s="298"/>
      <c r="Y566" s="298"/>
      <c r="Z566" s="298"/>
    </row>
    <row r="567" spans="1:26" ht="15.75" customHeight="1">
      <c r="A567" s="298"/>
      <c r="B567" s="298"/>
      <c r="C567" s="311"/>
      <c r="D567" s="298"/>
      <c r="E567" s="298"/>
      <c r="F567" s="298"/>
      <c r="G567" s="298"/>
      <c r="H567" s="298"/>
      <c r="I567" s="298"/>
      <c r="J567" s="298"/>
      <c r="K567" s="298"/>
      <c r="L567" s="298"/>
      <c r="M567" s="298"/>
      <c r="N567" s="298"/>
      <c r="O567" s="298"/>
      <c r="P567" s="298"/>
      <c r="Q567" s="298"/>
      <c r="R567" s="298"/>
      <c r="S567" s="298"/>
      <c r="T567" s="298"/>
      <c r="U567" s="298"/>
      <c r="V567" s="298"/>
      <c r="W567" s="298"/>
      <c r="X567" s="298"/>
      <c r="Y567" s="298"/>
      <c r="Z567" s="298"/>
    </row>
    <row r="568" spans="1:26" ht="15.75" customHeight="1">
      <c r="A568" s="298"/>
      <c r="B568" s="298"/>
      <c r="C568" s="311"/>
      <c r="D568" s="298"/>
      <c r="E568" s="298"/>
      <c r="F568" s="298"/>
      <c r="G568" s="298"/>
      <c r="H568" s="298"/>
      <c r="I568" s="298"/>
      <c r="J568" s="298"/>
      <c r="K568" s="298"/>
      <c r="L568" s="298"/>
      <c r="M568" s="298"/>
      <c r="N568" s="298"/>
      <c r="O568" s="298"/>
      <c r="P568" s="298"/>
      <c r="Q568" s="298"/>
      <c r="R568" s="298"/>
      <c r="S568" s="298"/>
      <c r="T568" s="298"/>
      <c r="U568" s="298"/>
      <c r="V568" s="298"/>
      <c r="W568" s="298"/>
      <c r="X568" s="298"/>
      <c r="Y568" s="298"/>
      <c r="Z568" s="298"/>
    </row>
    <row r="569" spans="1:26" ht="15.75" customHeight="1">
      <c r="A569" s="298"/>
      <c r="B569" s="298"/>
      <c r="C569" s="311"/>
      <c r="D569" s="298"/>
      <c r="E569" s="298"/>
      <c r="F569" s="298"/>
      <c r="G569" s="298"/>
      <c r="H569" s="298"/>
      <c r="I569" s="298"/>
      <c r="J569" s="298"/>
      <c r="K569" s="298"/>
      <c r="L569" s="298"/>
      <c r="M569" s="298"/>
      <c r="N569" s="298"/>
      <c r="O569" s="298"/>
      <c r="P569" s="298"/>
      <c r="Q569" s="298"/>
      <c r="R569" s="298"/>
      <c r="S569" s="298"/>
      <c r="T569" s="298"/>
      <c r="U569" s="298"/>
      <c r="V569" s="298"/>
      <c r="W569" s="298"/>
      <c r="X569" s="298"/>
      <c r="Y569" s="298"/>
      <c r="Z569" s="298"/>
    </row>
    <row r="570" spans="1:26" ht="15.75" customHeight="1">
      <c r="A570" s="298"/>
      <c r="B570" s="298"/>
      <c r="C570" s="311"/>
      <c r="D570" s="298"/>
      <c r="E570" s="298"/>
      <c r="F570" s="298"/>
      <c r="G570" s="298"/>
      <c r="H570" s="298"/>
      <c r="I570" s="298"/>
      <c r="J570" s="298"/>
      <c r="K570" s="298"/>
      <c r="L570" s="298"/>
      <c r="M570" s="298"/>
      <c r="N570" s="298"/>
      <c r="O570" s="298"/>
      <c r="P570" s="298"/>
      <c r="Q570" s="298"/>
      <c r="R570" s="298"/>
      <c r="S570" s="298"/>
      <c r="T570" s="298"/>
      <c r="U570" s="298"/>
      <c r="V570" s="298"/>
      <c r="W570" s="298"/>
      <c r="X570" s="298"/>
      <c r="Y570" s="298"/>
      <c r="Z570" s="298"/>
    </row>
    <row r="571" spans="1:26" ht="15.75" customHeight="1">
      <c r="A571" s="298"/>
      <c r="B571" s="298"/>
      <c r="C571" s="311"/>
      <c r="D571" s="298"/>
      <c r="E571" s="298"/>
      <c r="F571" s="298"/>
      <c r="G571" s="298"/>
      <c r="H571" s="298"/>
      <c r="I571" s="298"/>
      <c r="J571" s="298"/>
      <c r="K571" s="298"/>
      <c r="L571" s="298"/>
      <c r="M571" s="298"/>
      <c r="N571" s="298"/>
      <c r="O571" s="298"/>
      <c r="P571" s="298"/>
      <c r="Q571" s="298"/>
      <c r="R571" s="298"/>
      <c r="S571" s="298"/>
      <c r="T571" s="298"/>
      <c r="U571" s="298"/>
      <c r="V571" s="298"/>
      <c r="W571" s="298"/>
      <c r="X571" s="298"/>
      <c r="Y571" s="298"/>
      <c r="Z571" s="298"/>
    </row>
    <row r="572" spans="1:26" ht="15.75" customHeight="1">
      <c r="A572" s="298"/>
      <c r="B572" s="298"/>
      <c r="C572" s="311"/>
      <c r="D572" s="298"/>
      <c r="E572" s="298"/>
      <c r="F572" s="298"/>
      <c r="G572" s="298"/>
      <c r="H572" s="298"/>
      <c r="I572" s="298"/>
      <c r="J572" s="298"/>
      <c r="K572" s="298"/>
      <c r="L572" s="298"/>
      <c r="M572" s="298"/>
      <c r="N572" s="298"/>
      <c r="O572" s="298"/>
      <c r="P572" s="298"/>
      <c r="Q572" s="298"/>
      <c r="R572" s="298"/>
      <c r="S572" s="298"/>
      <c r="T572" s="298"/>
      <c r="U572" s="298"/>
      <c r="V572" s="298"/>
      <c r="W572" s="298"/>
      <c r="X572" s="298"/>
      <c r="Y572" s="298"/>
      <c r="Z572" s="298"/>
    </row>
    <row r="573" spans="1:26" ht="15.75" customHeight="1">
      <c r="A573" s="298"/>
      <c r="B573" s="298"/>
      <c r="C573" s="311"/>
      <c r="D573" s="298"/>
      <c r="E573" s="298"/>
      <c r="F573" s="298"/>
      <c r="G573" s="298"/>
      <c r="H573" s="298"/>
      <c r="I573" s="298"/>
      <c r="J573" s="298"/>
      <c r="K573" s="298"/>
      <c r="L573" s="298"/>
      <c r="M573" s="298"/>
      <c r="N573" s="298"/>
      <c r="O573" s="298"/>
      <c r="P573" s="298"/>
      <c r="Q573" s="298"/>
      <c r="R573" s="298"/>
      <c r="S573" s="298"/>
      <c r="T573" s="298"/>
      <c r="U573" s="298"/>
      <c r="V573" s="298"/>
      <c r="W573" s="298"/>
      <c r="X573" s="298"/>
      <c r="Y573" s="298"/>
      <c r="Z573" s="298"/>
    </row>
    <row r="574" spans="1:26" ht="15.75" customHeight="1">
      <c r="A574" s="298"/>
      <c r="B574" s="298"/>
      <c r="C574" s="311"/>
      <c r="D574" s="298"/>
      <c r="E574" s="298"/>
      <c r="F574" s="298"/>
      <c r="G574" s="298"/>
      <c r="H574" s="298"/>
      <c r="I574" s="298"/>
      <c r="J574" s="298"/>
      <c r="K574" s="298"/>
      <c r="L574" s="298"/>
      <c r="M574" s="298"/>
      <c r="N574" s="298"/>
      <c r="O574" s="298"/>
      <c r="P574" s="298"/>
      <c r="Q574" s="298"/>
      <c r="R574" s="298"/>
      <c r="S574" s="298"/>
      <c r="T574" s="298"/>
      <c r="U574" s="298"/>
      <c r="V574" s="298"/>
      <c r="W574" s="298"/>
      <c r="X574" s="298"/>
      <c r="Y574" s="298"/>
      <c r="Z574" s="298"/>
    </row>
    <row r="575" spans="1:26" ht="15.75" customHeight="1">
      <c r="A575" s="298"/>
      <c r="B575" s="298"/>
      <c r="C575" s="311"/>
      <c r="D575" s="298"/>
      <c r="E575" s="298"/>
      <c r="F575" s="298"/>
      <c r="G575" s="298"/>
      <c r="H575" s="298"/>
      <c r="I575" s="298"/>
      <c r="J575" s="298"/>
      <c r="K575" s="298"/>
      <c r="L575" s="298"/>
      <c r="M575" s="298"/>
      <c r="N575" s="298"/>
      <c r="O575" s="298"/>
      <c r="P575" s="298"/>
      <c r="Q575" s="298"/>
      <c r="R575" s="298"/>
      <c r="S575" s="298"/>
      <c r="T575" s="298"/>
      <c r="U575" s="298"/>
      <c r="V575" s="298"/>
      <c r="W575" s="298"/>
      <c r="X575" s="298"/>
      <c r="Y575" s="298"/>
      <c r="Z575" s="298"/>
    </row>
    <row r="576" spans="1:26" ht="15.75" customHeight="1">
      <c r="A576" s="298"/>
      <c r="B576" s="298"/>
      <c r="C576" s="311"/>
      <c r="D576" s="298"/>
      <c r="E576" s="298"/>
      <c r="F576" s="298"/>
      <c r="G576" s="298"/>
      <c r="H576" s="298"/>
      <c r="I576" s="298"/>
      <c r="J576" s="298"/>
      <c r="K576" s="298"/>
      <c r="L576" s="298"/>
      <c r="M576" s="298"/>
      <c r="N576" s="298"/>
      <c r="O576" s="298"/>
      <c r="P576" s="298"/>
      <c r="Q576" s="298"/>
      <c r="R576" s="298"/>
      <c r="S576" s="298"/>
      <c r="T576" s="298"/>
      <c r="U576" s="298"/>
      <c r="V576" s="298"/>
      <c r="W576" s="298"/>
      <c r="X576" s="298"/>
      <c r="Y576" s="298"/>
      <c r="Z576" s="298"/>
    </row>
    <row r="577" spans="1:26" ht="15.75" customHeight="1">
      <c r="A577" s="298"/>
      <c r="B577" s="298"/>
      <c r="C577" s="311"/>
      <c r="D577" s="298"/>
      <c r="E577" s="298"/>
      <c r="F577" s="298"/>
      <c r="G577" s="298"/>
      <c r="H577" s="298"/>
      <c r="I577" s="298"/>
      <c r="J577" s="298"/>
      <c r="K577" s="298"/>
      <c r="L577" s="298"/>
      <c r="M577" s="298"/>
      <c r="N577" s="298"/>
      <c r="O577" s="298"/>
      <c r="P577" s="298"/>
      <c r="Q577" s="298"/>
      <c r="R577" s="298"/>
      <c r="S577" s="298"/>
      <c r="T577" s="298"/>
      <c r="U577" s="298"/>
      <c r="V577" s="298"/>
      <c r="W577" s="298"/>
      <c r="X577" s="298"/>
      <c r="Y577" s="298"/>
      <c r="Z577" s="298"/>
    </row>
    <row r="578" spans="1:26" ht="15.75" customHeight="1">
      <c r="A578" s="298"/>
      <c r="B578" s="298"/>
      <c r="C578" s="311"/>
      <c r="D578" s="298"/>
      <c r="E578" s="298"/>
      <c r="F578" s="298"/>
      <c r="G578" s="298"/>
      <c r="H578" s="298"/>
      <c r="I578" s="298"/>
      <c r="J578" s="298"/>
      <c r="K578" s="298"/>
      <c r="L578" s="298"/>
      <c r="M578" s="298"/>
      <c r="N578" s="298"/>
      <c r="O578" s="298"/>
      <c r="P578" s="298"/>
      <c r="Q578" s="298"/>
      <c r="R578" s="298"/>
      <c r="S578" s="298"/>
      <c r="T578" s="298"/>
      <c r="U578" s="298"/>
      <c r="V578" s="298"/>
      <c r="W578" s="298"/>
      <c r="X578" s="298"/>
      <c r="Y578" s="298"/>
      <c r="Z578" s="298"/>
    </row>
    <row r="579" spans="1:26" ht="15.75" customHeight="1">
      <c r="A579" s="298"/>
      <c r="B579" s="298"/>
      <c r="C579" s="311"/>
      <c r="D579" s="298"/>
      <c r="E579" s="298"/>
      <c r="F579" s="298"/>
      <c r="G579" s="298"/>
      <c r="H579" s="298"/>
      <c r="I579" s="298"/>
      <c r="J579" s="298"/>
      <c r="K579" s="298"/>
      <c r="L579" s="298"/>
      <c r="M579" s="298"/>
      <c r="N579" s="298"/>
      <c r="O579" s="298"/>
      <c r="P579" s="298"/>
      <c r="Q579" s="298"/>
      <c r="R579" s="298"/>
      <c r="S579" s="298"/>
      <c r="T579" s="298"/>
      <c r="U579" s="298"/>
      <c r="V579" s="298"/>
      <c r="W579" s="298"/>
      <c r="X579" s="298"/>
      <c r="Y579" s="298"/>
      <c r="Z579" s="298"/>
    </row>
    <row r="580" spans="1:26" ht="15.75" customHeight="1">
      <c r="A580" s="298"/>
      <c r="B580" s="298"/>
      <c r="C580" s="311"/>
      <c r="D580" s="298"/>
      <c r="E580" s="298"/>
      <c r="F580" s="298"/>
      <c r="G580" s="298"/>
      <c r="H580" s="298"/>
      <c r="I580" s="298"/>
      <c r="J580" s="298"/>
      <c r="K580" s="298"/>
      <c r="L580" s="298"/>
      <c r="M580" s="298"/>
      <c r="N580" s="298"/>
      <c r="O580" s="298"/>
      <c r="P580" s="298"/>
      <c r="Q580" s="298"/>
      <c r="R580" s="298"/>
      <c r="S580" s="298"/>
      <c r="T580" s="298"/>
      <c r="U580" s="298"/>
      <c r="V580" s="298"/>
      <c r="W580" s="298"/>
      <c r="X580" s="298"/>
      <c r="Y580" s="298"/>
      <c r="Z580" s="298"/>
    </row>
    <row r="581" spans="1:26" ht="15.75" customHeight="1">
      <c r="A581" s="298"/>
      <c r="B581" s="298"/>
      <c r="C581" s="311"/>
      <c r="D581" s="298"/>
      <c r="E581" s="298"/>
      <c r="F581" s="298"/>
      <c r="G581" s="298"/>
      <c r="H581" s="298"/>
      <c r="I581" s="298"/>
      <c r="J581" s="298"/>
      <c r="K581" s="298"/>
      <c r="L581" s="298"/>
      <c r="M581" s="298"/>
      <c r="N581" s="298"/>
      <c r="O581" s="298"/>
      <c r="P581" s="298"/>
      <c r="Q581" s="298"/>
      <c r="R581" s="298"/>
      <c r="S581" s="298"/>
      <c r="T581" s="298"/>
      <c r="U581" s="298"/>
      <c r="V581" s="298"/>
      <c r="W581" s="298"/>
      <c r="X581" s="298"/>
      <c r="Y581" s="298"/>
      <c r="Z581" s="298"/>
    </row>
    <row r="582" spans="1:26" ht="15.75" customHeight="1">
      <c r="A582" s="298"/>
      <c r="B582" s="298"/>
      <c r="C582" s="311"/>
      <c r="D582" s="298"/>
      <c r="E582" s="298"/>
      <c r="F582" s="298"/>
      <c r="G582" s="298"/>
      <c r="H582" s="298"/>
      <c r="I582" s="298"/>
      <c r="J582" s="298"/>
      <c r="K582" s="298"/>
      <c r="L582" s="298"/>
      <c r="M582" s="298"/>
      <c r="N582" s="298"/>
      <c r="O582" s="298"/>
      <c r="P582" s="298"/>
      <c r="Q582" s="298"/>
      <c r="R582" s="298"/>
      <c r="S582" s="298"/>
      <c r="T582" s="298"/>
      <c r="U582" s="298"/>
      <c r="V582" s="298"/>
      <c r="W582" s="298"/>
      <c r="X582" s="298"/>
      <c r="Y582" s="298"/>
      <c r="Z582" s="298"/>
    </row>
    <row r="583" spans="1:26" ht="15.75" customHeight="1">
      <c r="A583" s="298"/>
      <c r="B583" s="298"/>
      <c r="C583" s="311"/>
      <c r="D583" s="298"/>
      <c r="E583" s="298"/>
      <c r="F583" s="298"/>
      <c r="G583" s="298"/>
      <c r="H583" s="298"/>
      <c r="I583" s="298"/>
      <c r="J583" s="298"/>
      <c r="K583" s="298"/>
      <c r="L583" s="298"/>
      <c r="M583" s="298"/>
      <c r="N583" s="298"/>
      <c r="O583" s="298"/>
      <c r="P583" s="298"/>
      <c r="Q583" s="298"/>
      <c r="R583" s="298"/>
      <c r="S583" s="298"/>
      <c r="T583" s="298"/>
      <c r="U583" s="298"/>
      <c r="V583" s="298"/>
      <c r="W583" s="298"/>
      <c r="X583" s="298"/>
      <c r="Y583" s="298"/>
      <c r="Z583" s="298"/>
    </row>
    <row r="584" spans="1:26" ht="15.75" customHeight="1">
      <c r="A584" s="298"/>
      <c r="B584" s="298"/>
      <c r="C584" s="311"/>
      <c r="D584" s="298"/>
      <c r="E584" s="298"/>
      <c r="F584" s="298"/>
      <c r="G584" s="298"/>
      <c r="H584" s="298"/>
      <c r="I584" s="298"/>
      <c r="J584" s="298"/>
      <c r="K584" s="298"/>
      <c r="L584" s="298"/>
      <c r="M584" s="298"/>
      <c r="N584" s="298"/>
      <c r="O584" s="298"/>
      <c r="P584" s="298"/>
      <c r="Q584" s="298"/>
      <c r="R584" s="298"/>
      <c r="S584" s="298"/>
      <c r="T584" s="298"/>
      <c r="U584" s="298"/>
      <c r="V584" s="298"/>
      <c r="W584" s="298"/>
      <c r="X584" s="298"/>
      <c r="Y584" s="298"/>
      <c r="Z584" s="298"/>
    </row>
    <row r="585" spans="1:26" ht="15.75" customHeight="1">
      <c r="A585" s="298"/>
      <c r="B585" s="298"/>
      <c r="C585" s="311"/>
      <c r="D585" s="298"/>
      <c r="E585" s="298"/>
      <c r="F585" s="298"/>
      <c r="G585" s="298"/>
      <c r="H585" s="298"/>
      <c r="I585" s="298"/>
      <c r="J585" s="298"/>
      <c r="K585" s="298"/>
      <c r="L585" s="298"/>
      <c r="M585" s="298"/>
      <c r="N585" s="298"/>
      <c r="O585" s="298"/>
      <c r="P585" s="298"/>
      <c r="Q585" s="298"/>
      <c r="R585" s="298"/>
      <c r="S585" s="298"/>
      <c r="T585" s="298"/>
      <c r="U585" s="298"/>
      <c r="V585" s="298"/>
      <c r="W585" s="298"/>
      <c r="X585" s="298"/>
      <c r="Y585" s="298"/>
      <c r="Z585" s="298"/>
    </row>
    <row r="586" spans="1:26" ht="15.75" customHeight="1">
      <c r="A586" s="298"/>
      <c r="B586" s="298"/>
      <c r="C586" s="311"/>
      <c r="D586" s="298"/>
      <c r="E586" s="298"/>
      <c r="F586" s="298"/>
      <c r="G586" s="298"/>
      <c r="H586" s="298"/>
      <c r="I586" s="298"/>
      <c r="J586" s="298"/>
      <c r="K586" s="298"/>
      <c r="L586" s="298"/>
      <c r="M586" s="298"/>
      <c r="N586" s="298"/>
      <c r="O586" s="298"/>
      <c r="P586" s="298"/>
      <c r="Q586" s="298"/>
      <c r="R586" s="298"/>
      <c r="S586" s="298"/>
      <c r="T586" s="298"/>
      <c r="U586" s="298"/>
      <c r="V586" s="298"/>
      <c r="W586" s="298"/>
      <c r="X586" s="298"/>
      <c r="Y586" s="298"/>
      <c r="Z586" s="298"/>
    </row>
    <row r="587" spans="1:26" ht="15.75" customHeight="1">
      <c r="A587" s="298"/>
      <c r="B587" s="298"/>
      <c r="C587" s="311"/>
      <c r="D587" s="298"/>
      <c r="E587" s="298"/>
      <c r="F587" s="298"/>
      <c r="G587" s="298"/>
      <c r="H587" s="298"/>
      <c r="I587" s="298"/>
      <c r="J587" s="298"/>
      <c r="K587" s="298"/>
      <c r="L587" s="298"/>
      <c r="M587" s="298"/>
      <c r="N587" s="298"/>
      <c r="O587" s="298"/>
      <c r="P587" s="298"/>
      <c r="Q587" s="298"/>
      <c r="R587" s="298"/>
      <c r="S587" s="298"/>
      <c r="T587" s="298"/>
      <c r="U587" s="298"/>
      <c r="V587" s="298"/>
      <c r="W587" s="298"/>
      <c r="X587" s="298"/>
      <c r="Y587" s="298"/>
      <c r="Z587" s="298"/>
    </row>
    <row r="588" spans="1:26" ht="15.75" customHeight="1">
      <c r="A588" s="298"/>
      <c r="B588" s="298"/>
      <c r="C588" s="311"/>
      <c r="D588" s="298"/>
      <c r="E588" s="298"/>
      <c r="F588" s="298"/>
      <c r="G588" s="298"/>
      <c r="H588" s="298"/>
      <c r="I588" s="298"/>
      <c r="J588" s="298"/>
      <c r="K588" s="298"/>
      <c r="L588" s="298"/>
      <c r="M588" s="298"/>
      <c r="N588" s="298"/>
      <c r="O588" s="298"/>
      <c r="P588" s="298"/>
      <c r="Q588" s="298"/>
      <c r="R588" s="298"/>
      <c r="S588" s="298"/>
      <c r="T588" s="298"/>
      <c r="U588" s="298"/>
      <c r="V588" s="298"/>
      <c r="W588" s="298"/>
      <c r="X588" s="298"/>
      <c r="Y588" s="298"/>
      <c r="Z588" s="298"/>
    </row>
    <row r="589" spans="1:26" ht="15.75" customHeight="1">
      <c r="A589" s="298"/>
      <c r="B589" s="298"/>
      <c r="C589" s="311"/>
      <c r="D589" s="298"/>
      <c r="E589" s="298"/>
      <c r="F589" s="298"/>
      <c r="G589" s="298"/>
      <c r="H589" s="298"/>
      <c r="I589" s="298"/>
      <c r="J589" s="298"/>
      <c r="K589" s="298"/>
      <c r="L589" s="298"/>
      <c r="M589" s="298"/>
      <c r="N589" s="298"/>
      <c r="O589" s="298"/>
      <c r="P589" s="298"/>
      <c r="Q589" s="298"/>
      <c r="R589" s="298"/>
      <c r="S589" s="298"/>
      <c r="T589" s="298"/>
      <c r="U589" s="298"/>
      <c r="V589" s="298"/>
      <c r="W589" s="298"/>
      <c r="X589" s="298"/>
      <c r="Y589" s="298"/>
      <c r="Z589" s="298"/>
    </row>
    <row r="590" spans="1:26" ht="15.75" customHeight="1">
      <c r="A590" s="298"/>
      <c r="B590" s="298"/>
      <c r="C590" s="311"/>
      <c r="D590" s="298"/>
      <c r="E590" s="298"/>
      <c r="F590" s="298"/>
      <c r="G590" s="298"/>
      <c r="H590" s="298"/>
      <c r="I590" s="298"/>
      <c r="J590" s="298"/>
      <c r="K590" s="298"/>
      <c r="L590" s="298"/>
      <c r="M590" s="298"/>
      <c r="N590" s="298"/>
      <c r="O590" s="298"/>
      <c r="P590" s="298"/>
      <c r="Q590" s="298"/>
      <c r="R590" s="298"/>
      <c r="S590" s="298"/>
      <c r="T590" s="298"/>
      <c r="U590" s="298"/>
      <c r="V590" s="298"/>
      <c r="W590" s="298"/>
      <c r="X590" s="298"/>
      <c r="Y590" s="298"/>
      <c r="Z590" s="298"/>
    </row>
    <row r="591" spans="1:26" ht="15.75" customHeight="1">
      <c r="A591" s="298"/>
      <c r="B591" s="298"/>
      <c r="C591" s="311"/>
      <c r="D591" s="298"/>
      <c r="E591" s="298"/>
      <c r="F591" s="298"/>
      <c r="G591" s="298"/>
      <c r="H591" s="298"/>
      <c r="I591" s="298"/>
      <c r="J591" s="298"/>
      <c r="K591" s="298"/>
      <c r="L591" s="298"/>
      <c r="M591" s="298"/>
      <c r="N591" s="298"/>
      <c r="O591" s="298"/>
      <c r="P591" s="298"/>
      <c r="Q591" s="298"/>
      <c r="R591" s="298"/>
      <c r="S591" s="298"/>
      <c r="T591" s="298"/>
      <c r="U591" s="298"/>
      <c r="V591" s="298"/>
      <c r="W591" s="298"/>
      <c r="X591" s="298"/>
      <c r="Y591" s="298"/>
      <c r="Z591" s="298"/>
    </row>
    <row r="592" spans="1:26" ht="15.75" customHeight="1">
      <c r="A592" s="298"/>
      <c r="B592" s="298"/>
      <c r="C592" s="311"/>
      <c r="D592" s="298"/>
      <c r="E592" s="298"/>
      <c r="F592" s="298"/>
      <c r="G592" s="298"/>
      <c r="H592" s="298"/>
      <c r="I592" s="298"/>
      <c r="J592" s="298"/>
      <c r="K592" s="298"/>
      <c r="L592" s="298"/>
      <c r="M592" s="298"/>
      <c r="N592" s="298"/>
      <c r="O592" s="298"/>
      <c r="P592" s="298"/>
      <c r="Q592" s="298"/>
      <c r="R592" s="298"/>
      <c r="S592" s="298"/>
      <c r="T592" s="298"/>
      <c r="U592" s="298"/>
      <c r="V592" s="298"/>
      <c r="W592" s="298"/>
      <c r="X592" s="298"/>
      <c r="Y592" s="298"/>
      <c r="Z592" s="298"/>
    </row>
    <row r="593" spans="1:26" ht="15.75" customHeight="1">
      <c r="A593" s="298"/>
      <c r="B593" s="298"/>
      <c r="C593" s="311"/>
      <c r="D593" s="298"/>
      <c r="E593" s="298"/>
      <c r="F593" s="298"/>
      <c r="G593" s="298"/>
      <c r="H593" s="298"/>
      <c r="I593" s="298"/>
      <c r="J593" s="298"/>
      <c r="K593" s="298"/>
      <c r="L593" s="298"/>
      <c r="M593" s="298"/>
      <c r="N593" s="298"/>
      <c r="O593" s="298"/>
      <c r="P593" s="298"/>
      <c r="Q593" s="298"/>
      <c r="R593" s="298"/>
      <c r="S593" s="298"/>
      <c r="T593" s="298"/>
      <c r="U593" s="298"/>
      <c r="V593" s="298"/>
      <c r="W593" s="298"/>
      <c r="X593" s="298"/>
      <c r="Y593" s="298"/>
      <c r="Z593" s="298"/>
    </row>
    <row r="594" spans="1:26" ht="15.75" customHeight="1">
      <c r="A594" s="298"/>
      <c r="B594" s="298"/>
      <c r="C594" s="311"/>
      <c r="D594" s="298"/>
      <c r="E594" s="298"/>
      <c r="F594" s="298"/>
      <c r="G594" s="298"/>
      <c r="H594" s="298"/>
      <c r="I594" s="298"/>
      <c r="J594" s="298"/>
      <c r="K594" s="298"/>
      <c r="L594" s="298"/>
      <c r="M594" s="298"/>
      <c r="N594" s="298"/>
      <c r="O594" s="298"/>
      <c r="P594" s="298"/>
      <c r="Q594" s="298"/>
      <c r="R594" s="298"/>
      <c r="S594" s="298"/>
      <c r="T594" s="298"/>
      <c r="U594" s="298"/>
      <c r="V594" s="298"/>
      <c r="W594" s="298"/>
      <c r="X594" s="298"/>
      <c r="Y594" s="298"/>
      <c r="Z594" s="298"/>
    </row>
    <row r="595" spans="1:26" ht="15.75" customHeight="1">
      <c r="A595" s="298"/>
      <c r="B595" s="298"/>
      <c r="C595" s="311"/>
      <c r="D595" s="298"/>
      <c r="E595" s="298"/>
      <c r="F595" s="298"/>
      <c r="G595" s="298"/>
      <c r="H595" s="298"/>
      <c r="I595" s="298"/>
      <c r="J595" s="298"/>
      <c r="K595" s="298"/>
      <c r="L595" s="298"/>
      <c r="M595" s="298"/>
      <c r="N595" s="298"/>
      <c r="O595" s="298"/>
      <c r="P595" s="298"/>
      <c r="Q595" s="298"/>
      <c r="R595" s="298"/>
      <c r="S595" s="298"/>
      <c r="T595" s="298"/>
      <c r="U595" s="298"/>
      <c r="V595" s="298"/>
      <c r="W595" s="298"/>
      <c r="X595" s="298"/>
      <c r="Y595" s="298"/>
      <c r="Z595" s="298"/>
    </row>
    <row r="596" spans="1:26" ht="15.75" customHeight="1">
      <c r="A596" s="298"/>
      <c r="B596" s="298"/>
      <c r="C596" s="311"/>
      <c r="D596" s="298"/>
      <c r="E596" s="298"/>
      <c r="F596" s="298"/>
      <c r="G596" s="298"/>
      <c r="H596" s="298"/>
      <c r="I596" s="298"/>
      <c r="J596" s="298"/>
      <c r="K596" s="298"/>
      <c r="L596" s="298"/>
      <c r="M596" s="298"/>
      <c r="N596" s="298"/>
      <c r="O596" s="298"/>
      <c r="P596" s="298"/>
      <c r="Q596" s="298"/>
      <c r="R596" s="298"/>
      <c r="S596" s="298"/>
      <c r="T596" s="298"/>
      <c r="U596" s="298"/>
      <c r="V596" s="298"/>
      <c r="W596" s="298"/>
      <c r="X596" s="298"/>
      <c r="Y596" s="298"/>
      <c r="Z596" s="298"/>
    </row>
    <row r="597" spans="1:26" ht="15.75" customHeight="1">
      <c r="A597" s="298"/>
      <c r="B597" s="298"/>
      <c r="C597" s="311"/>
      <c r="D597" s="298"/>
      <c r="E597" s="298"/>
      <c r="F597" s="298"/>
      <c r="G597" s="298"/>
      <c r="H597" s="298"/>
      <c r="I597" s="298"/>
      <c r="J597" s="298"/>
      <c r="K597" s="298"/>
      <c r="L597" s="298"/>
      <c r="M597" s="298"/>
      <c r="N597" s="298"/>
      <c r="O597" s="298"/>
      <c r="P597" s="298"/>
      <c r="Q597" s="298"/>
      <c r="R597" s="298"/>
      <c r="S597" s="298"/>
      <c r="T597" s="298"/>
      <c r="U597" s="298"/>
      <c r="V597" s="298"/>
      <c r="W597" s="298"/>
      <c r="X597" s="298"/>
      <c r="Y597" s="298"/>
      <c r="Z597" s="298"/>
    </row>
    <row r="598" spans="1:26" ht="15.75" customHeight="1">
      <c r="A598" s="298"/>
      <c r="B598" s="298"/>
      <c r="C598" s="311"/>
      <c r="D598" s="298"/>
      <c r="E598" s="298"/>
      <c r="F598" s="298"/>
      <c r="G598" s="298"/>
      <c r="H598" s="298"/>
      <c r="I598" s="298"/>
      <c r="J598" s="298"/>
      <c r="K598" s="298"/>
      <c r="L598" s="298"/>
      <c r="M598" s="298"/>
      <c r="N598" s="298"/>
      <c r="O598" s="298"/>
      <c r="P598" s="298"/>
      <c r="Q598" s="298"/>
      <c r="R598" s="298"/>
      <c r="S598" s="298"/>
      <c r="T598" s="298"/>
      <c r="U598" s="298"/>
      <c r="V598" s="298"/>
      <c r="W598" s="298"/>
      <c r="X598" s="298"/>
      <c r="Y598" s="298"/>
      <c r="Z598" s="298"/>
    </row>
    <row r="599" spans="1:26" ht="15.75" customHeight="1">
      <c r="A599" s="298"/>
      <c r="B599" s="298"/>
      <c r="C599" s="311"/>
      <c r="D599" s="298"/>
      <c r="E599" s="298"/>
      <c r="F599" s="298"/>
      <c r="G599" s="298"/>
      <c r="H599" s="298"/>
      <c r="I599" s="298"/>
      <c r="J599" s="298"/>
      <c r="K599" s="298"/>
      <c r="L599" s="298"/>
      <c r="M599" s="298"/>
      <c r="N599" s="298"/>
      <c r="O599" s="298"/>
      <c r="P599" s="298"/>
      <c r="Q599" s="298"/>
      <c r="R599" s="298"/>
      <c r="S599" s="298"/>
      <c r="T599" s="298"/>
      <c r="U599" s="298"/>
      <c r="V599" s="298"/>
      <c r="W599" s="298"/>
      <c r="X599" s="298"/>
      <c r="Y599" s="298"/>
      <c r="Z599" s="298"/>
    </row>
    <row r="600" spans="1:26" ht="15.75" customHeight="1">
      <c r="A600" s="298"/>
      <c r="B600" s="298"/>
      <c r="C600" s="311"/>
      <c r="D600" s="298"/>
      <c r="E600" s="298"/>
      <c r="F600" s="298"/>
      <c r="G600" s="298"/>
      <c r="H600" s="298"/>
      <c r="I600" s="298"/>
      <c r="J600" s="298"/>
      <c r="K600" s="298"/>
      <c r="L600" s="298"/>
      <c r="M600" s="298"/>
      <c r="N600" s="298"/>
      <c r="O600" s="298"/>
      <c r="P600" s="298"/>
      <c r="Q600" s="298"/>
      <c r="R600" s="298"/>
      <c r="S600" s="298"/>
      <c r="T600" s="298"/>
      <c r="U600" s="298"/>
      <c r="V600" s="298"/>
      <c r="W600" s="298"/>
      <c r="X600" s="298"/>
      <c r="Y600" s="298"/>
      <c r="Z600" s="298"/>
    </row>
    <row r="601" spans="1:26" ht="15.75" customHeight="1">
      <c r="A601" s="298"/>
      <c r="B601" s="298"/>
      <c r="C601" s="311"/>
      <c r="D601" s="298"/>
      <c r="E601" s="298"/>
      <c r="F601" s="298"/>
      <c r="G601" s="298"/>
      <c r="H601" s="298"/>
      <c r="I601" s="298"/>
      <c r="J601" s="298"/>
      <c r="K601" s="298"/>
      <c r="L601" s="298"/>
      <c r="M601" s="298"/>
      <c r="N601" s="298"/>
      <c r="O601" s="298"/>
      <c r="P601" s="298"/>
      <c r="Q601" s="298"/>
      <c r="R601" s="298"/>
      <c r="S601" s="298"/>
      <c r="T601" s="298"/>
      <c r="U601" s="298"/>
      <c r="V601" s="298"/>
      <c r="W601" s="298"/>
      <c r="X601" s="298"/>
      <c r="Y601" s="298"/>
      <c r="Z601" s="298"/>
    </row>
    <row r="602" spans="1:26" ht="15.75" customHeight="1">
      <c r="A602" s="298"/>
      <c r="B602" s="298"/>
      <c r="C602" s="311"/>
      <c r="D602" s="298"/>
      <c r="E602" s="298"/>
      <c r="F602" s="298"/>
      <c r="G602" s="298"/>
      <c r="H602" s="298"/>
      <c r="I602" s="298"/>
      <c r="J602" s="298"/>
      <c r="K602" s="298"/>
      <c r="L602" s="298"/>
      <c r="M602" s="298"/>
      <c r="N602" s="298"/>
      <c r="O602" s="298"/>
      <c r="P602" s="298"/>
      <c r="Q602" s="298"/>
      <c r="R602" s="298"/>
      <c r="S602" s="298"/>
      <c r="T602" s="298"/>
      <c r="U602" s="298"/>
      <c r="V602" s="298"/>
      <c r="W602" s="298"/>
      <c r="X602" s="298"/>
      <c r="Y602" s="298"/>
      <c r="Z602" s="298"/>
    </row>
    <row r="603" spans="1:26" ht="15.75" customHeight="1">
      <c r="A603" s="298"/>
      <c r="B603" s="298"/>
      <c r="C603" s="311"/>
      <c r="D603" s="298"/>
      <c r="E603" s="298"/>
      <c r="F603" s="298"/>
      <c r="G603" s="298"/>
      <c r="H603" s="298"/>
      <c r="I603" s="298"/>
      <c r="J603" s="298"/>
      <c r="K603" s="298"/>
      <c r="L603" s="298"/>
      <c r="M603" s="298"/>
      <c r="N603" s="298"/>
      <c r="O603" s="298"/>
      <c r="P603" s="298"/>
      <c r="Q603" s="298"/>
      <c r="R603" s="298"/>
      <c r="S603" s="298"/>
      <c r="T603" s="298"/>
      <c r="U603" s="298"/>
      <c r="V603" s="298"/>
      <c r="W603" s="298"/>
      <c r="X603" s="298"/>
      <c r="Y603" s="298"/>
      <c r="Z603" s="298"/>
    </row>
    <row r="604" spans="1:26" ht="15.75" customHeight="1">
      <c r="A604" s="298"/>
      <c r="B604" s="298"/>
      <c r="C604" s="311"/>
      <c r="D604" s="298"/>
      <c r="E604" s="298"/>
      <c r="F604" s="298"/>
      <c r="G604" s="298"/>
      <c r="H604" s="298"/>
      <c r="I604" s="298"/>
      <c r="J604" s="298"/>
      <c r="K604" s="298"/>
      <c r="L604" s="298"/>
      <c r="M604" s="298"/>
      <c r="N604" s="298"/>
      <c r="O604" s="298"/>
      <c r="P604" s="298"/>
      <c r="Q604" s="298"/>
      <c r="R604" s="298"/>
      <c r="S604" s="298"/>
      <c r="T604" s="298"/>
      <c r="U604" s="298"/>
      <c r="V604" s="298"/>
      <c r="W604" s="298"/>
      <c r="X604" s="298"/>
      <c r="Y604" s="298"/>
      <c r="Z604" s="298"/>
    </row>
    <row r="605" spans="1:26" ht="15.75" customHeight="1">
      <c r="A605" s="298"/>
      <c r="B605" s="298"/>
      <c r="C605" s="311"/>
      <c r="D605" s="298"/>
      <c r="E605" s="298"/>
      <c r="F605" s="298"/>
      <c r="G605" s="298"/>
      <c r="H605" s="298"/>
      <c r="I605" s="298"/>
      <c r="J605" s="298"/>
      <c r="K605" s="298"/>
      <c r="L605" s="298"/>
      <c r="M605" s="298"/>
      <c r="N605" s="298"/>
      <c r="O605" s="298"/>
      <c r="P605" s="298"/>
      <c r="Q605" s="298"/>
      <c r="R605" s="298"/>
      <c r="S605" s="298"/>
      <c r="T605" s="298"/>
      <c r="U605" s="298"/>
      <c r="V605" s="298"/>
      <c r="W605" s="298"/>
      <c r="X605" s="298"/>
      <c r="Y605" s="298"/>
      <c r="Z605" s="298"/>
    </row>
    <row r="606" spans="1:26" ht="15.75" customHeight="1">
      <c r="A606" s="298"/>
      <c r="B606" s="298"/>
      <c r="C606" s="311"/>
      <c r="D606" s="298"/>
      <c r="E606" s="298"/>
      <c r="F606" s="298"/>
      <c r="G606" s="298"/>
      <c r="H606" s="298"/>
      <c r="I606" s="298"/>
      <c r="J606" s="298"/>
      <c r="K606" s="298"/>
      <c r="L606" s="298"/>
      <c r="M606" s="298"/>
      <c r="N606" s="298"/>
      <c r="O606" s="298"/>
      <c r="P606" s="298"/>
      <c r="Q606" s="298"/>
      <c r="R606" s="298"/>
      <c r="S606" s="298"/>
      <c r="T606" s="298"/>
      <c r="U606" s="298"/>
      <c r="V606" s="298"/>
      <c r="W606" s="298"/>
      <c r="X606" s="298"/>
      <c r="Y606" s="298"/>
      <c r="Z606" s="298"/>
    </row>
    <row r="607" spans="1:26" ht="15.75" customHeight="1">
      <c r="A607" s="298"/>
      <c r="B607" s="298"/>
      <c r="C607" s="311"/>
      <c r="D607" s="298"/>
      <c r="E607" s="298"/>
      <c r="F607" s="298"/>
      <c r="G607" s="298"/>
      <c r="H607" s="298"/>
      <c r="I607" s="298"/>
      <c r="J607" s="298"/>
      <c r="K607" s="298"/>
      <c r="L607" s="298"/>
      <c r="M607" s="298"/>
      <c r="N607" s="298"/>
      <c r="O607" s="298"/>
      <c r="P607" s="298"/>
      <c r="Q607" s="298"/>
      <c r="R607" s="298"/>
      <c r="S607" s="298"/>
      <c r="T607" s="298"/>
      <c r="U607" s="298"/>
      <c r="V607" s="298"/>
      <c r="W607" s="298"/>
      <c r="X607" s="298"/>
      <c r="Y607" s="298"/>
      <c r="Z607" s="298"/>
    </row>
    <row r="608" spans="1:26" ht="15.75" customHeight="1">
      <c r="A608" s="298"/>
      <c r="B608" s="298"/>
      <c r="C608" s="311"/>
      <c r="D608" s="298"/>
      <c r="E608" s="298"/>
      <c r="F608" s="298"/>
      <c r="G608" s="298"/>
      <c r="H608" s="298"/>
      <c r="I608" s="298"/>
      <c r="J608" s="298"/>
      <c r="K608" s="298"/>
      <c r="L608" s="298"/>
      <c r="M608" s="298"/>
      <c r="N608" s="298"/>
      <c r="O608" s="298"/>
      <c r="P608" s="298"/>
      <c r="Q608" s="298"/>
      <c r="R608" s="298"/>
      <c r="S608" s="298"/>
      <c r="T608" s="298"/>
      <c r="U608" s="298"/>
      <c r="V608" s="298"/>
      <c r="W608" s="298"/>
      <c r="X608" s="298"/>
      <c r="Y608" s="298"/>
      <c r="Z608" s="298"/>
    </row>
    <row r="609" spans="1:26" ht="15.75" customHeight="1">
      <c r="A609" s="298"/>
      <c r="B609" s="298"/>
      <c r="C609" s="311"/>
      <c r="D609" s="298"/>
      <c r="E609" s="298"/>
      <c r="F609" s="298"/>
      <c r="G609" s="298"/>
      <c r="H609" s="298"/>
      <c r="I609" s="298"/>
      <c r="J609" s="298"/>
      <c r="K609" s="298"/>
      <c r="L609" s="298"/>
      <c r="M609" s="298"/>
      <c r="N609" s="298"/>
      <c r="O609" s="298"/>
      <c r="P609" s="298"/>
      <c r="Q609" s="298"/>
      <c r="R609" s="298"/>
      <c r="S609" s="298"/>
      <c r="T609" s="298"/>
      <c r="U609" s="298"/>
      <c r="V609" s="298"/>
      <c r="W609" s="298"/>
      <c r="X609" s="298"/>
      <c r="Y609" s="298"/>
      <c r="Z609" s="298"/>
    </row>
    <row r="610" spans="1:26" ht="15.75" customHeight="1">
      <c r="A610" s="298"/>
      <c r="B610" s="298"/>
      <c r="C610" s="311"/>
      <c r="D610" s="298"/>
      <c r="E610" s="298"/>
      <c r="F610" s="298"/>
      <c r="G610" s="298"/>
      <c r="H610" s="298"/>
      <c r="I610" s="298"/>
      <c r="J610" s="298"/>
      <c r="K610" s="298"/>
      <c r="L610" s="298"/>
      <c r="M610" s="298"/>
      <c r="N610" s="298"/>
      <c r="O610" s="298"/>
      <c r="P610" s="298"/>
      <c r="Q610" s="298"/>
      <c r="R610" s="298"/>
      <c r="S610" s="298"/>
      <c r="T610" s="298"/>
      <c r="U610" s="298"/>
      <c r="V610" s="298"/>
      <c r="W610" s="298"/>
      <c r="X610" s="298"/>
      <c r="Y610" s="298"/>
      <c r="Z610" s="298"/>
    </row>
    <row r="611" spans="1:26" ht="15.75" customHeight="1">
      <c r="A611" s="298"/>
      <c r="B611" s="298"/>
      <c r="C611" s="311"/>
      <c r="D611" s="298"/>
      <c r="E611" s="298"/>
      <c r="F611" s="298"/>
      <c r="G611" s="298"/>
      <c r="H611" s="298"/>
      <c r="I611" s="298"/>
      <c r="J611" s="298"/>
      <c r="K611" s="298"/>
      <c r="L611" s="298"/>
      <c r="M611" s="298"/>
      <c r="N611" s="298"/>
      <c r="O611" s="298"/>
      <c r="P611" s="298"/>
      <c r="Q611" s="298"/>
      <c r="R611" s="298"/>
      <c r="S611" s="298"/>
      <c r="T611" s="298"/>
      <c r="U611" s="298"/>
      <c r="V611" s="298"/>
      <c r="W611" s="298"/>
      <c r="X611" s="298"/>
      <c r="Y611" s="298"/>
      <c r="Z611" s="298"/>
    </row>
    <row r="612" spans="1:26" ht="15.75" customHeight="1">
      <c r="A612" s="298"/>
      <c r="B612" s="298"/>
      <c r="C612" s="311"/>
      <c r="D612" s="298"/>
      <c r="E612" s="298"/>
      <c r="F612" s="298"/>
      <c r="G612" s="298"/>
      <c r="H612" s="298"/>
      <c r="I612" s="298"/>
      <c r="J612" s="298"/>
      <c r="K612" s="298"/>
      <c r="L612" s="298"/>
      <c r="M612" s="298"/>
      <c r="N612" s="298"/>
      <c r="O612" s="298"/>
      <c r="P612" s="298"/>
      <c r="Q612" s="298"/>
      <c r="R612" s="298"/>
      <c r="S612" s="298"/>
      <c r="T612" s="298"/>
      <c r="U612" s="298"/>
      <c r="V612" s="298"/>
      <c r="W612" s="298"/>
      <c r="X612" s="298"/>
      <c r="Y612" s="298"/>
      <c r="Z612" s="298"/>
    </row>
    <row r="613" spans="1:26" ht="15.75" customHeight="1">
      <c r="A613" s="298"/>
      <c r="B613" s="298"/>
      <c r="C613" s="311"/>
      <c r="D613" s="298"/>
      <c r="E613" s="298"/>
      <c r="F613" s="298"/>
      <c r="G613" s="298"/>
      <c r="H613" s="298"/>
      <c r="I613" s="298"/>
      <c r="J613" s="298"/>
      <c r="K613" s="298"/>
      <c r="L613" s="298"/>
      <c r="M613" s="298"/>
      <c r="N613" s="298"/>
      <c r="O613" s="298"/>
      <c r="P613" s="298"/>
      <c r="Q613" s="298"/>
      <c r="R613" s="298"/>
      <c r="S613" s="298"/>
      <c r="T613" s="298"/>
      <c r="U613" s="298"/>
      <c r="V613" s="298"/>
      <c r="W613" s="298"/>
      <c r="X613" s="298"/>
      <c r="Y613" s="298"/>
      <c r="Z613" s="298"/>
    </row>
    <row r="614" spans="1:26" ht="15.75" customHeight="1">
      <c r="A614" s="298"/>
      <c r="B614" s="298"/>
      <c r="C614" s="311"/>
      <c r="D614" s="298"/>
      <c r="E614" s="298"/>
      <c r="F614" s="298"/>
      <c r="G614" s="298"/>
      <c r="H614" s="298"/>
      <c r="I614" s="298"/>
      <c r="J614" s="298"/>
      <c r="K614" s="298"/>
      <c r="L614" s="298"/>
      <c r="M614" s="298"/>
      <c r="N614" s="298"/>
      <c r="O614" s="298"/>
      <c r="P614" s="298"/>
      <c r="Q614" s="298"/>
      <c r="R614" s="298"/>
      <c r="S614" s="298"/>
      <c r="T614" s="298"/>
      <c r="U614" s="298"/>
      <c r="V614" s="298"/>
      <c r="W614" s="298"/>
      <c r="X614" s="298"/>
      <c r="Y614" s="298"/>
      <c r="Z614" s="298"/>
    </row>
    <row r="615" spans="1:26" ht="15.75" customHeight="1">
      <c r="A615" s="298"/>
      <c r="B615" s="298"/>
      <c r="C615" s="311"/>
      <c r="D615" s="298"/>
      <c r="E615" s="298"/>
      <c r="F615" s="298"/>
      <c r="G615" s="298"/>
      <c r="H615" s="298"/>
      <c r="I615" s="298"/>
      <c r="J615" s="298"/>
      <c r="K615" s="298"/>
      <c r="L615" s="298"/>
      <c r="M615" s="298"/>
      <c r="N615" s="298"/>
      <c r="O615" s="298"/>
      <c r="P615" s="298"/>
      <c r="Q615" s="298"/>
      <c r="R615" s="298"/>
      <c r="S615" s="298"/>
      <c r="T615" s="298"/>
      <c r="U615" s="298"/>
      <c r="V615" s="298"/>
      <c r="W615" s="298"/>
      <c r="X615" s="298"/>
      <c r="Y615" s="298"/>
      <c r="Z615" s="298"/>
    </row>
    <row r="616" spans="1:26" ht="15.75" customHeight="1">
      <c r="A616" s="298"/>
      <c r="B616" s="298"/>
      <c r="C616" s="311"/>
      <c r="D616" s="298"/>
      <c r="E616" s="298"/>
      <c r="F616" s="298"/>
      <c r="G616" s="298"/>
      <c r="H616" s="298"/>
      <c r="I616" s="298"/>
      <c r="J616" s="298"/>
      <c r="K616" s="298"/>
      <c r="L616" s="298"/>
      <c r="M616" s="298"/>
      <c r="N616" s="298"/>
      <c r="O616" s="298"/>
      <c r="P616" s="298"/>
      <c r="Q616" s="298"/>
      <c r="R616" s="298"/>
      <c r="S616" s="298"/>
      <c r="T616" s="298"/>
      <c r="U616" s="298"/>
      <c r="V616" s="298"/>
      <c r="W616" s="298"/>
      <c r="X616" s="298"/>
      <c r="Y616" s="298"/>
      <c r="Z616" s="298"/>
    </row>
    <row r="617" spans="1:26" ht="15.75" customHeight="1">
      <c r="A617" s="298"/>
      <c r="B617" s="298"/>
      <c r="C617" s="311"/>
      <c r="D617" s="298"/>
      <c r="E617" s="298"/>
      <c r="F617" s="298"/>
      <c r="G617" s="298"/>
      <c r="H617" s="298"/>
      <c r="I617" s="298"/>
      <c r="J617" s="298"/>
      <c r="K617" s="298"/>
      <c r="L617" s="298"/>
      <c r="M617" s="298"/>
      <c r="N617" s="298"/>
      <c r="O617" s="298"/>
      <c r="P617" s="298"/>
      <c r="Q617" s="298"/>
      <c r="R617" s="298"/>
      <c r="S617" s="298"/>
      <c r="T617" s="298"/>
      <c r="U617" s="298"/>
      <c r="V617" s="298"/>
      <c r="W617" s="298"/>
      <c r="X617" s="298"/>
      <c r="Y617" s="298"/>
      <c r="Z617" s="298"/>
    </row>
    <row r="618" spans="1:26" ht="15.75" customHeight="1">
      <c r="A618" s="298"/>
      <c r="B618" s="298"/>
      <c r="C618" s="311"/>
      <c r="D618" s="298"/>
      <c r="E618" s="298"/>
      <c r="F618" s="298"/>
      <c r="G618" s="298"/>
      <c r="H618" s="298"/>
      <c r="I618" s="298"/>
      <c r="J618" s="298"/>
      <c r="K618" s="298"/>
      <c r="L618" s="298"/>
      <c r="M618" s="298"/>
      <c r="N618" s="298"/>
      <c r="O618" s="298"/>
      <c r="P618" s="298"/>
      <c r="Q618" s="298"/>
      <c r="R618" s="298"/>
      <c r="S618" s="298"/>
      <c r="T618" s="298"/>
      <c r="U618" s="298"/>
      <c r="V618" s="298"/>
      <c r="W618" s="298"/>
      <c r="X618" s="298"/>
      <c r="Y618" s="298"/>
      <c r="Z618" s="298"/>
    </row>
    <row r="619" spans="1:26" ht="15.75" customHeight="1">
      <c r="A619" s="298"/>
      <c r="B619" s="298"/>
      <c r="C619" s="311"/>
      <c r="D619" s="298"/>
      <c r="E619" s="298"/>
      <c r="F619" s="298"/>
      <c r="G619" s="298"/>
      <c r="H619" s="298"/>
      <c r="I619" s="298"/>
      <c r="J619" s="298"/>
      <c r="K619" s="298"/>
      <c r="L619" s="298"/>
      <c r="M619" s="298"/>
      <c r="N619" s="298"/>
      <c r="O619" s="298"/>
      <c r="P619" s="298"/>
      <c r="Q619" s="298"/>
      <c r="R619" s="298"/>
      <c r="S619" s="298"/>
      <c r="T619" s="298"/>
      <c r="U619" s="298"/>
      <c r="V619" s="298"/>
      <c r="W619" s="298"/>
      <c r="X619" s="298"/>
      <c r="Y619" s="298"/>
      <c r="Z619" s="298"/>
    </row>
    <row r="620" spans="1:26" ht="15.75" customHeight="1">
      <c r="A620" s="298"/>
      <c r="B620" s="298"/>
      <c r="C620" s="311"/>
      <c r="D620" s="298"/>
      <c r="E620" s="298"/>
      <c r="F620" s="298"/>
      <c r="G620" s="298"/>
      <c r="H620" s="298"/>
      <c r="I620" s="298"/>
      <c r="J620" s="298"/>
      <c r="K620" s="298"/>
      <c r="L620" s="298"/>
      <c r="M620" s="298"/>
      <c r="N620" s="298"/>
      <c r="O620" s="298"/>
      <c r="P620" s="298"/>
      <c r="Q620" s="298"/>
      <c r="R620" s="298"/>
      <c r="S620" s="298"/>
      <c r="T620" s="298"/>
      <c r="U620" s="298"/>
      <c r="V620" s="298"/>
      <c r="W620" s="298"/>
      <c r="X620" s="298"/>
      <c r="Y620" s="298"/>
      <c r="Z620" s="298"/>
    </row>
    <row r="621" spans="1:26" ht="15.75" customHeight="1">
      <c r="A621" s="298"/>
      <c r="B621" s="298"/>
      <c r="C621" s="311"/>
      <c r="D621" s="298"/>
      <c r="E621" s="298"/>
      <c r="F621" s="298"/>
      <c r="G621" s="298"/>
      <c r="H621" s="298"/>
      <c r="I621" s="298"/>
      <c r="J621" s="298"/>
      <c r="K621" s="298"/>
      <c r="L621" s="298"/>
      <c r="M621" s="298"/>
      <c r="N621" s="298"/>
      <c r="O621" s="298"/>
      <c r="P621" s="298"/>
      <c r="Q621" s="298"/>
      <c r="R621" s="298"/>
      <c r="S621" s="298"/>
      <c r="T621" s="298"/>
      <c r="U621" s="298"/>
      <c r="V621" s="298"/>
      <c r="W621" s="298"/>
      <c r="X621" s="298"/>
      <c r="Y621" s="298"/>
      <c r="Z621" s="298"/>
    </row>
    <row r="622" spans="1:26" ht="15.75" customHeight="1">
      <c r="A622" s="298"/>
      <c r="B622" s="298"/>
      <c r="C622" s="311"/>
      <c r="D622" s="298"/>
      <c r="E622" s="298"/>
      <c r="F622" s="298"/>
      <c r="G622" s="298"/>
      <c r="H622" s="298"/>
      <c r="I622" s="298"/>
      <c r="J622" s="298"/>
      <c r="K622" s="298"/>
      <c r="L622" s="298"/>
      <c r="M622" s="298"/>
      <c r="N622" s="298"/>
      <c r="O622" s="298"/>
      <c r="P622" s="298"/>
      <c r="Q622" s="298"/>
      <c r="R622" s="298"/>
      <c r="S622" s="298"/>
      <c r="T622" s="298"/>
      <c r="U622" s="298"/>
      <c r="V622" s="298"/>
      <c r="W622" s="298"/>
      <c r="X622" s="298"/>
      <c r="Y622" s="298"/>
      <c r="Z622" s="298"/>
    </row>
    <row r="623" spans="1:26" ht="15.75" customHeight="1">
      <c r="A623" s="298"/>
      <c r="B623" s="298"/>
      <c r="C623" s="311"/>
      <c r="D623" s="298"/>
      <c r="E623" s="298"/>
      <c r="F623" s="298"/>
      <c r="G623" s="298"/>
      <c r="H623" s="298"/>
      <c r="I623" s="298"/>
      <c r="J623" s="298"/>
      <c r="K623" s="298"/>
      <c r="L623" s="298"/>
      <c r="M623" s="298"/>
      <c r="N623" s="298"/>
      <c r="O623" s="298"/>
      <c r="P623" s="298"/>
      <c r="Q623" s="298"/>
      <c r="R623" s="298"/>
      <c r="S623" s="298"/>
      <c r="T623" s="298"/>
      <c r="U623" s="298"/>
      <c r="V623" s="298"/>
      <c r="W623" s="298"/>
      <c r="X623" s="298"/>
      <c r="Y623" s="298"/>
      <c r="Z623" s="298"/>
    </row>
    <row r="624" spans="1:26" ht="15.75" customHeight="1">
      <c r="A624" s="298"/>
      <c r="B624" s="298"/>
      <c r="C624" s="311"/>
      <c r="D624" s="298"/>
      <c r="E624" s="298"/>
      <c r="F624" s="298"/>
      <c r="G624" s="298"/>
      <c r="H624" s="298"/>
      <c r="I624" s="298"/>
      <c r="J624" s="298"/>
      <c r="K624" s="298"/>
      <c r="L624" s="298"/>
      <c r="M624" s="298"/>
      <c r="N624" s="298"/>
      <c r="O624" s="298"/>
      <c r="P624" s="298"/>
      <c r="Q624" s="298"/>
      <c r="R624" s="298"/>
      <c r="S624" s="298"/>
      <c r="T624" s="298"/>
      <c r="U624" s="298"/>
      <c r="V624" s="298"/>
      <c r="W624" s="298"/>
      <c r="X624" s="298"/>
      <c r="Y624" s="298"/>
      <c r="Z624" s="298"/>
    </row>
    <row r="625" spans="1:26" ht="15.75" customHeight="1">
      <c r="A625" s="298"/>
      <c r="B625" s="298"/>
      <c r="C625" s="311"/>
      <c r="D625" s="298"/>
      <c r="E625" s="298"/>
      <c r="F625" s="298"/>
      <c r="G625" s="298"/>
      <c r="H625" s="298"/>
      <c r="I625" s="298"/>
      <c r="J625" s="298"/>
      <c r="K625" s="298"/>
      <c r="L625" s="298"/>
      <c r="M625" s="298"/>
      <c r="N625" s="298"/>
      <c r="O625" s="298"/>
      <c r="P625" s="298"/>
      <c r="Q625" s="298"/>
      <c r="R625" s="298"/>
      <c r="S625" s="298"/>
      <c r="T625" s="298"/>
      <c r="U625" s="298"/>
      <c r="V625" s="298"/>
      <c r="W625" s="298"/>
      <c r="X625" s="298"/>
      <c r="Y625" s="298"/>
      <c r="Z625" s="298"/>
    </row>
    <row r="626" spans="1:26" ht="15.75" customHeight="1">
      <c r="A626" s="298"/>
      <c r="B626" s="298"/>
      <c r="C626" s="311"/>
      <c r="D626" s="298"/>
      <c r="E626" s="298"/>
      <c r="F626" s="298"/>
      <c r="G626" s="298"/>
      <c r="H626" s="298"/>
      <c r="I626" s="298"/>
      <c r="J626" s="298"/>
      <c r="K626" s="298"/>
      <c r="L626" s="298"/>
      <c r="M626" s="298"/>
      <c r="N626" s="298"/>
      <c r="O626" s="298"/>
      <c r="P626" s="298"/>
      <c r="Q626" s="298"/>
      <c r="R626" s="298"/>
      <c r="S626" s="298"/>
      <c r="T626" s="298"/>
      <c r="U626" s="298"/>
      <c r="V626" s="298"/>
      <c r="W626" s="298"/>
      <c r="X626" s="298"/>
      <c r="Y626" s="298"/>
      <c r="Z626" s="298"/>
    </row>
    <row r="627" spans="1:26" ht="15.75" customHeight="1">
      <c r="A627" s="298"/>
      <c r="B627" s="298"/>
      <c r="C627" s="311"/>
      <c r="D627" s="298"/>
      <c r="E627" s="298"/>
      <c r="F627" s="298"/>
      <c r="G627" s="298"/>
      <c r="H627" s="298"/>
      <c r="I627" s="298"/>
      <c r="J627" s="298"/>
      <c r="K627" s="298"/>
      <c r="L627" s="298"/>
      <c r="M627" s="298"/>
      <c r="N627" s="298"/>
      <c r="O627" s="298"/>
      <c r="P627" s="298"/>
      <c r="Q627" s="298"/>
      <c r="R627" s="298"/>
      <c r="S627" s="298"/>
      <c r="T627" s="298"/>
      <c r="U627" s="298"/>
      <c r="V627" s="298"/>
      <c r="W627" s="298"/>
      <c r="X627" s="298"/>
      <c r="Y627" s="298"/>
      <c r="Z627" s="298"/>
    </row>
    <row r="628" spans="1:26" ht="15.75" customHeight="1">
      <c r="A628" s="298"/>
      <c r="B628" s="298"/>
      <c r="C628" s="311"/>
      <c r="D628" s="298"/>
      <c r="E628" s="298"/>
      <c r="F628" s="298"/>
      <c r="G628" s="298"/>
      <c r="H628" s="298"/>
      <c r="I628" s="298"/>
      <c r="J628" s="298"/>
      <c r="K628" s="298"/>
      <c r="L628" s="298"/>
      <c r="M628" s="298"/>
      <c r="N628" s="298"/>
      <c r="O628" s="298"/>
      <c r="P628" s="298"/>
      <c r="Q628" s="298"/>
      <c r="R628" s="298"/>
      <c r="S628" s="298"/>
      <c r="T628" s="298"/>
      <c r="U628" s="298"/>
      <c r="V628" s="298"/>
      <c r="W628" s="298"/>
      <c r="X628" s="298"/>
      <c r="Y628" s="298"/>
      <c r="Z628" s="298"/>
    </row>
    <row r="629" spans="1:26" ht="15.75" customHeight="1">
      <c r="A629" s="298"/>
      <c r="B629" s="298"/>
      <c r="C629" s="311"/>
      <c r="D629" s="298"/>
      <c r="E629" s="298"/>
      <c r="F629" s="298"/>
      <c r="G629" s="298"/>
      <c r="H629" s="298"/>
      <c r="I629" s="298"/>
      <c r="J629" s="298"/>
      <c r="K629" s="298"/>
      <c r="L629" s="298"/>
      <c r="M629" s="298"/>
      <c r="N629" s="298"/>
      <c r="O629" s="298"/>
      <c r="P629" s="298"/>
      <c r="Q629" s="298"/>
      <c r="R629" s="298"/>
      <c r="S629" s="298"/>
      <c r="T629" s="298"/>
      <c r="U629" s="298"/>
      <c r="V629" s="298"/>
      <c r="W629" s="298"/>
      <c r="X629" s="298"/>
      <c r="Y629" s="298"/>
      <c r="Z629" s="298"/>
    </row>
    <row r="630" spans="1:26" ht="15.75" customHeight="1">
      <c r="A630" s="298"/>
      <c r="B630" s="298"/>
      <c r="C630" s="311"/>
      <c r="D630" s="298"/>
      <c r="E630" s="298"/>
      <c r="F630" s="298"/>
      <c r="G630" s="298"/>
      <c r="H630" s="298"/>
      <c r="I630" s="298"/>
      <c r="J630" s="298"/>
      <c r="K630" s="298"/>
      <c r="L630" s="298"/>
      <c r="M630" s="298"/>
      <c r="N630" s="298"/>
      <c r="O630" s="298"/>
      <c r="P630" s="298"/>
      <c r="Q630" s="298"/>
      <c r="R630" s="298"/>
      <c r="S630" s="298"/>
      <c r="T630" s="298"/>
      <c r="U630" s="298"/>
      <c r="V630" s="298"/>
      <c r="W630" s="298"/>
      <c r="X630" s="298"/>
      <c r="Y630" s="298"/>
      <c r="Z630" s="298"/>
    </row>
    <row r="631" spans="1:26" ht="15.75" customHeight="1">
      <c r="A631" s="298"/>
      <c r="B631" s="298"/>
      <c r="C631" s="311"/>
      <c r="D631" s="298"/>
      <c r="E631" s="298"/>
      <c r="F631" s="298"/>
      <c r="G631" s="298"/>
      <c r="H631" s="298"/>
      <c r="I631" s="298"/>
      <c r="J631" s="298"/>
      <c r="K631" s="298"/>
      <c r="L631" s="298"/>
      <c r="M631" s="298"/>
      <c r="N631" s="298"/>
      <c r="O631" s="298"/>
      <c r="P631" s="298"/>
      <c r="Q631" s="298"/>
      <c r="R631" s="298"/>
      <c r="S631" s="298"/>
      <c r="T631" s="298"/>
      <c r="U631" s="298"/>
      <c r="V631" s="298"/>
      <c r="W631" s="298"/>
      <c r="X631" s="298"/>
      <c r="Y631" s="298"/>
      <c r="Z631" s="298"/>
    </row>
    <row r="632" spans="1:26" ht="15.75" customHeight="1">
      <c r="A632" s="298"/>
      <c r="B632" s="298"/>
      <c r="C632" s="311"/>
      <c r="D632" s="298"/>
      <c r="E632" s="298"/>
      <c r="F632" s="298"/>
      <c r="G632" s="298"/>
      <c r="H632" s="298"/>
      <c r="I632" s="298"/>
      <c r="J632" s="298"/>
      <c r="K632" s="298"/>
      <c r="L632" s="298"/>
      <c r="M632" s="298"/>
      <c r="N632" s="298"/>
      <c r="O632" s="298"/>
      <c r="P632" s="298"/>
      <c r="Q632" s="298"/>
      <c r="R632" s="298"/>
      <c r="S632" s="298"/>
      <c r="T632" s="298"/>
      <c r="U632" s="298"/>
      <c r="V632" s="298"/>
      <c r="W632" s="298"/>
      <c r="X632" s="298"/>
      <c r="Y632" s="298"/>
      <c r="Z632" s="298"/>
    </row>
    <row r="633" spans="1:26" ht="15.75" customHeight="1">
      <c r="A633" s="298"/>
      <c r="B633" s="298"/>
      <c r="C633" s="311"/>
      <c r="D633" s="298"/>
      <c r="E633" s="298"/>
      <c r="F633" s="298"/>
      <c r="G633" s="298"/>
      <c r="H633" s="298"/>
      <c r="I633" s="298"/>
      <c r="J633" s="298"/>
      <c r="K633" s="298"/>
      <c r="L633" s="298"/>
      <c r="M633" s="298"/>
      <c r="N633" s="298"/>
      <c r="O633" s="298"/>
      <c r="P633" s="298"/>
      <c r="Q633" s="298"/>
      <c r="R633" s="298"/>
      <c r="S633" s="298"/>
      <c r="T633" s="298"/>
      <c r="U633" s="298"/>
      <c r="V633" s="298"/>
      <c r="W633" s="298"/>
      <c r="X633" s="298"/>
      <c r="Y633" s="298"/>
      <c r="Z633" s="298"/>
    </row>
    <row r="634" spans="1:26" ht="15.75" customHeight="1">
      <c r="A634" s="298"/>
      <c r="B634" s="298"/>
      <c r="C634" s="311"/>
      <c r="D634" s="298"/>
      <c r="E634" s="298"/>
      <c r="F634" s="298"/>
      <c r="G634" s="298"/>
      <c r="H634" s="298"/>
      <c r="I634" s="298"/>
      <c r="J634" s="298"/>
      <c r="K634" s="298"/>
      <c r="L634" s="298"/>
      <c r="M634" s="298"/>
      <c r="N634" s="298"/>
      <c r="O634" s="298"/>
      <c r="P634" s="298"/>
      <c r="Q634" s="298"/>
      <c r="R634" s="298"/>
      <c r="S634" s="298"/>
      <c r="T634" s="298"/>
      <c r="U634" s="298"/>
      <c r="V634" s="298"/>
      <c r="W634" s="298"/>
      <c r="X634" s="298"/>
      <c r="Y634" s="298"/>
      <c r="Z634" s="298"/>
    </row>
    <row r="635" spans="1:26" ht="15.75" customHeight="1">
      <c r="A635" s="298"/>
      <c r="B635" s="298"/>
      <c r="C635" s="311"/>
      <c r="D635" s="298"/>
      <c r="E635" s="298"/>
      <c r="F635" s="298"/>
      <c r="G635" s="298"/>
      <c r="H635" s="298"/>
      <c r="I635" s="298"/>
      <c r="J635" s="298"/>
      <c r="K635" s="298"/>
      <c r="L635" s="298"/>
      <c r="M635" s="298"/>
      <c r="N635" s="298"/>
      <c r="O635" s="298"/>
      <c r="P635" s="298"/>
      <c r="Q635" s="298"/>
      <c r="R635" s="298"/>
      <c r="S635" s="298"/>
      <c r="T635" s="298"/>
      <c r="U635" s="298"/>
      <c r="V635" s="298"/>
      <c r="W635" s="298"/>
      <c r="X635" s="298"/>
      <c r="Y635" s="298"/>
      <c r="Z635" s="298"/>
    </row>
    <row r="636" spans="1:26" ht="15.75" customHeight="1">
      <c r="A636" s="298"/>
      <c r="B636" s="298"/>
      <c r="C636" s="311"/>
      <c r="D636" s="298"/>
      <c r="E636" s="298"/>
      <c r="F636" s="298"/>
      <c r="G636" s="298"/>
      <c r="H636" s="298"/>
      <c r="I636" s="298"/>
      <c r="J636" s="298"/>
      <c r="K636" s="298"/>
      <c r="L636" s="298"/>
      <c r="M636" s="298"/>
      <c r="N636" s="298"/>
      <c r="O636" s="298"/>
      <c r="P636" s="298"/>
      <c r="Q636" s="298"/>
      <c r="R636" s="298"/>
      <c r="S636" s="298"/>
      <c r="T636" s="298"/>
      <c r="U636" s="298"/>
      <c r="V636" s="298"/>
      <c r="W636" s="298"/>
      <c r="X636" s="298"/>
      <c r="Y636" s="298"/>
      <c r="Z636" s="298"/>
    </row>
    <row r="637" spans="1:26" ht="15.75" customHeight="1">
      <c r="A637" s="298"/>
      <c r="B637" s="298"/>
      <c r="C637" s="311"/>
      <c r="D637" s="298"/>
      <c r="E637" s="298"/>
      <c r="F637" s="298"/>
      <c r="G637" s="298"/>
      <c r="H637" s="298"/>
      <c r="I637" s="298"/>
      <c r="J637" s="298"/>
      <c r="K637" s="298"/>
      <c r="L637" s="298"/>
      <c r="M637" s="298"/>
      <c r="N637" s="298"/>
      <c r="O637" s="298"/>
      <c r="P637" s="298"/>
      <c r="Q637" s="298"/>
      <c r="R637" s="298"/>
      <c r="S637" s="298"/>
      <c r="T637" s="298"/>
      <c r="U637" s="298"/>
      <c r="V637" s="298"/>
      <c r="W637" s="298"/>
      <c r="X637" s="298"/>
      <c r="Y637" s="298"/>
      <c r="Z637" s="298"/>
    </row>
    <row r="638" spans="1:26" ht="15.75" customHeight="1">
      <c r="A638" s="298"/>
      <c r="B638" s="298"/>
      <c r="C638" s="311"/>
      <c r="D638" s="298"/>
      <c r="E638" s="298"/>
      <c r="F638" s="298"/>
      <c r="G638" s="298"/>
      <c r="H638" s="298"/>
      <c r="I638" s="298"/>
      <c r="J638" s="298"/>
      <c r="K638" s="298"/>
      <c r="L638" s="298"/>
      <c r="M638" s="298"/>
      <c r="N638" s="298"/>
      <c r="O638" s="298"/>
      <c r="P638" s="298"/>
      <c r="Q638" s="298"/>
      <c r="R638" s="298"/>
      <c r="S638" s="298"/>
      <c r="T638" s="298"/>
      <c r="U638" s="298"/>
      <c r="V638" s="298"/>
      <c r="W638" s="298"/>
      <c r="X638" s="298"/>
      <c r="Y638" s="298"/>
      <c r="Z638" s="298"/>
    </row>
    <row r="639" spans="1:26" ht="15.75" customHeight="1">
      <c r="A639" s="298"/>
      <c r="B639" s="298"/>
      <c r="C639" s="311"/>
      <c r="D639" s="298"/>
      <c r="E639" s="298"/>
      <c r="F639" s="298"/>
      <c r="G639" s="298"/>
      <c r="H639" s="298"/>
      <c r="I639" s="298"/>
      <c r="J639" s="298"/>
      <c r="K639" s="298"/>
      <c r="L639" s="298"/>
      <c r="M639" s="298"/>
      <c r="N639" s="298"/>
      <c r="O639" s="298"/>
      <c r="P639" s="298"/>
      <c r="Q639" s="298"/>
      <c r="R639" s="298"/>
      <c r="S639" s="298"/>
      <c r="T639" s="298"/>
      <c r="U639" s="298"/>
      <c r="V639" s="298"/>
      <c r="W639" s="298"/>
      <c r="X639" s="298"/>
      <c r="Y639" s="298"/>
      <c r="Z639" s="298"/>
    </row>
    <row r="640" spans="1:26" ht="15.75" customHeight="1">
      <c r="A640" s="298"/>
      <c r="B640" s="298"/>
      <c r="C640" s="311"/>
      <c r="D640" s="298"/>
      <c r="E640" s="298"/>
      <c r="F640" s="298"/>
      <c r="G640" s="298"/>
      <c r="H640" s="298"/>
      <c r="I640" s="298"/>
      <c r="J640" s="298"/>
      <c r="K640" s="298"/>
      <c r="L640" s="298"/>
      <c r="M640" s="298"/>
      <c r="N640" s="298"/>
      <c r="O640" s="298"/>
      <c r="P640" s="298"/>
      <c r="Q640" s="298"/>
      <c r="R640" s="298"/>
      <c r="S640" s="298"/>
      <c r="T640" s="298"/>
      <c r="U640" s="298"/>
      <c r="V640" s="298"/>
      <c r="W640" s="298"/>
      <c r="X640" s="298"/>
      <c r="Y640" s="298"/>
      <c r="Z640" s="298"/>
    </row>
    <row r="641" spans="1:26" ht="15.75" customHeight="1">
      <c r="A641" s="298"/>
      <c r="B641" s="298"/>
      <c r="C641" s="311"/>
      <c r="D641" s="298"/>
      <c r="E641" s="298"/>
      <c r="F641" s="298"/>
      <c r="G641" s="298"/>
      <c r="H641" s="298"/>
      <c r="I641" s="298"/>
      <c r="J641" s="298"/>
      <c r="K641" s="298"/>
      <c r="L641" s="298"/>
      <c r="M641" s="298"/>
      <c r="N641" s="298"/>
      <c r="O641" s="298"/>
      <c r="P641" s="298"/>
      <c r="Q641" s="298"/>
      <c r="R641" s="298"/>
      <c r="S641" s="298"/>
      <c r="T641" s="298"/>
      <c r="U641" s="298"/>
      <c r="V641" s="298"/>
      <c r="W641" s="298"/>
      <c r="X641" s="298"/>
      <c r="Y641" s="298"/>
      <c r="Z641" s="298"/>
    </row>
    <row r="642" spans="1:26" ht="15.75" customHeight="1">
      <c r="A642" s="298"/>
      <c r="B642" s="298"/>
      <c r="C642" s="311"/>
      <c r="D642" s="298"/>
      <c r="E642" s="298"/>
      <c r="F642" s="298"/>
      <c r="G642" s="298"/>
      <c r="H642" s="298"/>
      <c r="I642" s="298"/>
      <c r="J642" s="298"/>
      <c r="K642" s="298"/>
      <c r="L642" s="298"/>
      <c r="M642" s="298"/>
      <c r="N642" s="298"/>
      <c r="O642" s="298"/>
      <c r="P642" s="298"/>
      <c r="Q642" s="298"/>
      <c r="R642" s="298"/>
      <c r="S642" s="298"/>
      <c r="T642" s="298"/>
      <c r="U642" s="298"/>
      <c r="V642" s="298"/>
      <c r="W642" s="298"/>
      <c r="X642" s="298"/>
      <c r="Y642" s="298"/>
      <c r="Z642" s="298"/>
    </row>
    <row r="643" spans="1:26" ht="15.75" customHeight="1">
      <c r="A643" s="298"/>
      <c r="B643" s="298"/>
      <c r="C643" s="311"/>
      <c r="D643" s="298"/>
      <c r="E643" s="298"/>
      <c r="F643" s="298"/>
      <c r="G643" s="298"/>
      <c r="H643" s="298"/>
      <c r="I643" s="298"/>
      <c r="J643" s="298"/>
      <c r="K643" s="298"/>
      <c r="L643" s="298"/>
      <c r="M643" s="298"/>
      <c r="N643" s="298"/>
      <c r="O643" s="298"/>
      <c r="P643" s="298"/>
      <c r="Q643" s="298"/>
      <c r="R643" s="298"/>
      <c r="S643" s="298"/>
      <c r="T643" s="298"/>
      <c r="U643" s="298"/>
      <c r="V643" s="298"/>
      <c r="W643" s="298"/>
      <c r="X643" s="298"/>
      <c r="Y643" s="298"/>
      <c r="Z643" s="298"/>
    </row>
    <row r="644" spans="1:26" ht="15.75" customHeight="1">
      <c r="A644" s="298"/>
      <c r="B644" s="298"/>
      <c r="C644" s="311"/>
      <c r="D644" s="298"/>
      <c r="E644" s="298"/>
      <c r="F644" s="298"/>
      <c r="G644" s="298"/>
      <c r="H644" s="298"/>
      <c r="I644" s="298"/>
      <c r="J644" s="298"/>
      <c r="K644" s="298"/>
      <c r="L644" s="298"/>
      <c r="M644" s="298"/>
      <c r="N644" s="298"/>
      <c r="O644" s="298"/>
      <c r="P644" s="298"/>
      <c r="Q644" s="298"/>
      <c r="R644" s="298"/>
      <c r="S644" s="298"/>
      <c r="T644" s="298"/>
      <c r="U644" s="298"/>
      <c r="V644" s="298"/>
      <c r="W644" s="298"/>
      <c r="X644" s="298"/>
      <c r="Y644" s="298"/>
      <c r="Z644" s="298"/>
    </row>
    <row r="645" spans="1:26" ht="15.75" customHeight="1">
      <c r="A645" s="298"/>
      <c r="B645" s="298"/>
      <c r="C645" s="311"/>
      <c r="D645" s="298"/>
      <c r="E645" s="298"/>
      <c r="F645" s="298"/>
      <c r="G645" s="298"/>
      <c r="H645" s="298"/>
      <c r="I645" s="298"/>
      <c r="J645" s="298"/>
      <c r="K645" s="298"/>
      <c r="L645" s="298"/>
      <c r="M645" s="298"/>
      <c r="N645" s="298"/>
      <c r="O645" s="298"/>
      <c r="P645" s="298"/>
      <c r="Q645" s="298"/>
      <c r="R645" s="298"/>
      <c r="S645" s="298"/>
      <c r="T645" s="298"/>
      <c r="U645" s="298"/>
      <c r="V645" s="298"/>
      <c r="W645" s="298"/>
      <c r="X645" s="298"/>
      <c r="Y645" s="298"/>
      <c r="Z645" s="298"/>
    </row>
    <row r="646" spans="1:26" ht="15.75" customHeight="1">
      <c r="A646" s="298"/>
      <c r="B646" s="298"/>
      <c r="C646" s="311"/>
      <c r="D646" s="298"/>
      <c r="E646" s="298"/>
      <c r="F646" s="298"/>
      <c r="G646" s="298"/>
      <c r="H646" s="298"/>
      <c r="I646" s="298"/>
      <c r="J646" s="298"/>
      <c r="K646" s="298"/>
      <c r="L646" s="298"/>
      <c r="M646" s="298"/>
      <c r="N646" s="298"/>
      <c r="O646" s="298"/>
      <c r="P646" s="298"/>
      <c r="Q646" s="298"/>
      <c r="R646" s="298"/>
      <c r="S646" s="298"/>
      <c r="T646" s="298"/>
      <c r="U646" s="298"/>
      <c r="V646" s="298"/>
      <c r="W646" s="298"/>
      <c r="X646" s="298"/>
      <c r="Y646" s="298"/>
      <c r="Z646" s="298"/>
    </row>
    <row r="647" spans="1:26" ht="15.75" customHeight="1">
      <c r="A647" s="298"/>
      <c r="B647" s="298"/>
      <c r="C647" s="311"/>
      <c r="D647" s="298"/>
      <c r="E647" s="298"/>
      <c r="F647" s="298"/>
      <c r="G647" s="298"/>
      <c r="H647" s="298"/>
      <c r="I647" s="298"/>
      <c r="J647" s="298"/>
      <c r="K647" s="298"/>
      <c r="L647" s="298"/>
      <c r="M647" s="298"/>
      <c r="N647" s="298"/>
      <c r="O647" s="298"/>
      <c r="P647" s="298"/>
      <c r="Q647" s="298"/>
      <c r="R647" s="298"/>
      <c r="S647" s="298"/>
      <c r="T647" s="298"/>
      <c r="U647" s="298"/>
      <c r="V647" s="298"/>
      <c r="W647" s="298"/>
      <c r="X647" s="298"/>
      <c r="Y647" s="298"/>
      <c r="Z647" s="298"/>
    </row>
    <row r="648" spans="1:26" ht="15.75" customHeight="1">
      <c r="A648" s="298"/>
      <c r="B648" s="298"/>
      <c r="C648" s="311"/>
      <c r="D648" s="298"/>
      <c r="E648" s="298"/>
      <c r="F648" s="298"/>
      <c r="G648" s="298"/>
      <c r="H648" s="298"/>
      <c r="I648" s="298"/>
      <c r="J648" s="298"/>
      <c r="K648" s="298"/>
      <c r="L648" s="298"/>
      <c r="M648" s="298"/>
      <c r="N648" s="298"/>
      <c r="O648" s="298"/>
      <c r="P648" s="298"/>
      <c r="Q648" s="298"/>
      <c r="R648" s="298"/>
      <c r="S648" s="298"/>
      <c r="T648" s="298"/>
      <c r="U648" s="298"/>
      <c r="V648" s="298"/>
      <c r="W648" s="298"/>
      <c r="X648" s="298"/>
      <c r="Y648" s="298"/>
      <c r="Z648" s="298"/>
    </row>
    <row r="649" spans="1:26" ht="15.75" customHeight="1">
      <c r="A649" s="298"/>
      <c r="B649" s="298"/>
      <c r="C649" s="311"/>
      <c r="D649" s="298"/>
      <c r="E649" s="298"/>
      <c r="F649" s="298"/>
      <c r="G649" s="298"/>
      <c r="H649" s="298"/>
      <c r="I649" s="298"/>
      <c r="J649" s="298"/>
      <c r="K649" s="298"/>
      <c r="L649" s="298"/>
      <c r="M649" s="298"/>
      <c r="N649" s="298"/>
      <c r="O649" s="298"/>
      <c r="P649" s="298"/>
      <c r="Q649" s="298"/>
      <c r="R649" s="298"/>
      <c r="S649" s="298"/>
      <c r="T649" s="298"/>
      <c r="U649" s="298"/>
      <c r="V649" s="298"/>
      <c r="W649" s="298"/>
      <c r="X649" s="298"/>
      <c r="Y649" s="298"/>
      <c r="Z649" s="298"/>
    </row>
    <row r="650" spans="1:26" ht="15.75" customHeight="1">
      <c r="A650" s="298"/>
      <c r="B650" s="298"/>
      <c r="C650" s="311"/>
      <c r="D650" s="298"/>
      <c r="E650" s="298"/>
      <c r="F650" s="298"/>
      <c r="G650" s="298"/>
      <c r="H650" s="298"/>
      <c r="I650" s="298"/>
      <c r="J650" s="298"/>
      <c r="K650" s="298"/>
      <c r="L650" s="298"/>
      <c r="M650" s="298"/>
      <c r="N650" s="298"/>
      <c r="O650" s="298"/>
      <c r="P650" s="298"/>
      <c r="Q650" s="298"/>
      <c r="R650" s="298"/>
      <c r="S650" s="298"/>
      <c r="T650" s="298"/>
      <c r="U650" s="298"/>
      <c r="V650" s="298"/>
      <c r="W650" s="298"/>
      <c r="X650" s="298"/>
      <c r="Y650" s="298"/>
      <c r="Z650" s="298"/>
    </row>
    <row r="651" spans="1:26" ht="15.75" customHeight="1">
      <c r="A651" s="298"/>
      <c r="B651" s="298"/>
      <c r="C651" s="311"/>
      <c r="D651" s="298"/>
      <c r="E651" s="298"/>
      <c r="F651" s="298"/>
      <c r="G651" s="298"/>
      <c r="H651" s="298"/>
      <c r="I651" s="298"/>
      <c r="J651" s="298"/>
      <c r="K651" s="298"/>
      <c r="L651" s="298"/>
      <c r="M651" s="298"/>
      <c r="N651" s="298"/>
      <c r="O651" s="298"/>
      <c r="P651" s="298"/>
      <c r="Q651" s="298"/>
      <c r="R651" s="298"/>
      <c r="S651" s="298"/>
      <c r="T651" s="298"/>
      <c r="U651" s="298"/>
      <c r="V651" s="298"/>
      <c r="W651" s="298"/>
      <c r="X651" s="298"/>
      <c r="Y651" s="298"/>
      <c r="Z651" s="298"/>
    </row>
    <row r="652" spans="1:26" ht="15.75" customHeight="1">
      <c r="A652" s="298"/>
      <c r="B652" s="298"/>
      <c r="C652" s="311"/>
      <c r="D652" s="298"/>
      <c r="E652" s="298"/>
      <c r="F652" s="298"/>
      <c r="G652" s="298"/>
      <c r="H652" s="298"/>
      <c r="I652" s="298"/>
      <c r="J652" s="298"/>
      <c r="K652" s="298"/>
      <c r="L652" s="298"/>
      <c r="M652" s="298"/>
      <c r="N652" s="298"/>
      <c r="O652" s="298"/>
      <c r="P652" s="298"/>
      <c r="Q652" s="298"/>
      <c r="R652" s="298"/>
      <c r="S652" s="298"/>
      <c r="T652" s="298"/>
      <c r="U652" s="298"/>
      <c r="V652" s="298"/>
      <c r="W652" s="298"/>
      <c r="X652" s="298"/>
      <c r="Y652" s="298"/>
      <c r="Z652" s="298"/>
    </row>
    <row r="653" spans="1:26" ht="15.75" customHeight="1">
      <c r="A653" s="298"/>
      <c r="B653" s="298"/>
      <c r="C653" s="311"/>
      <c r="D653" s="298"/>
      <c r="E653" s="298"/>
      <c r="F653" s="298"/>
      <c r="G653" s="298"/>
      <c r="H653" s="298"/>
      <c r="I653" s="298"/>
      <c r="J653" s="298"/>
      <c r="K653" s="298"/>
      <c r="L653" s="298"/>
      <c r="M653" s="298"/>
      <c r="N653" s="298"/>
      <c r="O653" s="298"/>
      <c r="P653" s="298"/>
      <c r="Q653" s="298"/>
      <c r="R653" s="298"/>
      <c r="S653" s="298"/>
      <c r="T653" s="298"/>
      <c r="U653" s="298"/>
      <c r="V653" s="298"/>
      <c r="W653" s="298"/>
      <c r="X653" s="298"/>
      <c r="Y653" s="298"/>
      <c r="Z653" s="298"/>
    </row>
    <row r="654" spans="1:26" ht="15.75" customHeight="1">
      <c r="A654" s="298"/>
      <c r="B654" s="298"/>
      <c r="C654" s="311"/>
      <c r="D654" s="298"/>
      <c r="E654" s="298"/>
      <c r="F654" s="298"/>
      <c r="G654" s="298"/>
      <c r="H654" s="298"/>
      <c r="I654" s="298"/>
      <c r="J654" s="298"/>
      <c r="K654" s="298"/>
      <c r="L654" s="298"/>
      <c r="M654" s="298"/>
      <c r="N654" s="298"/>
      <c r="O654" s="298"/>
      <c r="P654" s="298"/>
      <c r="Q654" s="298"/>
      <c r="R654" s="298"/>
      <c r="S654" s="298"/>
      <c r="T654" s="298"/>
      <c r="U654" s="298"/>
      <c r="V654" s="298"/>
      <c r="W654" s="298"/>
      <c r="X654" s="298"/>
      <c r="Y654" s="298"/>
      <c r="Z654" s="298"/>
    </row>
    <row r="655" spans="1:26" ht="15.75" customHeight="1">
      <c r="A655" s="298"/>
      <c r="B655" s="298"/>
      <c r="C655" s="311"/>
      <c r="D655" s="298"/>
      <c r="E655" s="298"/>
      <c r="F655" s="298"/>
      <c r="G655" s="298"/>
      <c r="H655" s="298"/>
      <c r="I655" s="298"/>
      <c r="J655" s="298"/>
      <c r="K655" s="298"/>
      <c r="L655" s="298"/>
      <c r="M655" s="298"/>
      <c r="N655" s="298"/>
      <c r="O655" s="298"/>
      <c r="P655" s="298"/>
      <c r="Q655" s="298"/>
      <c r="R655" s="298"/>
      <c r="S655" s="298"/>
      <c r="T655" s="298"/>
      <c r="U655" s="298"/>
      <c r="V655" s="298"/>
      <c r="W655" s="298"/>
      <c r="X655" s="298"/>
      <c r="Y655" s="298"/>
      <c r="Z655" s="298"/>
    </row>
    <row r="656" spans="1:26" ht="15.75" customHeight="1">
      <c r="A656" s="298"/>
      <c r="B656" s="298"/>
      <c r="C656" s="311"/>
      <c r="D656" s="298"/>
      <c r="E656" s="298"/>
      <c r="F656" s="298"/>
      <c r="G656" s="298"/>
      <c r="H656" s="298"/>
      <c r="I656" s="298"/>
      <c r="J656" s="298"/>
      <c r="K656" s="298"/>
      <c r="L656" s="298"/>
      <c r="M656" s="298"/>
      <c r="N656" s="298"/>
      <c r="O656" s="298"/>
      <c r="P656" s="298"/>
      <c r="Q656" s="298"/>
      <c r="R656" s="298"/>
      <c r="S656" s="298"/>
      <c r="T656" s="298"/>
      <c r="U656" s="298"/>
      <c r="V656" s="298"/>
      <c r="W656" s="298"/>
      <c r="X656" s="298"/>
      <c r="Y656" s="298"/>
      <c r="Z656" s="298"/>
    </row>
    <row r="657" spans="1:26" ht="15.75" customHeight="1">
      <c r="A657" s="298"/>
      <c r="B657" s="298"/>
      <c r="C657" s="311"/>
      <c r="D657" s="298"/>
      <c r="E657" s="298"/>
      <c r="F657" s="298"/>
      <c r="G657" s="298"/>
      <c r="H657" s="298"/>
      <c r="I657" s="298"/>
      <c r="J657" s="298"/>
      <c r="K657" s="298"/>
      <c r="L657" s="298"/>
      <c r="M657" s="298"/>
      <c r="N657" s="298"/>
      <c r="O657" s="298"/>
      <c r="P657" s="298"/>
      <c r="Q657" s="298"/>
      <c r="R657" s="298"/>
      <c r="S657" s="298"/>
      <c r="T657" s="298"/>
      <c r="U657" s="298"/>
      <c r="V657" s="298"/>
      <c r="W657" s="298"/>
      <c r="X657" s="298"/>
      <c r="Y657" s="298"/>
      <c r="Z657" s="298"/>
    </row>
    <row r="658" spans="1:26" ht="15.75" customHeight="1">
      <c r="A658" s="298"/>
      <c r="B658" s="298"/>
      <c r="C658" s="311"/>
      <c r="D658" s="298"/>
      <c r="E658" s="298"/>
      <c r="F658" s="298"/>
      <c r="G658" s="298"/>
      <c r="H658" s="298"/>
      <c r="I658" s="298"/>
      <c r="J658" s="298"/>
      <c r="K658" s="298"/>
      <c r="L658" s="298"/>
      <c r="M658" s="298"/>
      <c r="N658" s="298"/>
      <c r="O658" s="298"/>
      <c r="P658" s="298"/>
      <c r="Q658" s="298"/>
      <c r="R658" s="298"/>
      <c r="S658" s="298"/>
      <c r="T658" s="298"/>
      <c r="U658" s="298"/>
      <c r="V658" s="298"/>
      <c r="W658" s="298"/>
      <c r="X658" s="298"/>
      <c r="Y658" s="298"/>
      <c r="Z658" s="298"/>
    </row>
    <row r="659" spans="1:26" ht="15.75" customHeight="1">
      <c r="A659" s="298"/>
      <c r="B659" s="298"/>
      <c r="C659" s="311"/>
      <c r="D659" s="298"/>
      <c r="E659" s="298"/>
      <c r="F659" s="298"/>
      <c r="G659" s="298"/>
      <c r="H659" s="298"/>
      <c r="I659" s="298"/>
      <c r="J659" s="298"/>
      <c r="K659" s="298"/>
      <c r="L659" s="298"/>
      <c r="M659" s="298"/>
      <c r="N659" s="298"/>
      <c r="O659" s="298"/>
      <c r="P659" s="298"/>
      <c r="Q659" s="298"/>
      <c r="R659" s="298"/>
      <c r="S659" s="298"/>
      <c r="T659" s="298"/>
      <c r="U659" s="298"/>
      <c r="V659" s="298"/>
      <c r="W659" s="298"/>
      <c r="X659" s="298"/>
      <c r="Y659" s="298"/>
      <c r="Z659" s="298"/>
    </row>
    <row r="660" spans="1:26" ht="15.75" customHeight="1">
      <c r="A660" s="298"/>
      <c r="B660" s="298"/>
      <c r="C660" s="311"/>
      <c r="D660" s="298"/>
      <c r="E660" s="298"/>
      <c r="F660" s="298"/>
      <c r="G660" s="298"/>
      <c r="H660" s="298"/>
      <c r="I660" s="298"/>
      <c r="J660" s="298"/>
      <c r="K660" s="298"/>
      <c r="L660" s="298"/>
      <c r="M660" s="298"/>
      <c r="N660" s="298"/>
      <c r="O660" s="298"/>
      <c r="P660" s="298"/>
      <c r="Q660" s="298"/>
      <c r="R660" s="298"/>
      <c r="S660" s="298"/>
      <c r="T660" s="298"/>
      <c r="U660" s="298"/>
      <c r="V660" s="298"/>
      <c r="W660" s="298"/>
      <c r="X660" s="298"/>
      <c r="Y660" s="298"/>
      <c r="Z660" s="298"/>
    </row>
    <row r="661" spans="1:26" ht="15.75" customHeight="1">
      <c r="A661" s="298"/>
      <c r="B661" s="298"/>
      <c r="C661" s="311"/>
      <c r="D661" s="298"/>
      <c r="E661" s="298"/>
      <c r="F661" s="298"/>
      <c r="G661" s="298"/>
      <c r="H661" s="298"/>
      <c r="I661" s="298"/>
      <c r="J661" s="298"/>
      <c r="K661" s="298"/>
      <c r="L661" s="298"/>
      <c r="M661" s="298"/>
      <c r="N661" s="298"/>
      <c r="O661" s="298"/>
      <c r="P661" s="298"/>
      <c r="Q661" s="298"/>
      <c r="R661" s="298"/>
      <c r="S661" s="298"/>
      <c r="T661" s="298"/>
      <c r="U661" s="298"/>
      <c r="V661" s="298"/>
      <c r="W661" s="298"/>
      <c r="X661" s="298"/>
      <c r="Y661" s="298"/>
      <c r="Z661" s="298"/>
    </row>
    <row r="662" spans="1:26" ht="15.75" customHeight="1">
      <c r="A662" s="298"/>
      <c r="B662" s="298"/>
      <c r="C662" s="311"/>
      <c r="D662" s="298"/>
      <c r="E662" s="298"/>
      <c r="F662" s="298"/>
      <c r="G662" s="298"/>
      <c r="H662" s="298"/>
      <c r="I662" s="298"/>
      <c r="J662" s="298"/>
      <c r="K662" s="298"/>
      <c r="L662" s="298"/>
      <c r="M662" s="298"/>
      <c r="N662" s="298"/>
      <c r="O662" s="298"/>
      <c r="P662" s="298"/>
      <c r="Q662" s="298"/>
      <c r="R662" s="298"/>
      <c r="S662" s="298"/>
      <c r="T662" s="298"/>
      <c r="U662" s="298"/>
      <c r="V662" s="298"/>
      <c r="W662" s="298"/>
      <c r="X662" s="298"/>
      <c r="Y662" s="298"/>
      <c r="Z662" s="298"/>
    </row>
    <row r="663" spans="1:26" ht="15.75" customHeight="1">
      <c r="A663" s="298"/>
      <c r="B663" s="298"/>
      <c r="C663" s="311"/>
      <c r="D663" s="298"/>
      <c r="E663" s="298"/>
      <c r="F663" s="298"/>
      <c r="G663" s="298"/>
      <c r="H663" s="298"/>
      <c r="I663" s="298"/>
      <c r="J663" s="298"/>
      <c r="K663" s="298"/>
      <c r="L663" s="298"/>
      <c r="M663" s="298"/>
      <c r="N663" s="298"/>
      <c r="O663" s="298"/>
      <c r="P663" s="298"/>
      <c r="Q663" s="298"/>
      <c r="R663" s="298"/>
      <c r="S663" s="298"/>
      <c r="T663" s="298"/>
      <c r="U663" s="298"/>
      <c r="V663" s="298"/>
      <c r="W663" s="298"/>
      <c r="X663" s="298"/>
      <c r="Y663" s="298"/>
      <c r="Z663" s="298"/>
    </row>
    <row r="664" spans="1:26" ht="15.75" customHeight="1">
      <c r="A664" s="298"/>
      <c r="B664" s="298"/>
      <c r="C664" s="311"/>
      <c r="D664" s="298"/>
      <c r="E664" s="298"/>
      <c r="F664" s="298"/>
      <c r="G664" s="298"/>
      <c r="H664" s="298"/>
      <c r="I664" s="298"/>
      <c r="J664" s="298"/>
      <c r="K664" s="298"/>
      <c r="L664" s="298"/>
      <c r="M664" s="298"/>
      <c r="N664" s="298"/>
      <c r="O664" s="298"/>
      <c r="P664" s="298"/>
      <c r="Q664" s="298"/>
      <c r="R664" s="298"/>
      <c r="S664" s="298"/>
      <c r="T664" s="298"/>
      <c r="U664" s="298"/>
      <c r="V664" s="298"/>
      <c r="W664" s="298"/>
      <c r="X664" s="298"/>
      <c r="Y664" s="298"/>
      <c r="Z664" s="298"/>
    </row>
    <row r="665" spans="1:26" ht="15.75" customHeight="1">
      <c r="A665" s="298"/>
      <c r="B665" s="298"/>
      <c r="C665" s="311"/>
      <c r="D665" s="298"/>
      <c r="E665" s="298"/>
      <c r="F665" s="298"/>
      <c r="G665" s="298"/>
      <c r="H665" s="298"/>
      <c r="I665" s="298"/>
      <c r="J665" s="298"/>
      <c r="K665" s="298"/>
      <c r="L665" s="298"/>
      <c r="M665" s="298"/>
      <c r="N665" s="298"/>
      <c r="O665" s="298"/>
      <c r="P665" s="298"/>
      <c r="Q665" s="298"/>
      <c r="R665" s="298"/>
      <c r="S665" s="298"/>
      <c r="T665" s="298"/>
      <c r="U665" s="298"/>
      <c r="V665" s="298"/>
      <c r="W665" s="298"/>
      <c r="X665" s="298"/>
      <c r="Y665" s="298"/>
      <c r="Z665" s="298"/>
    </row>
    <row r="666" spans="1:26" ht="15.75" customHeight="1">
      <c r="A666" s="298"/>
      <c r="B666" s="298"/>
      <c r="C666" s="311"/>
      <c r="D666" s="298"/>
      <c r="E666" s="298"/>
      <c r="F666" s="298"/>
      <c r="G666" s="298"/>
      <c r="H666" s="298"/>
      <c r="I666" s="298"/>
      <c r="J666" s="298"/>
      <c r="K666" s="298"/>
      <c r="L666" s="298"/>
      <c r="M666" s="298"/>
      <c r="N666" s="298"/>
      <c r="O666" s="298"/>
      <c r="P666" s="298"/>
      <c r="Q666" s="298"/>
      <c r="R666" s="298"/>
      <c r="S666" s="298"/>
      <c r="T666" s="298"/>
      <c r="U666" s="298"/>
      <c r="V666" s="298"/>
      <c r="W666" s="298"/>
      <c r="X666" s="298"/>
      <c r="Y666" s="298"/>
      <c r="Z666" s="298"/>
    </row>
    <row r="667" spans="1:26" ht="15.75" customHeight="1">
      <c r="A667" s="298"/>
      <c r="B667" s="298"/>
      <c r="C667" s="311"/>
      <c r="D667" s="298"/>
      <c r="E667" s="298"/>
      <c r="F667" s="298"/>
      <c r="G667" s="298"/>
      <c r="H667" s="298"/>
      <c r="I667" s="298"/>
      <c r="J667" s="298"/>
      <c r="K667" s="298"/>
      <c r="L667" s="298"/>
      <c r="M667" s="298"/>
      <c r="N667" s="298"/>
      <c r="O667" s="298"/>
      <c r="P667" s="298"/>
      <c r="Q667" s="298"/>
      <c r="R667" s="298"/>
      <c r="S667" s="298"/>
      <c r="T667" s="298"/>
      <c r="U667" s="298"/>
      <c r="V667" s="298"/>
      <c r="W667" s="298"/>
      <c r="X667" s="298"/>
      <c r="Y667" s="298"/>
      <c r="Z667" s="298"/>
    </row>
    <row r="668" spans="1:26" ht="15.75" customHeight="1">
      <c r="A668" s="298"/>
      <c r="B668" s="298"/>
      <c r="C668" s="311"/>
      <c r="D668" s="298"/>
      <c r="E668" s="298"/>
      <c r="F668" s="298"/>
      <c r="G668" s="298"/>
      <c r="H668" s="298"/>
      <c r="I668" s="298"/>
      <c r="J668" s="298"/>
      <c r="K668" s="298"/>
      <c r="L668" s="298"/>
      <c r="M668" s="298"/>
      <c r="N668" s="298"/>
      <c r="O668" s="298"/>
      <c r="P668" s="298"/>
      <c r="Q668" s="298"/>
      <c r="R668" s="298"/>
      <c r="S668" s="298"/>
      <c r="T668" s="298"/>
      <c r="U668" s="298"/>
      <c r="V668" s="298"/>
      <c r="W668" s="298"/>
      <c r="X668" s="298"/>
      <c r="Y668" s="298"/>
      <c r="Z668" s="298"/>
    </row>
    <row r="669" spans="1:26" ht="15.75" customHeight="1">
      <c r="A669" s="298"/>
      <c r="B669" s="298"/>
      <c r="C669" s="311"/>
      <c r="D669" s="298"/>
      <c r="E669" s="298"/>
      <c r="F669" s="298"/>
      <c r="G669" s="298"/>
      <c r="H669" s="298"/>
      <c r="I669" s="298"/>
      <c r="J669" s="298"/>
      <c r="K669" s="298"/>
      <c r="L669" s="298"/>
      <c r="M669" s="298"/>
      <c r="N669" s="298"/>
      <c r="O669" s="298"/>
      <c r="P669" s="298"/>
      <c r="Q669" s="298"/>
      <c r="R669" s="298"/>
      <c r="S669" s="298"/>
      <c r="T669" s="298"/>
      <c r="U669" s="298"/>
      <c r="V669" s="298"/>
      <c r="W669" s="298"/>
      <c r="X669" s="298"/>
      <c r="Y669" s="298"/>
      <c r="Z669" s="298"/>
    </row>
    <row r="670" spans="1:26" ht="15.75" customHeight="1">
      <c r="A670" s="298"/>
      <c r="B670" s="298"/>
      <c r="C670" s="311"/>
      <c r="D670" s="298"/>
      <c r="E670" s="298"/>
      <c r="F670" s="298"/>
      <c r="G670" s="298"/>
      <c r="H670" s="298"/>
      <c r="I670" s="298"/>
      <c r="J670" s="298"/>
      <c r="K670" s="298"/>
      <c r="L670" s="298"/>
      <c r="M670" s="298"/>
      <c r="N670" s="298"/>
      <c r="O670" s="298"/>
      <c r="P670" s="298"/>
      <c r="Q670" s="298"/>
      <c r="R670" s="298"/>
      <c r="S670" s="298"/>
      <c r="T670" s="298"/>
      <c r="U670" s="298"/>
      <c r="V670" s="298"/>
      <c r="W670" s="298"/>
      <c r="X670" s="298"/>
      <c r="Y670" s="298"/>
      <c r="Z670" s="298"/>
    </row>
    <row r="671" spans="1:26" ht="15.75" customHeight="1">
      <c r="A671" s="298"/>
      <c r="B671" s="298"/>
      <c r="C671" s="311"/>
      <c r="D671" s="298"/>
      <c r="E671" s="298"/>
      <c r="F671" s="298"/>
      <c r="G671" s="298"/>
      <c r="H671" s="298"/>
      <c r="I671" s="298"/>
      <c r="J671" s="298"/>
      <c r="K671" s="298"/>
      <c r="L671" s="298"/>
      <c r="M671" s="298"/>
      <c r="N671" s="298"/>
      <c r="O671" s="298"/>
      <c r="P671" s="298"/>
      <c r="Q671" s="298"/>
      <c r="R671" s="298"/>
      <c r="S671" s="298"/>
      <c r="T671" s="298"/>
      <c r="U671" s="298"/>
      <c r="V671" s="298"/>
      <c r="W671" s="298"/>
      <c r="X671" s="298"/>
      <c r="Y671" s="298"/>
      <c r="Z671" s="298"/>
    </row>
    <row r="672" spans="1:26" ht="15.75" customHeight="1">
      <c r="A672" s="298"/>
      <c r="B672" s="298"/>
      <c r="C672" s="311"/>
      <c r="D672" s="298"/>
      <c r="E672" s="298"/>
      <c r="F672" s="298"/>
      <c r="G672" s="298"/>
      <c r="H672" s="298"/>
      <c r="I672" s="298"/>
      <c r="J672" s="298"/>
      <c r="K672" s="298"/>
      <c r="L672" s="298"/>
      <c r="M672" s="298"/>
      <c r="N672" s="298"/>
      <c r="O672" s="298"/>
      <c r="P672" s="298"/>
      <c r="Q672" s="298"/>
      <c r="R672" s="298"/>
      <c r="S672" s="298"/>
      <c r="T672" s="298"/>
      <c r="U672" s="298"/>
      <c r="V672" s="298"/>
      <c r="W672" s="298"/>
      <c r="X672" s="298"/>
      <c r="Y672" s="298"/>
      <c r="Z672" s="298"/>
    </row>
    <row r="673" spans="1:26" ht="15.75" customHeight="1">
      <c r="A673" s="298"/>
      <c r="B673" s="298"/>
      <c r="C673" s="311"/>
      <c r="D673" s="298"/>
      <c r="E673" s="298"/>
      <c r="F673" s="298"/>
      <c r="G673" s="298"/>
      <c r="H673" s="298"/>
      <c r="I673" s="298"/>
      <c r="J673" s="298"/>
      <c r="K673" s="298"/>
      <c r="L673" s="298"/>
      <c r="M673" s="298"/>
      <c r="N673" s="298"/>
      <c r="O673" s="298"/>
      <c r="P673" s="298"/>
      <c r="Q673" s="298"/>
      <c r="R673" s="298"/>
      <c r="S673" s="298"/>
      <c r="T673" s="298"/>
      <c r="U673" s="298"/>
      <c r="V673" s="298"/>
      <c r="W673" s="298"/>
      <c r="X673" s="298"/>
      <c r="Y673" s="298"/>
      <c r="Z673" s="298"/>
    </row>
    <row r="674" spans="1:26" ht="15.75" customHeight="1">
      <c r="A674" s="298"/>
      <c r="B674" s="298"/>
      <c r="C674" s="311"/>
      <c r="D674" s="298"/>
      <c r="E674" s="298"/>
      <c r="F674" s="298"/>
      <c r="G674" s="298"/>
      <c r="H674" s="298"/>
      <c r="I674" s="298"/>
      <c r="J674" s="298"/>
      <c r="K674" s="298"/>
      <c r="L674" s="298"/>
      <c r="M674" s="298"/>
      <c r="N674" s="298"/>
      <c r="O674" s="298"/>
      <c r="P674" s="298"/>
      <c r="Q674" s="298"/>
      <c r="R674" s="298"/>
      <c r="S674" s="298"/>
      <c r="T674" s="298"/>
      <c r="U674" s="298"/>
      <c r="V674" s="298"/>
      <c r="W674" s="298"/>
      <c r="X674" s="298"/>
      <c r="Y674" s="298"/>
      <c r="Z674" s="298"/>
    </row>
    <row r="675" spans="1:26" ht="15.75" customHeight="1">
      <c r="A675" s="298"/>
      <c r="B675" s="298"/>
      <c r="C675" s="311"/>
      <c r="D675" s="298"/>
      <c r="E675" s="298"/>
      <c r="F675" s="298"/>
      <c r="G675" s="298"/>
      <c r="H675" s="298"/>
      <c r="I675" s="298"/>
      <c r="J675" s="298"/>
      <c r="K675" s="298"/>
      <c r="L675" s="298"/>
      <c r="M675" s="298"/>
      <c r="N675" s="298"/>
      <c r="O675" s="298"/>
      <c r="P675" s="298"/>
      <c r="Q675" s="298"/>
      <c r="R675" s="298"/>
      <c r="S675" s="298"/>
      <c r="T675" s="298"/>
      <c r="U675" s="298"/>
      <c r="V675" s="298"/>
      <c r="W675" s="298"/>
      <c r="X675" s="298"/>
      <c r="Y675" s="298"/>
      <c r="Z675" s="298"/>
    </row>
    <row r="676" spans="1:26" ht="15.75" customHeight="1">
      <c r="A676" s="298"/>
      <c r="B676" s="298"/>
      <c r="C676" s="311"/>
      <c r="D676" s="298"/>
      <c r="E676" s="298"/>
      <c r="F676" s="298"/>
      <c r="G676" s="298"/>
      <c r="H676" s="298"/>
      <c r="I676" s="298"/>
      <c r="J676" s="298"/>
      <c r="K676" s="298"/>
      <c r="L676" s="298"/>
      <c r="M676" s="298"/>
      <c r="N676" s="298"/>
      <c r="O676" s="298"/>
      <c r="P676" s="298"/>
      <c r="Q676" s="298"/>
      <c r="R676" s="298"/>
      <c r="S676" s="298"/>
      <c r="T676" s="298"/>
      <c r="U676" s="298"/>
      <c r="V676" s="298"/>
      <c r="W676" s="298"/>
      <c r="X676" s="298"/>
      <c r="Y676" s="298"/>
      <c r="Z676" s="298"/>
    </row>
    <row r="677" spans="1:26" ht="15.75" customHeight="1">
      <c r="A677" s="298"/>
      <c r="B677" s="298"/>
      <c r="C677" s="311"/>
      <c r="D677" s="298"/>
      <c r="E677" s="298"/>
      <c r="F677" s="298"/>
      <c r="G677" s="298"/>
      <c r="H677" s="298"/>
      <c r="I677" s="298"/>
      <c r="J677" s="298"/>
      <c r="K677" s="298"/>
      <c r="L677" s="298"/>
      <c r="M677" s="298"/>
      <c r="N677" s="298"/>
      <c r="O677" s="298"/>
      <c r="P677" s="298"/>
      <c r="Q677" s="298"/>
      <c r="R677" s="298"/>
      <c r="S677" s="298"/>
      <c r="T677" s="298"/>
      <c r="U677" s="298"/>
      <c r="V677" s="298"/>
      <c r="W677" s="298"/>
      <c r="X677" s="298"/>
      <c r="Y677" s="298"/>
      <c r="Z677" s="298"/>
    </row>
    <row r="678" spans="1:26" ht="15.75" customHeight="1">
      <c r="A678" s="298"/>
      <c r="B678" s="298"/>
      <c r="C678" s="311"/>
      <c r="D678" s="298"/>
      <c r="E678" s="298"/>
      <c r="F678" s="298"/>
      <c r="G678" s="298"/>
      <c r="H678" s="298"/>
      <c r="I678" s="298"/>
      <c r="J678" s="298"/>
      <c r="K678" s="298"/>
      <c r="L678" s="298"/>
      <c r="M678" s="298"/>
      <c r="N678" s="298"/>
      <c r="O678" s="298"/>
      <c r="P678" s="298"/>
      <c r="Q678" s="298"/>
      <c r="R678" s="298"/>
      <c r="S678" s="298"/>
      <c r="T678" s="298"/>
      <c r="U678" s="298"/>
      <c r="V678" s="298"/>
      <c r="W678" s="298"/>
      <c r="X678" s="298"/>
      <c r="Y678" s="298"/>
      <c r="Z678" s="298"/>
    </row>
    <row r="679" spans="1:26" ht="15.75" customHeight="1">
      <c r="A679" s="298"/>
      <c r="B679" s="298"/>
      <c r="C679" s="311"/>
      <c r="D679" s="298"/>
      <c r="E679" s="298"/>
      <c r="F679" s="298"/>
      <c r="G679" s="298"/>
      <c r="H679" s="298"/>
      <c r="I679" s="298"/>
      <c r="J679" s="298"/>
      <c r="K679" s="298"/>
      <c r="L679" s="298"/>
      <c r="M679" s="298"/>
      <c r="N679" s="298"/>
      <c r="O679" s="298"/>
      <c r="P679" s="298"/>
      <c r="Q679" s="298"/>
      <c r="R679" s="298"/>
      <c r="S679" s="298"/>
      <c r="T679" s="298"/>
      <c r="U679" s="298"/>
      <c r="V679" s="298"/>
      <c r="W679" s="298"/>
      <c r="X679" s="298"/>
      <c r="Y679" s="298"/>
      <c r="Z679" s="298"/>
    </row>
    <row r="680" spans="1:26" ht="15.75" customHeight="1">
      <c r="A680" s="298"/>
      <c r="B680" s="298"/>
      <c r="C680" s="311"/>
      <c r="D680" s="298"/>
      <c r="E680" s="298"/>
      <c r="F680" s="298"/>
      <c r="G680" s="298"/>
      <c r="H680" s="298"/>
      <c r="I680" s="298"/>
      <c r="J680" s="298"/>
      <c r="K680" s="298"/>
      <c r="L680" s="298"/>
      <c r="M680" s="298"/>
      <c r="N680" s="298"/>
      <c r="O680" s="298"/>
      <c r="P680" s="298"/>
      <c r="Q680" s="298"/>
      <c r="R680" s="298"/>
      <c r="S680" s="298"/>
      <c r="T680" s="298"/>
      <c r="U680" s="298"/>
      <c r="V680" s="298"/>
      <c r="W680" s="298"/>
      <c r="X680" s="298"/>
      <c r="Y680" s="298"/>
      <c r="Z680" s="298"/>
    </row>
    <row r="681" spans="1:26" ht="15.75" customHeight="1">
      <c r="A681" s="298"/>
      <c r="B681" s="298"/>
      <c r="C681" s="311"/>
      <c r="D681" s="298"/>
      <c r="E681" s="298"/>
      <c r="F681" s="298"/>
      <c r="G681" s="298"/>
      <c r="H681" s="298"/>
      <c r="I681" s="298"/>
      <c r="J681" s="298"/>
      <c r="K681" s="298"/>
      <c r="L681" s="298"/>
      <c r="M681" s="298"/>
      <c r="N681" s="298"/>
      <c r="O681" s="298"/>
      <c r="P681" s="298"/>
      <c r="Q681" s="298"/>
      <c r="R681" s="298"/>
      <c r="S681" s="298"/>
      <c r="T681" s="298"/>
      <c r="U681" s="298"/>
      <c r="V681" s="298"/>
      <c r="W681" s="298"/>
      <c r="X681" s="298"/>
      <c r="Y681" s="298"/>
      <c r="Z681" s="298"/>
    </row>
    <row r="682" spans="1:26" ht="15.75" customHeight="1">
      <c r="A682" s="298"/>
      <c r="B682" s="298"/>
      <c r="C682" s="311"/>
      <c r="D682" s="298"/>
      <c r="E682" s="298"/>
      <c r="F682" s="298"/>
      <c r="G682" s="298"/>
      <c r="H682" s="298"/>
      <c r="I682" s="298"/>
      <c r="J682" s="298"/>
      <c r="K682" s="298"/>
      <c r="L682" s="298"/>
      <c r="M682" s="298"/>
      <c r="N682" s="298"/>
      <c r="O682" s="298"/>
      <c r="P682" s="298"/>
      <c r="Q682" s="298"/>
      <c r="R682" s="298"/>
      <c r="S682" s="298"/>
      <c r="T682" s="298"/>
      <c r="U682" s="298"/>
      <c r="V682" s="298"/>
      <c r="W682" s="298"/>
      <c r="X682" s="298"/>
      <c r="Y682" s="298"/>
      <c r="Z682" s="298"/>
    </row>
    <row r="683" spans="1:26" ht="15.75" customHeight="1">
      <c r="A683" s="298"/>
      <c r="B683" s="298"/>
      <c r="C683" s="311"/>
      <c r="D683" s="298"/>
      <c r="E683" s="298"/>
      <c r="F683" s="298"/>
      <c r="G683" s="298"/>
      <c r="H683" s="298"/>
      <c r="I683" s="298"/>
      <c r="J683" s="298"/>
      <c r="K683" s="298"/>
      <c r="L683" s="298"/>
      <c r="M683" s="298"/>
      <c r="N683" s="298"/>
      <c r="O683" s="298"/>
      <c r="P683" s="298"/>
      <c r="Q683" s="298"/>
      <c r="R683" s="298"/>
      <c r="S683" s="298"/>
      <c r="T683" s="298"/>
      <c r="U683" s="298"/>
      <c r="V683" s="298"/>
      <c r="W683" s="298"/>
      <c r="X683" s="298"/>
      <c r="Y683" s="298"/>
      <c r="Z683" s="298"/>
    </row>
    <row r="684" spans="1:26" ht="15.75" customHeight="1">
      <c r="A684" s="298"/>
      <c r="B684" s="298"/>
      <c r="C684" s="311"/>
      <c r="D684" s="298"/>
      <c r="E684" s="298"/>
      <c r="F684" s="298"/>
      <c r="G684" s="298"/>
      <c r="H684" s="298"/>
      <c r="I684" s="298"/>
      <c r="J684" s="298"/>
      <c r="K684" s="298"/>
      <c r="L684" s="298"/>
      <c r="M684" s="298"/>
      <c r="N684" s="298"/>
      <c r="O684" s="298"/>
      <c r="P684" s="298"/>
      <c r="Q684" s="298"/>
      <c r="R684" s="298"/>
      <c r="S684" s="298"/>
      <c r="T684" s="298"/>
      <c r="U684" s="298"/>
      <c r="V684" s="298"/>
      <c r="W684" s="298"/>
      <c r="X684" s="298"/>
      <c r="Y684" s="298"/>
      <c r="Z684" s="298"/>
    </row>
    <row r="685" spans="1:26" ht="15.75" customHeight="1">
      <c r="A685" s="298"/>
      <c r="B685" s="298"/>
      <c r="C685" s="311"/>
      <c r="D685" s="298"/>
      <c r="E685" s="298"/>
      <c r="F685" s="298"/>
      <c r="G685" s="298"/>
      <c r="H685" s="298"/>
      <c r="I685" s="298"/>
      <c r="J685" s="298"/>
      <c r="K685" s="298"/>
      <c r="L685" s="298"/>
      <c r="M685" s="298"/>
      <c r="N685" s="298"/>
      <c r="O685" s="298"/>
      <c r="P685" s="298"/>
      <c r="Q685" s="298"/>
      <c r="R685" s="298"/>
      <c r="S685" s="298"/>
      <c r="T685" s="298"/>
      <c r="U685" s="298"/>
      <c r="V685" s="298"/>
      <c r="W685" s="298"/>
      <c r="X685" s="298"/>
      <c r="Y685" s="298"/>
      <c r="Z685" s="298"/>
    </row>
    <row r="686" spans="1:26" ht="15.75" customHeight="1">
      <c r="A686" s="298"/>
      <c r="B686" s="298"/>
      <c r="C686" s="311"/>
      <c r="D686" s="298"/>
      <c r="E686" s="298"/>
      <c r="F686" s="298"/>
      <c r="G686" s="298"/>
      <c r="H686" s="298"/>
      <c r="I686" s="298"/>
      <c r="J686" s="298"/>
      <c r="K686" s="298"/>
      <c r="L686" s="298"/>
      <c r="M686" s="298"/>
      <c r="N686" s="298"/>
      <c r="O686" s="298"/>
      <c r="P686" s="298"/>
      <c r="Q686" s="298"/>
      <c r="R686" s="298"/>
      <c r="S686" s="298"/>
      <c r="T686" s="298"/>
      <c r="U686" s="298"/>
      <c r="V686" s="298"/>
      <c r="W686" s="298"/>
      <c r="X686" s="298"/>
      <c r="Y686" s="298"/>
      <c r="Z686" s="298"/>
    </row>
    <row r="687" spans="1:26" ht="15.75" customHeight="1">
      <c r="A687" s="298"/>
      <c r="B687" s="298"/>
      <c r="C687" s="311"/>
      <c r="D687" s="298"/>
      <c r="E687" s="298"/>
      <c r="F687" s="298"/>
      <c r="G687" s="298"/>
      <c r="H687" s="298"/>
      <c r="I687" s="298"/>
      <c r="J687" s="298"/>
      <c r="K687" s="298"/>
      <c r="L687" s="298"/>
      <c r="M687" s="298"/>
      <c r="N687" s="298"/>
      <c r="O687" s="298"/>
      <c r="P687" s="298"/>
      <c r="Q687" s="298"/>
      <c r="R687" s="298"/>
      <c r="S687" s="298"/>
      <c r="T687" s="298"/>
      <c r="U687" s="298"/>
      <c r="V687" s="298"/>
      <c r="W687" s="298"/>
      <c r="X687" s="298"/>
      <c r="Y687" s="298"/>
      <c r="Z687" s="298"/>
    </row>
    <row r="688" spans="1:26" ht="15.75" customHeight="1">
      <c r="A688" s="298"/>
      <c r="B688" s="298"/>
      <c r="C688" s="311"/>
      <c r="D688" s="298"/>
      <c r="E688" s="298"/>
      <c r="F688" s="298"/>
      <c r="G688" s="298"/>
      <c r="H688" s="298"/>
      <c r="I688" s="298"/>
      <c r="J688" s="298"/>
      <c r="K688" s="298"/>
      <c r="L688" s="298"/>
      <c r="M688" s="298"/>
      <c r="N688" s="298"/>
      <c r="O688" s="298"/>
      <c r="P688" s="298"/>
      <c r="Q688" s="298"/>
      <c r="R688" s="298"/>
      <c r="S688" s="298"/>
      <c r="T688" s="298"/>
      <c r="U688" s="298"/>
      <c r="V688" s="298"/>
      <c r="W688" s="298"/>
      <c r="X688" s="298"/>
      <c r="Y688" s="298"/>
      <c r="Z688" s="298"/>
    </row>
    <row r="689" spans="1:26" ht="15.75" customHeight="1">
      <c r="A689" s="298"/>
      <c r="B689" s="298"/>
      <c r="C689" s="311"/>
      <c r="D689" s="298"/>
      <c r="E689" s="298"/>
      <c r="F689" s="298"/>
      <c r="G689" s="298"/>
      <c r="H689" s="298"/>
      <c r="I689" s="298"/>
      <c r="J689" s="298"/>
      <c r="K689" s="298"/>
      <c r="L689" s="298"/>
      <c r="M689" s="298"/>
      <c r="N689" s="298"/>
      <c r="O689" s="298"/>
      <c r="P689" s="298"/>
      <c r="Q689" s="298"/>
      <c r="R689" s="298"/>
      <c r="S689" s="298"/>
      <c r="T689" s="298"/>
      <c r="U689" s="298"/>
      <c r="V689" s="298"/>
      <c r="W689" s="298"/>
      <c r="X689" s="298"/>
      <c r="Y689" s="298"/>
      <c r="Z689" s="298"/>
    </row>
    <row r="690" spans="1:26" ht="15.75" customHeight="1">
      <c r="A690" s="298"/>
      <c r="B690" s="298"/>
      <c r="C690" s="311"/>
      <c r="D690" s="298"/>
      <c r="E690" s="298"/>
      <c r="F690" s="298"/>
      <c r="G690" s="298"/>
      <c r="H690" s="298"/>
      <c r="I690" s="298"/>
      <c r="J690" s="298"/>
      <c r="K690" s="298"/>
      <c r="L690" s="298"/>
      <c r="M690" s="298"/>
      <c r="N690" s="298"/>
      <c r="O690" s="298"/>
      <c r="P690" s="298"/>
      <c r="Q690" s="298"/>
      <c r="R690" s="298"/>
      <c r="S690" s="298"/>
      <c r="T690" s="298"/>
      <c r="U690" s="298"/>
      <c r="V690" s="298"/>
      <c r="W690" s="298"/>
      <c r="X690" s="298"/>
      <c r="Y690" s="298"/>
      <c r="Z690" s="298"/>
    </row>
    <row r="691" spans="1:26" ht="15.75" customHeight="1">
      <c r="A691" s="298"/>
      <c r="B691" s="298"/>
      <c r="C691" s="311"/>
      <c r="D691" s="298"/>
      <c r="E691" s="298"/>
      <c r="F691" s="298"/>
      <c r="G691" s="298"/>
      <c r="H691" s="298"/>
      <c r="I691" s="298"/>
      <c r="J691" s="298"/>
      <c r="K691" s="298"/>
      <c r="L691" s="298"/>
      <c r="M691" s="298"/>
      <c r="N691" s="298"/>
      <c r="O691" s="298"/>
      <c r="P691" s="298"/>
      <c r="Q691" s="298"/>
      <c r="R691" s="298"/>
      <c r="S691" s="298"/>
      <c r="T691" s="298"/>
      <c r="U691" s="298"/>
      <c r="V691" s="298"/>
      <c r="W691" s="298"/>
      <c r="X691" s="298"/>
      <c r="Y691" s="298"/>
      <c r="Z691" s="298"/>
    </row>
    <row r="692" spans="1:26" ht="15.75" customHeight="1">
      <c r="A692" s="298"/>
      <c r="B692" s="298"/>
      <c r="C692" s="311"/>
      <c r="D692" s="298"/>
      <c r="E692" s="298"/>
      <c r="F692" s="298"/>
      <c r="G692" s="298"/>
      <c r="H692" s="298"/>
      <c r="I692" s="298"/>
      <c r="J692" s="298"/>
      <c r="K692" s="298"/>
      <c r="L692" s="298"/>
      <c r="M692" s="298"/>
      <c r="N692" s="298"/>
      <c r="O692" s="298"/>
      <c r="P692" s="298"/>
      <c r="Q692" s="298"/>
      <c r="R692" s="298"/>
      <c r="S692" s="298"/>
      <c r="T692" s="298"/>
      <c r="U692" s="298"/>
      <c r="V692" s="298"/>
      <c r="W692" s="298"/>
      <c r="X692" s="298"/>
      <c r="Y692" s="298"/>
      <c r="Z692" s="298"/>
    </row>
    <row r="693" spans="1:26" ht="15.75" customHeight="1">
      <c r="A693" s="298"/>
      <c r="B693" s="298"/>
      <c r="C693" s="311"/>
      <c r="D693" s="298"/>
      <c r="E693" s="298"/>
      <c r="F693" s="298"/>
      <c r="G693" s="298"/>
      <c r="H693" s="298"/>
      <c r="I693" s="298"/>
      <c r="J693" s="298"/>
      <c r="K693" s="298"/>
      <c r="L693" s="298"/>
      <c r="M693" s="298"/>
      <c r="N693" s="298"/>
      <c r="O693" s="298"/>
      <c r="P693" s="298"/>
      <c r="Q693" s="298"/>
      <c r="R693" s="298"/>
      <c r="S693" s="298"/>
      <c r="T693" s="298"/>
      <c r="U693" s="298"/>
      <c r="V693" s="298"/>
      <c r="W693" s="298"/>
      <c r="X693" s="298"/>
      <c r="Y693" s="298"/>
      <c r="Z693" s="298"/>
    </row>
    <row r="694" spans="1:26" ht="15.75" customHeight="1">
      <c r="A694" s="298"/>
      <c r="B694" s="298"/>
      <c r="C694" s="311"/>
      <c r="D694" s="298"/>
      <c r="E694" s="298"/>
      <c r="F694" s="298"/>
      <c r="G694" s="298"/>
      <c r="H694" s="298"/>
      <c r="I694" s="298"/>
      <c r="J694" s="298"/>
      <c r="K694" s="298"/>
      <c r="L694" s="298"/>
      <c r="M694" s="298"/>
      <c r="N694" s="298"/>
      <c r="O694" s="298"/>
      <c r="P694" s="298"/>
      <c r="Q694" s="298"/>
      <c r="R694" s="298"/>
      <c r="S694" s="298"/>
      <c r="T694" s="298"/>
      <c r="U694" s="298"/>
      <c r="V694" s="298"/>
      <c r="W694" s="298"/>
      <c r="X694" s="298"/>
      <c r="Y694" s="298"/>
      <c r="Z694" s="298"/>
    </row>
    <row r="695" spans="1:26" ht="15.75" customHeight="1">
      <c r="A695" s="298"/>
      <c r="B695" s="298"/>
      <c r="C695" s="311"/>
      <c r="D695" s="298"/>
      <c r="E695" s="298"/>
      <c r="F695" s="298"/>
      <c r="G695" s="298"/>
      <c r="H695" s="298"/>
      <c r="I695" s="298"/>
      <c r="J695" s="298"/>
      <c r="K695" s="298"/>
      <c r="L695" s="298"/>
      <c r="M695" s="298"/>
      <c r="N695" s="298"/>
      <c r="O695" s="298"/>
      <c r="P695" s="298"/>
      <c r="Q695" s="298"/>
      <c r="R695" s="298"/>
      <c r="S695" s="298"/>
      <c r="T695" s="298"/>
      <c r="U695" s="298"/>
      <c r="V695" s="298"/>
      <c r="W695" s="298"/>
      <c r="X695" s="298"/>
      <c r="Y695" s="298"/>
      <c r="Z695" s="298"/>
    </row>
    <row r="696" spans="1:26" ht="15.75" customHeight="1">
      <c r="A696" s="298"/>
      <c r="B696" s="298"/>
      <c r="C696" s="311"/>
      <c r="D696" s="298"/>
      <c r="E696" s="298"/>
      <c r="F696" s="298"/>
      <c r="G696" s="298"/>
      <c r="H696" s="298"/>
      <c r="I696" s="298"/>
      <c r="J696" s="298"/>
      <c r="K696" s="298"/>
      <c r="L696" s="298"/>
      <c r="M696" s="298"/>
      <c r="N696" s="298"/>
      <c r="O696" s="298"/>
      <c r="P696" s="298"/>
      <c r="Q696" s="298"/>
      <c r="R696" s="298"/>
      <c r="S696" s="298"/>
      <c r="T696" s="298"/>
      <c r="U696" s="298"/>
      <c r="V696" s="298"/>
      <c r="W696" s="298"/>
      <c r="X696" s="298"/>
      <c r="Y696" s="298"/>
      <c r="Z696" s="298"/>
    </row>
    <row r="697" spans="1:26" ht="15.75" customHeight="1">
      <c r="A697" s="298"/>
      <c r="B697" s="298"/>
      <c r="C697" s="311"/>
      <c r="D697" s="298"/>
      <c r="E697" s="298"/>
      <c r="F697" s="298"/>
      <c r="G697" s="298"/>
      <c r="H697" s="298"/>
      <c r="I697" s="298"/>
      <c r="J697" s="298"/>
      <c r="K697" s="298"/>
      <c r="L697" s="298"/>
      <c r="M697" s="298"/>
      <c r="N697" s="298"/>
      <c r="O697" s="298"/>
      <c r="P697" s="298"/>
      <c r="Q697" s="298"/>
      <c r="R697" s="298"/>
      <c r="S697" s="298"/>
      <c r="T697" s="298"/>
      <c r="U697" s="298"/>
      <c r="V697" s="298"/>
      <c r="W697" s="298"/>
      <c r="X697" s="298"/>
      <c r="Y697" s="298"/>
      <c r="Z697" s="298"/>
    </row>
    <row r="698" spans="1:26" ht="15.75" customHeight="1">
      <c r="A698" s="298"/>
      <c r="B698" s="298"/>
      <c r="C698" s="311"/>
      <c r="D698" s="298"/>
      <c r="E698" s="298"/>
      <c r="F698" s="298"/>
      <c r="G698" s="298"/>
      <c r="H698" s="298"/>
      <c r="I698" s="298"/>
      <c r="J698" s="298"/>
      <c r="K698" s="298"/>
      <c r="L698" s="298"/>
      <c r="M698" s="298"/>
      <c r="N698" s="298"/>
      <c r="O698" s="298"/>
      <c r="P698" s="298"/>
      <c r="Q698" s="298"/>
      <c r="R698" s="298"/>
      <c r="S698" s="298"/>
      <c r="T698" s="298"/>
      <c r="U698" s="298"/>
      <c r="V698" s="298"/>
      <c r="W698" s="298"/>
      <c r="X698" s="298"/>
      <c r="Y698" s="298"/>
      <c r="Z698" s="298"/>
    </row>
    <row r="699" spans="1:26" ht="15.75" customHeight="1">
      <c r="A699" s="298"/>
      <c r="B699" s="298"/>
      <c r="C699" s="311"/>
      <c r="D699" s="298"/>
      <c r="E699" s="298"/>
      <c r="F699" s="298"/>
      <c r="G699" s="298"/>
      <c r="H699" s="298"/>
      <c r="I699" s="298"/>
      <c r="J699" s="298"/>
      <c r="K699" s="298"/>
      <c r="L699" s="298"/>
      <c r="M699" s="298"/>
      <c r="N699" s="298"/>
      <c r="O699" s="298"/>
      <c r="P699" s="298"/>
      <c r="Q699" s="298"/>
      <c r="R699" s="298"/>
      <c r="S699" s="298"/>
      <c r="T699" s="298"/>
      <c r="U699" s="298"/>
      <c r="V699" s="298"/>
      <c r="W699" s="298"/>
      <c r="X699" s="298"/>
      <c r="Y699" s="298"/>
      <c r="Z699" s="298"/>
    </row>
    <row r="700" spans="1:26" ht="15.75" customHeight="1">
      <c r="A700" s="298"/>
      <c r="B700" s="298"/>
      <c r="C700" s="311"/>
      <c r="D700" s="298"/>
      <c r="E700" s="298"/>
      <c r="F700" s="298"/>
      <c r="G700" s="298"/>
      <c r="H700" s="298"/>
      <c r="I700" s="298"/>
      <c r="J700" s="298"/>
      <c r="K700" s="298"/>
      <c r="L700" s="298"/>
      <c r="M700" s="298"/>
      <c r="N700" s="298"/>
      <c r="O700" s="298"/>
      <c r="P700" s="298"/>
      <c r="Q700" s="298"/>
      <c r="R700" s="298"/>
      <c r="S700" s="298"/>
      <c r="T700" s="298"/>
      <c r="U700" s="298"/>
      <c r="V700" s="298"/>
      <c r="W700" s="298"/>
      <c r="X700" s="298"/>
      <c r="Y700" s="298"/>
      <c r="Z700" s="298"/>
    </row>
    <row r="701" spans="1:26" ht="15.75" customHeight="1">
      <c r="A701" s="298"/>
      <c r="B701" s="298"/>
      <c r="C701" s="311"/>
      <c r="D701" s="298"/>
      <c r="E701" s="298"/>
      <c r="F701" s="298"/>
      <c r="G701" s="298"/>
      <c r="H701" s="298"/>
      <c r="I701" s="298"/>
      <c r="J701" s="298"/>
      <c r="K701" s="298"/>
      <c r="L701" s="298"/>
      <c r="M701" s="298"/>
      <c r="N701" s="298"/>
      <c r="O701" s="298"/>
      <c r="P701" s="298"/>
      <c r="Q701" s="298"/>
      <c r="R701" s="298"/>
      <c r="S701" s="298"/>
      <c r="T701" s="298"/>
      <c r="U701" s="298"/>
      <c r="V701" s="298"/>
      <c r="W701" s="298"/>
      <c r="X701" s="298"/>
      <c r="Y701" s="298"/>
      <c r="Z701" s="298"/>
    </row>
    <row r="702" spans="1:26" ht="15.75" customHeight="1">
      <c r="A702" s="298"/>
      <c r="B702" s="298"/>
      <c r="C702" s="311"/>
      <c r="D702" s="298"/>
      <c r="E702" s="298"/>
      <c r="F702" s="298"/>
      <c r="G702" s="298"/>
      <c r="H702" s="298"/>
      <c r="I702" s="298"/>
      <c r="J702" s="298"/>
      <c r="K702" s="298"/>
      <c r="L702" s="298"/>
      <c r="M702" s="298"/>
      <c r="N702" s="298"/>
      <c r="O702" s="298"/>
      <c r="P702" s="298"/>
      <c r="Q702" s="298"/>
      <c r="R702" s="298"/>
      <c r="S702" s="298"/>
      <c r="T702" s="298"/>
      <c r="U702" s="298"/>
      <c r="V702" s="298"/>
      <c r="W702" s="298"/>
      <c r="X702" s="298"/>
      <c r="Y702" s="298"/>
      <c r="Z702" s="298"/>
    </row>
    <row r="703" spans="1:26" ht="15.75" customHeight="1">
      <c r="A703" s="298"/>
      <c r="B703" s="298"/>
      <c r="C703" s="311"/>
      <c r="D703" s="298"/>
      <c r="E703" s="298"/>
      <c r="F703" s="298"/>
      <c r="G703" s="298"/>
      <c r="H703" s="298"/>
      <c r="I703" s="298"/>
      <c r="J703" s="298"/>
      <c r="K703" s="298"/>
      <c r="L703" s="298"/>
      <c r="M703" s="298"/>
      <c r="N703" s="298"/>
      <c r="O703" s="298"/>
      <c r="P703" s="298"/>
      <c r="Q703" s="298"/>
      <c r="R703" s="298"/>
      <c r="S703" s="298"/>
      <c r="T703" s="298"/>
      <c r="U703" s="298"/>
      <c r="V703" s="298"/>
      <c r="W703" s="298"/>
      <c r="X703" s="298"/>
      <c r="Y703" s="298"/>
      <c r="Z703" s="298"/>
    </row>
    <row r="704" spans="1:26" ht="15.75" customHeight="1">
      <c r="A704" s="298"/>
      <c r="B704" s="298"/>
      <c r="C704" s="311"/>
      <c r="D704" s="298"/>
      <c r="E704" s="298"/>
      <c r="F704" s="298"/>
      <c r="G704" s="298"/>
      <c r="H704" s="298"/>
      <c r="I704" s="298"/>
      <c r="J704" s="298"/>
      <c r="K704" s="298"/>
      <c r="L704" s="298"/>
      <c r="M704" s="298"/>
      <c r="N704" s="298"/>
      <c r="O704" s="298"/>
      <c r="P704" s="298"/>
      <c r="Q704" s="298"/>
      <c r="R704" s="298"/>
      <c r="S704" s="298"/>
      <c r="T704" s="298"/>
      <c r="U704" s="298"/>
      <c r="V704" s="298"/>
      <c r="W704" s="298"/>
      <c r="X704" s="298"/>
      <c r="Y704" s="298"/>
      <c r="Z704" s="298"/>
    </row>
    <row r="705" spans="1:26" ht="15.75" customHeight="1">
      <c r="A705" s="298"/>
      <c r="B705" s="298"/>
      <c r="C705" s="311"/>
      <c r="D705" s="298"/>
      <c r="E705" s="298"/>
      <c r="F705" s="298"/>
      <c r="G705" s="298"/>
      <c r="H705" s="298"/>
      <c r="I705" s="298"/>
      <c r="J705" s="298"/>
      <c r="K705" s="298"/>
      <c r="L705" s="298"/>
      <c r="M705" s="298"/>
      <c r="N705" s="298"/>
      <c r="O705" s="298"/>
      <c r="P705" s="298"/>
      <c r="Q705" s="298"/>
      <c r="R705" s="298"/>
      <c r="S705" s="298"/>
      <c r="T705" s="298"/>
      <c r="U705" s="298"/>
      <c r="V705" s="298"/>
      <c r="W705" s="298"/>
      <c r="X705" s="298"/>
      <c r="Y705" s="298"/>
      <c r="Z705" s="298"/>
    </row>
    <row r="706" spans="1:26" ht="15.75" customHeight="1">
      <c r="A706" s="298"/>
      <c r="B706" s="298"/>
      <c r="C706" s="311"/>
      <c r="D706" s="298"/>
      <c r="E706" s="298"/>
      <c r="F706" s="298"/>
      <c r="G706" s="298"/>
      <c r="H706" s="298"/>
      <c r="I706" s="298"/>
      <c r="J706" s="298"/>
      <c r="K706" s="298"/>
      <c r="L706" s="298"/>
      <c r="M706" s="298"/>
      <c r="N706" s="298"/>
      <c r="O706" s="298"/>
      <c r="P706" s="298"/>
      <c r="Q706" s="298"/>
      <c r="R706" s="298"/>
      <c r="S706" s="298"/>
      <c r="T706" s="298"/>
      <c r="U706" s="298"/>
      <c r="V706" s="298"/>
      <c r="W706" s="298"/>
      <c r="X706" s="298"/>
      <c r="Y706" s="298"/>
      <c r="Z706" s="298"/>
    </row>
    <row r="707" spans="1:26" ht="15.75" customHeight="1">
      <c r="A707" s="298"/>
      <c r="B707" s="298"/>
      <c r="C707" s="311"/>
      <c r="D707" s="298"/>
      <c r="E707" s="298"/>
      <c r="F707" s="298"/>
      <c r="G707" s="298"/>
      <c r="H707" s="298"/>
      <c r="I707" s="298"/>
      <c r="J707" s="298"/>
      <c r="K707" s="298"/>
      <c r="L707" s="298"/>
      <c r="M707" s="298"/>
      <c r="N707" s="298"/>
      <c r="O707" s="298"/>
      <c r="P707" s="298"/>
      <c r="Q707" s="298"/>
      <c r="R707" s="298"/>
      <c r="S707" s="298"/>
      <c r="T707" s="298"/>
      <c r="U707" s="298"/>
      <c r="V707" s="298"/>
      <c r="W707" s="298"/>
      <c r="X707" s="298"/>
      <c r="Y707" s="298"/>
      <c r="Z707" s="298"/>
    </row>
    <row r="708" spans="1:26" ht="15.75" customHeight="1">
      <c r="A708" s="298"/>
      <c r="B708" s="298"/>
      <c r="C708" s="311"/>
      <c r="D708" s="298"/>
      <c r="E708" s="298"/>
      <c r="F708" s="298"/>
      <c r="G708" s="298"/>
      <c r="H708" s="298"/>
      <c r="I708" s="298"/>
      <c r="J708" s="298"/>
      <c r="K708" s="298"/>
      <c r="L708" s="298"/>
      <c r="M708" s="298"/>
      <c r="N708" s="298"/>
      <c r="O708" s="298"/>
      <c r="P708" s="298"/>
      <c r="Q708" s="298"/>
      <c r="R708" s="298"/>
      <c r="S708" s="298"/>
      <c r="T708" s="298"/>
      <c r="U708" s="298"/>
      <c r="V708" s="298"/>
      <c r="W708" s="298"/>
      <c r="X708" s="298"/>
      <c r="Y708" s="298"/>
      <c r="Z708" s="298"/>
    </row>
    <row r="709" spans="1:26" ht="15.75" customHeight="1">
      <c r="A709" s="298"/>
      <c r="B709" s="298"/>
      <c r="C709" s="311"/>
      <c r="D709" s="298"/>
      <c r="E709" s="298"/>
      <c r="F709" s="298"/>
      <c r="G709" s="298"/>
      <c r="H709" s="298"/>
      <c r="I709" s="298"/>
      <c r="J709" s="298"/>
      <c r="K709" s="298"/>
      <c r="L709" s="298"/>
      <c r="M709" s="298"/>
      <c r="N709" s="298"/>
      <c r="O709" s="298"/>
      <c r="P709" s="298"/>
      <c r="Q709" s="298"/>
      <c r="R709" s="298"/>
      <c r="S709" s="298"/>
      <c r="T709" s="298"/>
      <c r="U709" s="298"/>
      <c r="V709" s="298"/>
      <c r="W709" s="298"/>
      <c r="X709" s="298"/>
      <c r="Y709" s="298"/>
      <c r="Z709" s="298"/>
    </row>
    <row r="710" spans="1:26" ht="15.75" customHeight="1">
      <c r="A710" s="298"/>
      <c r="B710" s="298"/>
      <c r="C710" s="311"/>
      <c r="D710" s="298"/>
      <c r="E710" s="298"/>
      <c r="F710" s="298"/>
      <c r="G710" s="298"/>
      <c r="H710" s="298"/>
      <c r="I710" s="298"/>
      <c r="J710" s="298"/>
      <c r="K710" s="298"/>
      <c r="L710" s="298"/>
      <c r="M710" s="298"/>
      <c r="N710" s="298"/>
      <c r="O710" s="298"/>
      <c r="P710" s="298"/>
      <c r="Q710" s="298"/>
      <c r="R710" s="298"/>
      <c r="S710" s="298"/>
      <c r="T710" s="298"/>
      <c r="U710" s="298"/>
      <c r="V710" s="298"/>
      <c r="W710" s="298"/>
      <c r="X710" s="298"/>
      <c r="Y710" s="298"/>
      <c r="Z710" s="298"/>
    </row>
    <row r="711" spans="1:26" ht="15.75" customHeight="1">
      <c r="A711" s="298"/>
      <c r="B711" s="298"/>
      <c r="C711" s="311"/>
      <c r="D711" s="298"/>
      <c r="E711" s="298"/>
      <c r="F711" s="298"/>
      <c r="G711" s="298"/>
      <c r="H711" s="298"/>
      <c r="I711" s="298"/>
      <c r="J711" s="298"/>
      <c r="K711" s="298"/>
      <c r="L711" s="298"/>
      <c r="M711" s="298"/>
      <c r="N711" s="298"/>
      <c r="O711" s="298"/>
      <c r="P711" s="298"/>
      <c r="Q711" s="298"/>
      <c r="R711" s="298"/>
      <c r="S711" s="298"/>
      <c r="T711" s="298"/>
      <c r="U711" s="298"/>
      <c r="V711" s="298"/>
      <c r="W711" s="298"/>
      <c r="X711" s="298"/>
      <c r="Y711" s="298"/>
      <c r="Z711" s="298"/>
    </row>
    <row r="712" spans="1:26" ht="15.75" customHeight="1">
      <c r="A712" s="298"/>
      <c r="B712" s="298"/>
      <c r="C712" s="311"/>
      <c r="D712" s="298"/>
      <c r="E712" s="298"/>
      <c r="F712" s="298"/>
      <c r="G712" s="298"/>
      <c r="H712" s="298"/>
      <c r="I712" s="298"/>
      <c r="J712" s="298"/>
      <c r="K712" s="298"/>
      <c r="L712" s="298"/>
      <c r="M712" s="298"/>
      <c r="N712" s="298"/>
      <c r="O712" s="298"/>
      <c r="P712" s="298"/>
      <c r="Q712" s="298"/>
      <c r="R712" s="298"/>
      <c r="S712" s="298"/>
      <c r="T712" s="298"/>
      <c r="U712" s="298"/>
      <c r="V712" s="298"/>
      <c r="W712" s="298"/>
      <c r="X712" s="298"/>
      <c r="Y712" s="298"/>
      <c r="Z712" s="298"/>
    </row>
    <row r="713" spans="1:26" ht="15.75" customHeight="1">
      <c r="A713" s="298"/>
      <c r="B713" s="298"/>
      <c r="C713" s="311"/>
      <c r="D713" s="298"/>
      <c r="E713" s="298"/>
      <c r="F713" s="298"/>
      <c r="G713" s="298"/>
      <c r="H713" s="298"/>
      <c r="I713" s="298"/>
      <c r="J713" s="298"/>
      <c r="K713" s="298"/>
      <c r="L713" s="298"/>
      <c r="M713" s="298"/>
      <c r="N713" s="298"/>
      <c r="O713" s="298"/>
      <c r="P713" s="298"/>
      <c r="Q713" s="298"/>
      <c r="R713" s="298"/>
      <c r="S713" s="298"/>
      <c r="T713" s="298"/>
      <c r="U713" s="298"/>
      <c r="V713" s="298"/>
      <c r="W713" s="298"/>
      <c r="X713" s="298"/>
      <c r="Y713" s="298"/>
      <c r="Z713" s="298"/>
    </row>
    <row r="714" spans="1:26" ht="15.75" customHeight="1">
      <c r="A714" s="298"/>
      <c r="B714" s="298"/>
      <c r="C714" s="311"/>
      <c r="D714" s="298"/>
      <c r="E714" s="298"/>
      <c r="F714" s="298"/>
      <c r="G714" s="298"/>
      <c r="H714" s="298"/>
      <c r="I714" s="298"/>
      <c r="J714" s="298"/>
      <c r="K714" s="298"/>
      <c r="L714" s="298"/>
      <c r="M714" s="298"/>
      <c r="N714" s="298"/>
      <c r="O714" s="298"/>
      <c r="P714" s="298"/>
      <c r="Q714" s="298"/>
      <c r="R714" s="298"/>
      <c r="S714" s="298"/>
      <c r="T714" s="298"/>
      <c r="U714" s="298"/>
      <c r="V714" s="298"/>
      <c r="W714" s="298"/>
      <c r="X714" s="298"/>
      <c r="Y714" s="298"/>
      <c r="Z714" s="298"/>
    </row>
    <row r="715" spans="1:26" ht="15.75" customHeight="1">
      <c r="A715" s="298"/>
      <c r="B715" s="298"/>
      <c r="C715" s="311"/>
      <c r="D715" s="298"/>
      <c r="E715" s="298"/>
      <c r="F715" s="298"/>
      <c r="G715" s="298"/>
      <c r="H715" s="298"/>
      <c r="I715" s="298"/>
      <c r="J715" s="298"/>
      <c r="K715" s="298"/>
      <c r="L715" s="298"/>
      <c r="M715" s="298"/>
      <c r="N715" s="298"/>
      <c r="O715" s="298"/>
      <c r="P715" s="298"/>
      <c r="Q715" s="298"/>
      <c r="R715" s="298"/>
      <c r="S715" s="298"/>
      <c r="T715" s="298"/>
      <c r="U715" s="298"/>
      <c r="V715" s="298"/>
      <c r="W715" s="298"/>
      <c r="X715" s="298"/>
      <c r="Y715" s="298"/>
      <c r="Z715" s="298"/>
    </row>
    <row r="716" spans="1:26" ht="15.75" customHeight="1">
      <c r="A716" s="298"/>
      <c r="B716" s="298"/>
      <c r="C716" s="311"/>
      <c r="D716" s="298"/>
      <c r="E716" s="298"/>
      <c r="F716" s="298"/>
      <c r="G716" s="298"/>
      <c r="H716" s="298"/>
      <c r="I716" s="298"/>
      <c r="J716" s="298"/>
      <c r="K716" s="298"/>
      <c r="L716" s="298"/>
      <c r="M716" s="298"/>
      <c r="N716" s="298"/>
      <c r="O716" s="298"/>
      <c r="P716" s="298"/>
      <c r="Q716" s="298"/>
      <c r="R716" s="298"/>
      <c r="S716" s="298"/>
      <c r="T716" s="298"/>
      <c r="U716" s="298"/>
      <c r="V716" s="298"/>
      <c r="W716" s="298"/>
      <c r="X716" s="298"/>
      <c r="Y716" s="298"/>
      <c r="Z716" s="298"/>
    </row>
    <row r="717" spans="1:26" ht="15.75" customHeight="1">
      <c r="A717" s="298"/>
      <c r="B717" s="298"/>
      <c r="C717" s="311"/>
      <c r="D717" s="298"/>
      <c r="E717" s="298"/>
      <c r="F717" s="298"/>
      <c r="G717" s="298"/>
      <c r="H717" s="298"/>
      <c r="I717" s="298"/>
      <c r="J717" s="298"/>
      <c r="K717" s="298"/>
      <c r="L717" s="298"/>
      <c r="M717" s="298"/>
      <c r="N717" s="298"/>
      <c r="O717" s="298"/>
      <c r="P717" s="298"/>
      <c r="Q717" s="298"/>
      <c r="R717" s="298"/>
      <c r="S717" s="298"/>
      <c r="T717" s="298"/>
      <c r="U717" s="298"/>
      <c r="V717" s="298"/>
      <c r="W717" s="298"/>
      <c r="X717" s="298"/>
      <c r="Y717" s="298"/>
      <c r="Z717" s="298"/>
    </row>
    <row r="718" spans="1:26" ht="15.75" customHeight="1">
      <c r="A718" s="298"/>
      <c r="B718" s="298"/>
      <c r="C718" s="311"/>
      <c r="D718" s="298"/>
      <c r="E718" s="298"/>
      <c r="F718" s="298"/>
      <c r="G718" s="298"/>
      <c r="H718" s="298"/>
      <c r="I718" s="298"/>
      <c r="J718" s="298"/>
      <c r="K718" s="298"/>
      <c r="L718" s="298"/>
      <c r="M718" s="298"/>
      <c r="N718" s="298"/>
      <c r="O718" s="298"/>
      <c r="P718" s="298"/>
      <c r="Q718" s="298"/>
      <c r="R718" s="298"/>
      <c r="S718" s="298"/>
      <c r="T718" s="298"/>
      <c r="U718" s="298"/>
      <c r="V718" s="298"/>
      <c r="W718" s="298"/>
      <c r="X718" s="298"/>
      <c r="Y718" s="298"/>
      <c r="Z718" s="298"/>
    </row>
    <row r="719" spans="1:26" ht="15.75" customHeight="1">
      <c r="A719" s="298"/>
      <c r="B719" s="298"/>
      <c r="C719" s="311"/>
      <c r="D719" s="298"/>
      <c r="E719" s="298"/>
      <c r="F719" s="298"/>
      <c r="G719" s="298"/>
      <c r="H719" s="298"/>
      <c r="I719" s="298"/>
      <c r="J719" s="298"/>
      <c r="K719" s="298"/>
      <c r="L719" s="298"/>
      <c r="M719" s="298"/>
      <c r="N719" s="298"/>
      <c r="O719" s="298"/>
      <c r="P719" s="298"/>
      <c r="Q719" s="298"/>
      <c r="R719" s="298"/>
      <c r="S719" s="298"/>
      <c r="T719" s="298"/>
      <c r="U719" s="298"/>
      <c r="V719" s="298"/>
      <c r="W719" s="298"/>
      <c r="X719" s="298"/>
      <c r="Y719" s="298"/>
      <c r="Z719" s="298"/>
    </row>
    <row r="720" spans="1:26" ht="15.75" customHeight="1">
      <c r="A720" s="298"/>
      <c r="B720" s="298"/>
      <c r="C720" s="311"/>
      <c r="D720" s="298"/>
      <c r="E720" s="298"/>
      <c r="F720" s="298"/>
      <c r="G720" s="298"/>
      <c r="H720" s="298"/>
      <c r="I720" s="298"/>
      <c r="J720" s="298"/>
      <c r="K720" s="298"/>
      <c r="L720" s="298"/>
      <c r="M720" s="298"/>
      <c r="N720" s="298"/>
      <c r="O720" s="298"/>
      <c r="P720" s="298"/>
      <c r="Q720" s="298"/>
      <c r="R720" s="298"/>
      <c r="S720" s="298"/>
      <c r="T720" s="298"/>
      <c r="U720" s="298"/>
      <c r="V720" s="298"/>
      <c r="W720" s="298"/>
      <c r="X720" s="298"/>
      <c r="Y720" s="298"/>
      <c r="Z720" s="298"/>
    </row>
    <row r="721" spans="1:26" ht="15.75" customHeight="1">
      <c r="A721" s="298"/>
      <c r="B721" s="298"/>
      <c r="C721" s="311"/>
      <c r="D721" s="298"/>
      <c r="E721" s="298"/>
      <c r="F721" s="298"/>
      <c r="G721" s="298"/>
      <c r="H721" s="298"/>
      <c r="I721" s="298"/>
      <c r="J721" s="298"/>
      <c r="K721" s="298"/>
      <c r="L721" s="298"/>
      <c r="M721" s="298"/>
      <c r="N721" s="298"/>
      <c r="O721" s="298"/>
      <c r="P721" s="298"/>
      <c r="Q721" s="298"/>
      <c r="R721" s="298"/>
      <c r="S721" s="298"/>
      <c r="T721" s="298"/>
      <c r="U721" s="298"/>
      <c r="V721" s="298"/>
      <c r="W721" s="298"/>
      <c r="X721" s="298"/>
      <c r="Y721" s="298"/>
      <c r="Z721" s="298"/>
    </row>
    <row r="722" spans="1:26" ht="15.75" customHeight="1">
      <c r="A722" s="298"/>
      <c r="B722" s="298"/>
      <c r="C722" s="311"/>
      <c r="D722" s="298"/>
      <c r="E722" s="298"/>
      <c r="F722" s="298"/>
      <c r="G722" s="298"/>
      <c r="H722" s="298"/>
      <c r="I722" s="298"/>
      <c r="J722" s="298"/>
      <c r="K722" s="298"/>
      <c r="L722" s="298"/>
      <c r="M722" s="298"/>
      <c r="N722" s="298"/>
      <c r="O722" s="298"/>
      <c r="P722" s="298"/>
      <c r="Q722" s="298"/>
      <c r="R722" s="298"/>
      <c r="S722" s="298"/>
      <c r="T722" s="298"/>
      <c r="U722" s="298"/>
      <c r="V722" s="298"/>
      <c r="W722" s="298"/>
      <c r="X722" s="298"/>
      <c r="Y722" s="298"/>
      <c r="Z722" s="298"/>
    </row>
    <row r="723" spans="1:26" ht="15.75" customHeight="1">
      <c r="A723" s="298"/>
      <c r="B723" s="298"/>
      <c r="C723" s="311"/>
      <c r="D723" s="298"/>
      <c r="E723" s="298"/>
      <c r="F723" s="298"/>
      <c r="G723" s="298"/>
      <c r="H723" s="298"/>
      <c r="I723" s="298"/>
      <c r="J723" s="298"/>
      <c r="K723" s="298"/>
      <c r="L723" s="298"/>
      <c r="M723" s="298"/>
      <c r="N723" s="298"/>
      <c r="O723" s="298"/>
      <c r="P723" s="298"/>
      <c r="Q723" s="298"/>
      <c r="R723" s="298"/>
      <c r="S723" s="298"/>
      <c r="T723" s="298"/>
      <c r="U723" s="298"/>
      <c r="V723" s="298"/>
      <c r="W723" s="298"/>
      <c r="X723" s="298"/>
      <c r="Y723" s="298"/>
      <c r="Z723" s="298"/>
    </row>
    <row r="724" spans="1:26" ht="15.75" customHeight="1">
      <c r="A724" s="298"/>
      <c r="B724" s="298"/>
      <c r="C724" s="311"/>
      <c r="D724" s="298"/>
      <c r="E724" s="298"/>
      <c r="F724" s="298"/>
      <c r="G724" s="298"/>
      <c r="H724" s="298"/>
      <c r="I724" s="298"/>
      <c r="J724" s="298"/>
      <c r="K724" s="298"/>
      <c r="L724" s="298"/>
      <c r="M724" s="298"/>
      <c r="N724" s="298"/>
      <c r="O724" s="298"/>
      <c r="P724" s="298"/>
      <c r="Q724" s="298"/>
      <c r="R724" s="298"/>
      <c r="S724" s="298"/>
      <c r="T724" s="298"/>
      <c r="U724" s="298"/>
      <c r="V724" s="298"/>
      <c r="W724" s="298"/>
      <c r="X724" s="298"/>
      <c r="Y724" s="298"/>
      <c r="Z724" s="298"/>
    </row>
    <row r="725" spans="1:26" ht="15.75" customHeight="1">
      <c r="A725" s="298"/>
      <c r="B725" s="298"/>
      <c r="C725" s="311"/>
      <c r="D725" s="298"/>
      <c r="E725" s="298"/>
      <c r="F725" s="298"/>
      <c r="G725" s="298"/>
      <c r="H725" s="298"/>
      <c r="I725" s="298"/>
      <c r="J725" s="298"/>
      <c r="K725" s="298"/>
      <c r="L725" s="298"/>
      <c r="M725" s="298"/>
      <c r="N725" s="298"/>
      <c r="O725" s="298"/>
      <c r="P725" s="298"/>
      <c r="Q725" s="298"/>
      <c r="R725" s="298"/>
      <c r="S725" s="298"/>
      <c r="T725" s="298"/>
      <c r="U725" s="298"/>
      <c r="V725" s="298"/>
      <c r="W725" s="298"/>
      <c r="X725" s="298"/>
      <c r="Y725" s="298"/>
      <c r="Z725" s="298"/>
    </row>
    <row r="726" spans="1:26" ht="15.75" customHeight="1">
      <c r="A726" s="298"/>
      <c r="B726" s="298"/>
      <c r="C726" s="311"/>
      <c r="D726" s="298"/>
      <c r="E726" s="298"/>
      <c r="F726" s="298"/>
      <c r="G726" s="298"/>
      <c r="H726" s="298"/>
      <c r="I726" s="298"/>
      <c r="J726" s="298"/>
      <c r="K726" s="298"/>
      <c r="L726" s="298"/>
      <c r="M726" s="298"/>
      <c r="N726" s="298"/>
      <c r="O726" s="298"/>
      <c r="P726" s="298"/>
      <c r="Q726" s="298"/>
      <c r="R726" s="298"/>
      <c r="S726" s="298"/>
      <c r="T726" s="298"/>
      <c r="U726" s="298"/>
      <c r="V726" s="298"/>
      <c r="W726" s="298"/>
      <c r="X726" s="298"/>
      <c r="Y726" s="298"/>
      <c r="Z726" s="298"/>
    </row>
    <row r="727" spans="1:26" ht="15.75" customHeight="1">
      <c r="A727" s="298"/>
      <c r="B727" s="298"/>
      <c r="C727" s="311"/>
      <c r="D727" s="298"/>
      <c r="E727" s="298"/>
      <c r="F727" s="298"/>
      <c r="G727" s="298"/>
      <c r="H727" s="298"/>
      <c r="I727" s="298"/>
      <c r="J727" s="298"/>
      <c r="K727" s="298"/>
      <c r="L727" s="298"/>
      <c r="M727" s="298"/>
      <c r="N727" s="298"/>
      <c r="O727" s="298"/>
      <c r="P727" s="298"/>
      <c r="Q727" s="298"/>
      <c r="R727" s="298"/>
      <c r="S727" s="298"/>
      <c r="T727" s="298"/>
      <c r="U727" s="298"/>
      <c r="V727" s="298"/>
      <c r="W727" s="298"/>
      <c r="X727" s="298"/>
      <c r="Y727" s="298"/>
      <c r="Z727" s="298"/>
    </row>
    <row r="728" spans="1:26" ht="15.75" customHeight="1">
      <c r="A728" s="298"/>
      <c r="B728" s="298"/>
      <c r="C728" s="311"/>
      <c r="D728" s="298"/>
      <c r="E728" s="298"/>
      <c r="F728" s="298"/>
      <c r="G728" s="298"/>
      <c r="H728" s="298"/>
      <c r="I728" s="298"/>
      <c r="J728" s="298"/>
      <c r="K728" s="298"/>
      <c r="L728" s="298"/>
      <c r="M728" s="298"/>
      <c r="N728" s="298"/>
      <c r="O728" s="298"/>
      <c r="P728" s="298"/>
      <c r="Q728" s="298"/>
      <c r="R728" s="298"/>
      <c r="S728" s="298"/>
      <c r="T728" s="298"/>
      <c r="U728" s="298"/>
      <c r="V728" s="298"/>
      <c r="W728" s="298"/>
      <c r="X728" s="298"/>
      <c r="Y728" s="298"/>
      <c r="Z728" s="298"/>
    </row>
    <row r="729" spans="1:26" ht="15.75" customHeight="1">
      <c r="A729" s="298"/>
      <c r="B729" s="298"/>
      <c r="C729" s="311"/>
      <c r="D729" s="298"/>
      <c r="E729" s="298"/>
      <c r="F729" s="298"/>
      <c r="G729" s="298"/>
      <c r="H729" s="298"/>
      <c r="I729" s="298"/>
      <c r="J729" s="298"/>
      <c r="K729" s="298"/>
      <c r="L729" s="298"/>
      <c r="M729" s="298"/>
      <c r="N729" s="298"/>
      <c r="O729" s="298"/>
      <c r="P729" s="298"/>
      <c r="Q729" s="298"/>
      <c r="R729" s="298"/>
      <c r="S729" s="298"/>
      <c r="T729" s="298"/>
      <c r="U729" s="298"/>
      <c r="V729" s="298"/>
      <c r="W729" s="298"/>
      <c r="X729" s="298"/>
      <c r="Y729" s="298"/>
      <c r="Z729" s="298"/>
    </row>
    <row r="730" spans="1:26" ht="15.75" customHeight="1">
      <c r="A730" s="298"/>
      <c r="B730" s="298"/>
      <c r="C730" s="311"/>
      <c r="D730" s="298"/>
      <c r="E730" s="298"/>
      <c r="F730" s="298"/>
      <c r="G730" s="298"/>
      <c r="H730" s="298"/>
      <c r="I730" s="298"/>
      <c r="J730" s="298"/>
      <c r="K730" s="298"/>
      <c r="L730" s="298"/>
      <c r="M730" s="298"/>
      <c r="N730" s="298"/>
      <c r="O730" s="298"/>
      <c r="P730" s="298"/>
      <c r="Q730" s="298"/>
      <c r="R730" s="298"/>
      <c r="S730" s="298"/>
      <c r="T730" s="298"/>
      <c r="U730" s="298"/>
      <c r="V730" s="298"/>
      <c r="W730" s="298"/>
      <c r="X730" s="298"/>
      <c r="Y730" s="298"/>
      <c r="Z730" s="298"/>
    </row>
    <row r="731" spans="1:26" ht="15.75" customHeight="1">
      <c r="A731" s="298"/>
      <c r="B731" s="298"/>
      <c r="C731" s="311"/>
      <c r="D731" s="298"/>
      <c r="E731" s="298"/>
      <c r="F731" s="298"/>
      <c r="G731" s="298"/>
      <c r="H731" s="298"/>
      <c r="I731" s="298"/>
      <c r="J731" s="298"/>
      <c r="K731" s="298"/>
      <c r="L731" s="298"/>
      <c r="M731" s="298"/>
      <c r="N731" s="298"/>
      <c r="O731" s="298"/>
      <c r="P731" s="298"/>
      <c r="Q731" s="298"/>
      <c r="R731" s="298"/>
      <c r="S731" s="298"/>
      <c r="T731" s="298"/>
      <c r="U731" s="298"/>
      <c r="V731" s="298"/>
      <c r="W731" s="298"/>
      <c r="X731" s="298"/>
      <c r="Y731" s="298"/>
      <c r="Z731" s="298"/>
    </row>
    <row r="732" spans="1:26" ht="15.75" customHeight="1">
      <c r="A732" s="298"/>
      <c r="B732" s="298"/>
      <c r="C732" s="311"/>
      <c r="D732" s="298"/>
      <c r="E732" s="298"/>
      <c r="F732" s="298"/>
      <c r="G732" s="298"/>
      <c r="H732" s="298"/>
      <c r="I732" s="298"/>
      <c r="J732" s="298"/>
      <c r="K732" s="298"/>
      <c r="L732" s="298"/>
      <c r="M732" s="298"/>
      <c r="N732" s="298"/>
      <c r="O732" s="298"/>
      <c r="P732" s="298"/>
      <c r="Q732" s="298"/>
      <c r="R732" s="298"/>
      <c r="S732" s="298"/>
      <c r="T732" s="298"/>
      <c r="U732" s="298"/>
      <c r="V732" s="298"/>
      <c r="W732" s="298"/>
      <c r="X732" s="298"/>
      <c r="Y732" s="298"/>
      <c r="Z732" s="298"/>
    </row>
    <row r="733" spans="1:26" ht="15.75" customHeight="1">
      <c r="A733" s="298"/>
      <c r="B733" s="298"/>
      <c r="C733" s="311"/>
      <c r="D733" s="298"/>
      <c r="E733" s="298"/>
      <c r="F733" s="298"/>
      <c r="G733" s="298"/>
      <c r="H733" s="298"/>
      <c r="I733" s="298"/>
      <c r="J733" s="298"/>
      <c r="K733" s="298"/>
      <c r="L733" s="298"/>
      <c r="M733" s="298"/>
      <c r="N733" s="298"/>
      <c r="O733" s="298"/>
      <c r="P733" s="298"/>
      <c r="Q733" s="298"/>
      <c r="R733" s="298"/>
      <c r="S733" s="298"/>
      <c r="T733" s="298"/>
      <c r="U733" s="298"/>
      <c r="V733" s="298"/>
      <c r="W733" s="298"/>
      <c r="X733" s="298"/>
      <c r="Y733" s="298"/>
      <c r="Z733" s="298"/>
    </row>
    <row r="734" spans="1:26" ht="15.75" customHeight="1">
      <c r="A734" s="298"/>
      <c r="B734" s="298"/>
      <c r="C734" s="311"/>
      <c r="D734" s="298"/>
      <c r="E734" s="298"/>
      <c r="F734" s="298"/>
      <c r="G734" s="298"/>
      <c r="H734" s="298"/>
      <c r="I734" s="298"/>
      <c r="J734" s="298"/>
      <c r="K734" s="298"/>
      <c r="L734" s="298"/>
      <c r="M734" s="298"/>
      <c r="N734" s="298"/>
      <c r="O734" s="298"/>
      <c r="P734" s="298"/>
      <c r="Q734" s="298"/>
      <c r="R734" s="298"/>
      <c r="S734" s="298"/>
      <c r="T734" s="298"/>
      <c r="U734" s="298"/>
      <c r="V734" s="298"/>
      <c r="W734" s="298"/>
      <c r="X734" s="298"/>
      <c r="Y734" s="298"/>
      <c r="Z734" s="298"/>
    </row>
    <row r="735" spans="1:26" ht="15.75" customHeight="1">
      <c r="A735" s="298"/>
      <c r="B735" s="298"/>
      <c r="C735" s="311"/>
      <c r="D735" s="298"/>
      <c r="E735" s="298"/>
      <c r="F735" s="298"/>
      <c r="G735" s="298"/>
      <c r="H735" s="298"/>
      <c r="I735" s="298"/>
      <c r="J735" s="298"/>
      <c r="K735" s="298"/>
      <c r="L735" s="298"/>
      <c r="M735" s="298"/>
      <c r="N735" s="298"/>
      <c r="O735" s="298"/>
      <c r="P735" s="298"/>
      <c r="Q735" s="298"/>
      <c r="R735" s="298"/>
      <c r="S735" s="298"/>
      <c r="T735" s="298"/>
      <c r="U735" s="298"/>
      <c r="V735" s="298"/>
      <c r="W735" s="298"/>
      <c r="X735" s="298"/>
      <c r="Y735" s="298"/>
      <c r="Z735" s="298"/>
    </row>
    <row r="736" spans="1:26" ht="15.75" customHeight="1">
      <c r="A736" s="298"/>
      <c r="B736" s="298"/>
      <c r="C736" s="311"/>
      <c r="D736" s="298"/>
      <c r="E736" s="298"/>
      <c r="F736" s="298"/>
      <c r="G736" s="298"/>
      <c r="H736" s="298"/>
      <c r="I736" s="298"/>
      <c r="J736" s="298"/>
      <c r="K736" s="298"/>
      <c r="L736" s="298"/>
      <c r="M736" s="298"/>
      <c r="N736" s="298"/>
      <c r="O736" s="298"/>
      <c r="P736" s="298"/>
      <c r="Q736" s="298"/>
      <c r="R736" s="298"/>
      <c r="S736" s="298"/>
      <c r="T736" s="298"/>
      <c r="U736" s="298"/>
      <c r="V736" s="298"/>
      <c r="W736" s="298"/>
      <c r="X736" s="298"/>
      <c r="Y736" s="298"/>
      <c r="Z736" s="298"/>
    </row>
    <row r="737" spans="1:26" ht="15.75" customHeight="1">
      <c r="A737" s="298"/>
      <c r="B737" s="298"/>
      <c r="C737" s="311"/>
      <c r="D737" s="298"/>
      <c r="E737" s="298"/>
      <c r="F737" s="298"/>
      <c r="G737" s="298"/>
      <c r="H737" s="298"/>
      <c r="I737" s="298"/>
      <c r="J737" s="298"/>
      <c r="K737" s="298"/>
      <c r="L737" s="298"/>
      <c r="M737" s="298"/>
      <c r="N737" s="298"/>
      <c r="O737" s="298"/>
      <c r="P737" s="298"/>
      <c r="Q737" s="298"/>
      <c r="R737" s="298"/>
      <c r="S737" s="298"/>
      <c r="T737" s="298"/>
      <c r="U737" s="298"/>
      <c r="V737" s="298"/>
      <c r="W737" s="298"/>
      <c r="X737" s="298"/>
      <c r="Y737" s="298"/>
      <c r="Z737" s="298"/>
    </row>
    <row r="738" spans="1:26" ht="15.75" customHeight="1">
      <c r="A738" s="298"/>
      <c r="B738" s="298"/>
      <c r="C738" s="311"/>
      <c r="D738" s="298"/>
      <c r="E738" s="298"/>
      <c r="F738" s="298"/>
      <c r="G738" s="298"/>
      <c r="H738" s="298"/>
      <c r="I738" s="298"/>
      <c r="J738" s="298"/>
      <c r="K738" s="298"/>
      <c r="L738" s="298"/>
      <c r="M738" s="298"/>
      <c r="N738" s="298"/>
      <c r="O738" s="298"/>
      <c r="P738" s="298"/>
      <c r="Q738" s="298"/>
      <c r="R738" s="298"/>
      <c r="S738" s="298"/>
      <c r="T738" s="298"/>
      <c r="U738" s="298"/>
      <c r="V738" s="298"/>
      <c r="W738" s="298"/>
      <c r="X738" s="298"/>
      <c r="Y738" s="298"/>
      <c r="Z738" s="298"/>
    </row>
    <row r="739" spans="1:26" ht="15.75" customHeight="1">
      <c r="A739" s="298"/>
      <c r="B739" s="298"/>
      <c r="C739" s="311"/>
      <c r="D739" s="298"/>
      <c r="E739" s="298"/>
      <c r="F739" s="298"/>
      <c r="G739" s="298"/>
      <c r="H739" s="298"/>
      <c r="I739" s="298"/>
      <c r="J739" s="298"/>
      <c r="K739" s="298"/>
      <c r="L739" s="298"/>
      <c r="M739" s="298"/>
      <c r="N739" s="298"/>
      <c r="O739" s="298"/>
      <c r="P739" s="298"/>
      <c r="Q739" s="298"/>
      <c r="R739" s="298"/>
      <c r="S739" s="298"/>
      <c r="T739" s="298"/>
      <c r="U739" s="298"/>
      <c r="V739" s="298"/>
      <c r="W739" s="298"/>
      <c r="X739" s="298"/>
      <c r="Y739" s="298"/>
      <c r="Z739" s="298"/>
    </row>
    <row r="740" spans="1:26" ht="15.75" customHeight="1">
      <c r="A740" s="298"/>
      <c r="B740" s="298"/>
      <c r="C740" s="311"/>
      <c r="D740" s="298"/>
      <c r="E740" s="298"/>
      <c r="F740" s="298"/>
      <c r="G740" s="298"/>
      <c r="H740" s="298"/>
      <c r="I740" s="298"/>
      <c r="J740" s="298"/>
      <c r="K740" s="298"/>
      <c r="L740" s="298"/>
      <c r="M740" s="298"/>
      <c r="N740" s="298"/>
      <c r="O740" s="298"/>
      <c r="P740" s="298"/>
      <c r="Q740" s="298"/>
      <c r="R740" s="298"/>
      <c r="S740" s="298"/>
      <c r="T740" s="298"/>
      <c r="U740" s="298"/>
      <c r="V740" s="298"/>
      <c r="W740" s="298"/>
      <c r="X740" s="298"/>
      <c r="Y740" s="298"/>
      <c r="Z740" s="298"/>
    </row>
    <row r="741" spans="1:26" ht="15.75" customHeight="1">
      <c r="A741" s="298"/>
      <c r="B741" s="298"/>
      <c r="C741" s="311"/>
      <c r="D741" s="298"/>
      <c r="E741" s="298"/>
      <c r="F741" s="298"/>
      <c r="G741" s="298"/>
      <c r="H741" s="298"/>
      <c r="I741" s="298"/>
      <c r="J741" s="298"/>
      <c r="K741" s="298"/>
      <c r="L741" s="298"/>
      <c r="M741" s="298"/>
      <c r="N741" s="298"/>
      <c r="O741" s="298"/>
      <c r="P741" s="298"/>
      <c r="Q741" s="298"/>
      <c r="R741" s="298"/>
      <c r="S741" s="298"/>
      <c r="T741" s="298"/>
      <c r="U741" s="298"/>
      <c r="V741" s="298"/>
      <c r="W741" s="298"/>
      <c r="X741" s="298"/>
      <c r="Y741" s="298"/>
      <c r="Z741" s="298"/>
    </row>
    <row r="742" spans="1:26" ht="15.75" customHeight="1">
      <c r="A742" s="298"/>
      <c r="B742" s="298"/>
      <c r="C742" s="311"/>
      <c r="D742" s="298"/>
      <c r="E742" s="298"/>
      <c r="F742" s="298"/>
      <c r="G742" s="298"/>
      <c r="H742" s="298"/>
      <c r="I742" s="298"/>
      <c r="J742" s="298"/>
      <c r="K742" s="298"/>
      <c r="L742" s="298"/>
      <c r="M742" s="298"/>
      <c r="N742" s="298"/>
      <c r="O742" s="298"/>
      <c r="P742" s="298"/>
      <c r="Q742" s="298"/>
      <c r="R742" s="298"/>
      <c r="S742" s="298"/>
      <c r="T742" s="298"/>
      <c r="U742" s="298"/>
      <c r="V742" s="298"/>
      <c r="W742" s="298"/>
      <c r="X742" s="298"/>
      <c r="Y742" s="298"/>
      <c r="Z742" s="298"/>
    </row>
    <row r="743" spans="1:26" ht="15.75" customHeight="1">
      <c r="A743" s="298"/>
      <c r="B743" s="298"/>
      <c r="C743" s="311"/>
      <c r="D743" s="298"/>
      <c r="E743" s="298"/>
      <c r="F743" s="298"/>
      <c r="G743" s="298"/>
      <c r="H743" s="298"/>
      <c r="I743" s="298"/>
      <c r="J743" s="298"/>
      <c r="K743" s="298"/>
      <c r="L743" s="298"/>
      <c r="M743" s="298"/>
      <c r="N743" s="298"/>
      <c r="O743" s="298"/>
      <c r="P743" s="298"/>
      <c r="Q743" s="298"/>
      <c r="R743" s="298"/>
      <c r="S743" s="298"/>
      <c r="T743" s="298"/>
      <c r="U743" s="298"/>
      <c r="V743" s="298"/>
      <c r="W743" s="298"/>
      <c r="X743" s="298"/>
      <c r="Y743" s="298"/>
      <c r="Z743" s="298"/>
    </row>
    <row r="744" spans="1:26" ht="15.75" customHeight="1">
      <c r="A744" s="298"/>
      <c r="B744" s="298"/>
      <c r="C744" s="311"/>
      <c r="D744" s="298"/>
      <c r="E744" s="298"/>
      <c r="F744" s="298"/>
      <c r="G744" s="298"/>
      <c r="H744" s="298"/>
      <c r="I744" s="298"/>
      <c r="J744" s="298"/>
      <c r="K744" s="298"/>
      <c r="L744" s="298"/>
      <c r="M744" s="298"/>
      <c r="N744" s="298"/>
      <c r="O744" s="298"/>
      <c r="P744" s="298"/>
      <c r="Q744" s="298"/>
      <c r="R744" s="298"/>
      <c r="S744" s="298"/>
      <c r="T744" s="298"/>
      <c r="U744" s="298"/>
      <c r="V744" s="298"/>
      <c r="W744" s="298"/>
      <c r="X744" s="298"/>
      <c r="Y744" s="298"/>
      <c r="Z744" s="298"/>
    </row>
    <row r="745" spans="1:26" ht="15.75" customHeight="1">
      <c r="A745" s="298"/>
      <c r="B745" s="298"/>
      <c r="C745" s="311"/>
      <c r="D745" s="298"/>
      <c r="E745" s="298"/>
      <c r="F745" s="298"/>
      <c r="G745" s="298"/>
      <c r="H745" s="298"/>
      <c r="I745" s="298"/>
      <c r="J745" s="298"/>
      <c r="K745" s="298"/>
      <c r="L745" s="298"/>
      <c r="M745" s="298"/>
      <c r="N745" s="298"/>
      <c r="O745" s="298"/>
      <c r="P745" s="298"/>
      <c r="Q745" s="298"/>
      <c r="R745" s="298"/>
      <c r="S745" s="298"/>
      <c r="T745" s="298"/>
      <c r="U745" s="298"/>
      <c r="V745" s="298"/>
      <c r="W745" s="298"/>
      <c r="X745" s="298"/>
      <c r="Y745" s="298"/>
      <c r="Z745" s="298"/>
    </row>
    <row r="746" spans="1:26" ht="15.75" customHeight="1">
      <c r="A746" s="298"/>
      <c r="B746" s="298"/>
      <c r="C746" s="311"/>
      <c r="D746" s="298"/>
      <c r="E746" s="298"/>
      <c r="F746" s="298"/>
      <c r="G746" s="298"/>
      <c r="H746" s="298"/>
      <c r="I746" s="298"/>
      <c r="J746" s="298"/>
      <c r="K746" s="298"/>
      <c r="L746" s="298"/>
      <c r="M746" s="298"/>
      <c r="N746" s="298"/>
      <c r="O746" s="298"/>
      <c r="P746" s="298"/>
      <c r="Q746" s="298"/>
      <c r="R746" s="298"/>
      <c r="S746" s="298"/>
      <c r="T746" s="298"/>
      <c r="U746" s="298"/>
      <c r="V746" s="298"/>
      <c r="W746" s="298"/>
      <c r="X746" s="298"/>
      <c r="Y746" s="298"/>
      <c r="Z746" s="298"/>
    </row>
    <row r="747" spans="1:26" ht="15.75" customHeight="1">
      <c r="A747" s="298"/>
      <c r="B747" s="298"/>
      <c r="C747" s="311"/>
      <c r="D747" s="298"/>
      <c r="E747" s="298"/>
      <c r="F747" s="298"/>
      <c r="G747" s="298"/>
      <c r="H747" s="298"/>
      <c r="I747" s="298"/>
      <c r="J747" s="298"/>
      <c r="K747" s="298"/>
      <c r="L747" s="298"/>
      <c r="M747" s="298"/>
      <c r="N747" s="298"/>
      <c r="O747" s="298"/>
      <c r="P747" s="298"/>
      <c r="Q747" s="298"/>
      <c r="R747" s="298"/>
      <c r="S747" s="298"/>
      <c r="T747" s="298"/>
      <c r="U747" s="298"/>
      <c r="V747" s="298"/>
      <c r="W747" s="298"/>
      <c r="X747" s="298"/>
      <c r="Y747" s="298"/>
      <c r="Z747" s="298"/>
    </row>
    <row r="748" spans="1:26" ht="15.75" customHeight="1">
      <c r="A748" s="298"/>
      <c r="B748" s="298"/>
      <c r="C748" s="311"/>
      <c r="D748" s="298"/>
      <c r="E748" s="298"/>
      <c r="F748" s="298"/>
      <c r="G748" s="298"/>
      <c r="H748" s="298"/>
      <c r="I748" s="298"/>
      <c r="J748" s="298"/>
      <c r="K748" s="298"/>
      <c r="L748" s="298"/>
      <c r="M748" s="298"/>
      <c r="N748" s="298"/>
      <c r="O748" s="298"/>
      <c r="P748" s="298"/>
      <c r="Q748" s="298"/>
      <c r="R748" s="298"/>
      <c r="S748" s="298"/>
      <c r="T748" s="298"/>
      <c r="U748" s="298"/>
      <c r="V748" s="298"/>
      <c r="W748" s="298"/>
      <c r="X748" s="298"/>
      <c r="Y748" s="298"/>
      <c r="Z748" s="298"/>
    </row>
    <row r="749" spans="1:26" ht="15.75" customHeight="1">
      <c r="A749" s="298"/>
      <c r="B749" s="298"/>
      <c r="C749" s="311"/>
      <c r="D749" s="298"/>
      <c r="E749" s="298"/>
      <c r="F749" s="298"/>
      <c r="G749" s="298"/>
      <c r="H749" s="298"/>
      <c r="I749" s="298"/>
      <c r="J749" s="298"/>
      <c r="K749" s="298"/>
      <c r="L749" s="298"/>
      <c r="M749" s="298"/>
      <c r="N749" s="298"/>
      <c r="O749" s="298"/>
      <c r="P749" s="298"/>
      <c r="Q749" s="298"/>
      <c r="R749" s="298"/>
      <c r="S749" s="298"/>
      <c r="T749" s="298"/>
      <c r="U749" s="298"/>
      <c r="V749" s="298"/>
      <c r="W749" s="298"/>
      <c r="X749" s="298"/>
      <c r="Y749" s="298"/>
      <c r="Z749" s="298"/>
    </row>
    <row r="750" spans="1:26" ht="15.75" customHeight="1">
      <c r="A750" s="298"/>
      <c r="B750" s="298"/>
      <c r="C750" s="311"/>
      <c r="D750" s="298"/>
      <c r="E750" s="298"/>
      <c r="F750" s="298"/>
      <c r="G750" s="298"/>
      <c r="H750" s="298"/>
      <c r="I750" s="298"/>
      <c r="J750" s="298"/>
      <c r="K750" s="298"/>
      <c r="L750" s="298"/>
      <c r="M750" s="298"/>
      <c r="N750" s="298"/>
      <c r="O750" s="298"/>
      <c r="P750" s="298"/>
      <c r="Q750" s="298"/>
      <c r="R750" s="298"/>
      <c r="S750" s="298"/>
      <c r="T750" s="298"/>
      <c r="U750" s="298"/>
      <c r="V750" s="298"/>
      <c r="W750" s="298"/>
      <c r="X750" s="298"/>
      <c r="Y750" s="298"/>
      <c r="Z750" s="298"/>
    </row>
    <row r="751" spans="1:26" ht="15.75" customHeight="1">
      <c r="A751" s="298"/>
      <c r="B751" s="298"/>
      <c r="C751" s="311"/>
      <c r="D751" s="298"/>
      <c r="E751" s="298"/>
      <c r="F751" s="298"/>
      <c r="G751" s="298"/>
      <c r="H751" s="298"/>
      <c r="I751" s="298"/>
      <c r="J751" s="298"/>
      <c r="K751" s="298"/>
      <c r="L751" s="298"/>
      <c r="M751" s="298"/>
      <c r="N751" s="298"/>
      <c r="O751" s="298"/>
      <c r="P751" s="298"/>
      <c r="Q751" s="298"/>
      <c r="R751" s="298"/>
      <c r="S751" s="298"/>
      <c r="T751" s="298"/>
      <c r="U751" s="298"/>
      <c r="V751" s="298"/>
      <c r="W751" s="298"/>
      <c r="X751" s="298"/>
      <c r="Y751" s="298"/>
      <c r="Z751" s="298"/>
    </row>
    <row r="752" spans="1:26" ht="15.75" customHeight="1">
      <c r="A752" s="298"/>
      <c r="B752" s="298"/>
      <c r="C752" s="311"/>
      <c r="D752" s="298"/>
      <c r="E752" s="298"/>
      <c r="F752" s="298"/>
      <c r="G752" s="298"/>
      <c r="H752" s="298"/>
      <c r="I752" s="298"/>
      <c r="J752" s="298"/>
      <c r="K752" s="298"/>
      <c r="L752" s="298"/>
      <c r="M752" s="298"/>
      <c r="N752" s="298"/>
      <c r="O752" s="298"/>
      <c r="P752" s="298"/>
      <c r="Q752" s="298"/>
      <c r="R752" s="298"/>
      <c r="S752" s="298"/>
      <c r="T752" s="298"/>
      <c r="U752" s="298"/>
      <c r="V752" s="298"/>
      <c r="W752" s="298"/>
      <c r="X752" s="298"/>
      <c r="Y752" s="298"/>
      <c r="Z752" s="298"/>
    </row>
    <row r="753" spans="1:26" ht="15.75" customHeight="1">
      <c r="A753" s="298"/>
      <c r="B753" s="298"/>
      <c r="C753" s="311"/>
      <c r="D753" s="298"/>
      <c r="E753" s="298"/>
      <c r="F753" s="298"/>
      <c r="G753" s="298"/>
      <c r="H753" s="298"/>
      <c r="I753" s="298"/>
      <c r="J753" s="298"/>
      <c r="K753" s="298"/>
      <c r="L753" s="298"/>
      <c r="M753" s="298"/>
      <c r="N753" s="298"/>
      <c r="O753" s="298"/>
      <c r="P753" s="298"/>
      <c r="Q753" s="298"/>
      <c r="R753" s="298"/>
      <c r="S753" s="298"/>
      <c r="T753" s="298"/>
      <c r="U753" s="298"/>
      <c r="V753" s="298"/>
      <c r="W753" s="298"/>
      <c r="X753" s="298"/>
      <c r="Y753" s="298"/>
      <c r="Z753" s="298"/>
    </row>
    <row r="754" spans="1:26" ht="15.75" customHeight="1">
      <c r="A754" s="298"/>
      <c r="B754" s="298"/>
      <c r="C754" s="311"/>
      <c r="D754" s="298"/>
      <c r="E754" s="298"/>
      <c r="F754" s="298"/>
      <c r="G754" s="298"/>
      <c r="H754" s="298"/>
      <c r="I754" s="298"/>
      <c r="J754" s="298"/>
      <c r="K754" s="298"/>
      <c r="L754" s="298"/>
      <c r="M754" s="298"/>
      <c r="N754" s="298"/>
      <c r="O754" s="298"/>
      <c r="P754" s="298"/>
      <c r="Q754" s="298"/>
      <c r="R754" s="298"/>
      <c r="S754" s="298"/>
      <c r="T754" s="298"/>
      <c r="U754" s="298"/>
      <c r="V754" s="298"/>
      <c r="W754" s="298"/>
      <c r="X754" s="298"/>
      <c r="Y754" s="298"/>
      <c r="Z754" s="298"/>
    </row>
    <row r="755" spans="1:26" ht="15.75" customHeight="1">
      <c r="A755" s="298"/>
      <c r="B755" s="298"/>
      <c r="C755" s="311"/>
      <c r="D755" s="298"/>
      <c r="E755" s="298"/>
      <c r="F755" s="298"/>
      <c r="G755" s="298"/>
      <c r="H755" s="298"/>
      <c r="I755" s="298"/>
      <c r="J755" s="298"/>
      <c r="K755" s="298"/>
      <c r="L755" s="298"/>
      <c r="M755" s="298"/>
      <c r="N755" s="298"/>
      <c r="O755" s="298"/>
      <c r="P755" s="298"/>
      <c r="Q755" s="298"/>
      <c r="R755" s="298"/>
      <c r="S755" s="298"/>
      <c r="T755" s="298"/>
      <c r="U755" s="298"/>
      <c r="V755" s="298"/>
      <c r="W755" s="298"/>
      <c r="X755" s="298"/>
      <c r="Y755" s="298"/>
      <c r="Z755" s="298"/>
    </row>
    <row r="756" spans="1:26" ht="15.75" customHeight="1">
      <c r="A756" s="298"/>
      <c r="B756" s="298"/>
      <c r="C756" s="311"/>
      <c r="D756" s="298"/>
      <c r="E756" s="298"/>
      <c r="F756" s="298"/>
      <c r="G756" s="298"/>
      <c r="H756" s="298"/>
      <c r="I756" s="298"/>
      <c r="J756" s="298"/>
      <c r="K756" s="298"/>
      <c r="L756" s="298"/>
      <c r="M756" s="298"/>
      <c r="N756" s="298"/>
      <c r="O756" s="298"/>
      <c r="P756" s="298"/>
      <c r="Q756" s="298"/>
      <c r="R756" s="298"/>
      <c r="S756" s="298"/>
      <c r="T756" s="298"/>
      <c r="U756" s="298"/>
      <c r="V756" s="298"/>
      <c r="W756" s="298"/>
      <c r="X756" s="298"/>
      <c r="Y756" s="298"/>
      <c r="Z756" s="298"/>
    </row>
    <row r="757" spans="1:26" ht="15.75" customHeight="1">
      <c r="A757" s="298"/>
      <c r="B757" s="298"/>
      <c r="C757" s="311"/>
      <c r="D757" s="298"/>
      <c r="E757" s="298"/>
      <c r="F757" s="298"/>
      <c r="G757" s="298"/>
      <c r="H757" s="298"/>
      <c r="I757" s="298"/>
      <c r="J757" s="298"/>
      <c r="K757" s="298"/>
      <c r="L757" s="298"/>
      <c r="M757" s="298"/>
      <c r="N757" s="298"/>
      <c r="O757" s="298"/>
      <c r="P757" s="298"/>
      <c r="Q757" s="298"/>
      <c r="R757" s="298"/>
      <c r="S757" s="298"/>
      <c r="T757" s="298"/>
      <c r="U757" s="298"/>
      <c r="V757" s="298"/>
      <c r="W757" s="298"/>
      <c r="X757" s="298"/>
      <c r="Y757" s="298"/>
      <c r="Z757" s="298"/>
    </row>
    <row r="758" spans="1:26" ht="15.75" customHeight="1">
      <c r="A758" s="298"/>
      <c r="B758" s="298"/>
      <c r="C758" s="311"/>
      <c r="D758" s="298"/>
      <c r="E758" s="298"/>
      <c r="F758" s="298"/>
      <c r="G758" s="298"/>
      <c r="H758" s="298"/>
      <c r="I758" s="298"/>
      <c r="J758" s="298"/>
      <c r="K758" s="298"/>
      <c r="L758" s="298"/>
      <c r="M758" s="298"/>
      <c r="N758" s="298"/>
      <c r="O758" s="298"/>
      <c r="P758" s="298"/>
      <c r="Q758" s="298"/>
      <c r="R758" s="298"/>
      <c r="S758" s="298"/>
      <c r="T758" s="298"/>
      <c r="U758" s="298"/>
      <c r="V758" s="298"/>
      <c r="W758" s="298"/>
      <c r="X758" s="298"/>
      <c r="Y758" s="298"/>
      <c r="Z758" s="298"/>
    </row>
    <row r="759" spans="1:26" ht="15.75" customHeight="1">
      <c r="A759" s="298"/>
      <c r="B759" s="298"/>
      <c r="C759" s="311"/>
      <c r="D759" s="298"/>
      <c r="E759" s="298"/>
      <c r="F759" s="298"/>
      <c r="G759" s="298"/>
      <c r="H759" s="298"/>
      <c r="I759" s="298"/>
      <c r="J759" s="298"/>
      <c r="K759" s="298"/>
      <c r="L759" s="298"/>
      <c r="M759" s="298"/>
      <c r="N759" s="298"/>
      <c r="O759" s="298"/>
      <c r="P759" s="298"/>
      <c r="Q759" s="298"/>
      <c r="R759" s="298"/>
      <c r="S759" s="298"/>
      <c r="T759" s="298"/>
      <c r="U759" s="298"/>
      <c r="V759" s="298"/>
      <c r="W759" s="298"/>
      <c r="X759" s="298"/>
      <c r="Y759" s="298"/>
      <c r="Z759" s="298"/>
    </row>
    <row r="760" spans="1:26" ht="15.75" customHeight="1">
      <c r="A760" s="298"/>
      <c r="B760" s="298"/>
      <c r="C760" s="311"/>
      <c r="D760" s="298"/>
      <c r="E760" s="298"/>
      <c r="F760" s="298"/>
      <c r="G760" s="298"/>
      <c r="H760" s="298"/>
      <c r="I760" s="298"/>
      <c r="J760" s="298"/>
      <c r="K760" s="298"/>
      <c r="L760" s="298"/>
      <c r="M760" s="298"/>
      <c r="N760" s="298"/>
      <c r="O760" s="298"/>
      <c r="P760" s="298"/>
      <c r="Q760" s="298"/>
      <c r="R760" s="298"/>
      <c r="S760" s="298"/>
      <c r="T760" s="298"/>
      <c r="U760" s="298"/>
      <c r="V760" s="298"/>
      <c r="W760" s="298"/>
      <c r="X760" s="298"/>
      <c r="Y760" s="298"/>
      <c r="Z760" s="298"/>
    </row>
    <row r="761" spans="1:26" ht="15.75" customHeight="1">
      <c r="A761" s="298"/>
      <c r="B761" s="298"/>
      <c r="C761" s="311"/>
      <c r="D761" s="298"/>
      <c r="E761" s="298"/>
      <c r="F761" s="298"/>
      <c r="G761" s="298"/>
      <c r="H761" s="298"/>
      <c r="I761" s="298"/>
      <c r="J761" s="298"/>
      <c r="K761" s="298"/>
      <c r="L761" s="298"/>
      <c r="M761" s="298"/>
      <c r="N761" s="298"/>
      <c r="O761" s="298"/>
      <c r="P761" s="298"/>
      <c r="Q761" s="298"/>
      <c r="R761" s="298"/>
      <c r="S761" s="298"/>
      <c r="T761" s="298"/>
      <c r="U761" s="298"/>
      <c r="V761" s="298"/>
      <c r="W761" s="298"/>
      <c r="X761" s="298"/>
      <c r="Y761" s="298"/>
      <c r="Z761" s="298"/>
    </row>
    <row r="762" spans="1:26" ht="15.75" customHeight="1">
      <c r="A762" s="298"/>
      <c r="B762" s="298"/>
      <c r="C762" s="311"/>
      <c r="D762" s="298"/>
      <c r="E762" s="298"/>
      <c r="F762" s="298"/>
      <c r="G762" s="298"/>
      <c r="H762" s="298"/>
      <c r="I762" s="298"/>
      <c r="J762" s="298"/>
      <c r="K762" s="298"/>
      <c r="L762" s="298"/>
      <c r="M762" s="298"/>
      <c r="N762" s="298"/>
      <c r="O762" s="298"/>
      <c r="P762" s="298"/>
      <c r="Q762" s="298"/>
      <c r="R762" s="298"/>
      <c r="S762" s="298"/>
      <c r="T762" s="298"/>
      <c r="U762" s="298"/>
      <c r="V762" s="298"/>
      <c r="W762" s="298"/>
      <c r="X762" s="298"/>
      <c r="Y762" s="298"/>
      <c r="Z762" s="298"/>
    </row>
    <row r="763" spans="1:26" ht="15.75" customHeight="1">
      <c r="A763" s="298"/>
      <c r="B763" s="298"/>
      <c r="C763" s="311"/>
      <c r="D763" s="298"/>
      <c r="E763" s="298"/>
      <c r="F763" s="298"/>
      <c r="G763" s="298"/>
      <c r="H763" s="298"/>
      <c r="I763" s="298"/>
      <c r="J763" s="298"/>
      <c r="K763" s="298"/>
      <c r="L763" s="298"/>
      <c r="M763" s="298"/>
      <c r="N763" s="298"/>
      <c r="O763" s="298"/>
      <c r="P763" s="298"/>
      <c r="Q763" s="298"/>
      <c r="R763" s="298"/>
      <c r="S763" s="298"/>
      <c r="T763" s="298"/>
      <c r="U763" s="298"/>
      <c r="V763" s="298"/>
      <c r="W763" s="298"/>
      <c r="X763" s="298"/>
      <c r="Y763" s="298"/>
      <c r="Z763" s="298"/>
    </row>
    <row r="764" spans="1:26" ht="15.75" customHeight="1">
      <c r="A764" s="298"/>
      <c r="B764" s="298"/>
      <c r="C764" s="311"/>
      <c r="D764" s="298"/>
      <c r="E764" s="298"/>
      <c r="F764" s="298"/>
      <c r="G764" s="298"/>
      <c r="H764" s="298"/>
      <c r="I764" s="298"/>
      <c r="J764" s="298"/>
      <c r="K764" s="298"/>
      <c r="L764" s="298"/>
      <c r="M764" s="298"/>
      <c r="N764" s="298"/>
      <c r="O764" s="298"/>
      <c r="P764" s="298"/>
      <c r="Q764" s="298"/>
      <c r="R764" s="298"/>
      <c r="S764" s="298"/>
      <c r="T764" s="298"/>
      <c r="U764" s="298"/>
      <c r="V764" s="298"/>
      <c r="W764" s="298"/>
      <c r="X764" s="298"/>
      <c r="Y764" s="298"/>
      <c r="Z764" s="298"/>
    </row>
    <row r="765" spans="1:26" ht="15.75" customHeight="1">
      <c r="A765" s="298"/>
      <c r="B765" s="298"/>
      <c r="C765" s="311"/>
      <c r="D765" s="298"/>
      <c r="E765" s="298"/>
      <c r="F765" s="298"/>
      <c r="G765" s="298"/>
      <c r="H765" s="298"/>
      <c r="I765" s="298"/>
      <c r="J765" s="298"/>
      <c r="K765" s="298"/>
      <c r="L765" s="298"/>
      <c r="M765" s="298"/>
      <c r="N765" s="298"/>
      <c r="O765" s="298"/>
      <c r="P765" s="298"/>
      <c r="Q765" s="298"/>
      <c r="R765" s="298"/>
      <c r="S765" s="298"/>
      <c r="T765" s="298"/>
      <c r="U765" s="298"/>
      <c r="V765" s="298"/>
      <c r="W765" s="298"/>
      <c r="X765" s="298"/>
      <c r="Y765" s="298"/>
      <c r="Z765" s="298"/>
    </row>
    <row r="766" spans="1:26" ht="15.75" customHeight="1">
      <c r="A766" s="298"/>
      <c r="B766" s="298"/>
      <c r="C766" s="311"/>
      <c r="D766" s="298"/>
      <c r="E766" s="298"/>
      <c r="F766" s="298"/>
      <c r="G766" s="298"/>
      <c r="H766" s="298"/>
      <c r="I766" s="298"/>
      <c r="J766" s="298"/>
      <c r="K766" s="298"/>
      <c r="L766" s="298"/>
      <c r="M766" s="298"/>
      <c r="N766" s="298"/>
      <c r="O766" s="298"/>
      <c r="P766" s="298"/>
      <c r="Q766" s="298"/>
      <c r="R766" s="298"/>
      <c r="S766" s="298"/>
      <c r="T766" s="298"/>
      <c r="U766" s="298"/>
      <c r="V766" s="298"/>
      <c r="W766" s="298"/>
      <c r="X766" s="298"/>
      <c r="Y766" s="298"/>
      <c r="Z766" s="298"/>
    </row>
    <row r="767" spans="1:26" ht="15.75" customHeight="1">
      <c r="A767" s="298"/>
      <c r="B767" s="298"/>
      <c r="C767" s="311"/>
      <c r="D767" s="298"/>
      <c r="E767" s="298"/>
      <c r="F767" s="298"/>
      <c r="G767" s="298"/>
      <c r="H767" s="298"/>
      <c r="I767" s="298"/>
      <c r="J767" s="298"/>
      <c r="K767" s="298"/>
      <c r="L767" s="298"/>
      <c r="M767" s="298"/>
      <c r="N767" s="298"/>
      <c r="O767" s="298"/>
      <c r="P767" s="298"/>
      <c r="Q767" s="298"/>
      <c r="R767" s="298"/>
      <c r="S767" s="298"/>
      <c r="T767" s="298"/>
      <c r="U767" s="298"/>
      <c r="V767" s="298"/>
      <c r="W767" s="298"/>
      <c r="X767" s="298"/>
      <c r="Y767" s="298"/>
      <c r="Z767" s="298"/>
    </row>
    <row r="768" spans="1:26" ht="15.75" customHeight="1">
      <c r="A768" s="298"/>
      <c r="B768" s="298"/>
      <c r="C768" s="311"/>
      <c r="D768" s="298"/>
      <c r="E768" s="298"/>
      <c r="F768" s="298"/>
      <c r="G768" s="298"/>
      <c r="H768" s="298"/>
      <c r="I768" s="298"/>
      <c r="J768" s="298"/>
      <c r="K768" s="298"/>
      <c r="L768" s="298"/>
      <c r="M768" s="298"/>
      <c r="N768" s="298"/>
      <c r="O768" s="298"/>
      <c r="P768" s="298"/>
      <c r="Q768" s="298"/>
      <c r="R768" s="298"/>
      <c r="S768" s="298"/>
      <c r="T768" s="298"/>
      <c r="U768" s="298"/>
      <c r="V768" s="298"/>
      <c r="W768" s="298"/>
      <c r="X768" s="298"/>
      <c r="Y768" s="298"/>
      <c r="Z768" s="298"/>
    </row>
    <row r="769" spans="1:26" ht="15.75" customHeight="1">
      <c r="A769" s="298"/>
      <c r="B769" s="298"/>
      <c r="C769" s="311"/>
      <c r="D769" s="298"/>
      <c r="E769" s="298"/>
      <c r="F769" s="298"/>
      <c r="G769" s="298"/>
      <c r="H769" s="298"/>
      <c r="I769" s="298"/>
      <c r="J769" s="298"/>
      <c r="K769" s="298"/>
      <c r="L769" s="298"/>
      <c r="M769" s="298"/>
      <c r="N769" s="298"/>
      <c r="O769" s="298"/>
      <c r="P769" s="298"/>
      <c r="Q769" s="298"/>
      <c r="R769" s="298"/>
      <c r="S769" s="298"/>
      <c r="T769" s="298"/>
      <c r="U769" s="298"/>
      <c r="V769" s="298"/>
      <c r="W769" s="298"/>
      <c r="X769" s="298"/>
      <c r="Y769" s="298"/>
      <c r="Z769" s="298"/>
    </row>
    <row r="770" spans="1:26" ht="15.75" customHeight="1">
      <c r="A770" s="298"/>
      <c r="B770" s="298"/>
      <c r="C770" s="311"/>
      <c r="D770" s="298"/>
      <c r="E770" s="298"/>
      <c r="F770" s="298"/>
      <c r="G770" s="298"/>
      <c r="H770" s="298"/>
      <c r="I770" s="298"/>
      <c r="J770" s="298"/>
      <c r="K770" s="298"/>
      <c r="L770" s="298"/>
      <c r="M770" s="298"/>
      <c r="N770" s="298"/>
      <c r="O770" s="298"/>
      <c r="P770" s="298"/>
      <c r="Q770" s="298"/>
      <c r="R770" s="298"/>
      <c r="S770" s="298"/>
      <c r="T770" s="298"/>
      <c r="U770" s="298"/>
      <c r="V770" s="298"/>
      <c r="W770" s="298"/>
      <c r="X770" s="298"/>
      <c r="Y770" s="298"/>
      <c r="Z770" s="298"/>
    </row>
    <row r="771" spans="1:26" ht="15.75" customHeight="1">
      <c r="A771" s="298"/>
      <c r="B771" s="298"/>
      <c r="C771" s="311"/>
      <c r="D771" s="298"/>
      <c r="E771" s="298"/>
      <c r="F771" s="298"/>
      <c r="G771" s="298"/>
      <c r="H771" s="298"/>
      <c r="I771" s="298"/>
      <c r="J771" s="298"/>
      <c r="K771" s="298"/>
      <c r="L771" s="298"/>
      <c r="M771" s="298"/>
      <c r="N771" s="298"/>
      <c r="O771" s="298"/>
      <c r="P771" s="298"/>
      <c r="Q771" s="298"/>
      <c r="R771" s="298"/>
      <c r="S771" s="298"/>
      <c r="T771" s="298"/>
      <c r="U771" s="298"/>
      <c r="V771" s="298"/>
      <c r="W771" s="298"/>
      <c r="X771" s="298"/>
      <c r="Y771" s="298"/>
      <c r="Z771" s="298"/>
    </row>
    <row r="772" spans="1:26" ht="15.75" customHeight="1">
      <c r="A772" s="298"/>
      <c r="B772" s="298"/>
      <c r="C772" s="311"/>
      <c r="D772" s="298"/>
      <c r="E772" s="298"/>
      <c r="F772" s="298"/>
      <c r="G772" s="298"/>
      <c r="H772" s="298"/>
      <c r="I772" s="298"/>
      <c r="J772" s="298"/>
      <c r="K772" s="298"/>
      <c r="L772" s="298"/>
      <c r="M772" s="298"/>
      <c r="N772" s="298"/>
      <c r="O772" s="298"/>
      <c r="P772" s="298"/>
      <c r="Q772" s="298"/>
      <c r="R772" s="298"/>
      <c r="S772" s="298"/>
      <c r="T772" s="298"/>
      <c r="U772" s="298"/>
      <c r="V772" s="298"/>
      <c r="W772" s="298"/>
      <c r="X772" s="298"/>
      <c r="Y772" s="298"/>
      <c r="Z772" s="298"/>
    </row>
    <row r="773" spans="1:26" ht="15.75" customHeight="1">
      <c r="A773" s="298"/>
      <c r="B773" s="298"/>
      <c r="C773" s="311"/>
      <c r="D773" s="298"/>
      <c r="E773" s="298"/>
      <c r="F773" s="298"/>
      <c r="G773" s="298"/>
      <c r="H773" s="298"/>
      <c r="I773" s="298"/>
      <c r="J773" s="298"/>
      <c r="K773" s="298"/>
      <c r="L773" s="298"/>
      <c r="M773" s="298"/>
      <c r="N773" s="298"/>
      <c r="O773" s="298"/>
      <c r="P773" s="298"/>
      <c r="Q773" s="298"/>
      <c r="R773" s="298"/>
      <c r="S773" s="298"/>
      <c r="T773" s="298"/>
      <c r="U773" s="298"/>
      <c r="V773" s="298"/>
      <c r="W773" s="298"/>
      <c r="X773" s="298"/>
      <c r="Y773" s="298"/>
      <c r="Z773" s="298"/>
    </row>
    <row r="774" spans="1:26" ht="15.75" customHeight="1">
      <c r="A774" s="298"/>
      <c r="B774" s="298"/>
      <c r="C774" s="311"/>
      <c r="D774" s="298"/>
      <c r="E774" s="298"/>
      <c r="F774" s="298"/>
      <c r="G774" s="298"/>
      <c r="H774" s="298"/>
      <c r="I774" s="298"/>
      <c r="J774" s="298"/>
      <c r="K774" s="298"/>
      <c r="L774" s="298"/>
      <c r="M774" s="298"/>
      <c r="N774" s="298"/>
      <c r="O774" s="298"/>
      <c r="P774" s="298"/>
      <c r="Q774" s="298"/>
      <c r="R774" s="298"/>
      <c r="S774" s="298"/>
      <c r="T774" s="298"/>
      <c r="U774" s="298"/>
      <c r="V774" s="298"/>
      <c r="W774" s="298"/>
      <c r="X774" s="298"/>
      <c r="Y774" s="298"/>
      <c r="Z774" s="298"/>
    </row>
    <row r="775" spans="1:26" ht="15.75" customHeight="1">
      <c r="A775" s="298"/>
      <c r="B775" s="298"/>
      <c r="C775" s="311"/>
      <c r="D775" s="298"/>
      <c r="E775" s="298"/>
      <c r="F775" s="298"/>
      <c r="G775" s="298"/>
      <c r="H775" s="298"/>
      <c r="I775" s="298"/>
      <c r="J775" s="298"/>
      <c r="K775" s="298"/>
      <c r="L775" s="298"/>
      <c r="M775" s="298"/>
      <c r="N775" s="298"/>
      <c r="O775" s="298"/>
      <c r="P775" s="298"/>
      <c r="Q775" s="298"/>
      <c r="R775" s="298"/>
      <c r="S775" s="298"/>
      <c r="T775" s="298"/>
      <c r="U775" s="298"/>
      <c r="V775" s="298"/>
      <c r="W775" s="298"/>
      <c r="X775" s="298"/>
      <c r="Y775" s="298"/>
      <c r="Z775" s="298"/>
    </row>
    <row r="776" spans="1:26" ht="15.75" customHeight="1">
      <c r="A776" s="298"/>
      <c r="B776" s="298"/>
      <c r="C776" s="311"/>
      <c r="D776" s="298"/>
      <c r="E776" s="298"/>
      <c r="F776" s="298"/>
      <c r="G776" s="298"/>
      <c r="H776" s="298"/>
      <c r="I776" s="298"/>
      <c r="J776" s="298"/>
      <c r="K776" s="298"/>
      <c r="L776" s="298"/>
      <c r="M776" s="298"/>
      <c r="N776" s="298"/>
      <c r="O776" s="298"/>
      <c r="P776" s="298"/>
      <c r="Q776" s="298"/>
      <c r="R776" s="298"/>
      <c r="S776" s="298"/>
      <c r="T776" s="298"/>
      <c r="U776" s="298"/>
      <c r="V776" s="298"/>
      <c r="W776" s="298"/>
      <c r="X776" s="298"/>
      <c r="Y776" s="298"/>
      <c r="Z776" s="298"/>
    </row>
    <row r="777" spans="1:26" ht="15.75" customHeight="1">
      <c r="A777" s="298"/>
      <c r="B777" s="298"/>
      <c r="C777" s="311"/>
      <c r="D777" s="298"/>
      <c r="E777" s="298"/>
      <c r="F777" s="298"/>
      <c r="G777" s="298"/>
      <c r="H777" s="298"/>
      <c r="I777" s="298"/>
      <c r="J777" s="298"/>
      <c r="K777" s="298"/>
      <c r="L777" s="298"/>
      <c r="M777" s="298"/>
      <c r="N777" s="298"/>
      <c r="O777" s="298"/>
      <c r="P777" s="298"/>
      <c r="Q777" s="298"/>
      <c r="R777" s="298"/>
      <c r="S777" s="298"/>
      <c r="T777" s="298"/>
      <c r="U777" s="298"/>
      <c r="V777" s="298"/>
      <c r="W777" s="298"/>
      <c r="X777" s="298"/>
      <c r="Y777" s="298"/>
      <c r="Z777" s="298"/>
    </row>
    <row r="778" spans="1:26" ht="15.75" customHeight="1">
      <c r="A778" s="298"/>
      <c r="B778" s="298"/>
      <c r="C778" s="311"/>
      <c r="D778" s="298"/>
      <c r="E778" s="298"/>
      <c r="F778" s="298"/>
      <c r="G778" s="298"/>
      <c r="H778" s="298"/>
      <c r="I778" s="298"/>
      <c r="J778" s="298"/>
      <c r="K778" s="298"/>
      <c r="L778" s="298"/>
      <c r="M778" s="298"/>
      <c r="N778" s="298"/>
      <c r="O778" s="298"/>
      <c r="P778" s="298"/>
      <c r="Q778" s="298"/>
      <c r="R778" s="298"/>
      <c r="S778" s="298"/>
      <c r="T778" s="298"/>
      <c r="U778" s="298"/>
      <c r="V778" s="298"/>
      <c r="W778" s="298"/>
      <c r="X778" s="298"/>
      <c r="Y778" s="298"/>
      <c r="Z778" s="298"/>
    </row>
    <row r="779" spans="1:26" ht="15.75" customHeight="1">
      <c r="A779" s="298"/>
      <c r="B779" s="298"/>
      <c r="C779" s="311"/>
      <c r="D779" s="298"/>
      <c r="E779" s="298"/>
      <c r="F779" s="298"/>
      <c r="G779" s="298"/>
      <c r="H779" s="298"/>
      <c r="I779" s="298"/>
      <c r="J779" s="298"/>
      <c r="K779" s="298"/>
      <c r="L779" s="298"/>
      <c r="M779" s="298"/>
      <c r="N779" s="298"/>
      <c r="O779" s="298"/>
      <c r="P779" s="298"/>
      <c r="Q779" s="298"/>
      <c r="R779" s="298"/>
      <c r="S779" s="298"/>
      <c r="T779" s="298"/>
      <c r="U779" s="298"/>
      <c r="V779" s="298"/>
      <c r="W779" s="298"/>
      <c r="X779" s="298"/>
      <c r="Y779" s="298"/>
      <c r="Z779" s="298"/>
    </row>
    <row r="780" spans="1:26" ht="15.75" customHeight="1">
      <c r="A780" s="298"/>
      <c r="B780" s="298"/>
      <c r="C780" s="311"/>
      <c r="D780" s="298"/>
      <c r="E780" s="298"/>
      <c r="F780" s="298"/>
      <c r="G780" s="298"/>
      <c r="H780" s="298"/>
      <c r="I780" s="298"/>
      <c r="J780" s="298"/>
      <c r="K780" s="298"/>
      <c r="L780" s="298"/>
      <c r="M780" s="298"/>
      <c r="N780" s="298"/>
      <c r="O780" s="298"/>
      <c r="P780" s="298"/>
      <c r="Q780" s="298"/>
      <c r="R780" s="298"/>
      <c r="S780" s="298"/>
      <c r="T780" s="298"/>
      <c r="U780" s="298"/>
      <c r="V780" s="298"/>
      <c r="W780" s="298"/>
      <c r="X780" s="298"/>
      <c r="Y780" s="298"/>
      <c r="Z780" s="298"/>
    </row>
    <row r="781" spans="1:26" ht="15.75" customHeight="1">
      <c r="A781" s="298"/>
      <c r="B781" s="298"/>
      <c r="C781" s="311"/>
      <c r="D781" s="298"/>
      <c r="E781" s="298"/>
      <c r="F781" s="298"/>
      <c r="G781" s="298"/>
      <c r="H781" s="298"/>
      <c r="I781" s="298"/>
      <c r="J781" s="298"/>
      <c r="K781" s="298"/>
      <c r="L781" s="298"/>
      <c r="M781" s="298"/>
      <c r="N781" s="298"/>
      <c r="O781" s="298"/>
      <c r="P781" s="298"/>
      <c r="Q781" s="298"/>
      <c r="R781" s="298"/>
      <c r="S781" s="298"/>
      <c r="T781" s="298"/>
      <c r="U781" s="298"/>
      <c r="V781" s="298"/>
      <c r="W781" s="298"/>
      <c r="X781" s="298"/>
      <c r="Y781" s="298"/>
      <c r="Z781" s="298"/>
    </row>
    <row r="782" spans="1:26" ht="15.75" customHeight="1">
      <c r="A782" s="298"/>
      <c r="B782" s="298"/>
      <c r="C782" s="311"/>
      <c r="D782" s="298"/>
      <c r="E782" s="298"/>
      <c r="F782" s="298"/>
      <c r="G782" s="298"/>
      <c r="H782" s="298"/>
      <c r="I782" s="298"/>
      <c r="J782" s="298"/>
      <c r="K782" s="298"/>
      <c r="L782" s="298"/>
      <c r="M782" s="298"/>
      <c r="N782" s="298"/>
      <c r="O782" s="298"/>
      <c r="P782" s="298"/>
      <c r="Q782" s="298"/>
      <c r="R782" s="298"/>
      <c r="S782" s="298"/>
      <c r="T782" s="298"/>
      <c r="U782" s="298"/>
      <c r="V782" s="298"/>
      <c r="W782" s="298"/>
      <c r="X782" s="298"/>
      <c r="Y782" s="298"/>
      <c r="Z782" s="298"/>
    </row>
    <row r="783" spans="1:26" ht="15.75" customHeight="1">
      <c r="A783" s="298"/>
      <c r="B783" s="298"/>
      <c r="C783" s="311"/>
      <c r="D783" s="298"/>
      <c r="E783" s="298"/>
      <c r="F783" s="298"/>
      <c r="G783" s="298"/>
      <c r="H783" s="298"/>
      <c r="I783" s="298"/>
      <c r="J783" s="298"/>
      <c r="K783" s="298"/>
      <c r="L783" s="298"/>
      <c r="M783" s="298"/>
      <c r="N783" s="298"/>
      <c r="O783" s="298"/>
      <c r="P783" s="298"/>
      <c r="Q783" s="298"/>
      <c r="R783" s="298"/>
      <c r="S783" s="298"/>
      <c r="T783" s="298"/>
      <c r="U783" s="298"/>
      <c r="V783" s="298"/>
      <c r="W783" s="298"/>
      <c r="X783" s="298"/>
      <c r="Y783" s="298"/>
      <c r="Z783" s="298"/>
    </row>
    <row r="784" spans="1:26" ht="15.75" customHeight="1">
      <c r="A784" s="298"/>
      <c r="B784" s="298"/>
      <c r="C784" s="311"/>
      <c r="D784" s="298"/>
      <c r="E784" s="298"/>
      <c r="F784" s="298"/>
      <c r="G784" s="298"/>
      <c r="H784" s="298"/>
      <c r="I784" s="298"/>
      <c r="J784" s="298"/>
      <c r="K784" s="298"/>
      <c r="L784" s="298"/>
      <c r="M784" s="298"/>
      <c r="N784" s="298"/>
      <c r="O784" s="298"/>
      <c r="P784" s="298"/>
      <c r="Q784" s="298"/>
      <c r="R784" s="298"/>
      <c r="S784" s="298"/>
      <c r="T784" s="298"/>
      <c r="U784" s="298"/>
      <c r="V784" s="298"/>
      <c r="W784" s="298"/>
      <c r="X784" s="298"/>
      <c r="Y784" s="298"/>
      <c r="Z784" s="298"/>
    </row>
    <row r="785" spans="1:26" ht="15.75" customHeight="1">
      <c r="A785" s="298"/>
      <c r="B785" s="298"/>
      <c r="C785" s="311"/>
      <c r="D785" s="298"/>
      <c r="E785" s="298"/>
      <c r="F785" s="298"/>
      <c r="G785" s="298"/>
      <c r="H785" s="298"/>
      <c r="I785" s="298"/>
      <c r="J785" s="298"/>
      <c r="K785" s="298"/>
      <c r="L785" s="298"/>
      <c r="M785" s="298"/>
      <c r="N785" s="298"/>
      <c r="O785" s="298"/>
      <c r="P785" s="298"/>
      <c r="Q785" s="298"/>
      <c r="R785" s="298"/>
      <c r="S785" s="298"/>
      <c r="T785" s="298"/>
      <c r="U785" s="298"/>
      <c r="V785" s="298"/>
      <c r="W785" s="298"/>
      <c r="X785" s="298"/>
      <c r="Y785" s="298"/>
      <c r="Z785" s="298"/>
    </row>
    <row r="786" spans="1:26" ht="15.75" customHeight="1">
      <c r="A786" s="298"/>
      <c r="B786" s="298"/>
      <c r="C786" s="311"/>
      <c r="D786" s="298"/>
      <c r="E786" s="298"/>
      <c r="F786" s="298"/>
      <c r="G786" s="298"/>
      <c r="H786" s="298"/>
      <c r="I786" s="298"/>
      <c r="J786" s="298"/>
      <c r="K786" s="298"/>
      <c r="L786" s="298"/>
      <c r="M786" s="298"/>
      <c r="N786" s="298"/>
      <c r="O786" s="298"/>
      <c r="P786" s="298"/>
      <c r="Q786" s="298"/>
      <c r="R786" s="298"/>
      <c r="S786" s="298"/>
      <c r="T786" s="298"/>
      <c r="U786" s="298"/>
      <c r="V786" s="298"/>
      <c r="W786" s="298"/>
      <c r="X786" s="298"/>
      <c r="Y786" s="298"/>
      <c r="Z786" s="298"/>
    </row>
    <row r="787" spans="1:26" ht="15.75" customHeight="1">
      <c r="A787" s="298"/>
      <c r="B787" s="298"/>
      <c r="C787" s="311"/>
      <c r="D787" s="298"/>
      <c r="E787" s="298"/>
      <c r="F787" s="298"/>
      <c r="G787" s="298"/>
      <c r="H787" s="298"/>
      <c r="I787" s="298"/>
      <c r="J787" s="298"/>
      <c r="K787" s="298"/>
      <c r="L787" s="298"/>
      <c r="M787" s="298"/>
      <c r="N787" s="298"/>
      <c r="O787" s="298"/>
      <c r="P787" s="298"/>
      <c r="Q787" s="298"/>
      <c r="R787" s="298"/>
      <c r="S787" s="298"/>
      <c r="T787" s="298"/>
      <c r="U787" s="298"/>
      <c r="V787" s="298"/>
      <c r="W787" s="298"/>
      <c r="X787" s="298"/>
      <c r="Y787" s="298"/>
      <c r="Z787" s="298"/>
    </row>
    <row r="788" spans="1:26" ht="15.75" customHeight="1">
      <c r="A788" s="298"/>
      <c r="B788" s="298"/>
      <c r="C788" s="311"/>
      <c r="D788" s="298"/>
      <c r="E788" s="298"/>
      <c r="F788" s="298"/>
      <c r="G788" s="298"/>
      <c r="H788" s="298"/>
      <c r="I788" s="298"/>
      <c r="J788" s="298"/>
      <c r="K788" s="298"/>
      <c r="L788" s="298"/>
      <c r="M788" s="298"/>
      <c r="N788" s="298"/>
      <c r="O788" s="298"/>
      <c r="P788" s="298"/>
      <c r="Q788" s="298"/>
      <c r="R788" s="298"/>
      <c r="S788" s="298"/>
      <c r="T788" s="298"/>
      <c r="U788" s="298"/>
      <c r="V788" s="298"/>
      <c r="W788" s="298"/>
      <c r="X788" s="298"/>
      <c r="Y788" s="298"/>
      <c r="Z788" s="298"/>
    </row>
    <row r="789" spans="1:26" ht="15.75" customHeight="1">
      <c r="A789" s="298"/>
      <c r="B789" s="298"/>
      <c r="C789" s="311"/>
      <c r="D789" s="298"/>
      <c r="E789" s="298"/>
      <c r="F789" s="298"/>
      <c r="G789" s="298"/>
      <c r="H789" s="298"/>
      <c r="I789" s="298"/>
      <c r="J789" s="298"/>
      <c r="K789" s="298"/>
      <c r="L789" s="298"/>
      <c r="M789" s="298"/>
      <c r="N789" s="298"/>
      <c r="O789" s="298"/>
      <c r="P789" s="298"/>
      <c r="Q789" s="298"/>
      <c r="R789" s="298"/>
      <c r="S789" s="298"/>
      <c r="T789" s="298"/>
      <c r="U789" s="298"/>
      <c r="V789" s="298"/>
      <c r="W789" s="298"/>
      <c r="X789" s="298"/>
      <c r="Y789" s="298"/>
      <c r="Z789" s="298"/>
    </row>
    <row r="790" spans="1:26" ht="15.75" customHeight="1">
      <c r="A790" s="298"/>
      <c r="B790" s="298"/>
      <c r="C790" s="311"/>
      <c r="D790" s="298"/>
      <c r="E790" s="298"/>
      <c r="F790" s="298"/>
      <c r="G790" s="298"/>
      <c r="H790" s="298"/>
      <c r="I790" s="298"/>
      <c r="J790" s="298"/>
      <c r="K790" s="298"/>
      <c r="L790" s="298"/>
      <c r="M790" s="298"/>
      <c r="N790" s="298"/>
      <c r="O790" s="298"/>
      <c r="P790" s="298"/>
      <c r="Q790" s="298"/>
      <c r="R790" s="298"/>
      <c r="S790" s="298"/>
      <c r="T790" s="298"/>
      <c r="U790" s="298"/>
      <c r="V790" s="298"/>
      <c r="W790" s="298"/>
      <c r="X790" s="298"/>
      <c r="Y790" s="298"/>
      <c r="Z790" s="298"/>
    </row>
    <row r="791" spans="1:26" ht="15.75" customHeight="1">
      <c r="A791" s="298"/>
      <c r="B791" s="298"/>
      <c r="C791" s="311"/>
      <c r="D791" s="298"/>
      <c r="E791" s="298"/>
      <c r="F791" s="298"/>
      <c r="G791" s="298"/>
      <c r="H791" s="298"/>
      <c r="I791" s="298"/>
      <c r="J791" s="298"/>
      <c r="K791" s="298"/>
      <c r="L791" s="298"/>
      <c r="M791" s="298"/>
      <c r="N791" s="298"/>
      <c r="O791" s="298"/>
      <c r="P791" s="298"/>
      <c r="Q791" s="298"/>
      <c r="R791" s="298"/>
      <c r="S791" s="298"/>
      <c r="T791" s="298"/>
      <c r="U791" s="298"/>
      <c r="V791" s="298"/>
      <c r="W791" s="298"/>
      <c r="X791" s="298"/>
      <c r="Y791" s="298"/>
      <c r="Z791" s="298"/>
    </row>
    <row r="792" spans="1:26" ht="15.75" customHeight="1">
      <c r="A792" s="298"/>
      <c r="B792" s="298"/>
      <c r="C792" s="311"/>
      <c r="D792" s="298"/>
      <c r="E792" s="298"/>
      <c r="F792" s="298"/>
      <c r="G792" s="298"/>
      <c r="H792" s="298"/>
      <c r="I792" s="298"/>
      <c r="J792" s="298"/>
      <c r="K792" s="298"/>
      <c r="L792" s="298"/>
      <c r="M792" s="298"/>
      <c r="N792" s="298"/>
      <c r="O792" s="298"/>
      <c r="P792" s="298"/>
      <c r="Q792" s="298"/>
      <c r="R792" s="298"/>
      <c r="S792" s="298"/>
      <c r="T792" s="298"/>
      <c r="U792" s="298"/>
      <c r="V792" s="298"/>
      <c r="W792" s="298"/>
      <c r="X792" s="298"/>
      <c r="Y792" s="298"/>
      <c r="Z792" s="298"/>
    </row>
    <row r="793" spans="1:26" ht="15.75" customHeight="1">
      <c r="A793" s="298"/>
      <c r="B793" s="298"/>
      <c r="C793" s="311"/>
      <c r="D793" s="298"/>
      <c r="E793" s="298"/>
      <c r="F793" s="298"/>
      <c r="G793" s="298"/>
      <c r="H793" s="298"/>
      <c r="I793" s="298"/>
      <c r="J793" s="298"/>
      <c r="K793" s="298"/>
      <c r="L793" s="298"/>
      <c r="M793" s="298"/>
      <c r="N793" s="298"/>
      <c r="O793" s="298"/>
      <c r="P793" s="298"/>
      <c r="Q793" s="298"/>
      <c r="R793" s="298"/>
      <c r="S793" s="298"/>
      <c r="T793" s="298"/>
      <c r="U793" s="298"/>
      <c r="V793" s="298"/>
      <c r="W793" s="298"/>
      <c r="X793" s="298"/>
      <c r="Y793" s="298"/>
      <c r="Z793" s="298"/>
    </row>
    <row r="794" spans="1:26" ht="15.75" customHeight="1">
      <c r="A794" s="298"/>
      <c r="B794" s="298"/>
      <c r="C794" s="311"/>
      <c r="D794" s="298"/>
      <c r="E794" s="298"/>
      <c r="F794" s="298"/>
      <c r="G794" s="298"/>
      <c r="H794" s="298"/>
      <c r="I794" s="298"/>
      <c r="J794" s="298"/>
      <c r="K794" s="298"/>
      <c r="L794" s="298"/>
      <c r="M794" s="298"/>
      <c r="N794" s="298"/>
      <c r="O794" s="298"/>
      <c r="P794" s="298"/>
      <c r="Q794" s="298"/>
      <c r="R794" s="298"/>
      <c r="S794" s="298"/>
      <c r="T794" s="298"/>
      <c r="U794" s="298"/>
      <c r="V794" s="298"/>
      <c r="W794" s="298"/>
      <c r="X794" s="298"/>
      <c r="Y794" s="298"/>
      <c r="Z794" s="298"/>
    </row>
    <row r="795" spans="1:26" ht="15.75" customHeight="1">
      <c r="A795" s="298"/>
      <c r="B795" s="298"/>
      <c r="C795" s="311"/>
      <c r="D795" s="298"/>
      <c r="E795" s="298"/>
      <c r="F795" s="298"/>
      <c r="G795" s="298"/>
      <c r="H795" s="298"/>
      <c r="I795" s="298"/>
      <c r="J795" s="298"/>
      <c r="K795" s="298"/>
      <c r="L795" s="298"/>
      <c r="M795" s="298"/>
      <c r="N795" s="298"/>
      <c r="O795" s="298"/>
      <c r="P795" s="298"/>
      <c r="Q795" s="298"/>
      <c r="R795" s="298"/>
      <c r="S795" s="298"/>
      <c r="T795" s="298"/>
      <c r="U795" s="298"/>
      <c r="V795" s="298"/>
      <c r="W795" s="298"/>
      <c r="X795" s="298"/>
      <c r="Y795" s="298"/>
      <c r="Z795" s="298"/>
    </row>
    <row r="796" spans="1:26" ht="15.75" customHeight="1">
      <c r="A796" s="298"/>
      <c r="B796" s="298"/>
      <c r="C796" s="311"/>
      <c r="D796" s="298"/>
      <c r="E796" s="298"/>
      <c r="F796" s="298"/>
      <c r="G796" s="298"/>
      <c r="H796" s="298"/>
      <c r="I796" s="298"/>
      <c r="J796" s="298"/>
      <c r="K796" s="298"/>
      <c r="L796" s="298"/>
      <c r="M796" s="298"/>
      <c r="N796" s="298"/>
      <c r="O796" s="298"/>
      <c r="P796" s="298"/>
      <c r="Q796" s="298"/>
      <c r="R796" s="298"/>
      <c r="S796" s="298"/>
      <c r="T796" s="298"/>
      <c r="U796" s="298"/>
      <c r="V796" s="298"/>
      <c r="W796" s="298"/>
      <c r="X796" s="298"/>
      <c r="Y796" s="298"/>
      <c r="Z796" s="298"/>
    </row>
    <row r="797" spans="1:26" ht="15.75" customHeight="1">
      <c r="A797" s="298"/>
      <c r="B797" s="298"/>
      <c r="C797" s="311"/>
      <c r="D797" s="298"/>
      <c r="E797" s="298"/>
      <c r="F797" s="298"/>
      <c r="G797" s="298"/>
      <c r="H797" s="298"/>
      <c r="I797" s="298"/>
      <c r="J797" s="298"/>
      <c r="K797" s="298"/>
      <c r="L797" s="298"/>
      <c r="M797" s="298"/>
      <c r="N797" s="298"/>
      <c r="O797" s="298"/>
      <c r="P797" s="298"/>
      <c r="Q797" s="298"/>
      <c r="R797" s="298"/>
      <c r="S797" s="298"/>
      <c r="T797" s="298"/>
      <c r="U797" s="298"/>
      <c r="V797" s="298"/>
      <c r="W797" s="298"/>
      <c r="X797" s="298"/>
      <c r="Y797" s="298"/>
      <c r="Z797" s="298"/>
    </row>
    <row r="798" spans="1:26" ht="15.75" customHeight="1">
      <c r="A798" s="298"/>
      <c r="B798" s="298"/>
      <c r="C798" s="311"/>
      <c r="D798" s="298"/>
      <c r="E798" s="298"/>
      <c r="F798" s="298"/>
      <c r="G798" s="298"/>
      <c r="H798" s="298"/>
      <c r="I798" s="298"/>
      <c r="J798" s="298"/>
      <c r="K798" s="298"/>
      <c r="L798" s="298"/>
      <c r="M798" s="298"/>
      <c r="N798" s="298"/>
      <c r="O798" s="298"/>
      <c r="P798" s="298"/>
      <c r="Q798" s="298"/>
      <c r="R798" s="298"/>
      <c r="S798" s="298"/>
      <c r="T798" s="298"/>
      <c r="U798" s="298"/>
      <c r="V798" s="298"/>
      <c r="W798" s="298"/>
      <c r="X798" s="298"/>
      <c r="Y798" s="298"/>
      <c r="Z798" s="298"/>
    </row>
    <row r="799" spans="1:26" ht="15.75" customHeight="1">
      <c r="A799" s="298"/>
      <c r="B799" s="298"/>
      <c r="C799" s="311"/>
      <c r="D799" s="298"/>
      <c r="E799" s="298"/>
      <c r="F799" s="298"/>
      <c r="G799" s="298"/>
      <c r="H799" s="298"/>
      <c r="I799" s="298"/>
      <c r="J799" s="298"/>
      <c r="K799" s="298"/>
      <c r="L799" s="298"/>
      <c r="M799" s="298"/>
      <c r="N799" s="298"/>
      <c r="O799" s="298"/>
      <c r="P799" s="298"/>
      <c r="Q799" s="298"/>
      <c r="R799" s="298"/>
      <c r="S799" s="298"/>
      <c r="T799" s="298"/>
      <c r="U799" s="298"/>
      <c r="V799" s="298"/>
      <c r="W799" s="298"/>
      <c r="X799" s="298"/>
      <c r="Y799" s="298"/>
      <c r="Z799" s="298"/>
    </row>
    <row r="800" spans="1:26" ht="15.75" customHeight="1">
      <c r="A800" s="298"/>
      <c r="B800" s="298"/>
      <c r="C800" s="311"/>
      <c r="D800" s="298"/>
      <c r="E800" s="298"/>
      <c r="F800" s="298"/>
      <c r="G800" s="298"/>
      <c r="H800" s="298"/>
      <c r="I800" s="298"/>
      <c r="J800" s="298"/>
      <c r="K800" s="298"/>
      <c r="L800" s="298"/>
      <c r="M800" s="298"/>
      <c r="N800" s="298"/>
      <c r="O800" s="298"/>
      <c r="P800" s="298"/>
      <c r="Q800" s="298"/>
      <c r="R800" s="298"/>
      <c r="S800" s="298"/>
      <c r="T800" s="298"/>
      <c r="U800" s="298"/>
      <c r="V800" s="298"/>
      <c r="W800" s="298"/>
      <c r="X800" s="298"/>
      <c r="Y800" s="298"/>
      <c r="Z800" s="298"/>
    </row>
    <row r="801" spans="1:26" ht="15.75" customHeight="1">
      <c r="A801" s="298"/>
      <c r="B801" s="298"/>
      <c r="C801" s="311"/>
      <c r="D801" s="298"/>
      <c r="E801" s="298"/>
      <c r="F801" s="298"/>
      <c r="G801" s="298"/>
      <c r="H801" s="298"/>
      <c r="I801" s="298"/>
      <c r="J801" s="298"/>
      <c r="K801" s="298"/>
      <c r="L801" s="298"/>
      <c r="M801" s="298"/>
      <c r="N801" s="298"/>
      <c r="O801" s="298"/>
      <c r="P801" s="298"/>
      <c r="Q801" s="298"/>
      <c r="R801" s="298"/>
      <c r="S801" s="298"/>
      <c r="T801" s="298"/>
      <c r="U801" s="298"/>
      <c r="V801" s="298"/>
      <c r="W801" s="298"/>
      <c r="X801" s="298"/>
      <c r="Y801" s="298"/>
      <c r="Z801" s="298"/>
    </row>
    <row r="802" spans="1:26" ht="15.75" customHeight="1">
      <c r="A802" s="298"/>
      <c r="B802" s="298"/>
      <c r="C802" s="311"/>
      <c r="D802" s="298"/>
      <c r="E802" s="298"/>
      <c r="F802" s="298"/>
      <c r="G802" s="298"/>
      <c r="H802" s="298"/>
      <c r="I802" s="298"/>
      <c r="J802" s="298"/>
      <c r="K802" s="298"/>
      <c r="L802" s="298"/>
      <c r="M802" s="298"/>
      <c r="N802" s="298"/>
      <c r="O802" s="298"/>
      <c r="P802" s="298"/>
      <c r="Q802" s="298"/>
      <c r="R802" s="298"/>
      <c r="S802" s="298"/>
      <c r="T802" s="298"/>
      <c r="U802" s="298"/>
      <c r="V802" s="298"/>
      <c r="W802" s="298"/>
      <c r="X802" s="298"/>
      <c r="Y802" s="298"/>
      <c r="Z802" s="298"/>
    </row>
    <row r="803" spans="1:26" ht="15.75" customHeight="1">
      <c r="A803" s="298"/>
      <c r="B803" s="298"/>
      <c r="C803" s="311"/>
      <c r="D803" s="298"/>
      <c r="E803" s="298"/>
      <c r="F803" s="298"/>
      <c r="G803" s="298"/>
      <c r="H803" s="298"/>
      <c r="I803" s="298"/>
      <c r="J803" s="298"/>
      <c r="K803" s="298"/>
      <c r="L803" s="298"/>
      <c r="M803" s="298"/>
      <c r="N803" s="298"/>
      <c r="O803" s="298"/>
      <c r="P803" s="298"/>
      <c r="Q803" s="298"/>
      <c r="R803" s="298"/>
      <c r="S803" s="298"/>
      <c r="T803" s="298"/>
      <c r="U803" s="298"/>
      <c r="V803" s="298"/>
      <c r="W803" s="298"/>
      <c r="X803" s="298"/>
      <c r="Y803" s="298"/>
      <c r="Z803" s="298"/>
    </row>
    <row r="804" spans="1:26" ht="15.75" customHeight="1">
      <c r="A804" s="298"/>
      <c r="B804" s="298"/>
      <c r="C804" s="311"/>
      <c r="D804" s="298"/>
      <c r="E804" s="298"/>
      <c r="F804" s="298"/>
      <c r="G804" s="298"/>
      <c r="H804" s="298"/>
      <c r="I804" s="298"/>
      <c r="J804" s="298"/>
      <c r="K804" s="298"/>
      <c r="L804" s="298"/>
      <c r="M804" s="298"/>
      <c r="N804" s="298"/>
      <c r="O804" s="298"/>
      <c r="P804" s="298"/>
      <c r="Q804" s="298"/>
      <c r="R804" s="298"/>
      <c r="S804" s="298"/>
      <c r="T804" s="298"/>
      <c r="U804" s="298"/>
      <c r="V804" s="298"/>
      <c r="W804" s="298"/>
      <c r="X804" s="298"/>
      <c r="Y804" s="298"/>
      <c r="Z804" s="298"/>
    </row>
    <row r="805" spans="1:26" ht="15.75" customHeight="1">
      <c r="A805" s="298"/>
      <c r="B805" s="298"/>
      <c r="C805" s="311"/>
      <c r="D805" s="298"/>
      <c r="E805" s="298"/>
      <c r="F805" s="298"/>
      <c r="G805" s="298"/>
      <c r="H805" s="298"/>
      <c r="I805" s="298"/>
      <c r="J805" s="298"/>
      <c r="K805" s="298"/>
      <c r="L805" s="298"/>
      <c r="M805" s="298"/>
      <c r="N805" s="298"/>
      <c r="O805" s="298"/>
      <c r="P805" s="298"/>
      <c r="Q805" s="298"/>
      <c r="R805" s="298"/>
      <c r="S805" s="298"/>
      <c r="T805" s="298"/>
      <c r="U805" s="298"/>
      <c r="V805" s="298"/>
      <c r="W805" s="298"/>
      <c r="X805" s="298"/>
      <c r="Y805" s="298"/>
      <c r="Z805" s="298"/>
    </row>
    <row r="806" spans="1:26" ht="15.75" customHeight="1">
      <c r="A806" s="298"/>
      <c r="B806" s="298"/>
      <c r="C806" s="311"/>
      <c r="D806" s="298"/>
      <c r="E806" s="298"/>
      <c r="F806" s="298"/>
      <c r="G806" s="298"/>
      <c r="H806" s="298"/>
      <c r="I806" s="298"/>
      <c r="J806" s="298"/>
      <c r="K806" s="298"/>
      <c r="L806" s="298"/>
      <c r="M806" s="298"/>
      <c r="N806" s="298"/>
      <c r="O806" s="298"/>
      <c r="P806" s="298"/>
      <c r="Q806" s="298"/>
      <c r="R806" s="298"/>
      <c r="S806" s="298"/>
      <c r="T806" s="298"/>
      <c r="U806" s="298"/>
      <c r="V806" s="298"/>
      <c r="W806" s="298"/>
      <c r="X806" s="298"/>
      <c r="Y806" s="298"/>
      <c r="Z806" s="298"/>
    </row>
    <row r="807" spans="1:26" ht="15.75" customHeight="1">
      <c r="A807" s="298"/>
      <c r="B807" s="298"/>
      <c r="C807" s="311"/>
      <c r="D807" s="298"/>
      <c r="E807" s="298"/>
      <c r="F807" s="298"/>
      <c r="G807" s="298"/>
      <c r="H807" s="298"/>
      <c r="I807" s="298"/>
      <c r="J807" s="298"/>
      <c r="K807" s="298"/>
      <c r="L807" s="298"/>
      <c r="M807" s="298"/>
      <c r="N807" s="298"/>
      <c r="O807" s="298"/>
      <c r="P807" s="298"/>
      <c r="Q807" s="298"/>
      <c r="R807" s="298"/>
      <c r="S807" s="298"/>
      <c r="T807" s="298"/>
      <c r="U807" s="298"/>
      <c r="V807" s="298"/>
      <c r="W807" s="298"/>
      <c r="X807" s="298"/>
      <c r="Y807" s="298"/>
      <c r="Z807" s="298"/>
    </row>
    <row r="808" spans="1:26" ht="15.75" customHeight="1">
      <c r="A808" s="298"/>
      <c r="B808" s="298"/>
      <c r="C808" s="311"/>
      <c r="D808" s="298"/>
      <c r="E808" s="298"/>
      <c r="F808" s="298"/>
      <c r="G808" s="298"/>
      <c r="H808" s="298"/>
      <c r="I808" s="298"/>
      <c r="J808" s="298"/>
      <c r="K808" s="298"/>
      <c r="L808" s="298"/>
      <c r="M808" s="298"/>
      <c r="N808" s="298"/>
      <c r="O808" s="298"/>
      <c r="P808" s="298"/>
      <c r="Q808" s="298"/>
      <c r="R808" s="298"/>
      <c r="S808" s="298"/>
      <c r="T808" s="298"/>
      <c r="U808" s="298"/>
      <c r="V808" s="298"/>
      <c r="W808" s="298"/>
      <c r="X808" s="298"/>
      <c r="Y808" s="298"/>
      <c r="Z808" s="298"/>
    </row>
    <row r="809" spans="1:26" ht="15.75" customHeight="1">
      <c r="A809" s="298"/>
      <c r="B809" s="298"/>
      <c r="C809" s="311"/>
      <c r="D809" s="298"/>
      <c r="E809" s="298"/>
      <c r="F809" s="298"/>
      <c r="G809" s="298"/>
      <c r="H809" s="298"/>
      <c r="I809" s="298"/>
      <c r="J809" s="298"/>
      <c r="K809" s="298"/>
      <c r="L809" s="298"/>
      <c r="M809" s="298"/>
      <c r="N809" s="298"/>
      <c r="O809" s="298"/>
      <c r="P809" s="298"/>
      <c r="Q809" s="298"/>
      <c r="R809" s="298"/>
      <c r="S809" s="298"/>
      <c r="T809" s="298"/>
      <c r="U809" s="298"/>
      <c r="V809" s="298"/>
      <c r="W809" s="298"/>
      <c r="X809" s="298"/>
      <c r="Y809" s="298"/>
      <c r="Z809" s="298"/>
    </row>
    <row r="810" spans="1:26" ht="15.75" customHeight="1">
      <c r="A810" s="298"/>
      <c r="B810" s="298"/>
      <c r="C810" s="311"/>
      <c r="D810" s="298"/>
      <c r="E810" s="298"/>
      <c r="F810" s="298"/>
      <c r="G810" s="298"/>
      <c r="H810" s="298"/>
      <c r="I810" s="298"/>
      <c r="J810" s="298"/>
      <c r="K810" s="298"/>
      <c r="L810" s="298"/>
      <c r="M810" s="298"/>
      <c r="N810" s="298"/>
      <c r="O810" s="298"/>
      <c r="P810" s="298"/>
      <c r="Q810" s="298"/>
      <c r="R810" s="298"/>
      <c r="S810" s="298"/>
      <c r="T810" s="298"/>
      <c r="U810" s="298"/>
      <c r="V810" s="298"/>
      <c r="W810" s="298"/>
      <c r="X810" s="298"/>
      <c r="Y810" s="298"/>
      <c r="Z810" s="298"/>
    </row>
    <row r="811" spans="1:26" ht="15.75" customHeight="1">
      <c r="A811" s="298"/>
      <c r="B811" s="298"/>
      <c r="C811" s="311"/>
      <c r="D811" s="298"/>
      <c r="E811" s="298"/>
      <c r="F811" s="298"/>
      <c r="G811" s="298"/>
      <c r="H811" s="298"/>
      <c r="I811" s="298"/>
      <c r="J811" s="298"/>
      <c r="K811" s="298"/>
      <c r="L811" s="298"/>
      <c r="M811" s="298"/>
      <c r="N811" s="298"/>
      <c r="O811" s="298"/>
      <c r="P811" s="298"/>
      <c r="Q811" s="298"/>
      <c r="R811" s="298"/>
      <c r="S811" s="298"/>
      <c r="T811" s="298"/>
      <c r="U811" s="298"/>
      <c r="V811" s="298"/>
      <c r="W811" s="298"/>
      <c r="X811" s="298"/>
      <c r="Y811" s="298"/>
      <c r="Z811" s="298"/>
    </row>
    <row r="812" spans="1:26" ht="15.75" customHeight="1">
      <c r="A812" s="298"/>
      <c r="B812" s="298"/>
      <c r="C812" s="311"/>
      <c r="D812" s="298"/>
      <c r="E812" s="298"/>
      <c r="F812" s="298"/>
      <c r="G812" s="298"/>
      <c r="H812" s="298"/>
      <c r="I812" s="298"/>
      <c r="J812" s="298"/>
      <c r="K812" s="298"/>
      <c r="L812" s="298"/>
      <c r="M812" s="298"/>
      <c r="N812" s="298"/>
      <c r="O812" s="298"/>
      <c r="P812" s="298"/>
      <c r="Q812" s="298"/>
      <c r="R812" s="298"/>
      <c r="S812" s="298"/>
      <c r="T812" s="298"/>
      <c r="U812" s="298"/>
      <c r="V812" s="298"/>
      <c r="W812" s="298"/>
      <c r="X812" s="298"/>
      <c r="Y812" s="298"/>
      <c r="Z812" s="298"/>
    </row>
    <row r="813" spans="1:26" ht="15.75" customHeight="1">
      <c r="A813" s="298"/>
      <c r="B813" s="298"/>
      <c r="C813" s="311"/>
      <c r="D813" s="298"/>
      <c r="E813" s="298"/>
      <c r="F813" s="298"/>
      <c r="G813" s="298"/>
      <c r="H813" s="298"/>
      <c r="I813" s="298"/>
      <c r="J813" s="298"/>
      <c r="K813" s="298"/>
      <c r="L813" s="298"/>
      <c r="M813" s="298"/>
      <c r="N813" s="298"/>
      <c r="O813" s="298"/>
      <c r="P813" s="298"/>
      <c r="Q813" s="298"/>
      <c r="R813" s="298"/>
      <c r="S813" s="298"/>
      <c r="T813" s="298"/>
      <c r="U813" s="298"/>
      <c r="V813" s="298"/>
      <c r="W813" s="298"/>
      <c r="X813" s="298"/>
      <c r="Y813" s="298"/>
      <c r="Z813" s="298"/>
    </row>
    <row r="814" spans="1:26" ht="15.75" customHeight="1">
      <c r="A814" s="298"/>
      <c r="B814" s="298"/>
      <c r="C814" s="311"/>
      <c r="D814" s="298"/>
      <c r="E814" s="298"/>
      <c r="F814" s="298"/>
      <c r="G814" s="298"/>
      <c r="H814" s="298"/>
      <c r="I814" s="298"/>
      <c r="J814" s="298"/>
      <c r="K814" s="298"/>
      <c r="L814" s="298"/>
      <c r="M814" s="298"/>
      <c r="N814" s="298"/>
      <c r="O814" s="298"/>
      <c r="P814" s="298"/>
      <c r="Q814" s="298"/>
      <c r="R814" s="298"/>
      <c r="S814" s="298"/>
      <c r="T814" s="298"/>
      <c r="U814" s="298"/>
      <c r="V814" s="298"/>
      <c r="W814" s="298"/>
      <c r="X814" s="298"/>
      <c r="Y814" s="298"/>
      <c r="Z814" s="298"/>
    </row>
    <row r="815" spans="1:26" ht="15.75" customHeight="1">
      <c r="A815" s="298"/>
      <c r="B815" s="298"/>
      <c r="C815" s="311"/>
      <c r="D815" s="298"/>
      <c r="E815" s="298"/>
      <c r="F815" s="298"/>
      <c r="G815" s="298"/>
      <c r="H815" s="298"/>
      <c r="I815" s="298"/>
      <c r="J815" s="298"/>
      <c r="K815" s="298"/>
      <c r="L815" s="298"/>
      <c r="M815" s="298"/>
      <c r="N815" s="298"/>
      <c r="O815" s="298"/>
      <c r="P815" s="298"/>
      <c r="Q815" s="298"/>
      <c r="R815" s="298"/>
      <c r="S815" s="298"/>
      <c r="T815" s="298"/>
      <c r="U815" s="298"/>
      <c r="V815" s="298"/>
      <c r="W815" s="298"/>
      <c r="X815" s="298"/>
      <c r="Y815" s="298"/>
      <c r="Z815" s="298"/>
    </row>
    <row r="816" spans="1:26" ht="15.75" customHeight="1">
      <c r="A816" s="298"/>
      <c r="B816" s="298"/>
      <c r="C816" s="311"/>
      <c r="D816" s="298"/>
      <c r="E816" s="298"/>
      <c r="F816" s="298"/>
      <c r="G816" s="298"/>
      <c r="H816" s="298"/>
      <c r="I816" s="298"/>
      <c r="J816" s="298"/>
      <c r="K816" s="298"/>
      <c r="L816" s="298"/>
      <c r="M816" s="298"/>
      <c r="N816" s="298"/>
      <c r="O816" s="298"/>
      <c r="P816" s="298"/>
      <c r="Q816" s="298"/>
      <c r="R816" s="298"/>
      <c r="S816" s="298"/>
      <c r="T816" s="298"/>
      <c r="U816" s="298"/>
      <c r="V816" s="298"/>
      <c r="W816" s="298"/>
      <c r="X816" s="298"/>
      <c r="Y816" s="298"/>
      <c r="Z816" s="298"/>
    </row>
    <row r="817" spans="1:26" ht="15.75" customHeight="1">
      <c r="A817" s="298"/>
      <c r="B817" s="298"/>
      <c r="C817" s="311"/>
      <c r="D817" s="298"/>
      <c r="E817" s="298"/>
      <c r="F817" s="298"/>
      <c r="G817" s="298"/>
      <c r="H817" s="298"/>
      <c r="I817" s="298"/>
      <c r="J817" s="298"/>
      <c r="K817" s="298"/>
      <c r="L817" s="298"/>
      <c r="M817" s="298"/>
      <c r="N817" s="298"/>
      <c r="O817" s="298"/>
      <c r="P817" s="298"/>
      <c r="Q817" s="298"/>
      <c r="R817" s="298"/>
      <c r="S817" s="298"/>
      <c r="T817" s="298"/>
      <c r="U817" s="298"/>
      <c r="V817" s="298"/>
      <c r="W817" s="298"/>
      <c r="X817" s="298"/>
      <c r="Y817" s="298"/>
      <c r="Z817" s="298"/>
    </row>
    <row r="818" spans="1:26" ht="15.75" customHeight="1">
      <c r="A818" s="298"/>
      <c r="B818" s="298"/>
      <c r="C818" s="311"/>
      <c r="D818" s="298"/>
      <c r="E818" s="298"/>
      <c r="F818" s="298"/>
      <c r="G818" s="298"/>
      <c r="H818" s="298"/>
      <c r="I818" s="298"/>
      <c r="J818" s="298"/>
      <c r="K818" s="298"/>
      <c r="L818" s="298"/>
      <c r="M818" s="298"/>
      <c r="N818" s="298"/>
      <c r="O818" s="298"/>
      <c r="P818" s="298"/>
      <c r="Q818" s="298"/>
      <c r="R818" s="298"/>
      <c r="S818" s="298"/>
      <c r="T818" s="298"/>
      <c r="U818" s="298"/>
      <c r="V818" s="298"/>
      <c r="W818" s="298"/>
      <c r="X818" s="298"/>
      <c r="Y818" s="298"/>
      <c r="Z818" s="298"/>
    </row>
    <row r="819" spans="1:26" ht="15.75" customHeight="1">
      <c r="A819" s="298"/>
      <c r="B819" s="298"/>
      <c r="C819" s="311"/>
      <c r="D819" s="298"/>
      <c r="E819" s="298"/>
      <c r="F819" s="298"/>
      <c r="G819" s="298"/>
      <c r="H819" s="298"/>
      <c r="I819" s="298"/>
      <c r="J819" s="298"/>
      <c r="K819" s="298"/>
      <c r="L819" s="298"/>
      <c r="M819" s="298"/>
      <c r="N819" s="298"/>
      <c r="O819" s="298"/>
      <c r="P819" s="298"/>
      <c r="Q819" s="298"/>
      <c r="R819" s="298"/>
      <c r="S819" s="298"/>
      <c r="T819" s="298"/>
      <c r="U819" s="298"/>
      <c r="V819" s="298"/>
      <c r="W819" s="298"/>
      <c r="X819" s="298"/>
      <c r="Y819" s="298"/>
      <c r="Z819" s="298"/>
    </row>
    <row r="820" spans="1:26" ht="15.75" customHeight="1">
      <c r="A820" s="298"/>
      <c r="B820" s="298"/>
      <c r="C820" s="311"/>
      <c r="D820" s="298"/>
      <c r="E820" s="298"/>
      <c r="F820" s="298"/>
      <c r="G820" s="298"/>
      <c r="H820" s="298"/>
      <c r="I820" s="298"/>
      <c r="J820" s="298"/>
      <c r="K820" s="298"/>
      <c r="L820" s="298"/>
      <c r="M820" s="298"/>
      <c r="N820" s="298"/>
      <c r="O820" s="298"/>
      <c r="P820" s="298"/>
      <c r="Q820" s="298"/>
      <c r="R820" s="298"/>
      <c r="S820" s="298"/>
      <c r="T820" s="298"/>
      <c r="U820" s="298"/>
      <c r="V820" s="298"/>
      <c r="W820" s="298"/>
      <c r="X820" s="298"/>
      <c r="Y820" s="298"/>
      <c r="Z820" s="298"/>
    </row>
    <row r="821" spans="1:26" ht="15.75" customHeight="1">
      <c r="A821" s="298"/>
      <c r="B821" s="298"/>
      <c r="C821" s="311"/>
      <c r="D821" s="298"/>
      <c r="E821" s="298"/>
      <c r="F821" s="298"/>
      <c r="G821" s="298"/>
      <c r="H821" s="298"/>
      <c r="I821" s="298"/>
      <c r="J821" s="298"/>
      <c r="K821" s="298"/>
      <c r="L821" s="298"/>
      <c r="M821" s="298"/>
      <c r="N821" s="298"/>
      <c r="O821" s="298"/>
      <c r="P821" s="298"/>
      <c r="Q821" s="298"/>
      <c r="R821" s="298"/>
      <c r="S821" s="298"/>
      <c r="T821" s="298"/>
      <c r="U821" s="298"/>
      <c r="V821" s="298"/>
      <c r="W821" s="298"/>
      <c r="X821" s="298"/>
      <c r="Y821" s="298"/>
      <c r="Z821" s="298"/>
    </row>
    <row r="822" spans="1:26" ht="15.75" customHeight="1">
      <c r="A822" s="298"/>
      <c r="B822" s="298"/>
      <c r="C822" s="311"/>
      <c r="D822" s="298"/>
      <c r="E822" s="298"/>
      <c r="F822" s="298"/>
      <c r="G822" s="298"/>
      <c r="H822" s="298"/>
      <c r="I822" s="298"/>
      <c r="J822" s="298"/>
      <c r="K822" s="298"/>
      <c r="L822" s="298"/>
      <c r="M822" s="298"/>
      <c r="N822" s="298"/>
      <c r="O822" s="298"/>
      <c r="P822" s="298"/>
      <c r="Q822" s="298"/>
      <c r="R822" s="298"/>
      <c r="S822" s="298"/>
      <c r="T822" s="298"/>
      <c r="U822" s="298"/>
      <c r="V822" s="298"/>
      <c r="W822" s="298"/>
      <c r="X822" s="298"/>
      <c r="Y822" s="298"/>
      <c r="Z822" s="298"/>
    </row>
    <row r="823" spans="1:26" ht="15.75" customHeight="1">
      <c r="A823" s="298"/>
      <c r="B823" s="298"/>
      <c r="C823" s="311"/>
      <c r="D823" s="298"/>
      <c r="E823" s="298"/>
      <c r="F823" s="298"/>
      <c r="G823" s="298"/>
      <c r="H823" s="298"/>
      <c r="I823" s="298"/>
      <c r="J823" s="298"/>
      <c r="K823" s="298"/>
      <c r="L823" s="298"/>
      <c r="M823" s="298"/>
      <c r="N823" s="298"/>
      <c r="O823" s="298"/>
      <c r="P823" s="298"/>
      <c r="Q823" s="298"/>
      <c r="R823" s="298"/>
      <c r="S823" s="298"/>
      <c r="T823" s="298"/>
      <c r="U823" s="298"/>
      <c r="V823" s="298"/>
      <c r="W823" s="298"/>
      <c r="X823" s="298"/>
      <c r="Y823" s="298"/>
      <c r="Z823" s="298"/>
    </row>
    <row r="824" spans="1:26" ht="15.75" customHeight="1">
      <c r="A824" s="298"/>
      <c r="B824" s="298"/>
      <c r="C824" s="311"/>
      <c r="D824" s="298"/>
      <c r="E824" s="298"/>
      <c r="F824" s="298"/>
      <c r="G824" s="298"/>
      <c r="H824" s="298"/>
      <c r="I824" s="298"/>
      <c r="J824" s="298"/>
      <c r="K824" s="298"/>
      <c r="L824" s="298"/>
      <c r="M824" s="298"/>
      <c r="N824" s="298"/>
      <c r="O824" s="298"/>
      <c r="P824" s="298"/>
      <c r="Q824" s="298"/>
      <c r="R824" s="298"/>
      <c r="S824" s="298"/>
      <c r="T824" s="298"/>
      <c r="U824" s="298"/>
      <c r="V824" s="298"/>
      <c r="W824" s="298"/>
      <c r="X824" s="298"/>
      <c r="Y824" s="298"/>
      <c r="Z824" s="298"/>
    </row>
    <row r="825" spans="1:26" ht="15.75" customHeight="1">
      <c r="A825" s="298"/>
      <c r="B825" s="298"/>
      <c r="C825" s="311"/>
      <c r="D825" s="298"/>
      <c r="E825" s="298"/>
      <c r="F825" s="298"/>
      <c r="G825" s="298"/>
      <c r="H825" s="298"/>
      <c r="I825" s="298"/>
      <c r="J825" s="298"/>
      <c r="K825" s="298"/>
      <c r="L825" s="298"/>
      <c r="M825" s="298"/>
      <c r="N825" s="298"/>
      <c r="O825" s="298"/>
      <c r="P825" s="298"/>
      <c r="Q825" s="298"/>
      <c r="R825" s="298"/>
      <c r="S825" s="298"/>
      <c r="T825" s="298"/>
      <c r="U825" s="298"/>
      <c r="V825" s="298"/>
      <c r="W825" s="298"/>
      <c r="X825" s="298"/>
      <c r="Y825" s="298"/>
      <c r="Z825" s="298"/>
    </row>
    <row r="826" spans="1:26" ht="15.75" customHeight="1">
      <c r="A826" s="298"/>
      <c r="B826" s="298"/>
      <c r="C826" s="311"/>
      <c r="D826" s="298"/>
      <c r="E826" s="298"/>
      <c r="F826" s="298"/>
      <c r="G826" s="298"/>
      <c r="H826" s="298"/>
      <c r="I826" s="298"/>
      <c r="J826" s="298"/>
      <c r="K826" s="298"/>
      <c r="L826" s="298"/>
      <c r="M826" s="298"/>
      <c r="N826" s="298"/>
      <c r="O826" s="298"/>
      <c r="P826" s="298"/>
      <c r="Q826" s="298"/>
      <c r="R826" s="298"/>
      <c r="S826" s="298"/>
      <c r="T826" s="298"/>
      <c r="U826" s="298"/>
      <c r="V826" s="298"/>
      <c r="W826" s="298"/>
      <c r="X826" s="298"/>
      <c r="Y826" s="298"/>
      <c r="Z826" s="298"/>
    </row>
    <row r="827" spans="1:26" ht="15.75" customHeight="1">
      <c r="A827" s="298"/>
      <c r="B827" s="298"/>
      <c r="C827" s="311"/>
      <c r="D827" s="298"/>
      <c r="E827" s="298"/>
      <c r="F827" s="298"/>
      <c r="G827" s="298"/>
      <c r="H827" s="298"/>
      <c r="I827" s="298"/>
      <c r="J827" s="298"/>
      <c r="K827" s="298"/>
      <c r="L827" s="298"/>
      <c r="M827" s="298"/>
      <c r="N827" s="298"/>
      <c r="O827" s="298"/>
      <c r="P827" s="298"/>
      <c r="Q827" s="298"/>
      <c r="R827" s="298"/>
      <c r="S827" s="298"/>
      <c r="T827" s="298"/>
      <c r="U827" s="298"/>
      <c r="V827" s="298"/>
      <c r="W827" s="298"/>
      <c r="X827" s="298"/>
      <c r="Y827" s="298"/>
      <c r="Z827" s="298"/>
    </row>
    <row r="828" spans="1:26" ht="15.75" customHeight="1">
      <c r="A828" s="298"/>
      <c r="B828" s="298"/>
      <c r="C828" s="311"/>
      <c r="D828" s="298"/>
      <c r="E828" s="298"/>
      <c r="F828" s="298"/>
      <c r="G828" s="298"/>
      <c r="H828" s="298"/>
      <c r="I828" s="298"/>
      <c r="J828" s="298"/>
      <c r="K828" s="298"/>
      <c r="L828" s="298"/>
      <c r="M828" s="298"/>
      <c r="N828" s="298"/>
      <c r="O828" s="298"/>
      <c r="P828" s="298"/>
      <c r="Q828" s="298"/>
      <c r="R828" s="298"/>
      <c r="S828" s="298"/>
      <c r="T828" s="298"/>
      <c r="U828" s="298"/>
      <c r="V828" s="298"/>
      <c r="W828" s="298"/>
      <c r="X828" s="298"/>
      <c r="Y828" s="298"/>
      <c r="Z828" s="298"/>
    </row>
    <row r="829" spans="1:26" ht="15.75" customHeight="1">
      <c r="A829" s="298"/>
      <c r="B829" s="298"/>
      <c r="C829" s="311"/>
      <c r="D829" s="298"/>
      <c r="E829" s="298"/>
      <c r="F829" s="298"/>
      <c r="G829" s="298"/>
      <c r="H829" s="298"/>
      <c r="I829" s="298"/>
      <c r="J829" s="298"/>
      <c r="K829" s="298"/>
      <c r="L829" s="298"/>
      <c r="M829" s="298"/>
      <c r="N829" s="298"/>
      <c r="O829" s="298"/>
      <c r="P829" s="298"/>
      <c r="Q829" s="298"/>
      <c r="R829" s="298"/>
      <c r="S829" s="298"/>
      <c r="T829" s="298"/>
      <c r="U829" s="298"/>
      <c r="V829" s="298"/>
      <c r="W829" s="298"/>
      <c r="X829" s="298"/>
      <c r="Y829" s="298"/>
      <c r="Z829" s="298"/>
    </row>
    <row r="830" spans="1:26" ht="15.75" customHeight="1">
      <c r="A830" s="298"/>
      <c r="B830" s="298"/>
      <c r="C830" s="311"/>
      <c r="D830" s="298"/>
      <c r="E830" s="298"/>
      <c r="F830" s="298"/>
      <c r="G830" s="298"/>
      <c r="H830" s="298"/>
      <c r="I830" s="298"/>
      <c r="J830" s="298"/>
      <c r="K830" s="298"/>
      <c r="L830" s="298"/>
      <c r="M830" s="298"/>
      <c r="N830" s="298"/>
      <c r="O830" s="298"/>
      <c r="P830" s="298"/>
      <c r="Q830" s="298"/>
      <c r="R830" s="298"/>
      <c r="S830" s="298"/>
      <c r="T830" s="298"/>
      <c r="U830" s="298"/>
      <c r="V830" s="298"/>
      <c r="W830" s="298"/>
      <c r="X830" s="298"/>
      <c r="Y830" s="298"/>
      <c r="Z830" s="298"/>
    </row>
    <row r="831" spans="1:26" ht="15.75" customHeight="1">
      <c r="A831" s="298"/>
      <c r="B831" s="298"/>
      <c r="C831" s="311"/>
      <c r="D831" s="298"/>
      <c r="E831" s="298"/>
      <c r="F831" s="298"/>
      <c r="G831" s="298"/>
      <c r="H831" s="298"/>
      <c r="I831" s="298"/>
      <c r="J831" s="298"/>
      <c r="K831" s="298"/>
      <c r="L831" s="298"/>
      <c r="M831" s="298"/>
      <c r="N831" s="298"/>
      <c r="O831" s="298"/>
      <c r="P831" s="298"/>
      <c r="Q831" s="298"/>
      <c r="R831" s="298"/>
      <c r="S831" s="298"/>
      <c r="T831" s="298"/>
      <c r="U831" s="298"/>
      <c r="V831" s="298"/>
      <c r="W831" s="298"/>
      <c r="X831" s="298"/>
      <c r="Y831" s="298"/>
      <c r="Z831" s="298"/>
    </row>
    <row r="832" spans="1:26" ht="15.75" customHeight="1">
      <c r="A832" s="298"/>
      <c r="B832" s="298"/>
      <c r="C832" s="311"/>
      <c r="D832" s="298"/>
      <c r="E832" s="298"/>
      <c r="F832" s="298"/>
      <c r="G832" s="298"/>
      <c r="H832" s="298"/>
      <c r="I832" s="298"/>
      <c r="J832" s="298"/>
      <c r="K832" s="298"/>
      <c r="L832" s="298"/>
      <c r="M832" s="298"/>
      <c r="N832" s="298"/>
      <c r="O832" s="298"/>
      <c r="P832" s="298"/>
      <c r="Q832" s="298"/>
      <c r="R832" s="298"/>
      <c r="S832" s="298"/>
      <c r="T832" s="298"/>
      <c r="U832" s="298"/>
      <c r="V832" s="298"/>
      <c r="W832" s="298"/>
      <c r="X832" s="298"/>
      <c r="Y832" s="298"/>
      <c r="Z832" s="298"/>
    </row>
    <row r="833" spans="1:26" ht="15.75" customHeight="1">
      <c r="A833" s="298"/>
      <c r="B833" s="298"/>
      <c r="C833" s="311"/>
      <c r="D833" s="298"/>
      <c r="E833" s="298"/>
      <c r="F833" s="298"/>
      <c r="G833" s="298"/>
      <c r="H833" s="298"/>
      <c r="I833" s="298"/>
      <c r="J833" s="298"/>
      <c r="K833" s="298"/>
      <c r="L833" s="298"/>
      <c r="M833" s="298"/>
      <c r="N833" s="298"/>
      <c r="O833" s="298"/>
      <c r="P833" s="298"/>
      <c r="Q833" s="298"/>
      <c r="R833" s="298"/>
      <c r="S833" s="298"/>
      <c r="T833" s="298"/>
      <c r="U833" s="298"/>
      <c r="V833" s="298"/>
      <c r="W833" s="298"/>
      <c r="X833" s="298"/>
      <c r="Y833" s="298"/>
      <c r="Z833" s="298"/>
    </row>
    <row r="834" spans="1:26" ht="15.75" customHeight="1">
      <c r="A834" s="298"/>
      <c r="B834" s="298"/>
      <c r="C834" s="311"/>
      <c r="D834" s="298"/>
      <c r="E834" s="298"/>
      <c r="F834" s="298"/>
      <c r="G834" s="298"/>
      <c r="H834" s="298"/>
      <c r="I834" s="298"/>
      <c r="J834" s="298"/>
      <c r="K834" s="298"/>
      <c r="L834" s="298"/>
      <c r="M834" s="298"/>
      <c r="N834" s="298"/>
      <c r="O834" s="298"/>
      <c r="P834" s="298"/>
      <c r="Q834" s="298"/>
      <c r="R834" s="298"/>
      <c r="S834" s="298"/>
      <c r="T834" s="298"/>
      <c r="U834" s="298"/>
      <c r="V834" s="298"/>
      <c r="W834" s="298"/>
      <c r="X834" s="298"/>
      <c r="Y834" s="298"/>
      <c r="Z834" s="298"/>
    </row>
    <row r="835" spans="1:26" ht="15.75" customHeight="1">
      <c r="A835" s="298"/>
      <c r="B835" s="298"/>
      <c r="C835" s="311"/>
      <c r="D835" s="298"/>
      <c r="E835" s="298"/>
      <c r="F835" s="298"/>
      <c r="G835" s="298"/>
      <c r="H835" s="298"/>
      <c r="I835" s="298"/>
      <c r="J835" s="298"/>
      <c r="K835" s="298"/>
      <c r="L835" s="298"/>
      <c r="M835" s="298"/>
      <c r="N835" s="298"/>
      <c r="O835" s="298"/>
      <c r="P835" s="298"/>
      <c r="Q835" s="298"/>
      <c r="R835" s="298"/>
      <c r="S835" s="298"/>
      <c r="T835" s="298"/>
      <c r="U835" s="298"/>
      <c r="V835" s="298"/>
      <c r="W835" s="298"/>
      <c r="X835" s="298"/>
      <c r="Y835" s="298"/>
      <c r="Z835" s="298"/>
    </row>
    <row r="836" spans="1:26" ht="15.75" customHeight="1">
      <c r="A836" s="298"/>
      <c r="B836" s="298"/>
      <c r="C836" s="311"/>
      <c r="D836" s="298"/>
      <c r="E836" s="298"/>
      <c r="F836" s="298"/>
      <c r="G836" s="298"/>
      <c r="H836" s="298"/>
      <c r="I836" s="298"/>
      <c r="J836" s="298"/>
      <c r="K836" s="298"/>
      <c r="L836" s="298"/>
      <c r="M836" s="298"/>
      <c r="N836" s="298"/>
      <c r="O836" s="298"/>
      <c r="P836" s="298"/>
      <c r="Q836" s="298"/>
      <c r="R836" s="298"/>
      <c r="S836" s="298"/>
      <c r="T836" s="298"/>
      <c r="U836" s="298"/>
      <c r="V836" s="298"/>
      <c r="W836" s="298"/>
      <c r="X836" s="298"/>
      <c r="Y836" s="298"/>
      <c r="Z836" s="298"/>
    </row>
    <row r="837" spans="1:26" ht="15.75" customHeight="1">
      <c r="A837" s="298"/>
      <c r="B837" s="298"/>
      <c r="C837" s="311"/>
      <c r="D837" s="298"/>
      <c r="E837" s="298"/>
      <c r="F837" s="298"/>
      <c r="G837" s="298"/>
      <c r="H837" s="298"/>
      <c r="I837" s="298"/>
      <c r="J837" s="298"/>
      <c r="K837" s="298"/>
      <c r="L837" s="298"/>
      <c r="M837" s="298"/>
      <c r="N837" s="298"/>
      <c r="O837" s="298"/>
      <c r="P837" s="298"/>
      <c r="Q837" s="298"/>
      <c r="R837" s="298"/>
      <c r="S837" s="298"/>
      <c r="T837" s="298"/>
      <c r="U837" s="298"/>
      <c r="V837" s="298"/>
      <c r="W837" s="298"/>
      <c r="X837" s="298"/>
      <c r="Y837" s="298"/>
      <c r="Z837" s="298"/>
    </row>
    <row r="838" spans="1:26" ht="15.75" customHeight="1">
      <c r="A838" s="298"/>
      <c r="B838" s="298"/>
      <c r="C838" s="311"/>
      <c r="D838" s="298"/>
      <c r="E838" s="298"/>
      <c r="F838" s="298"/>
      <c r="G838" s="298"/>
      <c r="H838" s="298"/>
      <c r="I838" s="298"/>
      <c r="J838" s="298"/>
      <c r="K838" s="298"/>
      <c r="L838" s="298"/>
      <c r="M838" s="298"/>
      <c r="N838" s="298"/>
      <c r="O838" s="298"/>
      <c r="P838" s="298"/>
      <c r="Q838" s="298"/>
      <c r="R838" s="298"/>
      <c r="S838" s="298"/>
      <c r="T838" s="298"/>
      <c r="U838" s="298"/>
      <c r="V838" s="298"/>
      <c r="W838" s="298"/>
      <c r="X838" s="298"/>
      <c r="Y838" s="298"/>
      <c r="Z838" s="298"/>
    </row>
    <row r="839" spans="1:26" ht="15.75" customHeight="1">
      <c r="A839" s="298"/>
      <c r="B839" s="298"/>
      <c r="C839" s="311"/>
      <c r="D839" s="298"/>
      <c r="E839" s="298"/>
      <c r="F839" s="298"/>
      <c r="G839" s="298"/>
      <c r="H839" s="298"/>
      <c r="I839" s="298"/>
      <c r="J839" s="298"/>
      <c r="K839" s="298"/>
      <c r="L839" s="298"/>
      <c r="M839" s="298"/>
      <c r="N839" s="298"/>
      <c r="O839" s="298"/>
      <c r="P839" s="298"/>
      <c r="Q839" s="298"/>
      <c r="R839" s="298"/>
      <c r="S839" s="298"/>
      <c r="T839" s="298"/>
      <c r="U839" s="298"/>
      <c r="V839" s="298"/>
      <c r="W839" s="298"/>
      <c r="X839" s="298"/>
      <c r="Y839" s="298"/>
      <c r="Z839" s="298"/>
    </row>
    <row r="840" spans="1:26" ht="15.75" customHeight="1">
      <c r="A840" s="298"/>
      <c r="B840" s="298"/>
      <c r="C840" s="311"/>
      <c r="D840" s="298"/>
      <c r="E840" s="298"/>
      <c r="F840" s="298"/>
      <c r="G840" s="298"/>
      <c r="H840" s="298"/>
      <c r="I840" s="298"/>
      <c r="J840" s="298"/>
      <c r="K840" s="298"/>
      <c r="L840" s="298"/>
      <c r="M840" s="298"/>
      <c r="N840" s="298"/>
      <c r="O840" s="298"/>
      <c r="P840" s="298"/>
      <c r="Q840" s="298"/>
      <c r="R840" s="298"/>
      <c r="S840" s="298"/>
      <c r="T840" s="298"/>
      <c r="U840" s="298"/>
      <c r="V840" s="298"/>
      <c r="W840" s="298"/>
      <c r="X840" s="298"/>
      <c r="Y840" s="298"/>
      <c r="Z840" s="298"/>
    </row>
    <row r="841" spans="1:26" ht="15.75" customHeight="1">
      <c r="A841" s="298"/>
      <c r="B841" s="298"/>
      <c r="C841" s="311"/>
      <c r="D841" s="298"/>
      <c r="E841" s="298"/>
      <c r="F841" s="298"/>
      <c r="G841" s="298"/>
      <c r="H841" s="298"/>
      <c r="I841" s="298"/>
      <c r="J841" s="298"/>
      <c r="K841" s="298"/>
      <c r="L841" s="298"/>
      <c r="M841" s="298"/>
      <c r="N841" s="298"/>
      <c r="O841" s="298"/>
      <c r="P841" s="298"/>
      <c r="Q841" s="298"/>
      <c r="R841" s="298"/>
      <c r="S841" s="298"/>
      <c r="T841" s="298"/>
      <c r="U841" s="298"/>
      <c r="V841" s="298"/>
      <c r="W841" s="298"/>
      <c r="X841" s="298"/>
      <c r="Y841" s="298"/>
      <c r="Z841" s="298"/>
    </row>
    <row r="842" spans="1:26" ht="15.75" customHeight="1">
      <c r="A842" s="298"/>
      <c r="B842" s="298"/>
      <c r="C842" s="311"/>
      <c r="D842" s="298"/>
      <c r="E842" s="298"/>
      <c r="F842" s="298"/>
      <c r="G842" s="298"/>
      <c r="H842" s="298"/>
      <c r="I842" s="298"/>
      <c r="J842" s="298"/>
      <c r="K842" s="298"/>
      <c r="L842" s="298"/>
      <c r="M842" s="298"/>
      <c r="N842" s="298"/>
      <c r="O842" s="298"/>
      <c r="P842" s="298"/>
      <c r="Q842" s="298"/>
      <c r="R842" s="298"/>
      <c r="S842" s="298"/>
      <c r="T842" s="298"/>
      <c r="U842" s="298"/>
      <c r="V842" s="298"/>
      <c r="W842" s="298"/>
      <c r="X842" s="298"/>
      <c r="Y842" s="298"/>
      <c r="Z842" s="298"/>
    </row>
    <row r="843" spans="1:26" ht="15.75" customHeight="1">
      <c r="A843" s="298"/>
      <c r="B843" s="298"/>
      <c r="C843" s="311"/>
      <c r="D843" s="298"/>
      <c r="E843" s="298"/>
      <c r="F843" s="298"/>
      <c r="G843" s="298"/>
      <c r="H843" s="298"/>
      <c r="I843" s="298"/>
      <c r="J843" s="298"/>
      <c r="K843" s="298"/>
      <c r="L843" s="298"/>
      <c r="M843" s="298"/>
      <c r="N843" s="298"/>
      <c r="O843" s="298"/>
      <c r="P843" s="298"/>
      <c r="Q843" s="298"/>
      <c r="R843" s="298"/>
      <c r="S843" s="298"/>
      <c r="T843" s="298"/>
      <c r="U843" s="298"/>
      <c r="V843" s="298"/>
      <c r="W843" s="298"/>
      <c r="X843" s="298"/>
      <c r="Y843" s="298"/>
      <c r="Z843" s="298"/>
    </row>
    <row r="844" spans="1:26" ht="15.75" customHeight="1">
      <c r="A844" s="298"/>
      <c r="B844" s="298"/>
      <c r="C844" s="311"/>
      <c r="D844" s="298"/>
      <c r="E844" s="298"/>
      <c r="F844" s="298"/>
      <c r="G844" s="298"/>
      <c r="H844" s="298"/>
      <c r="I844" s="298"/>
      <c r="J844" s="298"/>
      <c r="K844" s="298"/>
      <c r="L844" s="298"/>
      <c r="M844" s="298"/>
      <c r="N844" s="298"/>
      <c r="O844" s="298"/>
      <c r="P844" s="298"/>
      <c r="Q844" s="298"/>
      <c r="R844" s="298"/>
      <c r="S844" s="298"/>
      <c r="T844" s="298"/>
      <c r="U844" s="298"/>
      <c r="V844" s="298"/>
      <c r="W844" s="298"/>
      <c r="X844" s="298"/>
      <c r="Y844" s="298"/>
      <c r="Z844" s="298"/>
    </row>
    <row r="845" spans="1:26" ht="15.75" customHeight="1">
      <c r="A845" s="298"/>
      <c r="B845" s="298"/>
      <c r="C845" s="311"/>
      <c r="D845" s="298"/>
      <c r="E845" s="298"/>
      <c r="F845" s="298"/>
      <c r="G845" s="298"/>
      <c r="H845" s="298"/>
      <c r="I845" s="298"/>
      <c r="J845" s="298"/>
      <c r="K845" s="298"/>
      <c r="L845" s="298"/>
      <c r="M845" s="298"/>
      <c r="N845" s="298"/>
      <c r="O845" s="298"/>
      <c r="P845" s="298"/>
      <c r="Q845" s="298"/>
      <c r="R845" s="298"/>
      <c r="S845" s="298"/>
      <c r="T845" s="298"/>
      <c r="U845" s="298"/>
      <c r="V845" s="298"/>
      <c r="W845" s="298"/>
      <c r="X845" s="298"/>
      <c r="Y845" s="298"/>
      <c r="Z845" s="298"/>
    </row>
    <row r="846" spans="1:26" ht="15.75" customHeight="1">
      <c r="A846" s="298"/>
      <c r="B846" s="298"/>
      <c r="C846" s="311"/>
      <c r="D846" s="298"/>
      <c r="E846" s="298"/>
      <c r="F846" s="298"/>
      <c r="G846" s="298"/>
      <c r="H846" s="298"/>
      <c r="I846" s="298"/>
      <c r="J846" s="298"/>
      <c r="K846" s="298"/>
      <c r="L846" s="298"/>
      <c r="M846" s="298"/>
      <c r="N846" s="298"/>
      <c r="O846" s="298"/>
      <c r="P846" s="298"/>
      <c r="Q846" s="298"/>
      <c r="R846" s="298"/>
      <c r="S846" s="298"/>
      <c r="T846" s="298"/>
      <c r="U846" s="298"/>
      <c r="V846" s="298"/>
      <c r="W846" s="298"/>
      <c r="X846" s="298"/>
      <c r="Y846" s="298"/>
      <c r="Z846" s="298"/>
    </row>
    <row r="847" spans="1:26" ht="15.75" customHeight="1">
      <c r="A847" s="298"/>
      <c r="B847" s="298"/>
      <c r="C847" s="311"/>
      <c r="D847" s="298"/>
      <c r="E847" s="298"/>
      <c r="F847" s="298"/>
      <c r="G847" s="298"/>
      <c r="H847" s="298"/>
      <c r="I847" s="298"/>
      <c r="J847" s="298"/>
      <c r="K847" s="298"/>
      <c r="L847" s="298"/>
      <c r="M847" s="298"/>
      <c r="N847" s="298"/>
      <c r="O847" s="298"/>
      <c r="P847" s="298"/>
      <c r="Q847" s="298"/>
      <c r="R847" s="298"/>
      <c r="S847" s="298"/>
      <c r="T847" s="298"/>
      <c r="U847" s="298"/>
      <c r="V847" s="298"/>
      <c r="W847" s="298"/>
      <c r="X847" s="298"/>
      <c r="Y847" s="298"/>
      <c r="Z847" s="298"/>
    </row>
    <row r="848" spans="1:26" ht="15.75" customHeight="1">
      <c r="A848" s="298"/>
      <c r="B848" s="298"/>
      <c r="C848" s="311"/>
      <c r="D848" s="298"/>
      <c r="E848" s="298"/>
      <c r="F848" s="298"/>
      <c r="G848" s="298"/>
      <c r="H848" s="298"/>
      <c r="I848" s="298"/>
      <c r="J848" s="298"/>
      <c r="K848" s="298"/>
      <c r="L848" s="298"/>
      <c r="M848" s="298"/>
      <c r="N848" s="298"/>
      <c r="O848" s="298"/>
      <c r="P848" s="298"/>
      <c r="Q848" s="298"/>
      <c r="R848" s="298"/>
      <c r="S848" s="298"/>
      <c r="T848" s="298"/>
      <c r="U848" s="298"/>
      <c r="V848" s="298"/>
      <c r="W848" s="298"/>
      <c r="X848" s="298"/>
      <c r="Y848" s="298"/>
      <c r="Z848" s="298"/>
    </row>
    <row r="849" spans="1:26" ht="15.75" customHeight="1">
      <c r="A849" s="298"/>
      <c r="B849" s="298"/>
      <c r="C849" s="311"/>
      <c r="D849" s="298"/>
      <c r="E849" s="298"/>
      <c r="F849" s="298"/>
      <c r="G849" s="298"/>
      <c r="H849" s="298"/>
      <c r="I849" s="298"/>
      <c r="J849" s="298"/>
      <c r="K849" s="298"/>
      <c r="L849" s="298"/>
      <c r="M849" s="298"/>
      <c r="N849" s="298"/>
      <c r="O849" s="298"/>
      <c r="P849" s="298"/>
      <c r="Q849" s="298"/>
      <c r="R849" s="298"/>
      <c r="S849" s="298"/>
      <c r="T849" s="298"/>
      <c r="U849" s="298"/>
      <c r="V849" s="298"/>
      <c r="W849" s="298"/>
      <c r="X849" s="298"/>
      <c r="Y849" s="298"/>
      <c r="Z849" s="298"/>
    </row>
    <row r="850" spans="1:26" ht="15.75" customHeight="1">
      <c r="A850" s="298"/>
      <c r="B850" s="298"/>
      <c r="C850" s="311"/>
      <c r="D850" s="298"/>
      <c r="E850" s="298"/>
      <c r="F850" s="298"/>
      <c r="G850" s="298"/>
      <c r="H850" s="298"/>
      <c r="I850" s="298"/>
      <c r="J850" s="298"/>
      <c r="K850" s="298"/>
      <c r="L850" s="298"/>
      <c r="M850" s="298"/>
      <c r="N850" s="298"/>
      <c r="O850" s="298"/>
      <c r="P850" s="298"/>
      <c r="Q850" s="298"/>
      <c r="R850" s="298"/>
      <c r="S850" s="298"/>
      <c r="T850" s="298"/>
      <c r="U850" s="298"/>
      <c r="V850" s="298"/>
      <c r="W850" s="298"/>
      <c r="X850" s="298"/>
      <c r="Y850" s="298"/>
      <c r="Z850" s="298"/>
    </row>
    <row r="851" spans="1:26" ht="15.75" customHeight="1">
      <c r="A851" s="298"/>
      <c r="B851" s="298"/>
      <c r="C851" s="311"/>
      <c r="D851" s="298"/>
      <c r="E851" s="298"/>
      <c r="F851" s="298"/>
      <c r="G851" s="298"/>
      <c r="H851" s="298"/>
      <c r="I851" s="298"/>
      <c r="J851" s="298"/>
      <c r="K851" s="298"/>
      <c r="L851" s="298"/>
      <c r="M851" s="298"/>
      <c r="N851" s="298"/>
      <c r="O851" s="298"/>
      <c r="P851" s="298"/>
      <c r="Q851" s="298"/>
      <c r="R851" s="298"/>
      <c r="S851" s="298"/>
      <c r="T851" s="298"/>
      <c r="U851" s="298"/>
      <c r="V851" s="298"/>
      <c r="W851" s="298"/>
      <c r="X851" s="298"/>
      <c r="Y851" s="298"/>
      <c r="Z851" s="298"/>
    </row>
    <row r="852" spans="1:26" ht="15.75" customHeight="1">
      <c r="A852" s="298"/>
      <c r="B852" s="298"/>
      <c r="C852" s="311"/>
      <c r="D852" s="298"/>
      <c r="E852" s="298"/>
      <c r="F852" s="298"/>
      <c r="G852" s="298"/>
      <c r="H852" s="298"/>
      <c r="I852" s="298"/>
      <c r="J852" s="298"/>
      <c r="K852" s="298"/>
      <c r="L852" s="298"/>
      <c r="M852" s="298"/>
      <c r="N852" s="298"/>
      <c r="O852" s="298"/>
      <c r="P852" s="298"/>
      <c r="Q852" s="298"/>
      <c r="R852" s="298"/>
      <c r="S852" s="298"/>
      <c r="T852" s="298"/>
      <c r="U852" s="298"/>
      <c r="V852" s="298"/>
      <c r="W852" s="298"/>
      <c r="X852" s="298"/>
      <c r="Y852" s="298"/>
      <c r="Z852" s="298"/>
    </row>
    <row r="853" spans="1:26" ht="15.75" customHeight="1">
      <c r="A853" s="298"/>
      <c r="B853" s="298"/>
      <c r="C853" s="311"/>
      <c r="D853" s="298"/>
      <c r="E853" s="298"/>
      <c r="F853" s="298"/>
      <c r="G853" s="298"/>
      <c r="H853" s="298"/>
      <c r="I853" s="298"/>
      <c r="J853" s="298"/>
      <c r="K853" s="298"/>
      <c r="L853" s="298"/>
      <c r="M853" s="298"/>
      <c r="N853" s="298"/>
      <c r="O853" s="298"/>
      <c r="P853" s="298"/>
      <c r="Q853" s="298"/>
      <c r="R853" s="298"/>
      <c r="S853" s="298"/>
      <c r="T853" s="298"/>
      <c r="U853" s="298"/>
      <c r="V853" s="298"/>
      <c r="W853" s="298"/>
      <c r="X853" s="298"/>
      <c r="Y853" s="298"/>
      <c r="Z853" s="298"/>
    </row>
    <row r="854" spans="1:26" ht="15.75" customHeight="1">
      <c r="A854" s="298"/>
      <c r="B854" s="298"/>
      <c r="C854" s="311"/>
      <c r="D854" s="298"/>
      <c r="E854" s="298"/>
      <c r="F854" s="298"/>
      <c r="G854" s="298"/>
      <c r="H854" s="298"/>
      <c r="I854" s="298"/>
      <c r="J854" s="298"/>
      <c r="K854" s="298"/>
      <c r="L854" s="298"/>
      <c r="M854" s="298"/>
      <c r="N854" s="298"/>
      <c r="O854" s="298"/>
      <c r="P854" s="298"/>
      <c r="Q854" s="298"/>
      <c r="R854" s="298"/>
      <c r="S854" s="298"/>
      <c r="T854" s="298"/>
      <c r="U854" s="298"/>
      <c r="V854" s="298"/>
      <c r="W854" s="298"/>
      <c r="X854" s="298"/>
      <c r="Y854" s="298"/>
      <c r="Z854" s="298"/>
    </row>
    <row r="855" spans="1:26" ht="15.75" customHeight="1">
      <c r="A855" s="298"/>
      <c r="B855" s="298"/>
      <c r="C855" s="311"/>
      <c r="D855" s="298"/>
      <c r="E855" s="298"/>
      <c r="F855" s="298"/>
      <c r="G855" s="298"/>
      <c r="H855" s="298"/>
      <c r="I855" s="298"/>
      <c r="J855" s="298"/>
      <c r="K855" s="298"/>
      <c r="L855" s="298"/>
      <c r="M855" s="298"/>
      <c r="N855" s="298"/>
      <c r="O855" s="298"/>
      <c r="P855" s="298"/>
      <c r="Q855" s="298"/>
      <c r="R855" s="298"/>
      <c r="S855" s="298"/>
      <c r="T855" s="298"/>
      <c r="U855" s="298"/>
      <c r="V855" s="298"/>
      <c r="W855" s="298"/>
      <c r="X855" s="298"/>
      <c r="Y855" s="298"/>
      <c r="Z855" s="298"/>
    </row>
    <row r="856" spans="1:26" ht="15.75" customHeight="1">
      <c r="A856" s="298"/>
      <c r="B856" s="298"/>
      <c r="C856" s="311"/>
      <c r="D856" s="298"/>
      <c r="E856" s="298"/>
      <c r="F856" s="298"/>
      <c r="G856" s="298"/>
      <c r="H856" s="298"/>
      <c r="I856" s="298"/>
      <c r="J856" s="298"/>
      <c r="K856" s="298"/>
      <c r="L856" s="298"/>
      <c r="M856" s="298"/>
      <c r="N856" s="298"/>
      <c r="O856" s="298"/>
      <c r="P856" s="298"/>
      <c r="Q856" s="298"/>
      <c r="R856" s="298"/>
      <c r="S856" s="298"/>
      <c r="T856" s="298"/>
      <c r="U856" s="298"/>
      <c r="V856" s="298"/>
      <c r="W856" s="298"/>
      <c r="X856" s="298"/>
      <c r="Y856" s="298"/>
      <c r="Z856" s="298"/>
    </row>
    <row r="857" spans="1:26" ht="15.75" customHeight="1">
      <c r="A857" s="298"/>
      <c r="B857" s="298"/>
      <c r="C857" s="311"/>
      <c r="D857" s="298"/>
      <c r="E857" s="298"/>
      <c r="F857" s="298"/>
      <c r="G857" s="298"/>
      <c r="H857" s="298"/>
      <c r="I857" s="298"/>
      <c r="J857" s="298"/>
      <c r="K857" s="298"/>
      <c r="L857" s="298"/>
      <c r="M857" s="298"/>
      <c r="N857" s="298"/>
      <c r="O857" s="298"/>
      <c r="P857" s="298"/>
      <c r="Q857" s="298"/>
      <c r="R857" s="298"/>
      <c r="S857" s="298"/>
      <c r="T857" s="298"/>
      <c r="U857" s="298"/>
      <c r="V857" s="298"/>
      <c r="W857" s="298"/>
      <c r="X857" s="298"/>
      <c r="Y857" s="298"/>
      <c r="Z857" s="298"/>
    </row>
    <row r="858" spans="1:26" ht="15.75" customHeight="1">
      <c r="A858" s="298"/>
      <c r="B858" s="298"/>
      <c r="C858" s="311"/>
      <c r="D858" s="298"/>
      <c r="E858" s="298"/>
      <c r="F858" s="298"/>
      <c r="G858" s="298"/>
      <c r="H858" s="298"/>
      <c r="I858" s="298"/>
      <c r="J858" s="298"/>
      <c r="K858" s="298"/>
      <c r="L858" s="298"/>
      <c r="M858" s="298"/>
      <c r="N858" s="298"/>
      <c r="O858" s="298"/>
      <c r="P858" s="298"/>
      <c r="Q858" s="298"/>
      <c r="R858" s="298"/>
      <c r="S858" s="298"/>
      <c r="T858" s="298"/>
      <c r="U858" s="298"/>
      <c r="V858" s="298"/>
      <c r="W858" s="298"/>
      <c r="X858" s="298"/>
      <c r="Y858" s="298"/>
      <c r="Z858" s="298"/>
    </row>
    <row r="859" spans="1:26" ht="15.75" customHeight="1">
      <c r="A859" s="298"/>
      <c r="B859" s="298"/>
      <c r="C859" s="311"/>
      <c r="D859" s="298"/>
      <c r="E859" s="298"/>
      <c r="F859" s="298"/>
      <c r="G859" s="298"/>
      <c r="H859" s="298"/>
      <c r="I859" s="298"/>
      <c r="J859" s="298"/>
      <c r="K859" s="298"/>
      <c r="L859" s="298"/>
      <c r="M859" s="298"/>
      <c r="N859" s="298"/>
      <c r="O859" s="298"/>
      <c r="P859" s="298"/>
      <c r="Q859" s="298"/>
      <c r="R859" s="298"/>
      <c r="S859" s="298"/>
      <c r="T859" s="298"/>
      <c r="U859" s="298"/>
      <c r="V859" s="298"/>
      <c r="W859" s="298"/>
      <c r="X859" s="298"/>
      <c r="Y859" s="298"/>
      <c r="Z859" s="298"/>
    </row>
    <row r="860" spans="1:26" ht="15.75" customHeight="1">
      <c r="A860" s="298"/>
      <c r="B860" s="298"/>
      <c r="C860" s="311"/>
      <c r="D860" s="298"/>
      <c r="E860" s="298"/>
      <c r="F860" s="298"/>
      <c r="G860" s="298"/>
      <c r="H860" s="298"/>
      <c r="I860" s="298"/>
      <c r="J860" s="298"/>
      <c r="K860" s="298"/>
      <c r="L860" s="298"/>
      <c r="M860" s="298"/>
      <c r="N860" s="298"/>
      <c r="O860" s="298"/>
      <c r="P860" s="298"/>
      <c r="Q860" s="298"/>
      <c r="R860" s="298"/>
      <c r="S860" s="298"/>
      <c r="T860" s="298"/>
      <c r="U860" s="298"/>
      <c r="V860" s="298"/>
      <c r="W860" s="298"/>
      <c r="X860" s="298"/>
      <c r="Y860" s="298"/>
      <c r="Z860" s="298"/>
    </row>
    <row r="861" spans="1:26" ht="15.75" customHeight="1">
      <c r="A861" s="298"/>
      <c r="B861" s="298"/>
      <c r="C861" s="311"/>
      <c r="D861" s="298"/>
      <c r="E861" s="298"/>
      <c r="F861" s="298"/>
      <c r="G861" s="298"/>
      <c r="H861" s="298"/>
      <c r="I861" s="298"/>
      <c r="J861" s="298"/>
      <c r="K861" s="298"/>
      <c r="L861" s="298"/>
      <c r="M861" s="298"/>
      <c r="N861" s="298"/>
      <c r="O861" s="298"/>
      <c r="P861" s="298"/>
      <c r="Q861" s="298"/>
      <c r="R861" s="298"/>
      <c r="S861" s="298"/>
      <c r="T861" s="298"/>
      <c r="U861" s="298"/>
      <c r="V861" s="298"/>
      <c r="W861" s="298"/>
      <c r="X861" s="298"/>
      <c r="Y861" s="298"/>
      <c r="Z861" s="298"/>
    </row>
    <row r="862" spans="1:26" ht="15.75" customHeight="1">
      <c r="A862" s="298"/>
      <c r="B862" s="298"/>
      <c r="C862" s="311"/>
      <c r="D862" s="298"/>
      <c r="E862" s="298"/>
      <c r="F862" s="298"/>
      <c r="G862" s="298"/>
      <c r="H862" s="298"/>
      <c r="I862" s="298"/>
      <c r="J862" s="298"/>
      <c r="K862" s="298"/>
      <c r="L862" s="298"/>
      <c r="M862" s="298"/>
      <c r="N862" s="298"/>
      <c r="O862" s="298"/>
      <c r="P862" s="298"/>
      <c r="Q862" s="298"/>
      <c r="R862" s="298"/>
      <c r="S862" s="298"/>
      <c r="T862" s="298"/>
      <c r="U862" s="298"/>
      <c r="V862" s="298"/>
      <c r="W862" s="298"/>
      <c r="X862" s="298"/>
      <c r="Y862" s="298"/>
      <c r="Z862" s="298"/>
    </row>
    <row r="863" spans="1:26" ht="15.75" customHeight="1">
      <c r="A863" s="298"/>
      <c r="B863" s="298"/>
      <c r="C863" s="311"/>
      <c r="D863" s="298"/>
      <c r="E863" s="298"/>
      <c r="F863" s="298"/>
      <c r="G863" s="298"/>
      <c r="H863" s="298"/>
      <c r="I863" s="298"/>
      <c r="J863" s="298"/>
      <c r="K863" s="298"/>
      <c r="L863" s="298"/>
      <c r="M863" s="298"/>
      <c r="N863" s="298"/>
      <c r="O863" s="298"/>
      <c r="P863" s="298"/>
      <c r="Q863" s="298"/>
      <c r="R863" s="298"/>
      <c r="S863" s="298"/>
      <c r="T863" s="298"/>
      <c r="U863" s="298"/>
      <c r="V863" s="298"/>
      <c r="W863" s="298"/>
      <c r="X863" s="298"/>
      <c r="Y863" s="298"/>
      <c r="Z863" s="298"/>
    </row>
    <row r="864" spans="1:26" ht="15.75" customHeight="1">
      <c r="A864" s="298"/>
      <c r="B864" s="298"/>
      <c r="C864" s="311"/>
      <c r="D864" s="298"/>
      <c r="E864" s="298"/>
      <c r="F864" s="298"/>
      <c r="G864" s="298"/>
      <c r="H864" s="298"/>
      <c r="I864" s="298"/>
      <c r="J864" s="298"/>
      <c r="K864" s="298"/>
      <c r="L864" s="298"/>
      <c r="M864" s="298"/>
      <c r="N864" s="298"/>
      <c r="O864" s="298"/>
      <c r="P864" s="298"/>
      <c r="Q864" s="298"/>
      <c r="R864" s="298"/>
      <c r="S864" s="298"/>
      <c r="T864" s="298"/>
      <c r="U864" s="298"/>
      <c r="V864" s="298"/>
      <c r="W864" s="298"/>
      <c r="X864" s="298"/>
      <c r="Y864" s="298"/>
      <c r="Z864" s="298"/>
    </row>
    <row r="865" spans="1:26" ht="15.75" customHeight="1">
      <c r="A865" s="298"/>
      <c r="B865" s="298"/>
      <c r="C865" s="311"/>
      <c r="D865" s="298"/>
      <c r="E865" s="298"/>
      <c r="F865" s="298"/>
      <c r="G865" s="298"/>
      <c r="H865" s="298"/>
      <c r="I865" s="298"/>
      <c r="J865" s="298"/>
      <c r="K865" s="298"/>
      <c r="L865" s="298"/>
      <c r="M865" s="298"/>
      <c r="N865" s="298"/>
      <c r="O865" s="298"/>
      <c r="P865" s="298"/>
      <c r="Q865" s="298"/>
      <c r="R865" s="298"/>
      <c r="S865" s="298"/>
      <c r="T865" s="298"/>
      <c r="U865" s="298"/>
      <c r="V865" s="298"/>
      <c r="W865" s="298"/>
      <c r="X865" s="298"/>
      <c r="Y865" s="298"/>
      <c r="Z865" s="298"/>
    </row>
    <row r="866" spans="1:26" ht="15.75" customHeight="1">
      <c r="A866" s="298"/>
      <c r="B866" s="298"/>
      <c r="C866" s="311"/>
      <c r="D866" s="298"/>
      <c r="E866" s="298"/>
      <c r="F866" s="298"/>
      <c r="G866" s="298"/>
      <c r="H866" s="298"/>
      <c r="I866" s="298"/>
      <c r="J866" s="298"/>
      <c r="K866" s="298"/>
      <c r="L866" s="298"/>
      <c r="M866" s="298"/>
      <c r="N866" s="298"/>
      <c r="O866" s="298"/>
      <c r="P866" s="298"/>
      <c r="Q866" s="298"/>
      <c r="R866" s="298"/>
      <c r="S866" s="298"/>
      <c r="T866" s="298"/>
      <c r="U866" s="298"/>
      <c r="V866" s="298"/>
      <c r="W866" s="298"/>
      <c r="X866" s="298"/>
      <c r="Y866" s="298"/>
      <c r="Z866" s="298"/>
    </row>
    <row r="867" spans="1:26" ht="15.75" customHeight="1">
      <c r="A867" s="298"/>
      <c r="B867" s="298"/>
      <c r="C867" s="311"/>
      <c r="D867" s="298"/>
      <c r="E867" s="298"/>
      <c r="F867" s="298"/>
      <c r="G867" s="298"/>
      <c r="H867" s="298"/>
      <c r="I867" s="298"/>
      <c r="J867" s="298"/>
      <c r="K867" s="298"/>
      <c r="L867" s="298"/>
      <c r="M867" s="298"/>
      <c r="N867" s="298"/>
      <c r="O867" s="298"/>
      <c r="P867" s="298"/>
      <c r="Q867" s="298"/>
      <c r="R867" s="298"/>
      <c r="S867" s="298"/>
      <c r="T867" s="298"/>
      <c r="U867" s="298"/>
      <c r="V867" s="298"/>
      <c r="W867" s="298"/>
      <c r="X867" s="298"/>
      <c r="Y867" s="298"/>
      <c r="Z867" s="298"/>
    </row>
    <row r="868" spans="1:26" ht="15.75" customHeight="1">
      <c r="A868" s="298"/>
      <c r="B868" s="298"/>
      <c r="C868" s="311"/>
      <c r="D868" s="298"/>
      <c r="E868" s="298"/>
      <c r="F868" s="298"/>
      <c r="G868" s="298"/>
      <c r="H868" s="298"/>
      <c r="I868" s="298"/>
      <c r="J868" s="298"/>
      <c r="K868" s="298"/>
      <c r="L868" s="298"/>
      <c r="M868" s="298"/>
      <c r="N868" s="298"/>
      <c r="O868" s="298"/>
      <c r="P868" s="298"/>
      <c r="Q868" s="298"/>
      <c r="R868" s="298"/>
      <c r="S868" s="298"/>
      <c r="T868" s="298"/>
      <c r="U868" s="298"/>
      <c r="V868" s="298"/>
      <c r="W868" s="298"/>
      <c r="X868" s="298"/>
      <c r="Y868" s="298"/>
      <c r="Z868" s="298"/>
    </row>
    <row r="869" spans="1:26" ht="15.75" customHeight="1">
      <c r="A869" s="298"/>
      <c r="B869" s="298"/>
      <c r="C869" s="311"/>
      <c r="D869" s="298"/>
      <c r="E869" s="298"/>
      <c r="F869" s="298"/>
      <c r="G869" s="298"/>
      <c r="H869" s="298"/>
      <c r="I869" s="298"/>
      <c r="J869" s="298"/>
      <c r="K869" s="298"/>
      <c r="L869" s="298"/>
      <c r="M869" s="298"/>
      <c r="N869" s="298"/>
      <c r="O869" s="298"/>
      <c r="P869" s="298"/>
      <c r="Q869" s="298"/>
      <c r="R869" s="298"/>
      <c r="S869" s="298"/>
      <c r="T869" s="298"/>
      <c r="U869" s="298"/>
      <c r="V869" s="298"/>
      <c r="W869" s="298"/>
      <c r="X869" s="298"/>
      <c r="Y869" s="298"/>
      <c r="Z869" s="298"/>
    </row>
    <row r="870" spans="1:26" ht="15.75" customHeight="1">
      <c r="A870" s="298"/>
      <c r="B870" s="298"/>
      <c r="C870" s="311"/>
      <c r="D870" s="298"/>
      <c r="E870" s="298"/>
      <c r="F870" s="298"/>
      <c r="G870" s="298"/>
      <c r="H870" s="298"/>
      <c r="I870" s="298"/>
      <c r="J870" s="298"/>
      <c r="K870" s="298"/>
      <c r="L870" s="298"/>
      <c r="M870" s="298"/>
      <c r="N870" s="298"/>
      <c r="O870" s="298"/>
      <c r="P870" s="298"/>
      <c r="Q870" s="298"/>
      <c r="R870" s="298"/>
      <c r="S870" s="298"/>
      <c r="T870" s="298"/>
      <c r="U870" s="298"/>
      <c r="V870" s="298"/>
      <c r="W870" s="298"/>
      <c r="X870" s="298"/>
      <c r="Y870" s="298"/>
      <c r="Z870" s="298"/>
    </row>
    <row r="871" spans="1:26" ht="15.75" customHeight="1">
      <c r="A871" s="298"/>
      <c r="B871" s="298"/>
      <c r="C871" s="311"/>
      <c r="D871" s="298"/>
      <c r="E871" s="298"/>
      <c r="F871" s="298"/>
      <c r="G871" s="298"/>
      <c r="H871" s="298"/>
      <c r="I871" s="298"/>
      <c r="J871" s="298"/>
      <c r="K871" s="298"/>
      <c r="L871" s="298"/>
      <c r="M871" s="298"/>
      <c r="N871" s="298"/>
      <c r="O871" s="298"/>
      <c r="P871" s="298"/>
      <c r="Q871" s="298"/>
      <c r="R871" s="298"/>
      <c r="S871" s="298"/>
      <c r="T871" s="298"/>
      <c r="U871" s="298"/>
      <c r="V871" s="298"/>
      <c r="W871" s="298"/>
      <c r="X871" s="298"/>
      <c r="Y871" s="298"/>
      <c r="Z871" s="298"/>
    </row>
    <row r="872" spans="1:26" ht="15.75" customHeight="1">
      <c r="A872" s="298"/>
      <c r="B872" s="298"/>
      <c r="C872" s="311"/>
      <c r="D872" s="298"/>
      <c r="E872" s="298"/>
      <c r="F872" s="298"/>
      <c r="G872" s="298"/>
      <c r="H872" s="298"/>
      <c r="I872" s="298"/>
      <c r="J872" s="298"/>
      <c r="K872" s="298"/>
      <c r="L872" s="298"/>
      <c r="M872" s="298"/>
      <c r="N872" s="298"/>
      <c r="O872" s="298"/>
      <c r="P872" s="298"/>
      <c r="Q872" s="298"/>
      <c r="R872" s="298"/>
      <c r="S872" s="298"/>
      <c r="T872" s="298"/>
      <c r="U872" s="298"/>
      <c r="V872" s="298"/>
      <c r="W872" s="298"/>
      <c r="X872" s="298"/>
      <c r="Y872" s="298"/>
      <c r="Z872" s="298"/>
    </row>
    <row r="873" spans="1:26" ht="15.75" customHeight="1">
      <c r="A873" s="298"/>
      <c r="B873" s="298"/>
      <c r="C873" s="311"/>
      <c r="D873" s="298"/>
      <c r="E873" s="298"/>
      <c r="F873" s="298"/>
      <c r="G873" s="298"/>
      <c r="H873" s="298"/>
      <c r="I873" s="298"/>
      <c r="J873" s="298"/>
      <c r="K873" s="298"/>
      <c r="L873" s="298"/>
      <c r="M873" s="298"/>
      <c r="N873" s="298"/>
      <c r="O873" s="298"/>
      <c r="P873" s="298"/>
      <c r="Q873" s="298"/>
      <c r="R873" s="298"/>
      <c r="S873" s="298"/>
      <c r="T873" s="298"/>
      <c r="U873" s="298"/>
      <c r="V873" s="298"/>
      <c r="W873" s="298"/>
      <c r="X873" s="298"/>
      <c r="Y873" s="298"/>
      <c r="Z873" s="298"/>
    </row>
    <row r="874" spans="1:26" ht="15.75" customHeight="1">
      <c r="A874" s="298"/>
      <c r="B874" s="298"/>
      <c r="C874" s="311"/>
      <c r="D874" s="298"/>
      <c r="E874" s="298"/>
      <c r="F874" s="298"/>
      <c r="G874" s="298"/>
      <c r="H874" s="298"/>
      <c r="I874" s="298"/>
      <c r="J874" s="298"/>
      <c r="K874" s="298"/>
      <c r="L874" s="298"/>
      <c r="M874" s="298"/>
      <c r="N874" s="298"/>
      <c r="O874" s="298"/>
      <c r="P874" s="298"/>
      <c r="Q874" s="298"/>
      <c r="R874" s="298"/>
      <c r="S874" s="298"/>
      <c r="T874" s="298"/>
      <c r="U874" s="298"/>
      <c r="V874" s="298"/>
      <c r="W874" s="298"/>
      <c r="X874" s="298"/>
      <c r="Y874" s="298"/>
      <c r="Z874" s="298"/>
    </row>
    <row r="875" spans="1:26" ht="15.75" customHeight="1">
      <c r="A875" s="298"/>
      <c r="B875" s="298"/>
      <c r="C875" s="311"/>
      <c r="D875" s="298"/>
      <c r="E875" s="298"/>
      <c r="F875" s="298"/>
      <c r="G875" s="298"/>
      <c r="H875" s="298"/>
      <c r="I875" s="298"/>
      <c r="J875" s="298"/>
      <c r="K875" s="298"/>
      <c r="L875" s="298"/>
      <c r="M875" s="298"/>
      <c r="N875" s="298"/>
      <c r="O875" s="298"/>
      <c r="P875" s="298"/>
      <c r="Q875" s="298"/>
      <c r="R875" s="298"/>
      <c r="S875" s="298"/>
      <c r="T875" s="298"/>
      <c r="U875" s="298"/>
      <c r="V875" s="298"/>
      <c r="W875" s="298"/>
      <c r="X875" s="298"/>
      <c r="Y875" s="298"/>
      <c r="Z875" s="298"/>
    </row>
    <row r="876" spans="1:26" ht="15.75" customHeight="1">
      <c r="A876" s="298"/>
      <c r="B876" s="298"/>
      <c r="C876" s="311"/>
      <c r="D876" s="298"/>
      <c r="E876" s="298"/>
      <c r="F876" s="298"/>
      <c r="G876" s="298"/>
      <c r="H876" s="298"/>
      <c r="I876" s="298"/>
      <c r="J876" s="298"/>
      <c r="K876" s="298"/>
      <c r="L876" s="298"/>
      <c r="M876" s="298"/>
      <c r="N876" s="298"/>
      <c r="O876" s="298"/>
      <c r="P876" s="298"/>
      <c r="Q876" s="298"/>
      <c r="R876" s="298"/>
      <c r="S876" s="298"/>
      <c r="T876" s="298"/>
      <c r="U876" s="298"/>
      <c r="V876" s="298"/>
      <c r="W876" s="298"/>
      <c r="X876" s="298"/>
      <c r="Y876" s="298"/>
      <c r="Z876" s="298"/>
    </row>
    <row r="877" spans="1:26" ht="15.75" customHeight="1">
      <c r="A877" s="298"/>
      <c r="B877" s="298"/>
      <c r="C877" s="311"/>
      <c r="D877" s="298"/>
      <c r="E877" s="298"/>
      <c r="F877" s="298"/>
      <c r="G877" s="298"/>
      <c r="H877" s="298"/>
      <c r="I877" s="298"/>
      <c r="J877" s="298"/>
      <c r="K877" s="298"/>
      <c r="L877" s="298"/>
      <c r="M877" s="298"/>
      <c r="N877" s="298"/>
      <c r="O877" s="298"/>
      <c r="P877" s="298"/>
      <c r="Q877" s="298"/>
      <c r="R877" s="298"/>
      <c r="S877" s="298"/>
      <c r="T877" s="298"/>
      <c r="U877" s="298"/>
      <c r="V877" s="298"/>
      <c r="W877" s="298"/>
      <c r="X877" s="298"/>
      <c r="Y877" s="298"/>
      <c r="Z877" s="298"/>
    </row>
    <row r="878" spans="1:26" ht="15.75" customHeight="1">
      <c r="A878" s="298"/>
      <c r="B878" s="298"/>
      <c r="C878" s="311"/>
      <c r="D878" s="298"/>
      <c r="E878" s="298"/>
      <c r="F878" s="298"/>
      <c r="G878" s="298"/>
      <c r="H878" s="298"/>
      <c r="I878" s="298"/>
      <c r="J878" s="298"/>
      <c r="K878" s="298"/>
      <c r="L878" s="298"/>
      <c r="M878" s="298"/>
      <c r="N878" s="298"/>
      <c r="O878" s="298"/>
      <c r="P878" s="298"/>
      <c r="Q878" s="298"/>
      <c r="R878" s="298"/>
      <c r="S878" s="298"/>
      <c r="T878" s="298"/>
      <c r="U878" s="298"/>
      <c r="V878" s="298"/>
      <c r="W878" s="298"/>
      <c r="X878" s="298"/>
      <c r="Y878" s="298"/>
      <c r="Z878" s="298"/>
    </row>
    <row r="879" spans="1:26" ht="15.75" customHeight="1">
      <c r="A879" s="298"/>
      <c r="B879" s="298"/>
      <c r="C879" s="311"/>
      <c r="D879" s="298"/>
      <c r="E879" s="298"/>
      <c r="F879" s="298"/>
      <c r="G879" s="298"/>
      <c r="H879" s="298"/>
      <c r="I879" s="298"/>
      <c r="J879" s="298"/>
      <c r="K879" s="298"/>
      <c r="L879" s="298"/>
      <c r="M879" s="298"/>
      <c r="N879" s="298"/>
      <c r="O879" s="298"/>
      <c r="P879" s="298"/>
      <c r="Q879" s="298"/>
      <c r="R879" s="298"/>
      <c r="S879" s="298"/>
      <c r="T879" s="298"/>
      <c r="U879" s="298"/>
      <c r="V879" s="298"/>
      <c r="W879" s="298"/>
      <c r="X879" s="298"/>
      <c r="Y879" s="298"/>
      <c r="Z879" s="298"/>
    </row>
    <row r="880" spans="1:26" ht="15.75" customHeight="1">
      <c r="A880" s="298"/>
      <c r="B880" s="298"/>
      <c r="C880" s="311"/>
      <c r="D880" s="298"/>
      <c r="E880" s="298"/>
      <c r="F880" s="298"/>
      <c r="G880" s="298"/>
      <c r="H880" s="298"/>
      <c r="I880" s="298"/>
      <c r="J880" s="298"/>
      <c r="K880" s="298"/>
      <c r="L880" s="298"/>
      <c r="M880" s="298"/>
      <c r="N880" s="298"/>
      <c r="O880" s="298"/>
      <c r="P880" s="298"/>
      <c r="Q880" s="298"/>
      <c r="R880" s="298"/>
      <c r="S880" s="298"/>
      <c r="T880" s="298"/>
      <c r="U880" s="298"/>
      <c r="V880" s="298"/>
      <c r="W880" s="298"/>
      <c r="X880" s="298"/>
      <c r="Y880" s="298"/>
      <c r="Z880" s="298"/>
    </row>
    <row r="881" spans="1:26" ht="15.75" customHeight="1">
      <c r="A881" s="298"/>
      <c r="B881" s="298"/>
      <c r="C881" s="311"/>
      <c r="D881" s="298"/>
      <c r="E881" s="298"/>
      <c r="F881" s="298"/>
      <c r="G881" s="298"/>
      <c r="H881" s="298"/>
      <c r="I881" s="298"/>
      <c r="J881" s="298"/>
      <c r="K881" s="298"/>
      <c r="L881" s="298"/>
      <c r="M881" s="298"/>
      <c r="N881" s="298"/>
      <c r="O881" s="298"/>
      <c r="P881" s="298"/>
      <c r="Q881" s="298"/>
      <c r="R881" s="298"/>
      <c r="S881" s="298"/>
      <c r="T881" s="298"/>
      <c r="U881" s="298"/>
      <c r="V881" s="298"/>
      <c r="W881" s="298"/>
      <c r="X881" s="298"/>
      <c r="Y881" s="298"/>
      <c r="Z881" s="298"/>
    </row>
    <row r="882" spans="1:26" ht="15.75" customHeight="1">
      <c r="A882" s="298"/>
      <c r="B882" s="298"/>
      <c r="C882" s="311"/>
      <c r="D882" s="298"/>
      <c r="E882" s="298"/>
      <c r="F882" s="298"/>
      <c r="G882" s="298"/>
      <c r="H882" s="298"/>
      <c r="I882" s="298"/>
      <c r="J882" s="298"/>
      <c r="K882" s="298"/>
      <c r="L882" s="298"/>
      <c r="M882" s="298"/>
      <c r="N882" s="298"/>
      <c r="O882" s="298"/>
      <c r="P882" s="298"/>
      <c r="Q882" s="298"/>
      <c r="R882" s="298"/>
      <c r="S882" s="298"/>
      <c r="T882" s="298"/>
      <c r="U882" s="298"/>
      <c r="V882" s="298"/>
      <c r="W882" s="298"/>
      <c r="X882" s="298"/>
      <c r="Y882" s="298"/>
      <c r="Z882" s="298"/>
    </row>
    <row r="883" spans="1:26" ht="15.75" customHeight="1">
      <c r="A883" s="298"/>
      <c r="B883" s="298"/>
      <c r="C883" s="311"/>
      <c r="D883" s="298"/>
      <c r="E883" s="298"/>
      <c r="F883" s="298"/>
      <c r="G883" s="298"/>
      <c r="H883" s="298"/>
      <c r="I883" s="298"/>
      <c r="J883" s="298"/>
      <c r="K883" s="298"/>
      <c r="L883" s="298"/>
      <c r="M883" s="298"/>
      <c r="N883" s="298"/>
      <c r="O883" s="298"/>
      <c r="P883" s="298"/>
      <c r="Q883" s="298"/>
      <c r="R883" s="298"/>
      <c r="S883" s="298"/>
      <c r="T883" s="298"/>
      <c r="U883" s="298"/>
      <c r="V883" s="298"/>
      <c r="W883" s="298"/>
      <c r="X883" s="298"/>
      <c r="Y883" s="298"/>
      <c r="Z883" s="298"/>
    </row>
    <row r="884" spans="1:26" ht="15.75" customHeight="1">
      <c r="A884" s="298"/>
      <c r="B884" s="298"/>
      <c r="C884" s="311"/>
      <c r="D884" s="298"/>
      <c r="E884" s="298"/>
      <c r="F884" s="298"/>
      <c r="G884" s="298"/>
      <c r="H884" s="298"/>
      <c r="I884" s="298"/>
      <c r="J884" s="298"/>
      <c r="K884" s="298"/>
      <c r="L884" s="298"/>
      <c r="M884" s="298"/>
      <c r="N884" s="298"/>
      <c r="O884" s="298"/>
      <c r="P884" s="298"/>
      <c r="Q884" s="298"/>
      <c r="R884" s="298"/>
      <c r="S884" s="298"/>
      <c r="T884" s="298"/>
      <c r="U884" s="298"/>
      <c r="V884" s="298"/>
      <c r="W884" s="298"/>
      <c r="X884" s="298"/>
      <c r="Y884" s="298"/>
      <c r="Z884" s="298"/>
    </row>
    <row r="885" spans="1:26" ht="15.75" customHeight="1">
      <c r="A885" s="298"/>
      <c r="B885" s="298"/>
      <c r="C885" s="311"/>
      <c r="D885" s="298"/>
      <c r="E885" s="298"/>
      <c r="F885" s="298"/>
      <c r="G885" s="298"/>
      <c r="H885" s="298"/>
      <c r="I885" s="298"/>
      <c r="J885" s="298"/>
      <c r="K885" s="298"/>
      <c r="L885" s="298"/>
      <c r="M885" s="298"/>
      <c r="N885" s="298"/>
      <c r="O885" s="298"/>
      <c r="P885" s="298"/>
      <c r="Q885" s="298"/>
      <c r="R885" s="298"/>
      <c r="S885" s="298"/>
      <c r="T885" s="298"/>
      <c r="U885" s="298"/>
      <c r="V885" s="298"/>
      <c r="W885" s="298"/>
      <c r="X885" s="298"/>
      <c r="Y885" s="298"/>
      <c r="Z885" s="298"/>
    </row>
    <row r="886" spans="1:26" ht="15.75" customHeight="1">
      <c r="A886" s="298"/>
      <c r="B886" s="298"/>
      <c r="C886" s="311"/>
      <c r="D886" s="298"/>
      <c r="E886" s="298"/>
      <c r="F886" s="298"/>
      <c r="G886" s="298"/>
      <c r="H886" s="298"/>
      <c r="I886" s="298"/>
      <c r="J886" s="298"/>
      <c r="K886" s="298"/>
      <c r="L886" s="298"/>
      <c r="M886" s="298"/>
      <c r="N886" s="298"/>
      <c r="O886" s="298"/>
      <c r="P886" s="298"/>
      <c r="Q886" s="298"/>
      <c r="R886" s="298"/>
      <c r="S886" s="298"/>
      <c r="T886" s="298"/>
      <c r="U886" s="298"/>
      <c r="V886" s="298"/>
      <c r="W886" s="298"/>
      <c r="X886" s="298"/>
      <c r="Y886" s="298"/>
      <c r="Z886" s="298"/>
    </row>
    <row r="887" spans="1:26" ht="15.75" customHeight="1">
      <c r="A887" s="298"/>
      <c r="B887" s="298"/>
      <c r="C887" s="311"/>
      <c r="D887" s="298"/>
      <c r="E887" s="298"/>
      <c r="F887" s="298"/>
      <c r="G887" s="298"/>
      <c r="H887" s="298"/>
      <c r="I887" s="298"/>
      <c r="J887" s="298"/>
      <c r="K887" s="298"/>
      <c r="L887" s="298"/>
      <c r="M887" s="298"/>
      <c r="N887" s="298"/>
      <c r="O887" s="298"/>
      <c r="P887" s="298"/>
      <c r="Q887" s="298"/>
      <c r="R887" s="298"/>
      <c r="S887" s="298"/>
      <c r="T887" s="298"/>
      <c r="U887" s="298"/>
      <c r="V887" s="298"/>
      <c r="W887" s="298"/>
      <c r="X887" s="298"/>
      <c r="Y887" s="298"/>
      <c r="Z887" s="298"/>
    </row>
    <row r="888" spans="1:26" ht="15.75" customHeight="1">
      <c r="A888" s="298"/>
      <c r="B888" s="298"/>
      <c r="C888" s="311"/>
      <c r="D888" s="298"/>
      <c r="E888" s="298"/>
      <c r="F888" s="298"/>
      <c r="G888" s="298"/>
      <c r="H888" s="298"/>
      <c r="I888" s="298"/>
      <c r="J888" s="298"/>
      <c r="K888" s="298"/>
      <c r="L888" s="298"/>
      <c r="M888" s="298"/>
      <c r="N888" s="298"/>
      <c r="O888" s="298"/>
      <c r="P888" s="298"/>
      <c r="Q888" s="298"/>
      <c r="R888" s="298"/>
      <c r="S888" s="298"/>
      <c r="T888" s="298"/>
      <c r="U888" s="298"/>
      <c r="V888" s="298"/>
      <c r="W888" s="298"/>
      <c r="X888" s="298"/>
      <c r="Y888" s="298"/>
      <c r="Z888" s="298"/>
    </row>
    <row r="889" spans="1:26" ht="15.75" customHeight="1">
      <c r="A889" s="298"/>
      <c r="B889" s="298"/>
      <c r="C889" s="311"/>
      <c r="D889" s="298"/>
      <c r="E889" s="298"/>
      <c r="F889" s="298"/>
      <c r="G889" s="298"/>
      <c r="H889" s="298"/>
      <c r="I889" s="298"/>
      <c r="J889" s="298"/>
      <c r="K889" s="298"/>
      <c r="L889" s="298"/>
      <c r="M889" s="298"/>
      <c r="N889" s="298"/>
      <c r="O889" s="298"/>
      <c r="P889" s="298"/>
      <c r="Q889" s="298"/>
      <c r="R889" s="298"/>
      <c r="S889" s="298"/>
      <c r="T889" s="298"/>
      <c r="U889" s="298"/>
      <c r="V889" s="298"/>
      <c r="W889" s="298"/>
      <c r="X889" s="298"/>
      <c r="Y889" s="298"/>
      <c r="Z889" s="298"/>
    </row>
    <row r="890" spans="1:26" ht="15.75" customHeight="1">
      <c r="A890" s="298"/>
      <c r="B890" s="298"/>
      <c r="C890" s="311"/>
      <c r="D890" s="298"/>
      <c r="E890" s="298"/>
      <c r="F890" s="298"/>
      <c r="G890" s="298"/>
      <c r="H890" s="298"/>
      <c r="I890" s="298"/>
      <c r="J890" s="298"/>
      <c r="K890" s="298"/>
      <c r="L890" s="298"/>
      <c r="M890" s="298"/>
      <c r="N890" s="298"/>
      <c r="O890" s="298"/>
      <c r="P890" s="298"/>
      <c r="Q890" s="298"/>
      <c r="R890" s="298"/>
      <c r="S890" s="298"/>
      <c r="T890" s="298"/>
      <c r="U890" s="298"/>
      <c r="V890" s="298"/>
      <c r="W890" s="298"/>
      <c r="X890" s="298"/>
      <c r="Y890" s="298"/>
      <c r="Z890" s="298"/>
    </row>
    <row r="891" spans="1:26" ht="15.75" customHeight="1">
      <c r="A891" s="298"/>
      <c r="B891" s="298"/>
      <c r="C891" s="311"/>
      <c r="D891" s="298"/>
      <c r="E891" s="298"/>
      <c r="F891" s="298"/>
      <c r="G891" s="298"/>
      <c r="H891" s="298"/>
      <c r="I891" s="298"/>
      <c r="J891" s="298"/>
      <c r="K891" s="298"/>
      <c r="L891" s="298"/>
      <c r="M891" s="298"/>
      <c r="N891" s="298"/>
      <c r="O891" s="298"/>
      <c r="P891" s="298"/>
      <c r="Q891" s="298"/>
      <c r="R891" s="298"/>
      <c r="S891" s="298"/>
      <c r="T891" s="298"/>
      <c r="U891" s="298"/>
      <c r="V891" s="298"/>
      <c r="W891" s="298"/>
      <c r="X891" s="298"/>
      <c r="Y891" s="298"/>
      <c r="Z891" s="298"/>
    </row>
    <row r="892" spans="1:26" ht="15.75" customHeight="1">
      <c r="A892" s="298"/>
      <c r="B892" s="298"/>
      <c r="C892" s="311"/>
      <c r="D892" s="298"/>
      <c r="E892" s="298"/>
      <c r="F892" s="298"/>
      <c r="G892" s="298"/>
      <c r="H892" s="298"/>
      <c r="I892" s="298"/>
      <c r="J892" s="298"/>
      <c r="K892" s="298"/>
      <c r="L892" s="298"/>
      <c r="M892" s="298"/>
      <c r="N892" s="298"/>
      <c r="O892" s="298"/>
      <c r="P892" s="298"/>
      <c r="Q892" s="298"/>
      <c r="R892" s="298"/>
      <c r="S892" s="298"/>
      <c r="T892" s="298"/>
      <c r="U892" s="298"/>
      <c r="V892" s="298"/>
      <c r="W892" s="298"/>
      <c r="X892" s="298"/>
      <c r="Y892" s="298"/>
      <c r="Z892" s="298"/>
    </row>
    <row r="893" spans="1:26" ht="15.75" customHeight="1">
      <c r="A893" s="298"/>
      <c r="B893" s="298"/>
      <c r="C893" s="311"/>
      <c r="D893" s="298"/>
      <c r="E893" s="298"/>
      <c r="F893" s="298"/>
      <c r="G893" s="298"/>
      <c r="H893" s="298"/>
      <c r="I893" s="298"/>
      <c r="J893" s="298"/>
      <c r="K893" s="298"/>
      <c r="L893" s="298"/>
      <c r="M893" s="298"/>
      <c r="N893" s="298"/>
      <c r="O893" s="298"/>
      <c r="P893" s="298"/>
      <c r="Q893" s="298"/>
      <c r="R893" s="298"/>
      <c r="S893" s="298"/>
      <c r="T893" s="298"/>
      <c r="U893" s="298"/>
      <c r="V893" s="298"/>
      <c r="W893" s="298"/>
      <c r="X893" s="298"/>
      <c r="Y893" s="298"/>
      <c r="Z893" s="298"/>
    </row>
    <row r="894" spans="1:26" ht="15.75" customHeight="1">
      <c r="A894" s="298"/>
      <c r="B894" s="298"/>
      <c r="C894" s="311"/>
      <c r="D894" s="298"/>
      <c r="E894" s="298"/>
      <c r="F894" s="298"/>
      <c r="G894" s="298"/>
      <c r="H894" s="298"/>
      <c r="I894" s="298"/>
      <c r="J894" s="298"/>
      <c r="K894" s="298"/>
      <c r="L894" s="298"/>
      <c r="M894" s="298"/>
      <c r="N894" s="298"/>
      <c r="O894" s="298"/>
      <c r="P894" s="298"/>
      <c r="Q894" s="298"/>
      <c r="R894" s="298"/>
      <c r="S894" s="298"/>
      <c r="T894" s="298"/>
      <c r="U894" s="298"/>
      <c r="V894" s="298"/>
      <c r="W894" s="298"/>
      <c r="X894" s="298"/>
      <c r="Y894" s="298"/>
      <c r="Z894" s="298"/>
    </row>
    <row r="895" spans="1:26" ht="15.75" customHeight="1">
      <c r="A895" s="298"/>
      <c r="B895" s="298"/>
      <c r="C895" s="311"/>
      <c r="D895" s="298"/>
      <c r="E895" s="298"/>
      <c r="F895" s="298"/>
      <c r="G895" s="298"/>
      <c r="H895" s="298"/>
      <c r="I895" s="298"/>
      <c r="J895" s="298"/>
      <c r="K895" s="298"/>
      <c r="L895" s="298"/>
      <c r="M895" s="298"/>
      <c r="N895" s="298"/>
      <c r="O895" s="298"/>
      <c r="P895" s="298"/>
      <c r="Q895" s="298"/>
      <c r="R895" s="298"/>
      <c r="S895" s="298"/>
      <c r="T895" s="298"/>
      <c r="U895" s="298"/>
      <c r="V895" s="298"/>
      <c r="W895" s="298"/>
      <c r="X895" s="298"/>
      <c r="Y895" s="298"/>
      <c r="Z895" s="298"/>
    </row>
    <row r="896" spans="1:26" ht="15.75" customHeight="1">
      <c r="A896" s="298"/>
      <c r="B896" s="298"/>
      <c r="C896" s="311"/>
      <c r="D896" s="298"/>
      <c r="E896" s="298"/>
      <c r="F896" s="298"/>
      <c r="G896" s="298"/>
      <c r="H896" s="298"/>
      <c r="I896" s="298"/>
      <c r="J896" s="298"/>
      <c r="K896" s="298"/>
      <c r="L896" s="298"/>
      <c r="M896" s="298"/>
      <c r="N896" s="298"/>
      <c r="O896" s="298"/>
      <c r="P896" s="298"/>
      <c r="Q896" s="298"/>
      <c r="R896" s="298"/>
      <c r="S896" s="298"/>
      <c r="T896" s="298"/>
      <c r="U896" s="298"/>
      <c r="V896" s="298"/>
      <c r="W896" s="298"/>
      <c r="X896" s="298"/>
      <c r="Y896" s="298"/>
      <c r="Z896" s="298"/>
    </row>
    <row r="897" spans="1:26" ht="15.75" customHeight="1">
      <c r="A897" s="298"/>
      <c r="B897" s="298"/>
      <c r="C897" s="311"/>
      <c r="D897" s="298"/>
      <c r="E897" s="298"/>
      <c r="F897" s="298"/>
      <c r="G897" s="298"/>
      <c r="H897" s="298"/>
      <c r="I897" s="298"/>
      <c r="J897" s="298"/>
      <c r="K897" s="298"/>
      <c r="L897" s="298"/>
      <c r="M897" s="298"/>
      <c r="N897" s="298"/>
      <c r="O897" s="298"/>
      <c r="P897" s="298"/>
      <c r="Q897" s="298"/>
      <c r="R897" s="298"/>
      <c r="S897" s="298"/>
      <c r="T897" s="298"/>
      <c r="U897" s="298"/>
      <c r="V897" s="298"/>
      <c r="W897" s="298"/>
      <c r="X897" s="298"/>
      <c r="Y897" s="298"/>
      <c r="Z897" s="298"/>
    </row>
    <row r="898" spans="1:26" ht="15.75" customHeight="1">
      <c r="A898" s="298"/>
      <c r="B898" s="298"/>
      <c r="C898" s="311"/>
      <c r="D898" s="298"/>
      <c r="E898" s="298"/>
      <c r="F898" s="298"/>
      <c r="G898" s="298"/>
      <c r="H898" s="298"/>
      <c r="I898" s="298"/>
      <c r="J898" s="298"/>
      <c r="K898" s="298"/>
      <c r="L898" s="298"/>
      <c r="M898" s="298"/>
      <c r="N898" s="298"/>
      <c r="O898" s="298"/>
      <c r="P898" s="298"/>
      <c r="Q898" s="298"/>
      <c r="R898" s="298"/>
      <c r="S898" s="298"/>
      <c r="T898" s="298"/>
      <c r="U898" s="298"/>
      <c r="V898" s="298"/>
      <c r="W898" s="298"/>
      <c r="X898" s="298"/>
      <c r="Y898" s="298"/>
      <c r="Z898" s="298"/>
    </row>
    <row r="899" spans="1:26" ht="15.75" customHeight="1">
      <c r="A899" s="298"/>
      <c r="B899" s="298"/>
      <c r="C899" s="311"/>
      <c r="D899" s="298"/>
      <c r="E899" s="298"/>
      <c r="F899" s="298"/>
      <c r="G899" s="298"/>
      <c r="H899" s="298"/>
      <c r="I899" s="298"/>
      <c r="J899" s="298"/>
      <c r="K899" s="298"/>
      <c r="L899" s="298"/>
      <c r="M899" s="298"/>
      <c r="N899" s="298"/>
      <c r="O899" s="298"/>
      <c r="P899" s="298"/>
      <c r="Q899" s="298"/>
      <c r="R899" s="298"/>
      <c r="S899" s="298"/>
      <c r="T899" s="298"/>
      <c r="U899" s="298"/>
      <c r="V899" s="298"/>
      <c r="W899" s="298"/>
      <c r="X899" s="298"/>
      <c r="Y899" s="298"/>
      <c r="Z899" s="298"/>
    </row>
    <row r="900" spans="1:26" ht="15.75" customHeight="1">
      <c r="A900" s="298"/>
      <c r="B900" s="298"/>
      <c r="C900" s="311"/>
      <c r="D900" s="298"/>
      <c r="E900" s="298"/>
      <c r="F900" s="298"/>
      <c r="G900" s="298"/>
      <c r="H900" s="298"/>
      <c r="I900" s="298"/>
      <c r="J900" s="298"/>
      <c r="K900" s="298"/>
      <c r="L900" s="298"/>
      <c r="M900" s="298"/>
      <c r="N900" s="298"/>
      <c r="O900" s="298"/>
      <c r="P900" s="298"/>
      <c r="Q900" s="298"/>
      <c r="R900" s="298"/>
      <c r="S900" s="298"/>
      <c r="T900" s="298"/>
      <c r="U900" s="298"/>
      <c r="V900" s="298"/>
      <c r="W900" s="298"/>
      <c r="X900" s="298"/>
      <c r="Y900" s="298"/>
      <c r="Z900" s="298"/>
    </row>
    <row r="901" spans="1:26" ht="15.75" customHeight="1">
      <c r="A901" s="298"/>
      <c r="B901" s="298"/>
      <c r="C901" s="311"/>
      <c r="D901" s="298"/>
      <c r="E901" s="298"/>
      <c r="F901" s="298"/>
      <c r="G901" s="298"/>
      <c r="H901" s="298"/>
      <c r="I901" s="298"/>
      <c r="J901" s="298"/>
      <c r="K901" s="298"/>
      <c r="L901" s="298"/>
      <c r="M901" s="298"/>
      <c r="N901" s="298"/>
      <c r="O901" s="298"/>
      <c r="P901" s="298"/>
      <c r="Q901" s="298"/>
      <c r="R901" s="298"/>
      <c r="S901" s="298"/>
      <c r="T901" s="298"/>
      <c r="U901" s="298"/>
      <c r="V901" s="298"/>
      <c r="W901" s="298"/>
      <c r="X901" s="298"/>
      <c r="Y901" s="298"/>
      <c r="Z901" s="298"/>
    </row>
    <row r="902" spans="1:26" ht="15.75" customHeight="1">
      <c r="A902" s="298"/>
      <c r="B902" s="298"/>
      <c r="C902" s="311"/>
      <c r="D902" s="298"/>
      <c r="E902" s="298"/>
      <c r="F902" s="298"/>
      <c r="G902" s="298"/>
      <c r="H902" s="298"/>
      <c r="I902" s="298"/>
      <c r="J902" s="298"/>
      <c r="K902" s="298"/>
      <c r="L902" s="298"/>
      <c r="M902" s="298"/>
      <c r="N902" s="298"/>
      <c r="O902" s="298"/>
      <c r="P902" s="298"/>
      <c r="Q902" s="298"/>
      <c r="R902" s="298"/>
      <c r="S902" s="298"/>
      <c r="T902" s="298"/>
      <c r="U902" s="298"/>
      <c r="V902" s="298"/>
      <c r="W902" s="298"/>
      <c r="X902" s="298"/>
      <c r="Y902" s="298"/>
      <c r="Z902" s="298"/>
    </row>
    <row r="903" spans="1:26" ht="15.75" customHeight="1">
      <c r="A903" s="298"/>
      <c r="B903" s="298"/>
      <c r="C903" s="311"/>
      <c r="D903" s="298"/>
      <c r="E903" s="298"/>
      <c r="F903" s="298"/>
      <c r="G903" s="298"/>
      <c r="H903" s="298"/>
      <c r="I903" s="298"/>
      <c r="J903" s="298"/>
      <c r="K903" s="298"/>
      <c r="L903" s="298"/>
      <c r="M903" s="298"/>
      <c r="N903" s="298"/>
      <c r="O903" s="298"/>
      <c r="P903" s="298"/>
      <c r="Q903" s="298"/>
      <c r="R903" s="298"/>
      <c r="S903" s="298"/>
      <c r="T903" s="298"/>
      <c r="U903" s="298"/>
      <c r="V903" s="298"/>
      <c r="W903" s="298"/>
      <c r="X903" s="298"/>
      <c r="Y903" s="298"/>
      <c r="Z903" s="298"/>
    </row>
    <row r="904" spans="1:26" ht="15.75" customHeight="1">
      <c r="A904" s="298"/>
      <c r="B904" s="298"/>
      <c r="C904" s="311"/>
      <c r="D904" s="298"/>
      <c r="E904" s="298"/>
      <c r="F904" s="298"/>
      <c r="G904" s="298"/>
      <c r="H904" s="298"/>
      <c r="I904" s="298"/>
      <c r="J904" s="298"/>
      <c r="K904" s="298"/>
      <c r="L904" s="298"/>
      <c r="M904" s="298"/>
      <c r="N904" s="298"/>
      <c r="O904" s="298"/>
      <c r="P904" s="298"/>
      <c r="Q904" s="298"/>
      <c r="R904" s="298"/>
      <c r="S904" s="298"/>
      <c r="T904" s="298"/>
      <c r="U904" s="298"/>
      <c r="V904" s="298"/>
      <c r="W904" s="298"/>
      <c r="X904" s="298"/>
      <c r="Y904" s="298"/>
      <c r="Z904" s="298"/>
    </row>
    <row r="905" spans="1:26" ht="15.75" customHeight="1">
      <c r="A905" s="298"/>
      <c r="B905" s="298"/>
      <c r="C905" s="311"/>
      <c r="D905" s="298"/>
      <c r="E905" s="298"/>
      <c r="F905" s="298"/>
      <c r="G905" s="298"/>
      <c r="H905" s="298"/>
      <c r="I905" s="298"/>
      <c r="J905" s="298"/>
      <c r="K905" s="298"/>
      <c r="L905" s="298"/>
      <c r="M905" s="298"/>
      <c r="N905" s="298"/>
      <c r="O905" s="298"/>
      <c r="P905" s="298"/>
      <c r="Q905" s="298"/>
      <c r="R905" s="298"/>
      <c r="S905" s="298"/>
      <c r="T905" s="298"/>
      <c r="U905" s="298"/>
      <c r="V905" s="298"/>
      <c r="W905" s="298"/>
      <c r="X905" s="298"/>
      <c r="Y905" s="298"/>
      <c r="Z905" s="298"/>
    </row>
    <row r="906" spans="1:26" ht="15.75" customHeight="1">
      <c r="A906" s="298"/>
      <c r="B906" s="298"/>
      <c r="C906" s="311"/>
      <c r="D906" s="298"/>
      <c r="E906" s="298"/>
      <c r="F906" s="298"/>
      <c r="G906" s="298"/>
      <c r="H906" s="298"/>
      <c r="I906" s="298"/>
      <c r="J906" s="298"/>
      <c r="K906" s="298"/>
      <c r="L906" s="298"/>
      <c r="M906" s="298"/>
      <c r="N906" s="298"/>
      <c r="O906" s="298"/>
      <c r="P906" s="298"/>
      <c r="Q906" s="298"/>
      <c r="R906" s="298"/>
      <c r="S906" s="298"/>
      <c r="T906" s="298"/>
      <c r="U906" s="298"/>
      <c r="V906" s="298"/>
      <c r="W906" s="298"/>
      <c r="X906" s="298"/>
      <c r="Y906" s="298"/>
      <c r="Z906" s="298"/>
    </row>
    <row r="907" spans="1:26" ht="15.75" customHeight="1">
      <c r="A907" s="298"/>
      <c r="B907" s="298"/>
      <c r="C907" s="311"/>
      <c r="D907" s="298"/>
      <c r="E907" s="298"/>
      <c r="F907" s="298"/>
      <c r="G907" s="298"/>
      <c r="H907" s="298"/>
      <c r="I907" s="298"/>
      <c r="J907" s="298"/>
      <c r="K907" s="298"/>
      <c r="L907" s="298"/>
      <c r="M907" s="298"/>
      <c r="N907" s="298"/>
      <c r="O907" s="298"/>
      <c r="P907" s="298"/>
      <c r="Q907" s="298"/>
      <c r="R907" s="298"/>
      <c r="S907" s="298"/>
      <c r="T907" s="298"/>
      <c r="U907" s="298"/>
      <c r="V907" s="298"/>
      <c r="W907" s="298"/>
      <c r="X907" s="298"/>
      <c r="Y907" s="298"/>
      <c r="Z907" s="298"/>
    </row>
    <row r="908" spans="1:26" ht="15.75" customHeight="1">
      <c r="A908" s="298"/>
      <c r="B908" s="298"/>
      <c r="C908" s="311"/>
      <c r="D908" s="298"/>
      <c r="E908" s="298"/>
      <c r="F908" s="298"/>
      <c r="G908" s="298"/>
      <c r="H908" s="298"/>
      <c r="I908" s="298"/>
      <c r="J908" s="298"/>
      <c r="K908" s="298"/>
      <c r="L908" s="298"/>
      <c r="M908" s="298"/>
      <c r="N908" s="298"/>
      <c r="O908" s="298"/>
      <c r="P908" s="298"/>
      <c r="Q908" s="298"/>
      <c r="R908" s="298"/>
      <c r="S908" s="298"/>
      <c r="T908" s="298"/>
      <c r="U908" s="298"/>
      <c r="V908" s="298"/>
      <c r="W908" s="298"/>
      <c r="X908" s="298"/>
      <c r="Y908" s="298"/>
      <c r="Z908" s="298"/>
    </row>
    <row r="909" spans="1:26" ht="15.75" customHeight="1">
      <c r="A909" s="298"/>
      <c r="B909" s="298"/>
      <c r="C909" s="311"/>
      <c r="D909" s="298"/>
      <c r="E909" s="298"/>
      <c r="F909" s="298"/>
      <c r="G909" s="298"/>
      <c r="H909" s="298"/>
      <c r="I909" s="298"/>
      <c r="J909" s="298"/>
      <c r="K909" s="298"/>
      <c r="L909" s="298"/>
      <c r="M909" s="298"/>
      <c r="N909" s="298"/>
      <c r="O909" s="298"/>
      <c r="P909" s="298"/>
      <c r="Q909" s="298"/>
      <c r="R909" s="298"/>
      <c r="S909" s="298"/>
      <c r="T909" s="298"/>
      <c r="U909" s="298"/>
      <c r="V909" s="298"/>
      <c r="W909" s="298"/>
      <c r="X909" s="298"/>
      <c r="Y909" s="298"/>
      <c r="Z909" s="298"/>
    </row>
    <row r="910" spans="1:26" ht="15.75" customHeight="1">
      <c r="A910" s="298"/>
      <c r="B910" s="298"/>
      <c r="C910" s="311"/>
      <c r="D910" s="298"/>
      <c r="E910" s="298"/>
      <c r="F910" s="298"/>
      <c r="G910" s="298"/>
      <c r="H910" s="298"/>
      <c r="I910" s="298"/>
      <c r="J910" s="298"/>
      <c r="K910" s="298"/>
      <c r="L910" s="298"/>
      <c r="M910" s="298"/>
      <c r="N910" s="298"/>
      <c r="O910" s="298"/>
      <c r="P910" s="298"/>
      <c r="Q910" s="298"/>
      <c r="R910" s="298"/>
      <c r="S910" s="298"/>
      <c r="T910" s="298"/>
      <c r="U910" s="298"/>
      <c r="V910" s="298"/>
      <c r="W910" s="298"/>
      <c r="X910" s="298"/>
      <c r="Y910" s="298"/>
      <c r="Z910" s="298"/>
    </row>
    <row r="911" spans="1:26" ht="15.75" customHeight="1">
      <c r="A911" s="298"/>
      <c r="B911" s="298"/>
      <c r="C911" s="311"/>
      <c r="D911" s="298"/>
      <c r="E911" s="298"/>
      <c r="F911" s="298"/>
      <c r="G911" s="298"/>
      <c r="H911" s="298"/>
      <c r="I911" s="298"/>
      <c r="J911" s="298"/>
      <c r="K911" s="298"/>
      <c r="L911" s="298"/>
      <c r="M911" s="298"/>
      <c r="N911" s="298"/>
      <c r="O911" s="298"/>
      <c r="P911" s="298"/>
      <c r="Q911" s="298"/>
      <c r="R911" s="298"/>
      <c r="S911" s="298"/>
      <c r="T911" s="298"/>
      <c r="U911" s="298"/>
      <c r="V911" s="298"/>
      <c r="W911" s="298"/>
      <c r="X911" s="298"/>
      <c r="Y911" s="298"/>
      <c r="Z911" s="298"/>
    </row>
    <row r="912" spans="1:26" ht="15.75" customHeight="1">
      <c r="A912" s="298"/>
      <c r="B912" s="298"/>
      <c r="C912" s="311"/>
      <c r="D912" s="298"/>
      <c r="E912" s="298"/>
      <c r="F912" s="298"/>
      <c r="G912" s="298"/>
      <c r="H912" s="298"/>
      <c r="I912" s="298"/>
      <c r="J912" s="298"/>
      <c r="K912" s="298"/>
      <c r="L912" s="298"/>
      <c r="M912" s="298"/>
      <c r="N912" s="298"/>
      <c r="O912" s="298"/>
      <c r="P912" s="298"/>
      <c r="Q912" s="298"/>
      <c r="R912" s="298"/>
      <c r="S912" s="298"/>
      <c r="T912" s="298"/>
      <c r="U912" s="298"/>
      <c r="V912" s="298"/>
      <c r="W912" s="298"/>
      <c r="X912" s="298"/>
      <c r="Y912" s="298"/>
      <c r="Z912" s="298"/>
    </row>
    <row r="913" spans="1:26" ht="15.75" customHeight="1">
      <c r="A913" s="298"/>
      <c r="B913" s="298"/>
      <c r="C913" s="311"/>
      <c r="D913" s="298"/>
      <c r="E913" s="298"/>
      <c r="F913" s="298"/>
      <c r="G913" s="298"/>
      <c r="H913" s="298"/>
      <c r="I913" s="298"/>
      <c r="J913" s="298"/>
      <c r="K913" s="298"/>
      <c r="L913" s="298"/>
      <c r="M913" s="298"/>
      <c r="N913" s="298"/>
      <c r="O913" s="298"/>
      <c r="P913" s="298"/>
      <c r="Q913" s="298"/>
      <c r="R913" s="298"/>
      <c r="S913" s="298"/>
      <c r="T913" s="298"/>
      <c r="U913" s="298"/>
      <c r="V913" s="298"/>
      <c r="W913" s="298"/>
      <c r="X913" s="298"/>
      <c r="Y913" s="298"/>
      <c r="Z913" s="298"/>
    </row>
    <row r="914" spans="1:26" ht="15.75" customHeight="1">
      <c r="A914" s="298"/>
      <c r="B914" s="298"/>
      <c r="C914" s="311"/>
      <c r="D914" s="298"/>
      <c r="E914" s="298"/>
      <c r="F914" s="298"/>
      <c r="G914" s="298"/>
      <c r="H914" s="298"/>
      <c r="I914" s="298"/>
      <c r="J914" s="298"/>
      <c r="K914" s="298"/>
      <c r="L914" s="298"/>
      <c r="M914" s="298"/>
      <c r="N914" s="298"/>
      <c r="O914" s="298"/>
      <c r="P914" s="298"/>
      <c r="Q914" s="298"/>
      <c r="R914" s="298"/>
      <c r="S914" s="298"/>
      <c r="T914" s="298"/>
      <c r="U914" s="298"/>
      <c r="V914" s="298"/>
      <c r="W914" s="298"/>
      <c r="X914" s="298"/>
      <c r="Y914" s="298"/>
      <c r="Z914" s="298"/>
    </row>
    <row r="915" spans="1:26" ht="15.75" customHeight="1">
      <c r="A915" s="298"/>
      <c r="B915" s="298"/>
      <c r="C915" s="311"/>
      <c r="D915" s="298"/>
      <c r="E915" s="298"/>
      <c r="F915" s="298"/>
      <c r="G915" s="298"/>
      <c r="H915" s="298"/>
      <c r="I915" s="298"/>
      <c r="J915" s="298"/>
      <c r="K915" s="298"/>
      <c r="L915" s="298"/>
      <c r="M915" s="298"/>
      <c r="N915" s="298"/>
      <c r="O915" s="298"/>
      <c r="P915" s="298"/>
      <c r="Q915" s="298"/>
      <c r="R915" s="298"/>
      <c r="S915" s="298"/>
      <c r="T915" s="298"/>
      <c r="U915" s="298"/>
      <c r="V915" s="298"/>
      <c r="W915" s="298"/>
      <c r="X915" s="298"/>
      <c r="Y915" s="298"/>
      <c r="Z915" s="298"/>
    </row>
    <row r="916" spans="1:26" ht="15.75" customHeight="1">
      <c r="A916" s="298"/>
      <c r="B916" s="298"/>
      <c r="C916" s="311"/>
      <c r="D916" s="298"/>
      <c r="E916" s="298"/>
      <c r="F916" s="298"/>
      <c r="G916" s="298"/>
      <c r="H916" s="298"/>
      <c r="I916" s="298"/>
      <c r="J916" s="298"/>
      <c r="K916" s="298"/>
      <c r="L916" s="298"/>
      <c r="M916" s="298"/>
      <c r="N916" s="298"/>
      <c r="O916" s="298"/>
      <c r="P916" s="298"/>
      <c r="Q916" s="298"/>
      <c r="R916" s="298"/>
      <c r="S916" s="298"/>
      <c r="T916" s="298"/>
      <c r="U916" s="298"/>
      <c r="V916" s="298"/>
      <c r="W916" s="298"/>
      <c r="X916" s="298"/>
      <c r="Y916" s="298"/>
      <c r="Z916" s="298"/>
    </row>
    <row r="917" spans="1:26" ht="15.75" customHeight="1">
      <c r="A917" s="298"/>
      <c r="B917" s="298"/>
      <c r="C917" s="311"/>
      <c r="D917" s="298"/>
      <c r="E917" s="298"/>
      <c r="F917" s="298"/>
      <c r="G917" s="298"/>
      <c r="H917" s="298"/>
      <c r="I917" s="298"/>
      <c r="J917" s="298"/>
      <c r="K917" s="298"/>
      <c r="L917" s="298"/>
      <c r="M917" s="298"/>
      <c r="N917" s="298"/>
      <c r="O917" s="298"/>
      <c r="P917" s="298"/>
      <c r="Q917" s="298"/>
      <c r="R917" s="298"/>
      <c r="S917" s="298"/>
      <c r="T917" s="298"/>
      <c r="U917" s="298"/>
      <c r="V917" s="298"/>
      <c r="W917" s="298"/>
      <c r="X917" s="298"/>
      <c r="Y917" s="298"/>
      <c r="Z917" s="298"/>
    </row>
    <row r="918" spans="1:26" ht="15.75" customHeight="1">
      <c r="A918" s="298"/>
      <c r="B918" s="298"/>
      <c r="C918" s="311"/>
      <c r="D918" s="298"/>
      <c r="E918" s="298"/>
      <c r="F918" s="298"/>
      <c r="G918" s="298"/>
      <c r="H918" s="298"/>
      <c r="I918" s="298"/>
      <c r="J918" s="298"/>
      <c r="K918" s="298"/>
      <c r="L918" s="298"/>
      <c r="M918" s="298"/>
      <c r="N918" s="298"/>
      <c r="O918" s="298"/>
      <c r="P918" s="298"/>
      <c r="Q918" s="298"/>
      <c r="R918" s="298"/>
      <c r="S918" s="298"/>
      <c r="T918" s="298"/>
      <c r="U918" s="298"/>
      <c r="V918" s="298"/>
      <c r="W918" s="298"/>
      <c r="X918" s="298"/>
      <c r="Y918" s="298"/>
      <c r="Z918" s="298"/>
    </row>
    <row r="919" spans="1:26" ht="15.75" customHeight="1">
      <c r="A919" s="298"/>
      <c r="B919" s="298"/>
      <c r="C919" s="311"/>
      <c r="D919" s="298"/>
      <c r="E919" s="298"/>
      <c r="F919" s="298"/>
      <c r="G919" s="298"/>
      <c r="H919" s="298"/>
      <c r="I919" s="298"/>
      <c r="J919" s="298"/>
      <c r="K919" s="298"/>
      <c r="L919" s="298"/>
      <c r="M919" s="298"/>
      <c r="N919" s="298"/>
      <c r="O919" s="298"/>
      <c r="P919" s="298"/>
      <c r="Q919" s="298"/>
      <c r="R919" s="298"/>
      <c r="S919" s="298"/>
      <c r="T919" s="298"/>
      <c r="U919" s="298"/>
      <c r="V919" s="298"/>
      <c r="W919" s="298"/>
      <c r="X919" s="298"/>
      <c r="Y919" s="298"/>
      <c r="Z919" s="298"/>
    </row>
    <row r="920" spans="1:26" ht="15.75" customHeight="1">
      <c r="A920" s="298"/>
      <c r="B920" s="298"/>
      <c r="C920" s="311"/>
      <c r="D920" s="298"/>
      <c r="E920" s="298"/>
      <c r="F920" s="298"/>
      <c r="G920" s="298"/>
      <c r="H920" s="298"/>
      <c r="I920" s="298"/>
      <c r="J920" s="298"/>
      <c r="K920" s="298"/>
      <c r="L920" s="298"/>
      <c r="M920" s="298"/>
      <c r="N920" s="298"/>
      <c r="O920" s="298"/>
      <c r="P920" s="298"/>
      <c r="Q920" s="298"/>
      <c r="R920" s="298"/>
      <c r="S920" s="298"/>
      <c r="T920" s="298"/>
      <c r="U920" s="298"/>
      <c r="V920" s="298"/>
      <c r="W920" s="298"/>
      <c r="X920" s="298"/>
      <c r="Y920" s="298"/>
      <c r="Z920" s="298"/>
    </row>
    <row r="921" spans="1:26" ht="15.75" customHeight="1">
      <c r="A921" s="298"/>
      <c r="B921" s="298"/>
      <c r="C921" s="311"/>
      <c r="D921" s="298"/>
      <c r="E921" s="298"/>
      <c r="F921" s="298"/>
      <c r="G921" s="298"/>
      <c r="H921" s="298"/>
      <c r="I921" s="298"/>
      <c r="J921" s="298"/>
      <c r="K921" s="298"/>
      <c r="L921" s="298"/>
      <c r="M921" s="298"/>
      <c r="N921" s="298"/>
      <c r="O921" s="298"/>
      <c r="P921" s="298"/>
      <c r="Q921" s="298"/>
      <c r="R921" s="298"/>
      <c r="S921" s="298"/>
      <c r="T921" s="298"/>
      <c r="U921" s="298"/>
      <c r="V921" s="298"/>
      <c r="W921" s="298"/>
      <c r="X921" s="298"/>
      <c r="Y921" s="298"/>
      <c r="Z921" s="298"/>
    </row>
    <row r="922" spans="1:26" ht="15.75" customHeight="1">
      <c r="A922" s="298"/>
      <c r="B922" s="298"/>
      <c r="C922" s="311"/>
      <c r="D922" s="298"/>
      <c r="E922" s="298"/>
      <c r="F922" s="298"/>
      <c r="G922" s="298"/>
      <c r="H922" s="298"/>
      <c r="I922" s="298"/>
      <c r="J922" s="298"/>
      <c r="K922" s="298"/>
      <c r="L922" s="298"/>
      <c r="M922" s="298"/>
      <c r="N922" s="298"/>
      <c r="O922" s="298"/>
      <c r="P922" s="298"/>
      <c r="Q922" s="298"/>
      <c r="R922" s="298"/>
      <c r="S922" s="298"/>
      <c r="T922" s="298"/>
      <c r="U922" s="298"/>
      <c r="V922" s="298"/>
      <c r="W922" s="298"/>
      <c r="X922" s="298"/>
      <c r="Y922" s="298"/>
      <c r="Z922" s="298"/>
    </row>
    <row r="923" spans="1:26" ht="15.75" customHeight="1">
      <c r="A923" s="298"/>
      <c r="B923" s="298"/>
      <c r="C923" s="311"/>
      <c r="D923" s="298"/>
      <c r="E923" s="298"/>
      <c r="F923" s="298"/>
      <c r="G923" s="298"/>
      <c r="H923" s="298"/>
      <c r="I923" s="298"/>
      <c r="J923" s="298"/>
      <c r="K923" s="298"/>
      <c r="L923" s="298"/>
      <c r="M923" s="298"/>
      <c r="N923" s="298"/>
      <c r="O923" s="298"/>
      <c r="P923" s="298"/>
      <c r="Q923" s="298"/>
      <c r="R923" s="298"/>
      <c r="S923" s="298"/>
      <c r="T923" s="298"/>
      <c r="U923" s="298"/>
      <c r="V923" s="298"/>
      <c r="W923" s="298"/>
      <c r="X923" s="298"/>
      <c r="Y923" s="298"/>
      <c r="Z923" s="298"/>
    </row>
    <row r="924" spans="1:26" ht="15.75" customHeight="1">
      <c r="A924" s="298"/>
      <c r="B924" s="298"/>
      <c r="C924" s="311"/>
      <c r="D924" s="298"/>
      <c r="E924" s="298"/>
      <c r="F924" s="298"/>
      <c r="G924" s="298"/>
      <c r="H924" s="298"/>
      <c r="I924" s="298"/>
      <c r="J924" s="298"/>
      <c r="K924" s="298"/>
      <c r="L924" s="298"/>
      <c r="M924" s="298"/>
      <c r="N924" s="298"/>
      <c r="O924" s="298"/>
      <c r="P924" s="298"/>
      <c r="Q924" s="298"/>
      <c r="R924" s="298"/>
      <c r="S924" s="298"/>
      <c r="T924" s="298"/>
      <c r="U924" s="298"/>
      <c r="V924" s="298"/>
      <c r="W924" s="298"/>
      <c r="X924" s="298"/>
      <c r="Y924" s="298"/>
      <c r="Z924" s="298"/>
    </row>
    <row r="925" spans="1:26" ht="15.75" customHeight="1">
      <c r="A925" s="298"/>
      <c r="B925" s="298"/>
      <c r="C925" s="311"/>
      <c r="D925" s="298"/>
      <c r="E925" s="298"/>
      <c r="F925" s="298"/>
      <c r="G925" s="298"/>
      <c r="H925" s="298"/>
      <c r="I925" s="298"/>
      <c r="J925" s="298"/>
      <c r="K925" s="298"/>
      <c r="L925" s="298"/>
      <c r="M925" s="298"/>
      <c r="N925" s="298"/>
      <c r="O925" s="298"/>
      <c r="P925" s="298"/>
      <c r="Q925" s="298"/>
      <c r="R925" s="298"/>
      <c r="S925" s="298"/>
      <c r="T925" s="298"/>
      <c r="U925" s="298"/>
      <c r="V925" s="298"/>
      <c r="W925" s="298"/>
      <c r="X925" s="298"/>
      <c r="Y925" s="298"/>
      <c r="Z925" s="298"/>
    </row>
    <row r="926" spans="1:26" ht="15.75" customHeight="1">
      <c r="A926" s="298"/>
      <c r="B926" s="298"/>
      <c r="C926" s="311"/>
      <c r="D926" s="298"/>
      <c r="E926" s="298"/>
      <c r="F926" s="298"/>
      <c r="G926" s="298"/>
      <c r="H926" s="298"/>
      <c r="I926" s="298"/>
      <c r="J926" s="298"/>
      <c r="K926" s="298"/>
      <c r="L926" s="298"/>
      <c r="M926" s="298"/>
      <c r="N926" s="298"/>
      <c r="O926" s="298"/>
      <c r="P926" s="298"/>
      <c r="Q926" s="298"/>
      <c r="R926" s="298"/>
      <c r="S926" s="298"/>
      <c r="T926" s="298"/>
      <c r="U926" s="298"/>
      <c r="V926" s="298"/>
      <c r="W926" s="298"/>
      <c r="X926" s="298"/>
      <c r="Y926" s="298"/>
      <c r="Z926" s="298"/>
    </row>
    <row r="927" spans="1:26" ht="15.75" customHeight="1">
      <c r="A927" s="298"/>
      <c r="B927" s="298"/>
      <c r="C927" s="311"/>
      <c r="D927" s="298"/>
      <c r="E927" s="298"/>
      <c r="F927" s="298"/>
      <c r="G927" s="298"/>
      <c r="H927" s="298"/>
      <c r="I927" s="298"/>
      <c r="J927" s="298"/>
      <c r="K927" s="298"/>
      <c r="L927" s="298"/>
      <c r="M927" s="298"/>
      <c r="N927" s="298"/>
      <c r="O927" s="298"/>
      <c r="P927" s="298"/>
      <c r="Q927" s="298"/>
      <c r="R927" s="298"/>
      <c r="S927" s="298"/>
      <c r="T927" s="298"/>
      <c r="U927" s="298"/>
      <c r="V927" s="298"/>
      <c r="W927" s="298"/>
      <c r="X927" s="298"/>
      <c r="Y927" s="298"/>
      <c r="Z927" s="298"/>
    </row>
    <row r="928" spans="1:26" ht="15.75" customHeight="1">
      <c r="A928" s="298"/>
      <c r="B928" s="298"/>
      <c r="C928" s="311"/>
      <c r="D928" s="298"/>
      <c r="E928" s="298"/>
      <c r="F928" s="298"/>
      <c r="G928" s="298"/>
      <c r="H928" s="298"/>
      <c r="I928" s="298"/>
      <c r="J928" s="298"/>
      <c r="K928" s="298"/>
      <c r="L928" s="298"/>
      <c r="M928" s="298"/>
      <c r="N928" s="298"/>
      <c r="O928" s="298"/>
      <c r="P928" s="298"/>
      <c r="Q928" s="298"/>
      <c r="R928" s="298"/>
      <c r="S928" s="298"/>
      <c r="T928" s="298"/>
      <c r="U928" s="298"/>
      <c r="V928" s="298"/>
      <c r="W928" s="298"/>
      <c r="X928" s="298"/>
      <c r="Y928" s="298"/>
      <c r="Z928" s="298"/>
    </row>
    <row r="929" spans="1:26" ht="15.75" customHeight="1">
      <c r="A929" s="298"/>
      <c r="B929" s="298"/>
      <c r="C929" s="311"/>
      <c r="D929" s="298"/>
      <c r="E929" s="298"/>
      <c r="F929" s="298"/>
      <c r="G929" s="298"/>
      <c r="H929" s="298"/>
      <c r="I929" s="298"/>
      <c r="J929" s="298"/>
      <c r="K929" s="298"/>
      <c r="L929" s="298"/>
      <c r="M929" s="298"/>
      <c r="N929" s="298"/>
      <c r="O929" s="298"/>
      <c r="P929" s="298"/>
      <c r="Q929" s="298"/>
      <c r="R929" s="298"/>
      <c r="S929" s="298"/>
      <c r="T929" s="298"/>
      <c r="U929" s="298"/>
      <c r="V929" s="298"/>
      <c r="W929" s="298"/>
      <c r="X929" s="298"/>
      <c r="Y929" s="298"/>
      <c r="Z929" s="298"/>
    </row>
    <row r="930" spans="1:26" ht="15.75" customHeight="1">
      <c r="A930" s="298"/>
      <c r="B930" s="298"/>
      <c r="C930" s="311"/>
      <c r="D930" s="298"/>
      <c r="E930" s="298"/>
      <c r="F930" s="298"/>
      <c r="G930" s="298"/>
      <c r="H930" s="298"/>
      <c r="I930" s="298"/>
      <c r="J930" s="298"/>
      <c r="K930" s="298"/>
      <c r="L930" s="298"/>
      <c r="M930" s="298"/>
      <c r="N930" s="298"/>
      <c r="O930" s="298"/>
      <c r="P930" s="298"/>
      <c r="Q930" s="298"/>
      <c r="R930" s="298"/>
      <c r="S930" s="298"/>
      <c r="T930" s="298"/>
      <c r="U930" s="298"/>
      <c r="V930" s="298"/>
      <c r="W930" s="298"/>
      <c r="X930" s="298"/>
      <c r="Y930" s="298"/>
      <c r="Z930" s="298"/>
    </row>
    <row r="931" spans="1:26" ht="15.75" customHeight="1">
      <c r="A931" s="298"/>
      <c r="B931" s="298"/>
      <c r="C931" s="311"/>
      <c r="D931" s="298"/>
      <c r="E931" s="298"/>
      <c r="F931" s="298"/>
      <c r="G931" s="298"/>
      <c r="H931" s="298"/>
      <c r="I931" s="298"/>
      <c r="J931" s="298"/>
      <c r="K931" s="298"/>
      <c r="L931" s="298"/>
      <c r="M931" s="298"/>
      <c r="N931" s="298"/>
      <c r="O931" s="298"/>
      <c r="P931" s="298"/>
      <c r="Q931" s="298"/>
      <c r="R931" s="298"/>
      <c r="S931" s="298"/>
      <c r="T931" s="298"/>
      <c r="U931" s="298"/>
      <c r="V931" s="298"/>
      <c r="W931" s="298"/>
      <c r="X931" s="298"/>
      <c r="Y931" s="298"/>
      <c r="Z931" s="298"/>
    </row>
    <row r="932" spans="1:26" ht="15.75" customHeight="1">
      <c r="A932" s="298"/>
      <c r="B932" s="298"/>
      <c r="C932" s="311"/>
      <c r="D932" s="298"/>
      <c r="E932" s="298"/>
      <c r="F932" s="298"/>
      <c r="G932" s="298"/>
      <c r="H932" s="298"/>
      <c r="I932" s="298"/>
      <c r="J932" s="298"/>
      <c r="K932" s="298"/>
      <c r="L932" s="298"/>
      <c r="M932" s="298"/>
      <c r="N932" s="298"/>
      <c r="O932" s="298"/>
      <c r="P932" s="298"/>
      <c r="Q932" s="298"/>
      <c r="R932" s="298"/>
      <c r="S932" s="298"/>
      <c r="T932" s="298"/>
      <c r="U932" s="298"/>
      <c r="V932" s="298"/>
      <c r="W932" s="298"/>
      <c r="X932" s="298"/>
      <c r="Y932" s="298"/>
      <c r="Z932" s="298"/>
    </row>
    <row r="933" spans="1:26" ht="15.75" customHeight="1">
      <c r="A933" s="298"/>
      <c r="B933" s="298"/>
      <c r="C933" s="311"/>
      <c r="D933" s="298"/>
      <c r="E933" s="298"/>
      <c r="F933" s="298"/>
      <c r="G933" s="298"/>
      <c r="H933" s="298"/>
      <c r="I933" s="298"/>
      <c r="J933" s="298"/>
      <c r="K933" s="298"/>
      <c r="L933" s="298"/>
      <c r="M933" s="298"/>
      <c r="N933" s="298"/>
      <c r="O933" s="298"/>
      <c r="P933" s="298"/>
      <c r="Q933" s="298"/>
      <c r="R933" s="298"/>
      <c r="S933" s="298"/>
      <c r="T933" s="298"/>
      <c r="U933" s="298"/>
      <c r="V933" s="298"/>
      <c r="W933" s="298"/>
      <c r="X933" s="298"/>
      <c r="Y933" s="298"/>
      <c r="Z933" s="298"/>
    </row>
    <row r="934" spans="1:26" ht="15.75" customHeight="1">
      <c r="A934" s="298"/>
      <c r="B934" s="298"/>
      <c r="C934" s="311"/>
      <c r="D934" s="298"/>
      <c r="E934" s="298"/>
      <c r="F934" s="298"/>
      <c r="G934" s="298"/>
      <c r="H934" s="298"/>
      <c r="I934" s="298"/>
      <c r="J934" s="298"/>
      <c r="K934" s="298"/>
      <c r="L934" s="298"/>
      <c r="M934" s="298"/>
      <c r="N934" s="298"/>
      <c r="O934" s="298"/>
      <c r="P934" s="298"/>
      <c r="Q934" s="298"/>
      <c r="R934" s="298"/>
      <c r="S934" s="298"/>
      <c r="T934" s="298"/>
      <c r="U934" s="298"/>
      <c r="V934" s="298"/>
      <c r="W934" s="298"/>
      <c r="X934" s="298"/>
      <c r="Y934" s="298"/>
      <c r="Z934" s="298"/>
    </row>
    <row r="935" spans="1:26" ht="15.75" customHeight="1">
      <c r="A935" s="298"/>
      <c r="B935" s="298"/>
      <c r="C935" s="311"/>
      <c r="D935" s="298"/>
      <c r="E935" s="298"/>
      <c r="F935" s="298"/>
      <c r="G935" s="298"/>
      <c r="H935" s="298"/>
      <c r="I935" s="298"/>
      <c r="J935" s="298"/>
      <c r="K935" s="298"/>
      <c r="L935" s="298"/>
      <c r="M935" s="298"/>
      <c r="N935" s="298"/>
      <c r="O935" s="298"/>
      <c r="P935" s="298"/>
      <c r="Q935" s="298"/>
      <c r="R935" s="298"/>
      <c r="S935" s="298"/>
      <c r="T935" s="298"/>
      <c r="U935" s="298"/>
      <c r="V935" s="298"/>
      <c r="W935" s="298"/>
      <c r="X935" s="298"/>
      <c r="Y935" s="298"/>
      <c r="Z935" s="298"/>
    </row>
    <row r="936" spans="1:26" ht="15.75" customHeight="1">
      <c r="A936" s="298"/>
      <c r="B936" s="298"/>
      <c r="C936" s="311"/>
      <c r="D936" s="298"/>
      <c r="E936" s="298"/>
      <c r="F936" s="298"/>
      <c r="G936" s="298"/>
      <c r="H936" s="298"/>
      <c r="I936" s="298"/>
      <c r="J936" s="298"/>
      <c r="K936" s="298"/>
      <c r="L936" s="298"/>
      <c r="M936" s="298"/>
      <c r="N936" s="298"/>
      <c r="O936" s="298"/>
      <c r="P936" s="298"/>
      <c r="Q936" s="298"/>
      <c r="R936" s="298"/>
      <c r="S936" s="298"/>
      <c r="T936" s="298"/>
      <c r="U936" s="298"/>
      <c r="V936" s="298"/>
      <c r="W936" s="298"/>
      <c r="X936" s="298"/>
      <c r="Y936" s="298"/>
      <c r="Z936" s="298"/>
    </row>
    <row r="937" spans="1:26" ht="15.75" customHeight="1">
      <c r="A937" s="298"/>
      <c r="B937" s="298"/>
      <c r="C937" s="311"/>
      <c r="D937" s="298"/>
      <c r="E937" s="298"/>
      <c r="F937" s="298"/>
      <c r="G937" s="298"/>
      <c r="H937" s="298"/>
      <c r="I937" s="298"/>
      <c r="J937" s="298"/>
      <c r="K937" s="298"/>
      <c r="L937" s="298"/>
      <c r="M937" s="298"/>
      <c r="N937" s="298"/>
      <c r="O937" s="298"/>
      <c r="P937" s="298"/>
      <c r="Q937" s="298"/>
      <c r="R937" s="298"/>
      <c r="S937" s="298"/>
      <c r="T937" s="298"/>
      <c r="U937" s="298"/>
      <c r="V937" s="298"/>
      <c r="W937" s="298"/>
      <c r="X937" s="298"/>
      <c r="Y937" s="298"/>
      <c r="Z937" s="298"/>
    </row>
    <row r="938" spans="1:26" ht="15.75" customHeight="1">
      <c r="A938" s="298"/>
      <c r="B938" s="298"/>
      <c r="C938" s="311"/>
      <c r="D938" s="298"/>
      <c r="E938" s="298"/>
      <c r="F938" s="298"/>
      <c r="G938" s="298"/>
      <c r="H938" s="298"/>
      <c r="I938" s="298"/>
      <c r="J938" s="298"/>
      <c r="K938" s="298"/>
      <c r="L938" s="298"/>
      <c r="M938" s="298"/>
      <c r="N938" s="298"/>
      <c r="O938" s="298"/>
      <c r="P938" s="298"/>
      <c r="Q938" s="298"/>
      <c r="R938" s="298"/>
      <c r="S938" s="298"/>
      <c r="T938" s="298"/>
      <c r="U938" s="298"/>
      <c r="V938" s="298"/>
      <c r="W938" s="298"/>
      <c r="X938" s="298"/>
      <c r="Y938" s="298"/>
      <c r="Z938" s="298"/>
    </row>
    <row r="939" spans="1:26" ht="15.75" customHeight="1">
      <c r="A939" s="298"/>
      <c r="B939" s="298"/>
      <c r="C939" s="311"/>
      <c r="D939" s="298"/>
      <c r="E939" s="298"/>
      <c r="F939" s="298"/>
      <c r="G939" s="298"/>
      <c r="H939" s="298"/>
      <c r="I939" s="298"/>
      <c r="J939" s="298"/>
      <c r="K939" s="298"/>
      <c r="L939" s="298"/>
      <c r="M939" s="298"/>
      <c r="N939" s="298"/>
      <c r="O939" s="298"/>
      <c r="P939" s="298"/>
      <c r="Q939" s="298"/>
      <c r="R939" s="298"/>
      <c r="S939" s="298"/>
      <c r="T939" s="298"/>
      <c r="U939" s="298"/>
      <c r="V939" s="298"/>
      <c r="W939" s="298"/>
      <c r="X939" s="298"/>
      <c r="Y939" s="298"/>
      <c r="Z939" s="298"/>
    </row>
    <row r="940" spans="1:26" ht="15.75" customHeight="1">
      <c r="A940" s="298"/>
      <c r="B940" s="298"/>
      <c r="C940" s="311"/>
      <c r="D940" s="298"/>
      <c r="E940" s="298"/>
      <c r="F940" s="298"/>
      <c r="G940" s="298"/>
      <c r="H940" s="298"/>
      <c r="I940" s="298"/>
      <c r="J940" s="298"/>
      <c r="K940" s="298"/>
      <c r="L940" s="298"/>
      <c r="M940" s="298"/>
      <c r="N940" s="298"/>
      <c r="O940" s="298"/>
      <c r="P940" s="298"/>
      <c r="Q940" s="298"/>
      <c r="R940" s="298"/>
      <c r="S940" s="298"/>
      <c r="T940" s="298"/>
      <c r="U940" s="298"/>
      <c r="V940" s="298"/>
      <c r="W940" s="298"/>
      <c r="X940" s="298"/>
      <c r="Y940" s="298"/>
      <c r="Z940" s="298"/>
    </row>
    <row r="941" spans="1:26" ht="15.75" customHeight="1">
      <c r="A941" s="298"/>
      <c r="B941" s="298"/>
      <c r="C941" s="311"/>
      <c r="D941" s="298"/>
      <c r="E941" s="298"/>
      <c r="F941" s="298"/>
      <c r="G941" s="298"/>
      <c r="H941" s="298"/>
      <c r="I941" s="298"/>
      <c r="J941" s="298"/>
      <c r="K941" s="298"/>
      <c r="L941" s="298"/>
      <c r="M941" s="298"/>
      <c r="N941" s="298"/>
      <c r="O941" s="298"/>
      <c r="P941" s="298"/>
      <c r="Q941" s="298"/>
      <c r="R941" s="298"/>
      <c r="S941" s="298"/>
      <c r="T941" s="298"/>
      <c r="U941" s="298"/>
      <c r="V941" s="298"/>
      <c r="W941" s="298"/>
      <c r="X941" s="298"/>
      <c r="Y941" s="298"/>
      <c r="Z941" s="298"/>
    </row>
    <row r="942" spans="1:26" ht="15.75" customHeight="1">
      <c r="A942" s="298"/>
      <c r="B942" s="298"/>
      <c r="C942" s="311"/>
      <c r="D942" s="298"/>
      <c r="E942" s="298"/>
      <c r="F942" s="298"/>
      <c r="G942" s="298"/>
      <c r="H942" s="298"/>
      <c r="I942" s="298"/>
      <c r="J942" s="298"/>
      <c r="K942" s="298"/>
      <c r="L942" s="298"/>
      <c r="M942" s="298"/>
      <c r="N942" s="298"/>
      <c r="O942" s="298"/>
      <c r="P942" s="298"/>
      <c r="Q942" s="298"/>
      <c r="R942" s="298"/>
      <c r="S942" s="298"/>
      <c r="T942" s="298"/>
      <c r="U942" s="298"/>
      <c r="V942" s="298"/>
      <c r="W942" s="298"/>
      <c r="X942" s="298"/>
      <c r="Y942" s="298"/>
      <c r="Z942" s="298"/>
    </row>
    <row r="943" spans="1:26" ht="15.75" customHeight="1">
      <c r="A943" s="298"/>
      <c r="B943" s="298"/>
      <c r="C943" s="311"/>
      <c r="D943" s="298"/>
      <c r="E943" s="298"/>
      <c r="F943" s="298"/>
      <c r="G943" s="298"/>
      <c r="H943" s="298"/>
      <c r="I943" s="298"/>
      <c r="J943" s="298"/>
      <c r="K943" s="298"/>
      <c r="L943" s="298"/>
      <c r="M943" s="298"/>
      <c r="N943" s="298"/>
      <c r="O943" s="298"/>
      <c r="P943" s="298"/>
      <c r="Q943" s="298"/>
      <c r="R943" s="298"/>
      <c r="S943" s="298"/>
      <c r="T943" s="298"/>
      <c r="U943" s="298"/>
      <c r="V943" s="298"/>
      <c r="W943" s="298"/>
      <c r="X943" s="298"/>
      <c r="Y943" s="298"/>
      <c r="Z943" s="298"/>
    </row>
    <row r="944" spans="1:26" ht="15.75" customHeight="1">
      <c r="A944" s="298"/>
      <c r="B944" s="298"/>
      <c r="C944" s="311"/>
      <c r="D944" s="298"/>
      <c r="E944" s="298"/>
      <c r="F944" s="298"/>
      <c r="G944" s="298"/>
      <c r="H944" s="298"/>
      <c r="I944" s="298"/>
      <c r="J944" s="298"/>
      <c r="K944" s="298"/>
      <c r="L944" s="298"/>
      <c r="M944" s="298"/>
      <c r="N944" s="298"/>
      <c r="O944" s="298"/>
      <c r="P944" s="298"/>
      <c r="Q944" s="298"/>
      <c r="R944" s="298"/>
      <c r="S944" s="298"/>
      <c r="T944" s="298"/>
      <c r="U944" s="298"/>
      <c r="V944" s="298"/>
      <c r="W944" s="298"/>
      <c r="X944" s="298"/>
      <c r="Y944" s="298"/>
      <c r="Z944" s="298"/>
    </row>
    <row r="945" spans="1:26" ht="15.75" customHeight="1">
      <c r="A945" s="298"/>
      <c r="B945" s="298"/>
      <c r="C945" s="311"/>
      <c r="D945" s="298"/>
      <c r="E945" s="298"/>
      <c r="F945" s="298"/>
      <c r="G945" s="298"/>
      <c r="H945" s="298"/>
      <c r="I945" s="298"/>
      <c r="J945" s="298"/>
      <c r="K945" s="298"/>
      <c r="L945" s="298"/>
      <c r="M945" s="298"/>
      <c r="N945" s="298"/>
      <c r="O945" s="298"/>
      <c r="P945" s="298"/>
      <c r="Q945" s="298"/>
      <c r="R945" s="298"/>
      <c r="S945" s="298"/>
      <c r="T945" s="298"/>
      <c r="U945" s="298"/>
      <c r="V945" s="298"/>
      <c r="W945" s="298"/>
      <c r="X945" s="298"/>
      <c r="Y945" s="298"/>
      <c r="Z945" s="298"/>
    </row>
    <row r="946" spans="1:26" ht="15.75" customHeight="1">
      <c r="A946" s="298"/>
      <c r="B946" s="298"/>
      <c r="C946" s="311"/>
      <c r="D946" s="298"/>
      <c r="E946" s="298"/>
      <c r="F946" s="298"/>
      <c r="G946" s="298"/>
      <c r="H946" s="298"/>
      <c r="I946" s="298"/>
      <c r="J946" s="298"/>
      <c r="K946" s="298"/>
      <c r="L946" s="298"/>
      <c r="M946" s="298"/>
      <c r="N946" s="298"/>
      <c r="O946" s="298"/>
      <c r="P946" s="298"/>
      <c r="Q946" s="298"/>
      <c r="R946" s="298"/>
      <c r="S946" s="298"/>
      <c r="T946" s="298"/>
      <c r="U946" s="298"/>
      <c r="V946" s="298"/>
      <c r="W946" s="298"/>
      <c r="X946" s="298"/>
      <c r="Y946" s="298"/>
      <c r="Z946" s="298"/>
    </row>
    <row r="947" spans="1:26" ht="15.75" customHeight="1">
      <c r="A947" s="298"/>
      <c r="B947" s="298"/>
      <c r="C947" s="311"/>
      <c r="D947" s="298"/>
      <c r="E947" s="298"/>
      <c r="F947" s="298"/>
      <c r="G947" s="298"/>
      <c r="H947" s="298"/>
      <c r="I947" s="298"/>
      <c r="J947" s="298"/>
      <c r="K947" s="298"/>
      <c r="L947" s="298"/>
      <c r="M947" s="298"/>
      <c r="N947" s="298"/>
      <c r="O947" s="298"/>
      <c r="P947" s="298"/>
      <c r="Q947" s="298"/>
      <c r="R947" s="298"/>
      <c r="S947" s="298"/>
      <c r="T947" s="298"/>
      <c r="U947" s="298"/>
      <c r="V947" s="298"/>
      <c r="W947" s="298"/>
      <c r="X947" s="298"/>
      <c r="Y947" s="298"/>
      <c r="Z947" s="298"/>
    </row>
    <row r="948" spans="1:26" ht="15.75" customHeight="1">
      <c r="A948" s="298"/>
      <c r="B948" s="298"/>
      <c r="C948" s="311"/>
      <c r="D948" s="298"/>
      <c r="E948" s="298"/>
      <c r="F948" s="298"/>
      <c r="G948" s="298"/>
      <c r="H948" s="298"/>
      <c r="I948" s="298"/>
      <c r="J948" s="298"/>
      <c r="K948" s="298"/>
      <c r="L948" s="298"/>
      <c r="M948" s="298"/>
      <c r="N948" s="298"/>
      <c r="O948" s="298"/>
      <c r="P948" s="298"/>
      <c r="Q948" s="298"/>
      <c r="R948" s="298"/>
      <c r="S948" s="298"/>
      <c r="T948" s="298"/>
      <c r="U948" s="298"/>
      <c r="V948" s="298"/>
      <c r="W948" s="298"/>
      <c r="X948" s="298"/>
      <c r="Y948" s="298"/>
      <c r="Z948" s="298"/>
    </row>
    <row r="949" spans="1:26" ht="15.75" customHeight="1">
      <c r="A949" s="298"/>
      <c r="B949" s="298"/>
      <c r="C949" s="311"/>
      <c r="D949" s="298"/>
      <c r="E949" s="298"/>
      <c r="F949" s="298"/>
      <c r="G949" s="298"/>
      <c r="H949" s="298"/>
      <c r="I949" s="298"/>
      <c r="J949" s="298"/>
      <c r="K949" s="298"/>
      <c r="L949" s="298"/>
      <c r="M949" s="298"/>
      <c r="N949" s="298"/>
      <c r="O949" s="298"/>
      <c r="P949" s="298"/>
      <c r="Q949" s="298"/>
      <c r="R949" s="298"/>
      <c r="S949" s="298"/>
      <c r="T949" s="298"/>
      <c r="U949" s="298"/>
      <c r="V949" s="298"/>
      <c r="W949" s="298"/>
      <c r="X949" s="298"/>
      <c r="Y949" s="298"/>
      <c r="Z949" s="298"/>
    </row>
    <row r="950" spans="1:26" ht="15.75" customHeight="1">
      <c r="A950" s="298"/>
      <c r="B950" s="298"/>
      <c r="C950" s="311"/>
      <c r="D950" s="298"/>
      <c r="E950" s="298"/>
      <c r="F950" s="298"/>
      <c r="G950" s="298"/>
      <c r="H950" s="298"/>
      <c r="I950" s="298"/>
      <c r="J950" s="298"/>
      <c r="K950" s="298"/>
      <c r="L950" s="298"/>
      <c r="M950" s="298"/>
      <c r="N950" s="298"/>
      <c r="O950" s="298"/>
      <c r="P950" s="298"/>
      <c r="Q950" s="298"/>
      <c r="R950" s="298"/>
      <c r="S950" s="298"/>
      <c r="T950" s="298"/>
      <c r="U950" s="298"/>
      <c r="V950" s="298"/>
      <c r="W950" s="298"/>
      <c r="X950" s="298"/>
      <c r="Y950" s="298"/>
      <c r="Z950" s="298"/>
    </row>
    <row r="951" spans="1:26" ht="15.75" customHeight="1">
      <c r="A951" s="298"/>
      <c r="B951" s="298"/>
      <c r="C951" s="311"/>
      <c r="D951" s="298"/>
      <c r="E951" s="298"/>
      <c r="F951" s="298"/>
      <c r="G951" s="298"/>
      <c r="H951" s="298"/>
      <c r="I951" s="298"/>
      <c r="J951" s="298"/>
      <c r="K951" s="298"/>
      <c r="L951" s="298"/>
      <c r="M951" s="298"/>
      <c r="N951" s="298"/>
      <c r="O951" s="298"/>
      <c r="P951" s="298"/>
      <c r="Q951" s="298"/>
      <c r="R951" s="298"/>
      <c r="S951" s="298"/>
      <c r="T951" s="298"/>
      <c r="U951" s="298"/>
      <c r="V951" s="298"/>
      <c r="W951" s="298"/>
      <c r="X951" s="298"/>
      <c r="Y951" s="298"/>
      <c r="Z951" s="298"/>
    </row>
    <row r="952" spans="1:26" ht="15.75" customHeight="1">
      <c r="A952" s="298"/>
      <c r="B952" s="298"/>
      <c r="C952" s="311"/>
      <c r="D952" s="298"/>
      <c r="E952" s="298"/>
      <c r="F952" s="298"/>
      <c r="G952" s="298"/>
      <c r="H952" s="298"/>
      <c r="I952" s="298"/>
      <c r="J952" s="298"/>
      <c r="K952" s="298"/>
      <c r="L952" s="298"/>
      <c r="M952" s="298"/>
      <c r="N952" s="298"/>
      <c r="O952" s="298"/>
      <c r="P952" s="298"/>
      <c r="Q952" s="298"/>
      <c r="R952" s="298"/>
      <c r="S952" s="298"/>
      <c r="T952" s="298"/>
      <c r="U952" s="298"/>
      <c r="V952" s="298"/>
      <c r="W952" s="298"/>
      <c r="X952" s="298"/>
      <c r="Y952" s="298"/>
      <c r="Z952" s="298"/>
    </row>
    <row r="953" spans="1:26" ht="15.75" customHeight="1">
      <c r="A953" s="298"/>
      <c r="B953" s="298"/>
      <c r="C953" s="311"/>
      <c r="D953" s="298"/>
      <c r="E953" s="298"/>
      <c r="F953" s="298"/>
      <c r="G953" s="298"/>
      <c r="H953" s="298"/>
      <c r="I953" s="298"/>
      <c r="J953" s="298"/>
      <c r="K953" s="298"/>
      <c r="L953" s="298"/>
      <c r="M953" s="298"/>
      <c r="N953" s="298"/>
      <c r="O953" s="298"/>
      <c r="P953" s="298"/>
      <c r="Q953" s="298"/>
      <c r="R953" s="298"/>
      <c r="S953" s="298"/>
      <c r="T953" s="298"/>
      <c r="U953" s="298"/>
      <c r="V953" s="298"/>
      <c r="W953" s="298"/>
      <c r="X953" s="298"/>
      <c r="Y953" s="298"/>
      <c r="Z953" s="298"/>
    </row>
    <row r="954" spans="1:26" ht="15.75" customHeight="1">
      <c r="A954" s="298"/>
      <c r="B954" s="298"/>
      <c r="C954" s="311"/>
      <c r="D954" s="298"/>
      <c r="E954" s="298"/>
      <c r="F954" s="298"/>
      <c r="G954" s="298"/>
      <c r="H954" s="298"/>
      <c r="I954" s="298"/>
      <c r="J954" s="298"/>
      <c r="K954" s="298"/>
      <c r="L954" s="298"/>
      <c r="M954" s="298"/>
      <c r="N954" s="298"/>
      <c r="O954" s="298"/>
      <c r="P954" s="298"/>
      <c r="Q954" s="298"/>
      <c r="R954" s="298"/>
      <c r="S954" s="298"/>
      <c r="T954" s="298"/>
      <c r="U954" s="298"/>
      <c r="V954" s="298"/>
      <c r="W954" s="298"/>
      <c r="X954" s="298"/>
      <c r="Y954" s="298"/>
      <c r="Z954" s="298"/>
    </row>
    <row r="955" spans="1:26" ht="15.75" customHeight="1">
      <c r="A955" s="298"/>
      <c r="B955" s="298"/>
      <c r="C955" s="311"/>
      <c r="D955" s="298"/>
      <c r="E955" s="298"/>
      <c r="F955" s="298"/>
      <c r="G955" s="298"/>
      <c r="H955" s="298"/>
      <c r="I955" s="298"/>
      <c r="J955" s="298"/>
      <c r="K955" s="298"/>
      <c r="L955" s="298"/>
      <c r="M955" s="298"/>
      <c r="N955" s="298"/>
      <c r="O955" s="298"/>
      <c r="P955" s="298"/>
      <c r="Q955" s="298"/>
      <c r="R955" s="298"/>
      <c r="S955" s="298"/>
      <c r="T955" s="298"/>
      <c r="U955" s="298"/>
      <c r="V955" s="298"/>
      <c r="W955" s="298"/>
      <c r="X955" s="298"/>
      <c r="Y955" s="298"/>
      <c r="Z955" s="298"/>
    </row>
    <row r="956" spans="1:26" ht="15.75" customHeight="1">
      <c r="A956" s="298"/>
      <c r="B956" s="298"/>
      <c r="C956" s="311"/>
      <c r="D956" s="298"/>
      <c r="E956" s="298"/>
      <c r="F956" s="298"/>
      <c r="G956" s="298"/>
      <c r="H956" s="298"/>
      <c r="I956" s="298"/>
      <c r="J956" s="298"/>
      <c r="K956" s="298"/>
      <c r="L956" s="298"/>
      <c r="M956" s="298"/>
      <c r="N956" s="298"/>
      <c r="O956" s="298"/>
      <c r="P956" s="298"/>
      <c r="Q956" s="298"/>
      <c r="R956" s="298"/>
      <c r="S956" s="298"/>
      <c r="T956" s="298"/>
      <c r="U956" s="298"/>
      <c r="V956" s="298"/>
      <c r="W956" s="298"/>
      <c r="X956" s="298"/>
      <c r="Y956" s="298"/>
      <c r="Z956" s="298"/>
    </row>
    <row r="957" spans="1:26" ht="15.75" customHeight="1">
      <c r="A957" s="298"/>
      <c r="B957" s="298"/>
      <c r="C957" s="311"/>
      <c r="D957" s="298"/>
      <c r="E957" s="298"/>
      <c r="F957" s="298"/>
      <c r="G957" s="298"/>
      <c r="H957" s="298"/>
      <c r="I957" s="298"/>
      <c r="J957" s="298"/>
      <c r="K957" s="298"/>
      <c r="L957" s="298"/>
      <c r="M957" s="298"/>
      <c r="N957" s="298"/>
      <c r="O957" s="298"/>
      <c r="P957" s="298"/>
      <c r="Q957" s="298"/>
      <c r="R957" s="298"/>
      <c r="S957" s="298"/>
      <c r="T957" s="298"/>
      <c r="U957" s="298"/>
      <c r="V957" s="298"/>
      <c r="W957" s="298"/>
      <c r="X957" s="298"/>
      <c r="Y957" s="298"/>
      <c r="Z957" s="298"/>
    </row>
    <row r="958" spans="1:26" ht="15.75" customHeight="1">
      <c r="A958" s="298"/>
      <c r="B958" s="298"/>
      <c r="C958" s="311"/>
      <c r="D958" s="298"/>
      <c r="E958" s="298"/>
      <c r="F958" s="298"/>
      <c r="G958" s="298"/>
      <c r="H958" s="298"/>
      <c r="I958" s="298"/>
      <c r="J958" s="298"/>
      <c r="K958" s="298"/>
      <c r="L958" s="298"/>
      <c r="M958" s="298"/>
      <c r="N958" s="298"/>
      <c r="O958" s="298"/>
      <c r="P958" s="298"/>
      <c r="Q958" s="298"/>
      <c r="R958" s="298"/>
      <c r="S958" s="298"/>
      <c r="T958" s="298"/>
      <c r="U958" s="298"/>
      <c r="V958" s="298"/>
      <c r="W958" s="298"/>
      <c r="X958" s="298"/>
      <c r="Y958" s="298"/>
      <c r="Z958" s="298"/>
    </row>
    <row r="959" spans="1:26" ht="15.75" customHeight="1">
      <c r="A959" s="298"/>
      <c r="B959" s="298"/>
      <c r="C959" s="311"/>
      <c r="D959" s="298"/>
      <c r="E959" s="298"/>
      <c r="F959" s="298"/>
      <c r="G959" s="298"/>
      <c r="H959" s="298"/>
      <c r="I959" s="298"/>
      <c r="J959" s="298"/>
      <c r="K959" s="298"/>
      <c r="L959" s="298"/>
      <c r="M959" s="298"/>
      <c r="N959" s="298"/>
      <c r="O959" s="298"/>
      <c r="P959" s="298"/>
      <c r="Q959" s="298"/>
      <c r="R959" s="298"/>
      <c r="S959" s="298"/>
      <c r="T959" s="298"/>
      <c r="U959" s="298"/>
      <c r="V959" s="298"/>
      <c r="W959" s="298"/>
      <c r="X959" s="298"/>
      <c r="Y959" s="298"/>
      <c r="Z959" s="298"/>
    </row>
    <row r="960" spans="1:26" ht="15.75" customHeight="1">
      <c r="A960" s="298"/>
      <c r="B960" s="298"/>
      <c r="C960" s="311"/>
      <c r="D960" s="298"/>
      <c r="E960" s="298"/>
      <c r="F960" s="298"/>
      <c r="G960" s="298"/>
      <c r="H960" s="298"/>
      <c r="I960" s="298"/>
      <c r="J960" s="298"/>
      <c r="K960" s="298"/>
      <c r="L960" s="298"/>
      <c r="M960" s="298"/>
      <c r="N960" s="298"/>
      <c r="O960" s="298"/>
      <c r="P960" s="298"/>
      <c r="Q960" s="298"/>
      <c r="R960" s="298"/>
      <c r="S960" s="298"/>
      <c r="T960" s="298"/>
      <c r="U960" s="298"/>
      <c r="V960" s="298"/>
      <c r="W960" s="298"/>
      <c r="X960" s="298"/>
      <c r="Y960" s="298"/>
      <c r="Z960" s="298"/>
    </row>
    <row r="961" spans="1:26" ht="15.75" customHeight="1">
      <c r="A961" s="298"/>
      <c r="B961" s="298"/>
      <c r="C961" s="311"/>
      <c r="D961" s="298"/>
      <c r="E961" s="298"/>
      <c r="F961" s="298"/>
      <c r="G961" s="298"/>
      <c r="H961" s="298"/>
      <c r="I961" s="298"/>
      <c r="J961" s="298"/>
      <c r="K961" s="298"/>
      <c r="L961" s="298"/>
      <c r="M961" s="298"/>
      <c r="N961" s="298"/>
      <c r="O961" s="298"/>
      <c r="P961" s="298"/>
      <c r="Q961" s="298"/>
      <c r="R961" s="298"/>
      <c r="S961" s="298"/>
      <c r="T961" s="298"/>
      <c r="U961" s="298"/>
      <c r="V961" s="298"/>
      <c r="W961" s="298"/>
      <c r="X961" s="298"/>
      <c r="Y961" s="298"/>
      <c r="Z961" s="298"/>
    </row>
    <row r="962" spans="1:26" ht="15.75" customHeight="1">
      <c r="A962" s="298"/>
      <c r="B962" s="298"/>
      <c r="C962" s="311"/>
      <c r="D962" s="298"/>
      <c r="E962" s="298"/>
      <c r="F962" s="298"/>
      <c r="G962" s="298"/>
      <c r="H962" s="298"/>
      <c r="I962" s="298"/>
      <c r="J962" s="298"/>
      <c r="K962" s="298"/>
      <c r="L962" s="298"/>
      <c r="M962" s="298"/>
      <c r="N962" s="298"/>
      <c r="O962" s="298"/>
      <c r="P962" s="298"/>
      <c r="Q962" s="298"/>
      <c r="R962" s="298"/>
      <c r="S962" s="298"/>
      <c r="T962" s="298"/>
      <c r="U962" s="298"/>
      <c r="V962" s="298"/>
      <c r="W962" s="298"/>
      <c r="X962" s="298"/>
      <c r="Y962" s="298"/>
      <c r="Z962" s="298"/>
    </row>
    <row r="963" spans="1:26" ht="15.75" customHeight="1">
      <c r="A963" s="298"/>
      <c r="B963" s="298"/>
      <c r="C963" s="311"/>
      <c r="D963" s="298"/>
      <c r="E963" s="298"/>
      <c r="F963" s="298"/>
      <c r="G963" s="298"/>
      <c r="H963" s="298"/>
      <c r="I963" s="298"/>
      <c r="J963" s="298"/>
      <c r="K963" s="298"/>
      <c r="L963" s="298"/>
      <c r="M963" s="298"/>
      <c r="N963" s="298"/>
      <c r="O963" s="298"/>
      <c r="P963" s="298"/>
      <c r="Q963" s="298"/>
      <c r="R963" s="298"/>
      <c r="S963" s="298"/>
      <c r="T963" s="298"/>
      <c r="U963" s="298"/>
      <c r="V963" s="298"/>
      <c r="W963" s="298"/>
      <c r="X963" s="298"/>
      <c r="Y963" s="298"/>
      <c r="Z963" s="298"/>
    </row>
    <row r="964" spans="1:26" ht="15.75" customHeight="1">
      <c r="A964" s="298"/>
      <c r="B964" s="298"/>
      <c r="C964" s="311"/>
      <c r="D964" s="298"/>
      <c r="E964" s="298"/>
      <c r="F964" s="298"/>
      <c r="G964" s="298"/>
      <c r="H964" s="298"/>
      <c r="I964" s="298"/>
      <c r="J964" s="298"/>
      <c r="K964" s="298"/>
      <c r="L964" s="298"/>
      <c r="M964" s="298"/>
      <c r="N964" s="298"/>
      <c r="O964" s="298"/>
      <c r="P964" s="298"/>
      <c r="Q964" s="298"/>
      <c r="R964" s="298"/>
      <c r="S964" s="298"/>
      <c r="T964" s="298"/>
      <c r="U964" s="298"/>
      <c r="V964" s="298"/>
      <c r="W964" s="298"/>
      <c r="X964" s="298"/>
      <c r="Y964" s="298"/>
      <c r="Z964" s="298"/>
    </row>
    <row r="965" spans="1:26" ht="15.75" customHeight="1">
      <c r="A965" s="298"/>
      <c r="B965" s="298"/>
      <c r="C965" s="311"/>
      <c r="D965" s="298"/>
      <c r="E965" s="298"/>
      <c r="F965" s="298"/>
      <c r="G965" s="298"/>
      <c r="H965" s="298"/>
      <c r="I965" s="298"/>
      <c r="J965" s="298"/>
      <c r="K965" s="298"/>
      <c r="L965" s="298"/>
      <c r="M965" s="298"/>
      <c r="N965" s="298"/>
      <c r="O965" s="298"/>
      <c r="P965" s="298"/>
      <c r="Q965" s="298"/>
      <c r="R965" s="298"/>
      <c r="S965" s="298"/>
      <c r="T965" s="298"/>
      <c r="U965" s="298"/>
      <c r="V965" s="298"/>
      <c r="W965" s="298"/>
      <c r="X965" s="298"/>
      <c r="Y965" s="298"/>
      <c r="Z965" s="298"/>
    </row>
    <row r="966" spans="1:26" ht="15.75" customHeight="1">
      <c r="A966" s="298"/>
      <c r="B966" s="298"/>
      <c r="C966" s="311"/>
      <c r="D966" s="298"/>
      <c r="E966" s="298"/>
      <c r="F966" s="298"/>
      <c r="G966" s="298"/>
      <c r="H966" s="298"/>
      <c r="I966" s="298"/>
      <c r="J966" s="298"/>
      <c r="K966" s="298"/>
      <c r="L966" s="298"/>
      <c r="M966" s="298"/>
      <c r="N966" s="298"/>
      <c r="O966" s="298"/>
      <c r="P966" s="298"/>
      <c r="Q966" s="298"/>
      <c r="R966" s="298"/>
      <c r="S966" s="298"/>
      <c r="T966" s="298"/>
      <c r="U966" s="298"/>
      <c r="V966" s="298"/>
      <c r="W966" s="298"/>
      <c r="X966" s="298"/>
      <c r="Y966" s="298"/>
      <c r="Z966" s="298"/>
    </row>
    <row r="967" spans="1:26" ht="15.75" customHeight="1">
      <c r="A967" s="298"/>
      <c r="B967" s="298"/>
      <c r="C967" s="311"/>
      <c r="D967" s="298"/>
      <c r="E967" s="298"/>
      <c r="F967" s="298"/>
      <c r="G967" s="298"/>
      <c r="H967" s="298"/>
      <c r="I967" s="298"/>
      <c r="J967" s="298"/>
      <c r="K967" s="298"/>
      <c r="L967" s="298"/>
      <c r="M967" s="298"/>
      <c r="N967" s="298"/>
      <c r="O967" s="298"/>
      <c r="P967" s="298"/>
      <c r="Q967" s="298"/>
      <c r="R967" s="298"/>
      <c r="S967" s="298"/>
      <c r="T967" s="298"/>
      <c r="U967" s="298"/>
      <c r="V967" s="298"/>
      <c r="W967" s="298"/>
      <c r="X967" s="298"/>
      <c r="Y967" s="298"/>
      <c r="Z967" s="298"/>
    </row>
    <row r="968" spans="1:26" ht="15.75" customHeight="1">
      <c r="A968" s="298"/>
      <c r="B968" s="298"/>
      <c r="C968" s="311"/>
      <c r="D968" s="298"/>
      <c r="E968" s="298"/>
      <c r="F968" s="298"/>
      <c r="G968" s="298"/>
      <c r="H968" s="298"/>
      <c r="I968" s="298"/>
      <c r="J968" s="298"/>
      <c r="K968" s="298"/>
      <c r="L968" s="298"/>
      <c r="M968" s="298"/>
      <c r="N968" s="298"/>
      <c r="O968" s="298"/>
      <c r="P968" s="298"/>
      <c r="Q968" s="298"/>
      <c r="R968" s="298"/>
      <c r="S968" s="298"/>
      <c r="T968" s="298"/>
      <c r="U968" s="298"/>
      <c r="V968" s="298"/>
      <c r="W968" s="298"/>
      <c r="X968" s="298"/>
      <c r="Y968" s="298"/>
      <c r="Z968" s="298"/>
    </row>
    <row r="969" spans="1:26" ht="15.75" customHeight="1">
      <c r="A969" s="298"/>
      <c r="B969" s="298"/>
      <c r="C969" s="311"/>
      <c r="D969" s="298"/>
      <c r="E969" s="298"/>
      <c r="F969" s="298"/>
      <c r="G969" s="298"/>
      <c r="H969" s="298"/>
      <c r="I969" s="298"/>
      <c r="J969" s="298"/>
      <c r="K969" s="298"/>
      <c r="L969" s="298"/>
      <c r="M969" s="298"/>
      <c r="N969" s="298"/>
      <c r="O969" s="298"/>
      <c r="P969" s="298"/>
      <c r="Q969" s="298"/>
      <c r="R969" s="298"/>
      <c r="S969" s="298"/>
      <c r="T969" s="298"/>
      <c r="U969" s="298"/>
      <c r="V969" s="298"/>
      <c r="W969" s="298"/>
      <c r="X969" s="298"/>
      <c r="Y969" s="298"/>
      <c r="Z969" s="298"/>
    </row>
    <row r="970" spans="1:26" ht="15.75" customHeight="1">
      <c r="A970" s="298"/>
      <c r="B970" s="298"/>
      <c r="C970" s="311"/>
      <c r="D970" s="298"/>
      <c r="E970" s="298"/>
      <c r="F970" s="298"/>
      <c r="G970" s="298"/>
      <c r="H970" s="298"/>
      <c r="I970" s="298"/>
      <c r="J970" s="298"/>
      <c r="K970" s="298"/>
      <c r="L970" s="298"/>
      <c r="M970" s="298"/>
      <c r="N970" s="298"/>
      <c r="O970" s="298"/>
      <c r="P970" s="298"/>
      <c r="Q970" s="298"/>
      <c r="R970" s="298"/>
      <c r="S970" s="298"/>
      <c r="T970" s="298"/>
      <c r="U970" s="298"/>
      <c r="V970" s="298"/>
      <c r="W970" s="298"/>
      <c r="X970" s="298"/>
      <c r="Y970" s="298"/>
      <c r="Z970" s="298"/>
    </row>
    <row r="971" spans="1:26" ht="15.75" customHeight="1">
      <c r="A971" s="298"/>
      <c r="B971" s="298"/>
      <c r="C971" s="311"/>
      <c r="D971" s="298"/>
      <c r="E971" s="298"/>
      <c r="F971" s="298"/>
      <c r="G971" s="298"/>
      <c r="H971" s="298"/>
      <c r="I971" s="298"/>
      <c r="J971" s="298"/>
      <c r="K971" s="298"/>
      <c r="L971" s="298"/>
      <c r="M971" s="298"/>
      <c r="N971" s="298"/>
      <c r="O971" s="298"/>
      <c r="P971" s="298"/>
      <c r="Q971" s="298"/>
      <c r="R971" s="298"/>
      <c r="S971" s="298"/>
      <c r="T971" s="298"/>
      <c r="U971" s="298"/>
      <c r="V971" s="298"/>
      <c r="W971" s="298"/>
      <c r="X971" s="298"/>
      <c r="Y971" s="298"/>
      <c r="Z971" s="298"/>
    </row>
    <row r="972" spans="1:26" ht="15.75" customHeight="1">
      <c r="A972" s="298"/>
      <c r="B972" s="298"/>
      <c r="C972" s="311"/>
      <c r="D972" s="298"/>
      <c r="E972" s="298"/>
      <c r="F972" s="298"/>
      <c r="G972" s="298"/>
      <c r="H972" s="298"/>
      <c r="I972" s="298"/>
      <c r="J972" s="298"/>
      <c r="K972" s="298"/>
      <c r="L972" s="298"/>
      <c r="M972" s="298"/>
      <c r="N972" s="298"/>
      <c r="O972" s="298"/>
      <c r="P972" s="298"/>
      <c r="Q972" s="298"/>
      <c r="R972" s="298"/>
      <c r="S972" s="298"/>
      <c r="T972" s="298"/>
      <c r="U972" s="298"/>
      <c r="V972" s="298"/>
      <c r="W972" s="298"/>
      <c r="X972" s="298"/>
      <c r="Y972" s="298"/>
      <c r="Z972" s="298"/>
    </row>
    <row r="973" spans="1:26" ht="15.75" customHeight="1">
      <c r="A973" s="298"/>
      <c r="B973" s="298"/>
      <c r="C973" s="311"/>
      <c r="D973" s="298"/>
      <c r="E973" s="298"/>
      <c r="F973" s="298"/>
      <c r="G973" s="298"/>
      <c r="H973" s="298"/>
      <c r="I973" s="298"/>
      <c r="J973" s="298"/>
      <c r="K973" s="298"/>
      <c r="L973" s="298"/>
      <c r="M973" s="298"/>
      <c r="N973" s="298"/>
      <c r="O973" s="298"/>
      <c r="P973" s="298"/>
      <c r="Q973" s="298"/>
      <c r="R973" s="298"/>
      <c r="S973" s="298"/>
      <c r="T973" s="298"/>
      <c r="U973" s="298"/>
      <c r="V973" s="298"/>
      <c r="W973" s="298"/>
      <c r="X973" s="298"/>
      <c r="Y973" s="298"/>
      <c r="Z973" s="298"/>
    </row>
    <row r="974" spans="1:26" ht="15.75" customHeight="1">
      <c r="A974" s="298"/>
      <c r="B974" s="298"/>
      <c r="C974" s="311"/>
      <c r="D974" s="298"/>
      <c r="E974" s="298"/>
      <c r="F974" s="298"/>
      <c r="G974" s="298"/>
      <c r="H974" s="298"/>
      <c r="I974" s="298"/>
      <c r="J974" s="298"/>
      <c r="K974" s="298"/>
      <c r="L974" s="298"/>
      <c r="M974" s="298"/>
      <c r="N974" s="298"/>
      <c r="O974" s="298"/>
      <c r="P974" s="298"/>
      <c r="Q974" s="298"/>
      <c r="R974" s="298"/>
      <c r="S974" s="298"/>
      <c r="T974" s="298"/>
      <c r="U974" s="298"/>
      <c r="V974" s="298"/>
      <c r="W974" s="298"/>
      <c r="X974" s="298"/>
      <c r="Y974" s="298"/>
      <c r="Z974" s="298"/>
    </row>
    <row r="975" spans="1:26" ht="15.75" customHeight="1">
      <c r="A975" s="298"/>
      <c r="B975" s="298"/>
      <c r="C975" s="311"/>
      <c r="D975" s="298"/>
      <c r="E975" s="298"/>
      <c r="F975" s="298"/>
      <c r="G975" s="298"/>
      <c r="H975" s="298"/>
      <c r="I975" s="298"/>
      <c r="J975" s="298"/>
      <c r="K975" s="298"/>
      <c r="L975" s="298"/>
      <c r="M975" s="298"/>
      <c r="N975" s="298"/>
      <c r="O975" s="298"/>
      <c r="P975" s="298"/>
      <c r="Q975" s="298"/>
      <c r="R975" s="298"/>
      <c r="S975" s="298"/>
      <c r="T975" s="298"/>
      <c r="U975" s="298"/>
      <c r="V975" s="298"/>
      <c r="W975" s="298"/>
      <c r="X975" s="298"/>
      <c r="Y975" s="298"/>
      <c r="Z975" s="298"/>
    </row>
    <row r="976" spans="1:26" ht="15.75" customHeight="1">
      <c r="A976" s="298"/>
      <c r="B976" s="298"/>
      <c r="C976" s="311"/>
      <c r="D976" s="298"/>
      <c r="E976" s="298"/>
      <c r="F976" s="298"/>
      <c r="G976" s="298"/>
      <c r="H976" s="298"/>
      <c r="I976" s="298"/>
      <c r="J976" s="298"/>
      <c r="K976" s="298"/>
      <c r="L976" s="298"/>
      <c r="M976" s="298"/>
      <c r="N976" s="298"/>
      <c r="O976" s="298"/>
      <c r="P976" s="298"/>
      <c r="Q976" s="298"/>
      <c r="R976" s="298"/>
      <c r="S976" s="298"/>
      <c r="T976" s="298"/>
      <c r="U976" s="298"/>
      <c r="V976" s="298"/>
      <c r="W976" s="298"/>
      <c r="X976" s="298"/>
      <c r="Y976" s="298"/>
      <c r="Z976" s="298"/>
    </row>
    <row r="977" spans="1:26" ht="15.75" customHeight="1">
      <c r="A977" s="298"/>
      <c r="B977" s="298"/>
      <c r="C977" s="311"/>
      <c r="D977" s="298"/>
      <c r="E977" s="298"/>
      <c r="F977" s="298"/>
      <c r="G977" s="298"/>
      <c r="H977" s="298"/>
      <c r="I977" s="298"/>
      <c r="J977" s="298"/>
      <c r="K977" s="298"/>
      <c r="L977" s="298"/>
      <c r="M977" s="298"/>
      <c r="N977" s="298"/>
      <c r="O977" s="298"/>
      <c r="P977" s="298"/>
      <c r="Q977" s="298"/>
      <c r="R977" s="298"/>
      <c r="S977" s="298"/>
      <c r="T977" s="298"/>
      <c r="U977" s="298"/>
      <c r="V977" s="298"/>
      <c r="W977" s="298"/>
      <c r="X977" s="298"/>
      <c r="Y977" s="298"/>
      <c r="Z977" s="298"/>
    </row>
    <row r="978" spans="1:26" ht="15.75" customHeight="1">
      <c r="A978" s="298"/>
      <c r="B978" s="298"/>
      <c r="C978" s="311"/>
      <c r="D978" s="298"/>
      <c r="E978" s="298"/>
      <c r="F978" s="298"/>
      <c r="G978" s="298"/>
      <c r="H978" s="298"/>
      <c r="I978" s="298"/>
      <c r="J978" s="298"/>
      <c r="K978" s="298"/>
      <c r="L978" s="298"/>
      <c r="M978" s="298"/>
      <c r="N978" s="298"/>
      <c r="O978" s="298"/>
      <c r="P978" s="298"/>
      <c r="Q978" s="298"/>
      <c r="R978" s="298"/>
      <c r="S978" s="298"/>
      <c r="T978" s="298"/>
      <c r="U978" s="298"/>
      <c r="V978" s="298"/>
      <c r="W978" s="298"/>
      <c r="X978" s="298"/>
      <c r="Y978" s="298"/>
      <c r="Z978" s="298"/>
    </row>
    <row r="979" spans="1:26" ht="15.75" customHeight="1">
      <c r="A979" s="298"/>
      <c r="B979" s="298"/>
      <c r="C979" s="311"/>
      <c r="D979" s="298"/>
      <c r="E979" s="298"/>
      <c r="F979" s="298"/>
      <c r="G979" s="298"/>
      <c r="H979" s="298"/>
      <c r="I979" s="298"/>
      <c r="J979" s="298"/>
      <c r="K979" s="298"/>
      <c r="L979" s="298"/>
      <c r="M979" s="298"/>
      <c r="N979" s="298"/>
      <c r="O979" s="298"/>
      <c r="P979" s="298"/>
      <c r="Q979" s="298"/>
      <c r="R979" s="298"/>
      <c r="S979" s="298"/>
      <c r="T979" s="298"/>
      <c r="U979" s="298"/>
      <c r="V979" s="298"/>
      <c r="W979" s="298"/>
      <c r="X979" s="298"/>
      <c r="Y979" s="298"/>
      <c r="Z979" s="298"/>
    </row>
    <row r="980" spans="1:26" ht="15.75" customHeight="1">
      <c r="A980" s="298"/>
      <c r="B980" s="298"/>
      <c r="C980" s="311"/>
      <c r="D980" s="298"/>
      <c r="E980" s="298"/>
      <c r="F980" s="298"/>
      <c r="G980" s="298"/>
      <c r="H980" s="298"/>
      <c r="I980" s="298"/>
      <c r="J980" s="298"/>
      <c r="K980" s="298"/>
      <c r="L980" s="298"/>
      <c r="M980" s="298"/>
      <c r="N980" s="298"/>
      <c r="O980" s="298"/>
      <c r="P980" s="298"/>
      <c r="Q980" s="298"/>
      <c r="R980" s="298"/>
      <c r="S980" s="298"/>
      <c r="T980" s="298"/>
      <c r="U980" s="298"/>
      <c r="V980" s="298"/>
      <c r="W980" s="298"/>
      <c r="X980" s="298"/>
      <c r="Y980" s="298"/>
      <c r="Z980" s="298"/>
    </row>
    <row r="981" spans="1:26" ht="15.75" customHeight="1">
      <c r="A981" s="298"/>
      <c r="B981" s="298"/>
      <c r="C981" s="311"/>
      <c r="D981" s="298"/>
      <c r="E981" s="298"/>
      <c r="F981" s="298"/>
      <c r="G981" s="298"/>
      <c r="H981" s="298"/>
      <c r="I981" s="298"/>
      <c r="J981" s="298"/>
      <c r="K981" s="298"/>
      <c r="L981" s="298"/>
      <c r="M981" s="298"/>
      <c r="N981" s="298"/>
      <c r="O981" s="298"/>
      <c r="P981" s="298"/>
      <c r="Q981" s="298"/>
      <c r="R981" s="298"/>
      <c r="S981" s="298"/>
      <c r="T981" s="298"/>
      <c r="U981" s="298"/>
      <c r="V981" s="298"/>
      <c r="W981" s="298"/>
      <c r="X981" s="298"/>
      <c r="Y981" s="298"/>
      <c r="Z981" s="298"/>
    </row>
    <row r="982" spans="1:26" ht="15.75" customHeight="1">
      <c r="A982" s="298"/>
      <c r="B982" s="298"/>
      <c r="C982" s="311"/>
      <c r="D982" s="298"/>
      <c r="E982" s="298"/>
      <c r="F982" s="298"/>
      <c r="G982" s="298"/>
      <c r="H982" s="298"/>
      <c r="I982" s="298"/>
      <c r="J982" s="298"/>
      <c r="K982" s="298"/>
      <c r="L982" s="298"/>
      <c r="M982" s="298"/>
      <c r="N982" s="298"/>
      <c r="O982" s="298"/>
      <c r="P982" s="298"/>
      <c r="Q982" s="298"/>
      <c r="R982" s="298"/>
      <c r="S982" s="298"/>
      <c r="T982" s="298"/>
      <c r="U982" s="298"/>
      <c r="V982" s="298"/>
      <c r="W982" s="298"/>
      <c r="X982" s="298"/>
      <c r="Y982" s="298"/>
      <c r="Z982" s="298"/>
    </row>
    <row r="983" spans="1:26" ht="15.75" customHeight="1">
      <c r="A983" s="298"/>
      <c r="B983" s="298"/>
      <c r="C983" s="311"/>
      <c r="D983" s="298"/>
      <c r="E983" s="298"/>
      <c r="F983" s="298"/>
      <c r="G983" s="298"/>
      <c r="H983" s="298"/>
      <c r="I983" s="298"/>
      <c r="J983" s="298"/>
      <c r="K983" s="298"/>
      <c r="L983" s="298"/>
      <c r="M983" s="298"/>
      <c r="N983" s="298"/>
      <c r="O983" s="298"/>
      <c r="P983" s="298"/>
      <c r="Q983" s="298"/>
      <c r="R983" s="298"/>
      <c r="S983" s="298"/>
      <c r="T983" s="298"/>
      <c r="U983" s="298"/>
      <c r="V983" s="298"/>
      <c r="W983" s="298"/>
      <c r="X983" s="298"/>
      <c r="Y983" s="298"/>
      <c r="Z983" s="298"/>
    </row>
    <row r="984" spans="1:26" ht="15.75" customHeight="1">
      <c r="A984" s="298"/>
      <c r="B984" s="298"/>
      <c r="C984" s="311"/>
      <c r="D984" s="298"/>
      <c r="E984" s="298"/>
      <c r="F984" s="298"/>
      <c r="G984" s="298"/>
      <c r="H984" s="298"/>
      <c r="I984" s="298"/>
      <c r="J984" s="298"/>
      <c r="K984" s="298"/>
      <c r="L984" s="298"/>
      <c r="M984" s="298"/>
      <c r="N984" s="298"/>
      <c r="O984" s="298"/>
      <c r="P984" s="298"/>
      <c r="Q984" s="298"/>
      <c r="R984" s="298"/>
      <c r="S984" s="298"/>
      <c r="T984" s="298"/>
      <c r="U984" s="298"/>
      <c r="V984" s="298"/>
      <c r="W984" s="298"/>
      <c r="X984" s="298"/>
      <c r="Y984" s="298"/>
      <c r="Z984" s="298"/>
    </row>
    <row r="985" spans="1:26" ht="15.75" customHeight="1">
      <c r="A985" s="298"/>
      <c r="B985" s="298"/>
      <c r="C985" s="311"/>
      <c r="D985" s="298"/>
      <c r="E985" s="298"/>
      <c r="F985" s="298"/>
      <c r="G985" s="298"/>
      <c r="H985" s="298"/>
      <c r="I985" s="298"/>
      <c r="J985" s="298"/>
      <c r="K985" s="298"/>
      <c r="L985" s="298"/>
      <c r="M985" s="298"/>
      <c r="N985" s="298"/>
      <c r="O985" s="298"/>
      <c r="P985" s="298"/>
      <c r="Q985" s="298"/>
      <c r="R985" s="298"/>
      <c r="S985" s="298"/>
      <c r="T985" s="298"/>
      <c r="U985" s="298"/>
      <c r="V985" s="298"/>
      <c r="W985" s="298"/>
      <c r="X985" s="298"/>
      <c r="Y985" s="298"/>
      <c r="Z985" s="298"/>
    </row>
    <row r="986" spans="1:26" ht="15.75" customHeight="1">
      <c r="A986" s="298"/>
      <c r="B986" s="298"/>
      <c r="C986" s="311"/>
      <c r="D986" s="298"/>
      <c r="E986" s="298"/>
      <c r="F986" s="298"/>
      <c r="G986" s="298"/>
      <c r="H986" s="298"/>
      <c r="I986" s="298"/>
      <c r="J986" s="298"/>
      <c r="K986" s="298"/>
      <c r="L986" s="298"/>
      <c r="M986" s="298"/>
      <c r="N986" s="298"/>
      <c r="O986" s="298"/>
      <c r="P986" s="298"/>
      <c r="Q986" s="298"/>
      <c r="R986" s="298"/>
      <c r="S986" s="298"/>
      <c r="T986" s="298"/>
      <c r="U986" s="298"/>
      <c r="V986" s="298"/>
      <c r="W986" s="298"/>
      <c r="X986" s="298"/>
      <c r="Y986" s="298"/>
      <c r="Z986" s="298"/>
    </row>
    <row r="987" spans="1:26" ht="15.75" customHeight="1">
      <c r="A987" s="298"/>
      <c r="B987" s="298"/>
      <c r="C987" s="311"/>
      <c r="D987" s="298"/>
      <c r="E987" s="298"/>
      <c r="F987" s="298"/>
      <c r="G987" s="298"/>
      <c r="H987" s="298"/>
      <c r="I987" s="298"/>
      <c r="J987" s="298"/>
      <c r="K987" s="298"/>
      <c r="L987" s="298"/>
      <c r="M987" s="298"/>
      <c r="N987" s="298"/>
      <c r="O987" s="298"/>
      <c r="P987" s="298"/>
      <c r="Q987" s="298"/>
      <c r="R987" s="298"/>
      <c r="S987" s="298"/>
      <c r="T987" s="298"/>
      <c r="U987" s="298"/>
      <c r="V987" s="298"/>
      <c r="W987" s="298"/>
      <c r="X987" s="298"/>
      <c r="Y987" s="298"/>
      <c r="Z987" s="298"/>
    </row>
    <row r="988" spans="1:26" ht="15.75" customHeight="1">
      <c r="A988" s="298"/>
      <c r="B988" s="298"/>
      <c r="C988" s="311"/>
      <c r="D988" s="298"/>
      <c r="E988" s="298"/>
      <c r="F988" s="298"/>
      <c r="G988" s="298"/>
      <c r="H988" s="298"/>
      <c r="I988" s="298"/>
      <c r="J988" s="298"/>
      <c r="K988" s="298"/>
      <c r="L988" s="298"/>
      <c r="M988" s="298"/>
      <c r="N988" s="298"/>
      <c r="O988" s="298"/>
      <c r="P988" s="298"/>
      <c r="Q988" s="298"/>
      <c r="R988" s="298"/>
      <c r="S988" s="298"/>
      <c r="T988" s="298"/>
      <c r="U988" s="298"/>
      <c r="V988" s="298"/>
      <c r="W988" s="298"/>
      <c r="X988" s="298"/>
      <c r="Y988" s="298"/>
      <c r="Z988" s="298"/>
    </row>
    <row r="989" spans="1:26" ht="15.75" customHeight="1">
      <c r="A989" s="298"/>
      <c r="B989" s="298"/>
      <c r="C989" s="311"/>
      <c r="D989" s="298"/>
      <c r="E989" s="298"/>
      <c r="F989" s="298"/>
      <c r="G989" s="298"/>
      <c r="H989" s="298"/>
      <c r="I989" s="298"/>
      <c r="J989" s="298"/>
      <c r="K989" s="298"/>
      <c r="L989" s="298"/>
      <c r="M989" s="298"/>
      <c r="N989" s="298"/>
      <c r="O989" s="298"/>
      <c r="P989" s="298"/>
      <c r="Q989" s="298"/>
      <c r="R989" s="298"/>
      <c r="S989" s="298"/>
      <c r="T989" s="298"/>
      <c r="U989" s="298"/>
      <c r="V989" s="298"/>
      <c r="W989" s="298"/>
      <c r="X989" s="298"/>
      <c r="Y989" s="298"/>
      <c r="Z989" s="298"/>
    </row>
    <row r="990" spans="1:26" ht="15.75" customHeight="1">
      <c r="A990" s="298"/>
      <c r="B990" s="298"/>
      <c r="C990" s="311"/>
      <c r="D990" s="298"/>
      <c r="E990" s="298"/>
      <c r="F990" s="298"/>
      <c r="G990" s="298"/>
      <c r="H990" s="298"/>
      <c r="I990" s="298"/>
      <c r="J990" s="298"/>
      <c r="K990" s="298"/>
      <c r="L990" s="298"/>
      <c r="M990" s="298"/>
      <c r="N990" s="298"/>
      <c r="O990" s="298"/>
      <c r="P990" s="298"/>
      <c r="Q990" s="298"/>
      <c r="R990" s="298"/>
      <c r="S990" s="298"/>
      <c r="T990" s="298"/>
      <c r="U990" s="298"/>
      <c r="V990" s="298"/>
      <c r="W990" s="298"/>
      <c r="X990" s="298"/>
      <c r="Y990" s="298"/>
      <c r="Z990" s="298"/>
    </row>
    <row r="991" spans="1:26" ht="15.75" customHeight="1">
      <c r="A991" s="298"/>
      <c r="B991" s="298"/>
      <c r="C991" s="311"/>
      <c r="D991" s="298"/>
      <c r="E991" s="298"/>
      <c r="F991" s="298"/>
      <c r="G991" s="298"/>
      <c r="H991" s="298"/>
      <c r="I991" s="298"/>
      <c r="J991" s="298"/>
      <c r="K991" s="298"/>
      <c r="L991" s="298"/>
      <c r="M991" s="298"/>
      <c r="N991" s="298"/>
      <c r="O991" s="298"/>
      <c r="P991" s="298"/>
      <c r="Q991" s="298"/>
      <c r="R991" s="298"/>
      <c r="S991" s="298"/>
      <c r="T991" s="298"/>
      <c r="U991" s="298"/>
      <c r="V991" s="298"/>
      <c r="W991" s="298"/>
      <c r="X991" s="298"/>
      <c r="Y991" s="298"/>
      <c r="Z991" s="298"/>
    </row>
    <row r="992" spans="1:26" ht="15.75" customHeight="1">
      <c r="A992" s="298"/>
      <c r="B992" s="298"/>
      <c r="C992" s="311"/>
      <c r="D992" s="298"/>
      <c r="E992" s="298"/>
      <c r="F992" s="298"/>
      <c r="G992" s="298"/>
      <c r="H992" s="298"/>
      <c r="I992" s="298"/>
      <c r="J992" s="298"/>
      <c r="K992" s="298"/>
      <c r="L992" s="298"/>
      <c r="M992" s="298"/>
      <c r="N992" s="298"/>
      <c r="O992" s="298"/>
      <c r="P992" s="298"/>
      <c r="Q992" s="298"/>
      <c r="R992" s="298"/>
      <c r="S992" s="298"/>
      <c r="T992" s="298"/>
      <c r="U992" s="298"/>
      <c r="V992" s="298"/>
      <c r="W992" s="298"/>
      <c r="X992" s="298"/>
      <c r="Y992" s="298"/>
      <c r="Z992" s="298"/>
    </row>
    <row r="993" spans="1:26" ht="15.75" customHeight="1">
      <c r="A993" s="298"/>
      <c r="B993" s="298"/>
      <c r="C993" s="311"/>
      <c r="D993" s="298"/>
      <c r="E993" s="298"/>
      <c r="F993" s="298"/>
      <c r="G993" s="298"/>
      <c r="H993" s="298"/>
      <c r="I993" s="298"/>
      <c r="J993" s="298"/>
      <c r="K993" s="298"/>
      <c r="L993" s="298"/>
      <c r="M993" s="298"/>
      <c r="N993" s="298"/>
      <c r="O993" s="298"/>
      <c r="P993" s="298"/>
      <c r="Q993" s="298"/>
      <c r="R993" s="298"/>
      <c r="S993" s="298"/>
      <c r="T993" s="298"/>
      <c r="U993" s="298"/>
      <c r="V993" s="298"/>
      <c r="W993" s="298"/>
      <c r="X993" s="298"/>
      <c r="Y993" s="298"/>
      <c r="Z993" s="298"/>
    </row>
    <row r="994" spans="1:26" ht="15.75" customHeight="1">
      <c r="A994" s="298"/>
      <c r="B994" s="298"/>
      <c r="C994" s="311"/>
      <c r="D994" s="298"/>
      <c r="E994" s="298"/>
      <c r="F994" s="298"/>
      <c r="G994" s="298"/>
      <c r="H994" s="298"/>
      <c r="I994" s="298"/>
      <c r="J994" s="298"/>
      <c r="K994" s="298"/>
      <c r="L994" s="298"/>
      <c r="M994" s="298"/>
      <c r="N994" s="298"/>
      <c r="O994" s="298"/>
      <c r="P994" s="298"/>
      <c r="Q994" s="298"/>
      <c r="R994" s="298"/>
      <c r="S994" s="298"/>
      <c r="T994" s="298"/>
      <c r="U994" s="298"/>
      <c r="V994" s="298"/>
      <c r="W994" s="298"/>
      <c r="X994" s="298"/>
      <c r="Y994" s="298"/>
      <c r="Z994" s="298"/>
    </row>
    <row r="995" spans="1:26" ht="15.75" customHeight="1">
      <c r="A995" s="298"/>
      <c r="B995" s="298"/>
      <c r="C995" s="311"/>
      <c r="D995" s="298"/>
      <c r="E995" s="298"/>
      <c r="F995" s="298"/>
      <c r="G995" s="298"/>
      <c r="H995" s="298"/>
      <c r="I995" s="298"/>
      <c r="J995" s="298"/>
      <c r="K995" s="298"/>
      <c r="L995" s="298"/>
      <c r="M995" s="298"/>
      <c r="N995" s="298"/>
      <c r="O995" s="298"/>
      <c r="P995" s="298"/>
      <c r="Q995" s="298"/>
      <c r="R995" s="298"/>
      <c r="S995" s="298"/>
      <c r="T995" s="298"/>
      <c r="U995" s="298"/>
      <c r="V995" s="298"/>
      <c r="W995" s="298"/>
      <c r="X995" s="298"/>
      <c r="Y995" s="298"/>
      <c r="Z995" s="298"/>
    </row>
    <row r="996" spans="1:26" ht="15.75" customHeight="1">
      <c r="A996" s="298"/>
      <c r="B996" s="298"/>
      <c r="C996" s="311"/>
      <c r="D996" s="298"/>
      <c r="E996" s="298"/>
      <c r="F996" s="298"/>
      <c r="G996" s="298"/>
      <c r="H996" s="298"/>
      <c r="I996" s="298"/>
      <c r="J996" s="298"/>
      <c r="K996" s="298"/>
      <c r="L996" s="298"/>
      <c r="M996" s="298"/>
      <c r="N996" s="298"/>
      <c r="O996" s="298"/>
      <c r="P996" s="298"/>
      <c r="Q996" s="298"/>
      <c r="R996" s="298"/>
      <c r="S996" s="298"/>
      <c r="T996" s="298"/>
      <c r="U996" s="298"/>
      <c r="V996" s="298"/>
      <c r="W996" s="298"/>
      <c r="X996" s="298"/>
      <c r="Y996" s="298"/>
      <c r="Z996" s="298"/>
    </row>
    <row r="997" spans="1:26" ht="15.75" customHeight="1">
      <c r="A997" s="298"/>
      <c r="B997" s="298"/>
      <c r="C997" s="311"/>
      <c r="D997" s="298"/>
      <c r="E997" s="298"/>
      <c r="F997" s="298"/>
      <c r="G997" s="298"/>
      <c r="H997" s="298"/>
      <c r="I997" s="298"/>
      <c r="J997" s="298"/>
      <c r="K997" s="298"/>
      <c r="L997" s="298"/>
      <c r="M997" s="298"/>
      <c r="N997" s="298"/>
      <c r="O997" s="298"/>
      <c r="P997" s="298"/>
      <c r="Q997" s="298"/>
      <c r="R997" s="298"/>
      <c r="S997" s="298"/>
      <c r="T997" s="298"/>
      <c r="U997" s="298"/>
      <c r="V997" s="298"/>
      <c r="W997" s="298"/>
      <c r="X997" s="298"/>
      <c r="Y997" s="298"/>
      <c r="Z997" s="298"/>
    </row>
    <row r="998" spans="1:26" ht="15.75" customHeight="1">
      <c r="A998" s="298"/>
      <c r="B998" s="298"/>
      <c r="C998" s="311"/>
      <c r="D998" s="298"/>
      <c r="E998" s="298"/>
      <c r="F998" s="298"/>
      <c r="G998" s="298"/>
      <c r="H998" s="298"/>
      <c r="I998" s="298"/>
      <c r="J998" s="298"/>
      <c r="K998" s="298"/>
      <c r="L998" s="298"/>
      <c r="M998" s="298"/>
      <c r="N998" s="298"/>
      <c r="O998" s="298"/>
      <c r="P998" s="298"/>
      <c r="Q998" s="298"/>
      <c r="R998" s="298"/>
      <c r="S998" s="298"/>
      <c r="T998" s="298"/>
      <c r="U998" s="298"/>
      <c r="V998" s="298"/>
      <c r="W998" s="298"/>
      <c r="X998" s="298"/>
      <c r="Y998" s="298"/>
      <c r="Z998" s="298"/>
    </row>
    <row r="999" spans="1:26" ht="15.75" customHeight="1">
      <c r="A999" s="298"/>
      <c r="B999" s="298"/>
      <c r="C999" s="311"/>
      <c r="D999" s="298"/>
      <c r="E999" s="298"/>
      <c r="F999" s="298"/>
      <c r="G999" s="298"/>
      <c r="H999" s="298"/>
      <c r="I999" s="298"/>
      <c r="J999" s="298"/>
      <c r="K999" s="298"/>
      <c r="L999" s="298"/>
      <c r="M999" s="298"/>
      <c r="N999" s="298"/>
      <c r="O999" s="298"/>
      <c r="P999" s="298"/>
      <c r="Q999" s="298"/>
      <c r="R999" s="298"/>
      <c r="S999" s="298"/>
      <c r="T999" s="298"/>
      <c r="U999" s="298"/>
      <c r="V999" s="298"/>
      <c r="W999" s="298"/>
      <c r="X999" s="298"/>
      <c r="Y999" s="298"/>
      <c r="Z999" s="298"/>
    </row>
    <row r="1000" spans="1:26" ht="15.75" customHeight="1">
      <c r="A1000" s="298"/>
      <c r="B1000" s="298"/>
      <c r="C1000" s="311"/>
      <c r="D1000" s="298"/>
      <c r="E1000" s="298"/>
      <c r="F1000" s="298"/>
      <c r="G1000" s="298"/>
      <c r="H1000" s="298"/>
      <c r="I1000" s="298"/>
      <c r="J1000" s="298"/>
      <c r="K1000" s="298"/>
      <c r="L1000" s="298"/>
      <c r="M1000" s="298"/>
      <c r="N1000" s="298"/>
      <c r="O1000" s="298"/>
      <c r="P1000" s="298"/>
      <c r="Q1000" s="298"/>
      <c r="R1000" s="298"/>
      <c r="S1000" s="298"/>
      <c r="T1000" s="298"/>
      <c r="U1000" s="298"/>
      <c r="V1000" s="298"/>
      <c r="W1000" s="298"/>
      <c r="X1000" s="298"/>
      <c r="Y1000" s="298"/>
      <c r="Z1000" s="298"/>
    </row>
    <row r="1001" spans="1:26" ht="15.75" customHeight="1">
      <c r="A1001" s="298"/>
      <c r="B1001" s="298"/>
      <c r="C1001" s="311"/>
      <c r="D1001" s="298"/>
      <c r="E1001" s="298"/>
      <c r="F1001" s="298"/>
      <c r="G1001" s="298"/>
      <c r="H1001" s="298"/>
      <c r="I1001" s="298"/>
      <c r="J1001" s="298"/>
      <c r="K1001" s="298"/>
      <c r="L1001" s="298"/>
      <c r="M1001" s="298"/>
      <c r="N1001" s="298"/>
      <c r="O1001" s="298"/>
      <c r="P1001" s="298"/>
      <c r="Q1001" s="298"/>
      <c r="R1001" s="298"/>
      <c r="S1001" s="298"/>
      <c r="T1001" s="298"/>
      <c r="U1001" s="298"/>
      <c r="V1001" s="298"/>
      <c r="W1001" s="298"/>
      <c r="X1001" s="298"/>
      <c r="Y1001" s="298"/>
      <c r="Z1001" s="298"/>
    </row>
    <row r="1002" spans="1:26" ht="15.75" customHeight="1">
      <c r="A1002" s="298"/>
      <c r="B1002" s="298"/>
      <c r="C1002" s="311"/>
      <c r="D1002" s="298"/>
      <c r="E1002" s="298"/>
      <c r="F1002" s="298"/>
      <c r="G1002" s="298"/>
      <c r="H1002" s="298"/>
      <c r="I1002" s="298"/>
      <c r="J1002" s="298"/>
      <c r="K1002" s="298"/>
      <c r="L1002" s="298"/>
      <c r="M1002" s="298"/>
      <c r="N1002" s="298"/>
      <c r="O1002" s="298"/>
      <c r="P1002" s="298"/>
      <c r="Q1002" s="298"/>
      <c r="R1002" s="298"/>
      <c r="S1002" s="298"/>
      <c r="T1002" s="298"/>
      <c r="U1002" s="298"/>
      <c r="V1002" s="298"/>
      <c r="W1002" s="298"/>
      <c r="X1002" s="298"/>
      <c r="Y1002" s="298"/>
      <c r="Z1002" s="298"/>
    </row>
  </sheetData>
  <mergeCells count="3">
    <mergeCell ref="A2:H2"/>
    <mergeCell ref="A18:H18"/>
    <mergeCell ref="A34:H34"/>
  </mergeCells>
  <printOptions horizontalCentered="1" gridLines="1"/>
  <pageMargins left="0.7" right="0.7" top="0.75" bottom="0.75" header="0" footer="0"/>
  <pageSetup fitToHeight="0" pageOrder="overThenDown" orientation="landscape" cellComments="atEnd"/>
  <extLst>
    <ext xmlns:mx="http://schemas.microsoft.com/office/mac/excel/2008/main" uri="{64002731-A6B0-56B0-2670-7721B7C09600}">
      <mx:PLV Mode="0" OnePage="0" WScale="0"/>
      <mx:PLV Mode="0" OnePage="0" WScale="0"/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499984740745262"/>
  </sheetPr>
  <dimension ref="A1:AA984"/>
  <sheetViews>
    <sheetView topLeftCell="A91" zoomScale="70" zoomScaleNormal="70" zoomScalePageLayoutView="70" workbookViewId="0">
      <selection activeCell="A127" sqref="A127"/>
    </sheetView>
    <sheetView topLeftCell="J1" workbookViewId="1">
      <selection activeCell="W5" sqref="W5:X6"/>
    </sheetView>
  </sheetViews>
  <sheetFormatPr defaultColWidth="14.42578125" defaultRowHeight="15.75" customHeight="1"/>
  <cols>
    <col min="1" max="1" width="39.28515625" customWidth="1"/>
    <col min="2" max="2" width="22.140625" customWidth="1"/>
    <col min="3" max="3" width="14.42578125" style="1114"/>
  </cols>
  <sheetData>
    <row r="1" spans="1:27" ht="15.75" customHeight="1">
      <c r="A1" s="452" t="s">
        <v>438</v>
      </c>
    </row>
    <row r="2" spans="1:27" ht="15">
      <c r="A2" s="1254" t="s">
        <v>0</v>
      </c>
      <c r="B2" s="1188" t="s">
        <v>1</v>
      </c>
      <c r="C2" s="1255" t="s">
        <v>2</v>
      </c>
      <c r="D2" s="1188" t="s">
        <v>3</v>
      </c>
      <c r="E2" s="1195" t="s">
        <v>4</v>
      </c>
      <c r="F2" s="1" t="s">
        <v>5</v>
      </c>
      <c r="G2" s="1188">
        <v>1</v>
      </c>
      <c r="H2" s="1204">
        <v>2</v>
      </c>
      <c r="I2" s="1205"/>
      <c r="J2" s="1205"/>
      <c r="K2" s="1206"/>
      <c r="L2" s="1188">
        <v>3</v>
      </c>
      <c r="M2" s="1" t="s">
        <v>6</v>
      </c>
      <c r="N2" s="1188">
        <v>4</v>
      </c>
      <c r="O2" s="1204">
        <v>5</v>
      </c>
      <c r="P2" s="1205"/>
      <c r="Q2" s="1206"/>
      <c r="R2" s="1204">
        <v>6</v>
      </c>
      <c r="S2" s="1205"/>
      <c r="T2" s="1205"/>
      <c r="U2" s="1206"/>
      <c r="V2" s="1204">
        <v>7</v>
      </c>
      <c r="W2" s="1205"/>
      <c r="X2" s="1207"/>
      <c r="Y2" s="55"/>
      <c r="Z2" s="55"/>
      <c r="AA2" s="55"/>
    </row>
    <row r="3" spans="1:27" ht="15">
      <c r="A3" s="1186"/>
      <c r="B3" s="1189"/>
      <c r="C3" s="1256"/>
      <c r="D3" s="1189"/>
      <c r="E3" s="1189"/>
      <c r="F3" s="1201" t="s">
        <v>7</v>
      </c>
      <c r="G3" s="1200"/>
      <c r="H3" s="3">
        <v>2</v>
      </c>
      <c r="I3" s="3">
        <v>2.1</v>
      </c>
      <c r="J3" s="3">
        <v>2.2000000000000002</v>
      </c>
      <c r="K3" s="3">
        <v>2.2999999999999998</v>
      </c>
      <c r="L3" s="1200"/>
      <c r="M3" s="1201" t="s">
        <v>8</v>
      </c>
      <c r="N3" s="1200"/>
      <c r="O3" s="4">
        <v>5</v>
      </c>
      <c r="P3" s="3">
        <v>5.0999999999999996</v>
      </c>
      <c r="Q3" s="3">
        <v>5.2</v>
      </c>
      <c r="R3" s="3">
        <v>6</v>
      </c>
      <c r="S3" s="3">
        <v>6.1</v>
      </c>
      <c r="T3" s="3">
        <v>6.2</v>
      </c>
      <c r="U3" s="3">
        <v>6.3</v>
      </c>
      <c r="V3" s="3">
        <v>7</v>
      </c>
      <c r="W3" s="3">
        <v>7.1</v>
      </c>
      <c r="X3" s="5">
        <v>7.2</v>
      </c>
      <c r="Y3" s="55"/>
      <c r="Z3" s="55"/>
      <c r="AA3" s="55"/>
    </row>
    <row r="4" spans="1:27" ht="15">
      <c r="A4" s="1186"/>
      <c r="B4" s="1189"/>
      <c r="C4" s="1256"/>
      <c r="D4" s="1189"/>
      <c r="E4" s="1189"/>
      <c r="F4" s="1189"/>
      <c r="G4" s="1199" t="s">
        <v>9</v>
      </c>
      <c r="H4" s="1196" t="s">
        <v>10</v>
      </c>
      <c r="I4" s="1197"/>
      <c r="J4" s="1197"/>
      <c r="K4" s="1198"/>
      <c r="L4" s="1199" t="s">
        <v>11</v>
      </c>
      <c r="M4" s="1189"/>
      <c r="N4" s="1199" t="s">
        <v>12</v>
      </c>
      <c r="O4" s="1196" t="s">
        <v>13</v>
      </c>
      <c r="P4" s="1197"/>
      <c r="Q4" s="1198"/>
      <c r="R4" s="1196" t="s">
        <v>14</v>
      </c>
      <c r="S4" s="1197"/>
      <c r="T4" s="1197"/>
      <c r="U4" s="1198"/>
      <c r="V4" s="1196" t="s">
        <v>15</v>
      </c>
      <c r="W4" s="1197"/>
      <c r="X4" s="1203"/>
      <c r="Y4" s="55"/>
      <c r="Z4" s="55"/>
      <c r="AA4" s="55"/>
    </row>
    <row r="5" spans="1:27" ht="15">
      <c r="A5" s="1186"/>
      <c r="B5" s="1189"/>
      <c r="C5" s="1256"/>
      <c r="D5" s="1189"/>
      <c r="E5" s="1189"/>
      <c r="F5" s="1189"/>
      <c r="G5" s="1200"/>
      <c r="H5" s="1199" t="s">
        <v>16</v>
      </c>
      <c r="I5" s="7" t="s">
        <v>17</v>
      </c>
      <c r="J5" s="7" t="s">
        <v>14</v>
      </c>
      <c r="K5" s="7" t="s">
        <v>18</v>
      </c>
      <c r="L5" s="1200"/>
      <c r="M5" s="1189"/>
      <c r="N5" s="1200"/>
      <c r="O5" s="1199" t="s">
        <v>19</v>
      </c>
      <c r="P5" s="7" t="s">
        <v>20</v>
      </c>
      <c r="Q5" s="7" t="s">
        <v>21</v>
      </c>
      <c r="R5" s="1199" t="s">
        <v>22</v>
      </c>
      <c r="S5" s="7" t="s">
        <v>23</v>
      </c>
      <c r="T5" s="7" t="s">
        <v>24</v>
      </c>
      <c r="U5" s="7" t="s">
        <v>25</v>
      </c>
      <c r="V5" s="1199" t="s">
        <v>26</v>
      </c>
      <c r="W5" s="7" t="s">
        <v>27</v>
      </c>
      <c r="X5" s="494" t="s">
        <v>25</v>
      </c>
      <c r="Y5" s="55"/>
      <c r="Z5" s="55"/>
      <c r="AA5" s="55"/>
    </row>
    <row r="6" spans="1:27" ht="45.75" thickBot="1">
      <c r="A6" s="1186"/>
      <c r="B6" s="1189"/>
      <c r="C6" s="1256"/>
      <c r="D6" s="1189"/>
      <c r="E6" s="1189"/>
      <c r="F6" s="1189"/>
      <c r="G6" s="976" t="s">
        <v>28</v>
      </c>
      <c r="H6" s="1189"/>
      <c r="I6" s="976" t="s">
        <v>29</v>
      </c>
      <c r="J6" s="976" t="s">
        <v>30</v>
      </c>
      <c r="K6" s="976" t="s">
        <v>31</v>
      </c>
      <c r="L6" s="976" t="s">
        <v>32</v>
      </c>
      <c r="M6" s="1189"/>
      <c r="N6" s="976" t="s">
        <v>33</v>
      </c>
      <c r="O6" s="1189"/>
      <c r="P6" s="976" t="s">
        <v>34</v>
      </c>
      <c r="Q6" s="976" t="s">
        <v>35</v>
      </c>
      <c r="R6" s="1189"/>
      <c r="S6" s="976" t="s">
        <v>36</v>
      </c>
      <c r="T6" s="976" t="s">
        <v>37</v>
      </c>
      <c r="U6" s="976" t="s">
        <v>38</v>
      </c>
      <c r="V6" s="1189"/>
      <c r="W6" s="9" t="s">
        <v>39</v>
      </c>
      <c r="X6" s="495" t="s">
        <v>349</v>
      </c>
      <c r="Y6" s="55"/>
      <c r="Z6" s="55"/>
      <c r="AA6" s="55"/>
    </row>
    <row r="7" spans="1:27" thickTop="1">
      <c r="A7" s="1095" t="s">
        <v>171</v>
      </c>
      <c r="B7" s="1096" t="s">
        <v>172</v>
      </c>
      <c r="C7" s="1115">
        <f>Table_5[[#This Row],[Column3]]</f>
        <v>1501</v>
      </c>
      <c r="D7" s="1097">
        <f>Table_5[[#This Row],[Column4]]</f>
        <v>97.7</v>
      </c>
      <c r="E7" s="638">
        <f>ON!F7</f>
        <v>0.6316666666666666</v>
      </c>
      <c r="F7" s="639">
        <f>ON!G7</f>
        <v>0.72166666666666668</v>
      </c>
      <c r="G7" s="1098">
        <f>ON!H7</f>
        <v>1</v>
      </c>
      <c r="H7" s="1098">
        <f>ON!I7</f>
        <v>0.16500000000000001</v>
      </c>
      <c r="I7" s="506">
        <f>ON!J7</f>
        <v>0</v>
      </c>
      <c r="J7" s="506" t="str">
        <f>ON!K7</f>
        <v>n/a</v>
      </c>
      <c r="K7" s="506">
        <f>ON!L7</f>
        <v>0.33</v>
      </c>
      <c r="L7" s="795">
        <f>ON!M7</f>
        <v>1</v>
      </c>
      <c r="M7" s="639">
        <f>ON!N7</f>
        <v>0.54166666666666663</v>
      </c>
      <c r="N7" s="795">
        <f>ON!O7</f>
        <v>1</v>
      </c>
      <c r="O7" s="640">
        <f>ON!P7</f>
        <v>0.5</v>
      </c>
      <c r="P7" s="506">
        <f>ON!Q7</f>
        <v>1</v>
      </c>
      <c r="Q7" s="506">
        <f>ON!R7</f>
        <v>0</v>
      </c>
      <c r="R7" s="640">
        <f>ON!S7</f>
        <v>0.66666666666666663</v>
      </c>
      <c r="S7" s="506">
        <f>ON!T7</f>
        <v>0.5</v>
      </c>
      <c r="T7" s="506">
        <f>ON!U7</f>
        <v>1</v>
      </c>
      <c r="U7" s="506">
        <f>ON!V7</f>
        <v>0.5</v>
      </c>
      <c r="V7" s="640">
        <f>ON!W7</f>
        <v>0</v>
      </c>
      <c r="W7" s="506">
        <f>ON!X7</f>
        <v>0</v>
      </c>
      <c r="X7" s="641">
        <f>ON!Y7</f>
        <v>0</v>
      </c>
      <c r="Y7" s="55"/>
      <c r="Z7" s="55"/>
      <c r="AA7" s="55"/>
    </row>
    <row r="8" spans="1:27" ht="15">
      <c r="A8" s="1099" t="s">
        <v>173</v>
      </c>
      <c r="B8" s="407" t="s">
        <v>172</v>
      </c>
      <c r="C8" s="1116">
        <f>Table_5[[#This Row],[Column3]]</f>
        <v>355</v>
      </c>
      <c r="D8" s="1092">
        <f>Table_5[[#This Row],[Column4]]</f>
        <v>98.6</v>
      </c>
      <c r="E8" s="106">
        <f>ON!F8</f>
        <v>0.39958333333333329</v>
      </c>
      <c r="F8" s="107">
        <f>ON!G8</f>
        <v>0.44500000000000001</v>
      </c>
      <c r="G8" s="1093">
        <f>ON!H8</f>
        <v>1</v>
      </c>
      <c r="H8" s="1093">
        <f>ON!I8</f>
        <v>0.33500000000000002</v>
      </c>
      <c r="I8" s="380">
        <f>ON!J8</f>
        <v>0</v>
      </c>
      <c r="J8" s="380" t="str">
        <f>ON!K8</f>
        <v>n/a</v>
      </c>
      <c r="K8" s="380">
        <f>ON!L8</f>
        <v>0.67</v>
      </c>
      <c r="L8" s="331">
        <f>ON!M8</f>
        <v>0</v>
      </c>
      <c r="M8" s="113">
        <f>ON!N8</f>
        <v>0.35416666666666663</v>
      </c>
      <c r="N8" s="331">
        <f>ON!O8</f>
        <v>0.5</v>
      </c>
      <c r="O8" s="115">
        <f>ON!P8</f>
        <v>0.25</v>
      </c>
      <c r="P8" s="380">
        <f>ON!Q8</f>
        <v>0.5</v>
      </c>
      <c r="Q8" s="380">
        <f>ON!R8</f>
        <v>0</v>
      </c>
      <c r="R8" s="115">
        <f>ON!S8</f>
        <v>0.66666666666666663</v>
      </c>
      <c r="S8" s="380">
        <f>ON!T8</f>
        <v>0.5</v>
      </c>
      <c r="T8" s="380">
        <f>ON!U8</f>
        <v>1</v>
      </c>
      <c r="U8" s="380">
        <f>ON!V8</f>
        <v>0.5</v>
      </c>
      <c r="V8" s="115">
        <f>ON!W8</f>
        <v>0</v>
      </c>
      <c r="W8" s="380">
        <f>ON!X8</f>
        <v>0</v>
      </c>
      <c r="X8" s="499">
        <f>ON!Y8</f>
        <v>0</v>
      </c>
      <c r="Y8" s="55"/>
      <c r="Z8" s="55"/>
      <c r="AA8" s="55"/>
    </row>
    <row r="9" spans="1:27" ht="15">
      <c r="A9" s="1099" t="s">
        <v>174</v>
      </c>
      <c r="B9" s="407" t="s">
        <v>172</v>
      </c>
      <c r="C9" s="1116">
        <f>Table_5[[#This Row],[Column3]]</f>
        <v>867</v>
      </c>
      <c r="D9" s="1092">
        <f>Table_5[[#This Row],[Column4]]</f>
        <v>100</v>
      </c>
      <c r="E9" s="106">
        <f>ON!F9</f>
        <v>0.6183333333333334</v>
      </c>
      <c r="F9" s="107">
        <f>ON!G9</f>
        <v>0.77833333333333332</v>
      </c>
      <c r="G9" s="1093">
        <f>ON!H9</f>
        <v>1</v>
      </c>
      <c r="H9" s="1093">
        <f>ON!I9</f>
        <v>0.33500000000000002</v>
      </c>
      <c r="I9" s="380">
        <f>ON!J9</f>
        <v>0</v>
      </c>
      <c r="J9" s="380" t="str">
        <f>ON!K9</f>
        <v>n/a</v>
      </c>
      <c r="K9" s="380">
        <f>ON!L9</f>
        <v>0.67</v>
      </c>
      <c r="L9" s="331">
        <f>ON!M9</f>
        <v>1</v>
      </c>
      <c r="M9" s="113">
        <f>ON!N9</f>
        <v>0.45833333333333337</v>
      </c>
      <c r="N9" s="331">
        <f>ON!O9</f>
        <v>0.5</v>
      </c>
      <c r="O9" s="115">
        <f>ON!P9</f>
        <v>0.5</v>
      </c>
      <c r="P9" s="380">
        <f>ON!Q9</f>
        <v>1</v>
      </c>
      <c r="Q9" s="380">
        <f>ON!R9</f>
        <v>0</v>
      </c>
      <c r="R9" s="115">
        <f>ON!S9</f>
        <v>0.83333333333333337</v>
      </c>
      <c r="S9" s="380">
        <f>ON!T9</f>
        <v>1</v>
      </c>
      <c r="T9" s="380">
        <f>ON!U9</f>
        <v>1</v>
      </c>
      <c r="U9" s="380">
        <f>ON!V9</f>
        <v>0.5</v>
      </c>
      <c r="V9" s="115">
        <f>ON!W9</f>
        <v>0</v>
      </c>
      <c r="W9" s="380">
        <f>ON!X9</f>
        <v>0</v>
      </c>
      <c r="X9" s="499">
        <f>ON!Y9</f>
        <v>0</v>
      </c>
      <c r="Y9" s="55"/>
      <c r="Z9" s="55"/>
      <c r="AA9" s="55"/>
    </row>
    <row r="10" spans="1:27" ht="15">
      <c r="A10" s="1099" t="s">
        <v>175</v>
      </c>
      <c r="B10" s="407" t="s">
        <v>172</v>
      </c>
      <c r="C10" s="1116">
        <f>Table_5[[#This Row],[Column3]]</f>
        <v>1014</v>
      </c>
      <c r="D10" s="1092">
        <f>Table_5[[#This Row],[Column4]]</f>
        <v>100</v>
      </c>
      <c r="E10" s="106">
        <f>ON!F10</f>
        <v>0.24625</v>
      </c>
      <c r="F10" s="107">
        <f>ON!G10</f>
        <v>5.5E-2</v>
      </c>
      <c r="G10" s="1093">
        <f>ON!H10</f>
        <v>0</v>
      </c>
      <c r="H10" s="1093">
        <f>ON!I10</f>
        <v>0.16500000000000001</v>
      </c>
      <c r="I10" s="380">
        <f>ON!J10</f>
        <v>0</v>
      </c>
      <c r="J10" s="380" t="str">
        <f>ON!K10</f>
        <v>n/a</v>
      </c>
      <c r="K10" s="380">
        <f>ON!L10</f>
        <v>0.33</v>
      </c>
      <c r="L10" s="331">
        <f>ON!M10</f>
        <v>0</v>
      </c>
      <c r="M10" s="113">
        <f>ON!N10</f>
        <v>0.4375</v>
      </c>
      <c r="N10" s="331">
        <f>ON!O10</f>
        <v>0.5</v>
      </c>
      <c r="O10" s="115">
        <f>ON!P10</f>
        <v>0.25</v>
      </c>
      <c r="P10" s="380">
        <f>ON!Q10</f>
        <v>0.5</v>
      </c>
      <c r="Q10" s="380">
        <f>ON!R10</f>
        <v>0</v>
      </c>
      <c r="R10" s="115">
        <f>ON!S10</f>
        <v>1</v>
      </c>
      <c r="S10" s="380">
        <f>ON!T10</f>
        <v>1</v>
      </c>
      <c r="T10" s="380">
        <f>ON!U10</f>
        <v>1</v>
      </c>
      <c r="U10" s="380">
        <f>ON!V10</f>
        <v>1</v>
      </c>
      <c r="V10" s="115">
        <f>ON!W10</f>
        <v>0</v>
      </c>
      <c r="W10" s="380">
        <f>ON!X10</f>
        <v>0</v>
      </c>
      <c r="X10" s="499">
        <f>ON!Y10</f>
        <v>0</v>
      </c>
      <c r="Y10" s="55"/>
      <c r="Z10" s="55"/>
      <c r="AA10" s="55"/>
    </row>
    <row r="11" spans="1:27" ht="15">
      <c r="A11" s="1099" t="s">
        <v>176</v>
      </c>
      <c r="B11" s="407" t="s">
        <v>172</v>
      </c>
      <c r="C11" s="1116">
        <f>Table_5[[#This Row],[Column3]]</f>
        <v>361</v>
      </c>
      <c r="D11" s="1092">
        <f>Table_5[[#This Row],[Column4]]</f>
        <v>100</v>
      </c>
      <c r="E11" s="106">
        <f>ON!F11</f>
        <v>0.22541666666666668</v>
      </c>
      <c r="F11" s="107">
        <f>ON!G11</f>
        <v>5.5E-2</v>
      </c>
      <c r="G11" s="1093">
        <f>ON!H11</f>
        <v>0</v>
      </c>
      <c r="H11" s="1093">
        <f>ON!I11</f>
        <v>0.16500000000000001</v>
      </c>
      <c r="I11" s="380">
        <f>ON!J11</f>
        <v>0</v>
      </c>
      <c r="J11" s="380" t="str">
        <f>ON!K11</f>
        <v>n/a</v>
      </c>
      <c r="K11" s="380">
        <f>ON!L11</f>
        <v>0.33</v>
      </c>
      <c r="L11" s="331">
        <f>ON!M11</f>
        <v>0</v>
      </c>
      <c r="M11" s="113">
        <f>ON!N11</f>
        <v>0.39583333333333337</v>
      </c>
      <c r="N11" s="331">
        <f>ON!O11</f>
        <v>0.5</v>
      </c>
      <c r="O11" s="115">
        <f>ON!P11</f>
        <v>0.25</v>
      </c>
      <c r="P11" s="380">
        <f>ON!Q11</f>
        <v>0.5</v>
      </c>
      <c r="Q11" s="380">
        <f>ON!R11</f>
        <v>0</v>
      </c>
      <c r="R11" s="115">
        <f>ON!S11</f>
        <v>0.83333333333333337</v>
      </c>
      <c r="S11" s="380">
        <f>ON!T11</f>
        <v>0.5</v>
      </c>
      <c r="T11" s="380">
        <f>ON!U11</f>
        <v>1</v>
      </c>
      <c r="U11" s="380">
        <f>ON!V11</f>
        <v>1</v>
      </c>
      <c r="V11" s="115">
        <f>ON!W11</f>
        <v>0</v>
      </c>
      <c r="W11" s="380">
        <f>ON!X11</f>
        <v>0</v>
      </c>
      <c r="X11" s="499">
        <f>ON!Y11</f>
        <v>0</v>
      </c>
      <c r="Y11" s="55"/>
      <c r="Z11" s="55"/>
      <c r="AA11" s="55"/>
    </row>
    <row r="12" spans="1:27" ht="15">
      <c r="A12" s="1099" t="s">
        <v>177</v>
      </c>
      <c r="B12" s="407" t="s">
        <v>172</v>
      </c>
      <c r="C12" s="1116">
        <f>Table_5[[#This Row],[Column3]]</f>
        <v>849</v>
      </c>
      <c r="D12" s="1092">
        <f>Table_5[[#This Row],[Column4]]</f>
        <v>99.4</v>
      </c>
      <c r="E12" s="106">
        <f>ON!F12</f>
        <v>0.41666666666666663</v>
      </c>
      <c r="F12" s="107">
        <f>ON!G12</f>
        <v>0.33333333333333331</v>
      </c>
      <c r="G12" s="1093">
        <f>ON!H12</f>
        <v>1</v>
      </c>
      <c r="H12" s="1093">
        <f>ON!I12</f>
        <v>0</v>
      </c>
      <c r="I12" s="380">
        <f>ON!J12</f>
        <v>0</v>
      </c>
      <c r="J12" s="380" t="str">
        <f>ON!K12</f>
        <v>n/a</v>
      </c>
      <c r="K12" s="380">
        <f>ON!L12</f>
        <v>0</v>
      </c>
      <c r="L12" s="331">
        <f>ON!M12</f>
        <v>0</v>
      </c>
      <c r="M12" s="113">
        <f>ON!N12</f>
        <v>0.5</v>
      </c>
      <c r="N12" s="331">
        <f>ON!O12</f>
        <v>0.5</v>
      </c>
      <c r="O12" s="115">
        <f>ON!P12</f>
        <v>0.5</v>
      </c>
      <c r="P12" s="380">
        <f>ON!Q12</f>
        <v>1</v>
      </c>
      <c r="Q12" s="380">
        <f>ON!R12</f>
        <v>0</v>
      </c>
      <c r="R12" s="115">
        <f>ON!S12</f>
        <v>1</v>
      </c>
      <c r="S12" s="380">
        <f>ON!T12</f>
        <v>1</v>
      </c>
      <c r="T12" s="380">
        <f>ON!U12</f>
        <v>1</v>
      </c>
      <c r="U12" s="380">
        <f>ON!V12</f>
        <v>1</v>
      </c>
      <c r="V12" s="115">
        <f>ON!W12</f>
        <v>0</v>
      </c>
      <c r="W12" s="380">
        <f>ON!X12</f>
        <v>0</v>
      </c>
      <c r="X12" s="499">
        <f>ON!Y12</f>
        <v>0</v>
      </c>
      <c r="Y12" s="55"/>
      <c r="Z12" s="55"/>
      <c r="AA12" s="55"/>
    </row>
    <row r="13" spans="1:27" ht="15">
      <c r="A13" s="1099" t="s">
        <v>178</v>
      </c>
      <c r="B13" s="407" t="s">
        <v>172</v>
      </c>
      <c r="C13" s="1116">
        <f>Table_5[[#This Row],[Column3]]</f>
        <v>421</v>
      </c>
      <c r="D13" s="1092">
        <f>Table_5[[#This Row],[Column4]]</f>
        <v>100</v>
      </c>
      <c r="E13" s="106">
        <f>ON!F13</f>
        <v>0.45166666666666666</v>
      </c>
      <c r="F13" s="107">
        <f>ON!G13</f>
        <v>0.44500000000000001</v>
      </c>
      <c r="G13" s="1093">
        <f>ON!H13</f>
        <v>0.5</v>
      </c>
      <c r="H13" s="1093">
        <f>ON!I13</f>
        <v>0.83499999999999996</v>
      </c>
      <c r="I13" s="380">
        <f>ON!J13</f>
        <v>1</v>
      </c>
      <c r="J13" s="380" t="str">
        <f>ON!K13</f>
        <v>n/a</v>
      </c>
      <c r="K13" s="380">
        <f>ON!L13</f>
        <v>0.67</v>
      </c>
      <c r="L13" s="331">
        <f>ON!M13</f>
        <v>0</v>
      </c>
      <c r="M13" s="113">
        <f>ON!N13</f>
        <v>0.45833333333333337</v>
      </c>
      <c r="N13" s="331">
        <f>ON!O13</f>
        <v>0.5</v>
      </c>
      <c r="O13" s="115">
        <f>ON!P13</f>
        <v>0.5</v>
      </c>
      <c r="P13" s="380">
        <f>ON!Q13</f>
        <v>1</v>
      </c>
      <c r="Q13" s="380">
        <f>ON!R13</f>
        <v>0</v>
      </c>
      <c r="R13" s="115">
        <f>ON!S13</f>
        <v>0.83333333333333337</v>
      </c>
      <c r="S13" s="380">
        <f>ON!T13</f>
        <v>0.5</v>
      </c>
      <c r="T13" s="380">
        <f>ON!U13</f>
        <v>1</v>
      </c>
      <c r="U13" s="380">
        <f>ON!V13</f>
        <v>1</v>
      </c>
      <c r="V13" s="115">
        <f>ON!W13</f>
        <v>0</v>
      </c>
      <c r="W13" s="380">
        <f>ON!X13</f>
        <v>0</v>
      </c>
      <c r="X13" s="499">
        <f>ON!Y13</f>
        <v>0</v>
      </c>
      <c r="Y13" s="55"/>
      <c r="Z13" s="55"/>
      <c r="AA13" s="55"/>
    </row>
    <row r="14" spans="1:27" ht="15">
      <c r="A14" s="1099" t="s">
        <v>179</v>
      </c>
      <c r="B14" s="407" t="s">
        <v>172</v>
      </c>
      <c r="C14" s="1116">
        <f>Table_5[[#This Row],[Column3]]</f>
        <v>511</v>
      </c>
      <c r="D14" s="1092">
        <f>Table_5[[#This Row],[Column4]]</f>
        <v>100</v>
      </c>
      <c r="E14" s="106">
        <f>ON!F14</f>
        <v>0.41291666666666671</v>
      </c>
      <c r="F14" s="107">
        <f>ON!G14</f>
        <v>0.38833333333333336</v>
      </c>
      <c r="G14" s="1093">
        <f>ON!H14</f>
        <v>1</v>
      </c>
      <c r="H14" s="1093">
        <f>ON!I14</f>
        <v>0.16500000000000001</v>
      </c>
      <c r="I14" s="380">
        <f>ON!J14</f>
        <v>0</v>
      </c>
      <c r="J14" s="380" t="str">
        <f>ON!K14</f>
        <v>n/a</v>
      </c>
      <c r="K14" s="380">
        <f>ON!L14</f>
        <v>0.33</v>
      </c>
      <c r="L14" s="331">
        <f>ON!M14</f>
        <v>0</v>
      </c>
      <c r="M14" s="113">
        <f>ON!N14</f>
        <v>0.4375</v>
      </c>
      <c r="N14" s="331">
        <f>ON!O14</f>
        <v>0.5</v>
      </c>
      <c r="O14" s="115">
        <f>ON!P14</f>
        <v>0.25</v>
      </c>
      <c r="P14" s="380">
        <f>ON!Q14</f>
        <v>0.5</v>
      </c>
      <c r="Q14" s="380">
        <f>ON!R14</f>
        <v>0</v>
      </c>
      <c r="R14" s="115">
        <f>ON!S14</f>
        <v>1</v>
      </c>
      <c r="S14" s="380">
        <f>ON!T14</f>
        <v>1</v>
      </c>
      <c r="T14" s="380">
        <f>ON!U14</f>
        <v>1</v>
      </c>
      <c r="U14" s="380">
        <f>ON!V14</f>
        <v>1</v>
      </c>
      <c r="V14" s="115">
        <f>ON!W14</f>
        <v>0</v>
      </c>
      <c r="W14" s="380">
        <f>ON!X14</f>
        <v>0</v>
      </c>
      <c r="X14" s="499">
        <f>ON!Y14</f>
        <v>0</v>
      </c>
      <c r="Y14" s="55"/>
      <c r="Z14" s="55"/>
      <c r="AA14" s="55"/>
    </row>
    <row r="15" spans="1:27" ht="15">
      <c r="A15" s="1099" t="s">
        <v>180</v>
      </c>
      <c r="B15" s="407" t="s">
        <v>172</v>
      </c>
      <c r="C15" s="1116">
        <f>Table_5[[#This Row],[Column3]]</f>
        <v>1024</v>
      </c>
      <c r="D15" s="1092">
        <f>Table_5[[#This Row],[Column4]]</f>
        <v>100</v>
      </c>
      <c r="E15" s="106">
        <f>ON!F15</f>
        <v>0.50666666666666671</v>
      </c>
      <c r="F15" s="107">
        <f>ON!G15</f>
        <v>0.55500000000000005</v>
      </c>
      <c r="G15" s="1093">
        <f>ON!H15</f>
        <v>0.5</v>
      </c>
      <c r="H15" s="1093">
        <f>ON!I15</f>
        <v>0.16500000000000001</v>
      </c>
      <c r="I15" s="380">
        <f>ON!J15</f>
        <v>0</v>
      </c>
      <c r="J15" s="380" t="str">
        <f>ON!K15</f>
        <v>n/a</v>
      </c>
      <c r="K15" s="380">
        <f>ON!L15</f>
        <v>0.33</v>
      </c>
      <c r="L15" s="331">
        <f>ON!M15</f>
        <v>1</v>
      </c>
      <c r="M15" s="113">
        <f>ON!N15</f>
        <v>0.45833333333333337</v>
      </c>
      <c r="N15" s="331">
        <f>ON!O15</f>
        <v>0.5</v>
      </c>
      <c r="O15" s="115">
        <f>ON!P15</f>
        <v>0.5</v>
      </c>
      <c r="P15" s="380">
        <f>ON!Q15</f>
        <v>1</v>
      </c>
      <c r="Q15" s="380">
        <f>ON!R15</f>
        <v>0</v>
      </c>
      <c r="R15" s="115">
        <f>ON!S15</f>
        <v>0.83333333333333337</v>
      </c>
      <c r="S15" s="380">
        <f>ON!T15</f>
        <v>0.5</v>
      </c>
      <c r="T15" s="380">
        <f>ON!U15</f>
        <v>1</v>
      </c>
      <c r="U15" s="380">
        <f>ON!V15</f>
        <v>1</v>
      </c>
      <c r="V15" s="115">
        <f>ON!W15</f>
        <v>0</v>
      </c>
      <c r="W15" s="380">
        <f>ON!X15</f>
        <v>0</v>
      </c>
      <c r="X15" s="499">
        <f>ON!Y15</f>
        <v>0</v>
      </c>
      <c r="Y15" s="55"/>
      <c r="Z15" s="55"/>
      <c r="AA15" s="55"/>
    </row>
    <row r="16" spans="1:27" ht="15">
      <c r="A16" s="1099" t="s">
        <v>181</v>
      </c>
      <c r="B16" s="407" t="s">
        <v>172</v>
      </c>
      <c r="C16" s="1116">
        <f>Table_5[[#This Row],[Column3]]</f>
        <v>252</v>
      </c>
      <c r="D16" s="1092">
        <f>Table_5[[#This Row],[Column4]]</f>
        <v>100</v>
      </c>
      <c r="E16" s="106">
        <f>ON!F16</f>
        <v>0.19416666666666668</v>
      </c>
      <c r="F16" s="107">
        <f>ON!G16</f>
        <v>5.5E-2</v>
      </c>
      <c r="G16" s="1093">
        <f>ON!H16</f>
        <v>0</v>
      </c>
      <c r="H16" s="1093">
        <f>ON!I16</f>
        <v>0.16500000000000001</v>
      </c>
      <c r="I16" s="380">
        <f>ON!J16</f>
        <v>0</v>
      </c>
      <c r="J16" s="380" t="str">
        <f>ON!K16</f>
        <v>n/a</v>
      </c>
      <c r="K16" s="380">
        <f>ON!L16</f>
        <v>0.33</v>
      </c>
      <c r="L16" s="331">
        <f>ON!M16</f>
        <v>0</v>
      </c>
      <c r="M16" s="113">
        <f>ON!N16</f>
        <v>0.33333333333333337</v>
      </c>
      <c r="N16" s="331">
        <f>ON!O16</f>
        <v>0.5</v>
      </c>
      <c r="O16" s="115">
        <f>ON!P16</f>
        <v>0</v>
      </c>
      <c r="P16" s="380">
        <f>ON!Q16</f>
        <v>0</v>
      </c>
      <c r="Q16" s="380">
        <f>ON!R16</f>
        <v>0</v>
      </c>
      <c r="R16" s="115">
        <f>ON!S16</f>
        <v>0.83333333333333337</v>
      </c>
      <c r="S16" s="380">
        <f>ON!T16</f>
        <v>1</v>
      </c>
      <c r="T16" s="380">
        <f>ON!U16</f>
        <v>1</v>
      </c>
      <c r="U16" s="380">
        <f>ON!V16</f>
        <v>0.5</v>
      </c>
      <c r="V16" s="115">
        <f>ON!W16</f>
        <v>0</v>
      </c>
      <c r="W16" s="380">
        <f>ON!X16</f>
        <v>0</v>
      </c>
      <c r="X16" s="499">
        <f>ON!Y16</f>
        <v>0</v>
      </c>
      <c r="Y16" s="55"/>
      <c r="Z16" s="55"/>
      <c r="AA16" s="55"/>
    </row>
    <row r="17" spans="1:27" ht="15">
      <c r="A17" s="1099" t="s">
        <v>182</v>
      </c>
      <c r="B17" s="407" t="s">
        <v>172</v>
      </c>
      <c r="C17" s="1116">
        <f>Table_5[[#This Row],[Column3]]</f>
        <v>1481</v>
      </c>
      <c r="D17" s="1092">
        <f>Table_5[[#This Row],[Column4]]</f>
        <v>77.3</v>
      </c>
      <c r="E17" s="106">
        <f>ON!F17</f>
        <v>0.54833333333333334</v>
      </c>
      <c r="F17" s="107">
        <f>ON!G17</f>
        <v>0.38833333333333336</v>
      </c>
      <c r="G17" s="1093">
        <f>ON!H17</f>
        <v>0</v>
      </c>
      <c r="H17" s="1093">
        <f>ON!I17</f>
        <v>0.16500000000000001</v>
      </c>
      <c r="I17" s="380">
        <f>ON!J17</f>
        <v>0</v>
      </c>
      <c r="J17" s="380" t="str">
        <f>ON!K17</f>
        <v>n/a</v>
      </c>
      <c r="K17" s="380">
        <f>ON!L17</f>
        <v>0.33</v>
      </c>
      <c r="L17" s="331">
        <f>ON!M17</f>
        <v>1</v>
      </c>
      <c r="M17" s="113">
        <f>ON!N17</f>
        <v>0.70833333333333337</v>
      </c>
      <c r="N17" s="331">
        <f>ON!O17</f>
        <v>1</v>
      </c>
      <c r="O17" s="115">
        <f>ON!P17</f>
        <v>1</v>
      </c>
      <c r="P17" s="380">
        <f>ON!Q17</f>
        <v>1</v>
      </c>
      <c r="Q17" s="380">
        <f>ON!R17</f>
        <v>1</v>
      </c>
      <c r="R17" s="115">
        <f>ON!S17</f>
        <v>0.83333333333333337</v>
      </c>
      <c r="S17" s="380">
        <f>ON!T17</f>
        <v>1</v>
      </c>
      <c r="T17" s="380">
        <f>ON!U17</f>
        <v>1</v>
      </c>
      <c r="U17" s="380">
        <f>ON!V17</f>
        <v>0.5</v>
      </c>
      <c r="V17" s="115">
        <f>ON!W17</f>
        <v>0</v>
      </c>
      <c r="W17" s="380">
        <f>ON!X17</f>
        <v>0</v>
      </c>
      <c r="X17" s="499">
        <f>ON!Y17</f>
        <v>0</v>
      </c>
      <c r="Y17" s="55"/>
      <c r="Z17" s="55"/>
      <c r="AA17" s="55"/>
    </row>
    <row r="18" spans="1:27" ht="15">
      <c r="A18" s="1099" t="s">
        <v>183</v>
      </c>
      <c r="B18" s="407" t="s">
        <v>172</v>
      </c>
      <c r="C18" s="1116">
        <f>Table_5[[#This Row],[Column3]]</f>
        <v>281</v>
      </c>
      <c r="D18" s="1092">
        <f>Table_5[[#This Row],[Column4]]</f>
        <v>100</v>
      </c>
      <c r="E18" s="106">
        <f>ON!F18</f>
        <v>0.43083333333333329</v>
      </c>
      <c r="F18" s="107">
        <f>ON!G18</f>
        <v>0.44500000000000001</v>
      </c>
      <c r="G18" s="1093">
        <f>ON!H18</f>
        <v>1</v>
      </c>
      <c r="H18" s="1093">
        <f>ON!I18</f>
        <v>0.33500000000000002</v>
      </c>
      <c r="I18" s="380">
        <f>ON!J18</f>
        <v>0</v>
      </c>
      <c r="J18" s="380" t="str">
        <f>ON!K18</f>
        <v>n/a</v>
      </c>
      <c r="K18" s="380">
        <f>ON!L18</f>
        <v>0.67</v>
      </c>
      <c r="L18" s="331">
        <f>ON!M18</f>
        <v>0</v>
      </c>
      <c r="M18" s="113">
        <f>ON!N18</f>
        <v>0.41666666666666663</v>
      </c>
      <c r="N18" s="331">
        <f>ON!O18</f>
        <v>0.5</v>
      </c>
      <c r="O18" s="115">
        <f>ON!P18</f>
        <v>0.5</v>
      </c>
      <c r="P18" s="380">
        <f>ON!Q18</f>
        <v>1</v>
      </c>
      <c r="Q18" s="380">
        <f>ON!R18</f>
        <v>0</v>
      </c>
      <c r="R18" s="115">
        <f>ON!S18</f>
        <v>0.66666666666666663</v>
      </c>
      <c r="S18" s="380">
        <f>ON!T18</f>
        <v>0.5</v>
      </c>
      <c r="T18" s="380">
        <f>ON!U18</f>
        <v>1</v>
      </c>
      <c r="U18" s="380">
        <f>ON!V18</f>
        <v>0.5</v>
      </c>
      <c r="V18" s="115">
        <f>ON!W18</f>
        <v>0</v>
      </c>
      <c r="W18" s="380">
        <f>ON!X18</f>
        <v>0</v>
      </c>
      <c r="X18" s="499">
        <f>ON!Y18</f>
        <v>0</v>
      </c>
      <c r="Y18" s="55"/>
      <c r="Z18" s="55"/>
      <c r="AA18" s="55"/>
    </row>
    <row r="19" spans="1:27" ht="15">
      <c r="A19" s="1099" t="s">
        <v>184</v>
      </c>
      <c r="B19" s="407" t="s">
        <v>172</v>
      </c>
      <c r="C19" s="1116">
        <f>Table_5[[#This Row],[Column3]]</f>
        <v>237</v>
      </c>
      <c r="D19" s="1092">
        <f>Table_5[[#This Row],[Column4]]</f>
        <v>100</v>
      </c>
      <c r="E19" s="106">
        <f>ON!F19</f>
        <v>0.20833333333333331</v>
      </c>
      <c r="F19" s="107">
        <f>ON!G19</f>
        <v>0</v>
      </c>
      <c r="G19" s="1093">
        <f>ON!H19</f>
        <v>0</v>
      </c>
      <c r="H19" s="1093">
        <f>ON!I19</f>
        <v>0</v>
      </c>
      <c r="I19" s="380">
        <f>ON!J19</f>
        <v>0</v>
      </c>
      <c r="J19" s="380" t="str">
        <f>ON!K19</f>
        <v>n/a</v>
      </c>
      <c r="K19" s="380">
        <f>ON!L19</f>
        <v>0</v>
      </c>
      <c r="L19" s="331">
        <f>ON!M19</f>
        <v>0</v>
      </c>
      <c r="M19" s="113">
        <f>ON!N19</f>
        <v>0.41666666666666663</v>
      </c>
      <c r="N19" s="331">
        <f>ON!O19</f>
        <v>0.5</v>
      </c>
      <c r="O19" s="115">
        <f>ON!P19</f>
        <v>0.5</v>
      </c>
      <c r="P19" s="380">
        <f>ON!Q19</f>
        <v>0.5</v>
      </c>
      <c r="Q19" s="380">
        <f>ON!R19</f>
        <v>0.5</v>
      </c>
      <c r="R19" s="115">
        <f>ON!S19</f>
        <v>0.66666666666666663</v>
      </c>
      <c r="S19" s="380">
        <f>ON!T19</f>
        <v>0.5</v>
      </c>
      <c r="T19" s="380">
        <f>ON!U19</f>
        <v>1</v>
      </c>
      <c r="U19" s="380">
        <f>ON!V19</f>
        <v>0.5</v>
      </c>
      <c r="V19" s="115">
        <f>ON!W19</f>
        <v>0</v>
      </c>
      <c r="W19" s="380">
        <f>ON!X19</f>
        <v>0</v>
      </c>
      <c r="X19" s="499">
        <f>ON!Y19</f>
        <v>0</v>
      </c>
      <c r="Y19" s="55"/>
      <c r="Z19" s="55"/>
      <c r="AA19" s="55"/>
    </row>
    <row r="20" spans="1:27" ht="15">
      <c r="A20" s="1099" t="s">
        <v>185</v>
      </c>
      <c r="B20" s="407" t="s">
        <v>172</v>
      </c>
      <c r="C20" s="1116">
        <f>Table_5[[#This Row],[Column3]]</f>
        <v>293</v>
      </c>
      <c r="D20" s="1092">
        <f>Table_5[[#This Row],[Column4]]</f>
        <v>100</v>
      </c>
      <c r="E20" s="106">
        <f>ON!F20</f>
        <v>0.42041666666666666</v>
      </c>
      <c r="F20" s="107">
        <f>ON!G20</f>
        <v>0.44500000000000001</v>
      </c>
      <c r="G20" s="1093">
        <f>ON!H20</f>
        <v>1</v>
      </c>
      <c r="H20" s="1093">
        <f>ON!I20</f>
        <v>0.33500000000000002</v>
      </c>
      <c r="I20" s="380">
        <f>ON!J20</f>
        <v>0</v>
      </c>
      <c r="J20" s="380" t="str">
        <f>ON!K20</f>
        <v>n/a</v>
      </c>
      <c r="K20" s="380">
        <f>ON!L20</f>
        <v>0.67</v>
      </c>
      <c r="L20" s="331">
        <f>ON!M20</f>
        <v>0</v>
      </c>
      <c r="M20" s="113">
        <f>ON!N20</f>
        <v>0.39583333333333337</v>
      </c>
      <c r="N20" s="331">
        <f>ON!O20</f>
        <v>0.5</v>
      </c>
      <c r="O20" s="115">
        <f>ON!P20</f>
        <v>0.25</v>
      </c>
      <c r="P20" s="380">
        <f>ON!Q20</f>
        <v>0.5</v>
      </c>
      <c r="Q20" s="380">
        <f>ON!R20</f>
        <v>0</v>
      </c>
      <c r="R20" s="115">
        <f>ON!S20</f>
        <v>0.83333333333333337</v>
      </c>
      <c r="S20" s="380">
        <f>ON!T20</f>
        <v>1</v>
      </c>
      <c r="T20" s="380">
        <f>ON!U20</f>
        <v>1</v>
      </c>
      <c r="U20" s="380">
        <f>ON!V20</f>
        <v>0.5</v>
      </c>
      <c r="V20" s="115">
        <f>ON!W20</f>
        <v>0</v>
      </c>
      <c r="W20" s="380">
        <f>ON!X20</f>
        <v>0</v>
      </c>
      <c r="X20" s="499">
        <f>ON!Y20</f>
        <v>0</v>
      </c>
      <c r="Y20" s="55"/>
      <c r="Z20" s="55"/>
      <c r="AA20" s="55"/>
    </row>
    <row r="21" spans="1:27" ht="15">
      <c r="A21" s="1099" t="s">
        <v>186</v>
      </c>
      <c r="B21" s="407" t="s">
        <v>172</v>
      </c>
      <c r="C21" s="1116">
        <f>Table_5[[#This Row],[Column3]]</f>
        <v>90</v>
      </c>
      <c r="D21" s="1092">
        <f>Table_5[[#This Row],[Column4]]</f>
        <v>100</v>
      </c>
      <c r="E21" s="106">
        <f>ON!F21</f>
        <v>0.48958333333333331</v>
      </c>
      <c r="F21" s="107">
        <f>ON!G21</f>
        <v>0.66666666666666663</v>
      </c>
      <c r="G21" s="1093">
        <f>ON!H21</f>
        <v>0.5</v>
      </c>
      <c r="H21" s="1093">
        <f>ON!I21</f>
        <v>0.5</v>
      </c>
      <c r="I21" s="380">
        <f>ON!J21</f>
        <v>1</v>
      </c>
      <c r="J21" s="380" t="str">
        <f>ON!K21</f>
        <v>n/a</v>
      </c>
      <c r="K21" s="380">
        <f>ON!L21</f>
        <v>0</v>
      </c>
      <c r="L21" s="331">
        <f>ON!M21</f>
        <v>1</v>
      </c>
      <c r="M21" s="113">
        <f>ON!N21</f>
        <v>0.3125</v>
      </c>
      <c r="N21" s="331">
        <f>ON!O21</f>
        <v>0.5</v>
      </c>
      <c r="O21" s="115">
        <f>ON!P21</f>
        <v>0.25</v>
      </c>
      <c r="P21" s="380">
        <f>ON!Q21</f>
        <v>0.5</v>
      </c>
      <c r="Q21" s="380">
        <f>ON!R21</f>
        <v>0</v>
      </c>
      <c r="R21" s="115">
        <f>ON!S21</f>
        <v>0.5</v>
      </c>
      <c r="S21" s="380">
        <f>ON!T21</f>
        <v>1</v>
      </c>
      <c r="T21" s="380">
        <f>ON!U21</f>
        <v>0</v>
      </c>
      <c r="U21" s="380">
        <f>ON!V21</f>
        <v>0.5</v>
      </c>
      <c r="V21" s="115">
        <f>ON!W21</f>
        <v>0</v>
      </c>
      <c r="W21" s="380">
        <f>ON!X21</f>
        <v>0</v>
      </c>
      <c r="X21" s="499">
        <f>ON!Y21</f>
        <v>0</v>
      </c>
      <c r="Y21" s="55"/>
      <c r="Z21" s="55"/>
      <c r="AA21" s="55"/>
    </row>
    <row r="22" spans="1:27" ht="15">
      <c r="A22" s="1099" t="s">
        <v>187</v>
      </c>
      <c r="B22" s="407" t="s">
        <v>172</v>
      </c>
      <c r="C22" s="1116">
        <f>Table_5[[#This Row],[Column3]]</f>
        <v>232</v>
      </c>
      <c r="D22" s="1092">
        <f>Table_5[[#This Row],[Column4]]</f>
        <v>100</v>
      </c>
      <c r="E22" s="106">
        <f>ON!F22</f>
        <v>0.5</v>
      </c>
      <c r="F22" s="107">
        <f>ON!G22</f>
        <v>0.66666666666666663</v>
      </c>
      <c r="G22" s="1093">
        <f>ON!H22</f>
        <v>0.5</v>
      </c>
      <c r="H22" s="1093">
        <f>ON!I22</f>
        <v>0.5</v>
      </c>
      <c r="I22" s="380">
        <f>ON!J22</f>
        <v>1</v>
      </c>
      <c r="J22" s="380" t="str">
        <f>ON!K22</f>
        <v>n/a</v>
      </c>
      <c r="K22" s="380">
        <f>ON!L22</f>
        <v>0</v>
      </c>
      <c r="L22" s="331">
        <f>ON!M22</f>
        <v>1</v>
      </c>
      <c r="M22" s="113">
        <f>ON!N22</f>
        <v>0.33333333333333337</v>
      </c>
      <c r="N22" s="331">
        <f>ON!O22</f>
        <v>0.5</v>
      </c>
      <c r="O22" s="115">
        <f>ON!P22</f>
        <v>0</v>
      </c>
      <c r="P22" s="380">
        <f>ON!Q22</f>
        <v>0</v>
      </c>
      <c r="Q22" s="380">
        <f>ON!R22</f>
        <v>0</v>
      </c>
      <c r="R22" s="115">
        <f>ON!S22</f>
        <v>0.83333333333333337</v>
      </c>
      <c r="S22" s="380">
        <f>ON!T22</f>
        <v>0.5</v>
      </c>
      <c r="T22" s="380">
        <f>ON!U22</f>
        <v>1</v>
      </c>
      <c r="U22" s="380">
        <f>ON!V22</f>
        <v>1</v>
      </c>
      <c r="V22" s="115">
        <f>ON!W22</f>
        <v>0</v>
      </c>
      <c r="W22" s="380">
        <f>ON!X22</f>
        <v>0</v>
      </c>
      <c r="X22" s="499">
        <f>ON!Y22</f>
        <v>0</v>
      </c>
      <c r="Y22" s="55"/>
      <c r="Z22" s="55"/>
      <c r="AA22" s="55"/>
    </row>
    <row r="23" spans="1:27" ht="15">
      <c r="A23" s="1099" t="s">
        <v>188</v>
      </c>
      <c r="B23" s="407" t="s">
        <v>172</v>
      </c>
      <c r="C23" s="1116">
        <f>Table_5[[#This Row],[Column3]]</f>
        <v>435</v>
      </c>
      <c r="D23" s="1092">
        <f>Table_5[[#This Row],[Column4]]</f>
        <v>98.9</v>
      </c>
      <c r="E23" s="106">
        <f>ON!F23</f>
        <v>0.5625</v>
      </c>
      <c r="F23" s="107">
        <f>ON!G23</f>
        <v>0.66666666666666663</v>
      </c>
      <c r="G23" s="1093">
        <f>ON!H23</f>
        <v>0.5</v>
      </c>
      <c r="H23" s="1093">
        <f>ON!I23</f>
        <v>0.5</v>
      </c>
      <c r="I23" s="380">
        <f>ON!J23</f>
        <v>1</v>
      </c>
      <c r="J23" s="380" t="str">
        <f>ON!K23</f>
        <v>n/a</v>
      </c>
      <c r="K23" s="380">
        <f>ON!L23</f>
        <v>0</v>
      </c>
      <c r="L23" s="331">
        <f>ON!M23</f>
        <v>1</v>
      </c>
      <c r="M23" s="113">
        <f>ON!N23</f>
        <v>0.45833333333333337</v>
      </c>
      <c r="N23" s="331">
        <f>ON!O23</f>
        <v>0.5</v>
      </c>
      <c r="O23" s="115">
        <f>ON!P23</f>
        <v>0.5</v>
      </c>
      <c r="P23" s="380">
        <f>ON!Q23</f>
        <v>1</v>
      </c>
      <c r="Q23" s="380">
        <f>ON!R23</f>
        <v>0</v>
      </c>
      <c r="R23" s="115">
        <f>ON!S23</f>
        <v>0.83333333333333337</v>
      </c>
      <c r="S23" s="380">
        <f>ON!T23</f>
        <v>0.5</v>
      </c>
      <c r="T23" s="380">
        <f>ON!U23</f>
        <v>1</v>
      </c>
      <c r="U23" s="380">
        <f>ON!V23</f>
        <v>1</v>
      </c>
      <c r="V23" s="115">
        <f>ON!W23</f>
        <v>0</v>
      </c>
      <c r="W23" s="380">
        <f>ON!X23</f>
        <v>0</v>
      </c>
      <c r="X23" s="499">
        <f>ON!Y23</f>
        <v>0</v>
      </c>
      <c r="Y23" s="55"/>
      <c r="Z23" s="55"/>
      <c r="AA23" s="55"/>
    </row>
    <row r="24" spans="1:27" ht="15">
      <c r="A24" s="1099" t="s">
        <v>189</v>
      </c>
      <c r="B24" s="407" t="s">
        <v>172</v>
      </c>
      <c r="C24" s="1116">
        <f>Table_5[[#This Row],[Column3]]</f>
        <v>195</v>
      </c>
      <c r="D24" s="1092">
        <f>Table_5[[#This Row],[Column4]]</f>
        <v>100</v>
      </c>
      <c r="E24" s="106">
        <f>ON!F24</f>
        <v>0.19416666666666668</v>
      </c>
      <c r="F24" s="107">
        <f>ON!G24</f>
        <v>5.5E-2</v>
      </c>
      <c r="G24" s="1093">
        <f>ON!H24</f>
        <v>0</v>
      </c>
      <c r="H24" s="1093">
        <f>ON!I24</f>
        <v>0.16500000000000001</v>
      </c>
      <c r="I24" s="380">
        <f>ON!J24</f>
        <v>0</v>
      </c>
      <c r="J24" s="380" t="str">
        <f>ON!K24</f>
        <v>n/a</v>
      </c>
      <c r="K24" s="380">
        <f>ON!L24</f>
        <v>0.33</v>
      </c>
      <c r="L24" s="331">
        <f>ON!M24</f>
        <v>0</v>
      </c>
      <c r="M24" s="113">
        <f>ON!N24</f>
        <v>0.33333333333333337</v>
      </c>
      <c r="N24" s="331">
        <f>ON!O24</f>
        <v>0.5</v>
      </c>
      <c r="O24" s="115">
        <f>ON!P24</f>
        <v>0</v>
      </c>
      <c r="P24" s="380">
        <f>ON!Q24</f>
        <v>0</v>
      </c>
      <c r="Q24" s="380">
        <f>ON!R24</f>
        <v>0</v>
      </c>
      <c r="R24" s="115">
        <f>ON!S24</f>
        <v>0.83333333333333337</v>
      </c>
      <c r="S24" s="380">
        <f>ON!T24</f>
        <v>0.5</v>
      </c>
      <c r="T24" s="380">
        <f>ON!U24</f>
        <v>1</v>
      </c>
      <c r="U24" s="380">
        <f>ON!V24</f>
        <v>1</v>
      </c>
      <c r="V24" s="115">
        <f>ON!W24</f>
        <v>0</v>
      </c>
      <c r="W24" s="380">
        <f>ON!X24</f>
        <v>0</v>
      </c>
      <c r="X24" s="499">
        <f>ON!Y24</f>
        <v>0</v>
      </c>
      <c r="Y24" s="55"/>
      <c r="Z24" s="55"/>
      <c r="AA24" s="55"/>
    </row>
    <row r="25" spans="1:27" ht="15">
      <c r="A25" s="1099" t="s">
        <v>190</v>
      </c>
      <c r="B25" s="407" t="s">
        <v>172</v>
      </c>
      <c r="C25" s="1116">
        <f>Table_5[[#This Row],[Column3]]</f>
        <v>473</v>
      </c>
      <c r="D25" s="1092">
        <f>Table_5[[#This Row],[Column4]]</f>
        <v>100</v>
      </c>
      <c r="E25" s="106">
        <f>ON!F25</f>
        <v>0.44125000000000003</v>
      </c>
      <c r="F25" s="107">
        <f>ON!G25</f>
        <v>0.44500000000000001</v>
      </c>
      <c r="G25" s="1093">
        <f>ON!H25</f>
        <v>1</v>
      </c>
      <c r="H25" s="1093">
        <f>ON!I25</f>
        <v>0.33500000000000002</v>
      </c>
      <c r="I25" s="380">
        <f>ON!J25</f>
        <v>0</v>
      </c>
      <c r="J25" s="380" t="str">
        <f>ON!K25</f>
        <v>n/a</v>
      </c>
      <c r="K25" s="380">
        <f>ON!L25</f>
        <v>0.67</v>
      </c>
      <c r="L25" s="331">
        <f>ON!M25</f>
        <v>0</v>
      </c>
      <c r="M25" s="113">
        <f>ON!N25</f>
        <v>0.4375</v>
      </c>
      <c r="N25" s="331">
        <f>ON!O25</f>
        <v>0.5</v>
      </c>
      <c r="O25" s="115">
        <f>ON!P25</f>
        <v>0.25</v>
      </c>
      <c r="P25" s="380">
        <f>ON!Q25</f>
        <v>0.5</v>
      </c>
      <c r="Q25" s="380">
        <f>ON!R25</f>
        <v>0</v>
      </c>
      <c r="R25" s="115">
        <f>ON!S25</f>
        <v>1</v>
      </c>
      <c r="S25" s="380">
        <f>ON!T25</f>
        <v>1</v>
      </c>
      <c r="T25" s="380">
        <f>ON!U25</f>
        <v>1</v>
      </c>
      <c r="U25" s="380">
        <f>ON!V25</f>
        <v>1</v>
      </c>
      <c r="V25" s="115">
        <f>ON!W25</f>
        <v>0</v>
      </c>
      <c r="W25" s="380">
        <f>ON!X25</f>
        <v>0</v>
      </c>
      <c r="X25" s="499">
        <f>ON!Y25</f>
        <v>0</v>
      </c>
      <c r="Y25" s="55"/>
      <c r="Z25" s="55"/>
      <c r="AA25" s="55"/>
    </row>
    <row r="26" spans="1:27" ht="15">
      <c r="A26" s="1099" t="s">
        <v>191</v>
      </c>
      <c r="B26" s="407" t="s">
        <v>172</v>
      </c>
      <c r="C26" s="1116">
        <f>Table_5[[#This Row],[Column3]]</f>
        <v>514</v>
      </c>
      <c r="D26" s="1092">
        <f>Table_5[[#This Row],[Column4]]</f>
        <v>100</v>
      </c>
      <c r="E26" s="106">
        <f>ON!F26</f>
        <v>0.37124999999999997</v>
      </c>
      <c r="F26" s="107">
        <f>ON!G26</f>
        <v>0.38833333333333336</v>
      </c>
      <c r="G26" s="1093">
        <f>ON!H26</f>
        <v>1</v>
      </c>
      <c r="H26" s="1093">
        <f>ON!I26</f>
        <v>0.16500000000000001</v>
      </c>
      <c r="I26" s="380">
        <f>ON!J26</f>
        <v>0</v>
      </c>
      <c r="J26" s="380" t="str">
        <f>ON!K26</f>
        <v>n/a</v>
      </c>
      <c r="K26" s="380">
        <f>ON!L26</f>
        <v>0.33</v>
      </c>
      <c r="L26" s="331">
        <f>ON!M26</f>
        <v>0</v>
      </c>
      <c r="M26" s="113">
        <f>ON!N26</f>
        <v>0.35416666666666663</v>
      </c>
      <c r="N26" s="331">
        <f>ON!O26</f>
        <v>0.5</v>
      </c>
      <c r="O26" s="115">
        <f>ON!P26</f>
        <v>0.25</v>
      </c>
      <c r="P26" s="380">
        <f>ON!Q26</f>
        <v>0.5</v>
      </c>
      <c r="Q26" s="380">
        <f>ON!R26</f>
        <v>0</v>
      </c>
      <c r="R26" s="115">
        <f>ON!S26</f>
        <v>0.66666666666666663</v>
      </c>
      <c r="S26" s="380">
        <f>ON!T26</f>
        <v>0.5</v>
      </c>
      <c r="T26" s="380">
        <f>ON!U26</f>
        <v>1</v>
      </c>
      <c r="U26" s="380">
        <f>ON!V26</f>
        <v>0.5</v>
      </c>
      <c r="V26" s="115">
        <f>ON!W26</f>
        <v>0</v>
      </c>
      <c r="W26" s="380">
        <f>ON!X26</f>
        <v>0</v>
      </c>
      <c r="X26" s="499">
        <f>ON!Y26</f>
        <v>0</v>
      </c>
      <c r="Y26" s="55"/>
      <c r="Z26" s="55"/>
      <c r="AA26" s="55"/>
    </row>
    <row r="27" spans="1:27" ht="15">
      <c r="A27" s="1099" t="s">
        <v>192</v>
      </c>
      <c r="B27" s="407" t="s">
        <v>172</v>
      </c>
      <c r="C27" s="1116">
        <f>Table_5[[#This Row],[Column3]]</f>
        <v>2017</v>
      </c>
      <c r="D27" s="1092">
        <f>Table_5[[#This Row],[Column4]]</f>
        <v>98.5</v>
      </c>
      <c r="E27" s="106">
        <f>ON!F27</f>
        <v>0.37124999999999997</v>
      </c>
      <c r="F27" s="107">
        <f>ON!G27</f>
        <v>0.38833333333333336</v>
      </c>
      <c r="G27" s="1093">
        <f>ON!H27</f>
        <v>1</v>
      </c>
      <c r="H27" s="1093">
        <f>ON!I27</f>
        <v>0.16500000000000001</v>
      </c>
      <c r="I27" s="380">
        <f>ON!J27</f>
        <v>0</v>
      </c>
      <c r="J27" s="380" t="str">
        <f>ON!K27</f>
        <v>n/a</v>
      </c>
      <c r="K27" s="380">
        <f>ON!L27</f>
        <v>0.33</v>
      </c>
      <c r="L27" s="331">
        <f>ON!M27</f>
        <v>0</v>
      </c>
      <c r="M27" s="113">
        <f>ON!N27</f>
        <v>0.35416666666666663</v>
      </c>
      <c r="N27" s="331">
        <f>ON!O27</f>
        <v>0.5</v>
      </c>
      <c r="O27" s="115">
        <f>ON!P27</f>
        <v>0.25</v>
      </c>
      <c r="P27" s="380">
        <f>ON!Q27</f>
        <v>0.5</v>
      </c>
      <c r="Q27" s="380">
        <f>ON!R27</f>
        <v>0</v>
      </c>
      <c r="R27" s="115">
        <f>ON!S27</f>
        <v>0.66666666666666663</v>
      </c>
      <c r="S27" s="380">
        <f>ON!T27</f>
        <v>0.5</v>
      </c>
      <c r="T27" s="380">
        <f>ON!U27</f>
        <v>1</v>
      </c>
      <c r="U27" s="380">
        <f>ON!V27</f>
        <v>0.5</v>
      </c>
      <c r="V27" s="115">
        <f>ON!W27</f>
        <v>0</v>
      </c>
      <c r="W27" s="380">
        <f>ON!X27</f>
        <v>0</v>
      </c>
      <c r="X27" s="499">
        <f>ON!Y27</f>
        <v>0</v>
      </c>
      <c r="Y27" s="55"/>
      <c r="Z27" s="55"/>
      <c r="AA27" s="55"/>
    </row>
    <row r="28" spans="1:27" ht="15">
      <c r="A28" s="1099" t="s">
        <v>193</v>
      </c>
      <c r="B28" s="407" t="s">
        <v>172</v>
      </c>
      <c r="C28" s="1116">
        <f>Table_5[[#This Row],[Column3]]</f>
        <v>187</v>
      </c>
      <c r="D28" s="1092">
        <f>Table_5[[#This Row],[Column4]]</f>
        <v>100</v>
      </c>
      <c r="E28" s="106">
        <f>ON!F28</f>
        <v>0.64208333333333334</v>
      </c>
      <c r="F28" s="107">
        <f>ON!G28</f>
        <v>0.72166666666666668</v>
      </c>
      <c r="G28" s="1093">
        <f>ON!H28</f>
        <v>1</v>
      </c>
      <c r="H28" s="1093">
        <f>ON!I28</f>
        <v>0.16500000000000001</v>
      </c>
      <c r="I28" s="380">
        <f>ON!J28</f>
        <v>0</v>
      </c>
      <c r="J28" s="380" t="str">
        <f>ON!K28</f>
        <v>n/a</v>
      </c>
      <c r="K28" s="380">
        <f>ON!L28</f>
        <v>0.33</v>
      </c>
      <c r="L28" s="331">
        <f>ON!M28</f>
        <v>1</v>
      </c>
      <c r="M28" s="113">
        <f>ON!N28</f>
        <v>0.5625</v>
      </c>
      <c r="N28" s="331">
        <f>ON!O28</f>
        <v>0.5</v>
      </c>
      <c r="O28" s="115">
        <f>ON!P28</f>
        <v>0.25</v>
      </c>
      <c r="P28" s="380">
        <f>ON!Q28</f>
        <v>0.5</v>
      </c>
      <c r="Q28" s="380">
        <f>ON!R28</f>
        <v>0</v>
      </c>
      <c r="R28" s="115">
        <f>ON!S28</f>
        <v>1</v>
      </c>
      <c r="S28" s="380">
        <f>ON!T28</f>
        <v>1</v>
      </c>
      <c r="T28" s="380">
        <f>ON!U28</f>
        <v>1</v>
      </c>
      <c r="U28" s="380">
        <f>ON!V28</f>
        <v>1</v>
      </c>
      <c r="V28" s="115">
        <f>ON!W28</f>
        <v>0.5</v>
      </c>
      <c r="W28" s="380">
        <f>ON!X28</f>
        <v>1</v>
      </c>
      <c r="X28" s="499">
        <f>ON!Y28</f>
        <v>0</v>
      </c>
      <c r="Y28" s="55"/>
      <c r="Z28" s="55"/>
      <c r="AA28" s="55"/>
    </row>
    <row r="29" spans="1:27" ht="15">
      <c r="A29" s="1099" t="s">
        <v>194</v>
      </c>
      <c r="B29" s="407" t="s">
        <v>172</v>
      </c>
      <c r="C29" s="1116">
        <f>Table_5[[#This Row],[Column3]]</f>
        <v>382</v>
      </c>
      <c r="D29" s="1092">
        <f>Table_5[[#This Row],[Column4]]</f>
        <v>100</v>
      </c>
      <c r="E29" s="106">
        <f>ON!F29</f>
        <v>0.21875</v>
      </c>
      <c r="F29" s="107">
        <f>ON!G29</f>
        <v>0</v>
      </c>
      <c r="G29" s="1093">
        <f>ON!H29</f>
        <v>0</v>
      </c>
      <c r="H29" s="1093">
        <f>ON!I29</f>
        <v>0</v>
      </c>
      <c r="I29" s="380">
        <f>ON!J29</f>
        <v>0</v>
      </c>
      <c r="J29" s="380" t="str">
        <f>ON!K29</f>
        <v>n/a</v>
      </c>
      <c r="K29" s="380">
        <f>ON!L29</f>
        <v>0</v>
      </c>
      <c r="L29" s="331">
        <f>ON!M29</f>
        <v>0</v>
      </c>
      <c r="M29" s="113">
        <f>ON!N29</f>
        <v>0.4375</v>
      </c>
      <c r="N29" s="331">
        <f>ON!O29</f>
        <v>0.5</v>
      </c>
      <c r="O29" s="115">
        <f>ON!P29</f>
        <v>0.25</v>
      </c>
      <c r="P29" s="380">
        <f>ON!Q29</f>
        <v>0.5</v>
      </c>
      <c r="Q29" s="380">
        <f>ON!R29</f>
        <v>0</v>
      </c>
      <c r="R29" s="115">
        <f>ON!S29</f>
        <v>1</v>
      </c>
      <c r="S29" s="380">
        <f>ON!T29</f>
        <v>1</v>
      </c>
      <c r="T29" s="380">
        <f>ON!U29</f>
        <v>1</v>
      </c>
      <c r="U29" s="380">
        <f>ON!V29</f>
        <v>1</v>
      </c>
      <c r="V29" s="115">
        <f>ON!W29</f>
        <v>0</v>
      </c>
      <c r="W29" s="380">
        <f>ON!X29</f>
        <v>0</v>
      </c>
      <c r="X29" s="499">
        <f>ON!Y29</f>
        <v>0</v>
      </c>
      <c r="Y29" s="55"/>
      <c r="Z29" s="55"/>
      <c r="AA29" s="55"/>
    </row>
    <row r="30" spans="1:27" ht="15">
      <c r="A30" s="1099" t="s">
        <v>195</v>
      </c>
      <c r="B30" s="407" t="s">
        <v>172</v>
      </c>
      <c r="C30" s="1116">
        <f>Table_5[[#This Row],[Column3]]</f>
        <v>440</v>
      </c>
      <c r="D30" s="1092">
        <f>Table_5[[#This Row],[Column4]]</f>
        <v>100</v>
      </c>
      <c r="E30" s="106">
        <f>ON!F30</f>
        <v>0.37125000000000002</v>
      </c>
      <c r="F30" s="107">
        <f>ON!G30</f>
        <v>0.22166666666666668</v>
      </c>
      <c r="G30" s="1093">
        <f>ON!H30</f>
        <v>0.5</v>
      </c>
      <c r="H30" s="1093">
        <f>ON!I30</f>
        <v>0.16500000000000001</v>
      </c>
      <c r="I30" s="380">
        <f>ON!J30</f>
        <v>0</v>
      </c>
      <c r="J30" s="380" t="str">
        <f>ON!K30</f>
        <v>n/a</v>
      </c>
      <c r="K30" s="380">
        <f>ON!L30</f>
        <v>0.33</v>
      </c>
      <c r="L30" s="331">
        <f>ON!M30</f>
        <v>0</v>
      </c>
      <c r="M30" s="113">
        <f>ON!N30</f>
        <v>0.52083333333333337</v>
      </c>
      <c r="N30" s="331">
        <f>ON!O30</f>
        <v>0.5</v>
      </c>
      <c r="O30" s="115">
        <f>ON!P30</f>
        <v>0.25</v>
      </c>
      <c r="P30" s="380">
        <f>ON!Q30</f>
        <v>0.5</v>
      </c>
      <c r="Q30" s="380">
        <f>ON!R30</f>
        <v>0</v>
      </c>
      <c r="R30" s="115">
        <f>ON!S30</f>
        <v>0.83333333333333337</v>
      </c>
      <c r="S30" s="380">
        <f>ON!T30</f>
        <v>0.5</v>
      </c>
      <c r="T30" s="380">
        <f>ON!U30</f>
        <v>1</v>
      </c>
      <c r="U30" s="380">
        <f>ON!V30</f>
        <v>1</v>
      </c>
      <c r="V30" s="115">
        <f>ON!W30</f>
        <v>0.5</v>
      </c>
      <c r="W30" s="380">
        <f>ON!X30</f>
        <v>1</v>
      </c>
      <c r="X30" s="499">
        <f>ON!Y30</f>
        <v>0</v>
      </c>
      <c r="Y30" s="55"/>
      <c r="Z30" s="55"/>
      <c r="AA30" s="55"/>
    </row>
    <row r="31" spans="1:27" ht="15">
      <c r="A31" s="1099" t="s">
        <v>196</v>
      </c>
      <c r="B31" s="407" t="s">
        <v>172</v>
      </c>
      <c r="C31" s="1116">
        <f>Table_5[[#This Row],[Column3]]</f>
        <v>886</v>
      </c>
      <c r="D31" s="1092">
        <f>Table_5[[#This Row],[Column4]]</f>
        <v>98.3</v>
      </c>
      <c r="E31" s="106">
        <f>ON!F31</f>
        <v>0.46187500000000004</v>
      </c>
      <c r="F31" s="107">
        <f>ON!G31</f>
        <v>0.44500000000000001</v>
      </c>
      <c r="G31" s="1093">
        <f>ON!H31</f>
        <v>1</v>
      </c>
      <c r="H31" s="1093">
        <f>ON!I31</f>
        <v>0.33500000000000002</v>
      </c>
      <c r="I31" s="380">
        <f>ON!J31</f>
        <v>0</v>
      </c>
      <c r="J31" s="380" t="str">
        <f>ON!K31</f>
        <v>n/a</v>
      </c>
      <c r="K31" s="380">
        <f>ON!L31</f>
        <v>0.67</v>
      </c>
      <c r="L31" s="331">
        <f>ON!M31</f>
        <v>0</v>
      </c>
      <c r="M31" s="113">
        <f>ON!N31</f>
        <v>0.47875000000000001</v>
      </c>
      <c r="N31" s="331">
        <f>ON!O31</f>
        <v>0.5</v>
      </c>
      <c r="O31" s="115">
        <f>ON!P31</f>
        <v>0.25</v>
      </c>
      <c r="P31" s="380">
        <f>ON!Q31</f>
        <v>0.5</v>
      </c>
      <c r="Q31" s="380">
        <f>ON!R31</f>
        <v>0</v>
      </c>
      <c r="R31" s="115">
        <f>ON!S31</f>
        <v>1</v>
      </c>
      <c r="S31" s="380">
        <f>ON!T31</f>
        <v>1</v>
      </c>
      <c r="T31" s="380">
        <f>ON!U31</f>
        <v>1</v>
      </c>
      <c r="U31" s="380">
        <f>ON!V31</f>
        <v>1</v>
      </c>
      <c r="V31" s="115">
        <f>ON!W31</f>
        <v>0.16500000000000001</v>
      </c>
      <c r="W31" s="380">
        <f>ON!X31</f>
        <v>0</v>
      </c>
      <c r="X31" s="499">
        <f>ON!Y31</f>
        <v>0.33</v>
      </c>
      <c r="Y31" s="55"/>
      <c r="Z31" s="55"/>
      <c r="AA31" s="55"/>
    </row>
    <row r="32" spans="1:27" ht="15">
      <c r="A32" s="1099" t="s">
        <v>197</v>
      </c>
      <c r="B32" s="407" t="s">
        <v>172</v>
      </c>
      <c r="C32" s="1116">
        <f>Table_5[[#This Row],[Column3]]</f>
        <v>778</v>
      </c>
      <c r="D32" s="1092">
        <f>Table_5[[#This Row],[Column4]]</f>
        <v>99.4</v>
      </c>
      <c r="E32" s="106">
        <f>ON!F32</f>
        <v>0.28791666666666671</v>
      </c>
      <c r="F32" s="107">
        <f>ON!G32</f>
        <v>5.5E-2</v>
      </c>
      <c r="G32" s="1093">
        <f>ON!H32</f>
        <v>0</v>
      </c>
      <c r="H32" s="1093">
        <f>ON!I32</f>
        <v>0.16500000000000001</v>
      </c>
      <c r="I32" s="380">
        <f>ON!J32</f>
        <v>0</v>
      </c>
      <c r="J32" s="380" t="str">
        <f>ON!K32</f>
        <v>n/a</v>
      </c>
      <c r="K32" s="380">
        <f>ON!L32</f>
        <v>0.33</v>
      </c>
      <c r="L32" s="331">
        <f>ON!M32</f>
        <v>0</v>
      </c>
      <c r="M32" s="113">
        <f>ON!N32</f>
        <v>0.52083333333333337</v>
      </c>
      <c r="N32" s="331">
        <f>ON!O32</f>
        <v>0.5</v>
      </c>
      <c r="O32" s="115">
        <f>ON!P32</f>
        <v>0.25</v>
      </c>
      <c r="P32" s="380">
        <f>ON!Q32</f>
        <v>0.5</v>
      </c>
      <c r="Q32" s="380">
        <f>ON!R32</f>
        <v>0</v>
      </c>
      <c r="R32" s="115">
        <f>ON!S32</f>
        <v>0.83333333333333337</v>
      </c>
      <c r="S32" s="380">
        <f>ON!T32</f>
        <v>1</v>
      </c>
      <c r="T32" s="380">
        <f>ON!U32</f>
        <v>1</v>
      </c>
      <c r="U32" s="380">
        <f>ON!V32</f>
        <v>0.5</v>
      </c>
      <c r="V32" s="115">
        <f>ON!W32</f>
        <v>0.5</v>
      </c>
      <c r="W32" s="380">
        <f>ON!X32</f>
        <v>1</v>
      </c>
      <c r="X32" s="499">
        <f>ON!Y32</f>
        <v>0</v>
      </c>
      <c r="Y32" s="55"/>
      <c r="Z32" s="55"/>
      <c r="AA32" s="55"/>
    </row>
    <row r="33" spans="1:27" thickBot="1">
      <c r="A33" s="1100" t="s">
        <v>198</v>
      </c>
      <c r="B33" s="1101" t="s">
        <v>172</v>
      </c>
      <c r="C33" s="1117">
        <f>Table_5[[#This Row],[Column3]]</f>
        <v>593</v>
      </c>
      <c r="D33" s="1102">
        <f>Table_5[[#This Row],[Column4]]</f>
        <v>98.2</v>
      </c>
      <c r="E33" s="1000">
        <f>ON!F33</f>
        <v>0.46916666666666662</v>
      </c>
      <c r="F33" s="705">
        <f>ON!G33</f>
        <v>0.33333333333333331</v>
      </c>
      <c r="G33" s="1103">
        <f>ON!H33</f>
        <v>1</v>
      </c>
      <c r="H33" s="1103">
        <f>ON!I33</f>
        <v>0</v>
      </c>
      <c r="I33" s="645">
        <f>ON!J33</f>
        <v>0</v>
      </c>
      <c r="J33" s="645" t="str">
        <f>ON!K33</f>
        <v>n/a</v>
      </c>
      <c r="K33" s="645">
        <f>ON!L33</f>
        <v>0</v>
      </c>
      <c r="L33" s="691">
        <f>ON!M33</f>
        <v>0</v>
      </c>
      <c r="M33" s="643">
        <f>ON!N33</f>
        <v>0.60499999999999998</v>
      </c>
      <c r="N33" s="691">
        <f>ON!O33</f>
        <v>0.5</v>
      </c>
      <c r="O33" s="644">
        <f>ON!P33</f>
        <v>0.25</v>
      </c>
      <c r="P33" s="645">
        <f>ON!Q33</f>
        <v>0.5</v>
      </c>
      <c r="Q33" s="645">
        <f>ON!R33</f>
        <v>0</v>
      </c>
      <c r="R33" s="644">
        <f>ON!S33</f>
        <v>1</v>
      </c>
      <c r="S33" s="645">
        <f>ON!T33</f>
        <v>1</v>
      </c>
      <c r="T33" s="645">
        <f>ON!U33</f>
        <v>1</v>
      </c>
      <c r="U33" s="645">
        <f>ON!V33</f>
        <v>1</v>
      </c>
      <c r="V33" s="644">
        <f>ON!W33</f>
        <v>0.67</v>
      </c>
      <c r="W33" s="645">
        <f>ON!X33</f>
        <v>0.67</v>
      </c>
      <c r="X33" s="646">
        <f>ON!Y33</f>
        <v>0.67</v>
      </c>
      <c r="Y33" s="55"/>
      <c r="Z33" s="55"/>
      <c r="AA33" s="55"/>
    </row>
    <row r="34" spans="1:27" ht="15">
      <c r="A34" s="1094" t="s">
        <v>140</v>
      </c>
      <c r="B34" s="328" t="s">
        <v>141</v>
      </c>
      <c r="C34" s="1116">
        <f>MB!D7</f>
        <v>383</v>
      </c>
      <c r="D34" s="405">
        <f>MB!E7</f>
        <v>97.4</v>
      </c>
      <c r="E34" s="106">
        <f>MB!F7</f>
        <v>0.13541666666666669</v>
      </c>
      <c r="F34" s="107">
        <f>MB!G7</f>
        <v>0</v>
      </c>
      <c r="G34" s="109">
        <f>MB!H7</f>
        <v>0</v>
      </c>
      <c r="H34" s="109">
        <f>MB!I7</f>
        <v>0</v>
      </c>
      <c r="I34" s="328">
        <f>MB!J7</f>
        <v>0</v>
      </c>
      <c r="J34" s="328" t="str">
        <f>MB!K7</f>
        <v>n/a</v>
      </c>
      <c r="K34" s="328">
        <f>MB!L7</f>
        <v>0</v>
      </c>
      <c r="L34" s="109">
        <f>MB!M7</f>
        <v>0</v>
      </c>
      <c r="M34" s="107">
        <f>MB!N7</f>
        <v>0.27083333333333337</v>
      </c>
      <c r="N34" s="109">
        <f>MB!O7</f>
        <v>0</v>
      </c>
      <c r="O34" s="109">
        <f>MB!P7</f>
        <v>0.25</v>
      </c>
      <c r="P34" s="328">
        <f>MB!Q7</f>
        <v>0.5</v>
      </c>
      <c r="Q34" s="328">
        <f>MB!R7</f>
        <v>0</v>
      </c>
      <c r="R34" s="109">
        <f>MB!S7</f>
        <v>0.83333333333333337</v>
      </c>
      <c r="S34" s="328">
        <f>MB!T7</f>
        <v>0.5</v>
      </c>
      <c r="T34" s="328">
        <f>MB!U7</f>
        <v>1</v>
      </c>
      <c r="U34" s="328">
        <f>MB!V7</f>
        <v>1</v>
      </c>
      <c r="V34" s="109">
        <f>MB!W7</f>
        <v>0</v>
      </c>
      <c r="W34" s="328">
        <f>MB!X7</f>
        <v>0</v>
      </c>
      <c r="X34" s="63">
        <f>MB!Y7</f>
        <v>0</v>
      </c>
      <c r="Y34" s="55"/>
      <c r="Z34" s="55"/>
      <c r="AA34" s="55"/>
    </row>
    <row r="35" spans="1:27" ht="15">
      <c r="A35" s="379" t="s">
        <v>142</v>
      </c>
      <c r="B35" s="380" t="s">
        <v>141</v>
      </c>
      <c r="C35" s="1116">
        <f>MB!D8</f>
        <v>899</v>
      </c>
      <c r="D35" s="381">
        <f>MB!E8</f>
        <v>67.400000000000006</v>
      </c>
      <c r="E35" s="19">
        <f>MB!F8</f>
        <v>0.59770833333333329</v>
      </c>
      <c r="F35" s="20">
        <f>MB!G8</f>
        <v>0.61166666666666669</v>
      </c>
      <c r="G35" s="21">
        <f>MB!H8</f>
        <v>0.5</v>
      </c>
      <c r="H35" s="21">
        <f>MB!I8</f>
        <v>0.33500000000000002</v>
      </c>
      <c r="I35" s="22">
        <f>MB!J8</f>
        <v>0</v>
      </c>
      <c r="J35" s="22" t="str">
        <f>MB!K8</f>
        <v>n/a</v>
      </c>
      <c r="K35" s="22">
        <f>MB!L8</f>
        <v>0.67</v>
      </c>
      <c r="L35" s="21">
        <f>MB!M8</f>
        <v>1</v>
      </c>
      <c r="M35" s="20">
        <f>MB!N8</f>
        <v>0.58374999999999999</v>
      </c>
      <c r="N35" s="21">
        <f>MB!O8</f>
        <v>0</v>
      </c>
      <c r="O35" s="21">
        <f>MB!P8</f>
        <v>0.5</v>
      </c>
      <c r="P35" s="22">
        <f>MB!Q8</f>
        <v>1</v>
      </c>
      <c r="Q35" s="22">
        <f>MB!R8</f>
        <v>0</v>
      </c>
      <c r="R35" s="21">
        <f>MB!S8</f>
        <v>1</v>
      </c>
      <c r="S35" s="22">
        <f>MB!T8</f>
        <v>1</v>
      </c>
      <c r="T35" s="22">
        <f>MB!U8</f>
        <v>1</v>
      </c>
      <c r="U35" s="22">
        <f>MB!V8</f>
        <v>1</v>
      </c>
      <c r="V35" s="21">
        <f>MB!W8</f>
        <v>0.83499999999999996</v>
      </c>
      <c r="W35" s="22">
        <f>MB!X8</f>
        <v>0.67</v>
      </c>
      <c r="X35" s="23">
        <f>MB!Y8</f>
        <v>1</v>
      </c>
      <c r="Y35" s="55"/>
      <c r="Z35" s="55"/>
      <c r="AA35" s="55"/>
    </row>
    <row r="36" spans="1:27" ht="15">
      <c r="A36" s="379" t="s">
        <v>143</v>
      </c>
      <c r="B36" s="380" t="s">
        <v>141</v>
      </c>
      <c r="C36" s="1116">
        <f>MB!D9</f>
        <v>1607</v>
      </c>
      <c r="D36" s="381">
        <f>MB!E9</f>
        <v>99.7</v>
      </c>
      <c r="E36" s="19">
        <f>MB!F9</f>
        <v>0.34375</v>
      </c>
      <c r="F36" s="20">
        <f>MB!G9</f>
        <v>0.5</v>
      </c>
      <c r="G36" s="21">
        <f>MB!H9</f>
        <v>0</v>
      </c>
      <c r="H36" s="21">
        <f>MB!I9</f>
        <v>0.5</v>
      </c>
      <c r="I36" s="22">
        <f>MB!J9</f>
        <v>1</v>
      </c>
      <c r="J36" s="22" t="str">
        <f>MB!K9</f>
        <v>n/a</v>
      </c>
      <c r="K36" s="22">
        <f>MB!L9</f>
        <v>0</v>
      </c>
      <c r="L36" s="21">
        <f>MB!M9</f>
        <v>1</v>
      </c>
      <c r="M36" s="20">
        <f>MB!N9</f>
        <v>0.1875</v>
      </c>
      <c r="N36" s="21">
        <f>MB!O9</f>
        <v>0</v>
      </c>
      <c r="O36" s="21">
        <f>MB!P9</f>
        <v>0.25</v>
      </c>
      <c r="P36" s="22">
        <f>MB!Q9</f>
        <v>0.5</v>
      </c>
      <c r="Q36" s="22">
        <f>MB!R9</f>
        <v>0</v>
      </c>
      <c r="R36" s="21">
        <f>MB!S9</f>
        <v>0.5</v>
      </c>
      <c r="S36" s="22">
        <f>MB!T9</f>
        <v>0.5</v>
      </c>
      <c r="T36" s="22">
        <f>MB!U9</f>
        <v>0</v>
      </c>
      <c r="U36" s="22">
        <f>MB!V9</f>
        <v>1</v>
      </c>
      <c r="V36" s="21">
        <f>MB!W9</f>
        <v>0</v>
      </c>
      <c r="W36" s="22">
        <f>MB!X9</f>
        <v>0</v>
      </c>
      <c r="X36" s="23">
        <f>MB!Y9</f>
        <v>0</v>
      </c>
      <c r="Y36" s="55"/>
      <c r="Z36" s="55"/>
      <c r="AA36" s="55"/>
    </row>
    <row r="37" spans="1:27" ht="15">
      <c r="A37" s="379" t="s">
        <v>144</v>
      </c>
      <c r="B37" s="380" t="s">
        <v>141</v>
      </c>
      <c r="C37" s="1116">
        <f>MB!D10</f>
        <v>1922</v>
      </c>
      <c r="D37" s="381">
        <f>MB!E10</f>
        <v>99.5</v>
      </c>
      <c r="E37" s="19">
        <f>MB!F10</f>
        <v>0.54166666666666663</v>
      </c>
      <c r="F37" s="20">
        <f>MB!G10</f>
        <v>0.66666666666666663</v>
      </c>
      <c r="G37" s="21">
        <f>MB!H10</f>
        <v>0.5</v>
      </c>
      <c r="H37" s="21">
        <f>MB!I10</f>
        <v>0.5</v>
      </c>
      <c r="I37" s="22">
        <f>MB!J10</f>
        <v>1</v>
      </c>
      <c r="J37" s="22" t="str">
        <f>MB!K10</f>
        <v>n/a</v>
      </c>
      <c r="K37" s="22">
        <f>MB!L10</f>
        <v>0</v>
      </c>
      <c r="L37" s="21">
        <f>MB!M10</f>
        <v>1</v>
      </c>
      <c r="M37" s="20">
        <f>MB!N10</f>
        <v>0.41666666666666663</v>
      </c>
      <c r="N37" s="21">
        <f>MB!O10</f>
        <v>0.5</v>
      </c>
      <c r="O37" s="21">
        <f>MB!P10</f>
        <v>0.5</v>
      </c>
      <c r="P37" s="22">
        <f>MB!Q10</f>
        <v>1</v>
      </c>
      <c r="Q37" s="22">
        <f>MB!R10</f>
        <v>0</v>
      </c>
      <c r="R37" s="21">
        <f>MB!S10</f>
        <v>0.66666666666666663</v>
      </c>
      <c r="S37" s="22">
        <f>MB!T10</f>
        <v>1</v>
      </c>
      <c r="T37" s="22">
        <f>MB!U10</f>
        <v>0</v>
      </c>
      <c r="U37" s="22">
        <f>MB!V10</f>
        <v>1</v>
      </c>
      <c r="V37" s="21">
        <f>MB!W10</f>
        <v>0</v>
      </c>
      <c r="W37" s="22">
        <f>MB!X10</f>
        <v>0</v>
      </c>
      <c r="X37" s="23">
        <f>MB!Y10</f>
        <v>0</v>
      </c>
      <c r="Y37" s="55"/>
      <c r="Z37" s="55"/>
      <c r="AA37" s="55"/>
    </row>
    <row r="38" spans="1:27" ht="15">
      <c r="A38" s="379" t="s">
        <v>145</v>
      </c>
      <c r="B38" s="380" t="s">
        <v>141</v>
      </c>
      <c r="C38" s="1116">
        <f>MB!D11</f>
        <v>846</v>
      </c>
      <c r="D38" s="381">
        <f>MB!E11</f>
        <v>98.8</v>
      </c>
      <c r="E38" s="19">
        <f>MB!F11</f>
        <v>0.41666666666666663</v>
      </c>
      <c r="F38" s="20">
        <f>MB!G11</f>
        <v>0.66666666666666663</v>
      </c>
      <c r="G38" s="21">
        <f>MB!H11</f>
        <v>0.5</v>
      </c>
      <c r="H38" s="21">
        <f>MB!I11</f>
        <v>0.5</v>
      </c>
      <c r="I38" s="22">
        <f>MB!J11</f>
        <v>1</v>
      </c>
      <c r="J38" s="22" t="str">
        <f>MB!K11</f>
        <v>n/a</v>
      </c>
      <c r="K38" s="22">
        <f>MB!L11</f>
        <v>0</v>
      </c>
      <c r="L38" s="21">
        <f>MB!M11</f>
        <v>1</v>
      </c>
      <c r="M38" s="20">
        <f>MB!N11</f>
        <v>0.16666666666666666</v>
      </c>
      <c r="N38" s="21">
        <f>MB!O11</f>
        <v>0</v>
      </c>
      <c r="O38" s="21">
        <f>MB!P11</f>
        <v>0</v>
      </c>
      <c r="P38" s="22">
        <f>MB!Q11</f>
        <v>0</v>
      </c>
      <c r="Q38" s="22">
        <f>MB!R11</f>
        <v>0</v>
      </c>
      <c r="R38" s="21">
        <f>MB!S11</f>
        <v>0.66666666666666663</v>
      </c>
      <c r="S38" s="22">
        <f>MB!T11</f>
        <v>1</v>
      </c>
      <c r="T38" s="22">
        <f>MB!U11</f>
        <v>0</v>
      </c>
      <c r="U38" s="22">
        <f>MB!V11</f>
        <v>1</v>
      </c>
      <c r="V38" s="21">
        <f>MB!W11</f>
        <v>0</v>
      </c>
      <c r="W38" s="22">
        <f>MB!X11</f>
        <v>0</v>
      </c>
      <c r="X38" s="23">
        <f>MB!Y11</f>
        <v>0</v>
      </c>
      <c r="Y38" s="55"/>
      <c r="Z38" s="55"/>
      <c r="AA38" s="55"/>
    </row>
    <row r="39" spans="1:27" ht="15">
      <c r="A39" s="379" t="s">
        <v>146</v>
      </c>
      <c r="B39" s="380" t="s">
        <v>141</v>
      </c>
      <c r="C39" s="1116">
        <f>MB!D12</f>
        <v>156</v>
      </c>
      <c r="D39" s="381">
        <f>MB!E12</f>
        <v>100</v>
      </c>
      <c r="E39" s="19">
        <f>MB!F12</f>
        <v>0.5</v>
      </c>
      <c r="F39" s="20">
        <f>MB!G12</f>
        <v>0.66666666666666663</v>
      </c>
      <c r="G39" s="21">
        <f>MB!H12</f>
        <v>0.5</v>
      </c>
      <c r="H39" s="21">
        <f>MB!I12</f>
        <v>0.5</v>
      </c>
      <c r="I39" s="22">
        <f>MB!J12</f>
        <v>1</v>
      </c>
      <c r="J39" s="22" t="str">
        <f>MB!K12</f>
        <v>n/a</v>
      </c>
      <c r="K39" s="22">
        <f>MB!L12</f>
        <v>0</v>
      </c>
      <c r="L39" s="21">
        <f>MB!M12</f>
        <v>1</v>
      </c>
      <c r="M39" s="20">
        <f>MB!N12</f>
        <v>0.33333333333333337</v>
      </c>
      <c r="N39" s="21">
        <f>MB!O12</f>
        <v>0</v>
      </c>
      <c r="O39" s="21">
        <f>MB!P12</f>
        <v>0</v>
      </c>
      <c r="P39" s="22">
        <f>MB!Q12</f>
        <v>0</v>
      </c>
      <c r="Q39" s="22">
        <f>MB!R12</f>
        <v>0</v>
      </c>
      <c r="R39" s="21">
        <f>MB!S12</f>
        <v>0.83333333333333337</v>
      </c>
      <c r="S39" s="22">
        <f>MB!T12</f>
        <v>1</v>
      </c>
      <c r="T39" s="22">
        <f>MB!U12</f>
        <v>1</v>
      </c>
      <c r="U39" s="22">
        <f>MB!V12</f>
        <v>0.5</v>
      </c>
      <c r="V39" s="21">
        <f>MB!W12</f>
        <v>0.5</v>
      </c>
      <c r="W39" s="22">
        <f>MB!X12</f>
        <v>1</v>
      </c>
      <c r="X39" s="23">
        <f>MB!Y12</f>
        <v>0</v>
      </c>
      <c r="Y39" s="55"/>
      <c r="Z39" s="55"/>
      <c r="AA39" s="55"/>
    </row>
    <row r="40" spans="1:27" ht="15">
      <c r="A40" s="379" t="s">
        <v>147</v>
      </c>
      <c r="B40" s="380" t="s">
        <v>141</v>
      </c>
      <c r="C40" s="1116">
        <f>MB!D13</f>
        <v>2591</v>
      </c>
      <c r="D40" s="381">
        <f>MB!E13</f>
        <v>98.8</v>
      </c>
      <c r="E40" s="19">
        <f>MB!F13</f>
        <v>0.4375</v>
      </c>
      <c r="F40" s="20">
        <f>MB!G13</f>
        <v>0.5</v>
      </c>
      <c r="G40" s="21">
        <f>MB!H13</f>
        <v>0.5</v>
      </c>
      <c r="H40" s="21">
        <f>MB!I13</f>
        <v>0</v>
      </c>
      <c r="I40" s="22">
        <f>MB!J13</f>
        <v>0</v>
      </c>
      <c r="J40" s="22" t="str">
        <f>MB!K13</f>
        <v>n/a</v>
      </c>
      <c r="K40" s="22">
        <f>MB!L13</f>
        <v>0</v>
      </c>
      <c r="L40" s="21">
        <f>MB!M13</f>
        <v>1</v>
      </c>
      <c r="M40" s="20">
        <f>MB!N13</f>
        <v>0.375</v>
      </c>
      <c r="N40" s="21">
        <f>MB!O13</f>
        <v>0.5</v>
      </c>
      <c r="O40" s="21">
        <f>MB!P13</f>
        <v>0</v>
      </c>
      <c r="P40" s="22">
        <f>MB!Q13</f>
        <v>0</v>
      </c>
      <c r="Q40" s="22">
        <f>MB!R13</f>
        <v>0</v>
      </c>
      <c r="R40" s="21">
        <f>MB!S13</f>
        <v>1</v>
      </c>
      <c r="S40" s="22">
        <f>MB!T13</f>
        <v>1</v>
      </c>
      <c r="T40" s="22">
        <f>MB!U13</f>
        <v>1</v>
      </c>
      <c r="U40" s="22">
        <f>MB!V13</f>
        <v>1</v>
      </c>
      <c r="V40" s="21">
        <f>MB!W13</f>
        <v>0</v>
      </c>
      <c r="W40" s="22">
        <f>MB!X13</f>
        <v>0</v>
      </c>
      <c r="X40" s="23">
        <f>MB!Y13</f>
        <v>0</v>
      </c>
      <c r="Y40" s="55"/>
      <c r="Z40" s="55"/>
      <c r="AA40" s="55"/>
    </row>
    <row r="41" spans="1:27" ht="15">
      <c r="A41" s="379" t="s">
        <v>148</v>
      </c>
      <c r="B41" s="380" t="s">
        <v>141</v>
      </c>
      <c r="C41" s="1116">
        <f>MB!D14</f>
        <v>982</v>
      </c>
      <c r="D41" s="381">
        <f>MB!E14</f>
        <v>98.5</v>
      </c>
      <c r="E41" s="19">
        <f>MB!F14</f>
        <v>0.46875</v>
      </c>
      <c r="F41" s="20">
        <f>MB!G14</f>
        <v>0.5</v>
      </c>
      <c r="G41" s="21">
        <f>MB!H14</f>
        <v>0.5</v>
      </c>
      <c r="H41" s="21">
        <f>MB!I14</f>
        <v>0</v>
      </c>
      <c r="I41" s="22">
        <f>MB!J14</f>
        <v>0</v>
      </c>
      <c r="J41" s="22" t="str">
        <f>MB!K14</f>
        <v>n/a</v>
      </c>
      <c r="K41" s="22">
        <f>MB!L14</f>
        <v>0</v>
      </c>
      <c r="L41" s="21">
        <f>MB!M14</f>
        <v>1</v>
      </c>
      <c r="M41" s="20">
        <f>MB!N14</f>
        <v>0.4375</v>
      </c>
      <c r="N41" s="21">
        <f>MB!O14</f>
        <v>0.5</v>
      </c>
      <c r="O41" s="21">
        <f>MB!P14</f>
        <v>0.25</v>
      </c>
      <c r="P41" s="22">
        <f>MB!Q14</f>
        <v>0.5</v>
      </c>
      <c r="Q41" s="22">
        <f>MB!R14</f>
        <v>0</v>
      </c>
      <c r="R41" s="21">
        <f>MB!S14</f>
        <v>1</v>
      </c>
      <c r="S41" s="22">
        <f>MB!T14</f>
        <v>1</v>
      </c>
      <c r="T41" s="22">
        <f>MB!U14</f>
        <v>1</v>
      </c>
      <c r="U41" s="22">
        <f>MB!V14</f>
        <v>1</v>
      </c>
      <c r="V41" s="21">
        <f>MB!W14</f>
        <v>0</v>
      </c>
      <c r="W41" s="22">
        <f>MB!X14</f>
        <v>0</v>
      </c>
      <c r="X41" s="23">
        <f>MB!Y14</f>
        <v>0</v>
      </c>
      <c r="Y41" s="55"/>
      <c r="Z41" s="55"/>
      <c r="AA41" s="55"/>
    </row>
    <row r="42" spans="1:27" ht="15">
      <c r="A42" s="379" t="s">
        <v>149</v>
      </c>
      <c r="B42" s="380" t="s">
        <v>141</v>
      </c>
      <c r="C42" s="1116">
        <f>MB!D15</f>
        <v>643</v>
      </c>
      <c r="D42" s="381">
        <f>MB!E15</f>
        <v>99.2</v>
      </c>
      <c r="E42" s="19">
        <f>MB!F15</f>
        <v>0.5</v>
      </c>
      <c r="F42" s="20">
        <f>MB!G15</f>
        <v>0.5</v>
      </c>
      <c r="G42" s="21">
        <f>MB!H15</f>
        <v>0.5</v>
      </c>
      <c r="H42" s="21">
        <f>MB!I15</f>
        <v>0</v>
      </c>
      <c r="I42" s="22">
        <f>MB!J15</f>
        <v>0</v>
      </c>
      <c r="J42" s="22" t="str">
        <f>MB!K15</f>
        <v>n/a</v>
      </c>
      <c r="K42" s="22">
        <f>MB!L15</f>
        <v>0</v>
      </c>
      <c r="L42" s="21">
        <f>MB!M15</f>
        <v>1</v>
      </c>
      <c r="M42" s="20">
        <f>MB!N15</f>
        <v>0.5</v>
      </c>
      <c r="N42" s="21">
        <f>MB!O15</f>
        <v>0.5</v>
      </c>
      <c r="O42" s="21">
        <f>MB!P15</f>
        <v>0.5</v>
      </c>
      <c r="P42" s="22">
        <f>MB!Q15</f>
        <v>1</v>
      </c>
      <c r="Q42" s="22">
        <f>MB!R15</f>
        <v>0</v>
      </c>
      <c r="R42" s="21">
        <f>MB!S15</f>
        <v>1</v>
      </c>
      <c r="S42" s="22">
        <f>MB!T15</f>
        <v>1</v>
      </c>
      <c r="T42" s="22">
        <f>MB!U15</f>
        <v>1</v>
      </c>
      <c r="U42" s="22">
        <f>MB!V15</f>
        <v>1</v>
      </c>
      <c r="V42" s="21">
        <f>MB!W15</f>
        <v>0</v>
      </c>
      <c r="W42" s="22">
        <f>MB!X15</f>
        <v>0</v>
      </c>
      <c r="X42" s="23">
        <f>MB!Y15</f>
        <v>0</v>
      </c>
      <c r="Y42" s="55"/>
      <c r="Z42" s="55"/>
      <c r="AA42" s="55"/>
    </row>
    <row r="43" spans="1:27" ht="15">
      <c r="A43" s="379" t="s">
        <v>150</v>
      </c>
      <c r="B43" s="380" t="s">
        <v>141</v>
      </c>
      <c r="C43" s="1116">
        <f>MB!D16</f>
        <v>106</v>
      </c>
      <c r="D43" s="381">
        <f>MB!E16</f>
        <v>95.5</v>
      </c>
      <c r="E43" s="19">
        <f>MB!F16</f>
        <v>0.46875</v>
      </c>
      <c r="F43" s="20">
        <f>MB!G16</f>
        <v>0.5</v>
      </c>
      <c r="G43" s="21">
        <f>MB!H16</f>
        <v>0.5</v>
      </c>
      <c r="H43" s="21">
        <f>MB!I16</f>
        <v>0</v>
      </c>
      <c r="I43" s="22">
        <f>MB!J16</f>
        <v>0</v>
      </c>
      <c r="J43" s="22" t="str">
        <f>MB!K16</f>
        <v>n/a</v>
      </c>
      <c r="K43" s="22">
        <f>MB!L16</f>
        <v>0</v>
      </c>
      <c r="L43" s="21">
        <f>MB!M16</f>
        <v>1</v>
      </c>
      <c r="M43" s="20">
        <f>MB!N16</f>
        <v>0.4375</v>
      </c>
      <c r="N43" s="21">
        <f>MB!O16</f>
        <v>0.5</v>
      </c>
      <c r="O43" s="21">
        <f>MB!P16</f>
        <v>0.25</v>
      </c>
      <c r="P43" s="22">
        <f>MB!Q16</f>
        <v>0.5</v>
      </c>
      <c r="Q43" s="22">
        <f>MB!R16</f>
        <v>0</v>
      </c>
      <c r="R43" s="21">
        <f>MB!S16</f>
        <v>1</v>
      </c>
      <c r="S43" s="22">
        <f>MB!T16</f>
        <v>1</v>
      </c>
      <c r="T43" s="22">
        <f>MB!U16</f>
        <v>1</v>
      </c>
      <c r="U43" s="22">
        <f>MB!V16</f>
        <v>1</v>
      </c>
      <c r="V43" s="21">
        <f>MB!W16</f>
        <v>0</v>
      </c>
      <c r="W43" s="22">
        <f>MB!X16</f>
        <v>0</v>
      </c>
      <c r="X43" s="23">
        <f>MB!Y16</f>
        <v>0</v>
      </c>
      <c r="Y43" s="55"/>
      <c r="Z43" s="55"/>
      <c r="AA43" s="55"/>
    </row>
    <row r="44" spans="1:27" ht="15">
      <c r="A44" s="379" t="s">
        <v>151</v>
      </c>
      <c r="B44" s="380" t="s">
        <v>141</v>
      </c>
      <c r="C44" s="1116">
        <f>MB!D17</f>
        <v>728</v>
      </c>
      <c r="D44" s="381">
        <f>MB!E17</f>
        <v>98.6</v>
      </c>
      <c r="E44" s="19">
        <f>MB!F17</f>
        <v>0.27750000000000002</v>
      </c>
      <c r="F44" s="20">
        <f>MB!G17</f>
        <v>5.5E-2</v>
      </c>
      <c r="G44" s="21">
        <f>MB!H17</f>
        <v>0</v>
      </c>
      <c r="H44" s="21">
        <f>MB!I17</f>
        <v>0.16500000000000001</v>
      </c>
      <c r="I44" s="22">
        <f>MB!J17</f>
        <v>0</v>
      </c>
      <c r="J44" s="22" t="str">
        <f>MB!K17</f>
        <v>n/a</v>
      </c>
      <c r="K44" s="22">
        <f>MB!L17</f>
        <v>0.33</v>
      </c>
      <c r="L44" s="21">
        <f>MB!M17</f>
        <v>0</v>
      </c>
      <c r="M44" s="20">
        <f>MB!N17</f>
        <v>0.5</v>
      </c>
      <c r="N44" s="21">
        <f>MB!O17</f>
        <v>0.5</v>
      </c>
      <c r="O44" s="21">
        <f>MB!P17</f>
        <v>0.5</v>
      </c>
      <c r="P44" s="22">
        <f>MB!Q17</f>
        <v>1</v>
      </c>
      <c r="Q44" s="22">
        <f>MB!R17</f>
        <v>0</v>
      </c>
      <c r="R44" s="21">
        <f>MB!S17</f>
        <v>1</v>
      </c>
      <c r="S44" s="22">
        <f>MB!T17</f>
        <v>1</v>
      </c>
      <c r="T44" s="22">
        <f>MB!U17</f>
        <v>1</v>
      </c>
      <c r="U44" s="22">
        <f>MB!V17</f>
        <v>1</v>
      </c>
      <c r="V44" s="21">
        <f>MB!W17</f>
        <v>0</v>
      </c>
      <c r="W44" s="22">
        <f>MB!X17</f>
        <v>0</v>
      </c>
      <c r="X44" s="23">
        <f>MB!Y17</f>
        <v>0</v>
      </c>
      <c r="Y44" s="55"/>
      <c r="Z44" s="55"/>
      <c r="AA44" s="55"/>
    </row>
    <row r="45" spans="1:27" ht="15">
      <c r="A45" s="379" t="s">
        <v>152</v>
      </c>
      <c r="B45" s="380" t="s">
        <v>141</v>
      </c>
      <c r="C45" s="1116">
        <f>MB!D18</f>
        <v>494</v>
      </c>
      <c r="D45" s="381">
        <f>MB!E18</f>
        <v>61</v>
      </c>
      <c r="E45" s="19">
        <f>MB!F18</f>
        <v>0.62520833333333337</v>
      </c>
      <c r="F45" s="20">
        <f>MB!G18</f>
        <v>0.5</v>
      </c>
      <c r="G45" s="21">
        <f>MB!H18</f>
        <v>0</v>
      </c>
      <c r="H45" s="21">
        <f>MB!I18</f>
        <v>0.5</v>
      </c>
      <c r="I45" s="22">
        <f>MB!J18</f>
        <v>1</v>
      </c>
      <c r="J45" s="22" t="str">
        <f>MB!K18</f>
        <v>n/a</v>
      </c>
      <c r="K45" s="22">
        <f>MB!L18</f>
        <v>0</v>
      </c>
      <c r="L45" s="21">
        <f>MB!M18</f>
        <v>1</v>
      </c>
      <c r="M45" s="20">
        <f>MB!N18</f>
        <v>0.75041666666666662</v>
      </c>
      <c r="N45" s="21">
        <f>MB!O18</f>
        <v>1</v>
      </c>
      <c r="O45" s="21">
        <f>MB!P18</f>
        <v>0.5</v>
      </c>
      <c r="P45" s="22">
        <f>MB!Q18</f>
        <v>1</v>
      </c>
      <c r="Q45" s="22">
        <f>MB!R18</f>
        <v>0</v>
      </c>
      <c r="R45" s="21">
        <f>MB!S18</f>
        <v>0.66666666666666663</v>
      </c>
      <c r="S45" s="22">
        <f>MB!T18</f>
        <v>0.5</v>
      </c>
      <c r="T45" s="22">
        <f>MB!U18</f>
        <v>1</v>
      </c>
      <c r="U45" s="22">
        <f>MB!V18</f>
        <v>0.5</v>
      </c>
      <c r="V45" s="21">
        <f>MB!W18</f>
        <v>0.83499999999999996</v>
      </c>
      <c r="W45" s="22">
        <f>MB!X18</f>
        <v>1</v>
      </c>
      <c r="X45" s="23">
        <f>MB!Y18</f>
        <v>0.67</v>
      </c>
      <c r="Y45" s="55"/>
      <c r="Z45" s="55"/>
      <c r="AA45" s="55"/>
    </row>
    <row r="46" spans="1:27" ht="15">
      <c r="A46" s="379" t="s">
        <v>153</v>
      </c>
      <c r="B46" s="380" t="s">
        <v>141</v>
      </c>
      <c r="C46" s="1116">
        <f>MB!D19</f>
        <v>1124</v>
      </c>
      <c r="D46" s="381">
        <f>MB!E19</f>
        <v>98.7</v>
      </c>
      <c r="E46" s="19">
        <f>MB!F19</f>
        <v>0.47916666666666669</v>
      </c>
      <c r="F46" s="20">
        <f>MB!G19</f>
        <v>0.5</v>
      </c>
      <c r="G46" s="21">
        <f>MB!H19</f>
        <v>0.5</v>
      </c>
      <c r="H46" s="21">
        <f>MB!I19</f>
        <v>0</v>
      </c>
      <c r="I46" s="22">
        <f>MB!J19</f>
        <v>0</v>
      </c>
      <c r="J46" s="22" t="str">
        <f>MB!K19</f>
        <v>n/a</v>
      </c>
      <c r="K46" s="22">
        <f>MB!L19</f>
        <v>0</v>
      </c>
      <c r="L46" s="21">
        <f>MB!M19</f>
        <v>1</v>
      </c>
      <c r="M46" s="20">
        <f>MB!N19</f>
        <v>0.45833333333333337</v>
      </c>
      <c r="N46" s="21">
        <f>MB!O19</f>
        <v>0.5</v>
      </c>
      <c r="O46" s="21">
        <f>MB!P19</f>
        <v>0.5</v>
      </c>
      <c r="P46" s="22">
        <f>MB!Q19</f>
        <v>1</v>
      </c>
      <c r="Q46" s="22">
        <f>MB!R19</f>
        <v>0</v>
      </c>
      <c r="R46" s="21">
        <f>MB!S19</f>
        <v>0.83333333333333337</v>
      </c>
      <c r="S46" s="22">
        <f>MB!T19</f>
        <v>0.5</v>
      </c>
      <c r="T46" s="22">
        <f>MB!U19</f>
        <v>1</v>
      </c>
      <c r="U46" s="22">
        <f>MB!V19</f>
        <v>1</v>
      </c>
      <c r="V46" s="21">
        <f>MB!W19</f>
        <v>0</v>
      </c>
      <c r="W46" s="22">
        <f>MB!X19</f>
        <v>0</v>
      </c>
      <c r="X46" s="23">
        <f>MB!Y19</f>
        <v>0</v>
      </c>
      <c r="Y46" s="55"/>
      <c r="Z46" s="55"/>
      <c r="AA46" s="55"/>
    </row>
    <row r="47" spans="1:27" ht="15">
      <c r="A47" s="379" t="s">
        <v>154</v>
      </c>
      <c r="B47" s="380" t="s">
        <v>141</v>
      </c>
      <c r="C47" s="1116">
        <f>MB!D20</f>
        <v>2547</v>
      </c>
      <c r="D47" s="381">
        <f>MB!E20</f>
        <v>98</v>
      </c>
      <c r="E47" s="19">
        <f>MB!F20</f>
        <v>0.47916666666666669</v>
      </c>
      <c r="F47" s="20">
        <f>MB!G20</f>
        <v>0.5</v>
      </c>
      <c r="G47" s="21">
        <f>MB!H20</f>
        <v>0</v>
      </c>
      <c r="H47" s="21">
        <f>MB!I20</f>
        <v>0.5</v>
      </c>
      <c r="I47" s="22">
        <f>MB!J20</f>
        <v>1</v>
      </c>
      <c r="J47" s="22" t="str">
        <f>MB!K20</f>
        <v>n/a</v>
      </c>
      <c r="K47" s="22">
        <f>MB!L20</f>
        <v>0</v>
      </c>
      <c r="L47" s="21">
        <f>MB!M20</f>
        <v>1</v>
      </c>
      <c r="M47" s="20">
        <f>MB!N20</f>
        <v>0.45833333333333337</v>
      </c>
      <c r="N47" s="21">
        <f>MB!O20</f>
        <v>0.5</v>
      </c>
      <c r="O47" s="21">
        <f>MB!P20</f>
        <v>0.5</v>
      </c>
      <c r="P47" s="22">
        <f>MB!Q20</f>
        <v>1</v>
      </c>
      <c r="Q47" s="22">
        <f>MB!R20</f>
        <v>0</v>
      </c>
      <c r="R47" s="21">
        <f>MB!S20</f>
        <v>0.83333333333333337</v>
      </c>
      <c r="S47" s="22">
        <f>MB!T20</f>
        <v>0.5</v>
      </c>
      <c r="T47" s="22">
        <f>MB!U20</f>
        <v>1</v>
      </c>
      <c r="U47" s="22">
        <f>MB!V20</f>
        <v>1</v>
      </c>
      <c r="V47" s="21">
        <f>MB!W20</f>
        <v>0</v>
      </c>
      <c r="W47" s="22">
        <f>MB!X20</f>
        <v>0</v>
      </c>
      <c r="X47" s="23">
        <f>MB!Y20</f>
        <v>0</v>
      </c>
      <c r="Y47" s="55"/>
      <c r="Z47" s="55"/>
      <c r="AA47" s="55"/>
    </row>
    <row r="48" spans="1:27" ht="15">
      <c r="A48" s="379" t="s">
        <v>155</v>
      </c>
      <c r="B48" s="380" t="s">
        <v>141</v>
      </c>
      <c r="C48" s="1116">
        <f>MB!D21</f>
        <v>210</v>
      </c>
      <c r="D48" s="381">
        <f>MB!E21</f>
        <v>85.7</v>
      </c>
      <c r="E48" s="19">
        <f>MB!F21</f>
        <v>0.52083333333333326</v>
      </c>
      <c r="F48" s="20">
        <f>MB!G21</f>
        <v>0.66666666666666663</v>
      </c>
      <c r="G48" s="21">
        <f>MB!H21</f>
        <v>0.5</v>
      </c>
      <c r="H48" s="21">
        <f>MB!I21</f>
        <v>0.5</v>
      </c>
      <c r="I48" s="22">
        <f>MB!J21</f>
        <v>1</v>
      </c>
      <c r="J48" s="22" t="str">
        <f>MB!K21</f>
        <v>n/a</v>
      </c>
      <c r="K48" s="22">
        <f>MB!L21</f>
        <v>0</v>
      </c>
      <c r="L48" s="21">
        <f>MB!M21</f>
        <v>1</v>
      </c>
      <c r="M48" s="20">
        <f>MB!N21</f>
        <v>0.375</v>
      </c>
      <c r="N48" s="21">
        <f>MB!O21</f>
        <v>0</v>
      </c>
      <c r="O48" s="21">
        <f>MB!P21</f>
        <v>0</v>
      </c>
      <c r="P48" s="22">
        <f>MB!Q21</f>
        <v>0</v>
      </c>
      <c r="Q48" s="22">
        <f>MB!R21</f>
        <v>0</v>
      </c>
      <c r="R48" s="21">
        <f>MB!S21</f>
        <v>1</v>
      </c>
      <c r="S48" s="22">
        <f>MB!T21</f>
        <v>1</v>
      </c>
      <c r="T48" s="22">
        <f>MB!U21</f>
        <v>1</v>
      </c>
      <c r="U48" s="22">
        <f>MB!V21</f>
        <v>1</v>
      </c>
      <c r="V48" s="21">
        <f>MB!W21</f>
        <v>0.5</v>
      </c>
      <c r="W48" s="22">
        <f>MB!X21</f>
        <v>1</v>
      </c>
      <c r="X48" s="23">
        <f>MB!Y21</f>
        <v>0</v>
      </c>
      <c r="Y48" s="55"/>
      <c r="Z48" s="55"/>
      <c r="AA48" s="55"/>
    </row>
    <row r="49" spans="1:27" ht="15">
      <c r="A49" s="379" t="s">
        <v>156</v>
      </c>
      <c r="B49" s="380" t="s">
        <v>141</v>
      </c>
      <c r="C49" s="1116">
        <f>MB!D22</f>
        <v>2473</v>
      </c>
      <c r="D49" s="381">
        <f>MB!E22</f>
        <v>99.2</v>
      </c>
      <c r="E49" s="19">
        <f>MB!F22</f>
        <v>0.58333333333333326</v>
      </c>
      <c r="F49" s="20">
        <f>MB!G22</f>
        <v>0.66666666666666663</v>
      </c>
      <c r="G49" s="21">
        <f>MB!H22</f>
        <v>0.5</v>
      </c>
      <c r="H49" s="21">
        <f>MB!I22</f>
        <v>0.5</v>
      </c>
      <c r="I49" s="22">
        <f>MB!J22</f>
        <v>1</v>
      </c>
      <c r="J49" s="22" t="str">
        <f>MB!K22</f>
        <v>n/a</v>
      </c>
      <c r="K49" s="22">
        <f>MB!L22</f>
        <v>0</v>
      </c>
      <c r="L49" s="21">
        <f>MB!M22</f>
        <v>1</v>
      </c>
      <c r="M49" s="20">
        <f>MB!N22</f>
        <v>0.5</v>
      </c>
      <c r="N49" s="21">
        <f>MB!O22</f>
        <v>0.5</v>
      </c>
      <c r="O49" s="21">
        <f>MB!P22</f>
        <v>0.5</v>
      </c>
      <c r="P49" s="22">
        <f>MB!Q22</f>
        <v>1</v>
      </c>
      <c r="Q49" s="22">
        <f>MB!R22</f>
        <v>0</v>
      </c>
      <c r="R49" s="21">
        <f>MB!S22</f>
        <v>1</v>
      </c>
      <c r="S49" s="22">
        <f>MB!T22</f>
        <v>1</v>
      </c>
      <c r="T49" s="22">
        <f>MB!U22</f>
        <v>1</v>
      </c>
      <c r="U49" s="22">
        <f>MB!V22</f>
        <v>1</v>
      </c>
      <c r="V49" s="21">
        <f>MB!W22</f>
        <v>0</v>
      </c>
      <c r="W49" s="22">
        <f>MB!X22</f>
        <v>0</v>
      </c>
      <c r="X49" s="23">
        <f>MB!Y22</f>
        <v>0</v>
      </c>
      <c r="Y49" s="55"/>
      <c r="Z49" s="55"/>
      <c r="AA49" s="55"/>
    </row>
    <row r="50" spans="1:27" ht="15">
      <c r="A50" s="379" t="s">
        <v>157</v>
      </c>
      <c r="B50" s="380" t="s">
        <v>141</v>
      </c>
      <c r="C50" s="1116">
        <f>MB!D23</f>
        <v>294</v>
      </c>
      <c r="D50" s="381">
        <f>MB!E23</f>
        <v>59.3</v>
      </c>
      <c r="E50" s="19">
        <f>MB!F23</f>
        <v>0.479375</v>
      </c>
      <c r="F50" s="20">
        <f>MB!G23</f>
        <v>0.5</v>
      </c>
      <c r="G50" s="21">
        <f>MB!H23</f>
        <v>0.5</v>
      </c>
      <c r="H50" s="21">
        <f>MB!I23</f>
        <v>0</v>
      </c>
      <c r="I50" s="22">
        <f>MB!J23</f>
        <v>0</v>
      </c>
      <c r="J50" s="22" t="str">
        <f>MB!K23</f>
        <v>n/a</v>
      </c>
      <c r="K50" s="22">
        <f>MB!L23</f>
        <v>0</v>
      </c>
      <c r="L50" s="21">
        <f>MB!M23</f>
        <v>1</v>
      </c>
      <c r="M50" s="20">
        <f>MB!N23</f>
        <v>0.45874999999999999</v>
      </c>
      <c r="N50" s="21">
        <f>MB!O23</f>
        <v>0</v>
      </c>
      <c r="O50" s="21">
        <f>MB!P23</f>
        <v>0</v>
      </c>
      <c r="P50" s="22">
        <f>MB!Q23</f>
        <v>0</v>
      </c>
      <c r="Q50" s="22">
        <f>MB!R23</f>
        <v>0</v>
      </c>
      <c r="R50" s="21">
        <f>MB!S23</f>
        <v>1</v>
      </c>
      <c r="S50" s="22">
        <f>MB!T23</f>
        <v>1</v>
      </c>
      <c r="T50" s="22">
        <f>MB!U23</f>
        <v>1</v>
      </c>
      <c r="U50" s="22">
        <f>MB!V23</f>
        <v>1</v>
      </c>
      <c r="V50" s="21">
        <f>MB!W23</f>
        <v>0.83499999999999996</v>
      </c>
      <c r="W50" s="22">
        <f>MB!X23</f>
        <v>1</v>
      </c>
      <c r="X50" s="23">
        <f>MB!Y23</f>
        <v>0.67</v>
      </c>
      <c r="Y50" s="55"/>
      <c r="Z50" s="55"/>
      <c r="AA50" s="55"/>
    </row>
    <row r="51" spans="1:27" ht="15">
      <c r="A51" s="379" t="s">
        <v>158</v>
      </c>
      <c r="B51" s="380" t="s">
        <v>141</v>
      </c>
      <c r="C51" s="1116">
        <f>MB!D24</f>
        <v>1950</v>
      </c>
      <c r="D51" s="381">
        <f>MB!E24</f>
        <v>99.2</v>
      </c>
      <c r="E51" s="19">
        <f>MB!F24</f>
        <v>0.45833333333333331</v>
      </c>
      <c r="F51" s="20">
        <f>MB!G24</f>
        <v>0.5</v>
      </c>
      <c r="G51" s="21">
        <f>MB!H24</f>
        <v>0.5</v>
      </c>
      <c r="H51" s="21">
        <f>MB!I24</f>
        <v>0</v>
      </c>
      <c r="I51" s="22">
        <f>MB!J24</f>
        <v>0</v>
      </c>
      <c r="J51" s="22" t="str">
        <f>MB!K24</f>
        <v>n/a</v>
      </c>
      <c r="K51" s="22">
        <f>MB!L24</f>
        <v>0</v>
      </c>
      <c r="L51" s="21">
        <f>MB!M24</f>
        <v>1</v>
      </c>
      <c r="M51" s="20">
        <f>MB!N24</f>
        <v>0.41666666666666663</v>
      </c>
      <c r="N51" s="21">
        <f>MB!O24</f>
        <v>0.5</v>
      </c>
      <c r="O51" s="21">
        <f>MB!P24</f>
        <v>0.5</v>
      </c>
      <c r="P51" s="22">
        <f>MB!Q24</f>
        <v>1</v>
      </c>
      <c r="Q51" s="22">
        <f>MB!R24</f>
        <v>0</v>
      </c>
      <c r="R51" s="21">
        <f>MB!S24</f>
        <v>0.66666666666666663</v>
      </c>
      <c r="S51" s="22">
        <f>MB!T24</f>
        <v>1</v>
      </c>
      <c r="T51" s="22">
        <f>MB!U24</f>
        <v>0</v>
      </c>
      <c r="U51" s="22">
        <f>MB!V24</f>
        <v>1</v>
      </c>
      <c r="V51" s="21">
        <f>MB!W24</f>
        <v>0</v>
      </c>
      <c r="W51" s="22">
        <f>MB!X24</f>
        <v>0</v>
      </c>
      <c r="X51" s="23">
        <f>MB!Y24</f>
        <v>0</v>
      </c>
      <c r="Y51" s="55"/>
      <c r="Z51" s="55"/>
      <c r="AA51" s="55"/>
    </row>
    <row r="52" spans="1:27" ht="15">
      <c r="A52" s="379" t="s">
        <v>159</v>
      </c>
      <c r="B52" s="380" t="s">
        <v>141</v>
      </c>
      <c r="C52" s="1116">
        <f>MB!D25</f>
        <v>1724</v>
      </c>
      <c r="D52" s="381">
        <f>MB!E25</f>
        <v>98.3</v>
      </c>
      <c r="E52" s="19">
        <f>MB!F25</f>
        <v>0.5</v>
      </c>
      <c r="F52" s="20">
        <f>MB!G25</f>
        <v>0.5</v>
      </c>
      <c r="G52" s="21">
        <f>MB!H25</f>
        <v>0</v>
      </c>
      <c r="H52" s="21">
        <f>MB!I25</f>
        <v>0.5</v>
      </c>
      <c r="I52" s="22">
        <f>MB!J25</f>
        <v>1</v>
      </c>
      <c r="J52" s="22" t="str">
        <f>MB!K25</f>
        <v>n/a</v>
      </c>
      <c r="K52" s="22">
        <f>MB!L25</f>
        <v>0</v>
      </c>
      <c r="L52" s="21">
        <f>MB!M25</f>
        <v>1</v>
      </c>
      <c r="M52" s="20">
        <f>MB!N25</f>
        <v>0.5</v>
      </c>
      <c r="N52" s="21">
        <f>MB!O25</f>
        <v>0.5</v>
      </c>
      <c r="O52" s="21">
        <f>MB!P25</f>
        <v>0.5</v>
      </c>
      <c r="P52" s="22">
        <f>MB!Q25</f>
        <v>1</v>
      </c>
      <c r="Q52" s="22">
        <f>MB!R25</f>
        <v>0</v>
      </c>
      <c r="R52" s="21">
        <f>MB!S25</f>
        <v>1</v>
      </c>
      <c r="S52" s="22">
        <f>MB!T25</f>
        <v>1</v>
      </c>
      <c r="T52" s="22">
        <f>MB!U25</f>
        <v>1</v>
      </c>
      <c r="U52" s="22">
        <f>MB!V25</f>
        <v>1</v>
      </c>
      <c r="V52" s="21">
        <f>MB!W25</f>
        <v>0</v>
      </c>
      <c r="W52" s="22">
        <f>MB!X25</f>
        <v>0</v>
      </c>
      <c r="X52" s="23">
        <f>MB!Y25</f>
        <v>0</v>
      </c>
      <c r="Y52" s="55"/>
      <c r="Z52" s="55"/>
      <c r="AA52" s="55"/>
    </row>
    <row r="53" spans="1:27" ht="15">
      <c r="A53" s="379" t="s">
        <v>160</v>
      </c>
      <c r="B53" s="380" t="s">
        <v>141</v>
      </c>
      <c r="C53" s="1116">
        <f>MB!D26</f>
        <v>675</v>
      </c>
      <c r="D53" s="381">
        <f>MB!E26</f>
        <v>99.3</v>
      </c>
      <c r="E53" s="19">
        <f>MB!F26</f>
        <v>0.49333333333333335</v>
      </c>
      <c r="F53" s="20">
        <f>MB!G26</f>
        <v>0.61166666666666669</v>
      </c>
      <c r="G53" s="21">
        <f>MB!H26</f>
        <v>0.5</v>
      </c>
      <c r="H53" s="21">
        <f>MB!I26</f>
        <v>0.33500000000000002</v>
      </c>
      <c r="I53" s="22">
        <f>MB!J26</f>
        <v>0</v>
      </c>
      <c r="J53" s="22" t="str">
        <f>MB!K26</f>
        <v>n/a</v>
      </c>
      <c r="K53" s="22">
        <f>MB!L26</f>
        <v>0.67</v>
      </c>
      <c r="L53" s="21">
        <f>MB!M26</f>
        <v>1</v>
      </c>
      <c r="M53" s="20">
        <f>MB!N26</f>
        <v>0.375</v>
      </c>
      <c r="N53" s="21">
        <f>MB!O26</f>
        <v>0.5</v>
      </c>
      <c r="O53" s="21">
        <f>MB!P26</f>
        <v>0.5</v>
      </c>
      <c r="P53" s="22">
        <f>MB!Q26</f>
        <v>1</v>
      </c>
      <c r="Q53" s="22">
        <f>MB!R26</f>
        <v>0</v>
      </c>
      <c r="R53" s="21">
        <f>MB!S26</f>
        <v>0.5</v>
      </c>
      <c r="S53" s="22">
        <f>MB!T26</f>
        <v>1</v>
      </c>
      <c r="T53" s="22">
        <f>MB!U26</f>
        <v>0</v>
      </c>
      <c r="U53" s="22">
        <f>MB!V26</f>
        <v>0.5</v>
      </c>
      <c r="V53" s="21">
        <f>MB!W26</f>
        <v>0</v>
      </c>
      <c r="W53" s="22">
        <f>MB!X26</f>
        <v>0</v>
      </c>
      <c r="X53" s="23">
        <f>MB!Y26</f>
        <v>0</v>
      </c>
      <c r="Y53" s="55"/>
      <c r="Z53" s="55"/>
      <c r="AA53" s="55"/>
    </row>
    <row r="54" spans="1:27" ht="15">
      <c r="A54" s="379" t="s">
        <v>161</v>
      </c>
      <c r="B54" s="380" t="s">
        <v>141</v>
      </c>
      <c r="C54" s="1116">
        <f>MB!D27</f>
        <v>1019</v>
      </c>
      <c r="D54" s="381">
        <f>MB!E27</f>
        <v>98</v>
      </c>
      <c r="E54" s="19">
        <f>MB!F27</f>
        <v>0.28500000000000003</v>
      </c>
      <c r="F54" s="20">
        <f>MB!G27</f>
        <v>0.11166666666666668</v>
      </c>
      <c r="G54" s="21">
        <f>MB!H27</f>
        <v>0</v>
      </c>
      <c r="H54" s="21">
        <f>MB!I27</f>
        <v>0.33500000000000002</v>
      </c>
      <c r="I54" s="22">
        <f>MB!J27</f>
        <v>0</v>
      </c>
      <c r="J54" s="22" t="str">
        <f>MB!K27</f>
        <v>n/a</v>
      </c>
      <c r="K54" s="22">
        <f>MB!L27</f>
        <v>0.67</v>
      </c>
      <c r="L54" s="21">
        <f>MB!M27</f>
        <v>0</v>
      </c>
      <c r="M54" s="20">
        <f>MB!N27</f>
        <v>0.45833333333333337</v>
      </c>
      <c r="N54" s="21">
        <f>MB!O27</f>
        <v>0.5</v>
      </c>
      <c r="O54" s="21">
        <f>MB!P27</f>
        <v>0.5</v>
      </c>
      <c r="P54" s="22">
        <f>MB!Q27</f>
        <v>1</v>
      </c>
      <c r="Q54" s="22">
        <f>MB!R27</f>
        <v>0</v>
      </c>
      <c r="R54" s="21">
        <f>MB!S27</f>
        <v>0.83333333333333337</v>
      </c>
      <c r="S54" s="22">
        <f>MB!T27</f>
        <v>1</v>
      </c>
      <c r="T54" s="22">
        <f>MB!U27</f>
        <v>1</v>
      </c>
      <c r="U54" s="22">
        <f>MB!V27</f>
        <v>0.5</v>
      </c>
      <c r="V54" s="21">
        <f>MB!W27</f>
        <v>0</v>
      </c>
      <c r="W54" s="22">
        <f>MB!X27</f>
        <v>0</v>
      </c>
      <c r="X54" s="23">
        <f>MB!Y27</f>
        <v>0</v>
      </c>
      <c r="Y54" s="55"/>
      <c r="Z54" s="55"/>
      <c r="AA54" s="55"/>
    </row>
    <row r="55" spans="1:27" ht="15">
      <c r="A55" s="379" t="s">
        <v>162</v>
      </c>
      <c r="B55" s="380" t="s">
        <v>141</v>
      </c>
      <c r="C55" s="1116">
        <f>MB!D28</f>
        <v>2044</v>
      </c>
      <c r="D55" s="381">
        <f>MB!E28</f>
        <v>100</v>
      </c>
      <c r="E55" s="19">
        <f>MB!F28</f>
        <v>0.45833333333333331</v>
      </c>
      <c r="F55" s="20">
        <f>MB!G28</f>
        <v>0.5</v>
      </c>
      <c r="G55" s="21">
        <f>MB!H28</f>
        <v>0</v>
      </c>
      <c r="H55" s="21">
        <f>MB!I28</f>
        <v>0.5</v>
      </c>
      <c r="I55" s="22">
        <f>MB!J28</f>
        <v>1</v>
      </c>
      <c r="J55" s="22" t="str">
        <f>MB!K28</f>
        <v>n/a</v>
      </c>
      <c r="K55" s="22">
        <f>MB!L28</f>
        <v>0</v>
      </c>
      <c r="L55" s="21">
        <f>MB!M28</f>
        <v>1</v>
      </c>
      <c r="M55" s="20">
        <f>MB!N28</f>
        <v>0.41666666666666663</v>
      </c>
      <c r="N55" s="21">
        <f>MB!O28</f>
        <v>0.5</v>
      </c>
      <c r="O55" s="21">
        <f>MB!P28</f>
        <v>0.5</v>
      </c>
      <c r="P55" s="22">
        <f>MB!Q28</f>
        <v>1</v>
      </c>
      <c r="Q55" s="22">
        <f>MB!R28</f>
        <v>0</v>
      </c>
      <c r="R55" s="21">
        <f>MB!S28</f>
        <v>0.66666666666666663</v>
      </c>
      <c r="S55" s="22">
        <f>MB!T28</f>
        <v>0.5</v>
      </c>
      <c r="T55" s="22">
        <f>MB!U28</f>
        <v>1</v>
      </c>
      <c r="U55" s="22">
        <f>MB!V28</f>
        <v>0.5</v>
      </c>
      <c r="V55" s="21">
        <f>MB!W28</f>
        <v>0</v>
      </c>
      <c r="W55" s="22">
        <f>MB!X28</f>
        <v>0</v>
      </c>
      <c r="X55" s="23">
        <f>MB!Y28</f>
        <v>0</v>
      </c>
      <c r="Y55" s="55"/>
      <c r="Z55" s="55"/>
      <c r="AA55" s="55"/>
    </row>
    <row r="56" spans="1:27" ht="15">
      <c r="A56" s="379" t="s">
        <v>163</v>
      </c>
      <c r="B56" s="380" t="s">
        <v>141</v>
      </c>
      <c r="C56" s="1116">
        <f>MB!D29</f>
        <v>3262</v>
      </c>
      <c r="D56" s="381">
        <f>MB!E29</f>
        <v>99.8</v>
      </c>
      <c r="E56" s="19">
        <f>MB!F29</f>
        <v>0.5558333333333334</v>
      </c>
      <c r="F56" s="20">
        <f>MB!G29</f>
        <v>0.61166666666666669</v>
      </c>
      <c r="G56" s="21">
        <f>MB!H29</f>
        <v>0.5</v>
      </c>
      <c r="H56" s="21">
        <f>MB!I29</f>
        <v>0.33500000000000002</v>
      </c>
      <c r="I56" s="22">
        <f>MB!J29</f>
        <v>0</v>
      </c>
      <c r="J56" s="22" t="str">
        <f>MB!K29</f>
        <v>n/a</v>
      </c>
      <c r="K56" s="22">
        <f>MB!L29</f>
        <v>0.67</v>
      </c>
      <c r="L56" s="21">
        <f>MB!M29</f>
        <v>1</v>
      </c>
      <c r="M56" s="20">
        <f>MB!N29</f>
        <v>0.5</v>
      </c>
      <c r="N56" s="21">
        <f>MB!O29</f>
        <v>0.5</v>
      </c>
      <c r="O56" s="21">
        <f>MB!P29</f>
        <v>0.5</v>
      </c>
      <c r="P56" s="22">
        <f>MB!Q29</f>
        <v>1</v>
      </c>
      <c r="Q56" s="22">
        <f>MB!R29</f>
        <v>0</v>
      </c>
      <c r="R56" s="21">
        <f>MB!S29</f>
        <v>1</v>
      </c>
      <c r="S56" s="22">
        <f>MB!T29</f>
        <v>1</v>
      </c>
      <c r="T56" s="22">
        <f>MB!U29</f>
        <v>1</v>
      </c>
      <c r="U56" s="22">
        <f>MB!V29</f>
        <v>1</v>
      </c>
      <c r="V56" s="21">
        <f>MB!W29</f>
        <v>0</v>
      </c>
      <c r="W56" s="22">
        <f>MB!X29</f>
        <v>0</v>
      </c>
      <c r="X56" s="23">
        <f>MB!Y29</f>
        <v>0</v>
      </c>
      <c r="Y56" s="55"/>
      <c r="Z56" s="55"/>
      <c r="AA56" s="55"/>
    </row>
    <row r="57" spans="1:27" ht="15">
      <c r="A57" s="382" t="s">
        <v>164</v>
      </c>
      <c r="B57" s="383" t="s">
        <v>141</v>
      </c>
      <c r="C57" s="1116">
        <f>MB!D30</f>
        <v>1403</v>
      </c>
      <c r="D57" s="384">
        <f>MB!E30</f>
        <v>100</v>
      </c>
      <c r="E57" s="26">
        <f>MB!F30</f>
        <v>0.4375</v>
      </c>
      <c r="F57" s="27">
        <f>MB!G30</f>
        <v>0.5</v>
      </c>
      <c r="G57" s="28">
        <f>MB!H30</f>
        <v>0.5</v>
      </c>
      <c r="H57" s="28">
        <f>MB!I30</f>
        <v>0</v>
      </c>
      <c r="I57" s="29">
        <f>MB!J30</f>
        <v>0</v>
      </c>
      <c r="J57" s="29" t="str">
        <f>MB!K30</f>
        <v>n/a</v>
      </c>
      <c r="K57" s="29">
        <f>MB!L30</f>
        <v>0</v>
      </c>
      <c r="L57" s="28">
        <f>MB!M30</f>
        <v>1</v>
      </c>
      <c r="M57" s="27">
        <f>MB!N30</f>
        <v>0.375</v>
      </c>
      <c r="N57" s="28">
        <f>MB!O30</f>
        <v>0.5</v>
      </c>
      <c r="O57" s="28">
        <f>MB!P30</f>
        <v>0</v>
      </c>
      <c r="P57" s="29">
        <f>MB!Q30</f>
        <v>0</v>
      </c>
      <c r="Q57" s="29">
        <f>MB!R30</f>
        <v>0</v>
      </c>
      <c r="R57" s="28">
        <f>MB!S30</f>
        <v>1</v>
      </c>
      <c r="S57" s="29">
        <f>MB!T30</f>
        <v>1</v>
      </c>
      <c r="T57" s="29">
        <f>MB!U30</f>
        <v>1</v>
      </c>
      <c r="U57" s="29">
        <f>MB!V30</f>
        <v>1</v>
      </c>
      <c r="V57" s="28">
        <f>MB!W30</f>
        <v>0</v>
      </c>
      <c r="W57" s="29">
        <f>MB!X30</f>
        <v>0</v>
      </c>
      <c r="X57" s="30">
        <f>MB!Y30</f>
        <v>0</v>
      </c>
      <c r="Y57" s="55"/>
      <c r="Z57" s="55"/>
      <c r="AA57" s="55"/>
    </row>
    <row r="58" spans="1:27" thickTop="1">
      <c r="A58" s="385" t="s">
        <v>42</v>
      </c>
      <c r="B58" s="386" t="s">
        <v>43</v>
      </c>
      <c r="C58" s="1118">
        <f>BC!D7</f>
        <v>197</v>
      </c>
      <c r="D58" s="393">
        <f>BC!E7</f>
        <v>97.4</v>
      </c>
      <c r="E58" s="31">
        <f>BC!F7</f>
        <v>0.5625</v>
      </c>
      <c r="F58" s="32">
        <f>BC!G7</f>
        <v>0.66666666666666663</v>
      </c>
      <c r="G58" s="33">
        <f>BC!H7</f>
        <v>0.5</v>
      </c>
      <c r="H58" s="33">
        <f>BC!I7</f>
        <v>0.5</v>
      </c>
      <c r="I58" s="34">
        <f>BC!J7</f>
        <v>1</v>
      </c>
      <c r="J58" s="34" t="str">
        <f>BC!K7</f>
        <v>n/a</v>
      </c>
      <c r="K58" s="34">
        <f>BC!L7</f>
        <v>0</v>
      </c>
      <c r="L58" s="33">
        <f>BC!M7</f>
        <v>1</v>
      </c>
      <c r="M58" s="32">
        <f>BC!N7</f>
        <v>0.45833333333333337</v>
      </c>
      <c r="N58" s="33">
        <f>BC!O7</f>
        <v>0.5</v>
      </c>
      <c r="O58" s="33">
        <f>BC!P7</f>
        <v>0</v>
      </c>
      <c r="P58" s="34">
        <f>BC!Q7</f>
        <v>0</v>
      </c>
      <c r="Q58" s="34">
        <f>BC!R7</f>
        <v>0</v>
      </c>
      <c r="R58" s="33">
        <f>BC!S7</f>
        <v>0.83333333333333337</v>
      </c>
      <c r="S58" s="34">
        <f>BC!T7</f>
        <v>0.5</v>
      </c>
      <c r="T58" s="34">
        <f>BC!U7</f>
        <v>1</v>
      </c>
      <c r="U58" s="34">
        <f>BC!V7</f>
        <v>1</v>
      </c>
      <c r="V58" s="33">
        <f>BC!W7</f>
        <v>0.5</v>
      </c>
      <c r="W58" s="34">
        <f>BC!X7</f>
        <v>1</v>
      </c>
      <c r="X58" s="35">
        <f>BC!Y7</f>
        <v>0</v>
      </c>
      <c r="Y58" s="17"/>
      <c r="Z58" s="17"/>
      <c r="AA58" s="17"/>
    </row>
    <row r="59" spans="1:27" ht="15">
      <c r="A59" s="387" t="s">
        <v>45</v>
      </c>
      <c r="B59" s="388" t="s">
        <v>43</v>
      </c>
      <c r="C59" s="1119">
        <f>BC!D8</f>
        <v>54</v>
      </c>
      <c r="D59" s="388">
        <f>BC!E8</f>
        <v>100</v>
      </c>
      <c r="E59" s="19">
        <f>BC!F8</f>
        <v>0.4375</v>
      </c>
      <c r="F59" s="20">
        <f>BC!G8</f>
        <v>0.66666666666666663</v>
      </c>
      <c r="G59" s="21">
        <f>BC!H8</f>
        <v>0.5</v>
      </c>
      <c r="H59" s="21">
        <f>BC!I8</f>
        <v>0.5</v>
      </c>
      <c r="I59" s="22">
        <f>BC!J8</f>
        <v>1</v>
      </c>
      <c r="J59" s="22" t="str">
        <f>BC!K8</f>
        <v>n/a</v>
      </c>
      <c r="K59" s="22">
        <f>BC!L8</f>
        <v>0</v>
      </c>
      <c r="L59" s="21">
        <f>BC!M8</f>
        <v>1</v>
      </c>
      <c r="M59" s="20">
        <f>BC!N8</f>
        <v>0.20833333333333334</v>
      </c>
      <c r="N59" s="21">
        <f>BC!O8</f>
        <v>0</v>
      </c>
      <c r="O59" s="21">
        <f>BC!P8</f>
        <v>0</v>
      </c>
      <c r="P59" s="22">
        <f>BC!Q8</f>
        <v>0</v>
      </c>
      <c r="Q59" s="22">
        <f>BC!R8</f>
        <v>0</v>
      </c>
      <c r="R59" s="21">
        <f>BC!S8</f>
        <v>0.83333333333333337</v>
      </c>
      <c r="S59" s="22">
        <f>BC!T8</f>
        <v>0.5</v>
      </c>
      <c r="T59" s="22">
        <f>BC!U8</f>
        <v>1</v>
      </c>
      <c r="U59" s="22">
        <f>BC!V8</f>
        <v>1</v>
      </c>
      <c r="V59" s="21">
        <f>BC!W8</f>
        <v>0</v>
      </c>
      <c r="W59" s="22">
        <f>BC!X8</f>
        <v>0</v>
      </c>
      <c r="X59" s="23">
        <f>BC!Y8</f>
        <v>0</v>
      </c>
      <c r="Y59" s="17"/>
      <c r="Z59" s="17"/>
      <c r="AA59" s="17"/>
    </row>
    <row r="60" spans="1:27" ht="15">
      <c r="A60" s="387" t="s">
        <v>46</v>
      </c>
      <c r="B60" s="388" t="s">
        <v>43</v>
      </c>
      <c r="C60" s="1119">
        <f>BC!D9</f>
        <v>118</v>
      </c>
      <c r="D60" s="388">
        <f>BC!E9</f>
        <v>95.8</v>
      </c>
      <c r="E60" s="19">
        <f>BC!F9</f>
        <v>0.4375</v>
      </c>
      <c r="F60" s="20">
        <f>BC!G9</f>
        <v>0.5</v>
      </c>
      <c r="G60" s="21">
        <f>BC!H9</f>
        <v>0</v>
      </c>
      <c r="H60" s="21">
        <f>BC!I9</f>
        <v>0.5</v>
      </c>
      <c r="I60" s="22">
        <f>BC!J9</f>
        <v>1</v>
      </c>
      <c r="J60" s="22" t="str">
        <f>BC!K9</f>
        <v>n/a</v>
      </c>
      <c r="K60" s="22">
        <f>BC!L9</f>
        <v>0</v>
      </c>
      <c r="L60" s="21">
        <f>BC!M9</f>
        <v>1</v>
      </c>
      <c r="M60" s="20">
        <f>BC!N9</f>
        <v>0.375</v>
      </c>
      <c r="N60" s="21">
        <f>BC!O9</f>
        <v>0.5</v>
      </c>
      <c r="O60" s="21">
        <f>BC!P9</f>
        <v>0</v>
      </c>
      <c r="P60" s="22">
        <f>BC!Q9</f>
        <v>0</v>
      </c>
      <c r="Q60" s="22">
        <f>BC!R9</f>
        <v>0</v>
      </c>
      <c r="R60" s="21">
        <f>BC!S9</f>
        <v>0.5</v>
      </c>
      <c r="S60" s="22">
        <f>BC!T9</f>
        <v>0.5</v>
      </c>
      <c r="T60" s="22">
        <f>BC!U9</f>
        <v>0</v>
      </c>
      <c r="U60" s="22">
        <f>BC!V9</f>
        <v>1</v>
      </c>
      <c r="V60" s="21">
        <f>BC!W9</f>
        <v>0.5</v>
      </c>
      <c r="W60" s="22">
        <f>BC!X9</f>
        <v>1</v>
      </c>
      <c r="X60" s="23">
        <f>BC!Y9</f>
        <v>0</v>
      </c>
      <c r="Y60" s="17"/>
      <c r="Z60" s="17"/>
      <c r="AA60" s="17"/>
    </row>
    <row r="61" spans="1:27" ht="15">
      <c r="A61" s="387" t="s">
        <v>47</v>
      </c>
      <c r="B61" s="388" t="s">
        <v>43</v>
      </c>
      <c r="C61" s="1119">
        <f>BC!D10</f>
        <v>381</v>
      </c>
      <c r="D61" s="388">
        <f>BC!E10</f>
        <v>93.4</v>
      </c>
      <c r="E61" s="19">
        <f>BC!F10</f>
        <v>0.5</v>
      </c>
      <c r="F61" s="20">
        <f>BC!G10</f>
        <v>0.5</v>
      </c>
      <c r="G61" s="21">
        <f>BC!H10</f>
        <v>0</v>
      </c>
      <c r="H61" s="21">
        <f>BC!I10</f>
        <v>0.5</v>
      </c>
      <c r="I61" s="22">
        <f>BC!J10</f>
        <v>1</v>
      </c>
      <c r="J61" s="22" t="str">
        <f>BC!K10</f>
        <v>n/a</v>
      </c>
      <c r="K61" s="22">
        <f>BC!L10</f>
        <v>0</v>
      </c>
      <c r="L61" s="21">
        <f>BC!M10</f>
        <v>1</v>
      </c>
      <c r="M61" s="20">
        <f>BC!N10</f>
        <v>0.5</v>
      </c>
      <c r="N61" s="21">
        <f>BC!O10</f>
        <v>0.5</v>
      </c>
      <c r="O61" s="21">
        <f>BC!P10</f>
        <v>0</v>
      </c>
      <c r="P61" s="22">
        <f>BC!Q10</f>
        <v>0</v>
      </c>
      <c r="Q61" s="22">
        <f>BC!R10</f>
        <v>0</v>
      </c>
      <c r="R61" s="21">
        <f>BC!S10</f>
        <v>1</v>
      </c>
      <c r="S61" s="22">
        <f>BC!T10</f>
        <v>1</v>
      </c>
      <c r="T61" s="22">
        <f>BC!U10</f>
        <v>1</v>
      </c>
      <c r="U61" s="22">
        <f>BC!V10</f>
        <v>1</v>
      </c>
      <c r="V61" s="21">
        <f>BC!W10</f>
        <v>0.5</v>
      </c>
      <c r="W61" s="22">
        <f>BC!X10</f>
        <v>1</v>
      </c>
      <c r="X61" s="23">
        <f>BC!Y10</f>
        <v>0</v>
      </c>
      <c r="Y61" s="17"/>
      <c r="Z61" s="17"/>
      <c r="AA61" s="17"/>
    </row>
    <row r="62" spans="1:27" ht="15">
      <c r="A62" s="387" t="s">
        <v>48</v>
      </c>
      <c r="B62" s="388" t="s">
        <v>43</v>
      </c>
      <c r="C62" s="1119">
        <f>BC!D11</f>
        <v>451</v>
      </c>
      <c r="D62" s="388">
        <f>BC!E11</f>
        <v>91.1</v>
      </c>
      <c r="E62" s="19">
        <f>BC!F11</f>
        <v>0.5625</v>
      </c>
      <c r="F62" s="20">
        <f>BC!G11</f>
        <v>0.66666666666666663</v>
      </c>
      <c r="G62" s="21">
        <f>BC!H11</f>
        <v>0.5</v>
      </c>
      <c r="H62" s="21">
        <f>BC!I11</f>
        <v>0.5</v>
      </c>
      <c r="I62" s="22">
        <f>BC!J11</f>
        <v>1</v>
      </c>
      <c r="J62" s="22" t="str">
        <f>BC!K11</f>
        <v>n/a</v>
      </c>
      <c r="K62" s="22">
        <f>BC!L11</f>
        <v>0</v>
      </c>
      <c r="L62" s="21">
        <f>BC!M11</f>
        <v>1</v>
      </c>
      <c r="M62" s="20">
        <f>BC!N11</f>
        <v>0.45833333333333337</v>
      </c>
      <c r="N62" s="21">
        <f>BC!O11</f>
        <v>0.5</v>
      </c>
      <c r="O62" s="21">
        <f>BC!P11</f>
        <v>0</v>
      </c>
      <c r="P62" s="22">
        <f>BC!Q11</f>
        <v>0</v>
      </c>
      <c r="Q62" s="22">
        <f>BC!R11</f>
        <v>0</v>
      </c>
      <c r="R62" s="21">
        <f>BC!S11</f>
        <v>0.83333333333333337</v>
      </c>
      <c r="S62" s="22">
        <f>BC!T11</f>
        <v>0.5</v>
      </c>
      <c r="T62" s="22">
        <f>BC!U11</f>
        <v>1</v>
      </c>
      <c r="U62" s="22">
        <f>BC!V11</f>
        <v>1</v>
      </c>
      <c r="V62" s="21">
        <f>BC!W11</f>
        <v>0.5</v>
      </c>
      <c r="W62" s="22">
        <f>BC!X11</f>
        <v>1</v>
      </c>
      <c r="X62" s="23">
        <f>BC!Y11</f>
        <v>0</v>
      </c>
      <c r="Y62" s="17"/>
      <c r="Z62" s="17"/>
      <c r="AA62" s="17"/>
    </row>
    <row r="63" spans="1:27" ht="15">
      <c r="A63" s="387" t="s">
        <v>49</v>
      </c>
      <c r="B63" s="388" t="s">
        <v>43</v>
      </c>
      <c r="C63" s="1119">
        <f>BC!D12</f>
        <v>172</v>
      </c>
      <c r="D63" s="388">
        <f>BC!E12</f>
        <v>100</v>
      </c>
      <c r="E63" s="19">
        <f>BC!F12</f>
        <v>0.5</v>
      </c>
      <c r="F63" s="20">
        <f>BC!G12</f>
        <v>0.5</v>
      </c>
      <c r="G63" s="21">
        <f>BC!H12</f>
        <v>0</v>
      </c>
      <c r="H63" s="21">
        <f>BC!I12</f>
        <v>0.5</v>
      </c>
      <c r="I63" s="22">
        <f>BC!J12</f>
        <v>1</v>
      </c>
      <c r="J63" s="22" t="str">
        <f>BC!K12</f>
        <v>n/a</v>
      </c>
      <c r="K63" s="22">
        <f>BC!L12</f>
        <v>0</v>
      </c>
      <c r="L63" s="21">
        <f>BC!M12</f>
        <v>1</v>
      </c>
      <c r="M63" s="20">
        <f>BC!N12</f>
        <v>0.5</v>
      </c>
      <c r="N63" s="21">
        <f>BC!O12</f>
        <v>0.5</v>
      </c>
      <c r="O63" s="21">
        <f>BC!P12</f>
        <v>0</v>
      </c>
      <c r="P63" s="22">
        <f>BC!Q12</f>
        <v>0</v>
      </c>
      <c r="Q63" s="22">
        <f>BC!R12</f>
        <v>0</v>
      </c>
      <c r="R63" s="21">
        <f>BC!S12</f>
        <v>1</v>
      </c>
      <c r="S63" s="22">
        <f>BC!T12</f>
        <v>1</v>
      </c>
      <c r="T63" s="22">
        <f>BC!U12</f>
        <v>1</v>
      </c>
      <c r="U63" s="22">
        <f>BC!V12</f>
        <v>1</v>
      </c>
      <c r="V63" s="21">
        <f>BC!W12</f>
        <v>0.5</v>
      </c>
      <c r="W63" s="22">
        <f>BC!X12</f>
        <v>1</v>
      </c>
      <c r="X63" s="23">
        <f>BC!Y12</f>
        <v>0</v>
      </c>
      <c r="Y63" s="17"/>
      <c r="Z63" s="17"/>
      <c r="AA63" s="17"/>
    </row>
    <row r="64" spans="1:27" ht="15">
      <c r="A64" s="387" t="s">
        <v>50</v>
      </c>
      <c r="B64" s="388" t="s">
        <v>43</v>
      </c>
      <c r="C64" s="1119">
        <f>BC!D13</f>
        <v>295</v>
      </c>
      <c r="D64" s="388">
        <f>BC!E13</f>
        <v>96.6</v>
      </c>
      <c r="E64" s="19">
        <f>BC!F13</f>
        <v>0.614375</v>
      </c>
      <c r="F64" s="20">
        <f>BC!G13</f>
        <v>0.66666666666666663</v>
      </c>
      <c r="G64" s="21">
        <f>BC!H13</f>
        <v>0.5</v>
      </c>
      <c r="H64" s="21">
        <f>BC!I13</f>
        <v>0.5</v>
      </c>
      <c r="I64" s="22">
        <f>BC!J13</f>
        <v>1</v>
      </c>
      <c r="J64" s="22" t="str">
        <f>BC!K13</f>
        <v>n/a</v>
      </c>
      <c r="K64" s="22">
        <f>BC!L13</f>
        <v>0</v>
      </c>
      <c r="L64" s="21">
        <f>BC!M13</f>
        <v>1</v>
      </c>
      <c r="M64" s="20">
        <f>BC!N13</f>
        <v>0.56208333333333338</v>
      </c>
      <c r="N64" s="21">
        <f>BC!O13</f>
        <v>0.5</v>
      </c>
      <c r="O64" s="21">
        <f>BC!P13</f>
        <v>0.25</v>
      </c>
      <c r="P64" s="22">
        <f>BC!Q13</f>
        <v>0.5</v>
      </c>
      <c r="Q64" s="22">
        <f>BC!R13</f>
        <v>0</v>
      </c>
      <c r="R64" s="21">
        <f>BC!S13</f>
        <v>0.83333333333333337</v>
      </c>
      <c r="S64" s="22">
        <f>BC!T13</f>
        <v>0.5</v>
      </c>
      <c r="T64" s="22">
        <f>BC!U13</f>
        <v>1</v>
      </c>
      <c r="U64" s="22">
        <f>BC!V13</f>
        <v>1</v>
      </c>
      <c r="V64" s="21">
        <f>BC!W13</f>
        <v>0.66500000000000004</v>
      </c>
      <c r="W64" s="22">
        <f>BC!X13</f>
        <v>1</v>
      </c>
      <c r="X64" s="23">
        <f>BC!Y13</f>
        <v>0.33</v>
      </c>
      <c r="Y64" s="17"/>
      <c r="Z64" s="17"/>
      <c r="AA64" s="17"/>
    </row>
    <row r="65" spans="1:27" thickBot="1">
      <c r="A65" s="389" t="s">
        <v>51</v>
      </c>
      <c r="B65" s="390" t="s">
        <v>43</v>
      </c>
      <c r="C65" s="1120">
        <f>BC!D14</f>
        <v>197</v>
      </c>
      <c r="D65" s="390">
        <f>BC!E14</f>
        <v>96.4</v>
      </c>
      <c r="E65" s="37">
        <f>BC!F14</f>
        <v>0.47916666666666669</v>
      </c>
      <c r="F65" s="38">
        <f>BC!G14</f>
        <v>0.5</v>
      </c>
      <c r="G65" s="39">
        <f>BC!H14</f>
        <v>0</v>
      </c>
      <c r="H65" s="39">
        <f>BC!I14</f>
        <v>0.5</v>
      </c>
      <c r="I65" s="40">
        <f>BC!J14</f>
        <v>1</v>
      </c>
      <c r="J65" s="40" t="str">
        <f>BC!K14</f>
        <v>n/a</v>
      </c>
      <c r="K65" s="40">
        <f>BC!L14</f>
        <v>0</v>
      </c>
      <c r="L65" s="39">
        <f>BC!M14</f>
        <v>1</v>
      </c>
      <c r="M65" s="38">
        <f>BC!N14</f>
        <v>0.45833333333333337</v>
      </c>
      <c r="N65" s="39">
        <f>BC!O14</f>
        <v>0.5</v>
      </c>
      <c r="O65" s="39">
        <f>BC!P14</f>
        <v>0</v>
      </c>
      <c r="P65" s="40">
        <f>BC!Q14</f>
        <v>0</v>
      </c>
      <c r="Q65" s="40">
        <f>BC!R14</f>
        <v>0</v>
      </c>
      <c r="R65" s="39">
        <f>BC!S14</f>
        <v>0.83333333333333337</v>
      </c>
      <c r="S65" s="40">
        <f>BC!T14</f>
        <v>0.5</v>
      </c>
      <c r="T65" s="40">
        <f>BC!U14</f>
        <v>1</v>
      </c>
      <c r="U65" s="40">
        <f>BC!V14</f>
        <v>1</v>
      </c>
      <c r="V65" s="39">
        <f>BC!W14</f>
        <v>0.5</v>
      </c>
      <c r="W65" s="40">
        <f>BC!X14</f>
        <v>1</v>
      </c>
      <c r="X65" s="41">
        <f>BC!Y14</f>
        <v>0</v>
      </c>
      <c r="Y65" s="17"/>
      <c r="Z65" s="17"/>
      <c r="AA65" s="17"/>
    </row>
    <row r="66" spans="1:27" thickTop="1">
      <c r="A66" s="393" t="s">
        <v>249</v>
      </c>
      <c r="B66" s="393" t="s">
        <v>250</v>
      </c>
      <c r="C66" s="1118">
        <f>YK!D7</f>
        <v>72</v>
      </c>
      <c r="D66" s="393">
        <f>YK!E7</f>
        <v>71.400000000000006</v>
      </c>
      <c r="E66" s="1104">
        <f>YK!F7</f>
        <v>0.35395833333333337</v>
      </c>
      <c r="F66" s="346">
        <f>YK!G7</f>
        <v>0.33333333333333331</v>
      </c>
      <c r="G66" s="347">
        <f>YK!H7</f>
        <v>0.5</v>
      </c>
      <c r="H66" s="347">
        <f>YK!I7</f>
        <v>0.5</v>
      </c>
      <c r="I66" s="1106">
        <f>YK!J7</f>
        <v>1</v>
      </c>
      <c r="J66" s="1106" t="str">
        <f>YK!K7</f>
        <v>n/a</v>
      </c>
      <c r="K66" s="1106">
        <f>YK!L7</f>
        <v>0</v>
      </c>
      <c r="L66" s="347">
        <f>YK!M7</f>
        <v>0</v>
      </c>
      <c r="M66" s="346">
        <f>YK!N7</f>
        <v>0.37458333333333338</v>
      </c>
      <c r="N66" s="347">
        <f>YK!O7</f>
        <v>0</v>
      </c>
      <c r="O66" s="347">
        <f>YK!P7</f>
        <v>0</v>
      </c>
      <c r="P66" s="226">
        <f>YK!Q7</f>
        <v>0</v>
      </c>
      <c r="Q66" s="226">
        <f>YK!R7</f>
        <v>0</v>
      </c>
      <c r="R66" s="347">
        <f>YK!S7</f>
        <v>0.83333333333333337</v>
      </c>
      <c r="S66" s="226">
        <f>YK!T7</f>
        <v>0.5</v>
      </c>
      <c r="T66" s="226">
        <f>YK!U7</f>
        <v>1</v>
      </c>
      <c r="U66" s="226">
        <f>YK!V7</f>
        <v>1</v>
      </c>
      <c r="V66" s="347">
        <f>YK!W7</f>
        <v>0.66500000000000004</v>
      </c>
      <c r="W66" s="226">
        <f>YK!X7</f>
        <v>1</v>
      </c>
      <c r="X66" s="227">
        <f>YK!Y7</f>
        <v>0.33</v>
      </c>
      <c r="Y66" s="228"/>
      <c r="Z66" s="228"/>
      <c r="AA66" s="55"/>
    </row>
    <row r="67" spans="1:27" ht="15">
      <c r="A67" s="407" t="s">
        <v>251</v>
      </c>
      <c r="B67" s="407" t="s">
        <v>250</v>
      </c>
      <c r="C67" s="1119">
        <f>YK!D8</f>
        <v>301</v>
      </c>
      <c r="D67" s="407">
        <f>YK!E8</f>
        <v>58.3</v>
      </c>
      <c r="E67" s="1105">
        <f>YK!F8</f>
        <v>0.63541666666666674</v>
      </c>
      <c r="F67" s="113">
        <f>YK!G8</f>
        <v>0.83333333333333337</v>
      </c>
      <c r="G67" s="115">
        <f>YK!H8</f>
        <v>1</v>
      </c>
      <c r="H67" s="115">
        <f>YK!I8</f>
        <v>0.5</v>
      </c>
      <c r="I67" s="1107">
        <f>YK!J8</f>
        <v>1</v>
      </c>
      <c r="J67" s="1107" t="str">
        <f>YK!K8</f>
        <v>n/a</v>
      </c>
      <c r="K67" s="1107">
        <f>YK!L8</f>
        <v>0</v>
      </c>
      <c r="L67" s="115">
        <f>YK!M8</f>
        <v>1</v>
      </c>
      <c r="M67" s="113">
        <f>YK!N8</f>
        <v>0.4375</v>
      </c>
      <c r="N67" s="115">
        <f>YK!O8</f>
        <v>0.5</v>
      </c>
      <c r="O67" s="115">
        <f>YK!P8</f>
        <v>0.75</v>
      </c>
      <c r="P67" s="233">
        <f>YK!Q8</f>
        <v>1</v>
      </c>
      <c r="Q67" s="233">
        <f>YK!R8</f>
        <v>0.5</v>
      </c>
      <c r="R67" s="115">
        <f>YK!S8</f>
        <v>0.5</v>
      </c>
      <c r="S67" s="233">
        <f>YK!T8</f>
        <v>0.5</v>
      </c>
      <c r="T67" s="233">
        <f>YK!U8</f>
        <v>0</v>
      </c>
      <c r="U67" s="233">
        <f>YK!V8</f>
        <v>1</v>
      </c>
      <c r="V67" s="115">
        <f>YK!W8</f>
        <v>0</v>
      </c>
      <c r="W67" s="233">
        <f>YK!X8</f>
        <v>0</v>
      </c>
      <c r="X67" s="232">
        <f>YK!Y8</f>
        <v>0</v>
      </c>
      <c r="Y67" s="228"/>
      <c r="Z67" s="228"/>
      <c r="AA67" s="55"/>
    </row>
    <row r="68" spans="1:27" ht="15">
      <c r="A68" s="407" t="s">
        <v>252</v>
      </c>
      <c r="B68" s="407" t="s">
        <v>250</v>
      </c>
      <c r="C68" s="1119">
        <f>YK!D9</f>
        <v>493</v>
      </c>
      <c r="D68" s="407">
        <f>YK!E9</f>
        <v>70.8</v>
      </c>
      <c r="E68" s="1105">
        <f>YK!F9</f>
        <v>0.65625</v>
      </c>
      <c r="F68" s="113">
        <f>YK!G9</f>
        <v>0.66666666666666663</v>
      </c>
      <c r="G68" s="115">
        <f>YK!H9</f>
        <v>1</v>
      </c>
      <c r="H68" s="115">
        <f>YK!I9</f>
        <v>0</v>
      </c>
      <c r="I68" s="1107">
        <f>YK!J9</f>
        <v>0</v>
      </c>
      <c r="J68" s="1107" t="str">
        <f>YK!K9</f>
        <v>n/a</v>
      </c>
      <c r="K68" s="1107">
        <f>YK!L9</f>
        <v>0</v>
      </c>
      <c r="L68" s="115">
        <f>YK!M9</f>
        <v>1</v>
      </c>
      <c r="M68" s="113">
        <f>YK!N9</f>
        <v>0.64583333333333337</v>
      </c>
      <c r="N68" s="115">
        <f>YK!O9</f>
        <v>0.5</v>
      </c>
      <c r="O68" s="115">
        <f>YK!P9</f>
        <v>0.75</v>
      </c>
      <c r="P68" s="233">
        <f>YK!Q9</f>
        <v>1</v>
      </c>
      <c r="Q68" s="233">
        <f>YK!R9</f>
        <v>0.5</v>
      </c>
      <c r="R68" s="115">
        <f>YK!S9</f>
        <v>0.83333333333333337</v>
      </c>
      <c r="S68" s="233">
        <f>YK!T9</f>
        <v>0.5</v>
      </c>
      <c r="T68" s="233">
        <f>YK!U9</f>
        <v>1</v>
      </c>
      <c r="U68" s="233">
        <f>YK!V9</f>
        <v>1</v>
      </c>
      <c r="V68" s="115">
        <f>YK!W9</f>
        <v>0.5</v>
      </c>
      <c r="W68" s="233">
        <f>YK!X9</f>
        <v>1</v>
      </c>
      <c r="X68" s="232">
        <f>YK!Y9</f>
        <v>0</v>
      </c>
      <c r="Y68" s="228"/>
      <c r="Z68" s="228"/>
      <c r="AA68" s="55"/>
    </row>
    <row r="69" spans="1:27" ht="15">
      <c r="A69" s="407" t="s">
        <v>253</v>
      </c>
      <c r="B69" s="407" t="s">
        <v>250</v>
      </c>
      <c r="C69" s="1119">
        <f>YK!D10</f>
        <v>221</v>
      </c>
      <c r="D69" s="407">
        <f>YK!E10</f>
        <v>86.4</v>
      </c>
      <c r="E69" s="1105">
        <f>YK!F10</f>
        <v>0.38166666666666671</v>
      </c>
      <c r="F69" s="113">
        <f>YK!G10</f>
        <v>0.38833333333333336</v>
      </c>
      <c r="G69" s="115">
        <f>YK!H10</f>
        <v>0.5</v>
      </c>
      <c r="H69" s="115">
        <f>YK!I10</f>
        <v>0.66500000000000004</v>
      </c>
      <c r="I69" s="1107">
        <f>YK!J10</f>
        <v>1</v>
      </c>
      <c r="J69" s="1107" t="str">
        <f>YK!K10</f>
        <v>n/a</v>
      </c>
      <c r="K69" s="1107">
        <f>YK!L10</f>
        <v>0.33</v>
      </c>
      <c r="L69" s="115">
        <f>YK!M10</f>
        <v>0</v>
      </c>
      <c r="M69" s="113">
        <f>YK!N10</f>
        <v>0.375</v>
      </c>
      <c r="N69" s="115">
        <f>YK!O10</f>
        <v>0.5</v>
      </c>
      <c r="O69" s="115">
        <f>YK!P10</f>
        <v>0.5</v>
      </c>
      <c r="P69" s="233">
        <f>YK!Q10</f>
        <v>0.5</v>
      </c>
      <c r="Q69" s="233">
        <f>YK!R10</f>
        <v>0.5</v>
      </c>
      <c r="R69" s="115">
        <f>YK!S10</f>
        <v>0.5</v>
      </c>
      <c r="S69" s="233">
        <f>YK!T10</f>
        <v>0.5</v>
      </c>
      <c r="T69" s="233">
        <f>YK!U10</f>
        <v>0</v>
      </c>
      <c r="U69" s="233">
        <f>YK!V10</f>
        <v>1</v>
      </c>
      <c r="V69" s="115">
        <f>YK!W10</f>
        <v>0</v>
      </c>
      <c r="W69" s="233">
        <f>YK!X10</f>
        <v>0</v>
      </c>
      <c r="X69" s="232">
        <f>YK!Y10</f>
        <v>0</v>
      </c>
      <c r="Y69" s="228"/>
      <c r="Z69" s="228"/>
      <c r="AA69" s="55"/>
    </row>
    <row r="70" spans="1:27" ht="15">
      <c r="A70" s="407" t="s">
        <v>254</v>
      </c>
      <c r="B70" s="407" t="s">
        <v>250</v>
      </c>
      <c r="C70" s="1119">
        <f>YK!D11</f>
        <v>353</v>
      </c>
      <c r="D70" s="407">
        <f>YK!E11</f>
        <v>85.7</v>
      </c>
      <c r="E70" s="1105">
        <f>YK!F11</f>
        <v>0.69791666666666674</v>
      </c>
      <c r="F70" s="113">
        <f>YK!G11</f>
        <v>0.83333333333333337</v>
      </c>
      <c r="G70" s="115">
        <f>YK!H11</f>
        <v>1</v>
      </c>
      <c r="H70" s="115">
        <f>YK!I11</f>
        <v>0.5</v>
      </c>
      <c r="I70" s="1107">
        <f>YK!J11</f>
        <v>1</v>
      </c>
      <c r="J70" s="1107" t="str">
        <f>YK!K11</f>
        <v>n/a</v>
      </c>
      <c r="K70" s="1107">
        <f>YK!L11</f>
        <v>0</v>
      </c>
      <c r="L70" s="115">
        <f>YK!M11</f>
        <v>1</v>
      </c>
      <c r="M70" s="113">
        <f>YK!N11</f>
        <v>0.5625</v>
      </c>
      <c r="N70" s="115">
        <f>YK!O11</f>
        <v>0.5</v>
      </c>
      <c r="O70" s="115">
        <f>YK!P11</f>
        <v>0.75</v>
      </c>
      <c r="P70" s="233">
        <f>YK!Q11</f>
        <v>1</v>
      </c>
      <c r="Q70" s="233">
        <f>YK!R11</f>
        <v>0.5</v>
      </c>
      <c r="R70" s="115">
        <f>YK!S11</f>
        <v>0.5</v>
      </c>
      <c r="S70" s="233">
        <f>YK!T11</f>
        <v>0.5</v>
      </c>
      <c r="T70" s="233">
        <f>YK!U11</f>
        <v>0</v>
      </c>
      <c r="U70" s="233">
        <f>YK!V11</f>
        <v>1</v>
      </c>
      <c r="V70" s="115">
        <f>YK!W11</f>
        <v>0.5</v>
      </c>
      <c r="W70" s="233">
        <f>YK!X11</f>
        <v>1</v>
      </c>
      <c r="X70" s="232">
        <f>YK!Y11</f>
        <v>0</v>
      </c>
      <c r="Y70" s="234"/>
      <c r="Z70" s="234"/>
      <c r="AA70" s="55"/>
    </row>
    <row r="71" spans="1:27" thickBot="1">
      <c r="A71" s="400" t="s">
        <v>255</v>
      </c>
      <c r="B71" s="400" t="s">
        <v>250</v>
      </c>
      <c r="C71" s="1121">
        <f>YK!D12</f>
        <v>293</v>
      </c>
      <c r="D71" s="400">
        <f>YK!E12</f>
        <v>82.8</v>
      </c>
      <c r="E71" s="1110">
        <f>YK!F12</f>
        <v>0.61458333333333326</v>
      </c>
      <c r="F71" s="213">
        <f>YK!G12</f>
        <v>0.66666666666666663</v>
      </c>
      <c r="G71" s="215">
        <f>YK!H12</f>
        <v>0.5</v>
      </c>
      <c r="H71" s="215">
        <f>YK!I12</f>
        <v>0.5</v>
      </c>
      <c r="I71" s="1111">
        <f>YK!J12</f>
        <v>1</v>
      </c>
      <c r="J71" s="1111" t="str">
        <f>YK!K12</f>
        <v>n/a</v>
      </c>
      <c r="K71" s="1111">
        <f>YK!L12</f>
        <v>0</v>
      </c>
      <c r="L71" s="215">
        <f>YK!M12</f>
        <v>1</v>
      </c>
      <c r="M71" s="213">
        <f>YK!N12</f>
        <v>0.5625</v>
      </c>
      <c r="N71" s="215">
        <f>YK!O12</f>
        <v>0.5</v>
      </c>
      <c r="O71" s="215">
        <f>YK!P12</f>
        <v>0.75</v>
      </c>
      <c r="P71" s="244">
        <f>YK!Q12</f>
        <v>1</v>
      </c>
      <c r="Q71" s="244">
        <f>YK!R12</f>
        <v>0.5</v>
      </c>
      <c r="R71" s="215">
        <f>YK!S12</f>
        <v>0.5</v>
      </c>
      <c r="S71" s="244">
        <f>YK!T12</f>
        <v>0.5</v>
      </c>
      <c r="T71" s="244">
        <f>YK!U12</f>
        <v>0</v>
      </c>
      <c r="U71" s="244">
        <f>YK!V12</f>
        <v>1</v>
      </c>
      <c r="V71" s="215">
        <f>YK!W12</f>
        <v>0.5</v>
      </c>
      <c r="W71" s="244">
        <f>YK!X12</f>
        <v>1</v>
      </c>
      <c r="X71" s="245">
        <f>YK!Y12</f>
        <v>0</v>
      </c>
      <c r="Y71" s="228"/>
      <c r="Z71" s="228"/>
      <c r="AA71" s="55"/>
    </row>
    <row r="72" spans="1:27" ht="15">
      <c r="A72" s="1095" t="s">
        <v>65</v>
      </c>
      <c r="B72" s="1096" t="s">
        <v>66</v>
      </c>
      <c r="C72" s="1115">
        <f>SK!D7</f>
        <v>1106</v>
      </c>
      <c r="D72" s="491">
        <f>SK!E7</f>
        <v>59.3</v>
      </c>
      <c r="E72" s="638">
        <f>SK!F7</f>
        <v>0.66666666666666674</v>
      </c>
      <c r="F72" s="639">
        <f>SK!G7</f>
        <v>0.83333333333333337</v>
      </c>
      <c r="G72" s="640">
        <f>SK!H7</f>
        <v>1</v>
      </c>
      <c r="H72" s="640">
        <f>SK!I7</f>
        <v>0.5</v>
      </c>
      <c r="I72" s="506">
        <f>SK!J7</f>
        <v>1</v>
      </c>
      <c r="J72" s="506" t="str">
        <f>SK!K7</f>
        <v>n/a</v>
      </c>
      <c r="K72" s="506">
        <f>SK!L7</f>
        <v>0</v>
      </c>
      <c r="L72" s="640">
        <f>SK!M7</f>
        <v>1</v>
      </c>
      <c r="M72" s="639">
        <f>SK!N7</f>
        <v>0.5</v>
      </c>
      <c r="N72" s="640">
        <f>SK!O7</f>
        <v>0</v>
      </c>
      <c r="O72" s="640">
        <f>SK!P7</f>
        <v>0.5</v>
      </c>
      <c r="P72" s="506">
        <f>SK!Q7</f>
        <v>0</v>
      </c>
      <c r="Q72" s="506">
        <f>SK!R7</f>
        <v>1</v>
      </c>
      <c r="R72" s="640">
        <f>SK!S7</f>
        <v>1</v>
      </c>
      <c r="S72" s="506">
        <f>SK!T7</f>
        <v>1</v>
      </c>
      <c r="T72" s="506">
        <f>SK!U7</f>
        <v>1</v>
      </c>
      <c r="U72" s="506">
        <f>SK!V7</f>
        <v>1</v>
      </c>
      <c r="V72" s="640">
        <f>SK!W7</f>
        <v>0.5</v>
      </c>
      <c r="W72" s="506">
        <f>SK!X7</f>
        <v>0.33</v>
      </c>
      <c r="X72" s="641">
        <f>SK!Y7</f>
        <v>0.67</v>
      </c>
      <c r="Y72" s="55"/>
      <c r="Z72" s="55"/>
      <c r="AA72" s="55"/>
    </row>
    <row r="73" spans="1:27" ht="15">
      <c r="A73" s="1099" t="s">
        <v>69</v>
      </c>
      <c r="B73" s="407" t="s">
        <v>66</v>
      </c>
      <c r="C73" s="1119">
        <f>SK!D10</f>
        <v>783</v>
      </c>
      <c r="D73" s="395">
        <f>SK!E10</f>
        <v>97.5</v>
      </c>
      <c r="E73" s="112">
        <f>SK!F10</f>
        <v>0.41666666666666663</v>
      </c>
      <c r="F73" s="113">
        <f>SK!G10</f>
        <v>0.66666666666666663</v>
      </c>
      <c r="G73" s="115">
        <f>SK!H10</f>
        <v>0.5</v>
      </c>
      <c r="H73" s="115">
        <f>SK!I10</f>
        <v>0.5</v>
      </c>
      <c r="I73" s="380">
        <f>SK!J10</f>
        <v>1</v>
      </c>
      <c r="J73" s="380" t="str">
        <f>SK!K10</f>
        <v>n/a</v>
      </c>
      <c r="K73" s="380">
        <f>SK!L10</f>
        <v>0</v>
      </c>
      <c r="L73" s="115">
        <f>SK!M10</f>
        <v>1</v>
      </c>
      <c r="M73" s="113">
        <f>SK!N10</f>
        <v>0.16666666666666666</v>
      </c>
      <c r="N73" s="115">
        <f>SK!O10</f>
        <v>0</v>
      </c>
      <c r="O73" s="115">
        <f>SK!P10</f>
        <v>0</v>
      </c>
      <c r="P73" s="380">
        <f>SK!Q10</f>
        <v>0</v>
      </c>
      <c r="Q73" s="380">
        <f>SK!R10</f>
        <v>0</v>
      </c>
      <c r="R73" s="115">
        <f>SK!S10</f>
        <v>0.66666666666666663</v>
      </c>
      <c r="S73" s="380">
        <f>SK!T10</f>
        <v>0.5</v>
      </c>
      <c r="T73" s="380">
        <f>SK!U10</f>
        <v>1</v>
      </c>
      <c r="U73" s="380">
        <f>SK!V10</f>
        <v>0.5</v>
      </c>
      <c r="V73" s="115">
        <f>SK!W10</f>
        <v>0</v>
      </c>
      <c r="W73" s="380">
        <f>SK!X10</f>
        <v>0</v>
      </c>
      <c r="X73" s="499">
        <f>SK!Y10</f>
        <v>0</v>
      </c>
      <c r="Y73" s="55"/>
      <c r="Z73" s="55"/>
      <c r="AA73" s="55"/>
    </row>
    <row r="74" spans="1:27" ht="15">
      <c r="A74" s="1099" t="s">
        <v>70</v>
      </c>
      <c r="B74" s="407" t="s">
        <v>66</v>
      </c>
      <c r="C74" s="1119">
        <f>SK!D11</f>
        <v>912</v>
      </c>
      <c r="D74" s="395">
        <f>SK!E11</f>
        <v>99.5</v>
      </c>
      <c r="E74" s="112">
        <f>SK!F11</f>
        <v>0.4375</v>
      </c>
      <c r="F74" s="113">
        <f>SK!G11</f>
        <v>0.66666666666666663</v>
      </c>
      <c r="G74" s="115">
        <f>SK!H11</f>
        <v>0.5</v>
      </c>
      <c r="H74" s="115">
        <f>SK!I11</f>
        <v>0.5</v>
      </c>
      <c r="I74" s="380">
        <f>SK!J11</f>
        <v>1</v>
      </c>
      <c r="J74" s="380" t="str">
        <f>SK!K11</f>
        <v>n/a</v>
      </c>
      <c r="K74" s="380">
        <f>SK!L11</f>
        <v>0</v>
      </c>
      <c r="L74" s="115">
        <f>SK!M11</f>
        <v>1</v>
      </c>
      <c r="M74" s="113">
        <f>SK!N11</f>
        <v>0.20833333333333334</v>
      </c>
      <c r="N74" s="115">
        <f>SK!O11</f>
        <v>0</v>
      </c>
      <c r="O74" s="115">
        <f>SK!P11</f>
        <v>0</v>
      </c>
      <c r="P74" s="380">
        <f>SK!Q11</f>
        <v>0</v>
      </c>
      <c r="Q74" s="380">
        <f>SK!R11</f>
        <v>0</v>
      </c>
      <c r="R74" s="115">
        <f>SK!S11</f>
        <v>0.83333333333333337</v>
      </c>
      <c r="S74" s="380">
        <f>SK!T11</f>
        <v>0.5</v>
      </c>
      <c r="T74" s="380">
        <f>SK!U11</f>
        <v>1</v>
      </c>
      <c r="U74" s="380">
        <f>SK!V11</f>
        <v>1</v>
      </c>
      <c r="V74" s="115">
        <f>SK!W11</f>
        <v>0</v>
      </c>
      <c r="W74" s="380">
        <f>SK!X11</f>
        <v>0</v>
      </c>
      <c r="X74" s="499">
        <f>SK!Y11</f>
        <v>0</v>
      </c>
      <c r="Y74" s="55"/>
      <c r="Z74" s="55"/>
      <c r="AA74" s="55"/>
    </row>
    <row r="75" spans="1:27" ht="15">
      <c r="A75" s="1099" t="s">
        <v>71</v>
      </c>
      <c r="B75" s="407" t="s">
        <v>66</v>
      </c>
      <c r="C75" s="1119">
        <f>SK!D12</f>
        <v>822</v>
      </c>
      <c r="D75" s="395">
        <f>SK!E12</f>
        <v>98.2</v>
      </c>
      <c r="E75" s="112">
        <f>SK!F12</f>
        <v>0.41666666666666663</v>
      </c>
      <c r="F75" s="113">
        <f>SK!G12</f>
        <v>0.66666666666666663</v>
      </c>
      <c r="G75" s="115">
        <f>SK!H12</f>
        <v>0.5</v>
      </c>
      <c r="H75" s="115">
        <f>SK!I12</f>
        <v>0.5</v>
      </c>
      <c r="I75" s="380">
        <f>SK!J12</f>
        <v>1</v>
      </c>
      <c r="J75" s="380" t="str">
        <f>SK!K12</f>
        <v>n/a</v>
      </c>
      <c r="K75" s="380">
        <f>SK!L12</f>
        <v>0</v>
      </c>
      <c r="L75" s="115">
        <f>SK!M12</f>
        <v>1</v>
      </c>
      <c r="M75" s="113">
        <f>SK!N12</f>
        <v>0.16666666666666666</v>
      </c>
      <c r="N75" s="115">
        <f>SK!O12</f>
        <v>0</v>
      </c>
      <c r="O75" s="115">
        <f>SK!P12</f>
        <v>0</v>
      </c>
      <c r="P75" s="380">
        <f>SK!Q12</f>
        <v>0</v>
      </c>
      <c r="Q75" s="380">
        <f>SK!R12</f>
        <v>0</v>
      </c>
      <c r="R75" s="115">
        <f>SK!S12</f>
        <v>0.66666666666666663</v>
      </c>
      <c r="S75" s="380">
        <f>SK!T12</f>
        <v>0.5</v>
      </c>
      <c r="T75" s="380">
        <f>SK!U12</f>
        <v>1</v>
      </c>
      <c r="U75" s="380">
        <f>SK!V12</f>
        <v>0.5</v>
      </c>
      <c r="V75" s="115">
        <f>SK!W12</f>
        <v>0</v>
      </c>
      <c r="W75" s="380">
        <f>SK!X12</f>
        <v>0</v>
      </c>
      <c r="X75" s="499">
        <f>SK!Y12</f>
        <v>0</v>
      </c>
      <c r="Y75" s="55"/>
      <c r="Z75" s="55"/>
      <c r="AA75" s="55"/>
    </row>
    <row r="76" spans="1:27" ht="15">
      <c r="A76" s="1099" t="s">
        <v>73</v>
      </c>
      <c r="B76" s="407" t="s">
        <v>66</v>
      </c>
      <c r="C76" s="1119">
        <f>SK!D14</f>
        <v>671</v>
      </c>
      <c r="D76" s="395">
        <f>SK!E14</f>
        <v>95.9</v>
      </c>
      <c r="E76" s="112">
        <f>SK!F14</f>
        <v>0.58333333333333337</v>
      </c>
      <c r="F76" s="113">
        <f>SK!G14</f>
        <v>0.83333333333333337</v>
      </c>
      <c r="G76" s="115">
        <f>SK!H14</f>
        <v>1</v>
      </c>
      <c r="H76" s="115">
        <f>SK!I14</f>
        <v>0.5</v>
      </c>
      <c r="I76" s="380">
        <f>SK!J14</f>
        <v>1</v>
      </c>
      <c r="J76" s="380" t="str">
        <f>SK!K14</f>
        <v>n/a</v>
      </c>
      <c r="K76" s="380">
        <f>SK!L14</f>
        <v>0</v>
      </c>
      <c r="L76" s="115">
        <f>SK!M14</f>
        <v>1</v>
      </c>
      <c r="M76" s="113">
        <f>SK!N14</f>
        <v>0.33333333333333337</v>
      </c>
      <c r="N76" s="115">
        <f>SK!O14</f>
        <v>0</v>
      </c>
      <c r="O76" s="115">
        <f>SK!P14</f>
        <v>0.5</v>
      </c>
      <c r="P76" s="380">
        <f>SK!Q14</f>
        <v>1</v>
      </c>
      <c r="Q76" s="380">
        <f>SK!R14</f>
        <v>0</v>
      </c>
      <c r="R76" s="115">
        <f>SK!S14</f>
        <v>0.83333333333333337</v>
      </c>
      <c r="S76" s="380">
        <f>SK!T14</f>
        <v>0.5</v>
      </c>
      <c r="T76" s="380">
        <f>SK!U14</f>
        <v>1</v>
      </c>
      <c r="U76" s="380">
        <f>SK!V14</f>
        <v>1</v>
      </c>
      <c r="V76" s="115">
        <f>SK!W14</f>
        <v>0</v>
      </c>
      <c r="W76" s="380">
        <f>SK!X14</f>
        <v>0</v>
      </c>
      <c r="X76" s="499">
        <f>SK!Y14</f>
        <v>0</v>
      </c>
      <c r="Y76" s="55"/>
      <c r="Z76" s="55"/>
      <c r="AA76" s="55"/>
    </row>
    <row r="77" spans="1:27" ht="15">
      <c r="A77" s="1099" t="s">
        <v>74</v>
      </c>
      <c r="B77" s="407" t="s">
        <v>66</v>
      </c>
      <c r="C77" s="1119">
        <f>SK!D15</f>
        <v>903</v>
      </c>
      <c r="D77" s="395">
        <f>SK!E15</f>
        <v>98.9</v>
      </c>
      <c r="E77" s="112">
        <f>SK!F15</f>
        <v>0.38916666666666666</v>
      </c>
      <c r="F77" s="113">
        <f>SK!G15</f>
        <v>0.61166666666666669</v>
      </c>
      <c r="G77" s="115">
        <f>SK!H15</f>
        <v>0.5</v>
      </c>
      <c r="H77" s="115">
        <f>SK!I15</f>
        <v>0.33500000000000002</v>
      </c>
      <c r="I77" s="380">
        <f>SK!J15</f>
        <v>0</v>
      </c>
      <c r="J77" s="380" t="str">
        <f>SK!K15</f>
        <v>n/a</v>
      </c>
      <c r="K77" s="380">
        <f>SK!L15</f>
        <v>0.67</v>
      </c>
      <c r="L77" s="115">
        <f>SK!M15</f>
        <v>1</v>
      </c>
      <c r="M77" s="113">
        <f>SK!N15</f>
        <v>0.16666666666666666</v>
      </c>
      <c r="N77" s="115">
        <f>SK!O15</f>
        <v>0</v>
      </c>
      <c r="O77" s="115">
        <f>SK!P15</f>
        <v>0</v>
      </c>
      <c r="P77" s="380">
        <f>SK!Q15</f>
        <v>0</v>
      </c>
      <c r="Q77" s="380">
        <f>SK!R15</f>
        <v>0</v>
      </c>
      <c r="R77" s="115">
        <f>SK!S15</f>
        <v>0.66666666666666663</v>
      </c>
      <c r="S77" s="380">
        <f>SK!T15</f>
        <v>0.5</v>
      </c>
      <c r="T77" s="380">
        <f>SK!U15</f>
        <v>1</v>
      </c>
      <c r="U77" s="380">
        <f>SK!V15</f>
        <v>0.5</v>
      </c>
      <c r="V77" s="115">
        <f>SK!W15</f>
        <v>0</v>
      </c>
      <c r="W77" s="380">
        <f>SK!X15</f>
        <v>0</v>
      </c>
      <c r="X77" s="499">
        <f>SK!Y15</f>
        <v>0</v>
      </c>
      <c r="Y77" s="55"/>
      <c r="Z77" s="55"/>
      <c r="AA77" s="55"/>
    </row>
    <row r="78" spans="1:27" ht="15">
      <c r="A78" s="1099" t="s">
        <v>79</v>
      </c>
      <c r="B78" s="407" t="s">
        <v>66</v>
      </c>
      <c r="C78" s="1119">
        <f>SK!D20</f>
        <v>5671</v>
      </c>
      <c r="D78" s="395">
        <f>SK!E20</f>
        <v>76.7</v>
      </c>
      <c r="E78" s="112">
        <f>SK!F20</f>
        <v>0.82687500000000003</v>
      </c>
      <c r="F78" s="113">
        <f>SK!G20</f>
        <v>0.94499999999999995</v>
      </c>
      <c r="G78" s="115">
        <f>SK!H20</f>
        <v>1</v>
      </c>
      <c r="H78" s="115">
        <f>SK!I20</f>
        <v>0.83499999999999996</v>
      </c>
      <c r="I78" s="380">
        <f>SK!J20</f>
        <v>1</v>
      </c>
      <c r="J78" s="380" t="str">
        <f>SK!K20</f>
        <v>n/a</v>
      </c>
      <c r="K78" s="380">
        <f>SK!L20</f>
        <v>0.67</v>
      </c>
      <c r="L78" s="115">
        <f>SK!M20</f>
        <v>1</v>
      </c>
      <c r="M78" s="113">
        <f>SK!N20</f>
        <v>0.70874999999999999</v>
      </c>
      <c r="N78" s="115">
        <f>SK!O20</f>
        <v>0.5</v>
      </c>
      <c r="O78" s="115">
        <f>SK!P20</f>
        <v>1</v>
      </c>
      <c r="P78" s="380">
        <f>SK!Q20</f>
        <v>1</v>
      </c>
      <c r="Q78" s="380">
        <f>SK!R20</f>
        <v>1</v>
      </c>
      <c r="R78" s="115">
        <f>SK!S20</f>
        <v>1</v>
      </c>
      <c r="S78" s="380">
        <f>SK!T20</f>
        <v>1</v>
      </c>
      <c r="T78" s="380">
        <f>SK!U20</f>
        <v>1</v>
      </c>
      <c r="U78" s="380">
        <f>SK!V20</f>
        <v>1</v>
      </c>
      <c r="V78" s="115">
        <f>SK!W20</f>
        <v>0.33500000000000002</v>
      </c>
      <c r="W78" s="380">
        <f>SK!X20</f>
        <v>0</v>
      </c>
      <c r="X78" s="499">
        <f>SK!Y20</f>
        <v>0.67</v>
      </c>
      <c r="Y78" s="55"/>
      <c r="Z78" s="55"/>
      <c r="AA78" s="55"/>
    </row>
    <row r="79" spans="1:27" ht="15">
      <c r="A79" s="1099" t="s">
        <v>80</v>
      </c>
      <c r="B79" s="407" t="s">
        <v>66</v>
      </c>
      <c r="C79" s="1119">
        <f>SK!D21</f>
        <v>1377</v>
      </c>
      <c r="D79" s="395">
        <f>SK!E21</f>
        <v>98.9</v>
      </c>
      <c r="E79" s="112">
        <f>SK!F21</f>
        <v>0.52083333333333337</v>
      </c>
      <c r="F79" s="113">
        <f>SK!G21</f>
        <v>0.83333333333333337</v>
      </c>
      <c r="G79" s="115">
        <f>SK!H21</f>
        <v>1</v>
      </c>
      <c r="H79" s="115">
        <f>SK!I21</f>
        <v>0.5</v>
      </c>
      <c r="I79" s="380">
        <f>SK!J21</f>
        <v>1</v>
      </c>
      <c r="J79" s="380" t="str">
        <f>SK!K21</f>
        <v>n/a</v>
      </c>
      <c r="K79" s="380">
        <f>SK!L21</f>
        <v>0</v>
      </c>
      <c r="L79" s="115">
        <f>SK!M21</f>
        <v>1</v>
      </c>
      <c r="M79" s="113">
        <f>SK!N21</f>
        <v>0.20833333333333334</v>
      </c>
      <c r="N79" s="115">
        <f>SK!O21</f>
        <v>0</v>
      </c>
      <c r="O79" s="115">
        <f>SK!P21</f>
        <v>0</v>
      </c>
      <c r="P79" s="380">
        <f>SK!Q21</f>
        <v>0</v>
      </c>
      <c r="Q79" s="380">
        <f>SK!R21</f>
        <v>0</v>
      </c>
      <c r="R79" s="115">
        <f>SK!S21</f>
        <v>0.83333333333333337</v>
      </c>
      <c r="S79" s="380">
        <f>SK!T21</f>
        <v>0.5</v>
      </c>
      <c r="T79" s="380">
        <f>SK!U21</f>
        <v>1</v>
      </c>
      <c r="U79" s="380">
        <f>SK!V21</f>
        <v>1</v>
      </c>
      <c r="V79" s="115">
        <f>SK!W21</f>
        <v>0</v>
      </c>
      <c r="W79" s="380">
        <f>SK!X21</f>
        <v>0</v>
      </c>
      <c r="X79" s="499">
        <f>SK!Y21</f>
        <v>0</v>
      </c>
      <c r="Y79" s="55"/>
      <c r="Z79" s="55"/>
      <c r="AA79" s="55"/>
    </row>
    <row r="80" spans="1:27" ht="15">
      <c r="A80" s="1099" t="s">
        <v>83</v>
      </c>
      <c r="B80" s="407" t="s">
        <v>66</v>
      </c>
      <c r="C80" s="1119">
        <f>SK!D22</f>
        <v>2017</v>
      </c>
      <c r="D80" s="395">
        <f>SK!E22</f>
        <v>99</v>
      </c>
      <c r="E80" s="112">
        <f>SK!F22</f>
        <v>0.5</v>
      </c>
      <c r="F80" s="113">
        <f>SK!G22</f>
        <v>0.83333333333333337</v>
      </c>
      <c r="G80" s="115">
        <f>SK!H22</f>
        <v>1</v>
      </c>
      <c r="H80" s="115">
        <f>SK!I22</f>
        <v>0.5</v>
      </c>
      <c r="I80" s="380">
        <f>SK!J22</f>
        <v>1</v>
      </c>
      <c r="J80" s="380" t="str">
        <f>SK!K22</f>
        <v>n/a</v>
      </c>
      <c r="K80" s="380">
        <f>SK!L22</f>
        <v>0</v>
      </c>
      <c r="L80" s="115">
        <f>SK!M22</f>
        <v>1</v>
      </c>
      <c r="M80" s="113">
        <f>SK!N22</f>
        <v>0.16666666666666666</v>
      </c>
      <c r="N80" s="115">
        <f>SK!O22</f>
        <v>0</v>
      </c>
      <c r="O80" s="115">
        <f>SK!P22</f>
        <v>0</v>
      </c>
      <c r="P80" s="380">
        <f>SK!Q22</f>
        <v>0</v>
      </c>
      <c r="Q80" s="380">
        <f>SK!R22</f>
        <v>0</v>
      </c>
      <c r="R80" s="115">
        <f>SK!S22</f>
        <v>0.66666666666666663</v>
      </c>
      <c r="S80" s="380">
        <f>SK!T22</f>
        <v>0.5</v>
      </c>
      <c r="T80" s="380">
        <f>SK!U22</f>
        <v>1</v>
      </c>
      <c r="U80" s="380">
        <f>SK!V22</f>
        <v>0.5</v>
      </c>
      <c r="V80" s="115">
        <f>SK!W22</f>
        <v>0</v>
      </c>
      <c r="W80" s="380">
        <f>SK!X22</f>
        <v>0</v>
      </c>
      <c r="X80" s="499">
        <f>SK!Y22</f>
        <v>0</v>
      </c>
      <c r="Y80" s="55"/>
      <c r="Z80" s="55"/>
      <c r="AA80" s="55"/>
    </row>
    <row r="81" spans="1:27" ht="15">
      <c r="A81" s="1099" t="s">
        <v>86</v>
      </c>
      <c r="B81" s="407" t="s">
        <v>66</v>
      </c>
      <c r="C81" s="1119">
        <f>SK!D24</f>
        <v>73</v>
      </c>
      <c r="D81" s="395">
        <f>SK!E24</f>
        <v>93.3</v>
      </c>
      <c r="E81" s="112">
        <f>SK!F24</f>
        <v>0.58333333333333337</v>
      </c>
      <c r="F81" s="113">
        <f>SK!G24</f>
        <v>0.83333333333333337</v>
      </c>
      <c r="G81" s="115">
        <f>SK!H24</f>
        <v>1</v>
      </c>
      <c r="H81" s="115">
        <f>SK!I24</f>
        <v>0.5</v>
      </c>
      <c r="I81" s="380">
        <f>SK!J24</f>
        <v>1</v>
      </c>
      <c r="J81" s="71" t="str">
        <f>SK!K24</f>
        <v>n/a</v>
      </c>
      <c r="K81" s="380">
        <f>SK!L24</f>
        <v>0</v>
      </c>
      <c r="L81" s="115">
        <f>SK!M24</f>
        <v>1</v>
      </c>
      <c r="M81" s="113">
        <f>SK!N24</f>
        <v>0.33333333333333337</v>
      </c>
      <c r="N81" s="115">
        <f>SK!O24</f>
        <v>0</v>
      </c>
      <c r="O81" s="115">
        <f>SK!P24</f>
        <v>0</v>
      </c>
      <c r="P81" s="380">
        <f>SK!Q24</f>
        <v>0</v>
      </c>
      <c r="Q81" s="380">
        <f>SK!R24</f>
        <v>0</v>
      </c>
      <c r="R81" s="115">
        <f>SK!S24</f>
        <v>0.83333333333333337</v>
      </c>
      <c r="S81" s="380">
        <f>SK!T24</f>
        <v>0.5</v>
      </c>
      <c r="T81" s="380">
        <f>SK!U24</f>
        <v>1</v>
      </c>
      <c r="U81" s="380">
        <f>SK!V24</f>
        <v>1</v>
      </c>
      <c r="V81" s="115">
        <f>SK!W24</f>
        <v>0.5</v>
      </c>
      <c r="W81" s="380">
        <f>SK!X24</f>
        <v>1</v>
      </c>
      <c r="X81" s="499">
        <f>SK!Y24</f>
        <v>0</v>
      </c>
      <c r="Y81" s="55"/>
      <c r="Z81" s="55"/>
      <c r="AA81" s="55"/>
    </row>
    <row r="82" spans="1:27" ht="15">
      <c r="A82" s="1099" t="s">
        <v>88</v>
      </c>
      <c r="B82" s="407" t="s">
        <v>66</v>
      </c>
      <c r="C82" s="1119">
        <f>SK!D25</f>
        <v>630</v>
      </c>
      <c r="D82" s="395">
        <f>SK!E25</f>
        <v>98.4</v>
      </c>
      <c r="E82" s="112">
        <f>SK!F25</f>
        <v>0.45833333333333331</v>
      </c>
      <c r="F82" s="113">
        <f>SK!G25</f>
        <v>0.66666666666666663</v>
      </c>
      <c r="G82" s="115">
        <f>SK!H25</f>
        <v>0.5</v>
      </c>
      <c r="H82" s="115">
        <f>SK!I25</f>
        <v>0.5</v>
      </c>
      <c r="I82" s="380">
        <f>SK!J25</f>
        <v>1</v>
      </c>
      <c r="J82" s="71" t="str">
        <f>SK!K25</f>
        <v>n/a</v>
      </c>
      <c r="K82" s="380">
        <f>SK!L25</f>
        <v>0</v>
      </c>
      <c r="L82" s="115">
        <f>SK!M25</f>
        <v>1</v>
      </c>
      <c r="M82" s="113">
        <f>SK!N25</f>
        <v>0.25</v>
      </c>
      <c r="N82" s="115">
        <f>SK!O25</f>
        <v>0</v>
      </c>
      <c r="O82" s="115">
        <f>SK!P25</f>
        <v>0</v>
      </c>
      <c r="P82" s="380">
        <f>SK!Q25</f>
        <v>0</v>
      </c>
      <c r="Q82" s="380">
        <f>SK!R25</f>
        <v>0</v>
      </c>
      <c r="R82" s="115">
        <f>SK!S25</f>
        <v>1</v>
      </c>
      <c r="S82" s="380">
        <f>SK!T25</f>
        <v>1</v>
      </c>
      <c r="T82" s="380">
        <f>SK!U25</f>
        <v>1</v>
      </c>
      <c r="U82" s="380">
        <f>SK!V25</f>
        <v>1</v>
      </c>
      <c r="V82" s="115">
        <f>SK!W25</f>
        <v>0</v>
      </c>
      <c r="W82" s="380">
        <f>SK!X25</f>
        <v>0</v>
      </c>
      <c r="X82" s="499">
        <f>SK!Y25</f>
        <v>0</v>
      </c>
      <c r="Y82" s="55"/>
      <c r="Z82" s="55"/>
      <c r="AA82" s="55"/>
    </row>
    <row r="83" spans="1:27" ht="15">
      <c r="A83" s="1099" t="s">
        <v>90</v>
      </c>
      <c r="B83" s="407" t="s">
        <v>66</v>
      </c>
      <c r="C83" s="1119">
        <f>SK!D26</f>
        <v>1869</v>
      </c>
      <c r="D83" s="395">
        <f>SK!E26</f>
        <v>99.7</v>
      </c>
      <c r="E83" s="112">
        <f>SK!F26</f>
        <v>0.4375</v>
      </c>
      <c r="F83" s="113">
        <f>SK!G26</f>
        <v>0.66666666666666663</v>
      </c>
      <c r="G83" s="115">
        <f>SK!H26</f>
        <v>0.5</v>
      </c>
      <c r="H83" s="115">
        <f>SK!I26</f>
        <v>0.5</v>
      </c>
      <c r="I83" s="380">
        <f>SK!J26</f>
        <v>1</v>
      </c>
      <c r="J83" s="71" t="str">
        <f>SK!K26</f>
        <v>n/a</v>
      </c>
      <c r="K83" s="380">
        <f>SK!L26</f>
        <v>0</v>
      </c>
      <c r="L83" s="115">
        <f>SK!M26</f>
        <v>1</v>
      </c>
      <c r="M83" s="113">
        <f>SK!N26</f>
        <v>0.20833333333333334</v>
      </c>
      <c r="N83" s="115">
        <f>SK!O26</f>
        <v>0</v>
      </c>
      <c r="O83" s="115">
        <f>SK!P26</f>
        <v>0</v>
      </c>
      <c r="P83" s="380">
        <f>SK!Q26</f>
        <v>0</v>
      </c>
      <c r="Q83" s="380">
        <f>SK!R26</f>
        <v>0</v>
      </c>
      <c r="R83" s="115">
        <f>SK!S26</f>
        <v>0.83333333333333337</v>
      </c>
      <c r="S83" s="380">
        <f>SK!T26</f>
        <v>0.5</v>
      </c>
      <c r="T83" s="380">
        <f>SK!U26</f>
        <v>1</v>
      </c>
      <c r="U83" s="380">
        <f>SK!V26</f>
        <v>1</v>
      </c>
      <c r="V83" s="115">
        <f>SK!W26</f>
        <v>0</v>
      </c>
      <c r="W83" s="380">
        <f>SK!X26</f>
        <v>0</v>
      </c>
      <c r="X83" s="499">
        <f>SK!Y26</f>
        <v>0</v>
      </c>
      <c r="Y83" s="55"/>
      <c r="Z83" s="55"/>
      <c r="AA83" s="55"/>
    </row>
    <row r="84" spans="1:27" ht="15">
      <c r="A84" s="1099" t="s">
        <v>94</v>
      </c>
      <c r="B84" s="407" t="s">
        <v>66</v>
      </c>
      <c r="C84" s="1119">
        <f>SK!D28</f>
        <v>697</v>
      </c>
      <c r="D84" s="395">
        <f>SK!E28</f>
        <v>95</v>
      </c>
      <c r="E84" s="112">
        <f>SK!F28</f>
        <v>0.64583333333333337</v>
      </c>
      <c r="F84" s="113">
        <f>SK!G28</f>
        <v>0.83333333333333337</v>
      </c>
      <c r="G84" s="115">
        <f>SK!H28</f>
        <v>1</v>
      </c>
      <c r="H84" s="115">
        <f>SK!I28</f>
        <v>0.5</v>
      </c>
      <c r="I84" s="380">
        <f>SK!J28</f>
        <v>1</v>
      </c>
      <c r="J84" s="380" t="str">
        <f>SK!K28</f>
        <v>n/a</v>
      </c>
      <c r="K84" s="380">
        <f>SK!L28</f>
        <v>0</v>
      </c>
      <c r="L84" s="115">
        <f>SK!M28</f>
        <v>1</v>
      </c>
      <c r="M84" s="113">
        <f>SK!N28</f>
        <v>0.45833333333333337</v>
      </c>
      <c r="N84" s="115">
        <f>SK!O28</f>
        <v>0.5</v>
      </c>
      <c r="O84" s="115">
        <f>SK!P28</f>
        <v>0.5</v>
      </c>
      <c r="P84" s="380">
        <f>SK!Q28</f>
        <v>1</v>
      </c>
      <c r="Q84" s="380">
        <f>SK!R28</f>
        <v>0</v>
      </c>
      <c r="R84" s="115">
        <f>SK!S28</f>
        <v>0.83333333333333337</v>
      </c>
      <c r="S84" s="380">
        <f>SK!T28</f>
        <v>0.5</v>
      </c>
      <c r="T84" s="380">
        <f>SK!U28</f>
        <v>1</v>
      </c>
      <c r="U84" s="380">
        <f>SK!V28</f>
        <v>1</v>
      </c>
      <c r="V84" s="115">
        <f>SK!W28</f>
        <v>0</v>
      </c>
      <c r="W84" s="380">
        <f>SK!X28</f>
        <v>0</v>
      </c>
      <c r="X84" s="499">
        <f>SK!Y28</f>
        <v>0</v>
      </c>
      <c r="Y84" s="55"/>
      <c r="Z84" s="55"/>
      <c r="AA84" s="55"/>
    </row>
    <row r="85" spans="1:27" ht="15">
      <c r="A85" s="1099" t="s">
        <v>95</v>
      </c>
      <c r="B85" s="407" t="s">
        <v>66</v>
      </c>
      <c r="C85" s="1119">
        <f>SK!D29</f>
        <v>917</v>
      </c>
      <c r="D85" s="395">
        <f>SK!E29</f>
        <v>100</v>
      </c>
      <c r="E85" s="112">
        <f>SK!F29</f>
        <v>0.52083333333333337</v>
      </c>
      <c r="F85" s="113">
        <f>SK!G29</f>
        <v>0.83333333333333337</v>
      </c>
      <c r="G85" s="115">
        <f>SK!H29</f>
        <v>1</v>
      </c>
      <c r="H85" s="115">
        <f>SK!I29</f>
        <v>0.5</v>
      </c>
      <c r="I85" s="380">
        <f>SK!J29</f>
        <v>1</v>
      </c>
      <c r="J85" s="380" t="str">
        <f>SK!K29</f>
        <v>n/a</v>
      </c>
      <c r="K85" s="380">
        <f>SK!L29</f>
        <v>0</v>
      </c>
      <c r="L85" s="115">
        <f>SK!M29</f>
        <v>1</v>
      </c>
      <c r="M85" s="113">
        <f>SK!N29</f>
        <v>0.20833333333333334</v>
      </c>
      <c r="N85" s="115">
        <f>SK!O29</f>
        <v>0</v>
      </c>
      <c r="O85" s="115">
        <f>SK!P29</f>
        <v>0</v>
      </c>
      <c r="P85" s="380">
        <f>SK!Q29</f>
        <v>0</v>
      </c>
      <c r="Q85" s="380">
        <f>SK!R29</f>
        <v>0</v>
      </c>
      <c r="R85" s="115">
        <f>SK!S29</f>
        <v>0.83333333333333337</v>
      </c>
      <c r="S85" s="380">
        <f>SK!T29</f>
        <v>0.5</v>
      </c>
      <c r="T85" s="380">
        <f>SK!U29</f>
        <v>1</v>
      </c>
      <c r="U85" s="380">
        <f>SK!V29</f>
        <v>1</v>
      </c>
      <c r="V85" s="115">
        <f>SK!W29</f>
        <v>0</v>
      </c>
      <c r="W85" s="380">
        <f>SK!X29</f>
        <v>0</v>
      </c>
      <c r="X85" s="499">
        <f>SK!Y29</f>
        <v>0</v>
      </c>
      <c r="Y85" s="55"/>
      <c r="Z85" s="55"/>
      <c r="AA85" s="55"/>
    </row>
    <row r="86" spans="1:27" ht="15">
      <c r="A86" s="1112" t="s">
        <v>97</v>
      </c>
      <c r="B86" s="400" t="s">
        <v>66</v>
      </c>
      <c r="C86" s="1119">
        <f>SK!D30</f>
        <v>128</v>
      </c>
      <c r="D86" s="395">
        <f>SK!E30</f>
        <v>84.6</v>
      </c>
      <c r="E86" s="112">
        <f>SK!F30</f>
        <v>0.52083333333333337</v>
      </c>
      <c r="F86" s="113">
        <f>SK!G30</f>
        <v>0.83333333333333337</v>
      </c>
      <c r="G86" s="115">
        <f>SK!H30</f>
        <v>1</v>
      </c>
      <c r="H86" s="115">
        <f>SK!I30</f>
        <v>0.5</v>
      </c>
      <c r="I86" s="380">
        <f>SK!J30</f>
        <v>1</v>
      </c>
      <c r="J86" s="380" t="str">
        <f>SK!K30</f>
        <v>n/a</v>
      </c>
      <c r="K86" s="380">
        <f>SK!L30</f>
        <v>0</v>
      </c>
      <c r="L86" s="115">
        <f>SK!M30</f>
        <v>1</v>
      </c>
      <c r="M86" s="113">
        <f>SK!N30</f>
        <v>0.20833333333333334</v>
      </c>
      <c r="N86" s="115">
        <f>SK!O30</f>
        <v>0</v>
      </c>
      <c r="O86" s="115">
        <f>SK!P30</f>
        <v>0</v>
      </c>
      <c r="P86" s="380">
        <f>SK!Q30</f>
        <v>0</v>
      </c>
      <c r="Q86" s="380">
        <f>SK!R30</f>
        <v>0</v>
      </c>
      <c r="R86" s="115">
        <f>SK!S30</f>
        <v>0.83333333333333337</v>
      </c>
      <c r="S86" s="380">
        <f>SK!T30</f>
        <v>0.5</v>
      </c>
      <c r="T86" s="380">
        <f>SK!U30</f>
        <v>1</v>
      </c>
      <c r="U86" s="380">
        <f>SK!V30</f>
        <v>1</v>
      </c>
      <c r="V86" s="115">
        <f>SK!W30</f>
        <v>0</v>
      </c>
      <c r="W86" s="380">
        <f>SK!X30</f>
        <v>0</v>
      </c>
      <c r="X86" s="499">
        <f>SK!Y30</f>
        <v>0</v>
      </c>
      <c r="Y86" s="55"/>
      <c r="Z86" s="55"/>
      <c r="AA86" s="55"/>
    </row>
    <row r="87" spans="1:27" ht="15">
      <c r="A87" s="1099" t="s">
        <v>102</v>
      </c>
      <c r="B87" s="407" t="s">
        <v>66</v>
      </c>
      <c r="C87" s="1119">
        <f>SK!D31</f>
        <v>131</v>
      </c>
      <c r="D87" s="395">
        <f>SK!E31</f>
        <v>100</v>
      </c>
      <c r="E87" s="112">
        <f>SK!F31</f>
        <v>0.58333333333333337</v>
      </c>
      <c r="F87" s="113">
        <f>SK!G31</f>
        <v>0.83333333333333337</v>
      </c>
      <c r="G87" s="115">
        <f>SK!H31</f>
        <v>1</v>
      </c>
      <c r="H87" s="115">
        <f>SK!I31</f>
        <v>0.5</v>
      </c>
      <c r="I87" s="380">
        <f>SK!J31</f>
        <v>1</v>
      </c>
      <c r="J87" s="380" t="str">
        <f>SK!K31</f>
        <v>n/a</v>
      </c>
      <c r="K87" s="380">
        <f>SK!L31</f>
        <v>0</v>
      </c>
      <c r="L87" s="115">
        <f>SK!M31</f>
        <v>1</v>
      </c>
      <c r="M87" s="113">
        <f>SK!N31</f>
        <v>0.33333333333333337</v>
      </c>
      <c r="N87" s="115">
        <f>SK!O31</f>
        <v>0</v>
      </c>
      <c r="O87" s="115">
        <f>SK!P31</f>
        <v>0</v>
      </c>
      <c r="P87" s="380">
        <f>SK!Q31</f>
        <v>0</v>
      </c>
      <c r="Q87" s="380">
        <f>SK!R31</f>
        <v>0</v>
      </c>
      <c r="R87" s="115">
        <f>SK!S31</f>
        <v>0.83333333333333337</v>
      </c>
      <c r="S87" s="380">
        <f>SK!T31</f>
        <v>0.5</v>
      </c>
      <c r="T87" s="380">
        <f>SK!U31</f>
        <v>1</v>
      </c>
      <c r="U87" s="380">
        <f>SK!V31</f>
        <v>1</v>
      </c>
      <c r="V87" s="115">
        <f>SK!W31</f>
        <v>0.5</v>
      </c>
      <c r="W87" s="380">
        <f>SK!X31</f>
        <v>1</v>
      </c>
      <c r="X87" s="499">
        <f>SK!Y31</f>
        <v>0</v>
      </c>
      <c r="Y87" s="55"/>
      <c r="Z87" s="55"/>
      <c r="AA87" s="55"/>
    </row>
    <row r="88" spans="1:27" ht="15">
      <c r="A88" s="1099" t="s">
        <v>104</v>
      </c>
      <c r="B88" s="407" t="s">
        <v>66</v>
      </c>
      <c r="C88" s="1119">
        <f>SK!D32</f>
        <v>263</v>
      </c>
      <c r="D88" s="395">
        <f>SK!E32</f>
        <v>78.8</v>
      </c>
      <c r="E88" s="112">
        <f>SK!F32</f>
        <v>0.63916666666666666</v>
      </c>
      <c r="F88" s="113">
        <f>SK!G32</f>
        <v>0.94499999999999995</v>
      </c>
      <c r="G88" s="115">
        <f>SK!H32</f>
        <v>1</v>
      </c>
      <c r="H88" s="115">
        <f>SK!I32</f>
        <v>0.83499999999999996</v>
      </c>
      <c r="I88" s="380">
        <f>SK!J32</f>
        <v>1</v>
      </c>
      <c r="J88" s="380" t="str">
        <f>SK!K32</f>
        <v>n/a</v>
      </c>
      <c r="K88" s="380">
        <f>SK!L32</f>
        <v>0.67</v>
      </c>
      <c r="L88" s="115">
        <f>SK!M32</f>
        <v>1</v>
      </c>
      <c r="M88" s="113">
        <f>SK!N32</f>
        <v>0.33333333333333337</v>
      </c>
      <c r="N88" s="115">
        <f>SK!O32</f>
        <v>0</v>
      </c>
      <c r="O88" s="115">
        <f>SK!P32</f>
        <v>0.5</v>
      </c>
      <c r="P88" s="380">
        <f>SK!Q32</f>
        <v>1</v>
      </c>
      <c r="Q88" s="380">
        <f>SK!R32</f>
        <v>0</v>
      </c>
      <c r="R88" s="115">
        <f>SK!S32</f>
        <v>0.83333333333333337</v>
      </c>
      <c r="S88" s="380">
        <f>SK!T32</f>
        <v>0.5</v>
      </c>
      <c r="T88" s="380">
        <f>SK!U32</f>
        <v>1</v>
      </c>
      <c r="U88" s="380">
        <f>SK!V32</f>
        <v>1</v>
      </c>
      <c r="V88" s="115">
        <f>SK!W32</f>
        <v>0</v>
      </c>
      <c r="W88" s="380">
        <f>SK!X32</f>
        <v>0</v>
      </c>
      <c r="X88" s="499">
        <f>SK!Y32</f>
        <v>0</v>
      </c>
      <c r="Y88" s="55"/>
      <c r="Z88" s="55"/>
      <c r="AA88" s="55"/>
    </row>
    <row r="89" spans="1:27" thickBot="1">
      <c r="A89" s="1100" t="s">
        <v>107</v>
      </c>
      <c r="B89" s="1101" t="s">
        <v>66</v>
      </c>
      <c r="C89" s="1122">
        <f>SK!D33</f>
        <v>73</v>
      </c>
      <c r="D89" s="1113">
        <f>SK!E33</f>
        <v>66.7</v>
      </c>
      <c r="E89" s="642">
        <f>SK!F33</f>
        <v>0.50375000000000003</v>
      </c>
      <c r="F89" s="643">
        <f>SK!G33</f>
        <v>0.61166666666666669</v>
      </c>
      <c r="G89" s="644">
        <f>SK!H33</f>
        <v>0</v>
      </c>
      <c r="H89" s="644">
        <f>SK!I33</f>
        <v>0.83499999999999996</v>
      </c>
      <c r="I89" s="645">
        <f>SK!J33</f>
        <v>1</v>
      </c>
      <c r="J89" s="645" t="str">
        <f>SK!K33</f>
        <v>n/a</v>
      </c>
      <c r="K89" s="645">
        <f>SK!L33</f>
        <v>0.67</v>
      </c>
      <c r="L89" s="644">
        <f>SK!M33</f>
        <v>1</v>
      </c>
      <c r="M89" s="643">
        <f>SK!N33</f>
        <v>0.39583333333333337</v>
      </c>
      <c r="N89" s="644">
        <f>SK!O33</f>
        <v>0</v>
      </c>
      <c r="O89" s="644">
        <f>SK!P33</f>
        <v>0.25</v>
      </c>
      <c r="P89" s="645">
        <f>SK!Q33</f>
        <v>0.5</v>
      </c>
      <c r="Q89" s="645">
        <f>SK!R33</f>
        <v>0</v>
      </c>
      <c r="R89" s="644">
        <f>SK!S33</f>
        <v>0.83333333333333337</v>
      </c>
      <c r="S89" s="645">
        <f>SK!T33</f>
        <v>0.5</v>
      </c>
      <c r="T89" s="645">
        <f>SK!U33</f>
        <v>1</v>
      </c>
      <c r="U89" s="645">
        <f>SK!V33</f>
        <v>1</v>
      </c>
      <c r="V89" s="644">
        <f>SK!W33</f>
        <v>0.5</v>
      </c>
      <c r="W89" s="645">
        <f>SK!X33</f>
        <v>1</v>
      </c>
      <c r="X89" s="646">
        <f>SK!Y33</f>
        <v>0</v>
      </c>
      <c r="Y89" s="55"/>
      <c r="Z89" s="55"/>
      <c r="AA89" s="55"/>
    </row>
    <row r="90" spans="1:27" ht="15">
      <c r="A90" s="398" t="s">
        <v>81</v>
      </c>
      <c r="B90" s="105" t="s">
        <v>82</v>
      </c>
      <c r="C90" s="1116">
        <f>AB!D7</f>
        <v>828</v>
      </c>
      <c r="D90" s="399">
        <f>AB!E7</f>
        <v>98.8</v>
      </c>
      <c r="E90" s="12">
        <f>AB!F7</f>
        <v>0.61458333333333337</v>
      </c>
      <c r="F90" s="13">
        <f>AB!G7</f>
        <v>0.83333333333333337</v>
      </c>
      <c r="G90" s="109">
        <f>AB!H7</f>
        <v>1</v>
      </c>
      <c r="H90" s="14">
        <f>AB!I7</f>
        <v>0.5</v>
      </c>
      <c r="I90" s="328">
        <f>AB!J7</f>
        <v>1</v>
      </c>
      <c r="J90" s="328" t="str">
        <f>AB!K7</f>
        <v>n/a</v>
      </c>
      <c r="K90" s="328">
        <f>AB!L7</f>
        <v>0</v>
      </c>
      <c r="L90" s="109">
        <f>AB!M7</f>
        <v>1</v>
      </c>
      <c r="M90" s="13">
        <f>AB!N7</f>
        <v>0.39583333333333337</v>
      </c>
      <c r="N90" s="109">
        <f>AB!O7</f>
        <v>0</v>
      </c>
      <c r="O90" s="14">
        <f>AB!P7</f>
        <v>0.75</v>
      </c>
      <c r="P90" s="328">
        <f>AB!Q7</f>
        <v>0.5</v>
      </c>
      <c r="Q90" s="328">
        <f>AB!R7</f>
        <v>1</v>
      </c>
      <c r="R90" s="14">
        <f>AB!S7</f>
        <v>0.83333333333333337</v>
      </c>
      <c r="S90" s="328">
        <f>AB!T7</f>
        <v>0.5</v>
      </c>
      <c r="T90" s="328">
        <f>AB!U7</f>
        <v>1</v>
      </c>
      <c r="U90" s="328">
        <f>AB!V7</f>
        <v>1</v>
      </c>
      <c r="V90" s="14">
        <f>AB!W7</f>
        <v>0</v>
      </c>
      <c r="W90" s="328">
        <f>AB!X7</f>
        <v>0</v>
      </c>
      <c r="X90" s="63">
        <f>AB!Y7</f>
        <v>0</v>
      </c>
      <c r="Y90" s="17"/>
      <c r="Z90" s="17"/>
      <c r="AA90" s="55"/>
    </row>
    <row r="91" spans="1:27" ht="15">
      <c r="A91" s="377" t="s">
        <v>91</v>
      </c>
      <c r="B91" s="110" t="s">
        <v>82</v>
      </c>
      <c r="C91" s="1119">
        <f>AB!D11</f>
        <v>742</v>
      </c>
      <c r="D91" s="381">
        <f>AB!E11</f>
        <v>93.2</v>
      </c>
      <c r="E91" s="19">
        <f>AB!F11</f>
        <v>0.65666666666666673</v>
      </c>
      <c r="F91" s="20">
        <f>AB!G11</f>
        <v>0.83333333333333337</v>
      </c>
      <c r="G91" s="21">
        <f>AB!H11</f>
        <v>1</v>
      </c>
      <c r="H91" s="21">
        <f>AB!I11</f>
        <v>0.5</v>
      </c>
      <c r="I91" s="22">
        <f>AB!J11</f>
        <v>1</v>
      </c>
      <c r="J91" s="22" t="str">
        <f>AB!K11</f>
        <v>n/a</v>
      </c>
      <c r="K91" s="22">
        <f>AB!L11</f>
        <v>0</v>
      </c>
      <c r="L91" s="21">
        <f>AB!M11</f>
        <v>1</v>
      </c>
      <c r="M91" s="20">
        <f>AB!N11</f>
        <v>0.48</v>
      </c>
      <c r="N91" s="21">
        <f>AB!O11</f>
        <v>0</v>
      </c>
      <c r="O91" s="21">
        <f>AB!P11</f>
        <v>0.25</v>
      </c>
      <c r="P91" s="22">
        <f>AB!Q11</f>
        <v>0.5</v>
      </c>
      <c r="Q91" s="22">
        <f>AB!R11</f>
        <v>0</v>
      </c>
      <c r="R91" s="21">
        <f>AB!S11</f>
        <v>1</v>
      </c>
      <c r="S91" s="22">
        <f>AB!T11</f>
        <v>1</v>
      </c>
      <c r="T91" s="22">
        <f>AB!U11</f>
        <v>1</v>
      </c>
      <c r="U91" s="22">
        <f>AB!V11</f>
        <v>1</v>
      </c>
      <c r="V91" s="21">
        <f>AB!W11</f>
        <v>0.67</v>
      </c>
      <c r="W91" s="22">
        <f>AB!X11</f>
        <v>0.67</v>
      </c>
      <c r="X91" s="23">
        <f>AB!Y11</f>
        <v>0.67</v>
      </c>
      <c r="Y91" s="17"/>
      <c r="Z91" s="17"/>
      <c r="AA91" s="55"/>
    </row>
    <row r="92" spans="1:27" ht="15">
      <c r="A92" s="377" t="s">
        <v>93</v>
      </c>
      <c r="B92" s="110" t="s">
        <v>82</v>
      </c>
      <c r="C92" s="1119">
        <f>AB!D12</f>
        <v>639</v>
      </c>
      <c r="D92" s="395">
        <f>AB!E12</f>
        <v>62.5</v>
      </c>
      <c r="E92" s="112">
        <f>AB!F12</f>
        <v>0.75020833333333337</v>
      </c>
      <c r="F92" s="113">
        <f>AB!G12</f>
        <v>0.66666666666666663</v>
      </c>
      <c r="G92" s="115">
        <f>AB!H12</f>
        <v>0.5</v>
      </c>
      <c r="H92" s="115">
        <f>AB!I12</f>
        <v>0.5</v>
      </c>
      <c r="I92" s="380">
        <f>AB!J12</f>
        <v>1</v>
      </c>
      <c r="J92" s="380" t="str">
        <f>AB!K12</f>
        <v>n/a</v>
      </c>
      <c r="K92" s="380">
        <f>AB!L12</f>
        <v>0</v>
      </c>
      <c r="L92" s="115">
        <f>AB!M12</f>
        <v>1</v>
      </c>
      <c r="M92" s="113">
        <f>AB!N12</f>
        <v>0.83374999999999999</v>
      </c>
      <c r="N92" s="115">
        <f>AB!O12</f>
        <v>0.5</v>
      </c>
      <c r="O92" s="115">
        <f>AB!P12</f>
        <v>1</v>
      </c>
      <c r="P92" s="380">
        <f>AB!Q12</f>
        <v>1</v>
      </c>
      <c r="Q92" s="380">
        <f>AB!R12</f>
        <v>1</v>
      </c>
      <c r="R92" s="115">
        <f>AB!S12</f>
        <v>1</v>
      </c>
      <c r="S92" s="380">
        <f>AB!T12</f>
        <v>1</v>
      </c>
      <c r="T92" s="380">
        <f>AB!U12</f>
        <v>1</v>
      </c>
      <c r="U92" s="380">
        <f>AB!V12</f>
        <v>1</v>
      </c>
      <c r="V92" s="115">
        <f>AB!W12</f>
        <v>0.83499999999999996</v>
      </c>
      <c r="W92" s="380">
        <f>AB!X12</f>
        <v>1</v>
      </c>
      <c r="X92" s="332">
        <f>AB!Y12</f>
        <v>0.67</v>
      </c>
      <c r="Y92" s="17"/>
      <c r="Z92" s="17"/>
      <c r="AA92" s="55"/>
    </row>
    <row r="93" spans="1:27" ht="15">
      <c r="A93" s="377" t="s">
        <v>96</v>
      </c>
      <c r="B93" s="110" t="s">
        <v>82</v>
      </c>
      <c r="C93" s="1119">
        <f>AB!D13</f>
        <v>2032</v>
      </c>
      <c r="D93" s="395">
        <f>AB!E13</f>
        <v>97.8</v>
      </c>
      <c r="E93" s="112">
        <f>AB!F13</f>
        <v>0.41666666666666669</v>
      </c>
      <c r="F93" s="113">
        <f>AB!G13</f>
        <v>0.5</v>
      </c>
      <c r="G93" s="115">
        <f>AB!H13</f>
        <v>0.5</v>
      </c>
      <c r="H93" s="115">
        <f>AB!I13</f>
        <v>0</v>
      </c>
      <c r="I93" s="380">
        <f>AB!J13</f>
        <v>0</v>
      </c>
      <c r="J93" s="380" t="str">
        <f>AB!K13</f>
        <v>n/a</v>
      </c>
      <c r="K93" s="380">
        <f>AB!L13</f>
        <v>0</v>
      </c>
      <c r="L93" s="115">
        <f>AB!M13</f>
        <v>1</v>
      </c>
      <c r="M93" s="113">
        <f>AB!N13</f>
        <v>0.33333333333333337</v>
      </c>
      <c r="N93" s="115">
        <f>AB!O13</f>
        <v>0</v>
      </c>
      <c r="O93" s="115">
        <f>AB!P13</f>
        <v>0.5</v>
      </c>
      <c r="P93" s="380">
        <f>AB!Q13</f>
        <v>1</v>
      </c>
      <c r="Q93" s="380">
        <f>AB!R13</f>
        <v>0</v>
      </c>
      <c r="R93" s="115">
        <f>AB!S13</f>
        <v>0.83333333333333337</v>
      </c>
      <c r="S93" s="380">
        <f>AB!T13</f>
        <v>0.5</v>
      </c>
      <c r="T93" s="380">
        <f>AB!U13</f>
        <v>1</v>
      </c>
      <c r="U93" s="380">
        <f>AB!V13</f>
        <v>1</v>
      </c>
      <c r="V93" s="115">
        <f>AB!W13</f>
        <v>0</v>
      </c>
      <c r="W93" s="380">
        <f>AB!X13</f>
        <v>0</v>
      </c>
      <c r="X93" s="332">
        <f>AB!Y13</f>
        <v>0</v>
      </c>
      <c r="Y93" s="17"/>
      <c r="Z93" s="17"/>
      <c r="AA93" s="55"/>
    </row>
    <row r="94" spans="1:27" ht="15">
      <c r="A94" s="377" t="s">
        <v>99</v>
      </c>
      <c r="B94" s="110" t="s">
        <v>82</v>
      </c>
      <c r="C94" s="1119">
        <f>AB!D15</f>
        <v>883</v>
      </c>
      <c r="D94" s="381">
        <f>AB!E15</f>
        <v>97.2</v>
      </c>
      <c r="E94" s="19">
        <f>AB!F15</f>
        <v>0.52083333333333337</v>
      </c>
      <c r="F94" s="20">
        <f>AB!G15</f>
        <v>0.83333333333333337</v>
      </c>
      <c r="G94" s="21">
        <f>AB!H15</f>
        <v>1</v>
      </c>
      <c r="H94" s="21">
        <f>AB!I15</f>
        <v>0.5</v>
      </c>
      <c r="I94" s="22">
        <f>AB!J15</f>
        <v>1</v>
      </c>
      <c r="J94" s="22" t="str">
        <f>AB!K15</f>
        <v>n/a</v>
      </c>
      <c r="K94" s="22">
        <f>AB!L15</f>
        <v>0</v>
      </c>
      <c r="L94" s="21">
        <f>AB!M15</f>
        <v>1</v>
      </c>
      <c r="M94" s="20">
        <f>AB!N15</f>
        <v>0.20833333333333334</v>
      </c>
      <c r="N94" s="21">
        <f>AB!O15</f>
        <v>0</v>
      </c>
      <c r="O94" s="21">
        <f>AB!P15</f>
        <v>0</v>
      </c>
      <c r="P94" s="22">
        <f>AB!Q15</f>
        <v>0</v>
      </c>
      <c r="Q94" s="22">
        <f>AB!R15</f>
        <v>0</v>
      </c>
      <c r="R94" s="21">
        <f>AB!S15</f>
        <v>0.83333333333333337</v>
      </c>
      <c r="S94" s="22">
        <f>AB!T15</f>
        <v>0.5</v>
      </c>
      <c r="T94" s="22">
        <f>AB!U15</f>
        <v>1</v>
      </c>
      <c r="U94" s="22">
        <f>AB!V15</f>
        <v>1</v>
      </c>
      <c r="V94" s="21">
        <f>AB!W15</f>
        <v>0</v>
      </c>
      <c r="W94" s="22">
        <f>AB!X15</f>
        <v>0</v>
      </c>
      <c r="X94" s="23">
        <f>AB!Y15</f>
        <v>0</v>
      </c>
      <c r="Y94" s="17"/>
      <c r="Z94" s="17"/>
      <c r="AA94" s="55"/>
    </row>
    <row r="95" spans="1:27" ht="15">
      <c r="A95" s="377" t="s">
        <v>100</v>
      </c>
      <c r="B95" s="110" t="s">
        <v>82</v>
      </c>
      <c r="C95" s="1119">
        <f>AB!D16</f>
        <v>469</v>
      </c>
      <c r="D95" s="395">
        <f>AB!E16</f>
        <v>97.9</v>
      </c>
      <c r="E95" s="112">
        <f>AB!F16</f>
        <v>0.52083333333333337</v>
      </c>
      <c r="F95" s="113">
        <f>AB!G16</f>
        <v>0.83333333333333337</v>
      </c>
      <c r="G95" s="115">
        <f>AB!H16</f>
        <v>1</v>
      </c>
      <c r="H95" s="115">
        <f>AB!I16</f>
        <v>0.5</v>
      </c>
      <c r="I95" s="380">
        <f>AB!J16</f>
        <v>1</v>
      </c>
      <c r="J95" s="380" t="str">
        <f>AB!K16</f>
        <v>n/a</v>
      </c>
      <c r="K95" s="380">
        <f>AB!L16</f>
        <v>0</v>
      </c>
      <c r="L95" s="115">
        <f>AB!M16</f>
        <v>1</v>
      </c>
      <c r="M95" s="113">
        <f>AB!N16</f>
        <v>0.20833333333333334</v>
      </c>
      <c r="N95" s="115">
        <f>AB!O16</f>
        <v>0</v>
      </c>
      <c r="O95" s="115">
        <f>AB!P16</f>
        <v>0</v>
      </c>
      <c r="P95" s="380">
        <f>AB!Q16</f>
        <v>0</v>
      </c>
      <c r="Q95" s="380">
        <f>AB!R16</f>
        <v>0</v>
      </c>
      <c r="R95" s="115">
        <f>AB!S16</f>
        <v>0.83333333333333337</v>
      </c>
      <c r="S95" s="380">
        <f>AB!T16</f>
        <v>0.5</v>
      </c>
      <c r="T95" s="380">
        <f>AB!U16</f>
        <v>1</v>
      </c>
      <c r="U95" s="380">
        <f>AB!V16</f>
        <v>1</v>
      </c>
      <c r="V95" s="115">
        <f>AB!W16</f>
        <v>0</v>
      </c>
      <c r="W95" s="380">
        <f>AB!X16</f>
        <v>0</v>
      </c>
      <c r="X95" s="332">
        <f>AB!Y16</f>
        <v>0</v>
      </c>
      <c r="Y95" s="17"/>
      <c r="Z95" s="17"/>
      <c r="AA95" s="55"/>
    </row>
    <row r="96" spans="1:27" ht="15">
      <c r="A96" s="377" t="s">
        <v>101</v>
      </c>
      <c r="B96" s="110" t="s">
        <v>82</v>
      </c>
      <c r="C96" s="1119">
        <f>AB!D17</f>
        <v>1196</v>
      </c>
      <c r="D96" s="395">
        <f>AB!E17</f>
        <v>97.9</v>
      </c>
      <c r="E96" s="112">
        <f>AB!F17</f>
        <v>0.5</v>
      </c>
      <c r="F96" s="113">
        <f>AB!G17</f>
        <v>0.66666666666666663</v>
      </c>
      <c r="G96" s="115">
        <f>AB!H17</f>
        <v>0.5</v>
      </c>
      <c r="H96" s="115">
        <f>AB!I17</f>
        <v>0.5</v>
      </c>
      <c r="I96" s="380">
        <f>AB!J17</f>
        <v>1</v>
      </c>
      <c r="J96" s="380" t="str">
        <f>AB!K17</f>
        <v>n/a</v>
      </c>
      <c r="K96" s="380">
        <f>AB!L17</f>
        <v>0</v>
      </c>
      <c r="L96" s="115">
        <f>AB!M17</f>
        <v>1</v>
      </c>
      <c r="M96" s="113">
        <f>AB!N17</f>
        <v>0.33333333333333337</v>
      </c>
      <c r="N96" s="115">
        <f>AB!O17</f>
        <v>0</v>
      </c>
      <c r="O96" s="115">
        <f>AB!P17</f>
        <v>0.5</v>
      </c>
      <c r="P96" s="380">
        <f>AB!Q17</f>
        <v>1</v>
      </c>
      <c r="Q96" s="380">
        <f>AB!R17</f>
        <v>0</v>
      </c>
      <c r="R96" s="115">
        <f>AB!S17</f>
        <v>0.83333333333333337</v>
      </c>
      <c r="S96" s="380">
        <f>AB!T17</f>
        <v>0.5</v>
      </c>
      <c r="T96" s="380">
        <f>AB!U17</f>
        <v>1</v>
      </c>
      <c r="U96" s="380">
        <f>AB!V17</f>
        <v>1</v>
      </c>
      <c r="V96" s="115">
        <f>AB!W17</f>
        <v>0</v>
      </c>
      <c r="W96" s="380">
        <f>AB!X17</f>
        <v>0</v>
      </c>
      <c r="X96" s="332">
        <f>AB!Y17</f>
        <v>0</v>
      </c>
      <c r="Y96" s="17"/>
      <c r="Z96" s="17"/>
      <c r="AA96" s="55"/>
    </row>
    <row r="97" spans="1:27" ht="15">
      <c r="A97" s="377" t="s">
        <v>108</v>
      </c>
      <c r="B97" s="110" t="s">
        <v>82</v>
      </c>
      <c r="C97" s="1119">
        <f>AB!D21</f>
        <v>1447</v>
      </c>
      <c r="D97" s="381">
        <f>AB!E21</f>
        <v>98.6</v>
      </c>
      <c r="E97" s="19">
        <f>AB!F21</f>
        <v>0.39583333333333331</v>
      </c>
      <c r="F97" s="20">
        <f>AB!G21</f>
        <v>0.66666666666666663</v>
      </c>
      <c r="G97" s="21">
        <f>AB!H21</f>
        <v>0.5</v>
      </c>
      <c r="H97" s="21">
        <f>AB!I21</f>
        <v>0.5</v>
      </c>
      <c r="I97" s="22">
        <f>AB!J21</f>
        <v>1</v>
      </c>
      <c r="J97" s="22" t="str">
        <f>AB!K21</f>
        <v>n/a</v>
      </c>
      <c r="K97" s="22">
        <f>AB!L21</f>
        <v>0</v>
      </c>
      <c r="L97" s="21">
        <f>AB!M21</f>
        <v>1</v>
      </c>
      <c r="M97" s="20">
        <f>AB!N21</f>
        <v>0.125</v>
      </c>
      <c r="N97" s="21">
        <f>AB!O21</f>
        <v>0</v>
      </c>
      <c r="O97" s="21">
        <f>AB!P21</f>
        <v>0</v>
      </c>
      <c r="P97" s="22">
        <f>AB!Q21</f>
        <v>0</v>
      </c>
      <c r="Q97" s="22">
        <f>AB!R21</f>
        <v>0</v>
      </c>
      <c r="R97" s="21">
        <f>AB!S21</f>
        <v>0.5</v>
      </c>
      <c r="S97" s="22">
        <f>AB!T21</f>
        <v>0.5</v>
      </c>
      <c r="T97" s="22">
        <f>AB!U21</f>
        <v>0</v>
      </c>
      <c r="U97" s="22">
        <f>AB!V21</f>
        <v>1</v>
      </c>
      <c r="V97" s="21">
        <f>AB!W21</f>
        <v>0</v>
      </c>
      <c r="W97" s="22">
        <f>AB!X21</f>
        <v>0</v>
      </c>
      <c r="X97" s="23">
        <f>AB!Y21</f>
        <v>0</v>
      </c>
      <c r="Y97" s="17"/>
      <c r="Z97" s="17"/>
      <c r="AA97" s="55"/>
    </row>
    <row r="98" spans="1:27" ht="15">
      <c r="A98" s="377" t="s">
        <v>110</v>
      </c>
      <c r="B98" s="110" t="s">
        <v>82</v>
      </c>
      <c r="C98" s="1119">
        <f>AB!D22</f>
        <v>689</v>
      </c>
      <c r="D98" s="395">
        <f>AB!E22</f>
        <v>94.9</v>
      </c>
      <c r="E98" s="112">
        <f>AB!F22</f>
        <v>0.45833333333333331</v>
      </c>
      <c r="F98" s="113">
        <f>AB!G22</f>
        <v>0.66666666666666663</v>
      </c>
      <c r="G98" s="115">
        <f>AB!H22</f>
        <v>0.5</v>
      </c>
      <c r="H98" s="115">
        <f>AB!I22</f>
        <v>0.5</v>
      </c>
      <c r="I98" s="380">
        <f>AB!J22</f>
        <v>1</v>
      </c>
      <c r="J98" s="380" t="str">
        <f>AB!K22</f>
        <v>n/a</v>
      </c>
      <c r="K98" s="380">
        <f>AB!L22</f>
        <v>0</v>
      </c>
      <c r="L98" s="115">
        <f>AB!M22</f>
        <v>1</v>
      </c>
      <c r="M98" s="113">
        <f>AB!N22</f>
        <v>0.25</v>
      </c>
      <c r="N98" s="115">
        <f>AB!O22</f>
        <v>0</v>
      </c>
      <c r="O98" s="115">
        <f>AB!P22</f>
        <v>0</v>
      </c>
      <c r="P98" s="380">
        <f>AB!Q22</f>
        <v>0</v>
      </c>
      <c r="Q98" s="380">
        <f>AB!R22</f>
        <v>0</v>
      </c>
      <c r="R98" s="115">
        <f>AB!S22</f>
        <v>0.5</v>
      </c>
      <c r="S98" s="380">
        <f>AB!T22</f>
        <v>0.5</v>
      </c>
      <c r="T98" s="380">
        <f>AB!U22</f>
        <v>0</v>
      </c>
      <c r="U98" s="380">
        <f>AB!V22</f>
        <v>1</v>
      </c>
      <c r="V98" s="115">
        <f>AB!W22</f>
        <v>0.5</v>
      </c>
      <c r="W98" s="380">
        <f>AB!X22</f>
        <v>1</v>
      </c>
      <c r="X98" s="332">
        <f>AB!Y22</f>
        <v>0</v>
      </c>
      <c r="Y98" s="17"/>
      <c r="Z98" s="17"/>
      <c r="AA98" s="55"/>
    </row>
    <row r="99" spans="1:27" ht="15">
      <c r="A99" s="377" t="s">
        <v>111</v>
      </c>
      <c r="B99" s="110" t="s">
        <v>82</v>
      </c>
      <c r="C99" s="1119">
        <f>AB!D23</f>
        <v>413</v>
      </c>
      <c r="D99" s="395">
        <f>AB!E23</f>
        <v>95.1</v>
      </c>
      <c r="E99" s="112">
        <f>AB!F23</f>
        <v>0.52083333333333337</v>
      </c>
      <c r="F99" s="113">
        <f>AB!G23</f>
        <v>0.83333333333333337</v>
      </c>
      <c r="G99" s="115">
        <f>AB!H23</f>
        <v>1</v>
      </c>
      <c r="H99" s="115">
        <f>AB!I23</f>
        <v>0.5</v>
      </c>
      <c r="I99" s="380">
        <f>AB!J23</f>
        <v>1</v>
      </c>
      <c r="J99" s="380" t="str">
        <f>AB!K23</f>
        <v>n/a</v>
      </c>
      <c r="K99" s="380">
        <f>AB!L23</f>
        <v>0</v>
      </c>
      <c r="L99" s="115">
        <f>AB!M23</f>
        <v>1</v>
      </c>
      <c r="M99" s="113">
        <f>AB!N23</f>
        <v>0.20833333333333334</v>
      </c>
      <c r="N99" s="115">
        <f>AB!O23</f>
        <v>0</v>
      </c>
      <c r="O99" s="115">
        <f>AB!P23</f>
        <v>0</v>
      </c>
      <c r="P99" s="380">
        <f>AB!Q23</f>
        <v>0</v>
      </c>
      <c r="Q99" s="380">
        <f>AB!R23</f>
        <v>0</v>
      </c>
      <c r="R99" s="115">
        <f>AB!S23</f>
        <v>0.83333333333333337</v>
      </c>
      <c r="S99" s="380">
        <f>AB!T23</f>
        <v>0.5</v>
      </c>
      <c r="T99" s="380">
        <f>AB!U23</f>
        <v>1</v>
      </c>
      <c r="U99" s="380">
        <f>AB!V23</f>
        <v>1</v>
      </c>
      <c r="V99" s="115">
        <f>AB!W23</f>
        <v>0</v>
      </c>
      <c r="W99" s="380">
        <f>AB!X23</f>
        <v>0</v>
      </c>
      <c r="X99" s="332">
        <f>AB!Y23</f>
        <v>0</v>
      </c>
      <c r="Y99" s="17"/>
      <c r="Z99" s="17"/>
      <c r="AA99" s="55"/>
    </row>
    <row r="100" spans="1:27" ht="15">
      <c r="A100" s="377" t="s">
        <v>112</v>
      </c>
      <c r="B100" s="110" t="s">
        <v>82</v>
      </c>
      <c r="C100" s="1119">
        <f>AB!D24</f>
        <v>250</v>
      </c>
      <c r="D100" s="395">
        <f>AB!E24</f>
        <v>100</v>
      </c>
      <c r="E100" s="112">
        <f>AB!F24</f>
        <v>0.46875</v>
      </c>
      <c r="F100" s="113">
        <f>AB!G24</f>
        <v>0.66666666666666663</v>
      </c>
      <c r="G100" s="115">
        <f>AB!H24</f>
        <v>0.5</v>
      </c>
      <c r="H100" s="115">
        <f>AB!I24</f>
        <v>0.5</v>
      </c>
      <c r="I100" s="380">
        <f>AB!J24</f>
        <v>1</v>
      </c>
      <c r="J100" s="380" t="str">
        <f>AB!K24</f>
        <v>n/a</v>
      </c>
      <c r="K100" s="380">
        <f>AB!L24</f>
        <v>0</v>
      </c>
      <c r="L100" s="115">
        <f>AB!M24</f>
        <v>1</v>
      </c>
      <c r="M100" s="113">
        <f>AB!N24</f>
        <v>0.27083333333333337</v>
      </c>
      <c r="N100" s="115">
        <f>AB!O24</f>
        <v>0</v>
      </c>
      <c r="O100" s="115">
        <f>AB!P24</f>
        <v>0.25</v>
      </c>
      <c r="P100" s="380">
        <f>AB!Q24</f>
        <v>0.5</v>
      </c>
      <c r="Q100" s="380">
        <f>AB!R24</f>
        <v>0</v>
      </c>
      <c r="R100" s="115">
        <f>AB!S24</f>
        <v>0.83333333333333337</v>
      </c>
      <c r="S100" s="380">
        <f>AB!T24</f>
        <v>0.5</v>
      </c>
      <c r="T100" s="380">
        <f>AB!U24</f>
        <v>1</v>
      </c>
      <c r="U100" s="380">
        <f>AB!V24</f>
        <v>1</v>
      </c>
      <c r="V100" s="115">
        <f>AB!W24</f>
        <v>0</v>
      </c>
      <c r="W100" s="380">
        <f>AB!X24</f>
        <v>0</v>
      </c>
      <c r="X100" s="332">
        <f>AB!Y24</f>
        <v>0</v>
      </c>
      <c r="Y100" s="17"/>
      <c r="Z100" s="17"/>
      <c r="AA100" s="55"/>
    </row>
    <row r="101" spans="1:27" ht="15">
      <c r="A101" s="377" t="s">
        <v>113</v>
      </c>
      <c r="B101" s="110" t="s">
        <v>82</v>
      </c>
      <c r="C101" s="1119">
        <f>AB!D25</f>
        <v>224</v>
      </c>
      <c r="D101" s="395">
        <f>AB!E25</f>
        <v>100</v>
      </c>
      <c r="E101" s="112">
        <f>AB!F25</f>
        <v>0.58333333333333337</v>
      </c>
      <c r="F101" s="113">
        <f>AB!G25</f>
        <v>0.83333333333333337</v>
      </c>
      <c r="G101" s="115">
        <f>AB!H25</f>
        <v>1</v>
      </c>
      <c r="H101" s="115">
        <f>AB!I25</f>
        <v>0.5</v>
      </c>
      <c r="I101" s="380">
        <f>AB!J25</f>
        <v>1</v>
      </c>
      <c r="J101" s="380" t="str">
        <f>AB!K25</f>
        <v>n/a</v>
      </c>
      <c r="K101" s="380">
        <f>AB!L25</f>
        <v>0</v>
      </c>
      <c r="L101" s="115">
        <f>AB!M25</f>
        <v>1</v>
      </c>
      <c r="M101" s="113">
        <f>AB!N25</f>
        <v>0.33333333333333337</v>
      </c>
      <c r="N101" s="115">
        <f>AB!O25</f>
        <v>0</v>
      </c>
      <c r="O101" s="115">
        <f>AB!P25</f>
        <v>0.5</v>
      </c>
      <c r="P101" s="380">
        <f>AB!Q25</f>
        <v>1</v>
      </c>
      <c r="Q101" s="380">
        <f>AB!R25</f>
        <v>0</v>
      </c>
      <c r="R101" s="115">
        <f>AB!S25</f>
        <v>0.83333333333333337</v>
      </c>
      <c r="S101" s="380">
        <f>AB!T25</f>
        <v>0.5</v>
      </c>
      <c r="T101" s="380">
        <f>AB!U25</f>
        <v>1</v>
      </c>
      <c r="U101" s="380">
        <f>AB!V25</f>
        <v>1</v>
      </c>
      <c r="V101" s="115">
        <f>AB!W25</f>
        <v>0</v>
      </c>
      <c r="W101" s="380">
        <f>AB!X25</f>
        <v>0</v>
      </c>
      <c r="X101" s="332">
        <f>AB!Y25</f>
        <v>0</v>
      </c>
      <c r="Y101" s="17"/>
      <c r="Z101" s="17"/>
      <c r="AA101" s="55"/>
    </row>
    <row r="102" spans="1:27" ht="15">
      <c r="A102" s="377" t="s">
        <v>114</v>
      </c>
      <c r="B102" s="110" t="s">
        <v>82</v>
      </c>
      <c r="C102" s="1119">
        <f>AB!D26</f>
        <v>294</v>
      </c>
      <c r="D102" s="395">
        <f>AB!E26</f>
        <v>98.3</v>
      </c>
      <c r="E102" s="112">
        <f>AB!F26</f>
        <v>0.54166666666666674</v>
      </c>
      <c r="F102" s="113">
        <f>AB!G26</f>
        <v>0.83333333333333337</v>
      </c>
      <c r="G102" s="115">
        <f>AB!H26</f>
        <v>1</v>
      </c>
      <c r="H102" s="115">
        <f>AB!I26</f>
        <v>0.5</v>
      </c>
      <c r="I102" s="380">
        <f>AB!J26</f>
        <v>1</v>
      </c>
      <c r="J102" s="380" t="str">
        <f>AB!K26</f>
        <v>n/a</v>
      </c>
      <c r="K102" s="380">
        <f>AB!L26</f>
        <v>0</v>
      </c>
      <c r="L102" s="115">
        <f>AB!M26</f>
        <v>1</v>
      </c>
      <c r="M102" s="113">
        <f>AB!N26</f>
        <v>0.25</v>
      </c>
      <c r="N102" s="115">
        <f>AB!O26</f>
        <v>0</v>
      </c>
      <c r="O102" s="115">
        <f>AB!P26</f>
        <v>0</v>
      </c>
      <c r="P102" s="380">
        <f>AB!Q26</f>
        <v>0</v>
      </c>
      <c r="Q102" s="380">
        <f>AB!R26</f>
        <v>0</v>
      </c>
      <c r="R102" s="115">
        <f>AB!S26</f>
        <v>1</v>
      </c>
      <c r="S102" s="380">
        <f>AB!T26</f>
        <v>1</v>
      </c>
      <c r="T102" s="380">
        <f>AB!U26</f>
        <v>1</v>
      </c>
      <c r="U102" s="380">
        <f>AB!V26</f>
        <v>1</v>
      </c>
      <c r="V102" s="115">
        <f>AB!W26</f>
        <v>0</v>
      </c>
      <c r="W102" s="380">
        <f>AB!X26</f>
        <v>0</v>
      </c>
      <c r="X102" s="332">
        <f>AB!Y26</f>
        <v>0</v>
      </c>
      <c r="Y102" s="17"/>
      <c r="Z102" s="17"/>
      <c r="AA102" s="55"/>
    </row>
    <row r="103" spans="1:27" ht="15">
      <c r="A103" s="377" t="s">
        <v>115</v>
      </c>
      <c r="B103" s="110" t="s">
        <v>82</v>
      </c>
      <c r="C103" s="1119">
        <f>AB!D27</f>
        <v>723</v>
      </c>
      <c r="D103" s="395">
        <f>AB!E27</f>
        <v>97.9</v>
      </c>
      <c r="E103" s="112">
        <f>AB!F27</f>
        <v>0.52083333333333337</v>
      </c>
      <c r="F103" s="113">
        <f>AB!G27</f>
        <v>0.83333333333333337</v>
      </c>
      <c r="G103" s="115">
        <f>AB!H27</f>
        <v>1</v>
      </c>
      <c r="H103" s="115">
        <f>AB!I27</f>
        <v>0.5</v>
      </c>
      <c r="I103" s="380">
        <f>AB!J27</f>
        <v>1</v>
      </c>
      <c r="J103" s="380" t="str">
        <f>AB!K27</f>
        <v>n/a</v>
      </c>
      <c r="K103" s="380">
        <f>AB!L27</f>
        <v>0</v>
      </c>
      <c r="L103" s="115">
        <f>AB!M27</f>
        <v>1</v>
      </c>
      <c r="M103" s="113">
        <f>AB!N27</f>
        <v>0.20833333333333334</v>
      </c>
      <c r="N103" s="115">
        <f>AB!O27</f>
        <v>0</v>
      </c>
      <c r="O103" s="115">
        <f>AB!P27</f>
        <v>0</v>
      </c>
      <c r="P103" s="380">
        <f>AB!Q27</f>
        <v>0</v>
      </c>
      <c r="Q103" s="380">
        <f>AB!R27</f>
        <v>0</v>
      </c>
      <c r="R103" s="115">
        <f>AB!S27</f>
        <v>0.83333333333333337</v>
      </c>
      <c r="S103" s="380">
        <f>AB!T27</f>
        <v>0.5</v>
      </c>
      <c r="T103" s="380">
        <f>AB!U27</f>
        <v>1</v>
      </c>
      <c r="U103" s="380">
        <f>AB!V27</f>
        <v>1</v>
      </c>
      <c r="V103" s="115">
        <f>AB!W27</f>
        <v>0</v>
      </c>
      <c r="W103" s="380">
        <f>AB!X27</f>
        <v>0</v>
      </c>
      <c r="X103" s="332">
        <f>AB!Y27</f>
        <v>0</v>
      </c>
      <c r="Y103" s="17"/>
      <c r="Z103" s="17"/>
      <c r="AA103" s="55"/>
    </row>
    <row r="104" spans="1:27" ht="15">
      <c r="A104" s="377" t="s">
        <v>116</v>
      </c>
      <c r="B104" s="110" t="s">
        <v>82</v>
      </c>
      <c r="C104" s="1119">
        <f>AB!D28</f>
        <v>127</v>
      </c>
      <c r="D104" s="395">
        <f>AB!E28</f>
        <v>96</v>
      </c>
      <c r="E104" s="112">
        <f>AB!F28</f>
        <v>0.52083333333333337</v>
      </c>
      <c r="F104" s="113">
        <f>AB!G28</f>
        <v>0.83333333333333337</v>
      </c>
      <c r="G104" s="115">
        <f>AB!H28</f>
        <v>1</v>
      </c>
      <c r="H104" s="115">
        <f>AB!I28</f>
        <v>0.5</v>
      </c>
      <c r="I104" s="380">
        <f>AB!J28</f>
        <v>1</v>
      </c>
      <c r="J104" s="380" t="str">
        <f>AB!K28</f>
        <v>n/a</v>
      </c>
      <c r="K104" s="380">
        <f>AB!L28</f>
        <v>0</v>
      </c>
      <c r="L104" s="115">
        <f>AB!M28</f>
        <v>1</v>
      </c>
      <c r="M104" s="113">
        <f>AB!N28</f>
        <v>0.20833333333333334</v>
      </c>
      <c r="N104" s="115">
        <f>AB!O28</f>
        <v>0</v>
      </c>
      <c r="O104" s="115">
        <f>AB!P28</f>
        <v>0</v>
      </c>
      <c r="P104" s="380">
        <f>AB!Q28</f>
        <v>0</v>
      </c>
      <c r="Q104" s="380">
        <f>AB!R28</f>
        <v>0</v>
      </c>
      <c r="R104" s="115">
        <f>AB!S28</f>
        <v>0.83333333333333337</v>
      </c>
      <c r="S104" s="380">
        <f>AB!T28</f>
        <v>0.5</v>
      </c>
      <c r="T104" s="380">
        <f>AB!U28</f>
        <v>1</v>
      </c>
      <c r="U104" s="380">
        <f>AB!V28</f>
        <v>1</v>
      </c>
      <c r="V104" s="115">
        <f>AB!W28</f>
        <v>0</v>
      </c>
      <c r="W104" s="380">
        <f>AB!X28</f>
        <v>0</v>
      </c>
      <c r="X104" s="332">
        <f>AB!Y28</f>
        <v>0</v>
      </c>
      <c r="Y104" s="17"/>
      <c r="Z104" s="17"/>
      <c r="AA104" s="55"/>
    </row>
    <row r="105" spans="1:27" ht="15">
      <c r="A105" s="377" t="s">
        <v>117</v>
      </c>
      <c r="B105" s="110" t="s">
        <v>82</v>
      </c>
      <c r="C105" s="1119">
        <f>AB!D29</f>
        <v>160</v>
      </c>
      <c r="D105" s="395">
        <f>AB!E29</f>
        <v>100</v>
      </c>
      <c r="E105" s="112">
        <f>AB!F29</f>
        <v>0.39583333333333331</v>
      </c>
      <c r="F105" s="113">
        <f>AB!G29</f>
        <v>0.66666666666666663</v>
      </c>
      <c r="G105" s="115">
        <f>AB!H29</f>
        <v>0.5</v>
      </c>
      <c r="H105" s="115">
        <f>AB!I29</f>
        <v>0.5</v>
      </c>
      <c r="I105" s="380">
        <f>AB!J29</f>
        <v>1</v>
      </c>
      <c r="J105" s="380" t="str">
        <f>AB!K29</f>
        <v>n/a</v>
      </c>
      <c r="K105" s="380">
        <f>AB!L29</f>
        <v>0</v>
      </c>
      <c r="L105" s="115">
        <f>AB!M29</f>
        <v>1</v>
      </c>
      <c r="M105" s="113">
        <f>AB!N29</f>
        <v>0.125</v>
      </c>
      <c r="N105" s="115">
        <f>AB!O29</f>
        <v>0</v>
      </c>
      <c r="O105" s="115">
        <f>AB!P29</f>
        <v>0</v>
      </c>
      <c r="P105" s="380">
        <f>AB!Q29</f>
        <v>0</v>
      </c>
      <c r="Q105" s="380">
        <f>AB!R29</f>
        <v>0</v>
      </c>
      <c r="R105" s="115">
        <f>AB!S29</f>
        <v>0.5</v>
      </c>
      <c r="S105" s="380">
        <f>AB!T29</f>
        <v>0.5</v>
      </c>
      <c r="T105" s="380">
        <f>AB!U29</f>
        <v>0</v>
      </c>
      <c r="U105" s="380">
        <f>AB!V29</f>
        <v>1</v>
      </c>
      <c r="V105" s="115">
        <f>AB!W29</f>
        <v>0</v>
      </c>
      <c r="W105" s="380">
        <f>AB!X29</f>
        <v>0</v>
      </c>
      <c r="X105" s="332">
        <f>AB!Y29</f>
        <v>0</v>
      </c>
      <c r="Y105" s="17"/>
      <c r="Z105" s="17"/>
      <c r="AA105" s="55"/>
    </row>
    <row r="106" spans="1:27" ht="15">
      <c r="A106" s="377" t="s">
        <v>119</v>
      </c>
      <c r="B106" s="110" t="s">
        <v>82</v>
      </c>
      <c r="C106" s="1119">
        <f>AB!D30</f>
        <v>658</v>
      </c>
      <c r="D106" s="395">
        <f>AB!E30</f>
        <v>98.4</v>
      </c>
      <c r="E106" s="112">
        <f>AB!F30</f>
        <v>0.4375</v>
      </c>
      <c r="F106" s="113">
        <f>AB!G30</f>
        <v>0.66666666666666663</v>
      </c>
      <c r="G106" s="115">
        <f>AB!H30</f>
        <v>0.5</v>
      </c>
      <c r="H106" s="115">
        <f>AB!I30</f>
        <v>0.5</v>
      </c>
      <c r="I106" s="380">
        <f>AB!J30</f>
        <v>1</v>
      </c>
      <c r="J106" s="380" t="str">
        <f>AB!K30</f>
        <v>n/a</v>
      </c>
      <c r="K106" s="380">
        <f>AB!L30</f>
        <v>0</v>
      </c>
      <c r="L106" s="115">
        <f>AB!M30</f>
        <v>1</v>
      </c>
      <c r="M106" s="113">
        <f>AB!N30</f>
        <v>0.20833333333333334</v>
      </c>
      <c r="N106" s="115">
        <f>AB!O30</f>
        <v>0</v>
      </c>
      <c r="O106" s="115">
        <f>AB!P30</f>
        <v>0</v>
      </c>
      <c r="P106" s="380">
        <f>AB!Q30</f>
        <v>0</v>
      </c>
      <c r="Q106" s="380">
        <f>AB!R30</f>
        <v>0</v>
      </c>
      <c r="R106" s="115">
        <f>AB!S30</f>
        <v>0.83333333333333337</v>
      </c>
      <c r="S106" s="380">
        <f>AB!T30</f>
        <v>0.5</v>
      </c>
      <c r="T106" s="380">
        <f>AB!U30</f>
        <v>1</v>
      </c>
      <c r="U106" s="380">
        <f>AB!V30</f>
        <v>1</v>
      </c>
      <c r="V106" s="115">
        <f>AB!W30</f>
        <v>0</v>
      </c>
      <c r="W106" s="380">
        <f>AB!X30</f>
        <v>0</v>
      </c>
      <c r="X106" s="332">
        <f>AB!Y30</f>
        <v>0</v>
      </c>
      <c r="Y106" s="17"/>
      <c r="Z106" s="17"/>
      <c r="AA106" s="55"/>
    </row>
    <row r="107" spans="1:27" ht="15">
      <c r="A107" s="377" t="s">
        <v>120</v>
      </c>
      <c r="B107" s="110" t="s">
        <v>82</v>
      </c>
      <c r="C107" s="1119">
        <f>AB!D31</f>
        <v>190</v>
      </c>
      <c r="D107" s="395">
        <f>AB!E31</f>
        <v>97.4</v>
      </c>
      <c r="E107" s="112">
        <f>AB!F31</f>
        <v>0.43729166666666663</v>
      </c>
      <c r="F107" s="113">
        <f>AB!G31</f>
        <v>0.66666666666666663</v>
      </c>
      <c r="G107" s="115">
        <f>AB!H31</f>
        <v>0.5</v>
      </c>
      <c r="H107" s="115">
        <f>AB!I31</f>
        <v>0.5</v>
      </c>
      <c r="I107" s="380">
        <f>AB!J31</f>
        <v>1</v>
      </c>
      <c r="J107" s="380" t="str">
        <f>AB!K31</f>
        <v>n/a</v>
      </c>
      <c r="K107" s="380">
        <f>AB!L31</f>
        <v>0</v>
      </c>
      <c r="L107" s="115">
        <f>AB!M31</f>
        <v>1</v>
      </c>
      <c r="M107" s="113">
        <f>AB!N31</f>
        <v>0.20791666666666667</v>
      </c>
      <c r="N107" s="115">
        <f>AB!O31</f>
        <v>0</v>
      </c>
      <c r="O107" s="115">
        <f>AB!P31</f>
        <v>0</v>
      </c>
      <c r="P107" s="380">
        <f>AB!Q31</f>
        <v>0</v>
      </c>
      <c r="Q107" s="380">
        <f>AB!R31</f>
        <v>0</v>
      </c>
      <c r="R107" s="115">
        <f>AB!S31</f>
        <v>0.66666666666666663</v>
      </c>
      <c r="S107" s="380">
        <f>AB!T31</f>
        <v>0.5</v>
      </c>
      <c r="T107" s="380">
        <f>AB!U31</f>
        <v>0.5</v>
      </c>
      <c r="U107" s="380">
        <f>AB!V31</f>
        <v>1</v>
      </c>
      <c r="V107" s="115">
        <f>AB!W31</f>
        <v>0.16500000000000001</v>
      </c>
      <c r="W107" s="380">
        <f>AB!X31</f>
        <v>0</v>
      </c>
      <c r="X107" s="332">
        <f>AB!Y31</f>
        <v>0.33</v>
      </c>
      <c r="Y107" s="17"/>
      <c r="Z107" s="17"/>
      <c r="AA107" s="55"/>
    </row>
    <row r="108" spans="1:27" ht="15">
      <c r="A108" s="377" t="s">
        <v>121</v>
      </c>
      <c r="B108" s="110" t="s">
        <v>82</v>
      </c>
      <c r="C108" s="1119">
        <f>AB!D32</f>
        <v>188</v>
      </c>
      <c r="D108" s="395">
        <f>AB!E32</f>
        <v>102.7</v>
      </c>
      <c r="E108" s="112">
        <f>AB!F32</f>
        <v>0.39583333333333331</v>
      </c>
      <c r="F108" s="113">
        <f>AB!G32</f>
        <v>0.66666666666666663</v>
      </c>
      <c r="G108" s="115">
        <f>AB!H32</f>
        <v>0.5</v>
      </c>
      <c r="H108" s="115">
        <f>AB!I32</f>
        <v>0.5</v>
      </c>
      <c r="I108" s="380">
        <f>AB!J32</f>
        <v>1</v>
      </c>
      <c r="J108" s="380" t="str">
        <f>AB!K32</f>
        <v>n/a</v>
      </c>
      <c r="K108" s="380">
        <f>AB!L32</f>
        <v>0</v>
      </c>
      <c r="L108" s="115">
        <f>AB!M32</f>
        <v>1</v>
      </c>
      <c r="M108" s="113">
        <f>AB!N32</f>
        <v>0.125</v>
      </c>
      <c r="N108" s="115">
        <f>AB!O32</f>
        <v>0</v>
      </c>
      <c r="O108" s="115">
        <f>AB!P32</f>
        <v>0</v>
      </c>
      <c r="P108" s="380">
        <f>AB!Q32</f>
        <v>0</v>
      </c>
      <c r="Q108" s="380">
        <f>AB!R32</f>
        <v>0</v>
      </c>
      <c r="R108" s="115">
        <f>AB!S32</f>
        <v>0.5</v>
      </c>
      <c r="S108" s="380">
        <f>AB!T32</f>
        <v>0.5</v>
      </c>
      <c r="T108" s="380">
        <f>AB!U32</f>
        <v>0</v>
      </c>
      <c r="U108" s="380">
        <f>AB!V32</f>
        <v>1</v>
      </c>
      <c r="V108" s="115">
        <f>AB!W32</f>
        <v>0</v>
      </c>
      <c r="W108" s="380">
        <f>AB!X32</f>
        <v>0</v>
      </c>
      <c r="X108" s="332">
        <f>AB!Y32</f>
        <v>0</v>
      </c>
      <c r="Y108" s="17"/>
      <c r="Z108" s="17"/>
      <c r="AA108" s="55"/>
    </row>
    <row r="109" spans="1:27" ht="15">
      <c r="A109" s="377" t="s">
        <v>122</v>
      </c>
      <c r="B109" s="110" t="s">
        <v>82</v>
      </c>
      <c r="C109" s="1119">
        <f>AB!D33</f>
        <v>961</v>
      </c>
      <c r="D109" s="395">
        <f>AB!E33</f>
        <v>99</v>
      </c>
      <c r="E109" s="112">
        <f>AB!F33</f>
        <v>0.4375</v>
      </c>
      <c r="F109" s="113">
        <f>AB!G33</f>
        <v>0.66666666666666663</v>
      </c>
      <c r="G109" s="115">
        <f>AB!H33</f>
        <v>0.5</v>
      </c>
      <c r="H109" s="115">
        <f>AB!I33</f>
        <v>0.5</v>
      </c>
      <c r="I109" s="380">
        <f>AB!J33</f>
        <v>1</v>
      </c>
      <c r="J109" s="380" t="str">
        <f>AB!K33</f>
        <v>n/a</v>
      </c>
      <c r="K109" s="380">
        <f>AB!L33</f>
        <v>0</v>
      </c>
      <c r="L109" s="115">
        <f>AB!M33</f>
        <v>1</v>
      </c>
      <c r="M109" s="113">
        <f>AB!N33</f>
        <v>0.20833333333333334</v>
      </c>
      <c r="N109" s="115">
        <f>AB!O33</f>
        <v>0</v>
      </c>
      <c r="O109" s="115">
        <f>AB!P33</f>
        <v>0</v>
      </c>
      <c r="P109" s="380">
        <f>AB!Q33</f>
        <v>0</v>
      </c>
      <c r="Q109" s="380">
        <f>AB!R33</f>
        <v>0</v>
      </c>
      <c r="R109" s="115">
        <f>AB!S33</f>
        <v>0.83333333333333337</v>
      </c>
      <c r="S109" s="380">
        <f>AB!T33</f>
        <v>0.5</v>
      </c>
      <c r="T109" s="380">
        <f>AB!U33</f>
        <v>1</v>
      </c>
      <c r="U109" s="380">
        <f>AB!V33</f>
        <v>1</v>
      </c>
      <c r="V109" s="115">
        <f>AB!W33</f>
        <v>0</v>
      </c>
      <c r="W109" s="380">
        <f>AB!X33</f>
        <v>0</v>
      </c>
      <c r="X109" s="332">
        <f>AB!Y33</f>
        <v>0</v>
      </c>
      <c r="Y109" s="17"/>
      <c r="Z109" s="17"/>
      <c r="AA109" s="55"/>
    </row>
    <row r="110" spans="1:27" ht="15">
      <c r="A110" s="377" t="s">
        <v>123</v>
      </c>
      <c r="B110" s="110" t="s">
        <v>82</v>
      </c>
      <c r="C110" s="1119">
        <f>AB!D34</f>
        <v>723</v>
      </c>
      <c r="D110" s="395">
        <f>AB!E34</f>
        <v>96.5</v>
      </c>
      <c r="E110" s="112">
        <f>AB!F34</f>
        <v>0.60416666666666674</v>
      </c>
      <c r="F110" s="113">
        <f>AB!G34</f>
        <v>0.83333333333333337</v>
      </c>
      <c r="G110" s="115">
        <f>AB!H34</f>
        <v>1</v>
      </c>
      <c r="H110" s="115">
        <f>AB!I34</f>
        <v>0.5</v>
      </c>
      <c r="I110" s="380">
        <f>AB!J34</f>
        <v>1</v>
      </c>
      <c r="J110" s="380" t="str">
        <f>AB!K34</f>
        <v>n/a</v>
      </c>
      <c r="K110" s="380">
        <f>AB!L34</f>
        <v>0</v>
      </c>
      <c r="L110" s="115">
        <f>AB!M34</f>
        <v>1</v>
      </c>
      <c r="M110" s="113">
        <f>AB!N34</f>
        <v>0.375</v>
      </c>
      <c r="N110" s="115">
        <f>AB!O34</f>
        <v>0</v>
      </c>
      <c r="O110" s="115">
        <f>AB!P34</f>
        <v>1</v>
      </c>
      <c r="P110" s="380">
        <f>AB!Q34</f>
        <v>1</v>
      </c>
      <c r="Q110" s="380">
        <f>AB!R34</f>
        <v>1</v>
      </c>
      <c r="R110" s="115">
        <f>AB!S34</f>
        <v>0.5</v>
      </c>
      <c r="S110" s="380">
        <f>AB!T34</f>
        <v>0.5</v>
      </c>
      <c r="T110" s="380">
        <f>AB!U34</f>
        <v>0</v>
      </c>
      <c r="U110" s="380">
        <f>AB!V34</f>
        <v>1</v>
      </c>
      <c r="V110" s="115">
        <f>AB!W34</f>
        <v>0</v>
      </c>
      <c r="W110" s="380">
        <f>AB!X34</f>
        <v>0</v>
      </c>
      <c r="X110" s="332">
        <f>AB!Y34</f>
        <v>0</v>
      </c>
      <c r="Y110" s="17"/>
      <c r="Z110" s="17"/>
      <c r="AA110" s="55"/>
    </row>
    <row r="111" spans="1:27" thickBot="1">
      <c r="A111" s="378" t="s">
        <v>125</v>
      </c>
      <c r="B111" s="400" t="s">
        <v>82</v>
      </c>
      <c r="C111" s="1119">
        <f>AB!D35</f>
        <v>150</v>
      </c>
      <c r="D111" s="395">
        <f>AB!E35</f>
        <v>96.7</v>
      </c>
      <c r="E111" s="112">
        <f>AB!F35</f>
        <v>0.52083333333333337</v>
      </c>
      <c r="F111" s="113">
        <f>AB!G35</f>
        <v>0.83333333333333337</v>
      </c>
      <c r="G111" s="115">
        <f>AB!H35</f>
        <v>1</v>
      </c>
      <c r="H111" s="115">
        <f>AB!I35</f>
        <v>0.5</v>
      </c>
      <c r="I111" s="380">
        <f>AB!J35</f>
        <v>1</v>
      </c>
      <c r="J111" s="380" t="str">
        <f>AB!K35</f>
        <v>n/a</v>
      </c>
      <c r="K111" s="380">
        <f>AB!L35</f>
        <v>0</v>
      </c>
      <c r="L111" s="115">
        <f>AB!M35</f>
        <v>1</v>
      </c>
      <c r="M111" s="113">
        <f>AB!N35</f>
        <v>0.20833333333333334</v>
      </c>
      <c r="N111" s="115">
        <f>AB!O35</f>
        <v>0</v>
      </c>
      <c r="O111" s="115">
        <f>AB!P35</f>
        <v>0</v>
      </c>
      <c r="P111" s="380">
        <f>AB!Q35</f>
        <v>0</v>
      </c>
      <c r="Q111" s="380">
        <f>AB!R35</f>
        <v>0</v>
      </c>
      <c r="R111" s="115">
        <f>AB!S35</f>
        <v>0.83333333333333337</v>
      </c>
      <c r="S111" s="380">
        <f>AB!T35</f>
        <v>0.5</v>
      </c>
      <c r="T111" s="380">
        <f>AB!U35</f>
        <v>1</v>
      </c>
      <c r="U111" s="380">
        <f>AB!V35</f>
        <v>1</v>
      </c>
      <c r="V111" s="115">
        <f>AB!W35</f>
        <v>0</v>
      </c>
      <c r="W111" s="380">
        <f>AB!X35</f>
        <v>0</v>
      </c>
      <c r="X111" s="332">
        <f>AB!Y35</f>
        <v>0</v>
      </c>
      <c r="Y111" s="17"/>
      <c r="Z111" s="17"/>
      <c r="AA111" s="55"/>
    </row>
    <row r="112" spans="1:27" thickTop="1">
      <c r="A112" s="620" t="s">
        <v>220</v>
      </c>
      <c r="B112" s="612" t="s">
        <v>221</v>
      </c>
      <c r="C112" s="1123">
        <f>QC!E21</f>
        <v>4872</v>
      </c>
      <c r="D112" s="597">
        <f>QC!F21</f>
        <v>94.3</v>
      </c>
      <c r="E112" s="598">
        <f>QC!G21</f>
        <v>0.51833333333333331</v>
      </c>
      <c r="F112" s="599">
        <f>QC!H21</f>
        <v>0.53666666666666663</v>
      </c>
      <c r="G112" s="600">
        <f>QC!I21</f>
        <v>0</v>
      </c>
      <c r="H112" s="601">
        <f>QC!J21</f>
        <v>0.61</v>
      </c>
      <c r="I112" s="602">
        <f>QC!K21</f>
        <v>1</v>
      </c>
      <c r="J112" s="602">
        <f>QC!L21</f>
        <v>0.5</v>
      </c>
      <c r="K112" s="602">
        <f>QC!M21</f>
        <v>0.33</v>
      </c>
      <c r="L112" s="600">
        <f>QC!N21</f>
        <v>1</v>
      </c>
      <c r="M112" s="599">
        <f>QC!O21</f>
        <v>0.5</v>
      </c>
      <c r="N112" s="600">
        <f>QC!P21</f>
        <v>1</v>
      </c>
      <c r="O112" s="600">
        <f>QC!Q21</f>
        <v>0.5</v>
      </c>
      <c r="P112" s="602">
        <f>QC!R21</f>
        <v>1</v>
      </c>
      <c r="Q112" s="602">
        <f>QC!S21</f>
        <v>0</v>
      </c>
      <c r="R112" s="600">
        <f>QC!T21</f>
        <v>0.5</v>
      </c>
      <c r="S112" s="602">
        <f>QC!U21</f>
        <v>0.5</v>
      </c>
      <c r="T112" s="602">
        <f>QC!V21</f>
        <v>0</v>
      </c>
      <c r="U112" s="602">
        <f>QC!W21</f>
        <v>1</v>
      </c>
      <c r="V112" s="600">
        <f>QC!X21</f>
        <v>0</v>
      </c>
      <c r="W112" s="602">
        <f>QC!Y21</f>
        <v>0</v>
      </c>
      <c r="X112" s="603">
        <f>QC!Z21</f>
        <v>0</v>
      </c>
      <c r="Y112" s="183"/>
      <c r="Z112" s="55"/>
      <c r="AA112" s="55"/>
    </row>
    <row r="113" spans="1:27" ht="15">
      <c r="A113" s="619" t="s">
        <v>222</v>
      </c>
      <c r="B113" s="613" t="s">
        <v>221</v>
      </c>
      <c r="C113" s="1124">
        <f>QC!E22</f>
        <v>866</v>
      </c>
      <c r="D113" s="185">
        <f>QC!F22</f>
        <v>97.1</v>
      </c>
      <c r="E113" s="180">
        <f>QC!G22</f>
        <v>0.55999999999999994</v>
      </c>
      <c r="F113" s="181">
        <f>QC!H22</f>
        <v>0.70333333333333325</v>
      </c>
      <c r="G113" s="182">
        <f>QC!I22</f>
        <v>0.5</v>
      </c>
      <c r="H113" s="172">
        <f>QC!J22</f>
        <v>0.61</v>
      </c>
      <c r="I113" s="402">
        <f>QC!K22</f>
        <v>1</v>
      </c>
      <c r="J113" s="402">
        <f>QC!L22</f>
        <v>0.5</v>
      </c>
      <c r="K113" s="402">
        <f>QC!M22</f>
        <v>0.33</v>
      </c>
      <c r="L113" s="182">
        <f>QC!N22</f>
        <v>1</v>
      </c>
      <c r="M113" s="181">
        <f>QC!O22</f>
        <v>0.41666666666666663</v>
      </c>
      <c r="N113" s="182">
        <f>QC!P22</f>
        <v>0.5</v>
      </c>
      <c r="O113" s="182">
        <f>QC!Q22</f>
        <v>0.5</v>
      </c>
      <c r="P113" s="402">
        <f>QC!R22</f>
        <v>1</v>
      </c>
      <c r="Q113" s="402">
        <f>QC!S22</f>
        <v>0</v>
      </c>
      <c r="R113" s="182">
        <f>QC!T22</f>
        <v>0.66666666666666663</v>
      </c>
      <c r="S113" s="402">
        <f>QC!U22</f>
        <v>1</v>
      </c>
      <c r="T113" s="402">
        <f>QC!V22</f>
        <v>0</v>
      </c>
      <c r="U113" s="402">
        <f>QC!W22</f>
        <v>1</v>
      </c>
      <c r="V113" s="182">
        <f>QC!X22</f>
        <v>0</v>
      </c>
      <c r="W113" s="402">
        <f>QC!Y22</f>
        <v>0</v>
      </c>
      <c r="X113" s="604">
        <f>QC!Z22</f>
        <v>0</v>
      </c>
      <c r="Y113" s="183"/>
      <c r="Z113" s="55"/>
      <c r="AA113" s="55"/>
    </row>
    <row r="114" spans="1:27" ht="15">
      <c r="A114" s="618" t="s">
        <v>223</v>
      </c>
      <c r="B114" s="614" t="s">
        <v>221</v>
      </c>
      <c r="C114" s="1125">
        <f>QC!E23</f>
        <v>3523</v>
      </c>
      <c r="D114" s="179">
        <f>QC!F23</f>
        <v>95.9</v>
      </c>
      <c r="E114" s="180">
        <f>QC!G23</f>
        <v>0.52083333333333326</v>
      </c>
      <c r="F114" s="181">
        <f>QC!H23</f>
        <v>0.66666666666666663</v>
      </c>
      <c r="G114" s="182">
        <f>QC!I23</f>
        <v>0.5</v>
      </c>
      <c r="H114" s="182">
        <f>QC!J23</f>
        <v>0.5</v>
      </c>
      <c r="I114" s="402">
        <f>QC!K23</f>
        <v>1</v>
      </c>
      <c r="J114" s="402" t="str">
        <f>QC!L23</f>
        <v>n/a</v>
      </c>
      <c r="K114" s="402">
        <f>QC!M23</f>
        <v>0</v>
      </c>
      <c r="L114" s="182">
        <f>QC!N23</f>
        <v>1</v>
      </c>
      <c r="M114" s="181">
        <f>QC!O23</f>
        <v>0.375</v>
      </c>
      <c r="N114" s="182">
        <f>QC!P23</f>
        <v>0.5</v>
      </c>
      <c r="O114" s="182">
        <f>QC!Q23</f>
        <v>0.5</v>
      </c>
      <c r="P114" s="402">
        <f>QC!R23</f>
        <v>1</v>
      </c>
      <c r="Q114" s="402">
        <f>QC!S23</f>
        <v>0</v>
      </c>
      <c r="R114" s="182">
        <f>QC!T23</f>
        <v>0.5</v>
      </c>
      <c r="S114" s="402">
        <f>QC!U23</f>
        <v>0.5</v>
      </c>
      <c r="T114" s="402">
        <f>QC!V23</f>
        <v>0</v>
      </c>
      <c r="U114" s="402">
        <f>QC!W23</f>
        <v>1</v>
      </c>
      <c r="V114" s="182">
        <f>QC!X23</f>
        <v>0</v>
      </c>
      <c r="W114" s="402">
        <f>QC!Y23</f>
        <v>0</v>
      </c>
      <c r="X114" s="604">
        <f>QC!Z23</f>
        <v>0</v>
      </c>
      <c r="Y114" s="183"/>
      <c r="Z114" s="55"/>
      <c r="AA114" s="55"/>
    </row>
    <row r="115" spans="1:27" ht="15">
      <c r="A115" s="619" t="s">
        <v>224</v>
      </c>
      <c r="B115" s="613" t="s">
        <v>221</v>
      </c>
      <c r="C115" s="1124">
        <f>QC!E24</f>
        <v>760</v>
      </c>
      <c r="D115" s="185">
        <f>QC!F24</f>
        <v>98</v>
      </c>
      <c r="E115" s="180">
        <f>QC!G24</f>
        <v>0.54833333333333334</v>
      </c>
      <c r="F115" s="181">
        <f>QC!H24</f>
        <v>0.72166666666666668</v>
      </c>
      <c r="G115" s="182">
        <f>QC!I24</f>
        <v>0.5</v>
      </c>
      <c r="H115" s="182">
        <f>QC!J24</f>
        <v>0.66500000000000004</v>
      </c>
      <c r="I115" s="402">
        <f>QC!K24</f>
        <v>1</v>
      </c>
      <c r="J115" s="402" t="str">
        <f>QC!L24</f>
        <v>n/a</v>
      </c>
      <c r="K115" s="402">
        <f>QC!M24</f>
        <v>0.33</v>
      </c>
      <c r="L115" s="182">
        <f>QC!N24</f>
        <v>1</v>
      </c>
      <c r="M115" s="181">
        <f>QC!O24</f>
        <v>0.375</v>
      </c>
      <c r="N115" s="182">
        <f>QC!P24</f>
        <v>0.5</v>
      </c>
      <c r="O115" s="182">
        <f>QC!Q24</f>
        <v>0.5</v>
      </c>
      <c r="P115" s="402">
        <f>QC!R24</f>
        <v>1</v>
      </c>
      <c r="Q115" s="402">
        <f>QC!S24</f>
        <v>0</v>
      </c>
      <c r="R115" s="182">
        <f>QC!T24</f>
        <v>0.5</v>
      </c>
      <c r="S115" s="402">
        <f>QC!U24</f>
        <v>0.5</v>
      </c>
      <c r="T115" s="402">
        <f>QC!V24</f>
        <v>0</v>
      </c>
      <c r="U115" s="402">
        <f>QC!W24</f>
        <v>1</v>
      </c>
      <c r="V115" s="182">
        <f>QC!X24</f>
        <v>0</v>
      </c>
      <c r="W115" s="402">
        <f>QC!Y24</f>
        <v>0</v>
      </c>
      <c r="X115" s="604">
        <f>QC!Z24</f>
        <v>0</v>
      </c>
      <c r="Y115" s="183"/>
      <c r="Z115" s="55"/>
      <c r="AA115" s="55"/>
    </row>
    <row r="116" spans="1:27" ht="15">
      <c r="A116" s="618" t="s">
        <v>225</v>
      </c>
      <c r="B116" s="614" t="s">
        <v>221</v>
      </c>
      <c r="C116" s="1125">
        <f>QC!E25</f>
        <v>737</v>
      </c>
      <c r="D116" s="179">
        <f>QC!F25</f>
        <v>91.2</v>
      </c>
      <c r="E116" s="180">
        <f>QC!G25</f>
        <v>0.60416666666666674</v>
      </c>
      <c r="F116" s="181">
        <f>QC!H25</f>
        <v>0.83333333333333337</v>
      </c>
      <c r="G116" s="182">
        <f>QC!I25</f>
        <v>1</v>
      </c>
      <c r="H116" s="182">
        <f>QC!J25</f>
        <v>0.5</v>
      </c>
      <c r="I116" s="402">
        <f>QC!K25</f>
        <v>1</v>
      </c>
      <c r="J116" s="402" t="str">
        <f>QC!L25</f>
        <v>n/a</v>
      </c>
      <c r="K116" s="402">
        <f>QC!M25</f>
        <v>0</v>
      </c>
      <c r="L116" s="182">
        <f>QC!N25</f>
        <v>1</v>
      </c>
      <c r="M116" s="181">
        <f>QC!O25</f>
        <v>0.375</v>
      </c>
      <c r="N116" s="182">
        <f>QC!P25</f>
        <v>0.5</v>
      </c>
      <c r="O116" s="182">
        <f>QC!Q25</f>
        <v>0.5</v>
      </c>
      <c r="P116" s="402">
        <f>QC!R25</f>
        <v>1</v>
      </c>
      <c r="Q116" s="402">
        <f>QC!S25</f>
        <v>0</v>
      </c>
      <c r="R116" s="182">
        <f>QC!T25</f>
        <v>0.5</v>
      </c>
      <c r="S116" s="402">
        <f>QC!U25</f>
        <v>0.5</v>
      </c>
      <c r="T116" s="402">
        <f>QC!V25</f>
        <v>0</v>
      </c>
      <c r="U116" s="402">
        <f>QC!W25</f>
        <v>1</v>
      </c>
      <c r="V116" s="182">
        <f>QC!X25</f>
        <v>0</v>
      </c>
      <c r="W116" s="402">
        <f>QC!Y25</f>
        <v>0</v>
      </c>
      <c r="X116" s="604">
        <f>QC!Z25</f>
        <v>0</v>
      </c>
      <c r="Y116" s="183"/>
      <c r="Z116" s="55"/>
      <c r="AA116" s="55"/>
    </row>
    <row r="117" spans="1:27" ht="15">
      <c r="A117" s="619" t="s">
        <v>226</v>
      </c>
      <c r="B117" s="613" t="s">
        <v>221</v>
      </c>
      <c r="C117" s="1124">
        <f>QC!E26</f>
        <v>2196</v>
      </c>
      <c r="D117" s="185">
        <f>QC!F26</f>
        <v>96.7</v>
      </c>
      <c r="E117" s="180">
        <f>QC!G26</f>
        <v>0.53916666666666657</v>
      </c>
      <c r="F117" s="181">
        <f>QC!H26</f>
        <v>0.70333333333333325</v>
      </c>
      <c r="G117" s="182">
        <f>QC!I26</f>
        <v>0.5</v>
      </c>
      <c r="H117" s="182">
        <f>QC!J26</f>
        <v>0.61</v>
      </c>
      <c r="I117" s="402">
        <f>QC!K26</f>
        <v>1</v>
      </c>
      <c r="J117" s="402">
        <f>QC!L26</f>
        <v>0.5</v>
      </c>
      <c r="K117" s="402">
        <f>QC!M26</f>
        <v>0.33</v>
      </c>
      <c r="L117" s="182">
        <f>QC!N26</f>
        <v>1</v>
      </c>
      <c r="M117" s="181">
        <f>QC!O26</f>
        <v>0.375</v>
      </c>
      <c r="N117" s="182">
        <f>QC!P26</f>
        <v>0.5</v>
      </c>
      <c r="O117" s="182">
        <f>QC!Q26</f>
        <v>0.5</v>
      </c>
      <c r="P117" s="402">
        <f>QC!R26</f>
        <v>1</v>
      </c>
      <c r="Q117" s="402">
        <f>QC!S26</f>
        <v>0</v>
      </c>
      <c r="R117" s="182">
        <f>QC!T26</f>
        <v>0.5</v>
      </c>
      <c r="S117" s="402">
        <f>QC!U26</f>
        <v>0.5</v>
      </c>
      <c r="T117" s="402">
        <f>QC!V26</f>
        <v>0</v>
      </c>
      <c r="U117" s="402">
        <f>QC!W26</f>
        <v>1</v>
      </c>
      <c r="V117" s="182">
        <f>QC!X26</f>
        <v>0</v>
      </c>
      <c r="W117" s="402">
        <f>QC!Y26</f>
        <v>0</v>
      </c>
      <c r="X117" s="604">
        <f>QC!Z26</f>
        <v>0</v>
      </c>
      <c r="Y117" s="183"/>
      <c r="Z117" s="55"/>
      <c r="AA117" s="55"/>
    </row>
    <row r="118" spans="1:27" ht="15">
      <c r="A118" s="618" t="s">
        <v>227</v>
      </c>
      <c r="B118" s="614" t="s">
        <v>221</v>
      </c>
      <c r="C118" s="1125">
        <f>QC!E27</f>
        <v>1759</v>
      </c>
      <c r="D118" s="179">
        <f>QC!F27</f>
        <v>98.6</v>
      </c>
      <c r="E118" s="180">
        <f>QC!G27</f>
        <v>0.58333333333333326</v>
      </c>
      <c r="F118" s="181">
        <f>QC!H27</f>
        <v>0.66666666666666663</v>
      </c>
      <c r="G118" s="182">
        <f>QC!I27</f>
        <v>0.5</v>
      </c>
      <c r="H118" s="182">
        <f>QC!J27</f>
        <v>0.5</v>
      </c>
      <c r="I118" s="402">
        <f>QC!K27</f>
        <v>1</v>
      </c>
      <c r="J118" s="402" t="str">
        <f>QC!L27</f>
        <v>n/a</v>
      </c>
      <c r="K118" s="402">
        <f>QC!M27</f>
        <v>0</v>
      </c>
      <c r="L118" s="182">
        <f>QC!N27</f>
        <v>1</v>
      </c>
      <c r="M118" s="181">
        <f>QC!O27</f>
        <v>0.5</v>
      </c>
      <c r="N118" s="182">
        <f>QC!P27</f>
        <v>0.5</v>
      </c>
      <c r="O118" s="182">
        <f>QC!Q27</f>
        <v>1</v>
      </c>
      <c r="P118" s="402">
        <f>QC!R27</f>
        <v>1</v>
      </c>
      <c r="Q118" s="402">
        <f>QC!S27</f>
        <v>1</v>
      </c>
      <c r="R118" s="182">
        <f>QC!T27</f>
        <v>0.5</v>
      </c>
      <c r="S118" s="402">
        <f>QC!U27</f>
        <v>0.5</v>
      </c>
      <c r="T118" s="402">
        <f>QC!V27</f>
        <v>0</v>
      </c>
      <c r="U118" s="402">
        <f>QC!W27</f>
        <v>1</v>
      </c>
      <c r="V118" s="182">
        <f>QC!X27</f>
        <v>0</v>
      </c>
      <c r="W118" s="402">
        <f>QC!Y27</f>
        <v>0</v>
      </c>
      <c r="X118" s="604">
        <f>QC!Z27</f>
        <v>0</v>
      </c>
      <c r="Y118" s="183"/>
      <c r="Z118" s="55"/>
      <c r="AA118" s="55"/>
    </row>
    <row r="119" spans="1:27" ht="15">
      <c r="A119" s="619" t="s">
        <v>228</v>
      </c>
      <c r="B119" s="613" t="s">
        <v>221</v>
      </c>
      <c r="C119" s="1124">
        <f>QC!E28</f>
        <v>984</v>
      </c>
      <c r="D119" s="185">
        <f>QC!F28</f>
        <v>94.9</v>
      </c>
      <c r="E119" s="180">
        <f>QC!G28</f>
        <v>0.42805555555555552</v>
      </c>
      <c r="F119" s="181">
        <f>QC!H28</f>
        <v>0.4811111111111111</v>
      </c>
      <c r="G119" s="182">
        <f>QC!I28</f>
        <v>0</v>
      </c>
      <c r="H119" s="182">
        <f>QC!J28</f>
        <v>0.44333333333333336</v>
      </c>
      <c r="I119" s="402">
        <f>QC!K28</f>
        <v>1</v>
      </c>
      <c r="J119" s="402">
        <f>QC!L28</f>
        <v>0</v>
      </c>
      <c r="K119" s="402">
        <f>QC!M28</f>
        <v>0.33</v>
      </c>
      <c r="L119" s="182">
        <f>QC!N28</f>
        <v>1</v>
      </c>
      <c r="M119" s="181">
        <f>QC!O28</f>
        <v>0.375</v>
      </c>
      <c r="N119" s="182">
        <f>QC!P28</f>
        <v>0.5</v>
      </c>
      <c r="O119" s="182">
        <f>QC!Q28</f>
        <v>0.5</v>
      </c>
      <c r="P119" s="402">
        <f>QC!R28</f>
        <v>1</v>
      </c>
      <c r="Q119" s="402">
        <f>QC!S28</f>
        <v>0</v>
      </c>
      <c r="R119" s="182">
        <f>QC!T28</f>
        <v>0.5</v>
      </c>
      <c r="S119" s="402">
        <f>QC!U28</f>
        <v>0.5</v>
      </c>
      <c r="T119" s="402">
        <f>QC!V28</f>
        <v>0</v>
      </c>
      <c r="U119" s="402">
        <f>QC!W28</f>
        <v>1</v>
      </c>
      <c r="V119" s="182">
        <f>QC!X28</f>
        <v>0</v>
      </c>
      <c r="W119" s="402">
        <f>QC!Y28</f>
        <v>0</v>
      </c>
      <c r="X119" s="604">
        <f>QC!Z28</f>
        <v>0</v>
      </c>
      <c r="Y119" s="183"/>
      <c r="Z119" s="55"/>
      <c r="AA119" s="55"/>
    </row>
    <row r="120" spans="1:27" thickBot="1">
      <c r="A120" s="621" t="s">
        <v>229</v>
      </c>
      <c r="B120" s="615" t="s">
        <v>221</v>
      </c>
      <c r="C120" s="1126">
        <f>QC!E29</f>
        <v>1444</v>
      </c>
      <c r="D120" s="606">
        <f>QC!F29</f>
        <v>96.2</v>
      </c>
      <c r="E120" s="607">
        <f>QC!G29</f>
        <v>0.37944444444444442</v>
      </c>
      <c r="F120" s="608">
        <f>QC!H29</f>
        <v>0.42555555555555552</v>
      </c>
      <c r="G120" s="609">
        <f>QC!I29</f>
        <v>0</v>
      </c>
      <c r="H120" s="609">
        <f>QC!J29</f>
        <v>0.27666666666666667</v>
      </c>
      <c r="I120" s="610">
        <f>QC!K29</f>
        <v>0</v>
      </c>
      <c r="J120" s="610">
        <f>QC!L29</f>
        <v>0.5</v>
      </c>
      <c r="K120" s="610">
        <f>QC!M29</f>
        <v>0.33</v>
      </c>
      <c r="L120" s="609">
        <f>QC!N29</f>
        <v>1</v>
      </c>
      <c r="M120" s="608">
        <f>QC!O29</f>
        <v>0.33333333333333331</v>
      </c>
      <c r="N120" s="609">
        <f>QC!P29</f>
        <v>0.5</v>
      </c>
      <c r="O120" s="609">
        <f>QC!Q29</f>
        <v>0.5</v>
      </c>
      <c r="P120" s="610">
        <f>QC!R29</f>
        <v>1</v>
      </c>
      <c r="Q120" s="610">
        <f>QC!S29</f>
        <v>0</v>
      </c>
      <c r="R120" s="609">
        <f>QC!T29</f>
        <v>0.33333333333333331</v>
      </c>
      <c r="S120" s="610">
        <f>QC!U29</f>
        <v>0</v>
      </c>
      <c r="T120" s="610">
        <f>QC!V29</f>
        <v>0</v>
      </c>
      <c r="U120" s="610">
        <f>QC!W29</f>
        <v>1</v>
      </c>
      <c r="V120" s="609">
        <f>QC!X29</f>
        <v>0</v>
      </c>
      <c r="W120" s="610">
        <f>QC!Y29</f>
        <v>0</v>
      </c>
      <c r="X120" s="611">
        <f>QC!Z29</f>
        <v>0</v>
      </c>
      <c r="Y120" s="183"/>
      <c r="Z120" s="55"/>
      <c r="AA120" s="55"/>
    </row>
    <row r="121" spans="1:27" ht="15">
      <c r="A121" s="426" t="s">
        <v>269</v>
      </c>
      <c r="B121" s="426" t="s">
        <v>268</v>
      </c>
      <c r="C121" s="1127">
        <f>NWT!D8</f>
        <v>1874</v>
      </c>
      <c r="D121" s="427">
        <f>NWT!E8</f>
        <v>94.1</v>
      </c>
      <c r="E121" s="112">
        <f>NWT!F8</f>
        <v>0.63541666666666674</v>
      </c>
      <c r="F121" s="113">
        <f>NWT!G8</f>
        <v>0.83333333333333337</v>
      </c>
      <c r="G121" s="331">
        <f>NWT!H8</f>
        <v>1</v>
      </c>
      <c r="H121" s="115">
        <f>NWT!I8</f>
        <v>0.5</v>
      </c>
      <c r="I121" s="380">
        <f>NWT!J8</f>
        <v>1</v>
      </c>
      <c r="J121" s="380" t="str">
        <f>NWT!K8</f>
        <v>n/a</v>
      </c>
      <c r="K121" s="380">
        <f>NWT!L8</f>
        <v>0</v>
      </c>
      <c r="L121" s="331">
        <f>NWT!M8</f>
        <v>1</v>
      </c>
      <c r="M121" s="113">
        <f>NWT!N8</f>
        <v>0.4375</v>
      </c>
      <c r="N121" s="331">
        <f>NWT!O8</f>
        <v>0.5</v>
      </c>
      <c r="O121" s="115">
        <f>NWT!P8</f>
        <v>0.75</v>
      </c>
      <c r="P121" s="380">
        <f>NWT!Q8</f>
        <v>1</v>
      </c>
      <c r="Q121" s="380">
        <f>NWT!R8</f>
        <v>0.5</v>
      </c>
      <c r="R121" s="115">
        <f>NWT!S8</f>
        <v>0.5</v>
      </c>
      <c r="S121" s="380">
        <f>NWT!T8</f>
        <v>0.5</v>
      </c>
      <c r="T121" s="380">
        <f>NWT!U8</f>
        <v>0</v>
      </c>
      <c r="U121" s="380">
        <f>NWT!V8</f>
        <v>1</v>
      </c>
      <c r="V121" s="115">
        <f>NWT!W8</f>
        <v>0</v>
      </c>
      <c r="W121" s="380">
        <f>NWT!X8</f>
        <v>0</v>
      </c>
      <c r="X121" s="332">
        <f>NWT!Y8</f>
        <v>0</v>
      </c>
      <c r="Y121" s="55"/>
      <c r="Z121" s="55"/>
      <c r="AA121" s="55"/>
    </row>
    <row r="122" spans="1:27" ht="15">
      <c r="A122" s="425" t="s">
        <v>270</v>
      </c>
      <c r="B122" s="425" t="s">
        <v>268</v>
      </c>
      <c r="C122" s="1128">
        <f>NWT!D9</f>
        <v>129</v>
      </c>
      <c r="D122" s="424">
        <f>NWT!E9</f>
        <v>92</v>
      </c>
      <c r="E122" s="112">
        <f>NWT!F9</f>
        <v>0.22541666666666665</v>
      </c>
      <c r="F122" s="113">
        <f>NWT!G9</f>
        <v>5.5E-2</v>
      </c>
      <c r="G122" s="331">
        <f>NWT!H9</f>
        <v>0</v>
      </c>
      <c r="H122" s="115">
        <f>NWT!I9</f>
        <v>0.16500000000000001</v>
      </c>
      <c r="I122" s="380">
        <f>NWT!J9</f>
        <v>0</v>
      </c>
      <c r="J122" s="380" t="str">
        <f>NWT!K9</f>
        <v>n/a</v>
      </c>
      <c r="K122" s="380">
        <f>NWT!L9</f>
        <v>0.33</v>
      </c>
      <c r="L122" s="331">
        <f>NWT!M9</f>
        <v>0</v>
      </c>
      <c r="M122" s="113">
        <f>NWT!N9</f>
        <v>0.39583333333333331</v>
      </c>
      <c r="N122" s="331">
        <f>NWT!O9</f>
        <v>0.5</v>
      </c>
      <c r="O122" s="115">
        <f>NWT!P9</f>
        <v>0.75</v>
      </c>
      <c r="P122" s="380">
        <f>NWT!Q9</f>
        <v>1</v>
      </c>
      <c r="Q122" s="380">
        <f>NWT!R9</f>
        <v>0.5</v>
      </c>
      <c r="R122" s="115">
        <f>NWT!S9</f>
        <v>0.33333333333333331</v>
      </c>
      <c r="S122" s="380">
        <f>NWT!T9</f>
        <v>0.5</v>
      </c>
      <c r="T122" s="380">
        <f>NWT!U9</f>
        <v>0</v>
      </c>
      <c r="U122" s="380">
        <f>NWT!V9</f>
        <v>0.5</v>
      </c>
      <c r="V122" s="115">
        <f>NWT!W9</f>
        <v>0</v>
      </c>
      <c r="W122" s="380">
        <f>NWT!X9</f>
        <v>0</v>
      </c>
      <c r="X122" s="332">
        <f>NWT!Y9</f>
        <v>0</v>
      </c>
      <c r="Y122" s="55"/>
      <c r="Z122" s="55"/>
      <c r="AA122" s="55"/>
    </row>
    <row r="123" spans="1:27" ht="15">
      <c r="A123" s="426" t="s">
        <v>271</v>
      </c>
      <c r="B123" s="426" t="s">
        <v>268</v>
      </c>
      <c r="C123" s="1127">
        <f>NWT!D10</f>
        <v>533</v>
      </c>
      <c r="D123" s="427">
        <f>NWT!E10</f>
        <v>94.3</v>
      </c>
      <c r="E123" s="112">
        <f>NWT!F10</f>
        <v>0.32958333333333334</v>
      </c>
      <c r="F123" s="113">
        <f>NWT!G10</f>
        <v>0.22166666666666668</v>
      </c>
      <c r="G123" s="331">
        <f>NWT!H10</f>
        <v>0.5</v>
      </c>
      <c r="H123" s="115">
        <f>NWT!I10</f>
        <v>0.16500000000000001</v>
      </c>
      <c r="I123" s="380">
        <f>NWT!J10</f>
        <v>0</v>
      </c>
      <c r="J123" s="380" t="str">
        <f>NWT!K10</f>
        <v>n/a</v>
      </c>
      <c r="K123" s="380">
        <f>NWT!L10</f>
        <v>0.33</v>
      </c>
      <c r="L123" s="331">
        <f>NWT!M10</f>
        <v>0</v>
      </c>
      <c r="M123" s="113">
        <f>NWT!N10</f>
        <v>0.4375</v>
      </c>
      <c r="N123" s="331">
        <f>NWT!O10</f>
        <v>0.5</v>
      </c>
      <c r="O123" s="115">
        <f>NWT!P10</f>
        <v>0.75</v>
      </c>
      <c r="P123" s="380">
        <f>NWT!Q10</f>
        <v>1</v>
      </c>
      <c r="Q123" s="380">
        <f>NWT!R10</f>
        <v>0.5</v>
      </c>
      <c r="R123" s="115">
        <f>NWT!S10</f>
        <v>0.5</v>
      </c>
      <c r="S123" s="380">
        <f>NWT!T10</f>
        <v>0.5</v>
      </c>
      <c r="T123" s="380">
        <f>NWT!U10</f>
        <v>0</v>
      </c>
      <c r="U123" s="380">
        <f>NWT!V10</f>
        <v>1</v>
      </c>
      <c r="V123" s="115">
        <f>NWT!W10</f>
        <v>0</v>
      </c>
      <c r="W123" s="380">
        <f>NWT!X10</f>
        <v>0</v>
      </c>
      <c r="X123" s="332">
        <f>NWT!Y10</f>
        <v>0</v>
      </c>
      <c r="Y123" s="55"/>
      <c r="Z123" s="55"/>
      <c r="AA123" s="55"/>
    </row>
    <row r="124" spans="1:27" ht="15">
      <c r="A124" s="425" t="s">
        <v>272</v>
      </c>
      <c r="B124" s="425" t="s">
        <v>268</v>
      </c>
      <c r="C124" s="1128">
        <f>NWT!D11</f>
        <v>219</v>
      </c>
      <c r="D124" s="424">
        <f>NWT!E11</f>
        <v>97.7</v>
      </c>
      <c r="E124" s="112">
        <f>NWT!F11</f>
        <v>0.45833333333333331</v>
      </c>
      <c r="F124" s="113">
        <f>NWT!G11</f>
        <v>0.66666666666666663</v>
      </c>
      <c r="G124" s="331">
        <f>NWT!H11</f>
        <v>0.5</v>
      </c>
      <c r="H124" s="115">
        <f>NWT!I11</f>
        <v>0.5</v>
      </c>
      <c r="I124" s="380">
        <f>NWT!J11</f>
        <v>1</v>
      </c>
      <c r="J124" s="380" t="str">
        <f>NWT!K11</f>
        <v>n/a</v>
      </c>
      <c r="K124" s="380">
        <f>NWT!L11</f>
        <v>0</v>
      </c>
      <c r="L124" s="331">
        <f>NWT!M11</f>
        <v>1</v>
      </c>
      <c r="M124" s="113">
        <f>NWT!N11</f>
        <v>0.25</v>
      </c>
      <c r="N124" s="331">
        <f>NWT!O11</f>
        <v>0</v>
      </c>
      <c r="O124" s="115">
        <f>NWT!P11</f>
        <v>0.5</v>
      </c>
      <c r="P124" s="380">
        <f>NWT!Q11</f>
        <v>0.5</v>
      </c>
      <c r="Q124" s="380">
        <f>NWT!R11</f>
        <v>0.5</v>
      </c>
      <c r="R124" s="115">
        <f>NWT!S11</f>
        <v>0.5</v>
      </c>
      <c r="S124" s="380">
        <f>NWT!T11</f>
        <v>0.5</v>
      </c>
      <c r="T124" s="380">
        <f>NWT!U11</f>
        <v>0</v>
      </c>
      <c r="U124" s="380">
        <f>NWT!V11</f>
        <v>1</v>
      </c>
      <c r="V124" s="115">
        <f>NWT!W11</f>
        <v>0</v>
      </c>
      <c r="W124" s="380">
        <f>NWT!X11</f>
        <v>0</v>
      </c>
      <c r="X124" s="332">
        <f>NWT!Y11</f>
        <v>0</v>
      </c>
      <c r="Y124" s="55"/>
      <c r="Z124" s="55"/>
      <c r="AA124" s="55"/>
    </row>
    <row r="125" spans="1:27" ht="15">
      <c r="A125" s="426" t="s">
        <v>273</v>
      </c>
      <c r="B125" s="426" t="s">
        <v>268</v>
      </c>
      <c r="C125" s="1127">
        <f>NWT!D12</f>
        <v>516</v>
      </c>
      <c r="D125" s="427">
        <f>NWT!E12</f>
        <v>90.3</v>
      </c>
      <c r="E125" s="112">
        <f>NWT!F12</f>
        <v>0.41291666666666671</v>
      </c>
      <c r="F125" s="113">
        <f>NWT!G12</f>
        <v>0.38833333333333336</v>
      </c>
      <c r="G125" s="331">
        <f>NWT!H12</f>
        <v>1</v>
      </c>
      <c r="H125" s="115">
        <f>NWT!I12</f>
        <v>0.16500000000000001</v>
      </c>
      <c r="I125" s="380">
        <f>NWT!J12</f>
        <v>0</v>
      </c>
      <c r="J125" s="380" t="str">
        <f>NWT!K12</f>
        <v>n/a</v>
      </c>
      <c r="K125" s="380">
        <f>NWT!L12</f>
        <v>0.33</v>
      </c>
      <c r="L125" s="331">
        <f>NWT!M12</f>
        <v>0</v>
      </c>
      <c r="M125" s="113">
        <f>NWT!N12</f>
        <v>0.4375</v>
      </c>
      <c r="N125" s="331">
        <f>NWT!O12</f>
        <v>0.5</v>
      </c>
      <c r="O125" s="115">
        <f>NWT!P12</f>
        <v>0.75</v>
      </c>
      <c r="P125" s="380">
        <f>NWT!Q12</f>
        <v>1</v>
      </c>
      <c r="Q125" s="380">
        <f>NWT!R12</f>
        <v>0.5</v>
      </c>
      <c r="R125" s="115">
        <f>NWT!S12</f>
        <v>0.5</v>
      </c>
      <c r="S125" s="380">
        <f>NWT!T12</f>
        <v>0.5</v>
      </c>
      <c r="T125" s="380">
        <f>NWT!U12</f>
        <v>0</v>
      </c>
      <c r="U125" s="380">
        <f>NWT!V12</f>
        <v>1</v>
      </c>
      <c r="V125" s="115">
        <f>NWT!W12</f>
        <v>0</v>
      </c>
      <c r="W125" s="380">
        <f>NWT!X12</f>
        <v>0</v>
      </c>
      <c r="X125" s="332">
        <f>NWT!Y12</f>
        <v>0</v>
      </c>
      <c r="Y125" s="55"/>
      <c r="Z125" s="55"/>
      <c r="AA125" s="55"/>
    </row>
    <row r="126" spans="1:27" ht="15">
      <c r="A126" s="425" t="s">
        <v>274</v>
      </c>
      <c r="B126" s="425" t="s">
        <v>268</v>
      </c>
      <c r="C126" s="1128">
        <f>NWT!D13</f>
        <v>500</v>
      </c>
      <c r="D126" s="424">
        <f>NWT!E13</f>
        <v>89</v>
      </c>
      <c r="E126" s="112">
        <f>NWT!F13</f>
        <v>0.51687499999999997</v>
      </c>
      <c r="F126" s="113">
        <f>NWT!G13</f>
        <v>0.55500000000000005</v>
      </c>
      <c r="G126" s="331">
        <f>NWT!H13</f>
        <v>1</v>
      </c>
      <c r="H126" s="115">
        <f>NWT!I13</f>
        <v>0.66500000000000004</v>
      </c>
      <c r="I126" s="380">
        <f>NWT!J13</f>
        <v>1</v>
      </c>
      <c r="J126" s="380" t="str">
        <f>NWT!K13</f>
        <v>n/a</v>
      </c>
      <c r="K126" s="380">
        <f>NWT!L13</f>
        <v>0.33</v>
      </c>
      <c r="L126" s="331">
        <f>NWT!M13</f>
        <v>0</v>
      </c>
      <c r="M126" s="113">
        <f>NWT!N13</f>
        <v>0.47875000000000001</v>
      </c>
      <c r="N126" s="331">
        <f>NWT!O13</f>
        <v>0.5</v>
      </c>
      <c r="O126" s="115">
        <f>NWT!P13</f>
        <v>0.75</v>
      </c>
      <c r="P126" s="380">
        <f>NWT!Q13</f>
        <v>1</v>
      </c>
      <c r="Q126" s="380">
        <f>NWT!R13</f>
        <v>0.5</v>
      </c>
      <c r="R126" s="115">
        <f>NWT!S13</f>
        <v>0.5</v>
      </c>
      <c r="S126" s="380">
        <f>NWT!T13</f>
        <v>0.5</v>
      </c>
      <c r="T126" s="380">
        <f>NWT!U13</f>
        <v>0</v>
      </c>
      <c r="U126" s="380">
        <f>NWT!V13</f>
        <v>1</v>
      </c>
      <c r="V126" s="115">
        <f>NWT!W13</f>
        <v>0.16500000000000001</v>
      </c>
      <c r="W126" s="380">
        <f>NWT!X13</f>
        <v>0.33</v>
      </c>
      <c r="X126" s="332">
        <f>NWT!Y13</f>
        <v>0</v>
      </c>
      <c r="Y126" s="55"/>
      <c r="Z126" s="55"/>
      <c r="AA126" s="55"/>
    </row>
    <row r="127" spans="1:27" ht="15">
      <c r="A127" s="426" t="s">
        <v>275</v>
      </c>
      <c r="B127" s="426" t="s">
        <v>268</v>
      </c>
      <c r="C127" s="1127">
        <f>NWT!D14</f>
        <v>700</v>
      </c>
      <c r="D127" s="427">
        <f>NWT!E14</f>
        <v>94.2</v>
      </c>
      <c r="E127" s="112">
        <f>NWT!F14</f>
        <v>0.41291666666666671</v>
      </c>
      <c r="F127" s="113">
        <f>NWT!G14</f>
        <v>0.38833333333333336</v>
      </c>
      <c r="G127" s="331">
        <f>NWT!H14</f>
        <v>0.5</v>
      </c>
      <c r="H127" s="115">
        <f>NWT!I14</f>
        <v>0.66500000000000004</v>
      </c>
      <c r="I127" s="380">
        <f>NWT!J14</f>
        <v>1</v>
      </c>
      <c r="J127" s="380" t="str">
        <f>NWT!K14</f>
        <v>n/a</v>
      </c>
      <c r="K127" s="380">
        <f>NWT!L14</f>
        <v>0.33</v>
      </c>
      <c r="L127" s="331">
        <f>NWT!M14</f>
        <v>0</v>
      </c>
      <c r="M127" s="113">
        <f>NWT!N14</f>
        <v>0.4375</v>
      </c>
      <c r="N127" s="331">
        <f>NWT!O14</f>
        <v>0.5</v>
      </c>
      <c r="O127" s="115">
        <f>NWT!P14</f>
        <v>0.75</v>
      </c>
      <c r="P127" s="380">
        <f>NWT!Q14</f>
        <v>1</v>
      </c>
      <c r="Q127" s="380">
        <f>NWT!R14</f>
        <v>0.5</v>
      </c>
      <c r="R127" s="115">
        <f>NWT!S14</f>
        <v>0.5</v>
      </c>
      <c r="S127" s="380">
        <f>NWT!T14</f>
        <v>0.5</v>
      </c>
      <c r="T127" s="380">
        <f>NWT!U14</f>
        <v>0</v>
      </c>
      <c r="U127" s="380">
        <f>NWT!V14</f>
        <v>1</v>
      </c>
      <c r="V127" s="115">
        <f>NWT!W14</f>
        <v>0</v>
      </c>
      <c r="W127" s="380">
        <f>NWT!X14</f>
        <v>0</v>
      </c>
      <c r="X127" s="332">
        <f>NWT!Y14</f>
        <v>0</v>
      </c>
      <c r="Y127" s="55"/>
      <c r="Z127" s="55"/>
      <c r="AA127" s="55"/>
    </row>
    <row r="128" spans="1:27" ht="15">
      <c r="A128" s="425" t="s">
        <v>276</v>
      </c>
      <c r="B128" s="425" t="s">
        <v>268</v>
      </c>
      <c r="C128" s="1128">
        <f>NWT!D15</f>
        <v>695</v>
      </c>
      <c r="D128" s="424">
        <f>NWT!E15</f>
        <v>91.3</v>
      </c>
      <c r="E128" s="112">
        <f>NWT!F15</f>
        <v>0.53812499999999996</v>
      </c>
      <c r="F128" s="113">
        <f>NWT!G15</f>
        <v>0.55500000000000005</v>
      </c>
      <c r="G128" s="331">
        <f>NWT!H15</f>
        <v>1</v>
      </c>
      <c r="H128" s="115">
        <f>NWT!I15</f>
        <v>0.66500000000000004</v>
      </c>
      <c r="I128" s="380">
        <f>NWT!J15</f>
        <v>1</v>
      </c>
      <c r="J128" s="380" t="str">
        <f>NWT!K15</f>
        <v>n/a</v>
      </c>
      <c r="K128" s="380">
        <f>NWT!L15</f>
        <v>0.33</v>
      </c>
      <c r="L128" s="331">
        <f>NWT!M15</f>
        <v>0</v>
      </c>
      <c r="M128" s="113">
        <f>NWT!N15</f>
        <v>0.52124999999999999</v>
      </c>
      <c r="N128" s="331">
        <f>NWT!O15</f>
        <v>0.5</v>
      </c>
      <c r="O128" s="115">
        <f>NWT!P15</f>
        <v>0.75</v>
      </c>
      <c r="P128" s="380">
        <f>NWT!Q15</f>
        <v>1</v>
      </c>
      <c r="Q128" s="380">
        <f>NWT!R15</f>
        <v>0.5</v>
      </c>
      <c r="R128" s="115">
        <f>NWT!S15</f>
        <v>0.5</v>
      </c>
      <c r="S128" s="380">
        <f>NWT!T15</f>
        <v>0.5</v>
      </c>
      <c r="T128" s="380">
        <f>NWT!U15</f>
        <v>0</v>
      </c>
      <c r="U128" s="380">
        <f>NWT!V15</f>
        <v>1</v>
      </c>
      <c r="V128" s="115">
        <f>NWT!W15</f>
        <v>0.33500000000000002</v>
      </c>
      <c r="W128" s="380">
        <f>NWT!X15</f>
        <v>0.67</v>
      </c>
      <c r="X128" s="332">
        <f>NWT!Y15</f>
        <v>0</v>
      </c>
      <c r="Y128" s="55"/>
      <c r="Z128" s="55"/>
      <c r="AA128" s="55"/>
    </row>
    <row r="129" spans="1:27" ht="15">
      <c r="A129" s="426" t="s">
        <v>277</v>
      </c>
      <c r="B129" s="426" t="s">
        <v>268</v>
      </c>
      <c r="C129" s="1127">
        <f>NWT!D16</f>
        <v>470</v>
      </c>
      <c r="D129" s="427">
        <f>NWT!E16</f>
        <v>91.5</v>
      </c>
      <c r="E129" s="112">
        <f>NWT!F16</f>
        <v>0.7254166666666666</v>
      </c>
      <c r="F129" s="113">
        <f>NWT!G16</f>
        <v>0.88833333333333331</v>
      </c>
      <c r="G129" s="331">
        <f>NWT!H16</f>
        <v>1</v>
      </c>
      <c r="H129" s="115">
        <f>NWT!I16</f>
        <v>0.66500000000000004</v>
      </c>
      <c r="I129" s="380">
        <f>NWT!J16</f>
        <v>1</v>
      </c>
      <c r="J129" s="380" t="str">
        <f>NWT!K16</f>
        <v>n/a</v>
      </c>
      <c r="K129" s="380">
        <f>NWT!L16</f>
        <v>0.33</v>
      </c>
      <c r="L129" s="331">
        <f>NWT!M16</f>
        <v>1</v>
      </c>
      <c r="M129" s="113">
        <f>NWT!N16</f>
        <v>0.5625</v>
      </c>
      <c r="N129" s="331">
        <f>NWT!O16</f>
        <v>0.5</v>
      </c>
      <c r="O129" s="115">
        <f>NWT!P16</f>
        <v>0.75</v>
      </c>
      <c r="P129" s="380">
        <f>NWT!Q16</f>
        <v>1</v>
      </c>
      <c r="Q129" s="380">
        <f>NWT!R16</f>
        <v>0.5</v>
      </c>
      <c r="R129" s="115">
        <f>NWT!S16</f>
        <v>0.5</v>
      </c>
      <c r="S129" s="380">
        <f>NWT!T16</f>
        <v>0.5</v>
      </c>
      <c r="T129" s="380">
        <f>NWT!U16</f>
        <v>0</v>
      </c>
      <c r="U129" s="380">
        <f>NWT!V16</f>
        <v>1</v>
      </c>
      <c r="V129" s="115">
        <f>NWT!W16</f>
        <v>0.5</v>
      </c>
      <c r="W129" s="380">
        <f>NWT!X16</f>
        <v>1</v>
      </c>
      <c r="X129" s="332">
        <f>NWT!Y16</f>
        <v>0</v>
      </c>
      <c r="Y129" s="55"/>
      <c r="Z129" s="55"/>
      <c r="AA129" s="55"/>
    </row>
    <row r="130" spans="1:27" ht="15">
      <c r="A130" s="425" t="s">
        <v>278</v>
      </c>
      <c r="B130" s="425" t="s">
        <v>268</v>
      </c>
      <c r="C130" s="1128">
        <f>NWT!D17</f>
        <v>1202</v>
      </c>
      <c r="D130" s="424">
        <f>NWT!E17</f>
        <v>75.400000000000006</v>
      </c>
      <c r="E130" s="112">
        <f>NWT!F17</f>
        <v>0.60041666666666671</v>
      </c>
      <c r="F130" s="113">
        <f>NWT!G17</f>
        <v>0.55500000000000005</v>
      </c>
      <c r="G130" s="331">
        <f>NWT!H17</f>
        <v>1</v>
      </c>
      <c r="H130" s="115">
        <f>NWT!I17</f>
        <v>0.66500000000000004</v>
      </c>
      <c r="I130" s="380">
        <f>NWT!J17</f>
        <v>1</v>
      </c>
      <c r="J130" s="380" t="str">
        <f>NWT!K17</f>
        <v>n/a</v>
      </c>
      <c r="K130" s="380">
        <f>NWT!L17</f>
        <v>0.33</v>
      </c>
      <c r="L130" s="331">
        <f>NWT!M17</f>
        <v>0</v>
      </c>
      <c r="M130" s="113">
        <f>NWT!N17</f>
        <v>0.64583333333333337</v>
      </c>
      <c r="N130" s="331">
        <f>NWT!O17</f>
        <v>0.5</v>
      </c>
      <c r="O130" s="115">
        <f>NWT!P17</f>
        <v>0.75</v>
      </c>
      <c r="P130" s="380">
        <f>NWT!Q17</f>
        <v>1</v>
      </c>
      <c r="Q130" s="380">
        <f>NWT!R17</f>
        <v>0.5</v>
      </c>
      <c r="R130" s="115">
        <f>NWT!S17</f>
        <v>0.83333333333333337</v>
      </c>
      <c r="S130" s="380">
        <f>NWT!T17</f>
        <v>0.5</v>
      </c>
      <c r="T130" s="380">
        <f>NWT!U17</f>
        <v>1</v>
      </c>
      <c r="U130" s="380">
        <f>NWT!V17</f>
        <v>1</v>
      </c>
      <c r="V130" s="115">
        <f>NWT!W17</f>
        <v>0.5</v>
      </c>
      <c r="W130" s="380">
        <f>NWT!X17</f>
        <v>1</v>
      </c>
      <c r="X130" s="332">
        <f>NWT!Y17</f>
        <v>0</v>
      </c>
      <c r="Y130" s="55"/>
      <c r="Z130" s="55"/>
      <c r="AA130" s="55"/>
    </row>
    <row r="131" spans="1:27" ht="15">
      <c r="A131" s="426" t="s">
        <v>279</v>
      </c>
      <c r="B131" s="426" t="s">
        <v>268</v>
      </c>
      <c r="C131" s="1127">
        <f>NWT!D18</f>
        <v>2542</v>
      </c>
      <c r="D131" s="427">
        <f>NWT!E18</f>
        <v>65.8</v>
      </c>
      <c r="E131" s="112">
        <f>NWT!F18</f>
        <v>0.88145833333333334</v>
      </c>
      <c r="F131" s="113">
        <f>NWT!G18</f>
        <v>0.88833333333333331</v>
      </c>
      <c r="G131" s="331">
        <f>NWT!H18</f>
        <v>1</v>
      </c>
      <c r="H131" s="115">
        <f>NWT!I18</f>
        <v>0.66500000000000004</v>
      </c>
      <c r="I131" s="380">
        <f>NWT!J18</f>
        <v>1</v>
      </c>
      <c r="J131" s="380" t="str">
        <f>NWT!K18</f>
        <v>n/a</v>
      </c>
      <c r="K131" s="380">
        <f>NWT!L18</f>
        <v>0.33</v>
      </c>
      <c r="L131" s="331">
        <f>NWT!M18</f>
        <v>1</v>
      </c>
      <c r="M131" s="113">
        <f>NWT!N18</f>
        <v>0.87458333333333338</v>
      </c>
      <c r="N131" s="331">
        <f>NWT!O18</f>
        <v>1</v>
      </c>
      <c r="O131" s="115">
        <f>NWT!P18</f>
        <v>1</v>
      </c>
      <c r="P131" s="380">
        <f>NWT!Q18</f>
        <v>1</v>
      </c>
      <c r="Q131" s="380">
        <f>NWT!R18</f>
        <v>1</v>
      </c>
      <c r="R131" s="115">
        <f>NWT!S18</f>
        <v>0.83333333333333337</v>
      </c>
      <c r="S131" s="380">
        <f>NWT!T18</f>
        <v>0.5</v>
      </c>
      <c r="T131" s="380">
        <f>NWT!U18</f>
        <v>1</v>
      </c>
      <c r="U131" s="380">
        <f>NWT!V18</f>
        <v>1</v>
      </c>
      <c r="V131" s="115">
        <f>NWT!W18</f>
        <v>0.66500000000000004</v>
      </c>
      <c r="W131" s="380">
        <f>NWT!X18</f>
        <v>1</v>
      </c>
      <c r="X131" s="332">
        <f>NWT!Y18</f>
        <v>0.33</v>
      </c>
      <c r="Y131" s="55"/>
      <c r="Z131" s="55"/>
      <c r="AA131" s="55"/>
    </row>
    <row r="132" spans="1:27" ht="15">
      <c r="A132" s="425" t="s">
        <v>280</v>
      </c>
      <c r="B132" s="425" t="s">
        <v>268</v>
      </c>
      <c r="C132" s="1128">
        <f>NWT!D19</f>
        <v>278</v>
      </c>
      <c r="D132" s="424">
        <f>NWT!E19</f>
        <v>96.4</v>
      </c>
      <c r="E132" s="112">
        <f>NWT!F19</f>
        <v>0.32958333333333334</v>
      </c>
      <c r="F132" s="113">
        <f>NWT!G19</f>
        <v>0.22166666666666668</v>
      </c>
      <c r="G132" s="331">
        <f>NWT!H19</f>
        <v>0.5</v>
      </c>
      <c r="H132" s="115">
        <f>NWT!I19</f>
        <v>0.16500000000000001</v>
      </c>
      <c r="I132" s="380">
        <f>NWT!J19</f>
        <v>0</v>
      </c>
      <c r="J132" s="380" t="str">
        <f>NWT!K19</f>
        <v>n/a</v>
      </c>
      <c r="K132" s="380">
        <f>NWT!L19</f>
        <v>0.33</v>
      </c>
      <c r="L132" s="331">
        <f>NWT!M19</f>
        <v>0</v>
      </c>
      <c r="M132" s="113">
        <f>NWT!N19</f>
        <v>0.4375</v>
      </c>
      <c r="N132" s="331">
        <f>NWT!O19</f>
        <v>0.5</v>
      </c>
      <c r="O132" s="115">
        <f>NWT!P19</f>
        <v>0.75</v>
      </c>
      <c r="P132" s="380">
        <f>NWT!Q19</f>
        <v>1</v>
      </c>
      <c r="Q132" s="380">
        <f>NWT!R19</f>
        <v>0.5</v>
      </c>
      <c r="R132" s="115">
        <f>NWT!S19</f>
        <v>0.5</v>
      </c>
      <c r="S132" s="380">
        <f>NWT!T19</f>
        <v>0.5</v>
      </c>
      <c r="T132" s="380">
        <f>NWT!U19</f>
        <v>0</v>
      </c>
      <c r="U132" s="380">
        <f>NWT!V19</f>
        <v>1</v>
      </c>
      <c r="V132" s="115">
        <f>NWT!W19</f>
        <v>0</v>
      </c>
      <c r="W132" s="380">
        <f>NWT!X19</f>
        <v>0</v>
      </c>
      <c r="X132" s="332">
        <f>NWT!Y19</f>
        <v>0</v>
      </c>
      <c r="Y132" s="55"/>
      <c r="Z132" s="55"/>
      <c r="AA132" s="55"/>
    </row>
    <row r="133" spans="1:27" ht="15">
      <c r="A133" s="426" t="s">
        <v>283</v>
      </c>
      <c r="B133" s="426" t="s">
        <v>268</v>
      </c>
      <c r="C133" s="1127">
        <f>NWT!D22</f>
        <v>77</v>
      </c>
      <c r="D133" s="427">
        <f>NWT!E22</f>
        <v>100</v>
      </c>
      <c r="E133" s="112">
        <f>NWT!F22</f>
        <v>0.49625000000000002</v>
      </c>
      <c r="F133" s="113">
        <f>NWT!G22</f>
        <v>0.55500000000000005</v>
      </c>
      <c r="G133" s="331">
        <f>NWT!H22</f>
        <v>1</v>
      </c>
      <c r="H133" s="115">
        <f>NWT!I22</f>
        <v>0.66500000000000004</v>
      </c>
      <c r="I133" s="380">
        <f>NWT!J22</f>
        <v>1</v>
      </c>
      <c r="J133" s="380" t="str">
        <f>NWT!K22</f>
        <v>n/a</v>
      </c>
      <c r="K133" s="380">
        <f>NWT!L22</f>
        <v>0.33</v>
      </c>
      <c r="L133" s="331">
        <f>NWT!M22</f>
        <v>0</v>
      </c>
      <c r="M133" s="113">
        <f>NWT!N22</f>
        <v>0.4375</v>
      </c>
      <c r="N133" s="331">
        <f>NWT!O22</f>
        <v>0.5</v>
      </c>
      <c r="O133" s="115">
        <f>NWT!P22</f>
        <v>0.25</v>
      </c>
      <c r="P133" s="380">
        <f>NWT!Q22</f>
        <v>0.5</v>
      </c>
      <c r="Q133" s="380">
        <f>NWT!R22</f>
        <v>0</v>
      </c>
      <c r="R133" s="115">
        <f>NWT!S22</f>
        <v>0.5</v>
      </c>
      <c r="S133" s="380">
        <f>NWT!T22</f>
        <v>0.5</v>
      </c>
      <c r="T133" s="380">
        <f>NWT!U22</f>
        <v>0</v>
      </c>
      <c r="U133" s="380">
        <f>NWT!V22</f>
        <v>1</v>
      </c>
      <c r="V133" s="115">
        <f>NWT!W22</f>
        <v>0.5</v>
      </c>
      <c r="W133" s="380">
        <f>NWT!X22</f>
        <v>1</v>
      </c>
      <c r="X133" s="332">
        <f>NWT!Y22</f>
        <v>0</v>
      </c>
      <c r="Y133" s="55"/>
      <c r="Z133" s="55"/>
      <c r="AA133" s="55"/>
    </row>
    <row r="134" spans="1:27" ht="15">
      <c r="A134" s="425" t="s">
        <v>284</v>
      </c>
      <c r="B134" s="425" t="s">
        <v>268</v>
      </c>
      <c r="C134" s="1128">
        <f>NWT!D23</f>
        <v>303</v>
      </c>
      <c r="D134" s="424">
        <f>NWT!E23</f>
        <v>91.7</v>
      </c>
      <c r="E134" s="112">
        <f>NWT!F23</f>
        <v>0.32958333333333334</v>
      </c>
      <c r="F134" s="113">
        <f>NWT!G23</f>
        <v>0.22166666666666668</v>
      </c>
      <c r="G134" s="331">
        <f>NWT!H23</f>
        <v>0.5</v>
      </c>
      <c r="H134" s="115">
        <f>NWT!I23</f>
        <v>0.16500000000000001</v>
      </c>
      <c r="I134" s="380">
        <f>NWT!J23</f>
        <v>0</v>
      </c>
      <c r="J134" s="380" t="str">
        <f>NWT!K23</f>
        <v>n/a</v>
      </c>
      <c r="K134" s="380">
        <f>NWT!L23</f>
        <v>0.33</v>
      </c>
      <c r="L134" s="331">
        <f>NWT!M23</f>
        <v>0</v>
      </c>
      <c r="M134" s="113">
        <f>NWT!N23</f>
        <v>0.4375</v>
      </c>
      <c r="N134" s="331">
        <f>NWT!O23</f>
        <v>0.5</v>
      </c>
      <c r="O134" s="115">
        <f>NWT!P23</f>
        <v>0.75</v>
      </c>
      <c r="P134" s="380">
        <f>NWT!Q23</f>
        <v>1</v>
      </c>
      <c r="Q134" s="380">
        <f>NWT!R23</f>
        <v>0.5</v>
      </c>
      <c r="R134" s="115">
        <f>NWT!S23</f>
        <v>0.5</v>
      </c>
      <c r="S134" s="380">
        <f>NWT!T23</f>
        <v>0.5</v>
      </c>
      <c r="T134" s="380">
        <f>NWT!U23</f>
        <v>0</v>
      </c>
      <c r="U134" s="380">
        <f>NWT!V23</f>
        <v>1</v>
      </c>
      <c r="V134" s="115">
        <f>NWT!W23</f>
        <v>0</v>
      </c>
      <c r="W134" s="380">
        <f>NWT!X23</f>
        <v>0</v>
      </c>
      <c r="X134" s="332">
        <f>NWT!Y23</f>
        <v>0</v>
      </c>
      <c r="Y134" s="55"/>
      <c r="Z134" s="55"/>
      <c r="AA134" s="55"/>
    </row>
    <row r="135" spans="1:27" ht="15">
      <c r="A135" s="426" t="s">
        <v>285</v>
      </c>
      <c r="B135" s="426" t="s">
        <v>268</v>
      </c>
      <c r="C135" s="1127">
        <f>NWT!D24</f>
        <v>87</v>
      </c>
      <c r="D135" s="427">
        <f>NWT!E24</f>
        <v>94.1</v>
      </c>
      <c r="E135" s="112">
        <f>NWT!F24</f>
        <v>0.18375</v>
      </c>
      <c r="F135" s="113">
        <f>NWT!G24</f>
        <v>5.5E-2</v>
      </c>
      <c r="G135" s="331">
        <f>NWT!H24</f>
        <v>0</v>
      </c>
      <c r="H135" s="115">
        <f>NWT!I24</f>
        <v>0.16500000000000001</v>
      </c>
      <c r="I135" s="380">
        <f>NWT!J24</f>
        <v>0</v>
      </c>
      <c r="J135" s="380" t="str">
        <f>NWT!K24</f>
        <v>n/a</v>
      </c>
      <c r="K135" s="380">
        <f>NWT!L24</f>
        <v>0.33</v>
      </c>
      <c r="L135" s="331">
        <f>NWT!M24</f>
        <v>0</v>
      </c>
      <c r="M135" s="113">
        <f>NWT!N24</f>
        <v>0.3125</v>
      </c>
      <c r="N135" s="331">
        <f>NWT!O24</f>
        <v>0</v>
      </c>
      <c r="O135" s="115">
        <f>NWT!P24</f>
        <v>0.25</v>
      </c>
      <c r="P135" s="380">
        <f>NWT!Q24</f>
        <v>0.5</v>
      </c>
      <c r="Q135" s="380">
        <f>NWT!R24</f>
        <v>0</v>
      </c>
      <c r="R135" s="115">
        <f>NWT!S24</f>
        <v>0.5</v>
      </c>
      <c r="S135" s="380">
        <f>NWT!T24</f>
        <v>0.5</v>
      </c>
      <c r="T135" s="380">
        <f>NWT!U24</f>
        <v>0</v>
      </c>
      <c r="U135" s="380">
        <f>NWT!V24</f>
        <v>1</v>
      </c>
      <c r="V135" s="115">
        <f>NWT!W24</f>
        <v>0.5</v>
      </c>
      <c r="W135" s="380">
        <f>NWT!X24</f>
        <v>1</v>
      </c>
      <c r="X135" s="332">
        <f>NWT!Y24</f>
        <v>0</v>
      </c>
      <c r="Y135" s="55"/>
      <c r="Z135" s="55"/>
      <c r="AA135" s="55"/>
    </row>
    <row r="136" spans="1:27" ht="15">
      <c r="A136" s="425" t="s">
        <v>288</v>
      </c>
      <c r="B136" s="425" t="s">
        <v>268</v>
      </c>
      <c r="C136" s="1128">
        <f>NWT!D27</f>
        <v>172</v>
      </c>
      <c r="D136" s="424">
        <f>NWT!E27</f>
        <v>88.2</v>
      </c>
      <c r="E136" s="112">
        <f>NWT!F27</f>
        <v>0.35416666666666663</v>
      </c>
      <c r="F136" s="113">
        <f>NWT!G27</f>
        <v>0.33333333333333331</v>
      </c>
      <c r="G136" s="331">
        <f>NWT!H27</f>
        <v>0.5</v>
      </c>
      <c r="H136" s="115">
        <f>NWT!I27</f>
        <v>0.5</v>
      </c>
      <c r="I136" s="380">
        <f>NWT!J27</f>
        <v>1</v>
      </c>
      <c r="J136" s="380" t="str">
        <f>NWT!K27</f>
        <v>n/a</v>
      </c>
      <c r="K136" s="380">
        <f>NWT!L27</f>
        <v>0</v>
      </c>
      <c r="L136" s="331">
        <f>NWT!M27</f>
        <v>0</v>
      </c>
      <c r="M136" s="113">
        <f>NWT!N27</f>
        <v>0.375</v>
      </c>
      <c r="N136" s="331">
        <f>NWT!O27</f>
        <v>0.5</v>
      </c>
      <c r="O136" s="115">
        <f>NWT!P27</f>
        <v>0.5</v>
      </c>
      <c r="P136" s="380">
        <f>NWT!Q27</f>
        <v>0.5</v>
      </c>
      <c r="Q136" s="380">
        <f>NWT!R27</f>
        <v>0.5</v>
      </c>
      <c r="R136" s="115">
        <f>NWT!S27</f>
        <v>0.5</v>
      </c>
      <c r="S136" s="380">
        <f>NWT!T27</f>
        <v>0.5</v>
      </c>
      <c r="T136" s="380">
        <f>NWT!U27</f>
        <v>0</v>
      </c>
      <c r="U136" s="380">
        <f>NWT!V27</f>
        <v>1</v>
      </c>
      <c r="V136" s="115">
        <f>NWT!W27</f>
        <v>0</v>
      </c>
      <c r="W136" s="380">
        <f>NWT!X27</f>
        <v>0</v>
      </c>
      <c r="X136" s="332">
        <f>NWT!Y27</f>
        <v>0</v>
      </c>
      <c r="Y136" s="55"/>
      <c r="Z136" s="55"/>
      <c r="AA136" s="55"/>
    </row>
    <row r="137" spans="1:27" ht="15">
      <c r="A137" s="464" t="s">
        <v>290</v>
      </c>
      <c r="B137" s="464" t="s">
        <v>268</v>
      </c>
      <c r="C137" s="1129">
        <f>NWT!D29</f>
        <v>477</v>
      </c>
      <c r="D137" s="465">
        <f>NWT!E29</f>
        <v>89.5</v>
      </c>
      <c r="E137" s="112">
        <f>NWT!F29</f>
        <v>0.41291666666666671</v>
      </c>
      <c r="F137" s="113">
        <f>NWT!G29</f>
        <v>0.38833333333333336</v>
      </c>
      <c r="G137" s="331">
        <f>NWT!H29</f>
        <v>1</v>
      </c>
      <c r="H137" s="115">
        <f>NWT!I29</f>
        <v>0.16500000000000001</v>
      </c>
      <c r="I137" s="380">
        <f>NWT!J29</f>
        <v>0</v>
      </c>
      <c r="J137" s="380" t="str">
        <f>NWT!K29</f>
        <v>n/a</v>
      </c>
      <c r="K137" s="380">
        <f>NWT!L29</f>
        <v>0.33</v>
      </c>
      <c r="L137" s="331">
        <f>NWT!M29</f>
        <v>0</v>
      </c>
      <c r="M137" s="113">
        <f>NWT!N29</f>
        <v>0.4375</v>
      </c>
      <c r="N137" s="331">
        <f>NWT!O29</f>
        <v>0.5</v>
      </c>
      <c r="O137" s="115">
        <f>NWT!P29</f>
        <v>0.75</v>
      </c>
      <c r="P137" s="380">
        <f>NWT!Q29</f>
        <v>1</v>
      </c>
      <c r="Q137" s="380">
        <f>NWT!R29</f>
        <v>0.5</v>
      </c>
      <c r="R137" s="115">
        <f>NWT!S29</f>
        <v>0.5</v>
      </c>
      <c r="S137" s="380">
        <f>NWT!T29</f>
        <v>0.5</v>
      </c>
      <c r="T137" s="380">
        <f>NWT!U29</f>
        <v>0</v>
      </c>
      <c r="U137" s="380">
        <f>NWT!V29</f>
        <v>1</v>
      </c>
      <c r="V137" s="115">
        <f>NWT!W29</f>
        <v>0</v>
      </c>
      <c r="W137" s="380">
        <f>NWT!X29</f>
        <v>0</v>
      </c>
      <c r="X137" s="332">
        <f>NWT!Y29</f>
        <v>0</v>
      </c>
      <c r="Y137" s="55"/>
      <c r="Z137" s="55"/>
      <c r="AA137" s="55"/>
    </row>
    <row r="138" spans="1:27" ht="15">
      <c r="A138" s="425" t="s">
        <v>292</v>
      </c>
      <c r="B138" s="425" t="s">
        <v>268</v>
      </c>
      <c r="C138" s="1128">
        <f>NWT!D31</f>
        <v>129</v>
      </c>
      <c r="D138" s="424">
        <f>NWT!E31</f>
        <v>100</v>
      </c>
      <c r="E138" s="112">
        <f>NWT!F31</f>
        <v>0.23583333333333334</v>
      </c>
      <c r="F138" s="113">
        <f>NWT!G31</f>
        <v>0.22166666666666668</v>
      </c>
      <c r="G138" s="331">
        <f>NWT!H31</f>
        <v>0.5</v>
      </c>
      <c r="H138" s="115">
        <f>NWT!I31</f>
        <v>0.16500000000000001</v>
      </c>
      <c r="I138" s="380">
        <f>NWT!J31</f>
        <v>0</v>
      </c>
      <c r="J138" s="380" t="str">
        <f>NWT!K31</f>
        <v>n/a</v>
      </c>
      <c r="K138" s="380">
        <f>NWT!L31</f>
        <v>0.33</v>
      </c>
      <c r="L138" s="331">
        <f>NWT!M31</f>
        <v>0</v>
      </c>
      <c r="M138" s="113">
        <f>NWT!N31</f>
        <v>0.25</v>
      </c>
      <c r="N138" s="331">
        <f>NWT!O31</f>
        <v>0</v>
      </c>
      <c r="O138" s="115">
        <f>NWT!P31</f>
        <v>0.5</v>
      </c>
      <c r="P138" s="380">
        <f>NWT!Q31</f>
        <v>0.5</v>
      </c>
      <c r="Q138" s="380">
        <f>NWT!R31</f>
        <v>0.5</v>
      </c>
      <c r="R138" s="115">
        <f>NWT!S31</f>
        <v>0.5</v>
      </c>
      <c r="S138" s="380">
        <f>NWT!T31</f>
        <v>0.5</v>
      </c>
      <c r="T138" s="380">
        <f>NWT!U31</f>
        <v>0</v>
      </c>
      <c r="U138" s="380">
        <f>NWT!V31</f>
        <v>1</v>
      </c>
      <c r="V138" s="115">
        <f>NWT!W31</f>
        <v>0</v>
      </c>
      <c r="W138" s="380">
        <f>NWT!X31</f>
        <v>0</v>
      </c>
      <c r="X138" s="332">
        <f>NWT!Y31</f>
        <v>0</v>
      </c>
      <c r="Y138" s="55"/>
      <c r="Z138" s="55"/>
      <c r="AA138" s="55"/>
    </row>
    <row r="139" spans="1:27" ht="15">
      <c r="A139" s="426" t="s">
        <v>293</v>
      </c>
      <c r="B139" s="426" t="s">
        <v>268</v>
      </c>
      <c r="C139" s="1127">
        <f>NWT!D32</f>
        <v>470</v>
      </c>
      <c r="D139" s="427">
        <f>NWT!E32</f>
        <v>95.7</v>
      </c>
      <c r="E139" s="112">
        <f>NWT!F32</f>
        <v>0.32958333333333334</v>
      </c>
      <c r="F139" s="113">
        <f>NWT!G32</f>
        <v>0.22166666666666668</v>
      </c>
      <c r="G139" s="331">
        <f>NWT!H32</f>
        <v>0.5</v>
      </c>
      <c r="H139" s="115">
        <f>NWT!I32</f>
        <v>0.16500000000000001</v>
      </c>
      <c r="I139" s="380">
        <f>NWT!J32</f>
        <v>0</v>
      </c>
      <c r="J139" s="380" t="str">
        <f>NWT!K32</f>
        <v>n/a</v>
      </c>
      <c r="K139" s="380">
        <f>NWT!L32</f>
        <v>0.33</v>
      </c>
      <c r="L139" s="331">
        <f>NWT!M32</f>
        <v>0</v>
      </c>
      <c r="M139" s="113">
        <f>NWT!N32</f>
        <v>0.4375</v>
      </c>
      <c r="N139" s="331">
        <f>NWT!O32</f>
        <v>0.5</v>
      </c>
      <c r="O139" s="115">
        <f>NWT!P32</f>
        <v>0.75</v>
      </c>
      <c r="P139" s="380">
        <f>NWT!Q32</f>
        <v>1</v>
      </c>
      <c r="Q139" s="380">
        <f>NWT!R32</f>
        <v>0.5</v>
      </c>
      <c r="R139" s="115">
        <f>NWT!S32</f>
        <v>0.5</v>
      </c>
      <c r="S139" s="380">
        <f>NWT!T32</f>
        <v>0.5</v>
      </c>
      <c r="T139" s="380">
        <f>NWT!U32</f>
        <v>0</v>
      </c>
      <c r="U139" s="380">
        <f>NWT!V32</f>
        <v>1</v>
      </c>
      <c r="V139" s="115">
        <f>NWT!W32</f>
        <v>0</v>
      </c>
      <c r="W139" s="380">
        <f>NWT!X32</f>
        <v>0</v>
      </c>
      <c r="X139" s="332">
        <f>NWT!Y32</f>
        <v>0</v>
      </c>
      <c r="Y139" s="55"/>
      <c r="Z139" s="55"/>
      <c r="AA139" s="55"/>
    </row>
    <row r="140" spans="1:27" ht="15">
      <c r="A140" s="359" t="s">
        <v>294</v>
      </c>
      <c r="B140" s="359" t="s">
        <v>268</v>
      </c>
      <c r="C140" s="1130">
        <f>NWT!D33</f>
        <v>119</v>
      </c>
      <c r="D140" s="340">
        <f>NWT!E33</f>
        <v>91.7</v>
      </c>
      <c r="E140" s="212">
        <f>NWT!F33</f>
        <v>0.49625000000000002</v>
      </c>
      <c r="F140" s="213">
        <f>NWT!G33</f>
        <v>0.55500000000000005</v>
      </c>
      <c r="G140" s="335">
        <f>NWT!H33</f>
        <v>1</v>
      </c>
      <c r="H140" s="215">
        <f>NWT!I33</f>
        <v>0.66500000000000004</v>
      </c>
      <c r="I140" s="383">
        <f>NWT!J33</f>
        <v>1</v>
      </c>
      <c r="J140" s="383" t="str">
        <f>NWT!K33</f>
        <v>n/a</v>
      </c>
      <c r="K140" s="383">
        <f>NWT!L33</f>
        <v>0.33</v>
      </c>
      <c r="L140" s="335">
        <f>NWT!M33</f>
        <v>0</v>
      </c>
      <c r="M140" s="213">
        <f>NWT!N33</f>
        <v>0.4375</v>
      </c>
      <c r="N140" s="335">
        <f>NWT!O33</f>
        <v>0.5</v>
      </c>
      <c r="O140" s="215">
        <f>NWT!P33</f>
        <v>0.25</v>
      </c>
      <c r="P140" s="383">
        <f>NWT!Q33</f>
        <v>0.5</v>
      </c>
      <c r="Q140" s="383">
        <f>NWT!R33</f>
        <v>0</v>
      </c>
      <c r="R140" s="215">
        <f>NWT!S33</f>
        <v>0.5</v>
      </c>
      <c r="S140" s="383">
        <f>NWT!T33</f>
        <v>0.5</v>
      </c>
      <c r="T140" s="383">
        <f>NWT!U33</f>
        <v>0</v>
      </c>
      <c r="U140" s="383">
        <f>NWT!V33</f>
        <v>1</v>
      </c>
      <c r="V140" s="215">
        <f>NWT!W33</f>
        <v>0.5</v>
      </c>
      <c r="W140" s="383">
        <f>NWT!X33</f>
        <v>1</v>
      </c>
      <c r="X140" s="336">
        <f>NWT!Y33</f>
        <v>0</v>
      </c>
      <c r="Y140" s="55"/>
      <c r="Z140" s="55"/>
      <c r="AA140" s="55"/>
    </row>
    <row r="141" spans="1:27" ht="15">
      <c r="A141" s="360" t="s">
        <v>358</v>
      </c>
      <c r="B141" s="361" t="s">
        <v>359</v>
      </c>
      <c r="C141" s="1131">
        <f>AVERAGE(C7:C140)</f>
        <v>835.90298507462683</v>
      </c>
      <c r="D141" s="408">
        <f t="shared" ref="D141:X141" si="0">AVERAGE(D7:D140)</f>
        <v>93.920149253731353</v>
      </c>
      <c r="E141" s="409">
        <f>AVERAGE(E7:E140)</f>
        <v>0.47779850746268693</v>
      </c>
      <c r="F141" s="409">
        <f>AVERAGE(F7:F140)</f>
        <v>0.56099502487562225</v>
      </c>
      <c r="G141" s="409">
        <f t="shared" si="0"/>
        <v>0.58582089552238803</v>
      </c>
      <c r="H141" s="409">
        <f t="shared" si="0"/>
        <v>0.39567164179104464</v>
      </c>
      <c r="I141" s="409">
        <f t="shared" si="0"/>
        <v>0.62686567164179108</v>
      </c>
      <c r="J141" s="409">
        <f t="shared" si="0"/>
        <v>0.4</v>
      </c>
      <c r="K141" s="409">
        <f t="shared" si="0"/>
        <v>0.16858208955223858</v>
      </c>
      <c r="L141" s="409">
        <f t="shared" si="0"/>
        <v>0.70149253731343286</v>
      </c>
      <c r="M141" s="409">
        <f t="shared" si="0"/>
        <v>0.39460199004975155</v>
      </c>
      <c r="N141" s="409">
        <f t="shared" si="0"/>
        <v>0.33582089552238809</v>
      </c>
      <c r="O141" s="409">
        <f t="shared" si="0"/>
        <v>0.34701492537313433</v>
      </c>
      <c r="P141" s="409">
        <f t="shared" si="0"/>
        <v>0.55223880597014929</v>
      </c>
      <c r="Q141" s="409">
        <f t="shared" si="0"/>
        <v>0.1417910447761194</v>
      </c>
      <c r="R141" s="409">
        <f t="shared" si="0"/>
        <v>0.74751243781094467</v>
      </c>
      <c r="S141" s="409">
        <f t="shared" si="0"/>
        <v>0.64925373134328357</v>
      </c>
      <c r="T141" s="409">
        <f t="shared" si="0"/>
        <v>0.67537313432835822</v>
      </c>
      <c r="U141" s="409">
        <f t="shared" si="0"/>
        <v>0.91791044776119401</v>
      </c>
      <c r="V141" s="409">
        <f t="shared" si="0"/>
        <v>0.14805970149253728</v>
      </c>
      <c r="W141" s="409">
        <f t="shared" si="0"/>
        <v>0.24134328358208959</v>
      </c>
      <c r="X141" s="410">
        <f t="shared" si="0"/>
        <v>5.4776119402985074E-2</v>
      </c>
      <c r="Y141" s="55"/>
      <c r="Z141" s="55"/>
      <c r="AA141" s="55"/>
    </row>
    <row r="142" spans="1:27" ht="15">
      <c r="A142" s="363" t="s">
        <v>360</v>
      </c>
      <c r="B142" s="364" t="s">
        <v>359</v>
      </c>
      <c r="C142" s="1132" t="s">
        <v>58</v>
      </c>
      <c r="D142" s="366">
        <f>SUMPRODUCT(D7:D140,C7:C140)/SUM(C7:C140)</f>
        <v>93.849658515681512</v>
      </c>
      <c r="E142" s="367">
        <f>SUMPRODUCT(E7:E140,C7:C140)/SUM(C7:C140)</f>
        <v>0.51387234723474573</v>
      </c>
      <c r="F142" s="367">
        <f>SUMPRODUCT(F7:F140,C7:C140)/SUM(C7:C140)</f>
        <v>0.60167315908457397</v>
      </c>
      <c r="G142" s="367">
        <f>SUMPRODUCT(G7:G140,C7:C140)/SUM(C7:C140)</f>
        <v>0.56520341752149339</v>
      </c>
      <c r="H142" s="367">
        <f>SUMPRODUCT(H7:H140,C7:C140)/SUM(C7:C140)</f>
        <v>0.41535239098540944</v>
      </c>
      <c r="I142" s="367">
        <f>SUMPRODUCT(I7:I140,C7:C140)/SUM(C7:C140)</f>
        <v>0.64874878360161059</v>
      </c>
      <c r="J142" s="367" t="s">
        <v>236</v>
      </c>
      <c r="K142" s="367">
        <f>SUMPRODUCT(K7:K140,C7:C140)/SUM(C7:C140)</f>
        <v>0.19076305005758357</v>
      </c>
      <c r="L142" s="367">
        <f>SUMPRODUCT(L7:L140,C7:C140)/SUM(C7:C140)</f>
        <v>0.82446366874681953</v>
      </c>
      <c r="M142" s="367">
        <f>SUMPRODUCT(M7:M140,C7:C140)/SUM(C7:C140)</f>
        <v>0.42607153538491771</v>
      </c>
      <c r="N142" s="367">
        <f>SUMPRODUCT(N7:N140,C7:C140)/SUM(C7:C140)</f>
        <v>0.41033023542330666</v>
      </c>
      <c r="O142" s="367">
        <f>SUMPRODUCT(O7:O140,C7:C140)/SUM(C7:C140)</f>
        <v>0.43518493719366846</v>
      </c>
      <c r="P142" s="367">
        <f>SUMPRODUCT(P7:P140,C7:C140)/SUM(C7:C140)</f>
        <v>0.69153475997893066</v>
      </c>
      <c r="Q142" s="367">
        <f>SUMPRODUCT(Q7:Q140,C7:C140)/SUM(C7:C140)</f>
        <v>0.17883511440840633</v>
      </c>
      <c r="R142" s="367">
        <f>SUMPRODUCT(R7:R140,C7:C140)/SUM(C7:C140)</f>
        <v>0.75708189374257862</v>
      </c>
      <c r="S142" s="367">
        <f>SUMPRODUCT(S7:S140,C7:C140)/SUM(C7:C140)</f>
        <v>0.676750497718974</v>
      </c>
      <c r="T142" s="367">
        <f>SUMPRODUCT(T7:T140,C7:C140)/SUM(C7:C140)</f>
        <v>0.67354099150976243</v>
      </c>
      <c r="U142" s="367">
        <f>SUMPRODUCT(U7:U140,C7:C140)/SUM(C7:C140)</f>
        <v>0.92095419199900008</v>
      </c>
      <c r="V142" s="367">
        <f>SUMPRODUCT(V7:V140,C7:C140)/SUM(C7:C140)</f>
        <v>0.10168907518011625</v>
      </c>
      <c r="W142" s="367">
        <f>SUMPRODUCT(W7:W140,C7:C140)/SUM(C7:C140)</f>
        <v>0.12655373132995865</v>
      </c>
      <c r="X142" s="368">
        <f>SUMPRODUCT(X7:X140,C7:C140)/SUM(C7:C140)</f>
        <v>7.6824419030273816E-2</v>
      </c>
      <c r="Y142" s="55"/>
      <c r="Z142" s="55"/>
      <c r="AA142" s="55"/>
    </row>
    <row r="143" spans="1:27" ht="15">
      <c r="A143" s="55"/>
      <c r="B143" s="55"/>
      <c r="C143" s="1133"/>
      <c r="D143" s="55"/>
      <c r="E143" s="55"/>
      <c r="F143" s="55"/>
      <c r="G143" s="55"/>
      <c r="H143" s="55"/>
      <c r="I143" s="55"/>
      <c r="J143" s="55"/>
      <c r="K143" s="55"/>
      <c r="L143" s="55"/>
      <c r="M143" s="55"/>
      <c r="N143" s="55"/>
      <c r="O143" s="55"/>
      <c r="P143" s="55"/>
      <c r="Q143" s="55"/>
      <c r="R143" s="55"/>
      <c r="S143" s="55"/>
      <c r="T143" s="55"/>
      <c r="U143" s="55"/>
      <c r="V143" s="55"/>
      <c r="W143" s="55"/>
      <c r="X143" s="55"/>
      <c r="Y143" s="55"/>
      <c r="Z143" s="55"/>
      <c r="AA143" s="55"/>
    </row>
    <row r="144" spans="1:27" ht="15">
      <c r="A144" s="55"/>
      <c r="B144" s="55"/>
      <c r="C144" s="1133"/>
      <c r="D144" s="55"/>
      <c r="E144" s="55"/>
      <c r="F144" s="55"/>
      <c r="G144" s="55"/>
      <c r="H144" s="55"/>
      <c r="I144" s="55"/>
      <c r="J144" s="411" t="s">
        <v>300</v>
      </c>
      <c r="K144" s="412"/>
      <c r="L144" s="412"/>
      <c r="M144" s="413"/>
      <c r="N144" s="55"/>
      <c r="O144" s="55"/>
      <c r="P144" s="55"/>
      <c r="Q144" s="55"/>
      <c r="R144" s="55"/>
      <c r="S144" s="55"/>
      <c r="T144" s="55"/>
      <c r="U144" s="55"/>
      <c r="V144" s="55"/>
      <c r="W144" s="55"/>
      <c r="X144" s="55"/>
      <c r="Y144" s="55"/>
      <c r="Z144" s="55"/>
      <c r="AA144" s="55"/>
    </row>
    <row r="145" spans="1:27" ht="15">
      <c r="A145" s="55"/>
      <c r="B145" s="55"/>
      <c r="C145" s="1133"/>
      <c r="D145" s="55"/>
      <c r="E145" s="55"/>
      <c r="F145" s="55"/>
      <c r="G145" s="55"/>
      <c r="H145" s="55"/>
      <c r="I145" s="55"/>
      <c r="J145" s="55"/>
      <c r="K145" s="55"/>
      <c r="L145" s="55"/>
      <c r="M145" s="55"/>
      <c r="N145" s="55"/>
      <c r="O145" s="55"/>
      <c r="P145" s="55"/>
      <c r="Q145" s="55"/>
      <c r="R145" s="55"/>
      <c r="S145" s="55"/>
      <c r="T145" s="55"/>
      <c r="U145" s="55"/>
      <c r="V145" s="55"/>
      <c r="W145" s="55"/>
      <c r="X145" s="55"/>
      <c r="Y145" s="55"/>
      <c r="Z145" s="55"/>
      <c r="AA145" s="55"/>
    </row>
    <row r="146" spans="1:27" ht="15">
      <c r="A146" s="55"/>
      <c r="B146" s="55"/>
      <c r="C146" s="1133"/>
      <c r="D146" s="55"/>
      <c r="E146" s="55"/>
      <c r="F146" s="55"/>
      <c r="G146" s="55"/>
      <c r="H146" s="55"/>
      <c r="I146" s="55"/>
      <c r="J146" s="55"/>
      <c r="K146" s="55"/>
      <c r="L146" s="55"/>
      <c r="M146" s="55"/>
      <c r="N146" s="55"/>
      <c r="O146" s="55"/>
      <c r="P146" s="55"/>
      <c r="Q146" s="55"/>
      <c r="R146" s="55"/>
      <c r="S146" s="55"/>
      <c r="T146" s="55"/>
      <c r="U146" s="55"/>
      <c r="V146" s="55"/>
      <c r="W146" s="55"/>
      <c r="X146" s="55"/>
      <c r="Y146" s="55"/>
      <c r="Z146" s="55"/>
      <c r="AA146" s="55"/>
    </row>
    <row r="147" spans="1:27" ht="15">
      <c r="A147" s="55"/>
      <c r="B147" s="55"/>
      <c r="C147" s="1133"/>
      <c r="D147" s="55"/>
      <c r="E147" s="55"/>
      <c r="F147" s="55"/>
      <c r="G147" s="55"/>
      <c r="H147" s="55"/>
      <c r="I147" s="55"/>
      <c r="J147" s="55"/>
      <c r="K147" s="55"/>
      <c r="L147" s="55"/>
      <c r="M147" s="55"/>
      <c r="N147" s="55"/>
      <c r="O147" s="55"/>
      <c r="P147" s="55"/>
      <c r="Q147" s="55"/>
      <c r="R147" s="55"/>
      <c r="S147" s="55"/>
      <c r="T147" s="55"/>
      <c r="U147" s="55"/>
      <c r="V147" s="55"/>
      <c r="W147" s="55"/>
      <c r="X147" s="55"/>
      <c r="Y147" s="55"/>
      <c r="Z147" s="55"/>
      <c r="AA147" s="55"/>
    </row>
    <row r="148" spans="1:27" ht="15">
      <c r="A148" s="55"/>
      <c r="B148" s="55"/>
      <c r="C148" s="1133"/>
      <c r="D148" s="55"/>
      <c r="E148" s="55"/>
      <c r="F148" s="55"/>
      <c r="G148" s="55"/>
      <c r="H148" s="55"/>
      <c r="I148" s="55"/>
      <c r="J148" s="55"/>
      <c r="K148" s="55"/>
      <c r="L148" s="55"/>
      <c r="M148" s="55"/>
      <c r="N148" s="55"/>
      <c r="O148" s="55"/>
      <c r="P148" s="55"/>
      <c r="Q148" s="55"/>
      <c r="R148" s="55"/>
      <c r="S148" s="55"/>
      <c r="T148" s="55"/>
      <c r="U148" s="55"/>
      <c r="V148" s="55"/>
      <c r="W148" s="55"/>
      <c r="X148" s="55"/>
      <c r="Y148" s="55"/>
      <c r="Z148" s="55"/>
      <c r="AA148" s="55"/>
    </row>
    <row r="149" spans="1:27" ht="15">
      <c r="A149" s="55"/>
      <c r="B149" s="55"/>
      <c r="C149" s="1133"/>
      <c r="D149" s="414" t="s">
        <v>361</v>
      </c>
      <c r="E149" s="415">
        <f>SUM(C7:C140)</f>
        <v>112011</v>
      </c>
      <c r="F149" s="55"/>
      <c r="G149" s="55"/>
      <c r="H149" s="55"/>
      <c r="I149" s="55"/>
      <c r="J149" s="55"/>
      <c r="K149" s="55"/>
      <c r="L149" s="55"/>
      <c r="M149" s="55"/>
      <c r="N149" s="55"/>
      <c r="O149" s="55"/>
      <c r="P149" s="55"/>
      <c r="Q149" s="55"/>
      <c r="R149" s="55"/>
      <c r="S149" s="55"/>
      <c r="T149" s="55"/>
      <c r="U149" s="55"/>
      <c r="V149" s="55"/>
      <c r="W149" s="55"/>
      <c r="X149" s="55"/>
      <c r="Y149" s="55"/>
      <c r="Z149" s="55"/>
      <c r="AA149" s="55"/>
    </row>
    <row r="150" spans="1:27" ht="15">
      <c r="A150" s="55"/>
      <c r="B150" s="55"/>
      <c r="C150" s="1133"/>
      <c r="D150" s="416" t="s">
        <v>362</v>
      </c>
      <c r="E150" s="417">
        <f>SUM(C7:C33)</f>
        <v>16669</v>
      </c>
      <c r="F150" s="55"/>
      <c r="G150" s="55"/>
      <c r="H150" s="55"/>
      <c r="I150" s="55"/>
      <c r="J150" s="55"/>
      <c r="K150" s="55"/>
      <c r="L150" s="55"/>
      <c r="M150" s="55"/>
      <c r="N150" s="55"/>
      <c r="O150" s="55"/>
      <c r="P150" s="55"/>
      <c r="Q150" s="55"/>
      <c r="R150" s="55"/>
      <c r="S150" s="55"/>
      <c r="T150" s="55"/>
      <c r="U150" s="55"/>
      <c r="V150" s="55"/>
      <c r="W150" s="55"/>
      <c r="X150" s="55"/>
      <c r="Y150" s="55"/>
      <c r="Z150" s="55"/>
      <c r="AA150" s="55"/>
    </row>
    <row r="151" spans="1:27" ht="15">
      <c r="A151" s="55"/>
      <c r="B151" s="55"/>
      <c r="C151" s="1133"/>
      <c r="D151" s="418" t="s">
        <v>82</v>
      </c>
      <c r="E151" s="419">
        <f>SUM(C90:C111)</f>
        <v>13986</v>
      </c>
      <c r="F151" s="55"/>
      <c r="G151" s="55"/>
      <c r="H151" s="55"/>
      <c r="I151" s="55"/>
      <c r="J151" s="55"/>
      <c r="K151" s="55"/>
      <c r="L151" s="55"/>
      <c r="M151" s="55"/>
      <c r="N151" s="55"/>
      <c r="O151" s="55"/>
      <c r="P151" s="55"/>
      <c r="Q151" s="55"/>
      <c r="R151" s="55"/>
      <c r="S151" s="55"/>
      <c r="T151" s="55"/>
      <c r="U151" s="55"/>
      <c r="V151" s="55"/>
      <c r="W151" s="55"/>
      <c r="X151" s="55"/>
      <c r="Y151" s="55"/>
      <c r="Z151" s="55"/>
      <c r="AA151" s="55"/>
    </row>
    <row r="152" spans="1:27" ht="15">
      <c r="A152" s="55"/>
      <c r="B152" s="55"/>
      <c r="C152" s="1133"/>
      <c r="D152" s="418" t="s">
        <v>141</v>
      </c>
      <c r="E152" s="420">
        <f>SUM(C34:C57)</f>
        <v>30082</v>
      </c>
      <c r="F152" s="55"/>
      <c r="G152" s="55"/>
      <c r="H152" s="55"/>
      <c r="I152" s="55"/>
      <c r="J152" s="55"/>
      <c r="K152" s="55"/>
      <c r="L152" s="55"/>
      <c r="M152" s="55"/>
      <c r="N152" s="55"/>
      <c r="O152" s="55"/>
      <c r="P152" s="55"/>
      <c r="Q152" s="55"/>
      <c r="R152" s="55"/>
      <c r="S152" s="55"/>
      <c r="T152" s="55"/>
      <c r="U152" s="55"/>
      <c r="V152" s="55"/>
      <c r="W152" s="55"/>
      <c r="X152" s="55"/>
      <c r="Y152" s="55"/>
      <c r="Z152" s="55"/>
      <c r="AA152" s="55"/>
    </row>
    <row r="153" spans="1:27" ht="15">
      <c r="A153" s="55"/>
      <c r="B153" s="55"/>
      <c r="C153" s="1133"/>
      <c r="D153" s="418" t="s">
        <v>43</v>
      </c>
      <c r="E153" s="419">
        <f>SUM(C58:C65)</f>
        <v>1865</v>
      </c>
      <c r="F153" s="55"/>
      <c r="G153" s="55"/>
      <c r="H153" s="55"/>
      <c r="I153" s="55"/>
      <c r="J153" s="55"/>
      <c r="K153" s="55"/>
      <c r="L153" s="55"/>
      <c r="M153" s="55"/>
      <c r="N153" s="55"/>
      <c r="O153" s="55"/>
      <c r="P153" s="55"/>
      <c r="Q153" s="55"/>
      <c r="R153" s="55"/>
      <c r="S153" s="55"/>
      <c r="T153" s="55"/>
      <c r="U153" s="55"/>
      <c r="V153" s="55"/>
      <c r="W153" s="55"/>
      <c r="X153" s="55"/>
      <c r="Y153" s="55"/>
      <c r="Z153" s="55"/>
      <c r="AA153" s="55"/>
    </row>
    <row r="154" spans="1:27" ht="15">
      <c r="A154" s="55"/>
      <c r="B154" s="55"/>
      <c r="C154" s="1133"/>
      <c r="D154" s="418" t="s">
        <v>66</v>
      </c>
      <c r="E154" s="420">
        <f>SUM(C72:C89)</f>
        <v>19043</v>
      </c>
      <c r="F154" s="55"/>
      <c r="G154" s="55"/>
      <c r="H154" s="55"/>
      <c r="I154" s="55"/>
      <c r="J154" s="55"/>
      <c r="K154" s="55"/>
      <c r="L154" s="55"/>
      <c r="M154" s="55"/>
      <c r="N154" s="55"/>
      <c r="O154" s="55"/>
      <c r="P154" s="55"/>
      <c r="Q154" s="55"/>
      <c r="R154" s="55"/>
      <c r="S154" s="55"/>
      <c r="T154" s="55"/>
      <c r="U154" s="55"/>
      <c r="V154" s="55"/>
      <c r="W154" s="55"/>
      <c r="X154" s="55"/>
      <c r="Y154" s="55"/>
      <c r="Z154" s="55"/>
      <c r="AA154" s="55"/>
    </row>
    <row r="155" spans="1:27" ht="15">
      <c r="A155" s="55"/>
      <c r="B155" s="55"/>
      <c r="C155" s="1133"/>
      <c r="D155" s="418" t="s">
        <v>250</v>
      </c>
      <c r="E155" s="419">
        <f>SUM(C66:C71)</f>
        <v>1733</v>
      </c>
      <c r="F155" s="55"/>
      <c r="G155" s="55"/>
      <c r="H155" s="55"/>
      <c r="I155" s="55"/>
      <c r="J155" s="55"/>
      <c r="K155" s="55"/>
      <c r="L155" s="55"/>
      <c r="M155" s="55"/>
      <c r="N155" s="55"/>
      <c r="O155" s="55"/>
      <c r="P155" s="55"/>
      <c r="Q155" s="55"/>
      <c r="R155" s="55"/>
      <c r="S155" s="55"/>
      <c r="T155" s="55"/>
      <c r="U155" s="55"/>
      <c r="V155" s="55"/>
      <c r="W155" s="55"/>
      <c r="X155" s="55"/>
      <c r="Y155" s="55"/>
      <c r="Z155" s="55"/>
      <c r="AA155" s="55"/>
    </row>
    <row r="156" spans="1:27" ht="15">
      <c r="A156" s="55"/>
      <c r="B156" s="55"/>
      <c r="C156" s="1133"/>
      <c r="D156" s="418" t="s">
        <v>268</v>
      </c>
      <c r="E156" s="420">
        <f>SUM(C121:C140)</f>
        <v>11492</v>
      </c>
      <c r="F156" s="55"/>
      <c r="G156" s="55"/>
      <c r="H156" s="55"/>
      <c r="I156" s="55"/>
      <c r="J156" s="55"/>
      <c r="K156" s="55"/>
      <c r="L156" s="55"/>
      <c r="M156" s="55"/>
      <c r="N156" s="55"/>
      <c r="O156" s="55"/>
      <c r="P156" s="55"/>
      <c r="Q156" s="55"/>
      <c r="R156" s="55"/>
      <c r="S156" s="55"/>
      <c r="T156" s="55"/>
      <c r="U156" s="55"/>
      <c r="V156" s="55"/>
      <c r="W156" s="55"/>
      <c r="X156" s="55"/>
      <c r="Y156" s="55"/>
      <c r="Z156" s="55"/>
      <c r="AA156" s="55"/>
    </row>
    <row r="157" spans="1:27" ht="15">
      <c r="A157" s="55"/>
      <c r="B157" s="55"/>
      <c r="C157" s="1133"/>
      <c r="D157" s="418" t="s">
        <v>363</v>
      </c>
      <c r="E157" s="420">
        <f>SUM(C112:C120)</f>
        <v>17141</v>
      </c>
      <c r="F157" s="55"/>
      <c r="G157" s="55"/>
      <c r="H157" s="55"/>
      <c r="I157" s="55"/>
      <c r="J157" s="55"/>
      <c r="K157" s="55"/>
      <c r="L157" s="55"/>
      <c r="M157" s="55"/>
      <c r="N157" s="55"/>
      <c r="O157" s="55"/>
      <c r="P157" s="55"/>
      <c r="Q157" s="55"/>
      <c r="R157" s="55"/>
      <c r="S157" s="55"/>
      <c r="T157" s="55"/>
      <c r="U157" s="55"/>
      <c r="V157" s="55"/>
      <c r="W157" s="55"/>
      <c r="X157" s="55"/>
      <c r="Y157" s="55"/>
      <c r="Z157" s="55"/>
      <c r="AA157" s="55"/>
    </row>
    <row r="158" spans="1:27" ht="15">
      <c r="A158" s="55"/>
      <c r="B158" s="55"/>
      <c r="C158" s="1133"/>
      <c r="D158" s="55"/>
      <c r="E158" s="55"/>
      <c r="F158" s="55"/>
      <c r="G158" s="55"/>
      <c r="H158" s="55"/>
      <c r="I158" s="55"/>
      <c r="J158" s="55"/>
      <c r="K158" s="55"/>
      <c r="L158" s="55"/>
      <c r="M158" s="55"/>
      <c r="N158" s="55"/>
      <c r="O158" s="55"/>
      <c r="P158" s="55"/>
      <c r="Q158" s="55"/>
      <c r="R158" s="55"/>
      <c r="S158" s="55"/>
      <c r="T158" s="55"/>
      <c r="U158" s="55"/>
      <c r="V158" s="55"/>
      <c r="W158" s="55"/>
      <c r="X158" s="55"/>
      <c r="Y158" s="55"/>
      <c r="Z158" s="55"/>
      <c r="AA158" s="55"/>
    </row>
    <row r="159" spans="1:27" ht="15">
      <c r="A159" s="55"/>
      <c r="B159" s="55"/>
      <c r="C159" s="1133"/>
      <c r="D159" s="55"/>
      <c r="E159" s="55"/>
      <c r="F159" s="55"/>
      <c r="G159" s="55"/>
      <c r="H159" s="55"/>
      <c r="I159" s="55"/>
      <c r="J159" s="55"/>
      <c r="K159" s="55"/>
      <c r="L159" s="55"/>
      <c r="M159" s="55"/>
      <c r="N159" s="55"/>
      <c r="O159" s="55"/>
      <c r="P159" s="55"/>
      <c r="Q159" s="55"/>
      <c r="R159" s="55"/>
      <c r="S159" s="55"/>
      <c r="T159" s="55"/>
      <c r="U159" s="55"/>
      <c r="V159" s="55"/>
      <c r="W159" s="55"/>
      <c r="X159" s="55"/>
      <c r="Y159" s="55"/>
      <c r="Z159" s="55"/>
      <c r="AA159" s="55"/>
    </row>
    <row r="160" spans="1:27" ht="15">
      <c r="A160" s="55"/>
      <c r="B160" s="55"/>
      <c r="C160" s="1133"/>
      <c r="D160" s="55"/>
      <c r="E160" s="55"/>
      <c r="F160" s="55"/>
      <c r="G160" s="55"/>
      <c r="H160" s="55"/>
      <c r="I160" s="55"/>
      <c r="J160" s="55"/>
      <c r="K160" s="55"/>
      <c r="L160" s="55"/>
      <c r="M160" s="55"/>
      <c r="N160" s="55"/>
      <c r="O160" s="55"/>
      <c r="P160" s="55"/>
      <c r="Q160" s="55"/>
      <c r="R160" s="55"/>
      <c r="S160" s="55"/>
      <c r="T160" s="55"/>
      <c r="U160" s="55"/>
      <c r="V160" s="55"/>
      <c r="W160" s="55"/>
      <c r="X160" s="55"/>
      <c r="Y160" s="55"/>
      <c r="Z160" s="55"/>
      <c r="AA160" s="55"/>
    </row>
    <row r="161" spans="1:27" ht="15">
      <c r="A161" s="55"/>
      <c r="B161" s="55"/>
      <c r="C161" s="1133"/>
      <c r="D161" s="55"/>
      <c r="E161" s="55"/>
      <c r="F161" s="55"/>
      <c r="G161" s="55"/>
      <c r="H161" s="55"/>
      <c r="I161" s="55"/>
      <c r="J161" s="55"/>
      <c r="K161" s="55"/>
      <c r="L161" s="55"/>
      <c r="M161" s="55"/>
      <c r="N161" s="55"/>
      <c r="O161" s="55"/>
      <c r="P161" s="55"/>
      <c r="Q161" s="55"/>
      <c r="R161" s="55"/>
      <c r="S161" s="55"/>
      <c r="T161" s="55"/>
      <c r="U161" s="55"/>
      <c r="V161" s="55"/>
      <c r="W161" s="55"/>
      <c r="X161" s="55"/>
      <c r="Y161" s="55"/>
      <c r="Z161" s="55"/>
      <c r="AA161" s="55"/>
    </row>
    <row r="162" spans="1:27" ht="15">
      <c r="A162" s="55"/>
      <c r="B162" s="55"/>
      <c r="C162" s="1133"/>
      <c r="D162" s="55"/>
      <c r="E162" s="55"/>
      <c r="F162" s="55"/>
      <c r="G162" s="55"/>
      <c r="H162" s="55"/>
      <c r="I162" s="55"/>
      <c r="J162" s="55"/>
      <c r="K162" s="55"/>
      <c r="L162" s="55"/>
      <c r="M162" s="55"/>
      <c r="N162" s="55"/>
      <c r="O162" s="55"/>
      <c r="P162" s="55"/>
      <c r="Q162" s="55"/>
      <c r="R162" s="55"/>
      <c r="S162" s="55"/>
      <c r="T162" s="55"/>
      <c r="U162" s="55"/>
      <c r="V162" s="55"/>
      <c r="W162" s="55"/>
      <c r="X162" s="55"/>
      <c r="Y162" s="55"/>
      <c r="Z162" s="55"/>
      <c r="AA162" s="55"/>
    </row>
    <row r="163" spans="1:27" ht="15">
      <c r="A163" s="55"/>
      <c r="B163" s="55"/>
      <c r="C163" s="1133"/>
      <c r="D163" s="55"/>
      <c r="E163" s="55"/>
      <c r="F163" s="55"/>
      <c r="G163" s="55"/>
      <c r="H163" s="55"/>
      <c r="I163" s="55"/>
      <c r="J163" s="55"/>
      <c r="K163" s="55"/>
      <c r="L163" s="55"/>
      <c r="M163" s="55"/>
      <c r="N163" s="55"/>
      <c r="O163" s="55"/>
      <c r="P163" s="55"/>
      <c r="Q163" s="55"/>
      <c r="R163" s="55"/>
      <c r="S163" s="55"/>
      <c r="T163" s="55"/>
      <c r="U163" s="55"/>
      <c r="V163" s="55"/>
      <c r="W163" s="55"/>
      <c r="X163" s="55"/>
      <c r="Y163" s="55"/>
      <c r="Z163" s="55"/>
      <c r="AA163" s="55"/>
    </row>
    <row r="164" spans="1:27" ht="15">
      <c r="A164" s="55"/>
      <c r="B164" s="55"/>
      <c r="C164" s="1133"/>
      <c r="D164" s="55"/>
      <c r="E164" s="55"/>
      <c r="F164" s="55"/>
      <c r="G164" s="55"/>
      <c r="H164" s="55"/>
      <c r="I164" s="55"/>
      <c r="J164" s="55"/>
      <c r="K164" s="55"/>
      <c r="L164" s="55"/>
      <c r="M164" s="55"/>
      <c r="N164" s="55"/>
      <c r="O164" s="55"/>
      <c r="P164" s="55"/>
      <c r="Q164" s="55"/>
      <c r="R164" s="55"/>
      <c r="S164" s="55"/>
      <c r="T164" s="55"/>
      <c r="U164" s="55"/>
      <c r="V164" s="55"/>
      <c r="W164" s="55"/>
      <c r="X164" s="55"/>
      <c r="Y164" s="55"/>
      <c r="Z164" s="55"/>
      <c r="AA164" s="55"/>
    </row>
    <row r="165" spans="1:27" ht="15">
      <c r="A165" s="55"/>
      <c r="B165" s="55"/>
      <c r="C165" s="1133"/>
      <c r="D165" s="55"/>
      <c r="E165" s="55"/>
      <c r="F165" s="55"/>
      <c r="G165" s="55"/>
      <c r="H165" s="55"/>
      <c r="I165" s="55"/>
      <c r="J165" s="55"/>
      <c r="K165" s="55"/>
      <c r="L165" s="55"/>
      <c r="M165" s="55"/>
      <c r="N165" s="55"/>
      <c r="O165" s="55"/>
      <c r="P165" s="55"/>
      <c r="Q165" s="55"/>
      <c r="R165" s="55"/>
      <c r="S165" s="55"/>
      <c r="T165" s="55"/>
      <c r="U165" s="55"/>
      <c r="V165" s="55"/>
      <c r="W165" s="55"/>
      <c r="X165" s="55"/>
      <c r="Y165" s="55"/>
      <c r="Z165" s="55"/>
      <c r="AA165" s="55"/>
    </row>
    <row r="166" spans="1:27" ht="15">
      <c r="A166" s="55"/>
      <c r="B166" s="55"/>
      <c r="C166" s="1133"/>
      <c r="D166" s="55"/>
      <c r="E166" s="55"/>
      <c r="F166" s="55"/>
      <c r="G166" s="55"/>
      <c r="H166" s="55"/>
      <c r="I166" s="55"/>
      <c r="J166" s="55"/>
      <c r="K166" s="55"/>
      <c r="L166" s="55"/>
      <c r="M166" s="55"/>
      <c r="N166" s="55"/>
      <c r="O166" s="55"/>
      <c r="P166" s="55"/>
      <c r="Q166" s="55"/>
      <c r="R166" s="55"/>
      <c r="S166" s="55"/>
      <c r="T166" s="55"/>
      <c r="U166" s="55"/>
      <c r="V166" s="55"/>
      <c r="W166" s="55"/>
      <c r="X166" s="55"/>
      <c r="Y166" s="55"/>
      <c r="Z166" s="55"/>
      <c r="AA166" s="55"/>
    </row>
    <row r="167" spans="1:27" ht="15">
      <c r="A167" s="55"/>
      <c r="B167" s="55"/>
      <c r="C167" s="1133"/>
      <c r="D167" s="55"/>
      <c r="E167" s="55"/>
      <c r="F167" s="55"/>
      <c r="G167" s="55"/>
      <c r="H167" s="55"/>
      <c r="I167" s="55"/>
      <c r="J167" s="55"/>
      <c r="K167" s="55"/>
      <c r="L167" s="55"/>
      <c r="M167" s="55"/>
      <c r="N167" s="55"/>
      <c r="O167" s="55"/>
      <c r="P167" s="55"/>
      <c r="Q167" s="55"/>
      <c r="R167" s="55"/>
      <c r="S167" s="55"/>
      <c r="T167" s="55"/>
      <c r="U167" s="55"/>
      <c r="V167" s="55"/>
      <c r="W167" s="55"/>
      <c r="X167" s="55"/>
      <c r="Y167" s="55"/>
      <c r="Z167" s="55"/>
      <c r="AA167" s="55"/>
    </row>
    <row r="168" spans="1:27" ht="15">
      <c r="A168" s="55"/>
      <c r="B168" s="55"/>
      <c r="C168" s="1133"/>
      <c r="D168" s="55"/>
      <c r="E168" s="55"/>
      <c r="F168" s="55"/>
      <c r="G168" s="55"/>
      <c r="H168" s="55"/>
      <c r="I168" s="55"/>
      <c r="J168" s="55"/>
      <c r="K168" s="55"/>
      <c r="L168" s="55"/>
      <c r="M168" s="55"/>
      <c r="N168" s="55"/>
      <c r="O168" s="55"/>
      <c r="P168" s="55"/>
      <c r="Q168" s="55"/>
      <c r="R168" s="55"/>
      <c r="S168" s="55"/>
      <c r="T168" s="55"/>
      <c r="U168" s="55"/>
      <c r="V168" s="55"/>
      <c r="W168" s="55"/>
      <c r="X168" s="55"/>
      <c r="Y168" s="55"/>
      <c r="Z168" s="55"/>
      <c r="AA168" s="55"/>
    </row>
    <row r="169" spans="1:27" ht="15">
      <c r="A169" s="55"/>
      <c r="B169" s="55"/>
      <c r="C169" s="1133"/>
      <c r="D169" s="55"/>
      <c r="E169" s="55"/>
      <c r="F169" s="55"/>
      <c r="G169" s="55"/>
      <c r="H169" s="55"/>
      <c r="I169" s="55"/>
      <c r="J169" s="55"/>
      <c r="K169" s="55"/>
      <c r="L169" s="55"/>
      <c r="M169" s="55"/>
      <c r="N169" s="55"/>
      <c r="O169" s="55"/>
      <c r="P169" s="55"/>
      <c r="Q169" s="55"/>
      <c r="R169" s="55"/>
      <c r="S169" s="55"/>
      <c r="T169" s="55"/>
      <c r="U169" s="55"/>
      <c r="V169" s="55"/>
      <c r="W169" s="55"/>
      <c r="X169" s="55"/>
      <c r="Y169" s="55"/>
      <c r="Z169" s="55"/>
      <c r="AA169" s="55"/>
    </row>
    <row r="170" spans="1:27" ht="15">
      <c r="A170" s="55"/>
      <c r="B170" s="55"/>
      <c r="C170" s="1133"/>
      <c r="D170" s="55"/>
      <c r="E170" s="55"/>
      <c r="F170" s="55"/>
      <c r="G170" s="55"/>
      <c r="H170" s="55"/>
      <c r="I170" s="55"/>
      <c r="J170" s="55"/>
      <c r="K170" s="55"/>
      <c r="L170" s="55"/>
      <c r="M170" s="55"/>
      <c r="N170" s="55"/>
      <c r="O170" s="55"/>
      <c r="P170" s="55"/>
      <c r="Q170" s="55"/>
      <c r="R170" s="55"/>
      <c r="S170" s="55"/>
      <c r="T170" s="55"/>
      <c r="U170" s="55"/>
      <c r="V170" s="55"/>
      <c r="W170" s="55"/>
      <c r="X170" s="55"/>
      <c r="Y170" s="55"/>
      <c r="Z170" s="55"/>
      <c r="AA170" s="55"/>
    </row>
    <row r="171" spans="1:27" ht="15">
      <c r="A171" s="55"/>
      <c r="B171" s="55"/>
      <c r="C171" s="1133"/>
      <c r="D171" s="55"/>
      <c r="E171" s="55"/>
      <c r="F171" s="55"/>
      <c r="G171" s="55"/>
      <c r="H171" s="55"/>
      <c r="I171" s="55"/>
      <c r="J171" s="55"/>
      <c r="K171" s="55"/>
      <c r="L171" s="55"/>
      <c r="M171" s="55"/>
      <c r="N171" s="55"/>
      <c r="O171" s="55"/>
      <c r="P171" s="55"/>
      <c r="Q171" s="55"/>
      <c r="R171" s="55"/>
      <c r="S171" s="55"/>
      <c r="T171" s="55"/>
      <c r="U171" s="55"/>
      <c r="V171" s="55"/>
      <c r="W171" s="55"/>
      <c r="X171" s="55"/>
      <c r="Y171" s="55"/>
      <c r="Z171" s="55"/>
      <c r="AA171" s="55"/>
    </row>
    <row r="172" spans="1:27" ht="15">
      <c r="A172" s="55"/>
      <c r="B172" s="55"/>
      <c r="C172" s="1133"/>
      <c r="D172" s="55"/>
      <c r="E172" s="55"/>
      <c r="F172" s="55"/>
      <c r="G172" s="55"/>
      <c r="H172" s="55"/>
      <c r="I172" s="55"/>
      <c r="J172" s="55"/>
      <c r="K172" s="55"/>
      <c r="L172" s="55"/>
      <c r="M172" s="55"/>
      <c r="N172" s="55"/>
      <c r="O172" s="55"/>
      <c r="P172" s="55"/>
      <c r="Q172" s="55"/>
      <c r="R172" s="55"/>
      <c r="S172" s="55"/>
      <c r="T172" s="55"/>
      <c r="U172" s="55"/>
      <c r="V172" s="55"/>
      <c r="W172" s="55"/>
      <c r="X172" s="55"/>
      <c r="Y172" s="55"/>
      <c r="Z172" s="55"/>
      <c r="AA172" s="55"/>
    </row>
    <row r="173" spans="1:27" ht="15">
      <c r="A173" s="55"/>
      <c r="B173" s="55"/>
      <c r="C173" s="1133"/>
      <c r="D173" s="55"/>
      <c r="E173" s="55"/>
      <c r="F173" s="55"/>
      <c r="G173" s="55"/>
      <c r="H173" s="55"/>
      <c r="I173" s="55"/>
      <c r="J173" s="55"/>
      <c r="K173" s="55"/>
      <c r="L173" s="55"/>
      <c r="M173" s="55"/>
      <c r="N173" s="55"/>
      <c r="O173" s="55"/>
      <c r="P173" s="55"/>
      <c r="Q173" s="55"/>
      <c r="R173" s="55"/>
      <c r="S173" s="55"/>
      <c r="T173" s="55"/>
      <c r="U173" s="55"/>
      <c r="V173" s="55"/>
      <c r="W173" s="55"/>
      <c r="X173" s="55"/>
      <c r="Y173" s="55"/>
      <c r="Z173" s="55"/>
      <c r="AA173" s="55"/>
    </row>
    <row r="174" spans="1:27" ht="15">
      <c r="A174" s="55"/>
      <c r="B174" s="55"/>
      <c r="C174" s="1133"/>
      <c r="D174" s="55"/>
      <c r="E174" s="55"/>
      <c r="F174" s="55"/>
      <c r="G174" s="55"/>
      <c r="H174" s="55"/>
      <c r="I174" s="55"/>
      <c r="J174" s="55"/>
      <c r="K174" s="55"/>
      <c r="L174" s="55"/>
      <c r="M174" s="55"/>
      <c r="N174" s="55"/>
      <c r="O174" s="55"/>
      <c r="P174" s="55"/>
      <c r="Q174" s="55"/>
      <c r="R174" s="55"/>
      <c r="S174" s="55"/>
      <c r="T174" s="55"/>
      <c r="U174" s="55"/>
      <c r="V174" s="55"/>
      <c r="W174" s="55"/>
      <c r="X174" s="55"/>
      <c r="Y174" s="55"/>
      <c r="Z174" s="55"/>
      <c r="AA174" s="55"/>
    </row>
    <row r="175" spans="1:27" ht="15">
      <c r="A175" s="55"/>
      <c r="B175" s="55"/>
      <c r="C175" s="1133"/>
      <c r="D175" s="55"/>
      <c r="E175" s="55"/>
      <c r="F175" s="55"/>
      <c r="G175" s="55"/>
      <c r="H175" s="55"/>
      <c r="I175" s="55"/>
      <c r="J175" s="55"/>
      <c r="K175" s="55"/>
      <c r="L175" s="55"/>
      <c r="M175" s="55"/>
      <c r="N175" s="55"/>
      <c r="O175" s="55"/>
      <c r="P175" s="55"/>
      <c r="Q175" s="55"/>
      <c r="R175" s="55"/>
      <c r="S175" s="55"/>
      <c r="T175" s="55"/>
      <c r="U175" s="55"/>
      <c r="V175" s="55"/>
      <c r="W175" s="55"/>
      <c r="X175" s="55"/>
      <c r="Y175" s="55"/>
      <c r="Z175" s="55"/>
      <c r="AA175" s="55"/>
    </row>
    <row r="176" spans="1:27" ht="15">
      <c r="A176" s="55"/>
      <c r="B176" s="55"/>
      <c r="C176" s="1133"/>
      <c r="D176" s="55"/>
      <c r="E176" s="55"/>
      <c r="F176" s="55"/>
      <c r="G176" s="55"/>
      <c r="H176" s="55"/>
      <c r="I176" s="55"/>
      <c r="J176" s="55"/>
      <c r="K176" s="55"/>
      <c r="L176" s="55"/>
      <c r="M176" s="55"/>
      <c r="N176" s="55"/>
      <c r="O176" s="55"/>
      <c r="P176" s="55"/>
      <c r="Q176" s="55"/>
      <c r="R176" s="55"/>
      <c r="S176" s="55"/>
      <c r="T176" s="55"/>
      <c r="U176" s="55"/>
      <c r="V176" s="55"/>
      <c r="W176" s="55"/>
      <c r="X176" s="55"/>
      <c r="Y176" s="55"/>
      <c r="Z176" s="55"/>
      <c r="AA176" s="55"/>
    </row>
    <row r="177" spans="1:27" ht="15">
      <c r="A177" s="55"/>
      <c r="B177" s="55"/>
      <c r="C177" s="1133"/>
      <c r="D177" s="55"/>
      <c r="E177" s="55"/>
      <c r="F177" s="55"/>
      <c r="G177" s="55"/>
      <c r="H177" s="55"/>
      <c r="I177" s="55"/>
      <c r="J177" s="55"/>
      <c r="K177" s="55"/>
      <c r="L177" s="55"/>
      <c r="M177" s="55"/>
      <c r="N177" s="55"/>
      <c r="O177" s="55"/>
      <c r="P177" s="55"/>
      <c r="Q177" s="55"/>
      <c r="R177" s="55"/>
      <c r="S177" s="55"/>
      <c r="T177" s="55"/>
      <c r="U177" s="55"/>
      <c r="V177" s="55"/>
      <c r="W177" s="55"/>
      <c r="X177" s="55"/>
      <c r="Y177" s="55"/>
      <c r="Z177" s="55"/>
      <c r="AA177" s="55"/>
    </row>
    <row r="178" spans="1:27" ht="15">
      <c r="A178" s="55"/>
      <c r="B178" s="55"/>
      <c r="C178" s="1133"/>
      <c r="D178" s="55"/>
      <c r="E178" s="55"/>
      <c r="F178" s="55"/>
      <c r="G178" s="55"/>
      <c r="H178" s="55"/>
      <c r="I178" s="55"/>
      <c r="J178" s="55"/>
      <c r="K178" s="55"/>
      <c r="L178" s="55"/>
      <c r="M178" s="55"/>
      <c r="N178" s="55"/>
      <c r="O178" s="55"/>
      <c r="P178" s="55"/>
      <c r="Q178" s="55"/>
      <c r="R178" s="55"/>
      <c r="S178" s="55"/>
      <c r="T178" s="55"/>
      <c r="U178" s="55"/>
      <c r="V178" s="55"/>
      <c r="W178" s="55"/>
      <c r="X178" s="55"/>
      <c r="Y178" s="55"/>
      <c r="Z178" s="55"/>
      <c r="AA178" s="55"/>
    </row>
    <row r="179" spans="1:27" ht="15">
      <c r="A179" s="55"/>
      <c r="B179" s="55"/>
      <c r="C179" s="1133"/>
      <c r="D179" s="55"/>
      <c r="E179" s="55"/>
      <c r="F179" s="55"/>
      <c r="G179" s="55"/>
      <c r="H179" s="55"/>
      <c r="I179" s="55"/>
      <c r="J179" s="55"/>
      <c r="K179" s="55"/>
      <c r="L179" s="55"/>
      <c r="M179" s="55"/>
      <c r="N179" s="55"/>
      <c r="O179" s="55"/>
      <c r="P179" s="55"/>
      <c r="Q179" s="55"/>
      <c r="R179" s="55"/>
      <c r="S179" s="55"/>
      <c r="T179" s="55"/>
      <c r="U179" s="55"/>
      <c r="V179" s="55"/>
      <c r="W179" s="55"/>
      <c r="X179" s="55"/>
      <c r="Y179" s="55"/>
      <c r="Z179" s="55"/>
      <c r="AA179" s="55"/>
    </row>
    <row r="180" spans="1:27" ht="15">
      <c r="A180" s="55"/>
      <c r="B180" s="55"/>
      <c r="C180" s="1133"/>
      <c r="D180" s="55"/>
      <c r="E180" s="55"/>
      <c r="F180" s="55"/>
      <c r="G180" s="55"/>
      <c r="H180" s="55"/>
      <c r="I180" s="55"/>
      <c r="J180" s="55"/>
      <c r="K180" s="55"/>
      <c r="L180" s="55"/>
      <c r="M180" s="55"/>
      <c r="N180" s="55"/>
      <c r="O180" s="55"/>
      <c r="P180" s="55"/>
      <c r="Q180" s="55"/>
      <c r="R180" s="55"/>
      <c r="S180" s="55"/>
      <c r="T180" s="55"/>
      <c r="U180" s="55"/>
      <c r="V180" s="55"/>
      <c r="W180" s="55"/>
      <c r="X180" s="55"/>
      <c r="Y180" s="55"/>
      <c r="Z180" s="55"/>
      <c r="AA180" s="55"/>
    </row>
    <row r="181" spans="1:27" ht="15">
      <c r="A181" s="55"/>
      <c r="B181" s="55"/>
      <c r="C181" s="1133"/>
      <c r="D181" s="55"/>
      <c r="E181" s="55"/>
      <c r="F181" s="55"/>
      <c r="G181" s="55"/>
      <c r="H181" s="55"/>
      <c r="I181" s="55"/>
      <c r="J181" s="55"/>
      <c r="K181" s="55"/>
      <c r="L181" s="55"/>
      <c r="M181" s="55"/>
      <c r="N181" s="55"/>
      <c r="O181" s="55"/>
      <c r="P181" s="55"/>
      <c r="Q181" s="55"/>
      <c r="R181" s="55"/>
      <c r="S181" s="55"/>
      <c r="T181" s="55"/>
      <c r="U181" s="55"/>
      <c r="V181" s="55"/>
      <c r="W181" s="55"/>
      <c r="X181" s="55"/>
      <c r="Y181" s="55"/>
      <c r="Z181" s="55"/>
      <c r="AA181" s="55"/>
    </row>
    <row r="182" spans="1:27" ht="15">
      <c r="A182" s="55"/>
      <c r="B182" s="55"/>
      <c r="C182" s="1133"/>
      <c r="D182" s="55"/>
      <c r="E182" s="55"/>
      <c r="F182" s="55"/>
      <c r="G182" s="55"/>
      <c r="H182" s="55"/>
      <c r="I182" s="55"/>
      <c r="J182" s="55"/>
      <c r="K182" s="55"/>
      <c r="L182" s="55"/>
      <c r="M182" s="55"/>
      <c r="N182" s="55"/>
      <c r="O182" s="55"/>
      <c r="P182" s="55"/>
      <c r="Q182" s="55"/>
      <c r="R182" s="55"/>
      <c r="S182" s="55"/>
      <c r="T182" s="55"/>
      <c r="U182" s="55"/>
      <c r="V182" s="55"/>
      <c r="W182" s="55"/>
      <c r="X182" s="55"/>
      <c r="Y182" s="55"/>
      <c r="Z182" s="55"/>
      <c r="AA182" s="55"/>
    </row>
    <row r="183" spans="1:27" ht="15">
      <c r="A183" s="55"/>
      <c r="B183" s="55"/>
      <c r="C183" s="1133"/>
      <c r="D183" s="55"/>
      <c r="E183" s="55"/>
      <c r="F183" s="55"/>
      <c r="G183" s="55"/>
      <c r="H183" s="55"/>
      <c r="I183" s="55"/>
      <c r="J183" s="55"/>
      <c r="K183" s="55"/>
      <c r="L183" s="55"/>
      <c r="M183" s="55"/>
      <c r="N183" s="55"/>
      <c r="O183" s="55"/>
      <c r="P183" s="55"/>
      <c r="Q183" s="55"/>
      <c r="R183" s="55"/>
      <c r="S183" s="55"/>
      <c r="T183" s="55"/>
      <c r="U183" s="55"/>
      <c r="V183" s="55"/>
      <c r="W183" s="55"/>
      <c r="X183" s="55"/>
      <c r="Y183" s="55"/>
      <c r="Z183" s="55"/>
      <c r="AA183" s="55"/>
    </row>
    <row r="184" spans="1:27" ht="15">
      <c r="A184" s="55"/>
      <c r="B184" s="55"/>
      <c r="C184" s="1133"/>
      <c r="D184" s="55"/>
      <c r="E184" s="55"/>
      <c r="F184" s="55"/>
      <c r="G184" s="55"/>
      <c r="H184" s="55"/>
      <c r="I184" s="55"/>
      <c r="J184" s="55"/>
      <c r="K184" s="55"/>
      <c r="L184" s="55"/>
      <c r="M184" s="55"/>
      <c r="N184" s="55"/>
      <c r="O184" s="55"/>
      <c r="P184" s="55"/>
      <c r="Q184" s="55"/>
      <c r="R184" s="55"/>
      <c r="S184" s="55"/>
      <c r="T184" s="55"/>
      <c r="U184" s="55"/>
      <c r="V184" s="55"/>
      <c r="W184" s="55"/>
      <c r="X184" s="55"/>
      <c r="Y184" s="55"/>
      <c r="Z184" s="55"/>
      <c r="AA184" s="55"/>
    </row>
    <row r="185" spans="1:27" ht="15">
      <c r="A185" s="55"/>
      <c r="B185" s="55"/>
      <c r="C185" s="1133"/>
      <c r="D185" s="55"/>
      <c r="E185" s="55"/>
      <c r="F185" s="55"/>
      <c r="G185" s="55"/>
      <c r="H185" s="55"/>
      <c r="I185" s="55"/>
      <c r="J185" s="55"/>
      <c r="K185" s="55"/>
      <c r="L185" s="55"/>
      <c r="M185" s="55"/>
      <c r="N185" s="55"/>
      <c r="O185" s="55"/>
      <c r="P185" s="55"/>
      <c r="Q185" s="55"/>
      <c r="R185" s="55"/>
      <c r="S185" s="55"/>
      <c r="T185" s="55"/>
      <c r="U185" s="55"/>
      <c r="V185" s="55"/>
      <c r="W185" s="55"/>
      <c r="X185" s="55"/>
      <c r="Y185" s="55"/>
      <c r="Z185" s="55"/>
      <c r="AA185" s="55"/>
    </row>
    <row r="186" spans="1:27" ht="15">
      <c r="A186" s="55"/>
      <c r="B186" s="55"/>
      <c r="C186" s="1133"/>
      <c r="D186" s="55"/>
      <c r="E186" s="55"/>
      <c r="F186" s="55"/>
      <c r="G186" s="55"/>
      <c r="H186" s="55"/>
      <c r="I186" s="55"/>
      <c r="J186" s="55"/>
      <c r="K186" s="55"/>
      <c r="L186" s="55"/>
      <c r="M186" s="55"/>
      <c r="N186" s="55"/>
      <c r="O186" s="55"/>
      <c r="P186" s="55"/>
      <c r="Q186" s="55"/>
      <c r="R186" s="55"/>
      <c r="S186" s="55"/>
      <c r="T186" s="55"/>
      <c r="U186" s="55"/>
      <c r="V186" s="55"/>
      <c r="W186" s="55"/>
      <c r="X186" s="55"/>
      <c r="Y186" s="55"/>
      <c r="Z186" s="55"/>
      <c r="AA186" s="55"/>
    </row>
    <row r="187" spans="1:27" ht="15">
      <c r="A187" s="55"/>
      <c r="B187" s="55"/>
      <c r="C187" s="1133"/>
      <c r="D187" s="55"/>
      <c r="E187" s="55"/>
      <c r="F187" s="55"/>
      <c r="G187" s="55"/>
      <c r="H187" s="55"/>
      <c r="I187" s="55"/>
      <c r="J187" s="55"/>
      <c r="K187" s="55"/>
      <c r="L187" s="55"/>
      <c r="M187" s="55"/>
      <c r="N187" s="55"/>
      <c r="O187" s="55"/>
      <c r="P187" s="55"/>
      <c r="Q187" s="55"/>
      <c r="R187" s="55"/>
      <c r="S187" s="55"/>
      <c r="T187" s="55"/>
      <c r="U187" s="55"/>
      <c r="V187" s="55"/>
      <c r="W187" s="55"/>
      <c r="X187" s="55"/>
      <c r="Y187" s="55"/>
      <c r="Z187" s="55"/>
      <c r="AA187" s="55"/>
    </row>
    <row r="188" spans="1:27" ht="15">
      <c r="A188" s="55"/>
      <c r="B188" s="55"/>
      <c r="C188" s="1133"/>
      <c r="D188" s="55"/>
      <c r="E188" s="55"/>
      <c r="F188" s="55"/>
      <c r="G188" s="55"/>
      <c r="H188" s="55"/>
      <c r="I188" s="55"/>
      <c r="J188" s="55"/>
      <c r="K188" s="55"/>
      <c r="L188" s="55"/>
      <c r="M188" s="55"/>
      <c r="N188" s="55"/>
      <c r="O188" s="55"/>
      <c r="P188" s="55"/>
      <c r="Q188" s="55"/>
      <c r="R188" s="55"/>
      <c r="S188" s="55"/>
      <c r="T188" s="55"/>
      <c r="U188" s="55"/>
      <c r="V188" s="55"/>
      <c r="W188" s="55"/>
      <c r="X188" s="55"/>
      <c r="Y188" s="55"/>
      <c r="Z188" s="55"/>
      <c r="AA188" s="55"/>
    </row>
    <row r="189" spans="1:27" ht="15">
      <c r="A189" s="55"/>
      <c r="B189" s="55"/>
      <c r="C189" s="1133"/>
      <c r="D189" s="55"/>
      <c r="E189" s="55"/>
      <c r="F189" s="55"/>
      <c r="G189" s="55"/>
      <c r="H189" s="55"/>
      <c r="I189" s="55"/>
      <c r="J189" s="55"/>
      <c r="K189" s="55"/>
      <c r="L189" s="55"/>
      <c r="M189" s="55"/>
      <c r="N189" s="55"/>
      <c r="O189" s="55"/>
      <c r="P189" s="55"/>
      <c r="Q189" s="55"/>
      <c r="R189" s="55"/>
      <c r="S189" s="55"/>
      <c r="T189" s="55"/>
      <c r="U189" s="55"/>
      <c r="V189" s="55"/>
      <c r="W189" s="55"/>
      <c r="X189" s="55"/>
      <c r="Y189" s="55"/>
      <c r="Z189" s="55"/>
      <c r="AA189" s="55"/>
    </row>
    <row r="190" spans="1:27" ht="15">
      <c r="A190" s="55"/>
      <c r="B190" s="55"/>
      <c r="C190" s="1133"/>
      <c r="D190" s="55"/>
      <c r="E190" s="55"/>
      <c r="F190" s="55"/>
      <c r="G190" s="55"/>
      <c r="H190" s="55"/>
      <c r="I190" s="55"/>
      <c r="J190" s="55"/>
      <c r="K190" s="55"/>
      <c r="L190" s="55"/>
      <c r="M190" s="55"/>
      <c r="N190" s="55"/>
      <c r="O190" s="55"/>
      <c r="P190" s="55"/>
      <c r="Q190" s="55"/>
      <c r="R190" s="55"/>
      <c r="S190" s="55"/>
      <c r="T190" s="55"/>
      <c r="U190" s="55"/>
      <c r="V190" s="55"/>
      <c r="W190" s="55"/>
      <c r="X190" s="55"/>
      <c r="Y190" s="55"/>
      <c r="Z190" s="55"/>
      <c r="AA190" s="55"/>
    </row>
    <row r="191" spans="1:27" ht="15">
      <c r="A191" s="55"/>
      <c r="B191" s="55"/>
      <c r="C191" s="1133"/>
      <c r="D191" s="55"/>
      <c r="E191" s="55"/>
      <c r="F191" s="55"/>
      <c r="G191" s="55"/>
      <c r="H191" s="55"/>
      <c r="I191" s="55"/>
      <c r="J191" s="55"/>
      <c r="K191" s="55"/>
      <c r="L191" s="55"/>
      <c r="M191" s="55"/>
      <c r="N191" s="55"/>
      <c r="O191" s="55"/>
      <c r="P191" s="55"/>
      <c r="Q191" s="55"/>
      <c r="R191" s="55"/>
      <c r="S191" s="55"/>
      <c r="T191" s="55"/>
      <c r="U191" s="55"/>
      <c r="V191" s="55"/>
      <c r="W191" s="55"/>
      <c r="X191" s="55"/>
      <c r="Y191" s="55"/>
      <c r="Z191" s="55"/>
      <c r="AA191" s="55"/>
    </row>
    <row r="192" spans="1:27" ht="15">
      <c r="A192" s="55"/>
      <c r="B192" s="55"/>
      <c r="C192" s="1133"/>
      <c r="D192" s="55"/>
      <c r="E192" s="55"/>
      <c r="F192" s="55"/>
      <c r="G192" s="55"/>
      <c r="H192" s="55"/>
      <c r="I192" s="55"/>
      <c r="J192" s="55"/>
      <c r="K192" s="55"/>
      <c r="L192" s="55"/>
      <c r="M192" s="55"/>
      <c r="N192" s="55"/>
      <c r="O192" s="55"/>
      <c r="P192" s="55"/>
      <c r="Q192" s="55"/>
      <c r="R192" s="55"/>
      <c r="S192" s="55"/>
      <c r="T192" s="55"/>
      <c r="U192" s="55"/>
      <c r="V192" s="55"/>
      <c r="W192" s="55"/>
      <c r="X192" s="55"/>
      <c r="Y192" s="55"/>
      <c r="Z192" s="55"/>
      <c r="AA192" s="55"/>
    </row>
    <row r="193" spans="1:27" ht="15">
      <c r="A193" s="55"/>
      <c r="B193" s="55"/>
      <c r="C193" s="1133"/>
      <c r="D193" s="55"/>
      <c r="E193" s="55"/>
      <c r="F193" s="55"/>
      <c r="G193" s="55"/>
      <c r="H193" s="55"/>
      <c r="I193" s="55"/>
      <c r="J193" s="55"/>
      <c r="K193" s="55"/>
      <c r="L193" s="55"/>
      <c r="M193" s="55"/>
      <c r="N193" s="55"/>
      <c r="O193" s="55"/>
      <c r="P193" s="55"/>
      <c r="Q193" s="55"/>
      <c r="R193" s="55"/>
      <c r="S193" s="55"/>
      <c r="T193" s="55"/>
      <c r="U193" s="55"/>
      <c r="V193" s="55"/>
      <c r="W193" s="55"/>
      <c r="X193" s="55"/>
      <c r="Y193" s="55"/>
      <c r="Z193" s="55"/>
      <c r="AA193" s="55"/>
    </row>
    <row r="194" spans="1:27" ht="15">
      <c r="A194" s="55"/>
      <c r="B194" s="55"/>
      <c r="C194" s="1133"/>
      <c r="D194" s="55"/>
      <c r="E194" s="55"/>
      <c r="F194" s="55"/>
      <c r="G194" s="55"/>
      <c r="H194" s="55"/>
      <c r="I194" s="55"/>
      <c r="J194" s="55"/>
      <c r="K194" s="55"/>
      <c r="L194" s="55"/>
      <c r="M194" s="55"/>
      <c r="N194" s="55"/>
      <c r="O194" s="55"/>
      <c r="P194" s="55"/>
      <c r="Q194" s="55"/>
      <c r="R194" s="55"/>
      <c r="S194" s="55"/>
      <c r="T194" s="55"/>
      <c r="U194" s="55"/>
      <c r="V194" s="55"/>
      <c r="W194" s="55"/>
      <c r="X194" s="55"/>
      <c r="Y194" s="55"/>
      <c r="Z194" s="55"/>
      <c r="AA194" s="55"/>
    </row>
    <row r="195" spans="1:27" ht="15">
      <c r="A195" s="55"/>
      <c r="B195" s="55"/>
      <c r="C195" s="1133"/>
      <c r="D195" s="55"/>
      <c r="E195" s="55"/>
      <c r="F195" s="55"/>
      <c r="G195" s="55"/>
      <c r="H195" s="55"/>
      <c r="I195" s="55"/>
      <c r="J195" s="55"/>
      <c r="K195" s="55"/>
      <c r="L195" s="55"/>
      <c r="M195" s="55"/>
      <c r="N195" s="55"/>
      <c r="O195" s="55"/>
      <c r="P195" s="55"/>
      <c r="Q195" s="55"/>
      <c r="R195" s="55"/>
      <c r="S195" s="55"/>
      <c r="T195" s="55"/>
      <c r="U195" s="55"/>
      <c r="V195" s="55"/>
      <c r="W195" s="55"/>
      <c r="X195" s="55"/>
      <c r="Y195" s="55"/>
      <c r="Z195" s="55"/>
      <c r="AA195" s="55"/>
    </row>
    <row r="196" spans="1:27" ht="15">
      <c r="A196" s="55"/>
      <c r="B196" s="55"/>
      <c r="C196" s="1133"/>
      <c r="D196" s="55"/>
      <c r="E196" s="55"/>
      <c r="F196" s="55"/>
      <c r="G196" s="55"/>
      <c r="H196" s="55"/>
      <c r="I196" s="55"/>
      <c r="J196" s="55"/>
      <c r="K196" s="55"/>
      <c r="L196" s="55"/>
      <c r="M196" s="55"/>
      <c r="N196" s="55"/>
      <c r="O196" s="55"/>
      <c r="P196" s="55"/>
      <c r="Q196" s="55"/>
      <c r="R196" s="55"/>
      <c r="S196" s="55"/>
      <c r="T196" s="55"/>
      <c r="U196" s="55"/>
      <c r="V196" s="55"/>
      <c r="W196" s="55"/>
      <c r="X196" s="55"/>
      <c r="Y196" s="55"/>
      <c r="Z196" s="55"/>
      <c r="AA196" s="55"/>
    </row>
    <row r="197" spans="1:27" ht="15">
      <c r="A197" s="55"/>
      <c r="B197" s="55"/>
      <c r="C197" s="1133"/>
      <c r="D197" s="55"/>
      <c r="E197" s="55"/>
      <c r="F197" s="55"/>
      <c r="G197" s="55"/>
      <c r="H197" s="55"/>
      <c r="I197" s="55"/>
      <c r="J197" s="55"/>
      <c r="K197" s="55"/>
      <c r="L197" s="55"/>
      <c r="M197" s="55"/>
      <c r="N197" s="55"/>
      <c r="O197" s="55"/>
      <c r="P197" s="55"/>
      <c r="Q197" s="55"/>
      <c r="R197" s="55"/>
      <c r="S197" s="55"/>
      <c r="T197" s="55"/>
      <c r="U197" s="55"/>
      <c r="V197" s="55"/>
      <c r="W197" s="55"/>
      <c r="X197" s="55"/>
      <c r="Y197" s="55"/>
      <c r="Z197" s="55"/>
      <c r="AA197" s="55"/>
    </row>
    <row r="198" spans="1:27" ht="15">
      <c r="A198" s="55"/>
      <c r="B198" s="55"/>
      <c r="C198" s="1133"/>
      <c r="D198" s="55"/>
      <c r="E198" s="55"/>
      <c r="F198" s="55"/>
      <c r="G198" s="55"/>
      <c r="H198" s="55"/>
      <c r="I198" s="55"/>
      <c r="J198" s="55"/>
      <c r="K198" s="55"/>
      <c r="L198" s="55"/>
      <c r="M198" s="55"/>
      <c r="N198" s="55"/>
      <c r="O198" s="55"/>
      <c r="P198" s="55"/>
      <c r="Q198" s="55"/>
      <c r="R198" s="55"/>
      <c r="S198" s="55"/>
      <c r="T198" s="55"/>
      <c r="U198" s="55"/>
      <c r="V198" s="55"/>
      <c r="W198" s="55"/>
      <c r="X198" s="55"/>
      <c r="Y198" s="55"/>
      <c r="Z198" s="55"/>
      <c r="AA198" s="55"/>
    </row>
    <row r="199" spans="1:27" ht="15">
      <c r="A199" s="55"/>
      <c r="B199" s="55"/>
      <c r="C199" s="1133"/>
      <c r="D199" s="55"/>
      <c r="E199" s="55"/>
      <c r="F199" s="55"/>
      <c r="G199" s="55"/>
      <c r="H199" s="55"/>
      <c r="I199" s="55"/>
      <c r="J199" s="55"/>
      <c r="K199" s="55"/>
      <c r="L199" s="55"/>
      <c r="M199" s="55"/>
      <c r="N199" s="55"/>
      <c r="O199" s="55"/>
      <c r="P199" s="55"/>
      <c r="Q199" s="55"/>
      <c r="R199" s="55"/>
      <c r="S199" s="55"/>
      <c r="T199" s="55"/>
      <c r="U199" s="55"/>
      <c r="V199" s="55"/>
      <c r="W199" s="55"/>
      <c r="X199" s="55"/>
      <c r="Y199" s="55"/>
      <c r="Z199" s="55"/>
      <c r="AA199" s="55"/>
    </row>
    <row r="200" spans="1:27" ht="15">
      <c r="A200" s="55"/>
      <c r="B200" s="55"/>
      <c r="C200" s="1133"/>
      <c r="D200" s="55"/>
      <c r="E200" s="55"/>
      <c r="F200" s="55"/>
      <c r="G200" s="55"/>
      <c r="H200" s="55"/>
      <c r="I200" s="55"/>
      <c r="J200" s="55"/>
      <c r="K200" s="55"/>
      <c r="L200" s="55"/>
      <c r="M200" s="55"/>
      <c r="N200" s="55"/>
      <c r="O200" s="55"/>
      <c r="P200" s="55"/>
      <c r="Q200" s="55"/>
      <c r="R200" s="55"/>
      <c r="S200" s="55"/>
      <c r="T200" s="55"/>
      <c r="U200" s="55"/>
      <c r="V200" s="55"/>
      <c r="W200" s="55"/>
      <c r="X200" s="55"/>
      <c r="Y200" s="55"/>
      <c r="Z200" s="55"/>
      <c r="AA200" s="55"/>
    </row>
    <row r="201" spans="1:27" ht="15">
      <c r="A201" s="55"/>
      <c r="B201" s="55"/>
      <c r="C201" s="1133"/>
      <c r="D201" s="55"/>
      <c r="E201" s="55"/>
      <c r="F201" s="55"/>
      <c r="G201" s="55"/>
      <c r="H201" s="55"/>
      <c r="I201" s="55"/>
      <c r="J201" s="55"/>
      <c r="K201" s="55"/>
      <c r="L201" s="55"/>
      <c r="M201" s="55"/>
      <c r="N201" s="55"/>
      <c r="O201" s="55"/>
      <c r="P201" s="55"/>
      <c r="Q201" s="55"/>
      <c r="R201" s="55"/>
      <c r="S201" s="55"/>
      <c r="T201" s="55"/>
      <c r="U201" s="55"/>
      <c r="V201" s="55"/>
      <c r="W201" s="55"/>
      <c r="X201" s="55"/>
      <c r="Y201" s="55"/>
      <c r="Z201" s="55"/>
      <c r="AA201" s="55"/>
    </row>
    <row r="202" spans="1:27" ht="15">
      <c r="A202" s="55"/>
      <c r="B202" s="55"/>
      <c r="C202" s="1133"/>
      <c r="D202" s="55"/>
      <c r="E202" s="55"/>
      <c r="F202" s="55"/>
      <c r="G202" s="55"/>
      <c r="H202" s="55"/>
      <c r="I202" s="55"/>
      <c r="J202" s="55"/>
      <c r="K202" s="55"/>
      <c r="L202" s="55"/>
      <c r="M202" s="55"/>
      <c r="N202" s="55"/>
      <c r="O202" s="55"/>
      <c r="P202" s="55"/>
      <c r="Q202" s="55"/>
      <c r="R202" s="55"/>
      <c r="S202" s="55"/>
      <c r="T202" s="55"/>
      <c r="U202" s="55"/>
      <c r="V202" s="55"/>
      <c r="W202" s="55"/>
      <c r="X202" s="55"/>
      <c r="Y202" s="55"/>
      <c r="Z202" s="55"/>
      <c r="AA202" s="55"/>
    </row>
    <row r="203" spans="1:27" ht="15">
      <c r="A203" s="55"/>
      <c r="B203" s="55"/>
      <c r="C203" s="1133"/>
      <c r="D203" s="55"/>
      <c r="E203" s="55"/>
      <c r="F203" s="55"/>
      <c r="G203" s="55"/>
      <c r="H203" s="55"/>
      <c r="I203" s="55"/>
      <c r="J203" s="55"/>
      <c r="K203" s="55"/>
      <c r="L203" s="55"/>
      <c r="M203" s="55"/>
      <c r="N203" s="55"/>
      <c r="O203" s="55"/>
      <c r="P203" s="55"/>
      <c r="Q203" s="55"/>
      <c r="R203" s="55"/>
      <c r="S203" s="55"/>
      <c r="T203" s="55"/>
      <c r="U203" s="55"/>
      <c r="V203" s="55"/>
      <c r="W203" s="55"/>
      <c r="X203" s="55"/>
      <c r="Y203" s="55"/>
      <c r="Z203" s="55"/>
      <c r="AA203" s="55"/>
    </row>
    <row r="204" spans="1:27" ht="15">
      <c r="A204" s="55"/>
      <c r="B204" s="55"/>
      <c r="C204" s="1133"/>
      <c r="D204" s="55"/>
      <c r="E204" s="55"/>
      <c r="F204" s="55"/>
      <c r="G204" s="55"/>
      <c r="H204" s="55"/>
      <c r="I204" s="55"/>
      <c r="J204" s="55"/>
      <c r="K204" s="55"/>
      <c r="L204" s="55"/>
      <c r="M204" s="55"/>
      <c r="N204" s="55"/>
      <c r="O204" s="55"/>
      <c r="P204" s="55"/>
      <c r="Q204" s="55"/>
      <c r="R204" s="55"/>
      <c r="S204" s="55"/>
      <c r="T204" s="55"/>
      <c r="U204" s="55"/>
      <c r="V204" s="55"/>
      <c r="W204" s="55"/>
      <c r="X204" s="55"/>
      <c r="Y204" s="55"/>
      <c r="Z204" s="55"/>
      <c r="AA204" s="55"/>
    </row>
    <row r="205" spans="1:27" ht="15">
      <c r="A205" s="55"/>
      <c r="B205" s="55"/>
      <c r="C205" s="1133"/>
      <c r="D205" s="55"/>
      <c r="E205" s="55"/>
      <c r="F205" s="55"/>
      <c r="G205" s="55"/>
      <c r="H205" s="55"/>
      <c r="I205" s="55"/>
      <c r="J205" s="55"/>
      <c r="K205" s="55"/>
      <c r="L205" s="55"/>
      <c r="M205" s="55"/>
      <c r="N205" s="55"/>
      <c r="O205" s="55"/>
      <c r="P205" s="55"/>
      <c r="Q205" s="55"/>
      <c r="R205" s="55"/>
      <c r="S205" s="55"/>
      <c r="T205" s="55"/>
      <c r="U205" s="55"/>
      <c r="V205" s="55"/>
      <c r="W205" s="55"/>
      <c r="X205" s="55"/>
      <c r="Y205" s="55"/>
      <c r="Z205" s="55"/>
      <c r="AA205" s="55"/>
    </row>
    <row r="206" spans="1:27" ht="15">
      <c r="A206" s="55"/>
      <c r="B206" s="55"/>
      <c r="C206" s="1133"/>
      <c r="D206" s="55"/>
      <c r="E206" s="55"/>
      <c r="F206" s="55"/>
      <c r="G206" s="55"/>
      <c r="H206" s="55"/>
      <c r="I206" s="55"/>
      <c r="J206" s="55"/>
      <c r="K206" s="55"/>
      <c r="L206" s="55"/>
      <c r="M206" s="55"/>
      <c r="N206" s="55"/>
      <c r="O206" s="55"/>
      <c r="P206" s="55"/>
      <c r="Q206" s="55"/>
      <c r="R206" s="55"/>
      <c r="S206" s="55"/>
      <c r="T206" s="55"/>
      <c r="U206" s="55"/>
      <c r="V206" s="55"/>
      <c r="W206" s="55"/>
      <c r="X206" s="55"/>
      <c r="Y206" s="55"/>
      <c r="Z206" s="55"/>
      <c r="AA206" s="55"/>
    </row>
    <row r="207" spans="1:27" ht="15">
      <c r="A207" s="55"/>
      <c r="B207" s="55"/>
      <c r="C207" s="1133"/>
      <c r="D207" s="55"/>
      <c r="E207" s="55"/>
      <c r="F207" s="55"/>
      <c r="G207" s="55"/>
      <c r="H207" s="55"/>
      <c r="I207" s="55"/>
      <c r="J207" s="55"/>
      <c r="K207" s="55"/>
      <c r="L207" s="55"/>
      <c r="M207" s="55"/>
      <c r="N207" s="55"/>
      <c r="O207" s="55"/>
      <c r="P207" s="55"/>
      <c r="Q207" s="55"/>
      <c r="R207" s="55"/>
      <c r="S207" s="55"/>
      <c r="T207" s="55"/>
      <c r="U207" s="55"/>
      <c r="V207" s="55"/>
      <c r="W207" s="55"/>
      <c r="X207" s="55"/>
      <c r="Y207" s="55"/>
      <c r="Z207" s="55"/>
      <c r="AA207" s="55"/>
    </row>
    <row r="208" spans="1:27" ht="15">
      <c r="A208" s="55"/>
      <c r="B208" s="55"/>
      <c r="C208" s="1133"/>
      <c r="D208" s="55"/>
      <c r="E208" s="55"/>
      <c r="F208" s="55"/>
      <c r="G208" s="55"/>
      <c r="H208" s="55"/>
      <c r="I208" s="55"/>
      <c r="J208" s="55"/>
      <c r="K208" s="55"/>
      <c r="L208" s="55"/>
      <c r="M208" s="55"/>
      <c r="N208" s="55"/>
      <c r="O208" s="55"/>
      <c r="P208" s="55"/>
      <c r="Q208" s="55"/>
      <c r="R208" s="55"/>
      <c r="S208" s="55"/>
      <c r="T208" s="55"/>
      <c r="U208" s="55"/>
      <c r="V208" s="55"/>
      <c r="W208" s="55"/>
      <c r="X208" s="55"/>
      <c r="Y208" s="55"/>
      <c r="Z208" s="55"/>
      <c r="AA208" s="55"/>
    </row>
    <row r="209" spans="1:27" ht="15">
      <c r="A209" s="55"/>
      <c r="B209" s="55"/>
      <c r="C209" s="1133"/>
      <c r="D209" s="55"/>
      <c r="E209" s="55"/>
      <c r="F209" s="55"/>
      <c r="G209" s="55"/>
      <c r="H209" s="55"/>
      <c r="I209" s="55"/>
      <c r="J209" s="55"/>
      <c r="K209" s="55"/>
      <c r="L209" s="55"/>
      <c r="M209" s="55"/>
      <c r="N209" s="55"/>
      <c r="O209" s="55"/>
      <c r="P209" s="55"/>
      <c r="Q209" s="55"/>
      <c r="R209" s="55"/>
      <c r="S209" s="55"/>
      <c r="T209" s="55"/>
      <c r="U209" s="55"/>
      <c r="V209" s="55"/>
      <c r="W209" s="55"/>
      <c r="X209" s="55"/>
      <c r="Y209" s="55"/>
      <c r="Z209" s="55"/>
      <c r="AA209" s="55"/>
    </row>
    <row r="210" spans="1:27" ht="15">
      <c r="A210" s="55"/>
      <c r="B210" s="55"/>
      <c r="C210" s="1133"/>
      <c r="D210" s="55"/>
      <c r="E210" s="55"/>
      <c r="F210" s="55"/>
      <c r="G210" s="55"/>
      <c r="H210" s="55"/>
      <c r="I210" s="55"/>
      <c r="J210" s="55"/>
      <c r="K210" s="55"/>
      <c r="L210" s="55"/>
      <c r="M210" s="55"/>
      <c r="N210" s="55"/>
      <c r="O210" s="55"/>
      <c r="P210" s="55"/>
      <c r="Q210" s="55"/>
      <c r="R210" s="55"/>
      <c r="S210" s="55"/>
      <c r="T210" s="55"/>
      <c r="U210" s="55"/>
      <c r="V210" s="55"/>
      <c r="W210" s="55"/>
      <c r="X210" s="55"/>
      <c r="Y210" s="55"/>
      <c r="Z210" s="55"/>
      <c r="AA210" s="55"/>
    </row>
    <row r="211" spans="1:27" ht="15">
      <c r="A211" s="55"/>
      <c r="B211" s="55"/>
      <c r="C211" s="1133"/>
      <c r="D211" s="55"/>
      <c r="E211" s="55"/>
      <c r="F211" s="55"/>
      <c r="G211" s="55"/>
      <c r="H211" s="55"/>
      <c r="I211" s="55"/>
      <c r="J211" s="55"/>
      <c r="K211" s="55"/>
      <c r="L211" s="55"/>
      <c r="M211" s="55"/>
      <c r="N211" s="55"/>
      <c r="O211" s="55"/>
      <c r="P211" s="55"/>
      <c r="Q211" s="55"/>
      <c r="R211" s="55"/>
      <c r="S211" s="55"/>
      <c r="T211" s="55"/>
      <c r="U211" s="55"/>
      <c r="V211" s="55"/>
      <c r="W211" s="55"/>
      <c r="X211" s="55"/>
      <c r="Y211" s="55"/>
      <c r="Z211" s="55"/>
      <c r="AA211" s="55"/>
    </row>
    <row r="212" spans="1:27" ht="15">
      <c r="A212" s="55"/>
      <c r="B212" s="55"/>
      <c r="C212" s="1133"/>
      <c r="D212" s="55"/>
      <c r="E212" s="55"/>
      <c r="F212" s="55"/>
      <c r="G212" s="55"/>
      <c r="H212" s="55"/>
      <c r="I212" s="55"/>
      <c r="J212" s="55"/>
      <c r="K212" s="55"/>
      <c r="L212" s="55"/>
      <c r="M212" s="55"/>
      <c r="N212" s="55"/>
      <c r="O212" s="55"/>
      <c r="P212" s="55"/>
      <c r="Q212" s="55"/>
      <c r="R212" s="55"/>
      <c r="S212" s="55"/>
      <c r="T212" s="55"/>
      <c r="U212" s="55"/>
      <c r="V212" s="55"/>
      <c r="W212" s="55"/>
      <c r="X212" s="55"/>
      <c r="Y212" s="55"/>
      <c r="Z212" s="55"/>
      <c r="AA212" s="55"/>
    </row>
    <row r="213" spans="1:27" ht="15">
      <c r="A213" s="55"/>
      <c r="B213" s="55"/>
      <c r="C213" s="1133"/>
      <c r="D213" s="55"/>
      <c r="E213" s="55"/>
      <c r="F213" s="55"/>
      <c r="G213" s="55"/>
      <c r="H213" s="55"/>
      <c r="I213" s="55"/>
      <c r="J213" s="55"/>
      <c r="K213" s="55"/>
      <c r="L213" s="55"/>
      <c r="M213" s="55"/>
      <c r="N213" s="55"/>
      <c r="O213" s="55"/>
      <c r="P213" s="55"/>
      <c r="Q213" s="55"/>
      <c r="R213" s="55"/>
      <c r="S213" s="55"/>
      <c r="T213" s="55"/>
      <c r="U213" s="55"/>
      <c r="V213" s="55"/>
      <c r="W213" s="55"/>
      <c r="X213" s="55"/>
      <c r="Y213" s="55"/>
      <c r="Z213" s="55"/>
      <c r="AA213" s="55"/>
    </row>
    <row r="214" spans="1:27" ht="15">
      <c r="A214" s="55"/>
      <c r="B214" s="55"/>
      <c r="C214" s="1133"/>
      <c r="D214" s="55"/>
      <c r="E214" s="55"/>
      <c r="F214" s="55"/>
      <c r="G214" s="55"/>
      <c r="H214" s="55"/>
      <c r="I214" s="55"/>
      <c r="J214" s="55"/>
      <c r="K214" s="55"/>
      <c r="L214" s="55"/>
      <c r="M214" s="55"/>
      <c r="N214" s="55"/>
      <c r="O214" s="55"/>
      <c r="P214" s="55"/>
      <c r="Q214" s="55"/>
      <c r="R214" s="55"/>
      <c r="S214" s="55"/>
      <c r="T214" s="55"/>
      <c r="U214" s="55"/>
      <c r="V214" s="55"/>
      <c r="W214" s="55"/>
      <c r="X214" s="55"/>
      <c r="Y214" s="55"/>
      <c r="Z214" s="55"/>
      <c r="AA214" s="55"/>
    </row>
    <row r="215" spans="1:27" ht="15">
      <c r="A215" s="55"/>
      <c r="B215" s="55"/>
      <c r="C215" s="1133"/>
      <c r="D215" s="55"/>
      <c r="E215" s="55"/>
      <c r="F215" s="55"/>
      <c r="G215" s="55"/>
      <c r="H215" s="55"/>
      <c r="I215" s="55"/>
      <c r="J215" s="55"/>
      <c r="K215" s="55"/>
      <c r="L215" s="55"/>
      <c r="M215" s="55"/>
      <c r="N215" s="55"/>
      <c r="O215" s="55"/>
      <c r="P215" s="55"/>
      <c r="Q215" s="55"/>
      <c r="R215" s="55"/>
      <c r="S215" s="55"/>
      <c r="T215" s="55"/>
      <c r="U215" s="55"/>
      <c r="V215" s="55"/>
      <c r="W215" s="55"/>
      <c r="X215" s="55"/>
      <c r="Y215" s="55"/>
      <c r="Z215" s="55"/>
      <c r="AA215" s="55"/>
    </row>
    <row r="216" spans="1:27" ht="15">
      <c r="A216" s="55"/>
      <c r="B216" s="55"/>
      <c r="C216" s="1133"/>
      <c r="D216" s="55"/>
      <c r="E216" s="55"/>
      <c r="F216" s="55"/>
      <c r="G216" s="55"/>
      <c r="H216" s="55"/>
      <c r="I216" s="55"/>
      <c r="J216" s="55"/>
      <c r="K216" s="55"/>
      <c r="L216" s="55"/>
      <c r="M216" s="55"/>
      <c r="N216" s="55"/>
      <c r="O216" s="55"/>
      <c r="P216" s="55"/>
      <c r="Q216" s="55"/>
      <c r="R216" s="55"/>
      <c r="S216" s="55"/>
      <c r="T216" s="55"/>
      <c r="U216" s="55"/>
      <c r="V216" s="55"/>
      <c r="W216" s="55"/>
      <c r="X216" s="55"/>
      <c r="Y216" s="55"/>
      <c r="Z216" s="55"/>
      <c r="AA216" s="55"/>
    </row>
    <row r="217" spans="1:27" ht="15">
      <c r="A217" s="55"/>
      <c r="B217" s="55"/>
      <c r="C217" s="1133"/>
      <c r="D217" s="55"/>
      <c r="E217" s="55"/>
      <c r="F217" s="55"/>
      <c r="G217" s="55"/>
      <c r="H217" s="55"/>
      <c r="I217" s="55"/>
      <c r="J217" s="55"/>
      <c r="K217" s="55"/>
      <c r="L217" s="55"/>
      <c r="M217" s="55"/>
      <c r="N217" s="55"/>
      <c r="O217" s="55"/>
      <c r="P217" s="55"/>
      <c r="Q217" s="55"/>
      <c r="R217" s="55"/>
      <c r="S217" s="55"/>
      <c r="T217" s="55"/>
      <c r="U217" s="55"/>
      <c r="V217" s="55"/>
      <c r="W217" s="55"/>
      <c r="X217" s="55"/>
      <c r="Y217" s="55"/>
      <c r="Z217" s="55"/>
      <c r="AA217" s="55"/>
    </row>
    <row r="218" spans="1:27" ht="15">
      <c r="A218" s="55"/>
      <c r="B218" s="55"/>
      <c r="C218" s="1133"/>
      <c r="D218" s="55"/>
      <c r="E218" s="55"/>
      <c r="F218" s="55"/>
      <c r="G218" s="55"/>
      <c r="H218" s="55"/>
      <c r="I218" s="55"/>
      <c r="J218" s="55"/>
      <c r="K218" s="55"/>
      <c r="L218" s="55"/>
      <c r="M218" s="55"/>
      <c r="N218" s="55"/>
      <c r="O218" s="55"/>
      <c r="P218" s="55"/>
      <c r="Q218" s="55"/>
      <c r="R218" s="55"/>
      <c r="S218" s="55"/>
      <c r="T218" s="55"/>
      <c r="U218" s="55"/>
      <c r="V218" s="55"/>
      <c r="W218" s="55"/>
      <c r="X218" s="55"/>
      <c r="Y218" s="55"/>
      <c r="Z218" s="55"/>
      <c r="AA218" s="55"/>
    </row>
    <row r="219" spans="1:27" ht="15">
      <c r="A219" s="55"/>
      <c r="B219" s="55"/>
      <c r="C219" s="1133"/>
      <c r="D219" s="55"/>
      <c r="E219" s="55"/>
      <c r="F219" s="55"/>
      <c r="G219" s="55"/>
      <c r="H219" s="55"/>
      <c r="I219" s="55"/>
      <c r="J219" s="55"/>
      <c r="K219" s="55"/>
      <c r="L219" s="55"/>
      <c r="M219" s="55"/>
      <c r="N219" s="55"/>
      <c r="O219" s="55"/>
      <c r="P219" s="55"/>
      <c r="Q219" s="55"/>
      <c r="R219" s="55"/>
      <c r="S219" s="55"/>
      <c r="T219" s="55"/>
      <c r="U219" s="55"/>
      <c r="V219" s="55"/>
      <c r="W219" s="55"/>
      <c r="X219" s="55"/>
      <c r="Y219" s="55"/>
      <c r="Z219" s="55"/>
      <c r="AA219" s="55"/>
    </row>
    <row r="220" spans="1:27" ht="15">
      <c r="A220" s="55"/>
      <c r="B220" s="55"/>
      <c r="C220" s="1133"/>
      <c r="D220" s="55"/>
      <c r="E220" s="55"/>
      <c r="F220" s="55"/>
      <c r="G220" s="55"/>
      <c r="H220" s="55"/>
      <c r="I220" s="55"/>
      <c r="J220" s="55"/>
      <c r="K220" s="55"/>
      <c r="L220" s="55"/>
      <c r="M220" s="55"/>
      <c r="N220" s="55"/>
      <c r="O220" s="55"/>
      <c r="P220" s="55"/>
      <c r="Q220" s="55"/>
      <c r="R220" s="55"/>
      <c r="S220" s="55"/>
      <c r="T220" s="55"/>
      <c r="U220" s="55"/>
      <c r="V220" s="55"/>
      <c r="W220" s="55"/>
      <c r="X220" s="55"/>
      <c r="Y220" s="55"/>
      <c r="Z220" s="55"/>
      <c r="AA220" s="55"/>
    </row>
    <row r="221" spans="1:27" ht="15">
      <c r="A221" s="55"/>
      <c r="B221" s="55"/>
      <c r="C221" s="1133"/>
      <c r="D221" s="55"/>
      <c r="E221" s="55"/>
      <c r="F221" s="55"/>
      <c r="G221" s="55"/>
      <c r="H221" s="55"/>
      <c r="I221" s="55"/>
      <c r="J221" s="55"/>
      <c r="K221" s="55"/>
      <c r="L221" s="55"/>
      <c r="M221" s="55"/>
      <c r="N221" s="55"/>
      <c r="O221" s="55"/>
      <c r="P221" s="55"/>
      <c r="Q221" s="55"/>
      <c r="R221" s="55"/>
      <c r="S221" s="55"/>
      <c r="T221" s="55"/>
      <c r="U221" s="55"/>
      <c r="V221" s="55"/>
      <c r="W221" s="55"/>
      <c r="X221" s="55"/>
      <c r="Y221" s="55"/>
      <c r="Z221" s="55"/>
      <c r="AA221" s="55"/>
    </row>
    <row r="222" spans="1:27" ht="15">
      <c r="A222" s="55"/>
      <c r="B222" s="55"/>
      <c r="C222" s="1133"/>
      <c r="D222" s="55"/>
      <c r="E222" s="55"/>
      <c r="F222" s="55"/>
      <c r="G222" s="55"/>
      <c r="H222" s="55"/>
      <c r="I222" s="55"/>
      <c r="J222" s="55"/>
      <c r="K222" s="55"/>
      <c r="L222" s="55"/>
      <c r="M222" s="55"/>
      <c r="N222" s="55"/>
      <c r="O222" s="55"/>
      <c r="P222" s="55"/>
      <c r="Q222" s="55"/>
      <c r="R222" s="55"/>
      <c r="S222" s="55"/>
      <c r="T222" s="55"/>
      <c r="U222" s="55"/>
      <c r="V222" s="55"/>
      <c r="W222" s="55"/>
      <c r="X222" s="55"/>
      <c r="Y222" s="55"/>
      <c r="Z222" s="55"/>
      <c r="AA222" s="55"/>
    </row>
    <row r="223" spans="1:27" ht="15">
      <c r="A223" s="55"/>
      <c r="B223" s="55"/>
      <c r="C223" s="1133"/>
      <c r="D223" s="55"/>
      <c r="E223" s="55"/>
      <c r="F223" s="55"/>
      <c r="G223" s="55"/>
      <c r="H223" s="55"/>
      <c r="I223" s="55"/>
      <c r="J223" s="55"/>
      <c r="K223" s="55"/>
      <c r="L223" s="55"/>
      <c r="M223" s="55"/>
      <c r="N223" s="55"/>
      <c r="O223" s="55"/>
      <c r="P223" s="55"/>
      <c r="Q223" s="55"/>
      <c r="R223" s="55"/>
      <c r="S223" s="55"/>
      <c r="T223" s="55"/>
      <c r="U223" s="55"/>
      <c r="V223" s="55"/>
      <c r="W223" s="55"/>
      <c r="X223" s="55"/>
      <c r="Y223" s="55"/>
      <c r="Z223" s="55"/>
      <c r="AA223" s="55"/>
    </row>
    <row r="224" spans="1:27" ht="15">
      <c r="A224" s="55"/>
      <c r="B224" s="55"/>
      <c r="C224" s="1133"/>
      <c r="D224" s="55"/>
      <c r="E224" s="55"/>
      <c r="F224" s="55"/>
      <c r="G224" s="55"/>
      <c r="H224" s="55"/>
      <c r="I224" s="55"/>
      <c r="J224" s="55"/>
      <c r="K224" s="55"/>
      <c r="L224" s="55"/>
      <c r="M224" s="55"/>
      <c r="N224" s="55"/>
      <c r="O224" s="55"/>
      <c r="P224" s="55"/>
      <c r="Q224" s="55"/>
      <c r="R224" s="55"/>
      <c r="S224" s="55"/>
      <c r="T224" s="55"/>
      <c r="U224" s="55"/>
      <c r="V224" s="55"/>
      <c r="W224" s="55"/>
      <c r="X224" s="55"/>
      <c r="Y224" s="55"/>
      <c r="Z224" s="55"/>
      <c r="AA224" s="55"/>
    </row>
    <row r="225" spans="1:27" ht="15">
      <c r="A225" s="55"/>
      <c r="B225" s="55"/>
      <c r="C225" s="1133"/>
      <c r="D225" s="55"/>
      <c r="E225" s="55"/>
      <c r="F225" s="55"/>
      <c r="G225" s="55"/>
      <c r="H225" s="55"/>
      <c r="I225" s="55"/>
      <c r="J225" s="55"/>
      <c r="K225" s="55"/>
      <c r="L225" s="55"/>
      <c r="M225" s="55"/>
      <c r="N225" s="55"/>
      <c r="O225" s="55"/>
      <c r="P225" s="55"/>
      <c r="Q225" s="55"/>
      <c r="R225" s="55"/>
      <c r="S225" s="55"/>
      <c r="T225" s="55"/>
      <c r="U225" s="55"/>
      <c r="V225" s="55"/>
      <c r="W225" s="55"/>
      <c r="X225" s="55"/>
      <c r="Y225" s="55"/>
      <c r="Z225" s="55"/>
      <c r="AA225" s="55"/>
    </row>
    <row r="226" spans="1:27" ht="15">
      <c r="A226" s="55"/>
      <c r="B226" s="55"/>
      <c r="C226" s="1133"/>
      <c r="D226" s="55"/>
      <c r="E226" s="55"/>
      <c r="F226" s="55"/>
      <c r="G226" s="55"/>
      <c r="H226" s="55"/>
      <c r="I226" s="55"/>
      <c r="J226" s="55"/>
      <c r="K226" s="55"/>
      <c r="L226" s="55"/>
      <c r="M226" s="55"/>
      <c r="N226" s="55"/>
      <c r="O226" s="55"/>
      <c r="P226" s="55"/>
      <c r="Q226" s="55"/>
      <c r="R226" s="55"/>
      <c r="S226" s="55"/>
      <c r="T226" s="55"/>
      <c r="U226" s="55"/>
      <c r="V226" s="55"/>
      <c r="W226" s="55"/>
      <c r="X226" s="55"/>
      <c r="Y226" s="55"/>
      <c r="Z226" s="55"/>
      <c r="AA226" s="55"/>
    </row>
    <row r="227" spans="1:27" ht="15">
      <c r="A227" s="55"/>
      <c r="B227" s="55"/>
      <c r="C227" s="1133"/>
      <c r="D227" s="55"/>
      <c r="E227" s="55"/>
      <c r="F227" s="55"/>
      <c r="G227" s="55"/>
      <c r="H227" s="55"/>
      <c r="I227" s="55"/>
      <c r="J227" s="55"/>
      <c r="K227" s="55"/>
      <c r="L227" s="55"/>
      <c r="M227" s="55"/>
      <c r="N227" s="55"/>
      <c r="O227" s="55"/>
      <c r="P227" s="55"/>
      <c r="Q227" s="55"/>
      <c r="R227" s="55"/>
      <c r="S227" s="55"/>
      <c r="T227" s="55"/>
      <c r="U227" s="55"/>
      <c r="V227" s="55"/>
      <c r="W227" s="55"/>
      <c r="X227" s="55"/>
      <c r="Y227" s="55"/>
      <c r="Z227" s="55"/>
      <c r="AA227" s="55"/>
    </row>
    <row r="228" spans="1:27" ht="15">
      <c r="A228" s="55"/>
      <c r="B228" s="55"/>
      <c r="C228" s="1133"/>
      <c r="D228" s="55"/>
      <c r="E228" s="55"/>
      <c r="F228" s="55"/>
      <c r="G228" s="55"/>
      <c r="H228" s="55"/>
      <c r="I228" s="55"/>
      <c r="J228" s="55"/>
      <c r="K228" s="55"/>
      <c r="L228" s="55"/>
      <c r="M228" s="55"/>
      <c r="N228" s="55"/>
      <c r="O228" s="55"/>
      <c r="P228" s="55"/>
      <c r="Q228" s="55"/>
      <c r="R228" s="55"/>
      <c r="S228" s="55"/>
      <c r="T228" s="55"/>
      <c r="U228" s="55"/>
      <c r="V228" s="55"/>
      <c r="W228" s="55"/>
      <c r="X228" s="55"/>
      <c r="Y228" s="55"/>
      <c r="Z228" s="55"/>
      <c r="AA228" s="55"/>
    </row>
    <row r="229" spans="1:27" ht="15">
      <c r="A229" s="55"/>
      <c r="B229" s="55"/>
      <c r="C229" s="1133"/>
      <c r="D229" s="55"/>
      <c r="E229" s="55"/>
      <c r="F229" s="55"/>
      <c r="G229" s="55"/>
      <c r="H229" s="55"/>
      <c r="I229" s="55"/>
      <c r="J229" s="55"/>
      <c r="K229" s="55"/>
      <c r="L229" s="55"/>
      <c r="M229" s="55"/>
      <c r="N229" s="55"/>
      <c r="O229" s="55"/>
      <c r="P229" s="55"/>
      <c r="Q229" s="55"/>
      <c r="R229" s="55"/>
      <c r="S229" s="55"/>
      <c r="T229" s="55"/>
      <c r="U229" s="55"/>
      <c r="V229" s="55"/>
      <c r="W229" s="55"/>
      <c r="X229" s="55"/>
      <c r="Y229" s="55"/>
      <c r="Z229" s="55"/>
      <c r="AA229" s="55"/>
    </row>
    <row r="230" spans="1:27" ht="15">
      <c r="A230" s="55"/>
      <c r="B230" s="55"/>
      <c r="C230" s="1133"/>
      <c r="D230" s="55"/>
      <c r="E230" s="55"/>
      <c r="F230" s="55"/>
      <c r="G230" s="55"/>
      <c r="H230" s="55"/>
      <c r="I230" s="55"/>
      <c r="J230" s="55"/>
      <c r="K230" s="55"/>
      <c r="L230" s="55"/>
      <c r="M230" s="55"/>
      <c r="N230" s="55"/>
      <c r="O230" s="55"/>
      <c r="P230" s="55"/>
      <c r="Q230" s="55"/>
      <c r="R230" s="55"/>
      <c r="S230" s="55"/>
      <c r="T230" s="55"/>
      <c r="U230" s="55"/>
      <c r="V230" s="55"/>
      <c r="W230" s="55"/>
      <c r="X230" s="55"/>
      <c r="Y230" s="55"/>
      <c r="Z230" s="55"/>
      <c r="AA230" s="55"/>
    </row>
    <row r="231" spans="1:27" ht="15">
      <c r="A231" s="55"/>
      <c r="B231" s="55"/>
      <c r="C231" s="1133"/>
      <c r="D231" s="55"/>
      <c r="E231" s="55"/>
      <c r="F231" s="55"/>
      <c r="G231" s="55"/>
      <c r="H231" s="55"/>
      <c r="I231" s="55"/>
      <c r="J231" s="55"/>
      <c r="K231" s="55"/>
      <c r="L231" s="55"/>
      <c r="M231" s="55"/>
      <c r="N231" s="55"/>
      <c r="O231" s="55"/>
      <c r="P231" s="55"/>
      <c r="Q231" s="55"/>
      <c r="R231" s="55"/>
      <c r="S231" s="55"/>
      <c r="T231" s="55"/>
      <c r="U231" s="55"/>
      <c r="V231" s="55"/>
      <c r="W231" s="55"/>
      <c r="X231" s="55"/>
      <c r="Y231" s="55"/>
      <c r="Z231" s="55"/>
      <c r="AA231" s="55"/>
    </row>
    <row r="232" spans="1:27" ht="15">
      <c r="A232" s="55"/>
      <c r="B232" s="55"/>
      <c r="C232" s="1133"/>
      <c r="D232" s="55"/>
      <c r="E232" s="55"/>
      <c r="F232" s="55"/>
      <c r="G232" s="55"/>
      <c r="H232" s="55"/>
      <c r="I232" s="55"/>
      <c r="J232" s="55"/>
      <c r="K232" s="55"/>
      <c r="L232" s="55"/>
      <c r="M232" s="55"/>
      <c r="N232" s="55"/>
      <c r="O232" s="55"/>
      <c r="P232" s="55"/>
      <c r="Q232" s="55"/>
      <c r="R232" s="55"/>
      <c r="S232" s="55"/>
      <c r="T232" s="55"/>
      <c r="U232" s="55"/>
      <c r="V232" s="55"/>
      <c r="W232" s="55"/>
      <c r="X232" s="55"/>
      <c r="Y232" s="55"/>
      <c r="Z232" s="55"/>
      <c r="AA232" s="55"/>
    </row>
    <row r="233" spans="1:27" ht="15">
      <c r="A233" s="55"/>
      <c r="B233" s="55"/>
      <c r="C233" s="1133"/>
      <c r="D233" s="55"/>
      <c r="E233" s="55"/>
      <c r="F233" s="55"/>
      <c r="G233" s="55"/>
      <c r="H233" s="55"/>
      <c r="I233" s="55"/>
      <c r="J233" s="55"/>
      <c r="K233" s="55"/>
      <c r="L233" s="55"/>
      <c r="M233" s="55"/>
      <c r="N233" s="55"/>
      <c r="O233" s="55"/>
      <c r="P233" s="55"/>
      <c r="Q233" s="55"/>
      <c r="R233" s="55"/>
      <c r="S233" s="55"/>
      <c r="T233" s="55"/>
      <c r="U233" s="55"/>
      <c r="V233" s="55"/>
      <c r="W233" s="55"/>
      <c r="X233" s="55"/>
      <c r="Y233" s="55"/>
      <c r="Z233" s="55"/>
      <c r="AA233" s="55"/>
    </row>
    <row r="234" spans="1:27" ht="15">
      <c r="A234" s="55"/>
      <c r="B234" s="55"/>
      <c r="C234" s="1133"/>
      <c r="D234" s="55"/>
      <c r="E234" s="55"/>
      <c r="F234" s="55"/>
      <c r="G234" s="55"/>
      <c r="H234" s="55"/>
      <c r="I234" s="55"/>
      <c r="J234" s="55"/>
      <c r="K234" s="55"/>
      <c r="L234" s="55"/>
      <c r="M234" s="55"/>
      <c r="N234" s="55"/>
      <c r="O234" s="55"/>
      <c r="P234" s="55"/>
      <c r="Q234" s="55"/>
      <c r="R234" s="55"/>
      <c r="S234" s="55"/>
      <c r="T234" s="55"/>
      <c r="U234" s="55"/>
      <c r="V234" s="55"/>
      <c r="W234" s="55"/>
      <c r="X234" s="55"/>
      <c r="Y234" s="55"/>
      <c r="Z234" s="55"/>
      <c r="AA234" s="55"/>
    </row>
    <row r="235" spans="1:27" ht="15">
      <c r="A235" s="55"/>
      <c r="B235" s="55"/>
      <c r="C235" s="1133"/>
      <c r="D235" s="55"/>
      <c r="E235" s="55"/>
      <c r="F235" s="55"/>
      <c r="G235" s="55"/>
      <c r="H235" s="55"/>
      <c r="I235" s="55"/>
      <c r="J235" s="55"/>
      <c r="K235" s="55"/>
      <c r="L235" s="55"/>
      <c r="M235" s="55"/>
      <c r="N235" s="55"/>
      <c r="O235" s="55"/>
      <c r="P235" s="55"/>
      <c r="Q235" s="55"/>
      <c r="R235" s="55"/>
      <c r="S235" s="55"/>
      <c r="T235" s="55"/>
      <c r="U235" s="55"/>
      <c r="V235" s="55"/>
      <c r="W235" s="55"/>
      <c r="X235" s="55"/>
      <c r="Y235" s="55"/>
      <c r="Z235" s="55"/>
      <c r="AA235" s="55"/>
    </row>
    <row r="236" spans="1:27" ht="15">
      <c r="A236" s="55"/>
      <c r="B236" s="55"/>
      <c r="C236" s="1133"/>
      <c r="D236" s="55"/>
      <c r="E236" s="55"/>
      <c r="F236" s="55"/>
      <c r="G236" s="55"/>
      <c r="H236" s="55"/>
      <c r="I236" s="55"/>
      <c r="J236" s="55"/>
      <c r="K236" s="55"/>
      <c r="L236" s="55"/>
      <c r="M236" s="55"/>
      <c r="N236" s="55"/>
      <c r="O236" s="55"/>
      <c r="P236" s="55"/>
      <c r="Q236" s="55"/>
      <c r="R236" s="55"/>
      <c r="S236" s="55"/>
      <c r="T236" s="55"/>
      <c r="U236" s="55"/>
      <c r="V236" s="55"/>
      <c r="W236" s="55"/>
      <c r="X236" s="55"/>
      <c r="Y236" s="55"/>
      <c r="Z236" s="55"/>
      <c r="AA236" s="55"/>
    </row>
    <row r="237" spans="1:27" ht="15">
      <c r="A237" s="55"/>
      <c r="B237" s="55"/>
      <c r="C237" s="1133"/>
      <c r="D237" s="55"/>
      <c r="E237" s="55"/>
      <c r="F237" s="55"/>
      <c r="G237" s="55"/>
      <c r="H237" s="55"/>
      <c r="I237" s="55"/>
      <c r="J237" s="55"/>
      <c r="K237" s="55"/>
      <c r="L237" s="55"/>
      <c r="M237" s="55"/>
      <c r="N237" s="55"/>
      <c r="O237" s="55"/>
      <c r="P237" s="55"/>
      <c r="Q237" s="55"/>
      <c r="R237" s="55"/>
      <c r="S237" s="55"/>
      <c r="T237" s="55"/>
      <c r="U237" s="55"/>
      <c r="V237" s="55"/>
      <c r="W237" s="55"/>
      <c r="X237" s="55"/>
      <c r="Y237" s="55"/>
      <c r="Z237" s="55"/>
      <c r="AA237" s="55"/>
    </row>
    <row r="238" spans="1:27" ht="15">
      <c r="A238" s="55"/>
      <c r="B238" s="55"/>
      <c r="C238" s="1133"/>
      <c r="D238" s="55"/>
      <c r="E238" s="55"/>
      <c r="F238" s="55"/>
      <c r="G238" s="55"/>
      <c r="H238" s="55"/>
      <c r="I238" s="55"/>
      <c r="J238" s="55"/>
      <c r="K238" s="55"/>
      <c r="L238" s="55"/>
      <c r="M238" s="55"/>
      <c r="N238" s="55"/>
      <c r="O238" s="55"/>
      <c r="P238" s="55"/>
      <c r="Q238" s="55"/>
      <c r="R238" s="55"/>
      <c r="S238" s="55"/>
      <c r="T238" s="55"/>
      <c r="U238" s="55"/>
      <c r="V238" s="55"/>
      <c r="W238" s="55"/>
      <c r="X238" s="55"/>
      <c r="Y238" s="55"/>
      <c r="Z238" s="55"/>
      <c r="AA238" s="55"/>
    </row>
    <row r="239" spans="1:27" ht="15">
      <c r="A239" s="55"/>
      <c r="B239" s="55"/>
      <c r="C239" s="1133"/>
      <c r="D239" s="55"/>
      <c r="E239" s="55"/>
      <c r="F239" s="55"/>
      <c r="G239" s="55"/>
      <c r="H239" s="55"/>
      <c r="I239" s="55"/>
      <c r="J239" s="55"/>
      <c r="K239" s="55"/>
      <c r="L239" s="55"/>
      <c r="M239" s="55"/>
      <c r="N239" s="55"/>
      <c r="O239" s="55"/>
      <c r="P239" s="55"/>
      <c r="Q239" s="55"/>
      <c r="R239" s="55"/>
      <c r="S239" s="55"/>
      <c r="T239" s="55"/>
      <c r="U239" s="55"/>
      <c r="V239" s="55"/>
      <c r="W239" s="55"/>
      <c r="X239" s="55"/>
      <c r="Y239" s="55"/>
      <c r="Z239" s="55"/>
      <c r="AA239" s="55"/>
    </row>
    <row r="240" spans="1:27" ht="15">
      <c r="A240" s="55"/>
      <c r="B240" s="55"/>
      <c r="C240" s="1133"/>
      <c r="D240" s="55"/>
      <c r="E240" s="55"/>
      <c r="F240" s="55"/>
      <c r="G240" s="55"/>
      <c r="H240" s="55"/>
      <c r="I240" s="55"/>
      <c r="J240" s="55"/>
      <c r="K240" s="55"/>
      <c r="L240" s="55"/>
      <c r="M240" s="55"/>
      <c r="N240" s="55"/>
      <c r="O240" s="55"/>
      <c r="P240" s="55"/>
      <c r="Q240" s="55"/>
      <c r="R240" s="55"/>
      <c r="S240" s="55"/>
      <c r="T240" s="55"/>
      <c r="U240" s="55"/>
      <c r="V240" s="55"/>
      <c r="W240" s="55"/>
      <c r="X240" s="55"/>
      <c r="Y240" s="55"/>
      <c r="Z240" s="55"/>
      <c r="AA240" s="55"/>
    </row>
    <row r="241" spans="1:27" ht="15">
      <c r="A241" s="55"/>
      <c r="B241" s="55"/>
      <c r="C241" s="1133"/>
      <c r="D241" s="55"/>
      <c r="E241" s="55"/>
      <c r="F241" s="55"/>
      <c r="G241" s="55"/>
      <c r="H241" s="55"/>
      <c r="I241" s="55"/>
      <c r="J241" s="55"/>
      <c r="K241" s="55"/>
      <c r="L241" s="55"/>
      <c r="M241" s="55"/>
      <c r="N241" s="55"/>
      <c r="O241" s="55"/>
      <c r="P241" s="55"/>
      <c r="Q241" s="55"/>
      <c r="R241" s="55"/>
      <c r="S241" s="55"/>
      <c r="T241" s="55"/>
      <c r="U241" s="55"/>
      <c r="V241" s="55"/>
      <c r="W241" s="55"/>
      <c r="X241" s="55"/>
      <c r="Y241" s="55"/>
      <c r="Z241" s="55"/>
      <c r="AA241" s="55"/>
    </row>
    <row r="242" spans="1:27" ht="15">
      <c r="A242" s="55"/>
      <c r="B242" s="55"/>
      <c r="C242" s="1133"/>
      <c r="D242" s="55"/>
      <c r="E242" s="55"/>
      <c r="F242" s="55"/>
      <c r="G242" s="55"/>
      <c r="H242" s="55"/>
      <c r="I242" s="55"/>
      <c r="J242" s="55"/>
      <c r="K242" s="55"/>
      <c r="L242" s="55"/>
      <c r="M242" s="55"/>
      <c r="N242" s="55"/>
      <c r="O242" s="55"/>
      <c r="P242" s="55"/>
      <c r="Q242" s="55"/>
      <c r="R242" s="55"/>
      <c r="S242" s="55"/>
      <c r="T242" s="55"/>
      <c r="U242" s="55"/>
      <c r="V242" s="55"/>
      <c r="W242" s="55"/>
      <c r="X242" s="55"/>
      <c r="Y242" s="55"/>
      <c r="Z242" s="55"/>
      <c r="AA242" s="55"/>
    </row>
    <row r="243" spans="1:27" ht="15">
      <c r="A243" s="55"/>
      <c r="B243" s="55"/>
      <c r="C243" s="1133"/>
      <c r="D243" s="55"/>
      <c r="E243" s="55"/>
      <c r="F243" s="55"/>
      <c r="G243" s="55"/>
      <c r="H243" s="55"/>
      <c r="I243" s="55"/>
      <c r="J243" s="55"/>
      <c r="K243" s="55"/>
      <c r="L243" s="55"/>
      <c r="M243" s="55"/>
      <c r="N243" s="55"/>
      <c r="O243" s="55"/>
      <c r="P243" s="55"/>
      <c r="Q243" s="55"/>
      <c r="R243" s="55"/>
      <c r="S243" s="55"/>
      <c r="T243" s="55"/>
      <c r="U243" s="55"/>
      <c r="V243" s="55"/>
      <c r="W243" s="55"/>
      <c r="X243" s="55"/>
      <c r="Y243" s="55"/>
      <c r="Z243" s="55"/>
      <c r="AA243" s="55"/>
    </row>
    <row r="244" spans="1:27" ht="15">
      <c r="A244" s="55"/>
      <c r="B244" s="55"/>
      <c r="C244" s="1133"/>
      <c r="D244" s="55"/>
      <c r="E244" s="55"/>
      <c r="F244" s="55"/>
      <c r="G244" s="55"/>
      <c r="H244" s="55"/>
      <c r="I244" s="55"/>
      <c r="J244" s="55"/>
      <c r="K244" s="55"/>
      <c r="L244" s="55"/>
      <c r="M244" s="55"/>
      <c r="N244" s="55"/>
      <c r="O244" s="55"/>
      <c r="P244" s="55"/>
      <c r="Q244" s="55"/>
      <c r="R244" s="55"/>
      <c r="S244" s="55"/>
      <c r="T244" s="55"/>
      <c r="U244" s="55"/>
      <c r="V244" s="55"/>
      <c r="W244" s="55"/>
      <c r="X244" s="55"/>
      <c r="Y244" s="55"/>
      <c r="Z244" s="55"/>
      <c r="AA244" s="55"/>
    </row>
    <row r="245" spans="1:27" ht="15">
      <c r="A245" s="55"/>
      <c r="B245" s="55"/>
      <c r="C245" s="1133"/>
      <c r="D245" s="55"/>
      <c r="E245" s="55"/>
      <c r="F245" s="55"/>
      <c r="G245" s="55"/>
      <c r="H245" s="55"/>
      <c r="I245" s="55"/>
      <c r="J245" s="55"/>
      <c r="K245" s="55"/>
      <c r="L245" s="55"/>
      <c r="M245" s="55"/>
      <c r="N245" s="55"/>
      <c r="O245" s="55"/>
      <c r="P245" s="55"/>
      <c r="Q245" s="55"/>
      <c r="R245" s="55"/>
      <c r="S245" s="55"/>
      <c r="T245" s="55"/>
      <c r="U245" s="55"/>
      <c r="V245" s="55"/>
      <c r="W245" s="55"/>
      <c r="X245" s="55"/>
      <c r="Y245" s="55"/>
      <c r="Z245" s="55"/>
      <c r="AA245" s="55"/>
    </row>
    <row r="246" spans="1:27" ht="15">
      <c r="A246" s="55"/>
      <c r="B246" s="55"/>
      <c r="C246" s="1133"/>
      <c r="D246" s="55"/>
      <c r="E246" s="55"/>
      <c r="F246" s="55"/>
      <c r="G246" s="55"/>
      <c r="H246" s="55"/>
      <c r="I246" s="55"/>
      <c r="J246" s="55"/>
      <c r="K246" s="55"/>
      <c r="L246" s="55"/>
      <c r="M246" s="55"/>
      <c r="N246" s="55"/>
      <c r="O246" s="55"/>
      <c r="P246" s="55"/>
      <c r="Q246" s="55"/>
      <c r="R246" s="55"/>
      <c r="S246" s="55"/>
      <c r="T246" s="55"/>
      <c r="U246" s="55"/>
      <c r="V246" s="55"/>
      <c r="W246" s="55"/>
      <c r="X246" s="55"/>
      <c r="Y246" s="55"/>
      <c r="Z246" s="55"/>
      <c r="AA246" s="55"/>
    </row>
    <row r="247" spans="1:27" ht="15">
      <c r="A247" s="55"/>
      <c r="B247" s="55"/>
      <c r="C247" s="1133"/>
      <c r="D247" s="55"/>
      <c r="E247" s="55"/>
      <c r="F247" s="55"/>
      <c r="G247" s="55"/>
      <c r="H247" s="55"/>
      <c r="I247" s="55"/>
      <c r="J247" s="55"/>
      <c r="K247" s="55"/>
      <c r="L247" s="55"/>
      <c r="M247" s="55"/>
      <c r="N247" s="55"/>
      <c r="O247" s="55"/>
      <c r="P247" s="55"/>
      <c r="Q247" s="55"/>
      <c r="R247" s="55"/>
      <c r="S247" s="55"/>
      <c r="T247" s="55"/>
      <c r="U247" s="55"/>
      <c r="V247" s="55"/>
      <c r="W247" s="55"/>
      <c r="X247" s="55"/>
      <c r="Y247" s="55"/>
      <c r="Z247" s="55"/>
      <c r="AA247" s="55"/>
    </row>
    <row r="248" spans="1:27" ht="15">
      <c r="A248" s="55"/>
      <c r="B248" s="55"/>
      <c r="C248" s="1133"/>
      <c r="D248" s="55"/>
      <c r="E248" s="55"/>
      <c r="F248" s="55"/>
      <c r="G248" s="55"/>
      <c r="H248" s="55"/>
      <c r="I248" s="55"/>
      <c r="J248" s="55"/>
      <c r="K248" s="55"/>
      <c r="L248" s="55"/>
      <c r="M248" s="55"/>
      <c r="N248" s="55"/>
      <c r="O248" s="55"/>
      <c r="P248" s="55"/>
      <c r="Q248" s="55"/>
      <c r="R248" s="55"/>
      <c r="S248" s="55"/>
      <c r="T248" s="55"/>
      <c r="U248" s="55"/>
      <c r="V248" s="55"/>
      <c r="W248" s="55"/>
      <c r="X248" s="55"/>
      <c r="Y248" s="55"/>
      <c r="Z248" s="55"/>
      <c r="AA248" s="55"/>
    </row>
    <row r="249" spans="1:27" ht="15">
      <c r="A249" s="55"/>
      <c r="B249" s="55"/>
      <c r="C249" s="1133"/>
      <c r="D249" s="55"/>
      <c r="E249" s="55"/>
      <c r="F249" s="55"/>
      <c r="G249" s="55"/>
      <c r="H249" s="55"/>
      <c r="I249" s="55"/>
      <c r="J249" s="55"/>
      <c r="K249" s="55"/>
      <c r="L249" s="55"/>
      <c r="M249" s="55"/>
      <c r="N249" s="55"/>
      <c r="O249" s="55"/>
      <c r="P249" s="55"/>
      <c r="Q249" s="55"/>
      <c r="R249" s="55"/>
      <c r="S249" s="55"/>
      <c r="T249" s="55"/>
      <c r="U249" s="55"/>
      <c r="V249" s="55"/>
      <c r="W249" s="55"/>
      <c r="X249" s="55"/>
      <c r="Y249" s="55"/>
      <c r="Z249" s="55"/>
      <c r="AA249" s="55"/>
    </row>
    <row r="250" spans="1:27" ht="15">
      <c r="A250" s="55"/>
      <c r="B250" s="55"/>
      <c r="C250" s="1133"/>
      <c r="D250" s="55"/>
      <c r="E250" s="55"/>
      <c r="F250" s="55"/>
      <c r="G250" s="55"/>
      <c r="H250" s="55"/>
      <c r="I250" s="55"/>
      <c r="J250" s="55"/>
      <c r="K250" s="55"/>
      <c r="L250" s="55"/>
      <c r="M250" s="55"/>
      <c r="N250" s="55"/>
      <c r="O250" s="55"/>
      <c r="P250" s="55"/>
      <c r="Q250" s="55"/>
      <c r="R250" s="55"/>
      <c r="S250" s="55"/>
      <c r="T250" s="55"/>
      <c r="U250" s="55"/>
      <c r="V250" s="55"/>
      <c r="W250" s="55"/>
      <c r="X250" s="55"/>
      <c r="Y250" s="55"/>
      <c r="Z250" s="55"/>
      <c r="AA250" s="55"/>
    </row>
    <row r="251" spans="1:27" ht="15">
      <c r="A251" s="55"/>
      <c r="B251" s="55"/>
      <c r="C251" s="1133"/>
      <c r="D251" s="55"/>
      <c r="E251" s="55"/>
      <c r="F251" s="55"/>
      <c r="G251" s="55"/>
      <c r="H251" s="55"/>
      <c r="I251" s="55"/>
      <c r="J251" s="55"/>
      <c r="K251" s="55"/>
      <c r="L251" s="55"/>
      <c r="M251" s="55"/>
      <c r="N251" s="55"/>
      <c r="O251" s="55"/>
      <c r="P251" s="55"/>
      <c r="Q251" s="55"/>
      <c r="R251" s="55"/>
      <c r="S251" s="55"/>
      <c r="T251" s="55"/>
      <c r="U251" s="55"/>
      <c r="V251" s="55"/>
      <c r="W251" s="55"/>
      <c r="X251" s="55"/>
      <c r="Y251" s="55"/>
      <c r="Z251" s="55"/>
      <c r="AA251" s="55"/>
    </row>
    <row r="252" spans="1:27" ht="15">
      <c r="A252" s="55"/>
      <c r="B252" s="55"/>
      <c r="C252" s="1133"/>
      <c r="D252" s="55"/>
      <c r="E252" s="55"/>
      <c r="F252" s="55"/>
      <c r="G252" s="55"/>
      <c r="H252" s="55"/>
      <c r="I252" s="55"/>
      <c r="J252" s="55"/>
      <c r="K252" s="55"/>
      <c r="L252" s="55"/>
      <c r="M252" s="55"/>
      <c r="N252" s="55"/>
      <c r="O252" s="55"/>
      <c r="P252" s="55"/>
      <c r="Q252" s="55"/>
      <c r="R252" s="55"/>
      <c r="S252" s="55"/>
      <c r="T252" s="55"/>
      <c r="U252" s="55"/>
      <c r="V252" s="55"/>
      <c r="W252" s="55"/>
      <c r="X252" s="55"/>
      <c r="Y252" s="55"/>
      <c r="Z252" s="55"/>
      <c r="AA252" s="55"/>
    </row>
    <row r="253" spans="1:27" ht="15">
      <c r="A253" s="55"/>
      <c r="B253" s="55"/>
      <c r="C253" s="1133"/>
      <c r="D253" s="55"/>
      <c r="E253" s="55"/>
      <c r="F253" s="55"/>
      <c r="G253" s="55"/>
      <c r="H253" s="55"/>
      <c r="I253" s="55"/>
      <c r="J253" s="55"/>
      <c r="K253" s="55"/>
      <c r="L253" s="55"/>
      <c r="M253" s="55"/>
      <c r="N253" s="55"/>
      <c r="O253" s="55"/>
      <c r="P253" s="55"/>
      <c r="Q253" s="55"/>
      <c r="R253" s="55"/>
      <c r="S253" s="55"/>
      <c r="T253" s="55"/>
      <c r="U253" s="55"/>
      <c r="V253" s="55"/>
      <c r="W253" s="55"/>
      <c r="X253" s="55"/>
      <c r="Y253" s="55"/>
      <c r="Z253" s="55"/>
      <c r="AA253" s="55"/>
    </row>
    <row r="254" spans="1:27" ht="15">
      <c r="A254" s="55"/>
      <c r="B254" s="55"/>
      <c r="C254" s="1133"/>
      <c r="D254" s="55"/>
      <c r="E254" s="55"/>
      <c r="F254" s="55"/>
      <c r="G254" s="55"/>
      <c r="H254" s="55"/>
      <c r="I254" s="55"/>
      <c r="J254" s="55"/>
      <c r="K254" s="55"/>
      <c r="L254" s="55"/>
      <c r="M254" s="55"/>
      <c r="N254" s="55"/>
      <c r="O254" s="55"/>
      <c r="P254" s="55"/>
      <c r="Q254" s="55"/>
      <c r="R254" s="55"/>
      <c r="S254" s="55"/>
      <c r="T254" s="55"/>
      <c r="U254" s="55"/>
      <c r="V254" s="55"/>
      <c r="W254" s="55"/>
      <c r="X254" s="55"/>
      <c r="Y254" s="55"/>
      <c r="Z254" s="55"/>
      <c r="AA254" s="55"/>
    </row>
    <row r="255" spans="1:27" ht="15">
      <c r="A255" s="55"/>
      <c r="B255" s="55"/>
      <c r="C255" s="1133"/>
      <c r="D255" s="55"/>
      <c r="E255" s="55"/>
      <c r="F255" s="55"/>
      <c r="G255" s="55"/>
      <c r="H255" s="55"/>
      <c r="I255" s="55"/>
      <c r="J255" s="55"/>
      <c r="K255" s="55"/>
      <c r="L255" s="55"/>
      <c r="M255" s="55"/>
      <c r="N255" s="55"/>
      <c r="O255" s="55"/>
      <c r="P255" s="55"/>
      <c r="Q255" s="55"/>
      <c r="R255" s="55"/>
      <c r="S255" s="55"/>
      <c r="T255" s="55"/>
      <c r="U255" s="55"/>
      <c r="V255" s="55"/>
      <c r="W255" s="55"/>
      <c r="X255" s="55"/>
      <c r="Y255" s="55"/>
      <c r="Z255" s="55"/>
      <c r="AA255" s="55"/>
    </row>
    <row r="256" spans="1:27" ht="15">
      <c r="A256" s="55"/>
      <c r="B256" s="55"/>
      <c r="C256" s="1133"/>
      <c r="D256" s="55"/>
      <c r="E256" s="55"/>
      <c r="F256" s="55"/>
      <c r="G256" s="55"/>
      <c r="H256" s="55"/>
      <c r="I256" s="55"/>
      <c r="J256" s="55"/>
      <c r="K256" s="55"/>
      <c r="L256" s="55"/>
      <c r="M256" s="55"/>
      <c r="N256" s="55"/>
      <c r="O256" s="55"/>
      <c r="P256" s="55"/>
      <c r="Q256" s="55"/>
      <c r="R256" s="55"/>
      <c r="S256" s="55"/>
      <c r="T256" s="55"/>
      <c r="U256" s="55"/>
      <c r="V256" s="55"/>
      <c r="W256" s="55"/>
      <c r="X256" s="55"/>
      <c r="Y256" s="55"/>
      <c r="Z256" s="55"/>
      <c r="AA256" s="55"/>
    </row>
    <row r="257" spans="1:27" ht="15">
      <c r="A257" s="55"/>
      <c r="B257" s="55"/>
      <c r="C257" s="1133"/>
      <c r="D257" s="55"/>
      <c r="E257" s="55"/>
      <c r="F257" s="55"/>
      <c r="G257" s="55"/>
      <c r="H257" s="55"/>
      <c r="I257" s="55"/>
      <c r="J257" s="55"/>
      <c r="K257" s="55"/>
      <c r="L257" s="55"/>
      <c r="M257" s="55"/>
      <c r="N257" s="55"/>
      <c r="O257" s="55"/>
      <c r="P257" s="55"/>
      <c r="Q257" s="55"/>
      <c r="R257" s="55"/>
      <c r="S257" s="55"/>
      <c r="T257" s="55"/>
      <c r="U257" s="55"/>
      <c r="V257" s="55"/>
      <c r="W257" s="55"/>
      <c r="X257" s="55"/>
      <c r="Y257" s="55"/>
      <c r="Z257" s="55"/>
      <c r="AA257" s="55"/>
    </row>
    <row r="258" spans="1:27" ht="15">
      <c r="A258" s="55"/>
      <c r="B258" s="55"/>
      <c r="C258" s="1133"/>
      <c r="D258" s="55"/>
      <c r="E258" s="55"/>
      <c r="F258" s="55"/>
      <c r="G258" s="55"/>
      <c r="H258" s="55"/>
      <c r="I258" s="55"/>
      <c r="J258" s="55"/>
      <c r="K258" s="55"/>
      <c r="L258" s="55"/>
      <c r="M258" s="55"/>
      <c r="N258" s="55"/>
      <c r="O258" s="55"/>
      <c r="P258" s="55"/>
      <c r="Q258" s="55"/>
      <c r="R258" s="55"/>
      <c r="S258" s="55"/>
      <c r="T258" s="55"/>
      <c r="U258" s="55"/>
      <c r="V258" s="55"/>
      <c r="W258" s="55"/>
      <c r="X258" s="55"/>
      <c r="Y258" s="55"/>
      <c r="Z258" s="55"/>
      <c r="AA258" s="55"/>
    </row>
    <row r="259" spans="1:27" ht="15">
      <c r="A259" s="55"/>
      <c r="B259" s="55"/>
      <c r="C259" s="1133"/>
      <c r="D259" s="55"/>
      <c r="E259" s="55"/>
      <c r="F259" s="55"/>
      <c r="G259" s="55"/>
      <c r="H259" s="55"/>
      <c r="I259" s="55"/>
      <c r="J259" s="55"/>
      <c r="K259" s="55"/>
      <c r="L259" s="55"/>
      <c r="M259" s="55"/>
      <c r="N259" s="55"/>
      <c r="O259" s="55"/>
      <c r="P259" s="55"/>
      <c r="Q259" s="55"/>
      <c r="R259" s="55"/>
      <c r="S259" s="55"/>
      <c r="T259" s="55"/>
      <c r="U259" s="55"/>
      <c r="V259" s="55"/>
      <c r="W259" s="55"/>
      <c r="X259" s="55"/>
      <c r="Y259" s="55"/>
      <c r="Z259" s="55"/>
      <c r="AA259" s="55"/>
    </row>
    <row r="260" spans="1:27" ht="15">
      <c r="A260" s="55"/>
      <c r="B260" s="55"/>
      <c r="C260" s="1133"/>
      <c r="D260" s="55"/>
      <c r="E260" s="55"/>
      <c r="F260" s="55"/>
      <c r="G260" s="55"/>
      <c r="H260" s="55"/>
      <c r="I260" s="55"/>
      <c r="J260" s="55"/>
      <c r="K260" s="55"/>
      <c r="L260" s="55"/>
      <c r="M260" s="55"/>
      <c r="N260" s="55"/>
      <c r="O260" s="55"/>
      <c r="P260" s="55"/>
      <c r="Q260" s="55"/>
      <c r="R260" s="55"/>
      <c r="S260" s="55"/>
      <c r="T260" s="55"/>
      <c r="U260" s="55"/>
      <c r="V260" s="55"/>
      <c r="W260" s="55"/>
      <c r="X260" s="55"/>
      <c r="Y260" s="55"/>
      <c r="Z260" s="55"/>
      <c r="AA260" s="55"/>
    </row>
    <row r="261" spans="1:27" ht="15">
      <c r="A261" s="55"/>
      <c r="B261" s="55"/>
      <c r="C261" s="1133"/>
      <c r="D261" s="55"/>
      <c r="E261" s="55"/>
      <c r="F261" s="55"/>
      <c r="G261" s="55"/>
      <c r="H261" s="55"/>
      <c r="I261" s="55"/>
      <c r="J261" s="55"/>
      <c r="K261" s="55"/>
      <c r="L261" s="55"/>
      <c r="M261" s="55"/>
      <c r="N261" s="55"/>
      <c r="O261" s="55"/>
      <c r="P261" s="55"/>
      <c r="Q261" s="55"/>
      <c r="R261" s="55"/>
      <c r="S261" s="55"/>
      <c r="T261" s="55"/>
      <c r="U261" s="55"/>
      <c r="V261" s="55"/>
      <c r="W261" s="55"/>
      <c r="X261" s="55"/>
      <c r="Y261" s="55"/>
      <c r="Z261" s="55"/>
      <c r="AA261" s="55"/>
    </row>
    <row r="262" spans="1:27" ht="15">
      <c r="A262" s="55"/>
      <c r="B262" s="55"/>
      <c r="C262" s="1133"/>
      <c r="D262" s="55"/>
      <c r="E262" s="55"/>
      <c r="F262" s="55"/>
      <c r="G262" s="55"/>
      <c r="H262" s="55"/>
      <c r="I262" s="55"/>
      <c r="J262" s="55"/>
      <c r="K262" s="55"/>
      <c r="L262" s="55"/>
      <c r="M262" s="55"/>
      <c r="N262" s="55"/>
      <c r="O262" s="55"/>
      <c r="P262" s="55"/>
      <c r="Q262" s="55"/>
      <c r="R262" s="55"/>
      <c r="S262" s="55"/>
      <c r="T262" s="55"/>
      <c r="U262" s="55"/>
      <c r="V262" s="55"/>
      <c r="W262" s="55"/>
      <c r="X262" s="55"/>
      <c r="Y262" s="55"/>
      <c r="Z262" s="55"/>
      <c r="AA262" s="55"/>
    </row>
    <row r="263" spans="1:27" ht="15">
      <c r="A263" s="55"/>
      <c r="B263" s="55"/>
      <c r="C263" s="1133"/>
      <c r="D263" s="55"/>
      <c r="E263" s="55"/>
      <c r="F263" s="55"/>
      <c r="G263" s="55"/>
      <c r="H263" s="55"/>
      <c r="I263" s="55"/>
      <c r="J263" s="55"/>
      <c r="K263" s="55"/>
      <c r="L263" s="55"/>
      <c r="M263" s="55"/>
      <c r="N263" s="55"/>
      <c r="O263" s="55"/>
      <c r="P263" s="55"/>
      <c r="Q263" s="55"/>
      <c r="R263" s="55"/>
      <c r="S263" s="55"/>
      <c r="T263" s="55"/>
      <c r="U263" s="55"/>
      <c r="V263" s="55"/>
      <c r="W263" s="55"/>
      <c r="X263" s="55"/>
      <c r="Y263" s="55"/>
      <c r="Z263" s="55"/>
      <c r="AA263" s="55"/>
    </row>
    <row r="264" spans="1:27" ht="15">
      <c r="A264" s="55"/>
      <c r="B264" s="55"/>
      <c r="C264" s="1133"/>
      <c r="D264" s="55"/>
      <c r="E264" s="55"/>
      <c r="F264" s="55"/>
      <c r="G264" s="55"/>
      <c r="H264" s="55"/>
      <c r="I264" s="55"/>
      <c r="J264" s="55"/>
      <c r="K264" s="55"/>
      <c r="L264" s="55"/>
      <c r="M264" s="55"/>
      <c r="N264" s="55"/>
      <c r="O264" s="55"/>
      <c r="P264" s="55"/>
      <c r="Q264" s="55"/>
      <c r="R264" s="55"/>
      <c r="S264" s="55"/>
      <c r="T264" s="55"/>
      <c r="U264" s="55"/>
      <c r="V264" s="55"/>
      <c r="W264" s="55"/>
      <c r="X264" s="55"/>
      <c r="Y264" s="55"/>
      <c r="Z264" s="55"/>
      <c r="AA264" s="55"/>
    </row>
    <row r="265" spans="1:27" ht="15">
      <c r="A265" s="55"/>
      <c r="B265" s="55"/>
      <c r="C265" s="1133"/>
      <c r="D265" s="55"/>
      <c r="E265" s="55"/>
      <c r="F265" s="55"/>
      <c r="G265" s="55"/>
      <c r="H265" s="55"/>
      <c r="I265" s="55"/>
      <c r="J265" s="55"/>
      <c r="K265" s="55"/>
      <c r="L265" s="55"/>
      <c r="M265" s="55"/>
      <c r="N265" s="55"/>
      <c r="O265" s="55"/>
      <c r="P265" s="55"/>
      <c r="Q265" s="55"/>
      <c r="R265" s="55"/>
      <c r="S265" s="55"/>
      <c r="T265" s="55"/>
      <c r="U265" s="55"/>
      <c r="V265" s="55"/>
      <c r="W265" s="55"/>
      <c r="X265" s="55"/>
      <c r="Y265" s="55"/>
      <c r="Z265" s="55"/>
      <c r="AA265" s="55"/>
    </row>
    <row r="266" spans="1:27" ht="15">
      <c r="A266" s="55"/>
      <c r="B266" s="55"/>
      <c r="C266" s="1133"/>
      <c r="D266" s="55"/>
      <c r="E266" s="55"/>
      <c r="F266" s="55"/>
      <c r="G266" s="55"/>
      <c r="H266" s="55"/>
      <c r="I266" s="55"/>
      <c r="J266" s="55"/>
      <c r="K266" s="55"/>
      <c r="L266" s="55"/>
      <c r="M266" s="55"/>
      <c r="N266" s="55"/>
      <c r="O266" s="55"/>
      <c r="P266" s="55"/>
      <c r="Q266" s="55"/>
      <c r="R266" s="55"/>
      <c r="S266" s="55"/>
      <c r="T266" s="55"/>
      <c r="U266" s="55"/>
      <c r="V266" s="55"/>
      <c r="W266" s="55"/>
      <c r="X266" s="55"/>
      <c r="Y266" s="55"/>
      <c r="Z266" s="55"/>
      <c r="AA266" s="55"/>
    </row>
    <row r="267" spans="1:27" ht="15">
      <c r="A267" s="55"/>
      <c r="B267" s="55"/>
      <c r="C267" s="1133"/>
      <c r="D267" s="55"/>
      <c r="E267" s="55"/>
      <c r="F267" s="55"/>
      <c r="G267" s="55"/>
      <c r="H267" s="55"/>
      <c r="I267" s="55"/>
      <c r="J267" s="55"/>
      <c r="K267" s="55"/>
      <c r="L267" s="55"/>
      <c r="M267" s="55"/>
      <c r="N267" s="55"/>
      <c r="O267" s="55"/>
      <c r="P267" s="55"/>
      <c r="Q267" s="55"/>
      <c r="R267" s="55"/>
      <c r="S267" s="55"/>
      <c r="T267" s="55"/>
      <c r="U267" s="55"/>
      <c r="V267" s="55"/>
      <c r="W267" s="55"/>
      <c r="X267" s="55"/>
      <c r="Y267" s="55"/>
      <c r="Z267" s="55"/>
      <c r="AA267" s="55"/>
    </row>
    <row r="268" spans="1:27" ht="15">
      <c r="A268" s="55"/>
      <c r="B268" s="55"/>
      <c r="C268" s="1133"/>
      <c r="D268" s="55"/>
      <c r="E268" s="55"/>
      <c r="F268" s="55"/>
      <c r="G268" s="55"/>
      <c r="H268" s="55"/>
      <c r="I268" s="55"/>
      <c r="J268" s="55"/>
      <c r="K268" s="55"/>
      <c r="L268" s="55"/>
      <c r="M268" s="55"/>
      <c r="N268" s="55"/>
      <c r="O268" s="55"/>
      <c r="P268" s="55"/>
      <c r="Q268" s="55"/>
      <c r="R268" s="55"/>
      <c r="S268" s="55"/>
      <c r="T268" s="55"/>
      <c r="U268" s="55"/>
      <c r="V268" s="55"/>
      <c r="W268" s="55"/>
      <c r="X268" s="55"/>
      <c r="Y268" s="55"/>
      <c r="Z268" s="55"/>
      <c r="AA268" s="55"/>
    </row>
    <row r="269" spans="1:27" ht="15">
      <c r="A269" s="55"/>
      <c r="B269" s="55"/>
      <c r="C269" s="1133"/>
      <c r="D269" s="55"/>
      <c r="E269" s="55"/>
      <c r="F269" s="55"/>
      <c r="G269" s="55"/>
      <c r="H269" s="55"/>
      <c r="I269" s="55"/>
      <c r="J269" s="55"/>
      <c r="K269" s="55"/>
      <c r="L269" s="55"/>
      <c r="M269" s="55"/>
      <c r="N269" s="55"/>
      <c r="O269" s="55"/>
      <c r="P269" s="55"/>
      <c r="Q269" s="55"/>
      <c r="R269" s="55"/>
      <c r="S269" s="55"/>
      <c r="T269" s="55"/>
      <c r="U269" s="55"/>
      <c r="V269" s="55"/>
      <c r="W269" s="55"/>
      <c r="X269" s="55"/>
      <c r="Y269" s="55"/>
      <c r="Z269" s="55"/>
      <c r="AA269" s="55"/>
    </row>
    <row r="270" spans="1:27" ht="15">
      <c r="A270" s="55"/>
      <c r="B270" s="55"/>
      <c r="C270" s="1133"/>
      <c r="D270" s="55"/>
      <c r="E270" s="55"/>
      <c r="F270" s="55"/>
      <c r="G270" s="55"/>
      <c r="H270" s="55"/>
      <c r="I270" s="55"/>
      <c r="J270" s="55"/>
      <c r="K270" s="55"/>
      <c r="L270" s="55"/>
      <c r="M270" s="55"/>
      <c r="N270" s="55"/>
      <c r="O270" s="55"/>
      <c r="P270" s="55"/>
      <c r="Q270" s="55"/>
      <c r="R270" s="55"/>
      <c r="S270" s="55"/>
      <c r="T270" s="55"/>
      <c r="U270" s="55"/>
      <c r="V270" s="55"/>
      <c r="W270" s="55"/>
      <c r="X270" s="55"/>
      <c r="Y270" s="55"/>
      <c r="Z270" s="55"/>
      <c r="AA270" s="55"/>
    </row>
    <row r="271" spans="1:27" ht="15">
      <c r="A271" s="55"/>
      <c r="B271" s="55"/>
      <c r="C271" s="1133"/>
      <c r="D271" s="55"/>
      <c r="E271" s="55"/>
      <c r="F271" s="55"/>
      <c r="G271" s="55"/>
      <c r="H271" s="55"/>
      <c r="I271" s="55"/>
      <c r="J271" s="55"/>
      <c r="K271" s="55"/>
      <c r="L271" s="55"/>
      <c r="M271" s="55"/>
      <c r="N271" s="55"/>
      <c r="O271" s="55"/>
      <c r="P271" s="55"/>
      <c r="Q271" s="55"/>
      <c r="R271" s="55"/>
      <c r="S271" s="55"/>
      <c r="T271" s="55"/>
      <c r="U271" s="55"/>
      <c r="V271" s="55"/>
      <c r="W271" s="55"/>
      <c r="X271" s="55"/>
      <c r="Y271" s="55"/>
      <c r="Z271" s="55"/>
      <c r="AA271" s="55"/>
    </row>
    <row r="272" spans="1:27" ht="15">
      <c r="A272" s="55"/>
      <c r="B272" s="55"/>
      <c r="C272" s="1133"/>
      <c r="D272" s="55"/>
      <c r="E272" s="55"/>
      <c r="F272" s="55"/>
      <c r="G272" s="55"/>
      <c r="H272" s="55"/>
      <c r="I272" s="55"/>
      <c r="J272" s="55"/>
      <c r="K272" s="55"/>
      <c r="L272" s="55"/>
      <c r="M272" s="55"/>
      <c r="N272" s="55"/>
      <c r="O272" s="55"/>
      <c r="P272" s="55"/>
      <c r="Q272" s="55"/>
      <c r="R272" s="55"/>
      <c r="S272" s="55"/>
      <c r="T272" s="55"/>
      <c r="U272" s="55"/>
      <c r="V272" s="55"/>
      <c r="W272" s="55"/>
      <c r="X272" s="55"/>
      <c r="Y272" s="55"/>
      <c r="Z272" s="55"/>
      <c r="AA272" s="55"/>
    </row>
    <row r="273" spans="1:27" ht="15">
      <c r="A273" s="55"/>
      <c r="B273" s="55"/>
      <c r="C273" s="1133"/>
      <c r="D273" s="55"/>
      <c r="E273" s="55"/>
      <c r="F273" s="55"/>
      <c r="G273" s="55"/>
      <c r="H273" s="55"/>
      <c r="I273" s="55"/>
      <c r="J273" s="55"/>
      <c r="K273" s="55"/>
      <c r="L273" s="55"/>
      <c r="M273" s="55"/>
      <c r="N273" s="55"/>
      <c r="O273" s="55"/>
      <c r="P273" s="55"/>
      <c r="Q273" s="55"/>
      <c r="R273" s="55"/>
      <c r="S273" s="55"/>
      <c r="T273" s="55"/>
      <c r="U273" s="55"/>
      <c r="V273" s="55"/>
      <c r="W273" s="55"/>
      <c r="X273" s="55"/>
      <c r="Y273" s="55"/>
      <c r="Z273" s="55"/>
      <c r="AA273" s="55"/>
    </row>
    <row r="274" spans="1:27" ht="15">
      <c r="A274" s="55"/>
      <c r="B274" s="55"/>
      <c r="C274" s="1133"/>
      <c r="D274" s="55"/>
      <c r="E274" s="55"/>
      <c r="F274" s="55"/>
      <c r="G274" s="55"/>
      <c r="H274" s="55"/>
      <c r="I274" s="55"/>
      <c r="J274" s="55"/>
      <c r="K274" s="55"/>
      <c r="L274" s="55"/>
      <c r="M274" s="55"/>
      <c r="N274" s="55"/>
      <c r="O274" s="55"/>
      <c r="P274" s="55"/>
      <c r="Q274" s="55"/>
      <c r="R274" s="55"/>
      <c r="S274" s="55"/>
      <c r="T274" s="55"/>
      <c r="U274" s="55"/>
      <c r="V274" s="55"/>
      <c r="W274" s="55"/>
      <c r="X274" s="55"/>
      <c r="Y274" s="55"/>
      <c r="Z274" s="55"/>
      <c r="AA274" s="55"/>
    </row>
    <row r="275" spans="1:27" ht="15">
      <c r="A275" s="55"/>
      <c r="B275" s="55"/>
      <c r="C275" s="1133"/>
      <c r="D275" s="55"/>
      <c r="E275" s="55"/>
      <c r="F275" s="55"/>
      <c r="G275" s="55"/>
      <c r="H275" s="55"/>
      <c r="I275" s="55"/>
      <c r="J275" s="55"/>
      <c r="K275" s="55"/>
      <c r="L275" s="55"/>
      <c r="M275" s="55"/>
      <c r="N275" s="55"/>
      <c r="O275" s="55"/>
      <c r="P275" s="55"/>
      <c r="Q275" s="55"/>
      <c r="R275" s="55"/>
      <c r="S275" s="55"/>
      <c r="T275" s="55"/>
      <c r="U275" s="55"/>
      <c r="V275" s="55"/>
      <c r="W275" s="55"/>
      <c r="X275" s="55"/>
      <c r="Y275" s="55"/>
      <c r="Z275" s="55"/>
      <c r="AA275" s="55"/>
    </row>
    <row r="276" spans="1:27" ht="15">
      <c r="A276" s="55"/>
      <c r="B276" s="55"/>
      <c r="C276" s="1133"/>
      <c r="D276" s="55"/>
      <c r="E276" s="55"/>
      <c r="F276" s="55"/>
      <c r="G276" s="55"/>
      <c r="H276" s="55"/>
      <c r="I276" s="55"/>
      <c r="J276" s="55"/>
      <c r="K276" s="55"/>
      <c r="L276" s="55"/>
      <c r="M276" s="55"/>
      <c r="N276" s="55"/>
      <c r="O276" s="55"/>
      <c r="P276" s="55"/>
      <c r="Q276" s="55"/>
      <c r="R276" s="55"/>
      <c r="S276" s="55"/>
      <c r="T276" s="55"/>
      <c r="U276" s="55"/>
      <c r="V276" s="55"/>
      <c r="W276" s="55"/>
      <c r="X276" s="55"/>
      <c r="Y276" s="55"/>
      <c r="Z276" s="55"/>
      <c r="AA276" s="55"/>
    </row>
    <row r="277" spans="1:27" ht="15">
      <c r="A277" s="55"/>
      <c r="B277" s="55"/>
      <c r="C277" s="1133"/>
      <c r="D277" s="55"/>
      <c r="E277" s="55"/>
      <c r="F277" s="55"/>
      <c r="G277" s="55"/>
      <c r="H277" s="55"/>
      <c r="I277" s="55"/>
      <c r="J277" s="55"/>
      <c r="K277" s="55"/>
      <c r="L277" s="55"/>
      <c r="M277" s="55"/>
      <c r="N277" s="55"/>
      <c r="O277" s="55"/>
      <c r="P277" s="55"/>
      <c r="Q277" s="55"/>
      <c r="R277" s="55"/>
      <c r="S277" s="55"/>
      <c r="T277" s="55"/>
      <c r="U277" s="55"/>
      <c r="V277" s="55"/>
      <c r="W277" s="55"/>
      <c r="X277" s="55"/>
      <c r="Y277" s="55"/>
      <c r="Z277" s="55"/>
      <c r="AA277" s="55"/>
    </row>
    <row r="278" spans="1:27" ht="15">
      <c r="A278" s="55"/>
      <c r="B278" s="55"/>
      <c r="C278" s="1133"/>
      <c r="D278" s="55"/>
      <c r="E278" s="55"/>
      <c r="F278" s="55"/>
      <c r="G278" s="55"/>
      <c r="H278" s="55"/>
      <c r="I278" s="55"/>
      <c r="J278" s="55"/>
      <c r="K278" s="55"/>
      <c r="L278" s="55"/>
      <c r="M278" s="55"/>
      <c r="N278" s="55"/>
      <c r="O278" s="55"/>
      <c r="P278" s="55"/>
      <c r="Q278" s="55"/>
      <c r="R278" s="55"/>
      <c r="S278" s="55"/>
      <c r="T278" s="55"/>
      <c r="U278" s="55"/>
      <c r="V278" s="55"/>
      <c r="W278" s="55"/>
      <c r="X278" s="55"/>
      <c r="Y278" s="55"/>
      <c r="Z278" s="55"/>
      <c r="AA278" s="55"/>
    </row>
    <row r="279" spans="1:27" ht="15">
      <c r="A279" s="55"/>
      <c r="B279" s="55"/>
      <c r="C279" s="1133"/>
      <c r="D279" s="55"/>
      <c r="E279" s="55"/>
      <c r="F279" s="55"/>
      <c r="G279" s="55"/>
      <c r="H279" s="55"/>
      <c r="I279" s="55"/>
      <c r="J279" s="55"/>
      <c r="K279" s="55"/>
      <c r="L279" s="55"/>
      <c r="M279" s="55"/>
      <c r="N279" s="55"/>
      <c r="O279" s="55"/>
      <c r="P279" s="55"/>
      <c r="Q279" s="55"/>
      <c r="R279" s="55"/>
      <c r="S279" s="55"/>
      <c r="T279" s="55"/>
      <c r="U279" s="55"/>
      <c r="V279" s="55"/>
      <c r="W279" s="55"/>
      <c r="X279" s="55"/>
      <c r="Y279" s="55"/>
      <c r="Z279" s="55"/>
      <c r="AA279" s="55"/>
    </row>
    <row r="280" spans="1:27" ht="15">
      <c r="A280" s="55"/>
      <c r="B280" s="55"/>
      <c r="C280" s="1133"/>
      <c r="D280" s="55"/>
      <c r="E280" s="55"/>
      <c r="F280" s="55"/>
      <c r="G280" s="55"/>
      <c r="H280" s="55"/>
      <c r="I280" s="55"/>
      <c r="J280" s="55"/>
      <c r="K280" s="55"/>
      <c r="L280" s="55"/>
      <c r="M280" s="55"/>
      <c r="N280" s="55"/>
      <c r="O280" s="55"/>
      <c r="P280" s="55"/>
      <c r="Q280" s="55"/>
      <c r="R280" s="55"/>
      <c r="S280" s="55"/>
      <c r="T280" s="55"/>
      <c r="U280" s="55"/>
      <c r="V280" s="55"/>
      <c r="W280" s="55"/>
      <c r="X280" s="55"/>
      <c r="Y280" s="55"/>
      <c r="Z280" s="55"/>
      <c r="AA280" s="55"/>
    </row>
    <row r="281" spans="1:27" ht="15">
      <c r="A281" s="55"/>
      <c r="B281" s="55"/>
      <c r="C281" s="1133"/>
      <c r="D281" s="55"/>
      <c r="E281" s="55"/>
      <c r="F281" s="55"/>
      <c r="G281" s="55"/>
      <c r="H281" s="55"/>
      <c r="I281" s="55"/>
      <c r="J281" s="55"/>
      <c r="K281" s="55"/>
      <c r="L281" s="55"/>
      <c r="M281" s="55"/>
      <c r="N281" s="55"/>
      <c r="O281" s="55"/>
      <c r="P281" s="55"/>
      <c r="Q281" s="55"/>
      <c r="R281" s="55"/>
      <c r="S281" s="55"/>
      <c r="T281" s="55"/>
      <c r="U281" s="55"/>
      <c r="V281" s="55"/>
      <c r="W281" s="55"/>
      <c r="X281" s="55"/>
      <c r="Y281" s="55"/>
      <c r="Z281" s="55"/>
      <c r="AA281" s="55"/>
    </row>
    <row r="282" spans="1:27" ht="15">
      <c r="A282" s="55"/>
      <c r="B282" s="55"/>
      <c r="C282" s="1133"/>
      <c r="D282" s="55"/>
      <c r="E282" s="55"/>
      <c r="F282" s="55"/>
      <c r="G282" s="55"/>
      <c r="H282" s="55"/>
      <c r="I282" s="55"/>
      <c r="J282" s="55"/>
      <c r="K282" s="55"/>
      <c r="L282" s="55"/>
      <c r="M282" s="55"/>
      <c r="N282" s="55"/>
      <c r="O282" s="55"/>
      <c r="P282" s="55"/>
      <c r="Q282" s="55"/>
      <c r="R282" s="55"/>
      <c r="S282" s="55"/>
      <c r="T282" s="55"/>
      <c r="U282" s="55"/>
      <c r="V282" s="55"/>
      <c r="W282" s="55"/>
      <c r="X282" s="55"/>
      <c r="Y282" s="55"/>
      <c r="Z282" s="55"/>
      <c r="AA282" s="55"/>
    </row>
    <row r="283" spans="1:27" ht="15">
      <c r="A283" s="55"/>
      <c r="B283" s="55"/>
      <c r="C283" s="1133"/>
      <c r="D283" s="55"/>
      <c r="E283" s="55"/>
      <c r="F283" s="55"/>
      <c r="G283" s="55"/>
      <c r="H283" s="55"/>
      <c r="I283" s="55"/>
      <c r="J283" s="55"/>
      <c r="K283" s="55"/>
      <c r="L283" s="55"/>
      <c r="M283" s="55"/>
      <c r="N283" s="55"/>
      <c r="O283" s="55"/>
      <c r="P283" s="55"/>
      <c r="Q283" s="55"/>
      <c r="R283" s="55"/>
      <c r="S283" s="55"/>
      <c r="T283" s="55"/>
      <c r="U283" s="55"/>
      <c r="V283" s="55"/>
      <c r="W283" s="55"/>
      <c r="X283" s="55"/>
      <c r="Y283" s="55"/>
      <c r="Z283" s="55"/>
      <c r="AA283" s="55"/>
    </row>
    <row r="284" spans="1:27" ht="15">
      <c r="A284" s="55"/>
      <c r="B284" s="55"/>
      <c r="C284" s="1133"/>
      <c r="D284" s="55"/>
      <c r="E284" s="55"/>
      <c r="F284" s="55"/>
      <c r="G284" s="55"/>
      <c r="H284" s="55"/>
      <c r="I284" s="55"/>
      <c r="J284" s="55"/>
      <c r="K284" s="55"/>
      <c r="L284" s="55"/>
      <c r="M284" s="55"/>
      <c r="N284" s="55"/>
      <c r="O284" s="55"/>
      <c r="P284" s="55"/>
      <c r="Q284" s="55"/>
      <c r="R284" s="55"/>
      <c r="S284" s="55"/>
      <c r="T284" s="55"/>
      <c r="U284" s="55"/>
      <c r="V284" s="55"/>
      <c r="W284" s="55"/>
      <c r="X284" s="55"/>
      <c r="Y284" s="55"/>
      <c r="Z284" s="55"/>
      <c r="AA284" s="55"/>
    </row>
    <row r="285" spans="1:27" ht="15">
      <c r="A285" s="55"/>
      <c r="B285" s="55"/>
      <c r="C285" s="1133"/>
      <c r="D285" s="55"/>
      <c r="E285" s="55"/>
      <c r="F285" s="55"/>
      <c r="G285" s="55"/>
      <c r="H285" s="55"/>
      <c r="I285" s="55"/>
      <c r="J285" s="55"/>
      <c r="K285" s="55"/>
      <c r="L285" s="55"/>
      <c r="M285" s="55"/>
      <c r="N285" s="55"/>
      <c r="O285" s="55"/>
      <c r="P285" s="55"/>
      <c r="Q285" s="55"/>
      <c r="R285" s="55"/>
      <c r="S285" s="55"/>
      <c r="T285" s="55"/>
      <c r="U285" s="55"/>
      <c r="V285" s="55"/>
      <c r="W285" s="55"/>
      <c r="X285" s="55"/>
      <c r="Y285" s="55"/>
      <c r="Z285" s="55"/>
      <c r="AA285" s="55"/>
    </row>
    <row r="286" spans="1:27" ht="15">
      <c r="A286" s="55"/>
      <c r="B286" s="55"/>
      <c r="C286" s="1133"/>
      <c r="D286" s="55"/>
      <c r="E286" s="55"/>
      <c r="F286" s="55"/>
      <c r="G286" s="55"/>
      <c r="H286" s="55"/>
      <c r="I286" s="55"/>
      <c r="J286" s="55"/>
      <c r="K286" s="55"/>
      <c r="L286" s="55"/>
      <c r="M286" s="55"/>
      <c r="N286" s="55"/>
      <c r="O286" s="55"/>
      <c r="P286" s="55"/>
      <c r="Q286" s="55"/>
      <c r="R286" s="55"/>
      <c r="S286" s="55"/>
      <c r="T286" s="55"/>
      <c r="U286" s="55"/>
      <c r="V286" s="55"/>
      <c r="W286" s="55"/>
      <c r="X286" s="55"/>
      <c r="Y286" s="55"/>
      <c r="Z286" s="55"/>
      <c r="AA286" s="55"/>
    </row>
    <row r="287" spans="1:27" ht="15">
      <c r="A287" s="55"/>
      <c r="B287" s="55"/>
      <c r="C287" s="1133"/>
      <c r="D287" s="55"/>
      <c r="E287" s="55"/>
      <c r="F287" s="55"/>
      <c r="G287" s="55"/>
      <c r="H287" s="55"/>
      <c r="I287" s="55"/>
      <c r="J287" s="55"/>
      <c r="K287" s="55"/>
      <c r="L287" s="55"/>
      <c r="M287" s="55"/>
      <c r="N287" s="55"/>
      <c r="O287" s="55"/>
      <c r="P287" s="55"/>
      <c r="Q287" s="55"/>
      <c r="R287" s="55"/>
      <c r="S287" s="55"/>
      <c r="T287" s="55"/>
      <c r="U287" s="55"/>
      <c r="V287" s="55"/>
      <c r="W287" s="55"/>
      <c r="X287" s="55"/>
      <c r="Y287" s="55"/>
      <c r="Z287" s="55"/>
      <c r="AA287" s="55"/>
    </row>
    <row r="288" spans="1:27" ht="15">
      <c r="A288" s="55"/>
      <c r="B288" s="55"/>
      <c r="C288" s="1133"/>
      <c r="D288" s="55"/>
      <c r="E288" s="55"/>
      <c r="F288" s="55"/>
      <c r="G288" s="55"/>
      <c r="H288" s="55"/>
      <c r="I288" s="55"/>
      <c r="J288" s="55"/>
      <c r="K288" s="55"/>
      <c r="L288" s="55"/>
      <c r="M288" s="55"/>
      <c r="N288" s="55"/>
      <c r="O288" s="55"/>
      <c r="P288" s="55"/>
      <c r="Q288" s="55"/>
      <c r="R288" s="55"/>
      <c r="S288" s="55"/>
      <c r="T288" s="55"/>
      <c r="U288" s="55"/>
      <c r="V288" s="55"/>
      <c r="W288" s="55"/>
      <c r="X288" s="55"/>
      <c r="Y288" s="55"/>
      <c r="Z288" s="55"/>
      <c r="AA288" s="55"/>
    </row>
    <row r="289" spans="1:27" ht="15">
      <c r="A289" s="55"/>
      <c r="B289" s="55"/>
      <c r="C289" s="1133"/>
      <c r="D289" s="55"/>
      <c r="E289" s="55"/>
      <c r="F289" s="55"/>
      <c r="G289" s="55"/>
      <c r="H289" s="55"/>
      <c r="I289" s="55"/>
      <c r="J289" s="55"/>
      <c r="K289" s="55"/>
      <c r="L289" s="55"/>
      <c r="M289" s="55"/>
      <c r="N289" s="55"/>
      <c r="O289" s="55"/>
      <c r="P289" s="55"/>
      <c r="Q289" s="55"/>
      <c r="R289" s="55"/>
      <c r="S289" s="55"/>
      <c r="T289" s="55"/>
      <c r="U289" s="55"/>
      <c r="V289" s="55"/>
      <c r="W289" s="55"/>
      <c r="X289" s="55"/>
      <c r="Y289" s="55"/>
      <c r="Z289" s="55"/>
      <c r="AA289" s="55"/>
    </row>
    <row r="290" spans="1:27" ht="15">
      <c r="A290" s="55"/>
      <c r="B290" s="55"/>
      <c r="C290" s="1133"/>
      <c r="D290" s="55"/>
      <c r="E290" s="55"/>
      <c r="F290" s="55"/>
      <c r="G290" s="55"/>
      <c r="H290" s="55"/>
      <c r="I290" s="55"/>
      <c r="J290" s="55"/>
      <c r="K290" s="55"/>
      <c r="L290" s="55"/>
      <c r="M290" s="55"/>
      <c r="N290" s="55"/>
      <c r="O290" s="55"/>
      <c r="P290" s="55"/>
      <c r="Q290" s="55"/>
      <c r="R290" s="55"/>
      <c r="S290" s="55"/>
      <c r="T290" s="55"/>
      <c r="U290" s="55"/>
      <c r="V290" s="55"/>
      <c r="W290" s="55"/>
      <c r="X290" s="55"/>
      <c r="Y290" s="55"/>
      <c r="Z290" s="55"/>
      <c r="AA290" s="55"/>
    </row>
    <row r="291" spans="1:27" ht="15">
      <c r="A291" s="55"/>
      <c r="B291" s="55"/>
      <c r="C291" s="1133"/>
      <c r="D291" s="55"/>
      <c r="E291" s="55"/>
      <c r="F291" s="55"/>
      <c r="G291" s="55"/>
      <c r="H291" s="55"/>
      <c r="I291" s="55"/>
      <c r="J291" s="55"/>
      <c r="K291" s="55"/>
      <c r="L291" s="55"/>
      <c r="M291" s="55"/>
      <c r="N291" s="55"/>
      <c r="O291" s="55"/>
      <c r="P291" s="55"/>
      <c r="Q291" s="55"/>
      <c r="R291" s="55"/>
      <c r="S291" s="55"/>
      <c r="T291" s="55"/>
      <c r="U291" s="55"/>
      <c r="V291" s="55"/>
      <c r="W291" s="55"/>
      <c r="X291" s="55"/>
      <c r="Y291" s="55"/>
      <c r="Z291" s="55"/>
      <c r="AA291" s="55"/>
    </row>
    <row r="292" spans="1:27" ht="15">
      <c r="A292" s="55"/>
      <c r="B292" s="55"/>
      <c r="C292" s="1133"/>
      <c r="D292" s="55"/>
      <c r="E292" s="55"/>
      <c r="F292" s="55"/>
      <c r="G292" s="55"/>
      <c r="H292" s="55"/>
      <c r="I292" s="55"/>
      <c r="J292" s="55"/>
      <c r="K292" s="55"/>
      <c r="L292" s="55"/>
      <c r="M292" s="55"/>
      <c r="N292" s="55"/>
      <c r="O292" s="55"/>
      <c r="P292" s="55"/>
      <c r="Q292" s="55"/>
      <c r="R292" s="55"/>
      <c r="S292" s="55"/>
      <c r="T292" s="55"/>
      <c r="U292" s="55"/>
      <c r="V292" s="55"/>
      <c r="W292" s="55"/>
      <c r="X292" s="55"/>
      <c r="Y292" s="55"/>
      <c r="Z292" s="55"/>
      <c r="AA292" s="55"/>
    </row>
    <row r="293" spans="1:27" ht="15">
      <c r="A293" s="55"/>
      <c r="B293" s="55"/>
      <c r="C293" s="1133"/>
      <c r="D293" s="55"/>
      <c r="E293" s="55"/>
      <c r="F293" s="55"/>
      <c r="G293" s="55"/>
      <c r="H293" s="55"/>
      <c r="I293" s="55"/>
      <c r="J293" s="55"/>
      <c r="K293" s="55"/>
      <c r="L293" s="55"/>
      <c r="M293" s="55"/>
      <c r="N293" s="55"/>
      <c r="O293" s="55"/>
      <c r="P293" s="55"/>
      <c r="Q293" s="55"/>
      <c r="R293" s="55"/>
      <c r="S293" s="55"/>
      <c r="T293" s="55"/>
      <c r="U293" s="55"/>
      <c r="V293" s="55"/>
      <c r="W293" s="55"/>
      <c r="X293" s="55"/>
      <c r="Y293" s="55"/>
      <c r="Z293" s="55"/>
      <c r="AA293" s="55"/>
    </row>
    <row r="294" spans="1:27" ht="15">
      <c r="A294" s="55"/>
      <c r="B294" s="55"/>
      <c r="C294" s="1133"/>
      <c r="D294" s="55"/>
      <c r="E294" s="55"/>
      <c r="F294" s="55"/>
      <c r="G294" s="55"/>
      <c r="H294" s="55"/>
      <c r="I294" s="55"/>
      <c r="J294" s="55"/>
      <c r="K294" s="55"/>
      <c r="L294" s="55"/>
      <c r="M294" s="55"/>
      <c r="N294" s="55"/>
      <c r="O294" s="55"/>
      <c r="P294" s="55"/>
      <c r="Q294" s="55"/>
      <c r="R294" s="55"/>
      <c r="S294" s="55"/>
      <c r="T294" s="55"/>
      <c r="U294" s="55"/>
      <c r="V294" s="55"/>
      <c r="W294" s="55"/>
      <c r="X294" s="55"/>
      <c r="Y294" s="55"/>
      <c r="Z294" s="55"/>
      <c r="AA294" s="55"/>
    </row>
    <row r="295" spans="1:27" ht="15">
      <c r="A295" s="55"/>
      <c r="B295" s="55"/>
      <c r="C295" s="1133"/>
      <c r="D295" s="55"/>
      <c r="E295" s="55"/>
      <c r="F295" s="55"/>
      <c r="G295" s="55"/>
      <c r="H295" s="55"/>
      <c r="I295" s="55"/>
      <c r="J295" s="55"/>
      <c r="K295" s="55"/>
      <c r="L295" s="55"/>
      <c r="M295" s="55"/>
      <c r="N295" s="55"/>
      <c r="O295" s="55"/>
      <c r="P295" s="55"/>
      <c r="Q295" s="55"/>
      <c r="R295" s="55"/>
      <c r="S295" s="55"/>
      <c r="T295" s="55"/>
      <c r="U295" s="55"/>
      <c r="V295" s="55"/>
      <c r="W295" s="55"/>
      <c r="X295" s="55"/>
      <c r="Y295" s="55"/>
      <c r="Z295" s="55"/>
      <c r="AA295" s="55"/>
    </row>
    <row r="296" spans="1:27" ht="15">
      <c r="A296" s="55"/>
      <c r="B296" s="55"/>
      <c r="C296" s="1133"/>
      <c r="D296" s="55"/>
      <c r="E296" s="55"/>
      <c r="F296" s="55"/>
      <c r="G296" s="55"/>
      <c r="H296" s="55"/>
      <c r="I296" s="55"/>
      <c r="J296" s="55"/>
      <c r="K296" s="55"/>
      <c r="L296" s="55"/>
      <c r="M296" s="55"/>
      <c r="N296" s="55"/>
      <c r="O296" s="55"/>
      <c r="P296" s="55"/>
      <c r="Q296" s="55"/>
      <c r="R296" s="55"/>
      <c r="S296" s="55"/>
      <c r="T296" s="55"/>
      <c r="U296" s="55"/>
      <c r="V296" s="55"/>
      <c r="W296" s="55"/>
      <c r="X296" s="55"/>
      <c r="Y296" s="55"/>
      <c r="Z296" s="55"/>
      <c r="AA296" s="55"/>
    </row>
    <row r="297" spans="1:27" ht="15">
      <c r="A297" s="55"/>
      <c r="B297" s="55"/>
      <c r="C297" s="1133"/>
      <c r="D297" s="55"/>
      <c r="E297" s="55"/>
      <c r="F297" s="55"/>
      <c r="G297" s="55"/>
      <c r="H297" s="55"/>
      <c r="I297" s="55"/>
      <c r="J297" s="55"/>
      <c r="K297" s="55"/>
      <c r="L297" s="55"/>
      <c r="M297" s="55"/>
      <c r="N297" s="55"/>
      <c r="O297" s="55"/>
      <c r="P297" s="55"/>
      <c r="Q297" s="55"/>
      <c r="R297" s="55"/>
      <c r="S297" s="55"/>
      <c r="T297" s="55"/>
      <c r="U297" s="55"/>
      <c r="V297" s="55"/>
      <c r="W297" s="55"/>
      <c r="X297" s="55"/>
      <c r="Y297" s="55"/>
      <c r="Z297" s="55"/>
      <c r="AA297" s="55"/>
    </row>
    <row r="298" spans="1:27" ht="15">
      <c r="A298" s="55"/>
      <c r="B298" s="55"/>
      <c r="C298" s="1133"/>
      <c r="D298" s="55"/>
      <c r="E298" s="55"/>
      <c r="F298" s="55"/>
      <c r="G298" s="55"/>
      <c r="H298" s="55"/>
      <c r="I298" s="55"/>
      <c r="J298" s="55"/>
      <c r="K298" s="55"/>
      <c r="L298" s="55"/>
      <c r="M298" s="55"/>
      <c r="N298" s="55"/>
      <c r="O298" s="55"/>
      <c r="P298" s="55"/>
      <c r="Q298" s="55"/>
      <c r="R298" s="55"/>
      <c r="S298" s="55"/>
      <c r="T298" s="55"/>
      <c r="U298" s="55"/>
      <c r="V298" s="55"/>
      <c r="W298" s="55"/>
      <c r="X298" s="55"/>
      <c r="Y298" s="55"/>
      <c r="Z298" s="55"/>
      <c r="AA298" s="55"/>
    </row>
    <row r="299" spans="1:27" ht="15">
      <c r="A299" s="55"/>
      <c r="B299" s="55"/>
      <c r="C299" s="1133"/>
      <c r="D299" s="55"/>
      <c r="E299" s="55"/>
      <c r="F299" s="55"/>
      <c r="G299" s="55"/>
      <c r="H299" s="55"/>
      <c r="I299" s="55"/>
      <c r="J299" s="55"/>
      <c r="K299" s="55"/>
      <c r="L299" s="55"/>
      <c r="M299" s="55"/>
      <c r="N299" s="55"/>
      <c r="O299" s="55"/>
      <c r="P299" s="55"/>
      <c r="Q299" s="55"/>
      <c r="R299" s="55"/>
      <c r="S299" s="55"/>
      <c r="T299" s="55"/>
      <c r="U299" s="55"/>
      <c r="V299" s="55"/>
      <c r="W299" s="55"/>
      <c r="X299" s="55"/>
      <c r="Y299" s="55"/>
      <c r="Z299" s="55"/>
      <c r="AA299" s="55"/>
    </row>
    <row r="300" spans="1:27" ht="15">
      <c r="A300" s="55"/>
      <c r="B300" s="55"/>
      <c r="C300" s="1133"/>
      <c r="D300" s="55"/>
      <c r="E300" s="55"/>
      <c r="F300" s="55"/>
      <c r="G300" s="55"/>
      <c r="H300" s="55"/>
      <c r="I300" s="55"/>
      <c r="J300" s="55"/>
      <c r="K300" s="55"/>
      <c r="L300" s="55"/>
      <c r="M300" s="55"/>
      <c r="N300" s="55"/>
      <c r="O300" s="55"/>
      <c r="P300" s="55"/>
      <c r="Q300" s="55"/>
      <c r="R300" s="55"/>
      <c r="S300" s="55"/>
      <c r="T300" s="55"/>
      <c r="U300" s="55"/>
      <c r="V300" s="55"/>
      <c r="W300" s="55"/>
      <c r="X300" s="55"/>
      <c r="Y300" s="55"/>
      <c r="Z300" s="55"/>
      <c r="AA300" s="55"/>
    </row>
    <row r="301" spans="1:27" ht="15">
      <c r="A301" s="55"/>
      <c r="B301" s="55"/>
      <c r="C301" s="1133"/>
      <c r="D301" s="55"/>
      <c r="E301" s="55"/>
      <c r="F301" s="55"/>
      <c r="G301" s="55"/>
      <c r="H301" s="55"/>
      <c r="I301" s="55"/>
      <c r="J301" s="55"/>
      <c r="K301" s="55"/>
      <c r="L301" s="55"/>
      <c r="M301" s="55"/>
      <c r="N301" s="55"/>
      <c r="O301" s="55"/>
      <c r="P301" s="55"/>
      <c r="Q301" s="55"/>
      <c r="R301" s="55"/>
      <c r="S301" s="55"/>
      <c r="T301" s="55"/>
      <c r="U301" s="55"/>
      <c r="V301" s="55"/>
      <c r="W301" s="55"/>
      <c r="X301" s="55"/>
      <c r="Y301" s="55"/>
      <c r="Z301" s="55"/>
      <c r="AA301" s="55"/>
    </row>
    <row r="302" spans="1:27" ht="15">
      <c r="A302" s="55"/>
      <c r="B302" s="55"/>
      <c r="C302" s="1133"/>
      <c r="D302" s="55"/>
      <c r="E302" s="55"/>
      <c r="F302" s="55"/>
      <c r="G302" s="55"/>
      <c r="H302" s="55"/>
      <c r="I302" s="55"/>
      <c r="J302" s="55"/>
      <c r="K302" s="55"/>
      <c r="L302" s="55"/>
      <c r="M302" s="55"/>
      <c r="N302" s="55"/>
      <c r="O302" s="55"/>
      <c r="P302" s="55"/>
      <c r="Q302" s="55"/>
      <c r="R302" s="55"/>
      <c r="S302" s="55"/>
      <c r="T302" s="55"/>
      <c r="U302" s="55"/>
      <c r="V302" s="55"/>
      <c r="W302" s="55"/>
      <c r="X302" s="55"/>
      <c r="Y302" s="55"/>
      <c r="Z302" s="55"/>
      <c r="AA302" s="55"/>
    </row>
    <row r="303" spans="1:27" ht="15">
      <c r="A303" s="55"/>
      <c r="B303" s="55"/>
      <c r="C303" s="1133"/>
      <c r="D303" s="55"/>
      <c r="E303" s="55"/>
      <c r="F303" s="55"/>
      <c r="G303" s="55"/>
      <c r="H303" s="55"/>
      <c r="I303" s="55"/>
      <c r="J303" s="55"/>
      <c r="K303" s="55"/>
      <c r="L303" s="55"/>
      <c r="M303" s="55"/>
      <c r="N303" s="55"/>
      <c r="O303" s="55"/>
      <c r="P303" s="55"/>
      <c r="Q303" s="55"/>
      <c r="R303" s="55"/>
      <c r="S303" s="55"/>
      <c r="T303" s="55"/>
      <c r="U303" s="55"/>
      <c r="V303" s="55"/>
      <c r="W303" s="55"/>
      <c r="X303" s="55"/>
      <c r="Y303" s="55"/>
      <c r="Z303" s="55"/>
      <c r="AA303" s="55"/>
    </row>
    <row r="304" spans="1:27" ht="15">
      <c r="A304" s="55"/>
      <c r="B304" s="55"/>
      <c r="C304" s="1133"/>
      <c r="D304" s="55"/>
      <c r="E304" s="55"/>
      <c r="F304" s="55"/>
      <c r="G304" s="55"/>
      <c r="H304" s="55"/>
      <c r="I304" s="55"/>
      <c r="J304" s="55"/>
      <c r="K304" s="55"/>
      <c r="L304" s="55"/>
      <c r="M304" s="55"/>
      <c r="N304" s="55"/>
      <c r="O304" s="55"/>
      <c r="P304" s="55"/>
      <c r="Q304" s="55"/>
      <c r="R304" s="55"/>
      <c r="S304" s="55"/>
      <c r="T304" s="55"/>
      <c r="U304" s="55"/>
      <c r="V304" s="55"/>
      <c r="W304" s="55"/>
      <c r="X304" s="55"/>
      <c r="Y304" s="55"/>
      <c r="Z304" s="55"/>
      <c r="AA304" s="55"/>
    </row>
    <row r="305" spans="1:27" ht="15">
      <c r="A305" s="55"/>
      <c r="B305" s="55"/>
      <c r="C305" s="1133"/>
      <c r="D305" s="55"/>
      <c r="E305" s="55"/>
      <c r="F305" s="55"/>
      <c r="G305" s="55"/>
      <c r="H305" s="55"/>
      <c r="I305" s="55"/>
      <c r="J305" s="55"/>
      <c r="K305" s="55"/>
      <c r="L305" s="55"/>
      <c r="M305" s="55"/>
      <c r="N305" s="55"/>
      <c r="O305" s="55"/>
      <c r="P305" s="55"/>
      <c r="Q305" s="55"/>
      <c r="R305" s="55"/>
      <c r="S305" s="55"/>
      <c r="T305" s="55"/>
      <c r="U305" s="55"/>
      <c r="V305" s="55"/>
      <c r="W305" s="55"/>
      <c r="X305" s="55"/>
      <c r="Y305" s="55"/>
      <c r="Z305" s="55"/>
      <c r="AA305" s="55"/>
    </row>
    <row r="306" spans="1:27" ht="15">
      <c r="A306" s="55"/>
      <c r="B306" s="55"/>
      <c r="C306" s="1133"/>
      <c r="D306" s="55"/>
      <c r="E306" s="55"/>
      <c r="F306" s="55"/>
      <c r="G306" s="55"/>
      <c r="H306" s="55"/>
      <c r="I306" s="55"/>
      <c r="J306" s="55"/>
      <c r="K306" s="55"/>
      <c r="L306" s="55"/>
      <c r="M306" s="55"/>
      <c r="N306" s="55"/>
      <c r="O306" s="55"/>
      <c r="P306" s="55"/>
      <c r="Q306" s="55"/>
      <c r="R306" s="55"/>
      <c r="S306" s="55"/>
      <c r="T306" s="55"/>
      <c r="U306" s="55"/>
      <c r="V306" s="55"/>
      <c r="W306" s="55"/>
      <c r="X306" s="55"/>
      <c r="Y306" s="55"/>
      <c r="Z306" s="55"/>
      <c r="AA306" s="55"/>
    </row>
    <row r="307" spans="1:27" ht="15">
      <c r="A307" s="55"/>
      <c r="B307" s="55"/>
      <c r="C307" s="1133"/>
      <c r="D307" s="55"/>
      <c r="E307" s="55"/>
      <c r="F307" s="55"/>
      <c r="G307" s="55"/>
      <c r="H307" s="55"/>
      <c r="I307" s="55"/>
      <c r="J307" s="55"/>
      <c r="K307" s="55"/>
      <c r="L307" s="55"/>
      <c r="M307" s="55"/>
      <c r="N307" s="55"/>
      <c r="O307" s="55"/>
      <c r="P307" s="55"/>
      <c r="Q307" s="55"/>
      <c r="R307" s="55"/>
      <c r="S307" s="55"/>
      <c r="T307" s="55"/>
      <c r="U307" s="55"/>
      <c r="V307" s="55"/>
      <c r="W307" s="55"/>
      <c r="X307" s="55"/>
      <c r="Y307" s="55"/>
      <c r="Z307" s="55"/>
      <c r="AA307" s="55"/>
    </row>
    <row r="308" spans="1:27" ht="15">
      <c r="A308" s="55"/>
      <c r="B308" s="55"/>
      <c r="C308" s="1133"/>
      <c r="D308" s="55"/>
      <c r="E308" s="55"/>
      <c r="F308" s="55"/>
      <c r="G308" s="55"/>
      <c r="H308" s="55"/>
      <c r="I308" s="55"/>
      <c r="J308" s="55"/>
      <c r="K308" s="55"/>
      <c r="L308" s="55"/>
      <c r="M308" s="55"/>
      <c r="N308" s="55"/>
      <c r="O308" s="55"/>
      <c r="P308" s="55"/>
      <c r="Q308" s="55"/>
      <c r="R308" s="55"/>
      <c r="S308" s="55"/>
      <c r="T308" s="55"/>
      <c r="U308" s="55"/>
      <c r="V308" s="55"/>
      <c r="W308" s="55"/>
      <c r="X308" s="55"/>
      <c r="Y308" s="55"/>
      <c r="Z308" s="55"/>
      <c r="AA308" s="55"/>
    </row>
    <row r="309" spans="1:27" ht="15">
      <c r="A309" s="55"/>
      <c r="B309" s="55"/>
      <c r="C309" s="1133"/>
      <c r="D309" s="55"/>
      <c r="E309" s="55"/>
      <c r="F309" s="55"/>
      <c r="G309" s="55"/>
      <c r="H309" s="55"/>
      <c r="I309" s="55"/>
      <c r="J309" s="55"/>
      <c r="K309" s="55"/>
      <c r="L309" s="55"/>
      <c r="M309" s="55"/>
      <c r="N309" s="55"/>
      <c r="O309" s="55"/>
      <c r="P309" s="55"/>
      <c r="Q309" s="55"/>
      <c r="R309" s="55"/>
      <c r="S309" s="55"/>
      <c r="T309" s="55"/>
      <c r="U309" s="55"/>
      <c r="V309" s="55"/>
      <c r="W309" s="55"/>
      <c r="X309" s="55"/>
      <c r="Y309" s="55"/>
      <c r="Z309" s="55"/>
      <c r="AA309" s="55"/>
    </row>
    <row r="310" spans="1:27" ht="15">
      <c r="A310" s="55"/>
      <c r="B310" s="55"/>
      <c r="C310" s="1133"/>
      <c r="D310" s="55"/>
      <c r="E310" s="55"/>
      <c r="F310" s="55"/>
      <c r="G310" s="55"/>
      <c r="H310" s="55"/>
      <c r="I310" s="55"/>
      <c r="J310" s="55"/>
      <c r="K310" s="55"/>
      <c r="L310" s="55"/>
      <c r="M310" s="55"/>
      <c r="N310" s="55"/>
      <c r="O310" s="55"/>
      <c r="P310" s="55"/>
      <c r="Q310" s="55"/>
      <c r="R310" s="55"/>
      <c r="S310" s="55"/>
      <c r="T310" s="55"/>
      <c r="U310" s="55"/>
      <c r="V310" s="55"/>
      <c r="W310" s="55"/>
      <c r="X310" s="55"/>
      <c r="Y310" s="55"/>
      <c r="Z310" s="55"/>
      <c r="AA310" s="55"/>
    </row>
    <row r="311" spans="1:27" ht="15">
      <c r="A311" s="55"/>
      <c r="B311" s="55"/>
      <c r="C311" s="1133"/>
      <c r="D311" s="55"/>
      <c r="E311" s="55"/>
      <c r="F311" s="55"/>
      <c r="G311" s="55"/>
      <c r="H311" s="55"/>
      <c r="I311" s="55"/>
      <c r="J311" s="55"/>
      <c r="K311" s="55"/>
      <c r="L311" s="55"/>
      <c r="M311" s="55"/>
      <c r="N311" s="55"/>
      <c r="O311" s="55"/>
      <c r="P311" s="55"/>
      <c r="Q311" s="55"/>
      <c r="R311" s="55"/>
      <c r="S311" s="55"/>
      <c r="T311" s="55"/>
      <c r="U311" s="55"/>
      <c r="V311" s="55"/>
      <c r="W311" s="55"/>
      <c r="X311" s="55"/>
      <c r="Y311" s="55"/>
      <c r="Z311" s="55"/>
      <c r="AA311" s="55"/>
    </row>
    <row r="312" spans="1:27" ht="15">
      <c r="A312" s="55"/>
      <c r="B312" s="55"/>
      <c r="C312" s="1133"/>
      <c r="D312" s="55"/>
      <c r="E312" s="55"/>
      <c r="F312" s="55"/>
      <c r="G312" s="55"/>
      <c r="H312" s="55"/>
      <c r="I312" s="55"/>
      <c r="J312" s="55"/>
      <c r="K312" s="55"/>
      <c r="L312" s="55"/>
      <c r="M312" s="55"/>
      <c r="N312" s="55"/>
      <c r="O312" s="55"/>
      <c r="P312" s="55"/>
      <c r="Q312" s="55"/>
      <c r="R312" s="55"/>
      <c r="S312" s="55"/>
      <c r="T312" s="55"/>
      <c r="U312" s="55"/>
      <c r="V312" s="55"/>
      <c r="W312" s="55"/>
      <c r="X312" s="55"/>
      <c r="Y312" s="55"/>
      <c r="Z312" s="55"/>
      <c r="AA312" s="55"/>
    </row>
    <row r="313" spans="1:27" ht="15">
      <c r="A313" s="55"/>
      <c r="B313" s="55"/>
      <c r="C313" s="1133"/>
      <c r="D313" s="55"/>
      <c r="E313" s="55"/>
      <c r="F313" s="55"/>
      <c r="G313" s="55"/>
      <c r="H313" s="55"/>
      <c r="I313" s="55"/>
      <c r="J313" s="55"/>
      <c r="K313" s="55"/>
      <c r="L313" s="55"/>
      <c r="M313" s="55"/>
      <c r="N313" s="55"/>
      <c r="O313" s="55"/>
      <c r="P313" s="55"/>
      <c r="Q313" s="55"/>
      <c r="R313" s="55"/>
      <c r="S313" s="55"/>
      <c r="T313" s="55"/>
      <c r="U313" s="55"/>
      <c r="V313" s="55"/>
      <c r="W313" s="55"/>
      <c r="X313" s="55"/>
      <c r="Y313" s="55"/>
      <c r="Z313" s="55"/>
      <c r="AA313" s="55"/>
    </row>
    <row r="314" spans="1:27" ht="15">
      <c r="A314" s="55"/>
      <c r="B314" s="55"/>
      <c r="C314" s="1133"/>
      <c r="D314" s="55"/>
      <c r="E314" s="55"/>
      <c r="F314" s="55"/>
      <c r="G314" s="55"/>
      <c r="H314" s="55"/>
      <c r="I314" s="55"/>
      <c r="J314" s="55"/>
      <c r="K314" s="55"/>
      <c r="L314" s="55"/>
      <c r="M314" s="55"/>
      <c r="N314" s="55"/>
      <c r="O314" s="55"/>
      <c r="P314" s="55"/>
      <c r="Q314" s="55"/>
      <c r="R314" s="55"/>
      <c r="S314" s="55"/>
      <c r="T314" s="55"/>
      <c r="U314" s="55"/>
      <c r="V314" s="55"/>
      <c r="W314" s="55"/>
      <c r="X314" s="55"/>
      <c r="Y314" s="55"/>
      <c r="Z314" s="55"/>
      <c r="AA314" s="55"/>
    </row>
    <row r="315" spans="1:27" ht="15">
      <c r="A315" s="55"/>
      <c r="B315" s="55"/>
      <c r="C315" s="1133"/>
      <c r="D315" s="55"/>
      <c r="E315" s="55"/>
      <c r="F315" s="55"/>
      <c r="G315" s="55"/>
      <c r="H315" s="55"/>
      <c r="I315" s="55"/>
      <c r="J315" s="55"/>
      <c r="K315" s="55"/>
      <c r="L315" s="55"/>
      <c r="M315" s="55"/>
      <c r="N315" s="55"/>
      <c r="O315" s="55"/>
      <c r="P315" s="55"/>
      <c r="Q315" s="55"/>
      <c r="R315" s="55"/>
      <c r="S315" s="55"/>
      <c r="T315" s="55"/>
      <c r="U315" s="55"/>
      <c r="V315" s="55"/>
      <c r="W315" s="55"/>
      <c r="X315" s="55"/>
      <c r="Y315" s="55"/>
      <c r="Z315" s="55"/>
      <c r="AA315" s="55"/>
    </row>
    <row r="316" spans="1:27" ht="15">
      <c r="A316" s="55"/>
      <c r="B316" s="55"/>
      <c r="C316" s="1133"/>
      <c r="D316" s="55"/>
      <c r="E316" s="55"/>
      <c r="F316" s="55"/>
      <c r="G316" s="55"/>
      <c r="H316" s="55"/>
      <c r="I316" s="55"/>
      <c r="J316" s="55"/>
      <c r="K316" s="55"/>
      <c r="L316" s="55"/>
      <c r="M316" s="55"/>
      <c r="N316" s="55"/>
      <c r="O316" s="55"/>
      <c r="P316" s="55"/>
      <c r="Q316" s="55"/>
      <c r="R316" s="55"/>
      <c r="S316" s="55"/>
      <c r="T316" s="55"/>
      <c r="U316" s="55"/>
      <c r="V316" s="55"/>
      <c r="W316" s="55"/>
      <c r="X316" s="55"/>
      <c r="Y316" s="55"/>
      <c r="Z316" s="55"/>
      <c r="AA316" s="55"/>
    </row>
    <row r="317" spans="1:27" ht="15">
      <c r="A317" s="55"/>
      <c r="B317" s="55"/>
      <c r="C317" s="1133"/>
      <c r="D317" s="55"/>
      <c r="E317" s="55"/>
      <c r="F317" s="55"/>
      <c r="G317" s="55"/>
      <c r="H317" s="55"/>
      <c r="I317" s="55"/>
      <c r="J317" s="55"/>
      <c r="K317" s="55"/>
      <c r="L317" s="55"/>
      <c r="M317" s="55"/>
      <c r="N317" s="55"/>
      <c r="O317" s="55"/>
      <c r="P317" s="55"/>
      <c r="Q317" s="55"/>
      <c r="R317" s="55"/>
      <c r="S317" s="55"/>
      <c r="T317" s="55"/>
      <c r="U317" s="55"/>
      <c r="V317" s="55"/>
      <c r="W317" s="55"/>
      <c r="X317" s="55"/>
      <c r="Y317" s="55"/>
      <c r="Z317" s="55"/>
      <c r="AA317" s="55"/>
    </row>
    <row r="318" spans="1:27" ht="15">
      <c r="A318" s="55"/>
      <c r="B318" s="55"/>
      <c r="C318" s="1133"/>
      <c r="D318" s="55"/>
      <c r="E318" s="55"/>
      <c r="F318" s="55"/>
      <c r="G318" s="55"/>
      <c r="H318" s="55"/>
      <c r="I318" s="55"/>
      <c r="J318" s="55"/>
      <c r="K318" s="55"/>
      <c r="L318" s="55"/>
      <c r="M318" s="55"/>
      <c r="N318" s="55"/>
      <c r="O318" s="55"/>
      <c r="P318" s="55"/>
      <c r="Q318" s="55"/>
      <c r="R318" s="55"/>
      <c r="S318" s="55"/>
      <c r="T318" s="55"/>
      <c r="U318" s="55"/>
      <c r="V318" s="55"/>
      <c r="W318" s="55"/>
      <c r="X318" s="55"/>
      <c r="Y318" s="55"/>
      <c r="Z318" s="55"/>
      <c r="AA318" s="55"/>
    </row>
    <row r="319" spans="1:27" ht="15">
      <c r="A319" s="55"/>
      <c r="B319" s="55"/>
      <c r="C319" s="1133"/>
      <c r="D319" s="55"/>
      <c r="E319" s="55"/>
      <c r="F319" s="55"/>
      <c r="G319" s="55"/>
      <c r="H319" s="55"/>
      <c r="I319" s="55"/>
      <c r="J319" s="55"/>
      <c r="K319" s="55"/>
      <c r="L319" s="55"/>
      <c r="M319" s="55"/>
      <c r="N319" s="55"/>
      <c r="O319" s="55"/>
      <c r="P319" s="55"/>
      <c r="Q319" s="55"/>
      <c r="R319" s="55"/>
      <c r="S319" s="55"/>
      <c r="T319" s="55"/>
      <c r="U319" s="55"/>
      <c r="V319" s="55"/>
      <c r="W319" s="55"/>
      <c r="X319" s="55"/>
      <c r="Y319" s="55"/>
      <c r="Z319" s="55"/>
      <c r="AA319" s="55"/>
    </row>
    <row r="320" spans="1:27" ht="15">
      <c r="A320" s="55"/>
      <c r="B320" s="55"/>
      <c r="C320" s="1133"/>
      <c r="D320" s="55"/>
      <c r="E320" s="55"/>
      <c r="F320" s="55"/>
      <c r="G320" s="55"/>
      <c r="H320" s="55"/>
      <c r="I320" s="55"/>
      <c r="J320" s="55"/>
      <c r="K320" s="55"/>
      <c r="L320" s="55"/>
      <c r="M320" s="55"/>
      <c r="N320" s="55"/>
      <c r="O320" s="55"/>
      <c r="P320" s="55"/>
      <c r="Q320" s="55"/>
      <c r="R320" s="55"/>
      <c r="S320" s="55"/>
      <c r="T320" s="55"/>
      <c r="U320" s="55"/>
      <c r="V320" s="55"/>
      <c r="W320" s="55"/>
      <c r="X320" s="55"/>
      <c r="Y320" s="55"/>
      <c r="Z320" s="55"/>
      <c r="AA320" s="55"/>
    </row>
    <row r="321" spans="1:27" ht="15">
      <c r="A321" s="55"/>
      <c r="B321" s="55"/>
      <c r="C321" s="1133"/>
      <c r="D321" s="55"/>
      <c r="E321" s="55"/>
      <c r="F321" s="55"/>
      <c r="G321" s="55"/>
      <c r="H321" s="55"/>
      <c r="I321" s="55"/>
      <c r="J321" s="55"/>
      <c r="K321" s="55"/>
      <c r="L321" s="55"/>
      <c r="M321" s="55"/>
      <c r="N321" s="55"/>
      <c r="O321" s="55"/>
      <c r="P321" s="55"/>
      <c r="Q321" s="55"/>
      <c r="R321" s="55"/>
      <c r="S321" s="55"/>
      <c r="T321" s="55"/>
      <c r="U321" s="55"/>
      <c r="V321" s="55"/>
      <c r="W321" s="55"/>
      <c r="X321" s="55"/>
      <c r="Y321" s="55"/>
      <c r="Z321" s="55"/>
      <c r="AA321" s="55"/>
    </row>
    <row r="322" spans="1:27" ht="15">
      <c r="A322" s="55"/>
      <c r="B322" s="55"/>
      <c r="C322" s="1133"/>
      <c r="D322" s="55"/>
      <c r="E322" s="55"/>
      <c r="F322" s="55"/>
      <c r="G322" s="55"/>
      <c r="H322" s="55"/>
      <c r="I322" s="55"/>
      <c r="J322" s="55"/>
      <c r="K322" s="55"/>
      <c r="L322" s="55"/>
      <c r="M322" s="55"/>
      <c r="N322" s="55"/>
      <c r="O322" s="55"/>
      <c r="P322" s="55"/>
      <c r="Q322" s="55"/>
      <c r="R322" s="55"/>
      <c r="S322" s="55"/>
      <c r="T322" s="55"/>
      <c r="U322" s="55"/>
      <c r="V322" s="55"/>
      <c r="W322" s="55"/>
      <c r="X322" s="55"/>
      <c r="Y322" s="55"/>
      <c r="Z322" s="55"/>
      <c r="AA322" s="55"/>
    </row>
    <row r="323" spans="1:27" ht="15">
      <c r="A323" s="55"/>
      <c r="B323" s="55"/>
      <c r="C323" s="1133"/>
      <c r="D323" s="55"/>
      <c r="E323" s="55"/>
      <c r="F323" s="55"/>
      <c r="G323" s="55"/>
      <c r="H323" s="55"/>
      <c r="I323" s="55"/>
      <c r="J323" s="55"/>
      <c r="K323" s="55"/>
      <c r="L323" s="55"/>
      <c r="M323" s="55"/>
      <c r="N323" s="55"/>
      <c r="O323" s="55"/>
      <c r="P323" s="55"/>
      <c r="Q323" s="55"/>
      <c r="R323" s="55"/>
      <c r="S323" s="55"/>
      <c r="T323" s="55"/>
      <c r="U323" s="55"/>
      <c r="V323" s="55"/>
      <c r="W323" s="55"/>
      <c r="X323" s="55"/>
      <c r="Y323" s="55"/>
      <c r="Z323" s="55"/>
      <c r="AA323" s="55"/>
    </row>
    <row r="324" spans="1:27" ht="15">
      <c r="A324" s="55"/>
      <c r="B324" s="55"/>
      <c r="C324" s="1133"/>
      <c r="D324" s="55"/>
      <c r="E324" s="55"/>
      <c r="F324" s="55"/>
      <c r="G324" s="55"/>
      <c r="H324" s="55"/>
      <c r="I324" s="55"/>
      <c r="J324" s="55"/>
      <c r="K324" s="55"/>
      <c r="L324" s="55"/>
      <c r="M324" s="55"/>
      <c r="N324" s="55"/>
      <c r="O324" s="55"/>
      <c r="P324" s="55"/>
      <c r="Q324" s="55"/>
      <c r="R324" s="55"/>
      <c r="S324" s="55"/>
      <c r="T324" s="55"/>
      <c r="U324" s="55"/>
      <c r="V324" s="55"/>
      <c r="W324" s="55"/>
      <c r="X324" s="55"/>
      <c r="Y324" s="55"/>
      <c r="Z324" s="55"/>
      <c r="AA324" s="55"/>
    </row>
    <row r="325" spans="1:27" ht="15">
      <c r="A325" s="55"/>
      <c r="B325" s="55"/>
      <c r="C325" s="1133"/>
      <c r="D325" s="55"/>
      <c r="E325" s="55"/>
      <c r="F325" s="55"/>
      <c r="G325" s="55"/>
      <c r="H325" s="55"/>
      <c r="I325" s="55"/>
      <c r="J325" s="55"/>
      <c r="K325" s="55"/>
      <c r="L325" s="55"/>
      <c r="M325" s="55"/>
      <c r="N325" s="55"/>
      <c r="O325" s="55"/>
      <c r="P325" s="55"/>
      <c r="Q325" s="55"/>
      <c r="R325" s="55"/>
      <c r="S325" s="55"/>
      <c r="T325" s="55"/>
      <c r="U325" s="55"/>
      <c r="V325" s="55"/>
      <c r="W325" s="55"/>
      <c r="X325" s="55"/>
      <c r="Y325" s="55"/>
      <c r="Z325" s="55"/>
      <c r="AA325" s="55"/>
    </row>
    <row r="326" spans="1:27" ht="15">
      <c r="A326" s="55"/>
      <c r="B326" s="55"/>
      <c r="C326" s="1133"/>
      <c r="D326" s="55"/>
      <c r="E326" s="55"/>
      <c r="F326" s="55"/>
      <c r="G326" s="55"/>
      <c r="H326" s="55"/>
      <c r="I326" s="55"/>
      <c r="J326" s="55"/>
      <c r="K326" s="55"/>
      <c r="L326" s="55"/>
      <c r="M326" s="55"/>
      <c r="N326" s="55"/>
      <c r="O326" s="55"/>
      <c r="P326" s="55"/>
      <c r="Q326" s="55"/>
      <c r="R326" s="55"/>
      <c r="S326" s="55"/>
      <c r="T326" s="55"/>
      <c r="U326" s="55"/>
      <c r="V326" s="55"/>
      <c r="W326" s="55"/>
      <c r="X326" s="55"/>
      <c r="Y326" s="55"/>
      <c r="Z326" s="55"/>
      <c r="AA326" s="55"/>
    </row>
    <row r="327" spans="1:27" ht="15">
      <c r="A327" s="55"/>
      <c r="B327" s="55"/>
      <c r="C327" s="1133"/>
      <c r="D327" s="55"/>
      <c r="E327" s="55"/>
      <c r="F327" s="55"/>
      <c r="G327" s="55"/>
      <c r="H327" s="55"/>
      <c r="I327" s="55"/>
      <c r="J327" s="55"/>
      <c r="K327" s="55"/>
      <c r="L327" s="55"/>
      <c r="M327" s="55"/>
      <c r="N327" s="55"/>
      <c r="O327" s="55"/>
      <c r="P327" s="55"/>
      <c r="Q327" s="55"/>
      <c r="R327" s="55"/>
      <c r="S327" s="55"/>
      <c r="T327" s="55"/>
      <c r="U327" s="55"/>
      <c r="V327" s="55"/>
      <c r="W327" s="55"/>
      <c r="X327" s="55"/>
      <c r="Y327" s="55"/>
      <c r="Z327" s="55"/>
      <c r="AA327" s="55"/>
    </row>
    <row r="328" spans="1:27" ht="15">
      <c r="A328" s="55"/>
      <c r="B328" s="55"/>
      <c r="C328" s="1133"/>
      <c r="D328" s="55"/>
      <c r="E328" s="55"/>
      <c r="F328" s="55"/>
      <c r="G328" s="55"/>
      <c r="H328" s="55"/>
      <c r="I328" s="55"/>
      <c r="J328" s="55"/>
      <c r="K328" s="55"/>
      <c r="L328" s="55"/>
      <c r="M328" s="55"/>
      <c r="N328" s="55"/>
      <c r="O328" s="55"/>
      <c r="P328" s="55"/>
      <c r="Q328" s="55"/>
      <c r="R328" s="55"/>
      <c r="S328" s="55"/>
      <c r="T328" s="55"/>
      <c r="U328" s="55"/>
      <c r="V328" s="55"/>
      <c r="W328" s="55"/>
      <c r="X328" s="55"/>
      <c r="Y328" s="55"/>
      <c r="Z328" s="55"/>
      <c r="AA328" s="55"/>
    </row>
    <row r="329" spans="1:27" ht="15">
      <c r="A329" s="55"/>
      <c r="B329" s="55"/>
      <c r="C329" s="1133"/>
      <c r="D329" s="55"/>
      <c r="E329" s="55"/>
      <c r="F329" s="55"/>
      <c r="G329" s="55"/>
      <c r="H329" s="55"/>
      <c r="I329" s="55"/>
      <c r="J329" s="55"/>
      <c r="K329" s="55"/>
      <c r="L329" s="55"/>
      <c r="M329" s="55"/>
      <c r="N329" s="55"/>
      <c r="O329" s="55"/>
      <c r="P329" s="55"/>
      <c r="Q329" s="55"/>
      <c r="R329" s="55"/>
      <c r="S329" s="55"/>
      <c r="T329" s="55"/>
      <c r="U329" s="55"/>
      <c r="V329" s="55"/>
      <c r="W329" s="55"/>
      <c r="X329" s="55"/>
      <c r="Y329" s="55"/>
      <c r="Z329" s="55"/>
      <c r="AA329" s="55"/>
    </row>
    <row r="330" spans="1:27" ht="15">
      <c r="A330" s="55"/>
      <c r="B330" s="55"/>
      <c r="C330" s="1133"/>
      <c r="D330" s="55"/>
      <c r="E330" s="55"/>
      <c r="F330" s="55"/>
      <c r="G330" s="55"/>
      <c r="H330" s="55"/>
      <c r="I330" s="55"/>
      <c r="J330" s="55"/>
      <c r="K330" s="55"/>
      <c r="L330" s="55"/>
      <c r="M330" s="55"/>
      <c r="N330" s="55"/>
      <c r="O330" s="55"/>
      <c r="P330" s="55"/>
      <c r="Q330" s="55"/>
      <c r="R330" s="55"/>
      <c r="S330" s="55"/>
      <c r="T330" s="55"/>
      <c r="U330" s="55"/>
      <c r="V330" s="55"/>
      <c r="W330" s="55"/>
      <c r="X330" s="55"/>
      <c r="Y330" s="55"/>
      <c r="Z330" s="55"/>
      <c r="AA330" s="55"/>
    </row>
    <row r="331" spans="1:27" ht="15">
      <c r="A331" s="55"/>
      <c r="B331" s="55"/>
      <c r="C331" s="1133"/>
      <c r="D331" s="55"/>
      <c r="E331" s="55"/>
      <c r="F331" s="55"/>
      <c r="G331" s="55"/>
      <c r="H331" s="55"/>
      <c r="I331" s="55"/>
      <c r="J331" s="55"/>
      <c r="K331" s="55"/>
      <c r="L331" s="55"/>
      <c r="M331" s="55"/>
      <c r="N331" s="55"/>
      <c r="O331" s="55"/>
      <c r="P331" s="55"/>
      <c r="Q331" s="55"/>
      <c r="R331" s="55"/>
      <c r="S331" s="55"/>
      <c r="T331" s="55"/>
      <c r="U331" s="55"/>
      <c r="V331" s="55"/>
      <c r="W331" s="55"/>
      <c r="X331" s="55"/>
      <c r="Y331" s="55"/>
      <c r="Z331" s="55"/>
      <c r="AA331" s="55"/>
    </row>
    <row r="332" spans="1:27" ht="15">
      <c r="A332" s="55"/>
      <c r="B332" s="55"/>
      <c r="C332" s="1133"/>
      <c r="D332" s="55"/>
      <c r="E332" s="55"/>
      <c r="F332" s="55"/>
      <c r="G332" s="55"/>
      <c r="H332" s="55"/>
      <c r="I332" s="55"/>
      <c r="J332" s="55"/>
      <c r="K332" s="55"/>
      <c r="L332" s="55"/>
      <c r="M332" s="55"/>
      <c r="N332" s="55"/>
      <c r="O332" s="55"/>
      <c r="P332" s="55"/>
      <c r="Q332" s="55"/>
      <c r="R332" s="55"/>
      <c r="S332" s="55"/>
      <c r="T332" s="55"/>
      <c r="U332" s="55"/>
      <c r="V332" s="55"/>
      <c r="W332" s="55"/>
      <c r="X332" s="55"/>
      <c r="Y332" s="55"/>
      <c r="Z332" s="55"/>
      <c r="AA332" s="55"/>
    </row>
    <row r="333" spans="1:27" ht="15">
      <c r="A333" s="55"/>
      <c r="B333" s="55"/>
      <c r="C333" s="1133"/>
      <c r="D333" s="55"/>
      <c r="E333" s="55"/>
      <c r="F333" s="55"/>
      <c r="G333" s="55"/>
      <c r="H333" s="55"/>
      <c r="I333" s="55"/>
      <c r="J333" s="55"/>
      <c r="K333" s="55"/>
      <c r="L333" s="55"/>
      <c r="M333" s="55"/>
      <c r="N333" s="55"/>
      <c r="O333" s="55"/>
      <c r="P333" s="55"/>
      <c r="Q333" s="55"/>
      <c r="R333" s="55"/>
      <c r="S333" s="55"/>
      <c r="T333" s="55"/>
      <c r="U333" s="55"/>
      <c r="V333" s="55"/>
      <c r="W333" s="55"/>
      <c r="X333" s="55"/>
      <c r="Y333" s="55"/>
      <c r="Z333" s="55"/>
      <c r="AA333" s="55"/>
    </row>
    <row r="334" spans="1:27" ht="15">
      <c r="A334" s="55"/>
      <c r="B334" s="55"/>
      <c r="C334" s="1133"/>
      <c r="D334" s="55"/>
      <c r="E334" s="55"/>
      <c r="F334" s="55"/>
      <c r="G334" s="55"/>
      <c r="H334" s="55"/>
      <c r="I334" s="55"/>
      <c r="J334" s="55"/>
      <c r="K334" s="55"/>
      <c r="L334" s="55"/>
      <c r="M334" s="55"/>
      <c r="N334" s="55"/>
      <c r="O334" s="55"/>
      <c r="P334" s="55"/>
      <c r="Q334" s="55"/>
      <c r="R334" s="55"/>
      <c r="S334" s="55"/>
      <c r="T334" s="55"/>
      <c r="U334" s="55"/>
      <c r="V334" s="55"/>
      <c r="W334" s="55"/>
      <c r="X334" s="55"/>
      <c r="Y334" s="55"/>
      <c r="Z334" s="55"/>
      <c r="AA334" s="55"/>
    </row>
    <row r="335" spans="1:27" ht="15">
      <c r="A335" s="55"/>
      <c r="B335" s="55"/>
      <c r="C335" s="1133"/>
      <c r="D335" s="55"/>
      <c r="E335" s="55"/>
      <c r="F335" s="55"/>
      <c r="G335" s="55"/>
      <c r="H335" s="55"/>
      <c r="I335" s="55"/>
      <c r="J335" s="55"/>
      <c r="K335" s="55"/>
      <c r="L335" s="55"/>
      <c r="M335" s="55"/>
      <c r="N335" s="55"/>
      <c r="O335" s="55"/>
      <c r="P335" s="55"/>
      <c r="Q335" s="55"/>
      <c r="R335" s="55"/>
      <c r="S335" s="55"/>
      <c r="T335" s="55"/>
      <c r="U335" s="55"/>
      <c r="V335" s="55"/>
      <c r="W335" s="55"/>
      <c r="X335" s="55"/>
      <c r="Y335" s="55"/>
      <c r="Z335" s="55"/>
      <c r="AA335" s="55"/>
    </row>
    <row r="336" spans="1:27" ht="15">
      <c r="A336" s="55"/>
      <c r="B336" s="55"/>
      <c r="C336" s="1133"/>
      <c r="D336" s="55"/>
      <c r="E336" s="55"/>
      <c r="F336" s="55"/>
      <c r="G336" s="55"/>
      <c r="H336" s="55"/>
      <c r="I336" s="55"/>
      <c r="J336" s="55"/>
      <c r="K336" s="55"/>
      <c r="L336" s="55"/>
      <c r="M336" s="55"/>
      <c r="N336" s="55"/>
      <c r="O336" s="55"/>
      <c r="P336" s="55"/>
      <c r="Q336" s="55"/>
      <c r="R336" s="55"/>
      <c r="S336" s="55"/>
      <c r="T336" s="55"/>
      <c r="U336" s="55"/>
      <c r="V336" s="55"/>
      <c r="W336" s="55"/>
      <c r="X336" s="55"/>
      <c r="Y336" s="55"/>
      <c r="Z336" s="55"/>
      <c r="AA336" s="55"/>
    </row>
    <row r="337" spans="1:27" ht="15">
      <c r="A337" s="55"/>
      <c r="B337" s="55"/>
      <c r="C337" s="1133"/>
      <c r="D337" s="55"/>
      <c r="E337" s="55"/>
      <c r="F337" s="55"/>
      <c r="G337" s="55"/>
      <c r="H337" s="55"/>
      <c r="I337" s="55"/>
      <c r="J337" s="55"/>
      <c r="K337" s="55"/>
      <c r="L337" s="55"/>
      <c r="M337" s="55"/>
      <c r="N337" s="55"/>
      <c r="O337" s="55"/>
      <c r="P337" s="55"/>
      <c r="Q337" s="55"/>
      <c r="R337" s="55"/>
      <c r="S337" s="55"/>
      <c r="T337" s="55"/>
      <c r="U337" s="55"/>
      <c r="V337" s="55"/>
      <c r="W337" s="55"/>
      <c r="X337" s="55"/>
      <c r="Y337" s="55"/>
      <c r="Z337" s="55"/>
      <c r="AA337" s="55"/>
    </row>
    <row r="338" spans="1:27" ht="15">
      <c r="A338" s="55"/>
      <c r="B338" s="55"/>
      <c r="C338" s="1133"/>
      <c r="D338" s="55"/>
      <c r="E338" s="55"/>
      <c r="F338" s="55"/>
      <c r="G338" s="55"/>
      <c r="H338" s="55"/>
      <c r="I338" s="55"/>
      <c r="J338" s="55"/>
      <c r="K338" s="55"/>
      <c r="L338" s="55"/>
      <c r="M338" s="55"/>
      <c r="N338" s="55"/>
      <c r="O338" s="55"/>
      <c r="P338" s="55"/>
      <c r="Q338" s="55"/>
      <c r="R338" s="55"/>
      <c r="S338" s="55"/>
      <c r="T338" s="55"/>
      <c r="U338" s="55"/>
      <c r="V338" s="55"/>
      <c r="W338" s="55"/>
      <c r="X338" s="55"/>
      <c r="Y338" s="55"/>
      <c r="Z338" s="55"/>
      <c r="AA338" s="55"/>
    </row>
    <row r="339" spans="1:27" ht="15">
      <c r="A339" s="55"/>
      <c r="B339" s="55"/>
      <c r="C339" s="1133"/>
      <c r="D339" s="55"/>
      <c r="E339" s="55"/>
      <c r="F339" s="55"/>
      <c r="G339" s="55"/>
      <c r="H339" s="55"/>
      <c r="I339" s="55"/>
      <c r="J339" s="55"/>
      <c r="K339" s="55"/>
      <c r="L339" s="55"/>
      <c r="M339" s="55"/>
      <c r="N339" s="55"/>
      <c r="O339" s="55"/>
      <c r="P339" s="55"/>
      <c r="Q339" s="55"/>
      <c r="R339" s="55"/>
      <c r="S339" s="55"/>
      <c r="T339" s="55"/>
      <c r="U339" s="55"/>
      <c r="V339" s="55"/>
      <c r="W339" s="55"/>
      <c r="X339" s="55"/>
      <c r="Y339" s="55"/>
      <c r="Z339" s="55"/>
      <c r="AA339" s="55"/>
    </row>
    <row r="340" spans="1:27" ht="15">
      <c r="A340" s="55"/>
      <c r="B340" s="55"/>
      <c r="C340" s="1133"/>
      <c r="D340" s="55"/>
      <c r="E340" s="55"/>
      <c r="F340" s="55"/>
      <c r="G340" s="55"/>
      <c r="H340" s="55"/>
      <c r="I340" s="55"/>
      <c r="J340" s="55"/>
      <c r="K340" s="55"/>
      <c r="L340" s="55"/>
      <c r="M340" s="55"/>
      <c r="N340" s="55"/>
      <c r="O340" s="55"/>
      <c r="P340" s="55"/>
      <c r="Q340" s="55"/>
      <c r="R340" s="55"/>
      <c r="S340" s="55"/>
      <c r="T340" s="55"/>
      <c r="U340" s="55"/>
      <c r="V340" s="55"/>
      <c r="W340" s="55"/>
      <c r="X340" s="55"/>
      <c r="Y340" s="55"/>
      <c r="Z340" s="55"/>
      <c r="AA340" s="55"/>
    </row>
    <row r="341" spans="1:27" ht="15">
      <c r="A341" s="55"/>
      <c r="B341" s="55"/>
      <c r="C341" s="1133"/>
      <c r="D341" s="55"/>
      <c r="E341" s="55"/>
      <c r="F341" s="55"/>
      <c r="G341" s="55"/>
      <c r="H341" s="55"/>
      <c r="I341" s="55"/>
      <c r="J341" s="55"/>
      <c r="K341" s="55"/>
      <c r="L341" s="55"/>
      <c r="M341" s="55"/>
      <c r="N341" s="55"/>
      <c r="O341" s="55"/>
      <c r="P341" s="55"/>
      <c r="Q341" s="55"/>
      <c r="R341" s="55"/>
      <c r="S341" s="55"/>
      <c r="T341" s="55"/>
      <c r="U341" s="55"/>
      <c r="V341" s="55"/>
      <c r="W341" s="55"/>
      <c r="X341" s="55"/>
      <c r="Y341" s="55"/>
      <c r="Z341" s="55"/>
      <c r="AA341" s="55"/>
    </row>
    <row r="342" spans="1:27" ht="15">
      <c r="A342" s="55"/>
      <c r="B342" s="55"/>
      <c r="C342" s="1133"/>
      <c r="D342" s="55"/>
      <c r="E342" s="55"/>
      <c r="F342" s="55"/>
      <c r="G342" s="55"/>
      <c r="H342" s="55"/>
      <c r="I342" s="55"/>
      <c r="J342" s="55"/>
      <c r="K342" s="55"/>
      <c r="L342" s="55"/>
      <c r="M342" s="55"/>
      <c r="N342" s="55"/>
      <c r="O342" s="55"/>
      <c r="P342" s="55"/>
      <c r="Q342" s="55"/>
      <c r="R342" s="55"/>
      <c r="S342" s="55"/>
      <c r="T342" s="55"/>
      <c r="U342" s="55"/>
      <c r="V342" s="55"/>
      <c r="W342" s="55"/>
      <c r="X342" s="55"/>
      <c r="Y342" s="55"/>
      <c r="Z342" s="55"/>
      <c r="AA342" s="55"/>
    </row>
    <row r="343" spans="1:27" ht="15">
      <c r="A343" s="55"/>
      <c r="B343" s="55"/>
      <c r="C343" s="1133"/>
      <c r="D343" s="55"/>
      <c r="E343" s="55"/>
      <c r="F343" s="55"/>
      <c r="G343" s="55"/>
      <c r="H343" s="55"/>
      <c r="I343" s="55"/>
      <c r="J343" s="55"/>
      <c r="K343" s="55"/>
      <c r="L343" s="55"/>
      <c r="M343" s="55"/>
      <c r="N343" s="55"/>
      <c r="O343" s="55"/>
      <c r="P343" s="55"/>
      <c r="Q343" s="55"/>
      <c r="R343" s="55"/>
      <c r="S343" s="55"/>
      <c r="T343" s="55"/>
      <c r="U343" s="55"/>
      <c r="V343" s="55"/>
      <c r="W343" s="55"/>
      <c r="X343" s="55"/>
      <c r="Y343" s="55"/>
      <c r="Z343" s="55"/>
      <c r="AA343" s="55"/>
    </row>
    <row r="344" spans="1:27" ht="15">
      <c r="A344" s="55"/>
      <c r="B344" s="55"/>
      <c r="C344" s="1133"/>
      <c r="D344" s="55"/>
      <c r="E344" s="55"/>
      <c r="F344" s="55"/>
      <c r="G344" s="55"/>
      <c r="H344" s="55"/>
      <c r="I344" s="55"/>
      <c r="J344" s="55"/>
      <c r="K344" s="55"/>
      <c r="L344" s="55"/>
      <c r="M344" s="55"/>
      <c r="N344" s="55"/>
      <c r="O344" s="55"/>
      <c r="P344" s="55"/>
      <c r="Q344" s="55"/>
      <c r="R344" s="55"/>
      <c r="S344" s="55"/>
      <c r="T344" s="55"/>
      <c r="U344" s="55"/>
      <c r="V344" s="55"/>
      <c r="W344" s="55"/>
      <c r="X344" s="55"/>
      <c r="Y344" s="55"/>
      <c r="Z344" s="55"/>
      <c r="AA344" s="55"/>
    </row>
    <row r="345" spans="1:27" ht="15">
      <c r="A345" s="55"/>
      <c r="B345" s="55"/>
      <c r="C345" s="1133"/>
      <c r="D345" s="55"/>
      <c r="E345" s="55"/>
      <c r="F345" s="55"/>
      <c r="G345" s="55"/>
      <c r="H345" s="55"/>
      <c r="I345" s="55"/>
      <c r="J345" s="55"/>
      <c r="K345" s="55"/>
      <c r="L345" s="55"/>
      <c r="M345" s="55"/>
      <c r="N345" s="55"/>
      <c r="O345" s="55"/>
      <c r="P345" s="55"/>
      <c r="Q345" s="55"/>
      <c r="R345" s="55"/>
      <c r="S345" s="55"/>
      <c r="T345" s="55"/>
      <c r="U345" s="55"/>
      <c r="V345" s="55"/>
      <c r="W345" s="55"/>
      <c r="X345" s="55"/>
      <c r="Y345" s="55"/>
      <c r="Z345" s="55"/>
      <c r="AA345" s="55"/>
    </row>
    <row r="346" spans="1:27" ht="15">
      <c r="A346" s="55"/>
      <c r="B346" s="55"/>
      <c r="C346" s="1133"/>
      <c r="D346" s="55"/>
      <c r="E346" s="55"/>
      <c r="F346" s="55"/>
      <c r="G346" s="55"/>
      <c r="H346" s="55"/>
      <c r="I346" s="55"/>
      <c r="J346" s="55"/>
      <c r="K346" s="55"/>
      <c r="L346" s="55"/>
      <c r="M346" s="55"/>
      <c r="N346" s="55"/>
      <c r="O346" s="55"/>
      <c r="P346" s="55"/>
      <c r="Q346" s="55"/>
      <c r="R346" s="55"/>
      <c r="S346" s="55"/>
      <c r="T346" s="55"/>
      <c r="U346" s="55"/>
      <c r="V346" s="55"/>
      <c r="W346" s="55"/>
      <c r="X346" s="55"/>
      <c r="Y346" s="55"/>
      <c r="Z346" s="55"/>
      <c r="AA346" s="55"/>
    </row>
    <row r="347" spans="1:27" ht="15">
      <c r="A347" s="55"/>
      <c r="B347" s="55"/>
      <c r="C347" s="1133"/>
      <c r="D347" s="55"/>
      <c r="E347" s="55"/>
      <c r="F347" s="55"/>
      <c r="G347" s="55"/>
      <c r="H347" s="55"/>
      <c r="I347" s="55"/>
      <c r="J347" s="55"/>
      <c r="K347" s="55"/>
      <c r="L347" s="55"/>
      <c r="M347" s="55"/>
      <c r="N347" s="55"/>
      <c r="O347" s="55"/>
      <c r="P347" s="55"/>
      <c r="Q347" s="55"/>
      <c r="R347" s="55"/>
      <c r="S347" s="55"/>
      <c r="T347" s="55"/>
      <c r="U347" s="55"/>
      <c r="V347" s="55"/>
      <c r="W347" s="55"/>
      <c r="X347" s="55"/>
      <c r="Y347" s="55"/>
      <c r="Z347" s="55"/>
      <c r="AA347" s="55"/>
    </row>
    <row r="348" spans="1:27" ht="15">
      <c r="A348" s="55"/>
      <c r="B348" s="55"/>
      <c r="C348" s="1133"/>
      <c r="D348" s="55"/>
      <c r="E348" s="55"/>
      <c r="F348" s="55"/>
      <c r="G348" s="55"/>
      <c r="H348" s="55"/>
      <c r="I348" s="55"/>
      <c r="J348" s="55"/>
      <c r="K348" s="55"/>
      <c r="L348" s="55"/>
      <c r="M348" s="55"/>
      <c r="N348" s="55"/>
      <c r="O348" s="55"/>
      <c r="P348" s="55"/>
      <c r="Q348" s="55"/>
      <c r="R348" s="55"/>
      <c r="S348" s="55"/>
      <c r="T348" s="55"/>
      <c r="U348" s="55"/>
      <c r="V348" s="55"/>
      <c r="W348" s="55"/>
      <c r="X348" s="55"/>
      <c r="Y348" s="55"/>
      <c r="Z348" s="55"/>
      <c r="AA348" s="55"/>
    </row>
    <row r="349" spans="1:27" ht="15">
      <c r="A349" s="55"/>
      <c r="B349" s="55"/>
      <c r="C349" s="1133"/>
      <c r="D349" s="55"/>
      <c r="E349" s="55"/>
      <c r="F349" s="55"/>
      <c r="G349" s="55"/>
      <c r="H349" s="55"/>
      <c r="I349" s="55"/>
      <c r="J349" s="55"/>
      <c r="K349" s="55"/>
      <c r="L349" s="55"/>
      <c r="M349" s="55"/>
      <c r="N349" s="55"/>
      <c r="O349" s="55"/>
      <c r="P349" s="55"/>
      <c r="Q349" s="55"/>
      <c r="R349" s="55"/>
      <c r="S349" s="55"/>
      <c r="T349" s="55"/>
      <c r="U349" s="55"/>
      <c r="V349" s="55"/>
      <c r="W349" s="55"/>
      <c r="X349" s="55"/>
      <c r="Y349" s="55"/>
      <c r="Z349" s="55"/>
      <c r="AA349" s="55"/>
    </row>
    <row r="350" spans="1:27" ht="15">
      <c r="A350" s="55"/>
      <c r="B350" s="55"/>
      <c r="C350" s="1133"/>
      <c r="D350" s="55"/>
      <c r="E350" s="55"/>
      <c r="F350" s="55"/>
      <c r="G350" s="55"/>
      <c r="H350" s="55"/>
      <c r="I350" s="55"/>
      <c r="J350" s="55"/>
      <c r="K350" s="55"/>
      <c r="L350" s="55"/>
      <c r="M350" s="55"/>
      <c r="N350" s="55"/>
      <c r="O350" s="55"/>
      <c r="P350" s="55"/>
      <c r="Q350" s="55"/>
      <c r="R350" s="55"/>
      <c r="S350" s="55"/>
      <c r="T350" s="55"/>
      <c r="U350" s="55"/>
      <c r="V350" s="55"/>
      <c r="W350" s="55"/>
      <c r="X350" s="55"/>
      <c r="Y350" s="55"/>
      <c r="Z350" s="55"/>
      <c r="AA350" s="55"/>
    </row>
    <row r="351" spans="1:27" ht="15">
      <c r="A351" s="55"/>
      <c r="B351" s="55"/>
      <c r="C351" s="1133"/>
      <c r="D351" s="55"/>
      <c r="E351" s="55"/>
      <c r="F351" s="55"/>
      <c r="G351" s="55"/>
      <c r="H351" s="55"/>
      <c r="I351" s="55"/>
      <c r="J351" s="55"/>
      <c r="K351" s="55"/>
      <c r="L351" s="55"/>
      <c r="M351" s="55"/>
      <c r="N351" s="55"/>
      <c r="O351" s="55"/>
      <c r="P351" s="55"/>
      <c r="Q351" s="55"/>
      <c r="R351" s="55"/>
      <c r="S351" s="55"/>
      <c r="T351" s="55"/>
      <c r="U351" s="55"/>
      <c r="V351" s="55"/>
      <c r="W351" s="55"/>
      <c r="X351" s="55"/>
      <c r="Y351" s="55"/>
      <c r="Z351" s="55"/>
      <c r="AA351" s="55"/>
    </row>
    <row r="352" spans="1:27" ht="15">
      <c r="A352" s="55"/>
      <c r="B352" s="55"/>
      <c r="C352" s="1133"/>
      <c r="D352" s="55"/>
      <c r="E352" s="55"/>
      <c r="F352" s="55"/>
      <c r="G352" s="55"/>
      <c r="H352" s="55"/>
      <c r="I352" s="55"/>
      <c r="J352" s="55"/>
      <c r="K352" s="55"/>
      <c r="L352" s="55"/>
      <c r="M352" s="55"/>
      <c r="N352" s="55"/>
      <c r="O352" s="55"/>
      <c r="P352" s="55"/>
      <c r="Q352" s="55"/>
      <c r="R352" s="55"/>
      <c r="S352" s="55"/>
      <c r="T352" s="55"/>
      <c r="U352" s="55"/>
      <c r="V352" s="55"/>
      <c r="W352" s="55"/>
      <c r="X352" s="55"/>
      <c r="Y352" s="55"/>
      <c r="Z352" s="55"/>
      <c r="AA352" s="55"/>
    </row>
    <row r="353" spans="1:27" ht="15">
      <c r="A353" s="55"/>
      <c r="B353" s="55"/>
      <c r="C353" s="1133"/>
      <c r="D353" s="55"/>
      <c r="E353" s="55"/>
      <c r="F353" s="55"/>
      <c r="G353" s="55"/>
      <c r="H353" s="55"/>
      <c r="I353" s="55"/>
      <c r="J353" s="55"/>
      <c r="K353" s="55"/>
      <c r="L353" s="55"/>
      <c r="M353" s="55"/>
      <c r="N353" s="55"/>
      <c r="O353" s="55"/>
      <c r="P353" s="55"/>
      <c r="Q353" s="55"/>
      <c r="R353" s="55"/>
      <c r="S353" s="55"/>
      <c r="T353" s="55"/>
      <c r="U353" s="55"/>
      <c r="V353" s="55"/>
      <c r="W353" s="55"/>
      <c r="X353" s="55"/>
      <c r="Y353" s="55"/>
      <c r="Z353" s="55"/>
      <c r="AA353" s="55"/>
    </row>
    <row r="354" spans="1:27" ht="15">
      <c r="A354" s="55"/>
      <c r="B354" s="55"/>
      <c r="C354" s="1133"/>
      <c r="D354" s="55"/>
      <c r="E354" s="55"/>
      <c r="F354" s="55"/>
      <c r="G354" s="55"/>
      <c r="H354" s="55"/>
      <c r="I354" s="55"/>
      <c r="J354" s="55"/>
      <c r="K354" s="55"/>
      <c r="L354" s="55"/>
      <c r="M354" s="55"/>
      <c r="N354" s="55"/>
      <c r="O354" s="55"/>
      <c r="P354" s="55"/>
      <c r="Q354" s="55"/>
      <c r="R354" s="55"/>
      <c r="S354" s="55"/>
      <c r="T354" s="55"/>
      <c r="U354" s="55"/>
      <c r="V354" s="55"/>
      <c r="W354" s="55"/>
      <c r="X354" s="55"/>
      <c r="Y354" s="55"/>
      <c r="Z354" s="55"/>
      <c r="AA354" s="55"/>
    </row>
    <row r="355" spans="1:27" ht="15">
      <c r="A355" s="55"/>
      <c r="B355" s="55"/>
      <c r="C355" s="1133"/>
      <c r="D355" s="55"/>
      <c r="E355" s="55"/>
      <c r="F355" s="55"/>
      <c r="G355" s="55"/>
      <c r="H355" s="55"/>
      <c r="I355" s="55"/>
      <c r="J355" s="55"/>
      <c r="K355" s="55"/>
      <c r="L355" s="55"/>
      <c r="M355" s="55"/>
      <c r="N355" s="55"/>
      <c r="O355" s="55"/>
      <c r="P355" s="55"/>
      <c r="Q355" s="55"/>
      <c r="R355" s="55"/>
      <c r="S355" s="55"/>
      <c r="T355" s="55"/>
      <c r="U355" s="55"/>
      <c r="V355" s="55"/>
      <c r="W355" s="55"/>
      <c r="X355" s="55"/>
      <c r="Y355" s="55"/>
      <c r="Z355" s="55"/>
      <c r="AA355" s="55"/>
    </row>
    <row r="356" spans="1:27" ht="15">
      <c r="A356" s="55"/>
      <c r="B356" s="55"/>
      <c r="C356" s="1133"/>
      <c r="D356" s="55"/>
      <c r="E356" s="55"/>
      <c r="F356" s="55"/>
      <c r="G356" s="55"/>
      <c r="H356" s="55"/>
      <c r="I356" s="55"/>
      <c r="J356" s="55"/>
      <c r="K356" s="55"/>
      <c r="L356" s="55"/>
      <c r="M356" s="55"/>
      <c r="N356" s="55"/>
      <c r="O356" s="55"/>
      <c r="P356" s="55"/>
      <c r="Q356" s="55"/>
      <c r="R356" s="55"/>
      <c r="S356" s="55"/>
      <c r="T356" s="55"/>
      <c r="U356" s="55"/>
      <c r="V356" s="55"/>
      <c r="W356" s="55"/>
      <c r="X356" s="55"/>
      <c r="Y356" s="55"/>
      <c r="Z356" s="55"/>
      <c r="AA356" s="55"/>
    </row>
    <row r="357" spans="1:27" ht="15">
      <c r="A357" s="55"/>
      <c r="B357" s="55"/>
      <c r="C357" s="1133"/>
      <c r="D357" s="55"/>
      <c r="E357" s="55"/>
      <c r="F357" s="55"/>
      <c r="G357" s="55"/>
      <c r="H357" s="55"/>
      <c r="I357" s="55"/>
      <c r="J357" s="55"/>
      <c r="K357" s="55"/>
      <c r="L357" s="55"/>
      <c r="M357" s="55"/>
      <c r="N357" s="55"/>
      <c r="O357" s="55"/>
      <c r="P357" s="55"/>
      <c r="Q357" s="55"/>
      <c r="R357" s="55"/>
      <c r="S357" s="55"/>
      <c r="T357" s="55"/>
      <c r="U357" s="55"/>
      <c r="V357" s="55"/>
      <c r="W357" s="55"/>
      <c r="X357" s="55"/>
      <c r="Y357" s="55"/>
      <c r="Z357" s="55"/>
      <c r="AA357" s="55"/>
    </row>
    <row r="358" spans="1:27" ht="15">
      <c r="A358" s="55"/>
      <c r="B358" s="55"/>
      <c r="C358" s="1133"/>
      <c r="D358" s="55"/>
      <c r="E358" s="55"/>
      <c r="F358" s="55"/>
      <c r="G358" s="55"/>
      <c r="H358" s="55"/>
      <c r="I358" s="55"/>
      <c r="J358" s="55"/>
      <c r="K358" s="55"/>
      <c r="L358" s="55"/>
      <c r="M358" s="55"/>
      <c r="N358" s="55"/>
      <c r="O358" s="55"/>
      <c r="P358" s="55"/>
      <c r="Q358" s="55"/>
      <c r="R358" s="55"/>
      <c r="S358" s="55"/>
      <c r="T358" s="55"/>
      <c r="U358" s="55"/>
      <c r="V358" s="55"/>
      <c r="W358" s="55"/>
      <c r="X358" s="55"/>
      <c r="Y358" s="55"/>
      <c r="Z358" s="55"/>
      <c r="AA358" s="55"/>
    </row>
    <row r="359" spans="1:27" ht="15">
      <c r="A359" s="55"/>
      <c r="B359" s="55"/>
      <c r="C359" s="1133"/>
      <c r="D359" s="55"/>
      <c r="E359" s="55"/>
      <c r="F359" s="55"/>
      <c r="G359" s="55"/>
      <c r="H359" s="55"/>
      <c r="I359" s="55"/>
      <c r="J359" s="55"/>
      <c r="K359" s="55"/>
      <c r="L359" s="55"/>
      <c r="M359" s="55"/>
      <c r="N359" s="55"/>
      <c r="O359" s="55"/>
      <c r="P359" s="55"/>
      <c r="Q359" s="55"/>
      <c r="R359" s="55"/>
      <c r="S359" s="55"/>
      <c r="T359" s="55"/>
      <c r="U359" s="55"/>
      <c r="V359" s="55"/>
      <c r="W359" s="55"/>
      <c r="X359" s="55"/>
      <c r="Y359" s="55"/>
      <c r="Z359" s="55"/>
      <c r="AA359" s="55"/>
    </row>
    <row r="360" spans="1:27" ht="15">
      <c r="A360" s="55"/>
      <c r="B360" s="55"/>
      <c r="C360" s="1133"/>
      <c r="D360" s="55"/>
      <c r="E360" s="55"/>
      <c r="F360" s="55"/>
      <c r="G360" s="55"/>
      <c r="H360" s="55"/>
      <c r="I360" s="55"/>
      <c r="J360" s="55"/>
      <c r="K360" s="55"/>
      <c r="L360" s="55"/>
      <c r="M360" s="55"/>
      <c r="N360" s="55"/>
      <c r="O360" s="55"/>
      <c r="P360" s="55"/>
      <c r="Q360" s="55"/>
      <c r="R360" s="55"/>
      <c r="S360" s="55"/>
      <c r="T360" s="55"/>
      <c r="U360" s="55"/>
      <c r="V360" s="55"/>
      <c r="W360" s="55"/>
      <c r="X360" s="55"/>
      <c r="Y360" s="55"/>
      <c r="Z360" s="55"/>
      <c r="AA360" s="55"/>
    </row>
    <row r="361" spans="1:27" ht="15">
      <c r="A361" s="55"/>
      <c r="B361" s="55"/>
      <c r="C361" s="1133"/>
      <c r="D361" s="55"/>
      <c r="E361" s="55"/>
      <c r="F361" s="55"/>
      <c r="G361" s="55"/>
      <c r="H361" s="55"/>
      <c r="I361" s="55"/>
      <c r="J361" s="55"/>
      <c r="K361" s="55"/>
      <c r="L361" s="55"/>
      <c r="M361" s="55"/>
      <c r="N361" s="55"/>
      <c r="O361" s="55"/>
      <c r="P361" s="55"/>
      <c r="Q361" s="55"/>
      <c r="R361" s="55"/>
      <c r="S361" s="55"/>
      <c r="T361" s="55"/>
      <c r="U361" s="55"/>
      <c r="V361" s="55"/>
      <c r="W361" s="55"/>
      <c r="X361" s="55"/>
      <c r="Y361" s="55"/>
      <c r="Z361" s="55"/>
      <c r="AA361" s="55"/>
    </row>
    <row r="362" spans="1:27" ht="15">
      <c r="A362" s="55"/>
      <c r="B362" s="55"/>
      <c r="C362" s="1133"/>
      <c r="D362" s="55"/>
      <c r="E362" s="55"/>
      <c r="F362" s="55"/>
      <c r="G362" s="55"/>
      <c r="H362" s="55"/>
      <c r="I362" s="55"/>
      <c r="J362" s="55"/>
      <c r="K362" s="55"/>
      <c r="L362" s="55"/>
      <c r="M362" s="55"/>
      <c r="N362" s="55"/>
      <c r="O362" s="55"/>
      <c r="P362" s="55"/>
      <c r="Q362" s="55"/>
      <c r="R362" s="55"/>
      <c r="S362" s="55"/>
      <c r="T362" s="55"/>
      <c r="U362" s="55"/>
      <c r="V362" s="55"/>
      <c r="W362" s="55"/>
      <c r="X362" s="55"/>
      <c r="Y362" s="55"/>
      <c r="Z362" s="55"/>
      <c r="AA362" s="55"/>
    </row>
    <row r="363" spans="1:27" ht="15">
      <c r="A363" s="55"/>
      <c r="B363" s="55"/>
      <c r="C363" s="1133"/>
      <c r="D363" s="55"/>
      <c r="E363" s="55"/>
      <c r="F363" s="55"/>
      <c r="G363" s="55"/>
      <c r="H363" s="55"/>
      <c r="I363" s="55"/>
      <c r="J363" s="55"/>
      <c r="K363" s="55"/>
      <c r="L363" s="55"/>
      <c r="M363" s="55"/>
      <c r="N363" s="55"/>
      <c r="O363" s="55"/>
      <c r="P363" s="55"/>
      <c r="Q363" s="55"/>
      <c r="R363" s="55"/>
      <c r="S363" s="55"/>
      <c r="T363" s="55"/>
      <c r="U363" s="55"/>
      <c r="V363" s="55"/>
      <c r="W363" s="55"/>
      <c r="X363" s="55"/>
      <c r="Y363" s="55"/>
      <c r="Z363" s="55"/>
      <c r="AA363" s="55"/>
    </row>
    <row r="364" spans="1:27" ht="15">
      <c r="A364" s="55"/>
      <c r="B364" s="55"/>
      <c r="C364" s="1133"/>
      <c r="D364" s="55"/>
      <c r="E364" s="55"/>
      <c r="F364" s="55"/>
      <c r="G364" s="55"/>
      <c r="H364" s="55"/>
      <c r="I364" s="55"/>
      <c r="J364" s="55"/>
      <c r="K364" s="55"/>
      <c r="L364" s="55"/>
      <c r="M364" s="55"/>
      <c r="N364" s="55"/>
      <c r="O364" s="55"/>
      <c r="P364" s="55"/>
      <c r="Q364" s="55"/>
      <c r="R364" s="55"/>
      <c r="S364" s="55"/>
      <c r="T364" s="55"/>
      <c r="U364" s="55"/>
      <c r="V364" s="55"/>
      <c r="W364" s="55"/>
      <c r="X364" s="55"/>
      <c r="Y364" s="55"/>
      <c r="Z364" s="55"/>
      <c r="AA364" s="55"/>
    </row>
    <row r="365" spans="1:27" ht="15">
      <c r="A365" s="55"/>
      <c r="B365" s="55"/>
      <c r="C365" s="1133"/>
      <c r="D365" s="55"/>
      <c r="E365" s="55"/>
      <c r="F365" s="55"/>
      <c r="G365" s="55"/>
      <c r="H365" s="55"/>
      <c r="I365" s="55"/>
      <c r="J365" s="55"/>
      <c r="K365" s="55"/>
      <c r="L365" s="55"/>
      <c r="M365" s="55"/>
      <c r="N365" s="55"/>
      <c r="O365" s="55"/>
      <c r="P365" s="55"/>
      <c r="Q365" s="55"/>
      <c r="R365" s="55"/>
      <c r="S365" s="55"/>
      <c r="T365" s="55"/>
      <c r="U365" s="55"/>
      <c r="V365" s="55"/>
      <c r="W365" s="55"/>
      <c r="X365" s="55"/>
      <c r="Y365" s="55"/>
      <c r="Z365" s="55"/>
      <c r="AA365" s="55"/>
    </row>
    <row r="366" spans="1:27" ht="15">
      <c r="A366" s="55"/>
      <c r="B366" s="55"/>
      <c r="C366" s="1133"/>
      <c r="D366" s="55"/>
      <c r="E366" s="55"/>
      <c r="F366" s="55"/>
      <c r="G366" s="55"/>
      <c r="H366" s="55"/>
      <c r="I366" s="55"/>
      <c r="J366" s="55"/>
      <c r="K366" s="55"/>
      <c r="L366" s="55"/>
      <c r="M366" s="55"/>
      <c r="N366" s="55"/>
      <c r="O366" s="55"/>
      <c r="P366" s="55"/>
      <c r="Q366" s="55"/>
      <c r="R366" s="55"/>
      <c r="S366" s="55"/>
      <c r="T366" s="55"/>
      <c r="U366" s="55"/>
      <c r="V366" s="55"/>
      <c r="W366" s="55"/>
      <c r="X366" s="55"/>
      <c r="Y366" s="55"/>
      <c r="Z366" s="55"/>
      <c r="AA366" s="55"/>
    </row>
    <row r="367" spans="1:27" ht="15">
      <c r="A367" s="55"/>
      <c r="B367" s="55"/>
      <c r="C367" s="1133"/>
      <c r="D367" s="55"/>
      <c r="E367" s="55"/>
      <c r="F367" s="55"/>
      <c r="G367" s="55"/>
      <c r="H367" s="55"/>
      <c r="I367" s="55"/>
      <c r="J367" s="55"/>
      <c r="K367" s="55"/>
      <c r="L367" s="55"/>
      <c r="M367" s="55"/>
      <c r="N367" s="55"/>
      <c r="O367" s="55"/>
      <c r="P367" s="55"/>
      <c r="Q367" s="55"/>
      <c r="R367" s="55"/>
      <c r="S367" s="55"/>
      <c r="T367" s="55"/>
      <c r="U367" s="55"/>
      <c r="V367" s="55"/>
      <c r="W367" s="55"/>
      <c r="X367" s="55"/>
      <c r="Y367" s="55"/>
      <c r="Z367" s="55"/>
      <c r="AA367" s="55"/>
    </row>
    <row r="368" spans="1:27" ht="15">
      <c r="A368" s="55"/>
      <c r="B368" s="55"/>
      <c r="C368" s="1133"/>
      <c r="D368" s="55"/>
      <c r="E368" s="55"/>
      <c r="F368" s="55"/>
      <c r="G368" s="55"/>
      <c r="H368" s="55"/>
      <c r="I368" s="55"/>
      <c r="J368" s="55"/>
      <c r="K368" s="55"/>
      <c r="L368" s="55"/>
      <c r="M368" s="55"/>
      <c r="N368" s="55"/>
      <c r="O368" s="55"/>
      <c r="P368" s="55"/>
      <c r="Q368" s="55"/>
      <c r="R368" s="55"/>
      <c r="S368" s="55"/>
      <c r="T368" s="55"/>
      <c r="U368" s="55"/>
      <c r="V368" s="55"/>
      <c r="W368" s="55"/>
      <c r="X368" s="55"/>
      <c r="Y368" s="55"/>
      <c r="Z368" s="55"/>
      <c r="AA368" s="55"/>
    </row>
    <row r="369" spans="1:27" ht="15">
      <c r="A369" s="55"/>
      <c r="B369" s="55"/>
      <c r="C369" s="1133"/>
      <c r="D369" s="55"/>
      <c r="E369" s="55"/>
      <c r="F369" s="55"/>
      <c r="G369" s="55"/>
      <c r="H369" s="55"/>
      <c r="I369" s="55"/>
      <c r="J369" s="55"/>
      <c r="K369" s="55"/>
      <c r="L369" s="55"/>
      <c r="M369" s="55"/>
      <c r="N369" s="55"/>
      <c r="O369" s="55"/>
      <c r="P369" s="55"/>
      <c r="Q369" s="55"/>
      <c r="R369" s="55"/>
      <c r="S369" s="55"/>
      <c r="T369" s="55"/>
      <c r="U369" s="55"/>
      <c r="V369" s="55"/>
      <c r="W369" s="55"/>
      <c r="X369" s="55"/>
      <c r="Y369" s="55"/>
      <c r="Z369" s="55"/>
      <c r="AA369" s="55"/>
    </row>
    <row r="370" spans="1:27" ht="15">
      <c r="A370" s="55"/>
      <c r="B370" s="55"/>
      <c r="C370" s="1133"/>
      <c r="D370" s="55"/>
      <c r="E370" s="55"/>
      <c r="F370" s="55"/>
      <c r="G370" s="55"/>
      <c r="H370" s="55"/>
      <c r="I370" s="55"/>
      <c r="J370" s="55"/>
      <c r="K370" s="55"/>
      <c r="L370" s="55"/>
      <c r="M370" s="55"/>
      <c r="N370" s="55"/>
      <c r="O370" s="55"/>
      <c r="P370" s="55"/>
      <c r="Q370" s="55"/>
      <c r="R370" s="55"/>
      <c r="S370" s="55"/>
      <c r="T370" s="55"/>
      <c r="U370" s="55"/>
      <c r="V370" s="55"/>
      <c r="W370" s="55"/>
      <c r="X370" s="55"/>
      <c r="Y370" s="55"/>
      <c r="Z370" s="55"/>
      <c r="AA370" s="55"/>
    </row>
    <row r="371" spans="1:27" ht="15">
      <c r="A371" s="55"/>
      <c r="B371" s="55"/>
      <c r="C371" s="1133"/>
      <c r="D371" s="55"/>
      <c r="E371" s="55"/>
      <c r="F371" s="55"/>
      <c r="G371" s="55"/>
      <c r="H371" s="55"/>
      <c r="I371" s="55"/>
      <c r="J371" s="55"/>
      <c r="K371" s="55"/>
      <c r="L371" s="55"/>
      <c r="M371" s="55"/>
      <c r="N371" s="55"/>
      <c r="O371" s="55"/>
      <c r="P371" s="55"/>
      <c r="Q371" s="55"/>
      <c r="R371" s="55"/>
      <c r="S371" s="55"/>
      <c r="T371" s="55"/>
      <c r="U371" s="55"/>
      <c r="V371" s="55"/>
      <c r="W371" s="55"/>
      <c r="X371" s="55"/>
      <c r="Y371" s="55"/>
      <c r="Z371" s="55"/>
      <c r="AA371" s="55"/>
    </row>
    <row r="372" spans="1:27" ht="15">
      <c r="A372" s="55"/>
      <c r="B372" s="55"/>
      <c r="C372" s="1133"/>
      <c r="D372" s="55"/>
      <c r="E372" s="55"/>
      <c r="F372" s="55"/>
      <c r="G372" s="55"/>
      <c r="H372" s="55"/>
      <c r="I372" s="55"/>
      <c r="J372" s="55"/>
      <c r="K372" s="55"/>
      <c r="L372" s="55"/>
      <c r="M372" s="55"/>
      <c r="N372" s="55"/>
      <c r="O372" s="55"/>
      <c r="P372" s="55"/>
      <c r="Q372" s="55"/>
      <c r="R372" s="55"/>
      <c r="S372" s="55"/>
      <c r="T372" s="55"/>
      <c r="U372" s="55"/>
      <c r="V372" s="55"/>
      <c r="W372" s="55"/>
      <c r="X372" s="55"/>
      <c r="Y372" s="55"/>
      <c r="Z372" s="55"/>
      <c r="AA372" s="55"/>
    </row>
    <row r="373" spans="1:27" ht="15">
      <c r="A373" s="55"/>
      <c r="B373" s="55"/>
      <c r="C373" s="1133"/>
      <c r="D373" s="55"/>
      <c r="E373" s="55"/>
      <c r="F373" s="55"/>
      <c r="G373" s="55"/>
      <c r="H373" s="55"/>
      <c r="I373" s="55"/>
      <c r="J373" s="55"/>
      <c r="K373" s="55"/>
      <c r="L373" s="55"/>
      <c r="M373" s="55"/>
      <c r="N373" s="55"/>
      <c r="O373" s="55"/>
      <c r="P373" s="55"/>
      <c r="Q373" s="55"/>
      <c r="R373" s="55"/>
      <c r="S373" s="55"/>
      <c r="T373" s="55"/>
      <c r="U373" s="55"/>
      <c r="V373" s="55"/>
      <c r="W373" s="55"/>
      <c r="X373" s="55"/>
      <c r="Y373" s="55"/>
      <c r="Z373" s="55"/>
      <c r="AA373" s="55"/>
    </row>
    <row r="374" spans="1:27" ht="15">
      <c r="A374" s="55"/>
      <c r="B374" s="55"/>
      <c r="C374" s="1133"/>
      <c r="D374" s="55"/>
      <c r="E374" s="55"/>
      <c r="F374" s="55"/>
      <c r="G374" s="55"/>
      <c r="H374" s="55"/>
      <c r="I374" s="55"/>
      <c r="J374" s="55"/>
      <c r="K374" s="55"/>
      <c r="L374" s="55"/>
      <c r="M374" s="55"/>
      <c r="N374" s="55"/>
      <c r="O374" s="55"/>
      <c r="P374" s="55"/>
      <c r="Q374" s="55"/>
      <c r="R374" s="55"/>
      <c r="S374" s="55"/>
      <c r="T374" s="55"/>
      <c r="U374" s="55"/>
      <c r="V374" s="55"/>
      <c r="W374" s="55"/>
      <c r="X374" s="55"/>
      <c r="Y374" s="55"/>
      <c r="Z374" s="55"/>
      <c r="AA374" s="55"/>
    </row>
    <row r="375" spans="1:27" ht="15">
      <c r="A375" s="55"/>
      <c r="B375" s="55"/>
      <c r="C375" s="1133"/>
      <c r="D375" s="55"/>
      <c r="E375" s="55"/>
      <c r="F375" s="55"/>
      <c r="G375" s="55"/>
      <c r="H375" s="55"/>
      <c r="I375" s="55"/>
      <c r="J375" s="55"/>
      <c r="K375" s="55"/>
      <c r="L375" s="55"/>
      <c r="M375" s="55"/>
      <c r="N375" s="55"/>
      <c r="O375" s="55"/>
      <c r="P375" s="55"/>
      <c r="Q375" s="55"/>
      <c r="R375" s="55"/>
      <c r="S375" s="55"/>
      <c r="T375" s="55"/>
      <c r="U375" s="55"/>
      <c r="V375" s="55"/>
      <c r="W375" s="55"/>
      <c r="X375" s="55"/>
      <c r="Y375" s="55"/>
      <c r="Z375" s="55"/>
      <c r="AA375" s="55"/>
    </row>
    <row r="376" spans="1:27" ht="15">
      <c r="A376" s="55"/>
      <c r="B376" s="55"/>
      <c r="C376" s="1133"/>
      <c r="D376" s="55"/>
      <c r="E376" s="55"/>
      <c r="F376" s="55"/>
      <c r="G376" s="55"/>
      <c r="H376" s="55"/>
      <c r="I376" s="55"/>
      <c r="J376" s="55"/>
      <c r="K376" s="55"/>
      <c r="L376" s="55"/>
      <c r="M376" s="55"/>
      <c r="N376" s="55"/>
      <c r="O376" s="55"/>
      <c r="P376" s="55"/>
      <c r="Q376" s="55"/>
      <c r="R376" s="55"/>
      <c r="S376" s="55"/>
      <c r="T376" s="55"/>
      <c r="U376" s="55"/>
      <c r="V376" s="55"/>
      <c r="W376" s="55"/>
      <c r="X376" s="55"/>
      <c r="Y376" s="55"/>
      <c r="Z376" s="55"/>
      <c r="AA376" s="55"/>
    </row>
    <row r="377" spans="1:27" ht="15">
      <c r="A377" s="55"/>
      <c r="B377" s="55"/>
      <c r="C377" s="1133"/>
      <c r="D377" s="55"/>
      <c r="E377" s="55"/>
      <c r="F377" s="55"/>
      <c r="G377" s="55"/>
      <c r="H377" s="55"/>
      <c r="I377" s="55"/>
      <c r="J377" s="55"/>
      <c r="K377" s="55"/>
      <c r="L377" s="55"/>
      <c r="M377" s="55"/>
      <c r="N377" s="55"/>
      <c r="O377" s="55"/>
      <c r="P377" s="55"/>
      <c r="Q377" s="55"/>
      <c r="R377" s="55"/>
      <c r="S377" s="55"/>
      <c r="T377" s="55"/>
      <c r="U377" s="55"/>
      <c r="V377" s="55"/>
      <c r="W377" s="55"/>
      <c r="X377" s="55"/>
      <c r="Y377" s="55"/>
      <c r="Z377" s="55"/>
      <c r="AA377" s="55"/>
    </row>
    <row r="378" spans="1:27" ht="15">
      <c r="A378" s="55"/>
      <c r="B378" s="55"/>
      <c r="C378" s="1133"/>
      <c r="D378" s="55"/>
      <c r="E378" s="55"/>
      <c r="F378" s="55"/>
      <c r="G378" s="55"/>
      <c r="H378" s="55"/>
      <c r="I378" s="55"/>
      <c r="J378" s="55"/>
      <c r="K378" s="55"/>
      <c r="L378" s="55"/>
      <c r="M378" s="55"/>
      <c r="N378" s="55"/>
      <c r="O378" s="55"/>
      <c r="P378" s="55"/>
      <c r="Q378" s="55"/>
      <c r="R378" s="55"/>
      <c r="S378" s="55"/>
      <c r="T378" s="55"/>
      <c r="U378" s="55"/>
      <c r="V378" s="55"/>
      <c r="W378" s="55"/>
      <c r="X378" s="55"/>
      <c r="Y378" s="55"/>
      <c r="Z378" s="55"/>
      <c r="AA378" s="55"/>
    </row>
    <row r="379" spans="1:27" ht="15">
      <c r="A379" s="55"/>
      <c r="B379" s="55"/>
      <c r="C379" s="1133"/>
      <c r="D379" s="55"/>
      <c r="E379" s="55"/>
      <c r="F379" s="55"/>
      <c r="G379" s="55"/>
      <c r="H379" s="55"/>
      <c r="I379" s="55"/>
      <c r="J379" s="55"/>
      <c r="K379" s="55"/>
      <c r="L379" s="55"/>
      <c r="M379" s="55"/>
      <c r="N379" s="55"/>
      <c r="O379" s="55"/>
      <c r="P379" s="55"/>
      <c r="Q379" s="55"/>
      <c r="R379" s="55"/>
      <c r="S379" s="55"/>
      <c r="T379" s="55"/>
      <c r="U379" s="55"/>
      <c r="V379" s="55"/>
      <c r="W379" s="55"/>
      <c r="X379" s="55"/>
      <c r="Y379" s="55"/>
      <c r="Z379" s="55"/>
      <c r="AA379" s="55"/>
    </row>
    <row r="380" spans="1:27" ht="15">
      <c r="A380" s="55"/>
      <c r="B380" s="55"/>
      <c r="C380" s="1133"/>
      <c r="D380" s="55"/>
      <c r="E380" s="55"/>
      <c r="F380" s="55"/>
      <c r="G380" s="55"/>
      <c r="H380" s="55"/>
      <c r="I380" s="55"/>
      <c r="J380" s="55"/>
      <c r="K380" s="55"/>
      <c r="L380" s="55"/>
      <c r="M380" s="55"/>
      <c r="N380" s="55"/>
      <c r="O380" s="55"/>
      <c r="P380" s="55"/>
      <c r="Q380" s="55"/>
      <c r="R380" s="55"/>
      <c r="S380" s="55"/>
      <c r="T380" s="55"/>
      <c r="U380" s="55"/>
      <c r="V380" s="55"/>
      <c r="W380" s="55"/>
      <c r="X380" s="55"/>
      <c r="Y380" s="55"/>
      <c r="Z380" s="55"/>
      <c r="AA380" s="55"/>
    </row>
    <row r="381" spans="1:27" ht="15">
      <c r="A381" s="55"/>
      <c r="B381" s="55"/>
      <c r="C381" s="1133"/>
      <c r="D381" s="55"/>
      <c r="E381" s="55"/>
      <c r="F381" s="55"/>
      <c r="G381" s="55"/>
      <c r="H381" s="55"/>
      <c r="I381" s="55"/>
      <c r="J381" s="55"/>
      <c r="K381" s="55"/>
      <c r="L381" s="55"/>
      <c r="M381" s="55"/>
      <c r="N381" s="55"/>
      <c r="O381" s="55"/>
      <c r="P381" s="55"/>
      <c r="Q381" s="55"/>
      <c r="R381" s="55"/>
      <c r="S381" s="55"/>
      <c r="T381" s="55"/>
      <c r="U381" s="55"/>
      <c r="V381" s="55"/>
      <c r="W381" s="55"/>
      <c r="X381" s="55"/>
      <c r="Y381" s="55"/>
      <c r="Z381" s="55"/>
      <c r="AA381" s="55"/>
    </row>
    <row r="382" spans="1:27" ht="15">
      <c r="A382" s="55"/>
      <c r="B382" s="55"/>
      <c r="C382" s="1133"/>
      <c r="D382" s="55"/>
      <c r="E382" s="55"/>
      <c r="F382" s="55"/>
      <c r="G382" s="55"/>
      <c r="H382" s="55"/>
      <c r="I382" s="55"/>
      <c r="J382" s="55"/>
      <c r="K382" s="55"/>
      <c r="L382" s="55"/>
      <c r="M382" s="55"/>
      <c r="N382" s="55"/>
      <c r="O382" s="55"/>
      <c r="P382" s="55"/>
      <c r="Q382" s="55"/>
      <c r="R382" s="55"/>
      <c r="S382" s="55"/>
      <c r="T382" s="55"/>
      <c r="U382" s="55"/>
      <c r="V382" s="55"/>
      <c r="W382" s="55"/>
      <c r="X382" s="55"/>
      <c r="Y382" s="55"/>
      <c r="Z382" s="55"/>
      <c r="AA382" s="55"/>
    </row>
    <row r="383" spans="1:27" ht="15">
      <c r="A383" s="55"/>
      <c r="B383" s="55"/>
      <c r="C383" s="1133"/>
      <c r="D383" s="55"/>
      <c r="E383" s="55"/>
      <c r="F383" s="55"/>
      <c r="G383" s="55"/>
      <c r="H383" s="55"/>
      <c r="I383" s="55"/>
      <c r="J383" s="55"/>
      <c r="K383" s="55"/>
      <c r="L383" s="55"/>
      <c r="M383" s="55"/>
      <c r="N383" s="55"/>
      <c r="O383" s="55"/>
      <c r="P383" s="55"/>
      <c r="Q383" s="55"/>
      <c r="R383" s="55"/>
      <c r="S383" s="55"/>
      <c r="T383" s="55"/>
      <c r="U383" s="55"/>
      <c r="V383" s="55"/>
      <c r="W383" s="55"/>
      <c r="X383" s="55"/>
      <c r="Y383" s="55"/>
      <c r="Z383" s="55"/>
      <c r="AA383" s="55"/>
    </row>
    <row r="384" spans="1:27" ht="15">
      <c r="A384" s="55"/>
      <c r="B384" s="55"/>
      <c r="C384" s="1133"/>
      <c r="D384" s="55"/>
      <c r="E384" s="55"/>
      <c r="F384" s="55"/>
      <c r="G384" s="55"/>
      <c r="H384" s="55"/>
      <c r="I384" s="55"/>
      <c r="J384" s="55"/>
      <c r="K384" s="55"/>
      <c r="L384" s="55"/>
      <c r="M384" s="55"/>
      <c r="N384" s="55"/>
      <c r="O384" s="55"/>
      <c r="P384" s="55"/>
      <c r="Q384" s="55"/>
      <c r="R384" s="55"/>
      <c r="S384" s="55"/>
      <c r="T384" s="55"/>
      <c r="U384" s="55"/>
      <c r="V384" s="55"/>
      <c r="W384" s="55"/>
      <c r="X384" s="55"/>
      <c r="Y384" s="55"/>
      <c r="Z384" s="55"/>
      <c r="AA384" s="55"/>
    </row>
    <row r="385" spans="1:27" ht="15">
      <c r="A385" s="55"/>
      <c r="B385" s="55"/>
      <c r="C385" s="1133"/>
      <c r="D385" s="55"/>
      <c r="E385" s="55"/>
      <c r="F385" s="55"/>
      <c r="G385" s="55"/>
      <c r="H385" s="55"/>
      <c r="I385" s="55"/>
      <c r="J385" s="55"/>
      <c r="K385" s="55"/>
      <c r="L385" s="55"/>
      <c r="M385" s="55"/>
      <c r="N385" s="55"/>
      <c r="O385" s="55"/>
      <c r="P385" s="55"/>
      <c r="Q385" s="55"/>
      <c r="R385" s="55"/>
      <c r="S385" s="55"/>
      <c r="T385" s="55"/>
      <c r="U385" s="55"/>
      <c r="V385" s="55"/>
      <c r="W385" s="55"/>
      <c r="X385" s="55"/>
      <c r="Y385" s="55"/>
      <c r="Z385" s="55"/>
      <c r="AA385" s="55"/>
    </row>
    <row r="386" spans="1:27" ht="15">
      <c r="A386" s="55"/>
      <c r="B386" s="55"/>
      <c r="C386" s="1133"/>
      <c r="D386" s="55"/>
      <c r="E386" s="55"/>
      <c r="F386" s="55"/>
      <c r="G386" s="55"/>
      <c r="H386" s="55"/>
      <c r="I386" s="55"/>
      <c r="J386" s="55"/>
      <c r="K386" s="55"/>
      <c r="L386" s="55"/>
      <c r="M386" s="55"/>
      <c r="N386" s="55"/>
      <c r="O386" s="55"/>
      <c r="P386" s="55"/>
      <c r="Q386" s="55"/>
      <c r="R386" s="55"/>
      <c r="S386" s="55"/>
      <c r="T386" s="55"/>
      <c r="U386" s="55"/>
      <c r="V386" s="55"/>
      <c r="W386" s="55"/>
      <c r="X386" s="55"/>
      <c r="Y386" s="55"/>
      <c r="Z386" s="55"/>
      <c r="AA386" s="55"/>
    </row>
    <row r="387" spans="1:27" ht="15">
      <c r="A387" s="55"/>
      <c r="B387" s="55"/>
      <c r="C387" s="1133"/>
      <c r="D387" s="55"/>
      <c r="E387" s="55"/>
      <c r="F387" s="55"/>
      <c r="G387" s="55"/>
      <c r="H387" s="55"/>
      <c r="I387" s="55"/>
      <c r="J387" s="55"/>
      <c r="K387" s="55"/>
      <c r="L387" s="55"/>
      <c r="M387" s="55"/>
      <c r="N387" s="55"/>
      <c r="O387" s="55"/>
      <c r="P387" s="55"/>
      <c r="Q387" s="55"/>
      <c r="R387" s="55"/>
      <c r="S387" s="55"/>
      <c r="T387" s="55"/>
      <c r="U387" s="55"/>
      <c r="V387" s="55"/>
      <c r="W387" s="55"/>
      <c r="X387" s="55"/>
      <c r="Y387" s="55"/>
      <c r="Z387" s="55"/>
      <c r="AA387" s="55"/>
    </row>
    <row r="388" spans="1:27" ht="15">
      <c r="A388" s="55"/>
      <c r="B388" s="55"/>
      <c r="C388" s="1133"/>
      <c r="D388" s="55"/>
      <c r="E388" s="55"/>
      <c r="F388" s="55"/>
      <c r="G388" s="55"/>
      <c r="H388" s="55"/>
      <c r="I388" s="55"/>
      <c r="J388" s="55"/>
      <c r="K388" s="55"/>
      <c r="L388" s="55"/>
      <c r="M388" s="55"/>
      <c r="N388" s="55"/>
      <c r="O388" s="55"/>
      <c r="P388" s="55"/>
      <c r="Q388" s="55"/>
      <c r="R388" s="55"/>
      <c r="S388" s="55"/>
      <c r="T388" s="55"/>
      <c r="U388" s="55"/>
      <c r="V388" s="55"/>
      <c r="W388" s="55"/>
      <c r="X388" s="55"/>
      <c r="Y388" s="55"/>
      <c r="Z388" s="55"/>
      <c r="AA388" s="55"/>
    </row>
    <row r="389" spans="1:27" ht="15">
      <c r="A389" s="55"/>
      <c r="B389" s="55"/>
      <c r="C389" s="1133"/>
      <c r="D389" s="55"/>
      <c r="E389" s="55"/>
      <c r="F389" s="55"/>
      <c r="G389" s="55"/>
      <c r="H389" s="55"/>
      <c r="I389" s="55"/>
      <c r="J389" s="55"/>
      <c r="K389" s="55"/>
      <c r="L389" s="55"/>
      <c r="M389" s="55"/>
      <c r="N389" s="55"/>
      <c r="O389" s="55"/>
      <c r="P389" s="55"/>
      <c r="Q389" s="55"/>
      <c r="R389" s="55"/>
      <c r="S389" s="55"/>
      <c r="T389" s="55"/>
      <c r="U389" s="55"/>
      <c r="V389" s="55"/>
      <c r="W389" s="55"/>
      <c r="X389" s="55"/>
      <c r="Y389" s="55"/>
      <c r="Z389" s="55"/>
      <c r="AA389" s="55"/>
    </row>
    <row r="390" spans="1:27" ht="15">
      <c r="A390" s="55"/>
      <c r="B390" s="55"/>
      <c r="C390" s="1133"/>
      <c r="D390" s="55"/>
      <c r="E390" s="55"/>
      <c r="F390" s="55"/>
      <c r="G390" s="55"/>
      <c r="H390" s="55"/>
      <c r="I390" s="55"/>
      <c r="J390" s="55"/>
      <c r="K390" s="55"/>
      <c r="L390" s="55"/>
      <c r="M390" s="55"/>
      <c r="N390" s="55"/>
      <c r="O390" s="55"/>
      <c r="P390" s="55"/>
      <c r="Q390" s="55"/>
      <c r="R390" s="55"/>
      <c r="S390" s="55"/>
      <c r="T390" s="55"/>
      <c r="U390" s="55"/>
      <c r="V390" s="55"/>
      <c r="W390" s="55"/>
      <c r="X390" s="55"/>
      <c r="Y390" s="55"/>
      <c r="Z390" s="55"/>
      <c r="AA390" s="55"/>
    </row>
    <row r="391" spans="1:27" ht="15">
      <c r="A391" s="55"/>
      <c r="B391" s="55"/>
      <c r="C391" s="1133"/>
      <c r="D391" s="55"/>
      <c r="E391" s="55"/>
      <c r="F391" s="55"/>
      <c r="G391" s="55"/>
      <c r="H391" s="55"/>
      <c r="I391" s="55"/>
      <c r="J391" s="55"/>
      <c r="K391" s="55"/>
      <c r="L391" s="55"/>
      <c r="M391" s="55"/>
      <c r="N391" s="55"/>
      <c r="O391" s="55"/>
      <c r="P391" s="55"/>
      <c r="Q391" s="55"/>
      <c r="R391" s="55"/>
      <c r="S391" s="55"/>
      <c r="T391" s="55"/>
      <c r="U391" s="55"/>
      <c r="V391" s="55"/>
      <c r="W391" s="55"/>
      <c r="X391" s="55"/>
      <c r="Y391" s="55"/>
      <c r="Z391" s="55"/>
      <c r="AA391" s="55"/>
    </row>
    <row r="392" spans="1:27" ht="15">
      <c r="A392" s="55"/>
      <c r="B392" s="55"/>
      <c r="C392" s="1133"/>
      <c r="D392" s="55"/>
      <c r="E392" s="55"/>
      <c r="F392" s="55"/>
      <c r="G392" s="55"/>
      <c r="H392" s="55"/>
      <c r="I392" s="55"/>
      <c r="J392" s="55"/>
      <c r="K392" s="55"/>
      <c r="L392" s="55"/>
      <c r="M392" s="55"/>
      <c r="N392" s="55"/>
      <c r="O392" s="55"/>
      <c r="P392" s="55"/>
      <c r="Q392" s="55"/>
      <c r="R392" s="55"/>
      <c r="S392" s="55"/>
      <c r="T392" s="55"/>
      <c r="U392" s="55"/>
      <c r="V392" s="55"/>
      <c r="W392" s="55"/>
      <c r="X392" s="55"/>
      <c r="Y392" s="55"/>
      <c r="Z392" s="55"/>
      <c r="AA392" s="55"/>
    </row>
    <row r="393" spans="1:27" ht="15">
      <c r="A393" s="55"/>
      <c r="B393" s="55"/>
      <c r="C393" s="1133"/>
      <c r="D393" s="55"/>
      <c r="E393" s="55"/>
      <c r="F393" s="55"/>
      <c r="G393" s="55"/>
      <c r="H393" s="55"/>
      <c r="I393" s="55"/>
      <c r="J393" s="55"/>
      <c r="K393" s="55"/>
      <c r="L393" s="55"/>
      <c r="M393" s="55"/>
      <c r="N393" s="55"/>
      <c r="O393" s="55"/>
      <c r="P393" s="55"/>
      <c r="Q393" s="55"/>
      <c r="R393" s="55"/>
      <c r="S393" s="55"/>
      <c r="T393" s="55"/>
      <c r="U393" s="55"/>
      <c r="V393" s="55"/>
      <c r="W393" s="55"/>
      <c r="X393" s="55"/>
      <c r="Y393" s="55"/>
      <c r="Z393" s="55"/>
      <c r="AA393" s="55"/>
    </row>
    <row r="394" spans="1:27" ht="15">
      <c r="A394" s="55"/>
      <c r="B394" s="55"/>
      <c r="C394" s="1133"/>
      <c r="D394" s="55"/>
      <c r="E394" s="55"/>
      <c r="F394" s="55"/>
      <c r="G394" s="55"/>
      <c r="H394" s="55"/>
      <c r="I394" s="55"/>
      <c r="J394" s="55"/>
      <c r="K394" s="55"/>
      <c r="L394" s="55"/>
      <c r="M394" s="55"/>
      <c r="N394" s="55"/>
      <c r="O394" s="55"/>
      <c r="P394" s="55"/>
      <c r="Q394" s="55"/>
      <c r="R394" s="55"/>
      <c r="S394" s="55"/>
      <c r="T394" s="55"/>
      <c r="U394" s="55"/>
      <c r="V394" s="55"/>
      <c r="W394" s="55"/>
      <c r="X394" s="55"/>
      <c r="Y394" s="55"/>
      <c r="Z394" s="55"/>
      <c r="AA394" s="55"/>
    </row>
    <row r="395" spans="1:27" ht="15">
      <c r="A395" s="55"/>
      <c r="B395" s="55"/>
      <c r="C395" s="1133"/>
      <c r="D395" s="55"/>
      <c r="E395" s="55"/>
      <c r="F395" s="55"/>
      <c r="G395" s="55"/>
      <c r="H395" s="55"/>
      <c r="I395" s="55"/>
      <c r="J395" s="55"/>
      <c r="K395" s="55"/>
      <c r="L395" s="55"/>
      <c r="M395" s="55"/>
      <c r="N395" s="55"/>
      <c r="O395" s="55"/>
      <c r="P395" s="55"/>
      <c r="Q395" s="55"/>
      <c r="R395" s="55"/>
      <c r="S395" s="55"/>
      <c r="T395" s="55"/>
      <c r="U395" s="55"/>
      <c r="V395" s="55"/>
      <c r="W395" s="55"/>
      <c r="X395" s="55"/>
      <c r="Y395" s="55"/>
      <c r="Z395" s="55"/>
      <c r="AA395" s="55"/>
    </row>
    <row r="396" spans="1:27" ht="15">
      <c r="A396" s="55"/>
      <c r="B396" s="55"/>
      <c r="C396" s="1133"/>
      <c r="D396" s="55"/>
      <c r="E396" s="55"/>
      <c r="F396" s="55"/>
      <c r="G396" s="55"/>
      <c r="H396" s="55"/>
      <c r="I396" s="55"/>
      <c r="J396" s="55"/>
      <c r="K396" s="55"/>
      <c r="L396" s="55"/>
      <c r="M396" s="55"/>
      <c r="N396" s="55"/>
      <c r="O396" s="55"/>
      <c r="P396" s="55"/>
      <c r="Q396" s="55"/>
      <c r="R396" s="55"/>
      <c r="S396" s="55"/>
      <c r="T396" s="55"/>
      <c r="U396" s="55"/>
      <c r="V396" s="55"/>
      <c r="W396" s="55"/>
      <c r="X396" s="55"/>
      <c r="Y396" s="55"/>
      <c r="Z396" s="55"/>
      <c r="AA396" s="55"/>
    </row>
    <row r="397" spans="1:27" ht="15">
      <c r="A397" s="55"/>
      <c r="B397" s="55"/>
      <c r="C397" s="1133"/>
      <c r="D397" s="55"/>
      <c r="E397" s="55"/>
      <c r="F397" s="55"/>
      <c r="G397" s="55"/>
      <c r="H397" s="55"/>
      <c r="I397" s="55"/>
      <c r="J397" s="55"/>
      <c r="K397" s="55"/>
      <c r="L397" s="55"/>
      <c r="M397" s="55"/>
      <c r="N397" s="55"/>
      <c r="O397" s="55"/>
      <c r="P397" s="55"/>
      <c r="Q397" s="55"/>
      <c r="R397" s="55"/>
      <c r="S397" s="55"/>
      <c r="T397" s="55"/>
      <c r="U397" s="55"/>
      <c r="V397" s="55"/>
      <c r="W397" s="55"/>
      <c r="X397" s="55"/>
      <c r="Y397" s="55"/>
      <c r="Z397" s="55"/>
      <c r="AA397" s="55"/>
    </row>
    <row r="398" spans="1:27" ht="15">
      <c r="A398" s="55"/>
      <c r="B398" s="55"/>
      <c r="C398" s="1133"/>
      <c r="D398" s="55"/>
      <c r="E398" s="55"/>
      <c r="F398" s="55"/>
      <c r="G398" s="55"/>
      <c r="H398" s="55"/>
      <c r="I398" s="55"/>
      <c r="J398" s="55"/>
      <c r="K398" s="55"/>
      <c r="L398" s="55"/>
      <c r="M398" s="55"/>
      <c r="N398" s="55"/>
      <c r="O398" s="55"/>
      <c r="P398" s="55"/>
      <c r="Q398" s="55"/>
      <c r="R398" s="55"/>
      <c r="S398" s="55"/>
      <c r="T398" s="55"/>
      <c r="U398" s="55"/>
      <c r="V398" s="55"/>
      <c r="W398" s="55"/>
      <c r="X398" s="55"/>
      <c r="Y398" s="55"/>
      <c r="Z398" s="55"/>
      <c r="AA398" s="55"/>
    </row>
    <row r="399" spans="1:27" ht="15">
      <c r="A399" s="55"/>
      <c r="B399" s="55"/>
      <c r="C399" s="1133"/>
      <c r="D399" s="55"/>
      <c r="E399" s="55"/>
      <c r="F399" s="55"/>
      <c r="G399" s="55"/>
      <c r="H399" s="55"/>
      <c r="I399" s="55"/>
      <c r="J399" s="55"/>
      <c r="K399" s="55"/>
      <c r="L399" s="55"/>
      <c r="M399" s="55"/>
      <c r="N399" s="55"/>
      <c r="O399" s="55"/>
      <c r="P399" s="55"/>
      <c r="Q399" s="55"/>
      <c r="R399" s="55"/>
      <c r="S399" s="55"/>
      <c r="T399" s="55"/>
      <c r="U399" s="55"/>
      <c r="V399" s="55"/>
      <c r="W399" s="55"/>
      <c r="X399" s="55"/>
      <c r="Y399" s="55"/>
      <c r="Z399" s="55"/>
      <c r="AA399" s="55"/>
    </row>
    <row r="400" spans="1:27" ht="15">
      <c r="A400" s="55"/>
      <c r="B400" s="55"/>
      <c r="C400" s="1133"/>
      <c r="D400" s="55"/>
      <c r="E400" s="55"/>
      <c r="F400" s="55"/>
      <c r="G400" s="55"/>
      <c r="H400" s="55"/>
      <c r="I400" s="55"/>
      <c r="J400" s="55"/>
      <c r="K400" s="55"/>
      <c r="L400" s="55"/>
      <c r="M400" s="55"/>
      <c r="N400" s="55"/>
      <c r="O400" s="55"/>
      <c r="P400" s="55"/>
      <c r="Q400" s="55"/>
      <c r="R400" s="55"/>
      <c r="S400" s="55"/>
      <c r="T400" s="55"/>
      <c r="U400" s="55"/>
      <c r="V400" s="55"/>
      <c r="W400" s="55"/>
      <c r="X400" s="55"/>
      <c r="Y400" s="55"/>
      <c r="Z400" s="55"/>
      <c r="AA400" s="55"/>
    </row>
    <row r="401" spans="1:27" ht="15">
      <c r="A401" s="55"/>
      <c r="B401" s="55"/>
      <c r="C401" s="1133"/>
      <c r="D401" s="55"/>
      <c r="E401" s="55"/>
      <c r="F401" s="55"/>
      <c r="G401" s="55"/>
      <c r="H401" s="55"/>
      <c r="I401" s="55"/>
      <c r="J401" s="55"/>
      <c r="K401" s="55"/>
      <c r="L401" s="55"/>
      <c r="M401" s="55"/>
      <c r="N401" s="55"/>
      <c r="O401" s="55"/>
      <c r="P401" s="55"/>
      <c r="Q401" s="55"/>
      <c r="R401" s="55"/>
      <c r="S401" s="55"/>
      <c r="T401" s="55"/>
      <c r="U401" s="55"/>
      <c r="V401" s="55"/>
      <c r="W401" s="55"/>
      <c r="X401" s="55"/>
      <c r="Y401" s="55"/>
      <c r="Z401" s="55"/>
      <c r="AA401" s="55"/>
    </row>
    <row r="402" spans="1:27" ht="15">
      <c r="A402" s="55"/>
      <c r="B402" s="55"/>
      <c r="C402" s="1133"/>
      <c r="D402" s="55"/>
      <c r="E402" s="55"/>
      <c r="F402" s="55"/>
      <c r="G402" s="55"/>
      <c r="H402" s="55"/>
      <c r="I402" s="55"/>
      <c r="J402" s="55"/>
      <c r="K402" s="55"/>
      <c r="L402" s="55"/>
      <c r="M402" s="55"/>
      <c r="N402" s="55"/>
      <c r="O402" s="55"/>
      <c r="P402" s="55"/>
      <c r="Q402" s="55"/>
      <c r="R402" s="55"/>
      <c r="S402" s="55"/>
      <c r="T402" s="55"/>
      <c r="U402" s="55"/>
      <c r="V402" s="55"/>
      <c r="W402" s="55"/>
      <c r="X402" s="55"/>
      <c r="Y402" s="55"/>
      <c r="Z402" s="55"/>
      <c r="AA402" s="55"/>
    </row>
    <row r="403" spans="1:27" ht="15">
      <c r="A403" s="55"/>
      <c r="B403" s="55"/>
      <c r="C403" s="1133"/>
      <c r="D403" s="55"/>
      <c r="E403" s="55"/>
      <c r="F403" s="55"/>
      <c r="G403" s="55"/>
      <c r="H403" s="55"/>
      <c r="I403" s="55"/>
      <c r="J403" s="55"/>
      <c r="K403" s="55"/>
      <c r="L403" s="55"/>
      <c r="M403" s="55"/>
      <c r="N403" s="55"/>
      <c r="O403" s="55"/>
      <c r="P403" s="55"/>
      <c r="Q403" s="55"/>
      <c r="R403" s="55"/>
      <c r="S403" s="55"/>
      <c r="T403" s="55"/>
      <c r="U403" s="55"/>
      <c r="V403" s="55"/>
      <c r="W403" s="55"/>
      <c r="X403" s="55"/>
      <c r="Y403" s="55"/>
      <c r="Z403" s="55"/>
      <c r="AA403" s="55"/>
    </row>
    <row r="404" spans="1:27" ht="15">
      <c r="A404" s="55"/>
      <c r="B404" s="55"/>
      <c r="C404" s="1133"/>
      <c r="D404" s="55"/>
      <c r="E404" s="55"/>
      <c r="F404" s="55"/>
      <c r="G404" s="55"/>
      <c r="H404" s="55"/>
      <c r="I404" s="55"/>
      <c r="J404" s="55"/>
      <c r="K404" s="55"/>
      <c r="L404" s="55"/>
      <c r="M404" s="55"/>
      <c r="N404" s="55"/>
      <c r="O404" s="55"/>
      <c r="P404" s="55"/>
      <c r="Q404" s="55"/>
      <c r="R404" s="55"/>
      <c r="S404" s="55"/>
      <c r="T404" s="55"/>
      <c r="U404" s="55"/>
      <c r="V404" s="55"/>
      <c r="W404" s="55"/>
      <c r="X404" s="55"/>
      <c r="Y404" s="55"/>
      <c r="Z404" s="55"/>
      <c r="AA404" s="55"/>
    </row>
    <row r="405" spans="1:27" ht="15">
      <c r="A405" s="55"/>
      <c r="B405" s="55"/>
      <c r="C405" s="1133"/>
      <c r="D405" s="55"/>
      <c r="E405" s="55"/>
      <c r="F405" s="55"/>
      <c r="G405" s="55"/>
      <c r="H405" s="55"/>
      <c r="I405" s="55"/>
      <c r="J405" s="55"/>
      <c r="K405" s="55"/>
      <c r="L405" s="55"/>
      <c r="M405" s="55"/>
      <c r="N405" s="55"/>
      <c r="O405" s="55"/>
      <c r="P405" s="55"/>
      <c r="Q405" s="55"/>
      <c r="R405" s="55"/>
      <c r="S405" s="55"/>
      <c r="T405" s="55"/>
      <c r="U405" s="55"/>
      <c r="V405" s="55"/>
      <c r="W405" s="55"/>
      <c r="X405" s="55"/>
      <c r="Y405" s="55"/>
      <c r="Z405" s="55"/>
      <c r="AA405" s="55"/>
    </row>
    <row r="406" spans="1:27" ht="15">
      <c r="A406" s="55"/>
      <c r="B406" s="55"/>
      <c r="C406" s="1133"/>
      <c r="D406" s="55"/>
      <c r="E406" s="55"/>
      <c r="F406" s="55"/>
      <c r="G406" s="55"/>
      <c r="H406" s="55"/>
      <c r="I406" s="55"/>
      <c r="J406" s="55"/>
      <c r="K406" s="55"/>
      <c r="L406" s="55"/>
      <c r="M406" s="55"/>
      <c r="N406" s="55"/>
      <c r="O406" s="55"/>
      <c r="P406" s="55"/>
      <c r="Q406" s="55"/>
      <c r="R406" s="55"/>
      <c r="S406" s="55"/>
      <c r="T406" s="55"/>
      <c r="U406" s="55"/>
      <c r="V406" s="55"/>
      <c r="W406" s="55"/>
      <c r="X406" s="55"/>
      <c r="Y406" s="55"/>
      <c r="Z406" s="55"/>
      <c r="AA406" s="55"/>
    </row>
    <row r="407" spans="1:27" ht="15">
      <c r="A407" s="55"/>
      <c r="B407" s="55"/>
      <c r="C407" s="1133"/>
      <c r="D407" s="55"/>
      <c r="E407" s="55"/>
      <c r="F407" s="55"/>
      <c r="G407" s="55"/>
      <c r="H407" s="55"/>
      <c r="I407" s="55"/>
      <c r="J407" s="55"/>
      <c r="K407" s="55"/>
      <c r="L407" s="55"/>
      <c r="M407" s="55"/>
      <c r="N407" s="55"/>
      <c r="O407" s="55"/>
      <c r="P407" s="55"/>
      <c r="Q407" s="55"/>
      <c r="R407" s="55"/>
      <c r="S407" s="55"/>
      <c r="T407" s="55"/>
      <c r="U407" s="55"/>
      <c r="V407" s="55"/>
      <c r="W407" s="55"/>
      <c r="X407" s="55"/>
      <c r="Y407" s="55"/>
      <c r="Z407" s="55"/>
      <c r="AA407" s="55"/>
    </row>
    <row r="408" spans="1:27" ht="15">
      <c r="A408" s="55"/>
      <c r="B408" s="55"/>
      <c r="C408" s="1133"/>
      <c r="D408" s="55"/>
      <c r="E408" s="55"/>
      <c r="F408" s="55"/>
      <c r="G408" s="55"/>
      <c r="H408" s="55"/>
      <c r="I408" s="55"/>
      <c r="J408" s="55"/>
      <c r="K408" s="55"/>
      <c r="L408" s="55"/>
      <c r="M408" s="55"/>
      <c r="N408" s="55"/>
      <c r="O408" s="55"/>
      <c r="P408" s="55"/>
      <c r="Q408" s="55"/>
      <c r="R408" s="55"/>
      <c r="S408" s="55"/>
      <c r="T408" s="55"/>
      <c r="U408" s="55"/>
      <c r="V408" s="55"/>
      <c r="W408" s="55"/>
      <c r="X408" s="55"/>
      <c r="Y408" s="55"/>
      <c r="Z408" s="55"/>
      <c r="AA408" s="55"/>
    </row>
    <row r="409" spans="1:27" ht="15">
      <c r="A409" s="55"/>
      <c r="B409" s="55"/>
      <c r="C409" s="1133"/>
      <c r="D409" s="55"/>
      <c r="E409" s="55"/>
      <c r="F409" s="55"/>
      <c r="G409" s="55"/>
      <c r="H409" s="55"/>
      <c r="I409" s="55"/>
      <c r="J409" s="55"/>
      <c r="K409" s="55"/>
      <c r="L409" s="55"/>
      <c r="M409" s="55"/>
      <c r="N409" s="55"/>
      <c r="O409" s="55"/>
      <c r="P409" s="55"/>
      <c r="Q409" s="55"/>
      <c r="R409" s="55"/>
      <c r="S409" s="55"/>
      <c r="T409" s="55"/>
      <c r="U409" s="55"/>
      <c r="V409" s="55"/>
      <c r="W409" s="55"/>
      <c r="X409" s="55"/>
      <c r="Y409" s="55"/>
      <c r="Z409" s="55"/>
      <c r="AA409" s="55"/>
    </row>
    <row r="410" spans="1:27" ht="15">
      <c r="A410" s="55"/>
      <c r="B410" s="55"/>
      <c r="C410" s="1133"/>
      <c r="D410" s="55"/>
      <c r="E410" s="55"/>
      <c r="F410" s="55"/>
      <c r="G410" s="55"/>
      <c r="H410" s="55"/>
      <c r="I410" s="55"/>
      <c r="J410" s="55"/>
      <c r="K410" s="55"/>
      <c r="L410" s="55"/>
      <c r="M410" s="55"/>
      <c r="N410" s="55"/>
      <c r="O410" s="55"/>
      <c r="P410" s="55"/>
      <c r="Q410" s="55"/>
      <c r="R410" s="55"/>
      <c r="S410" s="55"/>
      <c r="T410" s="55"/>
      <c r="U410" s="55"/>
      <c r="V410" s="55"/>
      <c r="W410" s="55"/>
      <c r="X410" s="55"/>
      <c r="Y410" s="55"/>
      <c r="Z410" s="55"/>
      <c r="AA410" s="55"/>
    </row>
    <row r="411" spans="1:27" ht="15">
      <c r="A411" s="55"/>
      <c r="B411" s="55"/>
      <c r="C411" s="1133"/>
      <c r="D411" s="55"/>
      <c r="E411" s="55"/>
      <c r="F411" s="55"/>
      <c r="G411" s="55"/>
      <c r="H411" s="55"/>
      <c r="I411" s="55"/>
      <c r="J411" s="55"/>
      <c r="K411" s="55"/>
      <c r="L411" s="55"/>
      <c r="M411" s="55"/>
      <c r="N411" s="55"/>
      <c r="O411" s="55"/>
      <c r="P411" s="55"/>
      <c r="Q411" s="55"/>
      <c r="R411" s="55"/>
      <c r="S411" s="55"/>
      <c r="T411" s="55"/>
      <c r="U411" s="55"/>
      <c r="V411" s="55"/>
      <c r="W411" s="55"/>
      <c r="X411" s="55"/>
      <c r="Y411" s="55"/>
      <c r="Z411" s="55"/>
      <c r="AA411" s="55"/>
    </row>
    <row r="412" spans="1:27" ht="15">
      <c r="A412" s="55"/>
      <c r="B412" s="55"/>
      <c r="C412" s="1133"/>
      <c r="D412" s="55"/>
      <c r="E412" s="55"/>
      <c r="F412" s="55"/>
      <c r="G412" s="55"/>
      <c r="H412" s="55"/>
      <c r="I412" s="55"/>
      <c r="J412" s="55"/>
      <c r="K412" s="55"/>
      <c r="L412" s="55"/>
      <c r="M412" s="55"/>
      <c r="N412" s="55"/>
      <c r="O412" s="55"/>
      <c r="P412" s="55"/>
      <c r="Q412" s="55"/>
      <c r="R412" s="55"/>
      <c r="S412" s="55"/>
      <c r="T412" s="55"/>
      <c r="U412" s="55"/>
      <c r="V412" s="55"/>
      <c r="W412" s="55"/>
      <c r="X412" s="55"/>
      <c r="Y412" s="55"/>
      <c r="Z412" s="55"/>
      <c r="AA412" s="55"/>
    </row>
    <row r="413" spans="1:27" ht="15">
      <c r="A413" s="55"/>
      <c r="B413" s="55"/>
      <c r="C413" s="1133"/>
      <c r="D413" s="55"/>
      <c r="E413" s="55"/>
      <c r="F413" s="55"/>
      <c r="G413" s="55"/>
      <c r="H413" s="55"/>
      <c r="I413" s="55"/>
      <c r="J413" s="55"/>
      <c r="K413" s="55"/>
      <c r="L413" s="55"/>
      <c r="M413" s="55"/>
      <c r="N413" s="55"/>
      <c r="O413" s="55"/>
      <c r="P413" s="55"/>
      <c r="Q413" s="55"/>
      <c r="R413" s="55"/>
      <c r="S413" s="55"/>
      <c r="T413" s="55"/>
      <c r="U413" s="55"/>
      <c r="V413" s="55"/>
      <c r="W413" s="55"/>
      <c r="X413" s="55"/>
      <c r="Y413" s="55"/>
      <c r="Z413" s="55"/>
      <c r="AA413" s="55"/>
    </row>
    <row r="414" spans="1:27" ht="15">
      <c r="A414" s="55"/>
      <c r="B414" s="55"/>
      <c r="C414" s="1133"/>
      <c r="D414" s="55"/>
      <c r="E414" s="55"/>
      <c r="F414" s="55"/>
      <c r="G414" s="55"/>
      <c r="H414" s="55"/>
      <c r="I414" s="55"/>
      <c r="J414" s="55"/>
      <c r="K414" s="55"/>
      <c r="L414" s="55"/>
      <c r="M414" s="55"/>
      <c r="N414" s="55"/>
      <c r="O414" s="55"/>
      <c r="P414" s="55"/>
      <c r="Q414" s="55"/>
      <c r="R414" s="55"/>
      <c r="S414" s="55"/>
      <c r="T414" s="55"/>
      <c r="U414" s="55"/>
      <c r="V414" s="55"/>
      <c r="W414" s="55"/>
      <c r="X414" s="55"/>
      <c r="Y414" s="55"/>
      <c r="Z414" s="55"/>
      <c r="AA414" s="55"/>
    </row>
    <row r="415" spans="1:27" ht="15">
      <c r="A415" s="55"/>
      <c r="B415" s="55"/>
      <c r="C415" s="1133"/>
      <c r="D415" s="55"/>
      <c r="E415" s="55"/>
      <c r="F415" s="55"/>
      <c r="G415" s="55"/>
      <c r="H415" s="55"/>
      <c r="I415" s="55"/>
      <c r="J415" s="55"/>
      <c r="K415" s="55"/>
      <c r="L415" s="55"/>
      <c r="M415" s="55"/>
      <c r="N415" s="55"/>
      <c r="O415" s="55"/>
      <c r="P415" s="55"/>
      <c r="Q415" s="55"/>
      <c r="R415" s="55"/>
      <c r="S415" s="55"/>
      <c r="T415" s="55"/>
      <c r="U415" s="55"/>
      <c r="V415" s="55"/>
      <c r="W415" s="55"/>
      <c r="X415" s="55"/>
      <c r="Y415" s="55"/>
      <c r="Z415" s="55"/>
      <c r="AA415" s="55"/>
    </row>
    <row r="416" spans="1:27" ht="15">
      <c r="A416" s="55"/>
      <c r="B416" s="55"/>
      <c r="C416" s="1133"/>
      <c r="D416" s="55"/>
      <c r="E416" s="55"/>
      <c r="F416" s="55"/>
      <c r="G416" s="55"/>
      <c r="H416" s="55"/>
      <c r="I416" s="55"/>
      <c r="J416" s="55"/>
      <c r="K416" s="55"/>
      <c r="L416" s="55"/>
      <c r="M416" s="55"/>
      <c r="N416" s="55"/>
      <c r="O416" s="55"/>
      <c r="P416" s="55"/>
      <c r="Q416" s="55"/>
      <c r="R416" s="55"/>
      <c r="S416" s="55"/>
      <c r="T416" s="55"/>
      <c r="U416" s="55"/>
      <c r="V416" s="55"/>
      <c r="W416" s="55"/>
      <c r="X416" s="55"/>
      <c r="Y416" s="55"/>
      <c r="Z416" s="55"/>
      <c r="AA416" s="55"/>
    </row>
    <row r="417" spans="1:27" ht="15">
      <c r="A417" s="55"/>
      <c r="B417" s="55"/>
      <c r="C417" s="1133"/>
      <c r="D417" s="55"/>
      <c r="E417" s="55"/>
      <c r="F417" s="55"/>
      <c r="G417" s="55"/>
      <c r="H417" s="55"/>
      <c r="I417" s="55"/>
      <c r="J417" s="55"/>
      <c r="K417" s="55"/>
      <c r="L417" s="55"/>
      <c r="M417" s="55"/>
      <c r="N417" s="55"/>
      <c r="O417" s="55"/>
      <c r="P417" s="55"/>
      <c r="Q417" s="55"/>
      <c r="R417" s="55"/>
      <c r="S417" s="55"/>
      <c r="T417" s="55"/>
      <c r="U417" s="55"/>
      <c r="V417" s="55"/>
      <c r="W417" s="55"/>
      <c r="X417" s="55"/>
      <c r="Y417" s="55"/>
      <c r="Z417" s="55"/>
      <c r="AA417" s="55"/>
    </row>
    <row r="418" spans="1:27" ht="15">
      <c r="A418" s="55"/>
      <c r="B418" s="55"/>
      <c r="C418" s="1133"/>
      <c r="D418" s="55"/>
      <c r="E418" s="55"/>
      <c r="F418" s="55"/>
      <c r="G418" s="55"/>
      <c r="H418" s="55"/>
      <c r="I418" s="55"/>
      <c r="J418" s="55"/>
      <c r="K418" s="55"/>
      <c r="L418" s="55"/>
      <c r="M418" s="55"/>
      <c r="N418" s="55"/>
      <c r="O418" s="55"/>
      <c r="P418" s="55"/>
      <c r="Q418" s="55"/>
      <c r="R418" s="55"/>
      <c r="S418" s="55"/>
      <c r="T418" s="55"/>
      <c r="U418" s="55"/>
      <c r="V418" s="55"/>
      <c r="W418" s="55"/>
      <c r="X418" s="55"/>
      <c r="Y418" s="55"/>
      <c r="Z418" s="55"/>
      <c r="AA418" s="55"/>
    </row>
    <row r="419" spans="1:27" ht="15">
      <c r="A419" s="55"/>
      <c r="B419" s="55"/>
      <c r="C419" s="1133"/>
      <c r="D419" s="55"/>
      <c r="E419" s="55"/>
      <c r="F419" s="55"/>
      <c r="G419" s="55"/>
      <c r="H419" s="55"/>
      <c r="I419" s="55"/>
      <c r="J419" s="55"/>
      <c r="K419" s="55"/>
      <c r="L419" s="55"/>
      <c r="M419" s="55"/>
      <c r="N419" s="55"/>
      <c r="O419" s="55"/>
      <c r="P419" s="55"/>
      <c r="Q419" s="55"/>
      <c r="R419" s="55"/>
      <c r="S419" s="55"/>
      <c r="T419" s="55"/>
      <c r="U419" s="55"/>
      <c r="V419" s="55"/>
      <c r="W419" s="55"/>
      <c r="X419" s="55"/>
      <c r="Y419" s="55"/>
      <c r="Z419" s="55"/>
      <c r="AA419" s="55"/>
    </row>
    <row r="420" spans="1:27" ht="15">
      <c r="A420" s="55"/>
      <c r="B420" s="55"/>
      <c r="C420" s="1133"/>
      <c r="D420" s="55"/>
      <c r="E420" s="55"/>
      <c r="F420" s="55"/>
      <c r="G420" s="55"/>
      <c r="H420" s="55"/>
      <c r="I420" s="55"/>
      <c r="J420" s="55"/>
      <c r="K420" s="55"/>
      <c r="L420" s="55"/>
      <c r="M420" s="55"/>
      <c r="N420" s="55"/>
      <c r="O420" s="55"/>
      <c r="P420" s="55"/>
      <c r="Q420" s="55"/>
      <c r="R420" s="55"/>
      <c r="S420" s="55"/>
      <c r="T420" s="55"/>
      <c r="U420" s="55"/>
      <c r="V420" s="55"/>
      <c r="W420" s="55"/>
      <c r="X420" s="55"/>
      <c r="Y420" s="55"/>
      <c r="Z420" s="55"/>
      <c r="AA420" s="55"/>
    </row>
    <row r="421" spans="1:27" ht="15">
      <c r="A421" s="55"/>
      <c r="B421" s="55"/>
      <c r="C421" s="1133"/>
      <c r="D421" s="55"/>
      <c r="E421" s="55"/>
      <c r="F421" s="55"/>
      <c r="G421" s="55"/>
      <c r="H421" s="55"/>
      <c r="I421" s="55"/>
      <c r="J421" s="55"/>
      <c r="K421" s="55"/>
      <c r="L421" s="55"/>
      <c r="M421" s="55"/>
      <c r="N421" s="55"/>
      <c r="O421" s="55"/>
      <c r="P421" s="55"/>
      <c r="Q421" s="55"/>
      <c r="R421" s="55"/>
      <c r="S421" s="55"/>
      <c r="T421" s="55"/>
      <c r="U421" s="55"/>
      <c r="V421" s="55"/>
      <c r="W421" s="55"/>
      <c r="X421" s="55"/>
      <c r="Y421" s="55"/>
      <c r="Z421" s="55"/>
      <c r="AA421" s="55"/>
    </row>
    <row r="422" spans="1:27" ht="15">
      <c r="A422" s="55"/>
      <c r="B422" s="55"/>
      <c r="C422" s="1133"/>
      <c r="D422" s="55"/>
      <c r="E422" s="55"/>
      <c r="F422" s="55"/>
      <c r="G422" s="55"/>
      <c r="H422" s="55"/>
      <c r="I422" s="55"/>
      <c r="J422" s="55"/>
      <c r="K422" s="55"/>
      <c r="L422" s="55"/>
      <c r="M422" s="55"/>
      <c r="N422" s="55"/>
      <c r="O422" s="55"/>
      <c r="P422" s="55"/>
      <c r="Q422" s="55"/>
      <c r="R422" s="55"/>
      <c r="S422" s="55"/>
      <c r="T422" s="55"/>
      <c r="U422" s="55"/>
      <c r="V422" s="55"/>
      <c r="W422" s="55"/>
      <c r="X422" s="55"/>
      <c r="Y422" s="55"/>
      <c r="Z422" s="55"/>
      <c r="AA422" s="55"/>
    </row>
    <row r="423" spans="1:27" ht="15">
      <c r="A423" s="55"/>
      <c r="B423" s="55"/>
      <c r="C423" s="1133"/>
      <c r="D423" s="55"/>
      <c r="E423" s="55"/>
      <c r="F423" s="55"/>
      <c r="G423" s="55"/>
      <c r="H423" s="55"/>
      <c r="I423" s="55"/>
      <c r="J423" s="55"/>
      <c r="K423" s="55"/>
      <c r="L423" s="55"/>
      <c r="M423" s="55"/>
      <c r="N423" s="55"/>
      <c r="O423" s="55"/>
      <c r="P423" s="55"/>
      <c r="Q423" s="55"/>
      <c r="R423" s="55"/>
      <c r="S423" s="55"/>
      <c r="T423" s="55"/>
      <c r="U423" s="55"/>
      <c r="V423" s="55"/>
      <c r="W423" s="55"/>
      <c r="X423" s="55"/>
      <c r="Y423" s="55"/>
      <c r="Z423" s="55"/>
      <c r="AA423" s="55"/>
    </row>
    <row r="424" spans="1:27" ht="15">
      <c r="A424" s="55"/>
      <c r="B424" s="55"/>
      <c r="C424" s="1133"/>
      <c r="D424" s="55"/>
      <c r="E424" s="55"/>
      <c r="F424" s="55"/>
      <c r="G424" s="55"/>
      <c r="H424" s="55"/>
      <c r="I424" s="55"/>
      <c r="J424" s="55"/>
      <c r="K424" s="55"/>
      <c r="L424" s="55"/>
      <c r="M424" s="55"/>
      <c r="N424" s="55"/>
      <c r="O424" s="55"/>
      <c r="P424" s="55"/>
      <c r="Q424" s="55"/>
      <c r="R424" s="55"/>
      <c r="S424" s="55"/>
      <c r="T424" s="55"/>
      <c r="U424" s="55"/>
      <c r="V424" s="55"/>
      <c r="W424" s="55"/>
      <c r="X424" s="55"/>
      <c r="Y424" s="55"/>
      <c r="Z424" s="55"/>
      <c r="AA424" s="55"/>
    </row>
    <row r="425" spans="1:27" ht="15">
      <c r="A425" s="55"/>
      <c r="B425" s="55"/>
      <c r="C425" s="1133"/>
      <c r="D425" s="55"/>
      <c r="E425" s="55"/>
      <c r="F425" s="55"/>
      <c r="G425" s="55"/>
      <c r="H425" s="55"/>
      <c r="I425" s="55"/>
      <c r="J425" s="55"/>
      <c r="K425" s="55"/>
      <c r="L425" s="55"/>
      <c r="M425" s="55"/>
      <c r="N425" s="55"/>
      <c r="O425" s="55"/>
      <c r="P425" s="55"/>
      <c r="Q425" s="55"/>
      <c r="R425" s="55"/>
      <c r="S425" s="55"/>
      <c r="T425" s="55"/>
      <c r="U425" s="55"/>
      <c r="V425" s="55"/>
      <c r="W425" s="55"/>
      <c r="X425" s="55"/>
      <c r="Y425" s="55"/>
      <c r="Z425" s="55"/>
      <c r="AA425" s="55"/>
    </row>
    <row r="426" spans="1:27" ht="15">
      <c r="A426" s="55"/>
      <c r="B426" s="55"/>
      <c r="C426" s="1133"/>
      <c r="D426" s="55"/>
      <c r="E426" s="55"/>
      <c r="F426" s="55"/>
      <c r="G426" s="55"/>
      <c r="H426" s="55"/>
      <c r="I426" s="55"/>
      <c r="J426" s="55"/>
      <c r="K426" s="55"/>
      <c r="L426" s="55"/>
      <c r="M426" s="55"/>
      <c r="N426" s="55"/>
      <c r="O426" s="55"/>
      <c r="P426" s="55"/>
      <c r="Q426" s="55"/>
      <c r="R426" s="55"/>
      <c r="S426" s="55"/>
      <c r="T426" s="55"/>
      <c r="U426" s="55"/>
      <c r="V426" s="55"/>
      <c r="W426" s="55"/>
      <c r="X426" s="55"/>
      <c r="Y426" s="55"/>
      <c r="Z426" s="55"/>
      <c r="AA426" s="55"/>
    </row>
    <row r="427" spans="1:27" ht="15">
      <c r="A427" s="55"/>
      <c r="B427" s="55"/>
      <c r="C427" s="1133"/>
      <c r="D427" s="55"/>
      <c r="E427" s="55"/>
      <c r="F427" s="55"/>
      <c r="G427" s="55"/>
      <c r="H427" s="55"/>
      <c r="I427" s="55"/>
      <c r="J427" s="55"/>
      <c r="K427" s="55"/>
      <c r="L427" s="55"/>
      <c r="M427" s="55"/>
      <c r="N427" s="55"/>
      <c r="O427" s="55"/>
      <c r="P427" s="55"/>
      <c r="Q427" s="55"/>
      <c r="R427" s="55"/>
      <c r="S427" s="55"/>
      <c r="T427" s="55"/>
      <c r="U427" s="55"/>
      <c r="V427" s="55"/>
      <c r="W427" s="55"/>
      <c r="X427" s="55"/>
      <c r="Y427" s="55"/>
      <c r="Z427" s="55"/>
      <c r="AA427" s="55"/>
    </row>
    <row r="428" spans="1:27" ht="15">
      <c r="A428" s="55"/>
      <c r="B428" s="55"/>
      <c r="C428" s="1133"/>
      <c r="D428" s="55"/>
      <c r="E428" s="55"/>
      <c r="F428" s="55"/>
      <c r="G428" s="55"/>
      <c r="H428" s="55"/>
      <c r="I428" s="55"/>
      <c r="J428" s="55"/>
      <c r="K428" s="55"/>
      <c r="L428" s="55"/>
      <c r="M428" s="55"/>
      <c r="N428" s="55"/>
      <c r="O428" s="55"/>
      <c r="P428" s="55"/>
      <c r="Q428" s="55"/>
      <c r="R428" s="55"/>
      <c r="S428" s="55"/>
      <c r="T428" s="55"/>
      <c r="U428" s="55"/>
      <c r="V428" s="55"/>
      <c r="W428" s="55"/>
      <c r="X428" s="55"/>
      <c r="Y428" s="55"/>
      <c r="Z428" s="55"/>
      <c r="AA428" s="55"/>
    </row>
    <row r="429" spans="1:27" ht="15">
      <c r="A429" s="55"/>
      <c r="B429" s="55"/>
      <c r="C429" s="1133"/>
      <c r="D429" s="55"/>
      <c r="E429" s="55"/>
      <c r="F429" s="55"/>
      <c r="G429" s="55"/>
      <c r="H429" s="55"/>
      <c r="I429" s="55"/>
      <c r="J429" s="55"/>
      <c r="K429" s="55"/>
      <c r="L429" s="55"/>
      <c r="M429" s="55"/>
      <c r="N429" s="55"/>
      <c r="O429" s="55"/>
      <c r="P429" s="55"/>
      <c r="Q429" s="55"/>
      <c r="R429" s="55"/>
      <c r="S429" s="55"/>
      <c r="T429" s="55"/>
      <c r="U429" s="55"/>
      <c r="V429" s="55"/>
      <c r="W429" s="55"/>
      <c r="X429" s="55"/>
      <c r="Y429" s="55"/>
      <c r="Z429" s="55"/>
      <c r="AA429" s="55"/>
    </row>
    <row r="430" spans="1:27" ht="15">
      <c r="A430" s="55"/>
      <c r="B430" s="55"/>
      <c r="C430" s="1133"/>
      <c r="D430" s="55"/>
      <c r="E430" s="55"/>
      <c r="F430" s="55"/>
      <c r="G430" s="55"/>
      <c r="H430" s="55"/>
      <c r="I430" s="55"/>
      <c r="J430" s="55"/>
      <c r="K430" s="55"/>
      <c r="L430" s="55"/>
      <c r="M430" s="55"/>
      <c r="N430" s="55"/>
      <c r="O430" s="55"/>
      <c r="P430" s="55"/>
      <c r="Q430" s="55"/>
      <c r="R430" s="55"/>
      <c r="S430" s="55"/>
      <c r="T430" s="55"/>
      <c r="U430" s="55"/>
      <c r="V430" s="55"/>
      <c r="W430" s="55"/>
      <c r="X430" s="55"/>
      <c r="Y430" s="55"/>
      <c r="Z430" s="55"/>
      <c r="AA430" s="55"/>
    </row>
    <row r="431" spans="1:27" ht="15">
      <c r="A431" s="55"/>
      <c r="B431" s="55"/>
      <c r="C431" s="1133"/>
      <c r="D431" s="55"/>
      <c r="E431" s="55"/>
      <c r="F431" s="55"/>
      <c r="G431" s="55"/>
      <c r="H431" s="55"/>
      <c r="I431" s="55"/>
      <c r="J431" s="55"/>
      <c r="K431" s="55"/>
      <c r="L431" s="55"/>
      <c r="M431" s="55"/>
      <c r="N431" s="55"/>
      <c r="O431" s="55"/>
      <c r="P431" s="55"/>
      <c r="Q431" s="55"/>
      <c r="R431" s="55"/>
      <c r="S431" s="55"/>
      <c r="T431" s="55"/>
      <c r="U431" s="55"/>
      <c r="V431" s="55"/>
      <c r="W431" s="55"/>
      <c r="X431" s="55"/>
      <c r="Y431" s="55"/>
      <c r="Z431" s="55"/>
      <c r="AA431" s="55"/>
    </row>
    <row r="432" spans="1:27" ht="15">
      <c r="A432" s="55"/>
      <c r="B432" s="55"/>
      <c r="C432" s="1133"/>
      <c r="D432" s="55"/>
      <c r="E432" s="55"/>
      <c r="F432" s="55"/>
      <c r="G432" s="55"/>
      <c r="H432" s="55"/>
      <c r="I432" s="55"/>
      <c r="J432" s="55"/>
      <c r="K432" s="55"/>
      <c r="L432" s="55"/>
      <c r="M432" s="55"/>
      <c r="N432" s="55"/>
      <c r="O432" s="55"/>
      <c r="P432" s="55"/>
      <c r="Q432" s="55"/>
      <c r="R432" s="55"/>
      <c r="S432" s="55"/>
      <c r="T432" s="55"/>
      <c r="U432" s="55"/>
      <c r="V432" s="55"/>
      <c r="W432" s="55"/>
      <c r="X432" s="55"/>
      <c r="Y432" s="55"/>
      <c r="Z432" s="55"/>
      <c r="AA432" s="55"/>
    </row>
    <row r="433" spans="1:27" ht="15">
      <c r="A433" s="55"/>
      <c r="B433" s="55"/>
      <c r="C433" s="1133"/>
      <c r="D433" s="55"/>
      <c r="E433" s="55"/>
      <c r="F433" s="55"/>
      <c r="G433" s="55"/>
      <c r="H433" s="55"/>
      <c r="I433" s="55"/>
      <c r="J433" s="55"/>
      <c r="K433" s="55"/>
      <c r="L433" s="55"/>
      <c r="M433" s="55"/>
      <c r="N433" s="55"/>
      <c r="O433" s="55"/>
      <c r="P433" s="55"/>
      <c r="Q433" s="55"/>
      <c r="R433" s="55"/>
      <c r="S433" s="55"/>
      <c r="T433" s="55"/>
      <c r="U433" s="55"/>
      <c r="V433" s="55"/>
      <c r="W433" s="55"/>
      <c r="X433" s="55"/>
      <c r="Y433" s="55"/>
      <c r="Z433" s="55"/>
      <c r="AA433" s="55"/>
    </row>
    <row r="434" spans="1:27" ht="15">
      <c r="A434" s="55"/>
      <c r="B434" s="55"/>
      <c r="C434" s="1133"/>
      <c r="D434" s="55"/>
      <c r="E434" s="55"/>
      <c r="F434" s="55"/>
      <c r="G434" s="55"/>
      <c r="H434" s="55"/>
      <c r="I434" s="55"/>
      <c r="J434" s="55"/>
      <c r="K434" s="55"/>
      <c r="L434" s="55"/>
      <c r="M434" s="55"/>
      <c r="N434" s="55"/>
      <c r="O434" s="55"/>
      <c r="P434" s="55"/>
      <c r="Q434" s="55"/>
      <c r="R434" s="55"/>
      <c r="S434" s="55"/>
      <c r="T434" s="55"/>
      <c r="U434" s="55"/>
      <c r="V434" s="55"/>
      <c r="W434" s="55"/>
      <c r="X434" s="55"/>
      <c r="Y434" s="55"/>
      <c r="Z434" s="55"/>
      <c r="AA434" s="55"/>
    </row>
    <row r="435" spans="1:27" ht="15">
      <c r="A435" s="55"/>
      <c r="B435" s="55"/>
      <c r="C435" s="1133"/>
      <c r="D435" s="55"/>
      <c r="E435" s="55"/>
      <c r="F435" s="55"/>
      <c r="G435" s="55"/>
      <c r="H435" s="55"/>
      <c r="I435" s="55"/>
      <c r="J435" s="55"/>
      <c r="K435" s="55"/>
      <c r="L435" s="55"/>
      <c r="M435" s="55"/>
      <c r="N435" s="55"/>
      <c r="O435" s="55"/>
      <c r="P435" s="55"/>
      <c r="Q435" s="55"/>
      <c r="R435" s="55"/>
      <c r="S435" s="55"/>
      <c r="T435" s="55"/>
      <c r="U435" s="55"/>
      <c r="V435" s="55"/>
      <c r="W435" s="55"/>
      <c r="X435" s="55"/>
      <c r="Y435" s="55"/>
      <c r="Z435" s="55"/>
      <c r="AA435" s="55"/>
    </row>
    <row r="436" spans="1:27" ht="15">
      <c r="A436" s="55"/>
      <c r="B436" s="55"/>
      <c r="C436" s="1133"/>
      <c r="D436" s="55"/>
      <c r="E436" s="55"/>
      <c r="F436" s="55"/>
      <c r="G436" s="55"/>
      <c r="H436" s="55"/>
      <c r="I436" s="55"/>
      <c r="J436" s="55"/>
      <c r="K436" s="55"/>
      <c r="L436" s="55"/>
      <c r="M436" s="55"/>
      <c r="N436" s="55"/>
      <c r="O436" s="55"/>
      <c r="P436" s="55"/>
      <c r="Q436" s="55"/>
      <c r="R436" s="55"/>
      <c r="S436" s="55"/>
      <c r="T436" s="55"/>
      <c r="U436" s="55"/>
      <c r="V436" s="55"/>
      <c r="W436" s="55"/>
      <c r="X436" s="55"/>
      <c r="Y436" s="55"/>
      <c r="Z436" s="55"/>
      <c r="AA436" s="55"/>
    </row>
    <row r="437" spans="1:27" ht="15">
      <c r="A437" s="55"/>
      <c r="B437" s="55"/>
      <c r="C437" s="1133"/>
      <c r="D437" s="55"/>
      <c r="E437" s="55"/>
      <c r="F437" s="55"/>
      <c r="G437" s="55"/>
      <c r="H437" s="55"/>
      <c r="I437" s="55"/>
      <c r="J437" s="55"/>
      <c r="K437" s="55"/>
      <c r="L437" s="55"/>
      <c r="M437" s="55"/>
      <c r="N437" s="55"/>
      <c r="O437" s="55"/>
      <c r="P437" s="55"/>
      <c r="Q437" s="55"/>
      <c r="R437" s="55"/>
      <c r="S437" s="55"/>
      <c r="T437" s="55"/>
      <c r="U437" s="55"/>
      <c r="V437" s="55"/>
      <c r="W437" s="55"/>
      <c r="X437" s="55"/>
      <c r="Y437" s="55"/>
      <c r="Z437" s="55"/>
      <c r="AA437" s="55"/>
    </row>
    <row r="438" spans="1:27" ht="15">
      <c r="A438" s="55"/>
      <c r="B438" s="55"/>
      <c r="C438" s="1133"/>
      <c r="D438" s="55"/>
      <c r="E438" s="55"/>
      <c r="F438" s="55"/>
      <c r="G438" s="55"/>
      <c r="H438" s="55"/>
      <c r="I438" s="55"/>
      <c r="J438" s="55"/>
      <c r="K438" s="55"/>
      <c r="L438" s="55"/>
      <c r="M438" s="55"/>
      <c r="N438" s="55"/>
      <c r="O438" s="55"/>
      <c r="P438" s="55"/>
      <c r="Q438" s="55"/>
      <c r="R438" s="55"/>
      <c r="S438" s="55"/>
      <c r="T438" s="55"/>
      <c r="U438" s="55"/>
      <c r="V438" s="55"/>
      <c r="W438" s="55"/>
      <c r="X438" s="55"/>
      <c r="Y438" s="55"/>
      <c r="Z438" s="55"/>
      <c r="AA438" s="55"/>
    </row>
    <row r="439" spans="1:27" ht="15">
      <c r="A439" s="55"/>
      <c r="B439" s="55"/>
      <c r="C439" s="1133"/>
      <c r="D439" s="55"/>
      <c r="E439" s="55"/>
      <c r="F439" s="55"/>
      <c r="G439" s="55"/>
      <c r="H439" s="55"/>
      <c r="I439" s="55"/>
      <c r="J439" s="55"/>
      <c r="K439" s="55"/>
      <c r="L439" s="55"/>
      <c r="M439" s="55"/>
      <c r="N439" s="55"/>
      <c r="O439" s="55"/>
      <c r="P439" s="55"/>
      <c r="Q439" s="55"/>
      <c r="R439" s="55"/>
      <c r="S439" s="55"/>
      <c r="T439" s="55"/>
      <c r="U439" s="55"/>
      <c r="V439" s="55"/>
      <c r="W439" s="55"/>
      <c r="X439" s="55"/>
      <c r="Y439" s="55"/>
      <c r="Z439" s="55"/>
      <c r="AA439" s="55"/>
    </row>
    <row r="440" spans="1:27" ht="15">
      <c r="A440" s="55"/>
      <c r="B440" s="55"/>
      <c r="C440" s="1133"/>
      <c r="D440" s="55"/>
      <c r="E440" s="55"/>
      <c r="F440" s="55"/>
      <c r="G440" s="55"/>
      <c r="H440" s="55"/>
      <c r="I440" s="55"/>
      <c r="J440" s="55"/>
      <c r="K440" s="55"/>
      <c r="L440" s="55"/>
      <c r="M440" s="55"/>
      <c r="N440" s="55"/>
      <c r="O440" s="55"/>
      <c r="P440" s="55"/>
      <c r="Q440" s="55"/>
      <c r="R440" s="55"/>
      <c r="S440" s="55"/>
      <c r="T440" s="55"/>
      <c r="U440" s="55"/>
      <c r="V440" s="55"/>
      <c r="W440" s="55"/>
      <c r="X440" s="55"/>
      <c r="Y440" s="55"/>
      <c r="Z440" s="55"/>
      <c r="AA440" s="55"/>
    </row>
    <row r="441" spans="1:27" ht="15">
      <c r="A441" s="55"/>
      <c r="B441" s="55"/>
      <c r="C441" s="1133"/>
      <c r="D441" s="55"/>
      <c r="E441" s="55"/>
      <c r="F441" s="55"/>
      <c r="G441" s="55"/>
      <c r="H441" s="55"/>
      <c r="I441" s="55"/>
      <c r="J441" s="55"/>
      <c r="K441" s="55"/>
      <c r="L441" s="55"/>
      <c r="M441" s="55"/>
      <c r="N441" s="55"/>
      <c r="O441" s="55"/>
      <c r="P441" s="55"/>
      <c r="Q441" s="55"/>
      <c r="R441" s="55"/>
      <c r="S441" s="55"/>
      <c r="T441" s="55"/>
      <c r="U441" s="55"/>
      <c r="V441" s="55"/>
      <c r="W441" s="55"/>
      <c r="X441" s="55"/>
      <c r="Y441" s="55"/>
      <c r="Z441" s="55"/>
      <c r="AA441" s="55"/>
    </row>
    <row r="442" spans="1:27" ht="15">
      <c r="A442" s="55"/>
      <c r="B442" s="55"/>
      <c r="C442" s="1133"/>
      <c r="D442" s="55"/>
      <c r="E442" s="55"/>
      <c r="F442" s="55"/>
      <c r="G442" s="55"/>
      <c r="H442" s="55"/>
      <c r="I442" s="55"/>
      <c r="J442" s="55"/>
      <c r="K442" s="55"/>
      <c r="L442" s="55"/>
      <c r="M442" s="55"/>
      <c r="N442" s="55"/>
      <c r="O442" s="55"/>
      <c r="P442" s="55"/>
      <c r="Q442" s="55"/>
      <c r="R442" s="55"/>
      <c r="S442" s="55"/>
      <c r="T442" s="55"/>
      <c r="U442" s="55"/>
      <c r="V442" s="55"/>
      <c r="W442" s="55"/>
      <c r="X442" s="55"/>
      <c r="Y442" s="55"/>
      <c r="Z442" s="55"/>
      <c r="AA442" s="55"/>
    </row>
    <row r="443" spans="1:27" ht="15">
      <c r="A443" s="55"/>
      <c r="B443" s="55"/>
      <c r="C443" s="1133"/>
      <c r="D443" s="55"/>
      <c r="E443" s="55"/>
      <c r="F443" s="55"/>
      <c r="G443" s="55"/>
      <c r="H443" s="55"/>
      <c r="I443" s="55"/>
      <c r="J443" s="55"/>
      <c r="K443" s="55"/>
      <c r="L443" s="55"/>
      <c r="M443" s="55"/>
      <c r="N443" s="55"/>
      <c r="O443" s="55"/>
      <c r="P443" s="55"/>
      <c r="Q443" s="55"/>
      <c r="R443" s="55"/>
      <c r="S443" s="55"/>
      <c r="T443" s="55"/>
      <c r="U443" s="55"/>
      <c r="V443" s="55"/>
      <c r="W443" s="55"/>
      <c r="X443" s="55"/>
      <c r="Y443" s="55"/>
      <c r="Z443" s="55"/>
      <c r="AA443" s="55"/>
    </row>
    <row r="444" spans="1:27" ht="15">
      <c r="A444" s="55"/>
      <c r="B444" s="55"/>
      <c r="C444" s="1133"/>
      <c r="D444" s="55"/>
      <c r="E444" s="55"/>
      <c r="F444" s="55"/>
      <c r="G444" s="55"/>
      <c r="H444" s="55"/>
      <c r="I444" s="55"/>
      <c r="J444" s="55"/>
      <c r="K444" s="55"/>
      <c r="L444" s="55"/>
      <c r="M444" s="55"/>
      <c r="N444" s="55"/>
      <c r="O444" s="55"/>
      <c r="P444" s="55"/>
      <c r="Q444" s="55"/>
      <c r="R444" s="55"/>
      <c r="S444" s="55"/>
      <c r="T444" s="55"/>
      <c r="U444" s="55"/>
      <c r="V444" s="55"/>
      <c r="W444" s="55"/>
      <c r="X444" s="55"/>
      <c r="Y444" s="55"/>
      <c r="Z444" s="55"/>
      <c r="AA444" s="55"/>
    </row>
    <row r="445" spans="1:27" ht="15">
      <c r="A445" s="55"/>
      <c r="B445" s="55"/>
      <c r="C445" s="1133"/>
      <c r="D445" s="55"/>
      <c r="E445" s="55"/>
      <c r="F445" s="55"/>
      <c r="G445" s="55"/>
      <c r="H445" s="55"/>
      <c r="I445" s="55"/>
      <c r="J445" s="55"/>
      <c r="K445" s="55"/>
      <c r="L445" s="55"/>
      <c r="M445" s="55"/>
      <c r="N445" s="55"/>
      <c r="O445" s="55"/>
      <c r="P445" s="55"/>
      <c r="Q445" s="55"/>
      <c r="R445" s="55"/>
      <c r="S445" s="55"/>
      <c r="T445" s="55"/>
      <c r="U445" s="55"/>
      <c r="V445" s="55"/>
      <c r="W445" s="55"/>
      <c r="X445" s="55"/>
      <c r="Y445" s="55"/>
      <c r="Z445" s="55"/>
      <c r="AA445" s="55"/>
    </row>
    <row r="446" spans="1:27" ht="15">
      <c r="A446" s="55"/>
      <c r="B446" s="55"/>
      <c r="C446" s="1133"/>
      <c r="D446" s="55"/>
      <c r="E446" s="55"/>
      <c r="F446" s="55"/>
      <c r="G446" s="55"/>
      <c r="H446" s="55"/>
      <c r="I446" s="55"/>
      <c r="J446" s="55"/>
      <c r="K446" s="55"/>
      <c r="L446" s="55"/>
      <c r="M446" s="55"/>
      <c r="N446" s="55"/>
      <c r="O446" s="55"/>
      <c r="P446" s="55"/>
      <c r="Q446" s="55"/>
      <c r="R446" s="55"/>
      <c r="S446" s="55"/>
      <c r="T446" s="55"/>
      <c r="U446" s="55"/>
      <c r="V446" s="55"/>
      <c r="W446" s="55"/>
      <c r="X446" s="55"/>
      <c r="Y446" s="55"/>
      <c r="Z446" s="55"/>
      <c r="AA446" s="55"/>
    </row>
    <row r="447" spans="1:27" ht="15">
      <c r="A447" s="55"/>
      <c r="B447" s="55"/>
      <c r="C447" s="1133"/>
      <c r="D447" s="55"/>
      <c r="E447" s="55"/>
      <c r="F447" s="55"/>
      <c r="G447" s="55"/>
      <c r="H447" s="55"/>
      <c r="I447" s="55"/>
      <c r="J447" s="55"/>
      <c r="K447" s="55"/>
      <c r="L447" s="55"/>
      <c r="M447" s="55"/>
      <c r="N447" s="55"/>
      <c r="O447" s="55"/>
      <c r="P447" s="55"/>
      <c r="Q447" s="55"/>
      <c r="R447" s="55"/>
      <c r="S447" s="55"/>
      <c r="T447" s="55"/>
      <c r="U447" s="55"/>
      <c r="V447" s="55"/>
      <c r="W447" s="55"/>
      <c r="X447" s="55"/>
      <c r="Y447" s="55"/>
      <c r="Z447" s="55"/>
      <c r="AA447" s="55"/>
    </row>
    <row r="448" spans="1:27" ht="15">
      <c r="A448" s="55"/>
      <c r="B448" s="55"/>
      <c r="C448" s="1133"/>
      <c r="D448" s="55"/>
      <c r="E448" s="55"/>
      <c r="F448" s="55"/>
      <c r="G448" s="55"/>
      <c r="H448" s="55"/>
      <c r="I448" s="55"/>
      <c r="J448" s="55"/>
      <c r="K448" s="55"/>
      <c r="L448" s="55"/>
      <c r="M448" s="55"/>
      <c r="N448" s="55"/>
      <c r="O448" s="55"/>
      <c r="P448" s="55"/>
      <c r="Q448" s="55"/>
      <c r="R448" s="55"/>
      <c r="S448" s="55"/>
      <c r="T448" s="55"/>
      <c r="U448" s="55"/>
      <c r="V448" s="55"/>
      <c r="W448" s="55"/>
      <c r="X448" s="55"/>
      <c r="Y448" s="55"/>
      <c r="Z448" s="55"/>
      <c r="AA448" s="55"/>
    </row>
    <row r="449" spans="1:27" ht="15">
      <c r="A449" s="55"/>
      <c r="B449" s="55"/>
      <c r="C449" s="1133"/>
      <c r="D449" s="55"/>
      <c r="E449" s="55"/>
      <c r="F449" s="55"/>
      <c r="G449" s="55"/>
      <c r="H449" s="55"/>
      <c r="I449" s="55"/>
      <c r="J449" s="55"/>
      <c r="K449" s="55"/>
      <c r="L449" s="55"/>
      <c r="M449" s="55"/>
      <c r="N449" s="55"/>
      <c r="O449" s="55"/>
      <c r="P449" s="55"/>
      <c r="Q449" s="55"/>
      <c r="R449" s="55"/>
      <c r="S449" s="55"/>
      <c r="T449" s="55"/>
      <c r="U449" s="55"/>
      <c r="V449" s="55"/>
      <c r="W449" s="55"/>
      <c r="X449" s="55"/>
      <c r="Y449" s="55"/>
      <c r="Z449" s="55"/>
      <c r="AA449" s="55"/>
    </row>
    <row r="450" spans="1:27" ht="15">
      <c r="A450" s="55"/>
      <c r="B450" s="55"/>
      <c r="C450" s="1133"/>
      <c r="D450" s="55"/>
      <c r="E450" s="55"/>
      <c r="F450" s="55"/>
      <c r="G450" s="55"/>
      <c r="H450" s="55"/>
      <c r="I450" s="55"/>
      <c r="J450" s="55"/>
      <c r="K450" s="55"/>
      <c r="L450" s="55"/>
      <c r="M450" s="55"/>
      <c r="N450" s="55"/>
      <c r="O450" s="55"/>
      <c r="P450" s="55"/>
      <c r="Q450" s="55"/>
      <c r="R450" s="55"/>
      <c r="S450" s="55"/>
      <c r="T450" s="55"/>
      <c r="U450" s="55"/>
      <c r="V450" s="55"/>
      <c r="W450" s="55"/>
      <c r="X450" s="55"/>
      <c r="Y450" s="55"/>
      <c r="Z450" s="55"/>
      <c r="AA450" s="55"/>
    </row>
    <row r="451" spans="1:27" ht="15">
      <c r="A451" s="55"/>
      <c r="B451" s="55"/>
      <c r="C451" s="1133"/>
      <c r="D451" s="55"/>
      <c r="E451" s="55"/>
      <c r="F451" s="55"/>
      <c r="G451" s="55"/>
      <c r="H451" s="55"/>
      <c r="I451" s="55"/>
      <c r="J451" s="55"/>
      <c r="K451" s="55"/>
      <c r="L451" s="55"/>
      <c r="M451" s="55"/>
      <c r="N451" s="55"/>
      <c r="O451" s="55"/>
      <c r="P451" s="55"/>
      <c r="Q451" s="55"/>
      <c r="R451" s="55"/>
      <c r="S451" s="55"/>
      <c r="T451" s="55"/>
      <c r="U451" s="55"/>
      <c r="V451" s="55"/>
      <c r="W451" s="55"/>
      <c r="X451" s="55"/>
      <c r="Y451" s="55"/>
      <c r="Z451" s="55"/>
      <c r="AA451" s="55"/>
    </row>
    <row r="452" spans="1:27" ht="15">
      <c r="A452" s="55"/>
      <c r="B452" s="55"/>
      <c r="C452" s="1133"/>
      <c r="D452" s="55"/>
      <c r="E452" s="55"/>
      <c r="F452" s="55"/>
      <c r="G452" s="55"/>
      <c r="H452" s="55"/>
      <c r="I452" s="55"/>
      <c r="J452" s="55"/>
      <c r="K452" s="55"/>
      <c r="L452" s="55"/>
      <c r="M452" s="55"/>
      <c r="N452" s="55"/>
      <c r="O452" s="55"/>
      <c r="P452" s="55"/>
      <c r="Q452" s="55"/>
      <c r="R452" s="55"/>
      <c r="S452" s="55"/>
      <c r="T452" s="55"/>
      <c r="U452" s="55"/>
      <c r="V452" s="55"/>
      <c r="W452" s="55"/>
      <c r="X452" s="55"/>
      <c r="Y452" s="55"/>
      <c r="Z452" s="55"/>
      <c r="AA452" s="55"/>
    </row>
    <row r="453" spans="1:27" ht="15">
      <c r="A453" s="55"/>
      <c r="B453" s="55"/>
      <c r="C453" s="1133"/>
      <c r="D453" s="55"/>
      <c r="E453" s="55"/>
      <c r="F453" s="55"/>
      <c r="G453" s="55"/>
      <c r="H453" s="55"/>
      <c r="I453" s="55"/>
      <c r="J453" s="55"/>
      <c r="K453" s="55"/>
      <c r="L453" s="55"/>
      <c r="M453" s="55"/>
      <c r="N453" s="55"/>
      <c r="O453" s="55"/>
      <c r="P453" s="55"/>
      <c r="Q453" s="55"/>
      <c r="R453" s="55"/>
      <c r="S453" s="55"/>
      <c r="T453" s="55"/>
      <c r="U453" s="55"/>
      <c r="V453" s="55"/>
      <c r="W453" s="55"/>
      <c r="X453" s="55"/>
      <c r="Y453" s="55"/>
      <c r="Z453" s="55"/>
      <c r="AA453" s="55"/>
    </row>
    <row r="454" spans="1:27" ht="15">
      <c r="A454" s="55"/>
      <c r="B454" s="55"/>
      <c r="C454" s="1133"/>
      <c r="D454" s="55"/>
      <c r="E454" s="55"/>
      <c r="F454" s="55"/>
      <c r="G454" s="55"/>
      <c r="H454" s="55"/>
      <c r="I454" s="55"/>
      <c r="J454" s="55"/>
      <c r="K454" s="55"/>
      <c r="L454" s="55"/>
      <c r="M454" s="55"/>
      <c r="N454" s="55"/>
      <c r="O454" s="55"/>
      <c r="P454" s="55"/>
      <c r="Q454" s="55"/>
      <c r="R454" s="55"/>
      <c r="S454" s="55"/>
      <c r="T454" s="55"/>
      <c r="U454" s="55"/>
      <c r="V454" s="55"/>
      <c r="W454" s="55"/>
      <c r="X454" s="55"/>
      <c r="Y454" s="55"/>
      <c r="Z454" s="55"/>
      <c r="AA454" s="55"/>
    </row>
    <row r="455" spans="1:27" ht="15">
      <c r="A455" s="55"/>
      <c r="B455" s="55"/>
      <c r="C455" s="1133"/>
      <c r="D455" s="55"/>
      <c r="E455" s="55"/>
      <c r="F455" s="55"/>
      <c r="G455" s="55"/>
      <c r="H455" s="55"/>
      <c r="I455" s="55"/>
      <c r="J455" s="55"/>
      <c r="K455" s="55"/>
      <c r="L455" s="55"/>
      <c r="M455" s="55"/>
      <c r="N455" s="55"/>
      <c r="O455" s="55"/>
      <c r="P455" s="55"/>
      <c r="Q455" s="55"/>
      <c r="R455" s="55"/>
      <c r="S455" s="55"/>
      <c r="T455" s="55"/>
      <c r="U455" s="55"/>
      <c r="V455" s="55"/>
      <c r="W455" s="55"/>
      <c r="X455" s="55"/>
      <c r="Y455" s="55"/>
      <c r="Z455" s="55"/>
      <c r="AA455" s="55"/>
    </row>
    <row r="456" spans="1:27" ht="15">
      <c r="A456" s="55"/>
      <c r="B456" s="55"/>
      <c r="C456" s="1133"/>
      <c r="D456" s="55"/>
      <c r="E456" s="55"/>
      <c r="F456" s="55"/>
      <c r="G456" s="55"/>
      <c r="H456" s="55"/>
      <c r="I456" s="55"/>
      <c r="J456" s="55"/>
      <c r="K456" s="55"/>
      <c r="L456" s="55"/>
      <c r="M456" s="55"/>
      <c r="N456" s="55"/>
      <c r="O456" s="55"/>
      <c r="P456" s="55"/>
      <c r="Q456" s="55"/>
      <c r="R456" s="55"/>
      <c r="S456" s="55"/>
      <c r="T456" s="55"/>
      <c r="U456" s="55"/>
      <c r="V456" s="55"/>
      <c r="W456" s="55"/>
      <c r="X456" s="55"/>
      <c r="Y456" s="55"/>
      <c r="Z456" s="55"/>
      <c r="AA456" s="55"/>
    </row>
    <row r="457" spans="1:27" ht="15">
      <c r="A457" s="55"/>
      <c r="B457" s="55"/>
      <c r="C457" s="1133"/>
      <c r="D457" s="55"/>
      <c r="E457" s="55"/>
      <c r="F457" s="55"/>
      <c r="G457" s="55"/>
      <c r="H457" s="55"/>
      <c r="I457" s="55"/>
      <c r="J457" s="55"/>
      <c r="K457" s="55"/>
      <c r="L457" s="55"/>
      <c r="M457" s="55"/>
      <c r="N457" s="55"/>
      <c r="O457" s="55"/>
      <c r="P457" s="55"/>
      <c r="Q457" s="55"/>
      <c r="R457" s="55"/>
      <c r="S457" s="55"/>
      <c r="T457" s="55"/>
      <c r="U457" s="55"/>
      <c r="V457" s="55"/>
      <c r="W457" s="55"/>
      <c r="X457" s="55"/>
      <c r="Y457" s="55"/>
      <c r="Z457" s="55"/>
      <c r="AA457" s="55"/>
    </row>
    <row r="458" spans="1:27" ht="15">
      <c r="A458" s="55"/>
      <c r="B458" s="55"/>
      <c r="C458" s="1133"/>
      <c r="D458" s="55"/>
      <c r="E458" s="55"/>
      <c r="F458" s="55"/>
      <c r="G458" s="55"/>
      <c r="H458" s="55"/>
      <c r="I458" s="55"/>
      <c r="J458" s="55"/>
      <c r="K458" s="55"/>
      <c r="L458" s="55"/>
      <c r="M458" s="55"/>
      <c r="N458" s="55"/>
      <c r="O458" s="55"/>
      <c r="P458" s="55"/>
      <c r="Q458" s="55"/>
      <c r="R458" s="55"/>
      <c r="S458" s="55"/>
      <c r="T458" s="55"/>
      <c r="U458" s="55"/>
      <c r="V458" s="55"/>
      <c r="W458" s="55"/>
      <c r="X458" s="55"/>
      <c r="Y458" s="55"/>
      <c r="Z458" s="55"/>
      <c r="AA458" s="55"/>
    </row>
    <row r="459" spans="1:27" ht="15">
      <c r="A459" s="55"/>
      <c r="B459" s="55"/>
      <c r="C459" s="1133"/>
      <c r="D459" s="55"/>
      <c r="E459" s="55"/>
      <c r="F459" s="55"/>
      <c r="G459" s="55"/>
      <c r="H459" s="55"/>
      <c r="I459" s="55"/>
      <c r="J459" s="55"/>
      <c r="K459" s="55"/>
      <c r="L459" s="55"/>
      <c r="M459" s="55"/>
      <c r="N459" s="55"/>
      <c r="O459" s="55"/>
      <c r="P459" s="55"/>
      <c r="Q459" s="55"/>
      <c r="R459" s="55"/>
      <c r="S459" s="55"/>
      <c r="T459" s="55"/>
      <c r="U459" s="55"/>
      <c r="V459" s="55"/>
      <c r="W459" s="55"/>
      <c r="X459" s="55"/>
      <c r="Y459" s="55"/>
      <c r="Z459" s="55"/>
      <c r="AA459" s="55"/>
    </row>
    <row r="460" spans="1:27" ht="15">
      <c r="A460" s="55"/>
      <c r="B460" s="55"/>
      <c r="C460" s="1133"/>
      <c r="D460" s="55"/>
      <c r="E460" s="55"/>
      <c r="F460" s="55"/>
      <c r="G460" s="55"/>
      <c r="H460" s="55"/>
      <c r="I460" s="55"/>
      <c r="J460" s="55"/>
      <c r="K460" s="55"/>
      <c r="L460" s="55"/>
      <c r="M460" s="55"/>
      <c r="N460" s="55"/>
      <c r="O460" s="55"/>
      <c r="P460" s="55"/>
      <c r="Q460" s="55"/>
      <c r="R460" s="55"/>
      <c r="S460" s="55"/>
      <c r="T460" s="55"/>
      <c r="U460" s="55"/>
      <c r="V460" s="55"/>
      <c r="W460" s="55"/>
      <c r="X460" s="55"/>
      <c r="Y460" s="55"/>
      <c r="Z460" s="55"/>
      <c r="AA460" s="55"/>
    </row>
    <row r="461" spans="1:27" ht="15">
      <c r="A461" s="55"/>
      <c r="B461" s="55"/>
      <c r="C461" s="1133"/>
      <c r="D461" s="55"/>
      <c r="E461" s="55"/>
      <c r="F461" s="55"/>
      <c r="G461" s="55"/>
      <c r="H461" s="55"/>
      <c r="I461" s="55"/>
      <c r="J461" s="55"/>
      <c r="K461" s="55"/>
      <c r="L461" s="55"/>
      <c r="M461" s="55"/>
      <c r="N461" s="55"/>
      <c r="O461" s="55"/>
      <c r="P461" s="55"/>
      <c r="Q461" s="55"/>
      <c r="R461" s="55"/>
      <c r="S461" s="55"/>
      <c r="T461" s="55"/>
      <c r="U461" s="55"/>
      <c r="V461" s="55"/>
      <c r="W461" s="55"/>
      <c r="X461" s="55"/>
      <c r="Y461" s="55"/>
      <c r="Z461" s="55"/>
      <c r="AA461" s="55"/>
    </row>
    <row r="462" spans="1:27" ht="15">
      <c r="A462" s="55"/>
      <c r="B462" s="55"/>
      <c r="C462" s="1133"/>
      <c r="D462" s="55"/>
      <c r="E462" s="55"/>
      <c r="F462" s="55"/>
      <c r="G462" s="55"/>
      <c r="H462" s="55"/>
      <c r="I462" s="55"/>
      <c r="J462" s="55"/>
      <c r="K462" s="55"/>
      <c r="L462" s="55"/>
      <c r="M462" s="55"/>
      <c r="N462" s="55"/>
      <c r="O462" s="55"/>
      <c r="P462" s="55"/>
      <c r="Q462" s="55"/>
      <c r="R462" s="55"/>
      <c r="S462" s="55"/>
      <c r="T462" s="55"/>
      <c r="U462" s="55"/>
      <c r="V462" s="55"/>
      <c r="W462" s="55"/>
      <c r="X462" s="55"/>
      <c r="Y462" s="55"/>
      <c r="Z462" s="55"/>
      <c r="AA462" s="55"/>
    </row>
    <row r="463" spans="1:27" ht="15">
      <c r="A463" s="55"/>
      <c r="B463" s="55"/>
      <c r="C463" s="1133"/>
      <c r="D463" s="55"/>
      <c r="E463" s="55"/>
      <c r="F463" s="55"/>
      <c r="G463" s="55"/>
      <c r="H463" s="55"/>
      <c r="I463" s="55"/>
      <c r="J463" s="55"/>
      <c r="K463" s="55"/>
      <c r="L463" s="55"/>
      <c r="M463" s="55"/>
      <c r="N463" s="55"/>
      <c r="O463" s="55"/>
      <c r="P463" s="55"/>
      <c r="Q463" s="55"/>
      <c r="R463" s="55"/>
      <c r="S463" s="55"/>
      <c r="T463" s="55"/>
      <c r="U463" s="55"/>
      <c r="V463" s="55"/>
      <c r="W463" s="55"/>
      <c r="X463" s="55"/>
      <c r="Y463" s="55"/>
      <c r="Z463" s="55"/>
      <c r="AA463" s="55"/>
    </row>
    <row r="464" spans="1:27" ht="15">
      <c r="A464" s="55"/>
      <c r="B464" s="55"/>
      <c r="C464" s="1133"/>
      <c r="D464" s="55"/>
      <c r="E464" s="55"/>
      <c r="F464" s="55"/>
      <c r="G464" s="55"/>
      <c r="H464" s="55"/>
      <c r="I464" s="55"/>
      <c r="J464" s="55"/>
      <c r="K464" s="55"/>
      <c r="L464" s="55"/>
      <c r="M464" s="55"/>
      <c r="N464" s="55"/>
      <c r="O464" s="55"/>
      <c r="P464" s="55"/>
      <c r="Q464" s="55"/>
      <c r="R464" s="55"/>
      <c r="S464" s="55"/>
      <c r="T464" s="55"/>
      <c r="U464" s="55"/>
      <c r="V464" s="55"/>
      <c r="W464" s="55"/>
      <c r="X464" s="55"/>
      <c r="Y464" s="55"/>
      <c r="Z464" s="55"/>
      <c r="AA464" s="55"/>
    </row>
    <row r="465" spans="1:27" ht="15">
      <c r="A465" s="55"/>
      <c r="B465" s="55"/>
      <c r="C465" s="1133"/>
      <c r="D465" s="55"/>
      <c r="E465" s="55"/>
      <c r="F465" s="55"/>
      <c r="G465" s="55"/>
      <c r="H465" s="55"/>
      <c r="I465" s="55"/>
      <c r="J465" s="55"/>
      <c r="K465" s="55"/>
      <c r="L465" s="55"/>
      <c r="M465" s="55"/>
      <c r="N465" s="55"/>
      <c r="O465" s="55"/>
      <c r="P465" s="55"/>
      <c r="Q465" s="55"/>
      <c r="R465" s="55"/>
      <c r="S465" s="55"/>
      <c r="T465" s="55"/>
      <c r="U465" s="55"/>
      <c r="V465" s="55"/>
      <c r="W465" s="55"/>
      <c r="X465" s="55"/>
      <c r="Y465" s="55"/>
      <c r="Z465" s="55"/>
      <c r="AA465" s="55"/>
    </row>
    <row r="466" spans="1:27" ht="15">
      <c r="A466" s="55"/>
      <c r="B466" s="55"/>
      <c r="C466" s="1133"/>
      <c r="D466" s="55"/>
      <c r="E466" s="55"/>
      <c r="F466" s="55"/>
      <c r="G466" s="55"/>
      <c r="H466" s="55"/>
      <c r="I466" s="55"/>
      <c r="J466" s="55"/>
      <c r="K466" s="55"/>
      <c r="L466" s="55"/>
      <c r="M466" s="55"/>
      <c r="N466" s="55"/>
      <c r="O466" s="55"/>
      <c r="P466" s="55"/>
      <c r="Q466" s="55"/>
      <c r="R466" s="55"/>
      <c r="S466" s="55"/>
      <c r="T466" s="55"/>
      <c r="U466" s="55"/>
      <c r="V466" s="55"/>
      <c r="W466" s="55"/>
      <c r="X466" s="55"/>
      <c r="Y466" s="55"/>
      <c r="Z466" s="55"/>
      <c r="AA466" s="55"/>
    </row>
    <row r="467" spans="1:27" ht="15">
      <c r="A467" s="55"/>
      <c r="B467" s="55"/>
      <c r="C467" s="1133"/>
      <c r="D467" s="55"/>
      <c r="E467" s="55"/>
      <c r="F467" s="55"/>
      <c r="G467" s="55"/>
      <c r="H467" s="55"/>
      <c r="I467" s="55"/>
      <c r="J467" s="55"/>
      <c r="K467" s="55"/>
      <c r="L467" s="55"/>
      <c r="M467" s="55"/>
      <c r="N467" s="55"/>
      <c r="O467" s="55"/>
      <c r="P467" s="55"/>
      <c r="Q467" s="55"/>
      <c r="R467" s="55"/>
      <c r="S467" s="55"/>
      <c r="T467" s="55"/>
      <c r="U467" s="55"/>
      <c r="V467" s="55"/>
      <c r="W467" s="55"/>
      <c r="X467" s="55"/>
      <c r="Y467" s="55"/>
      <c r="Z467" s="55"/>
      <c r="AA467" s="55"/>
    </row>
    <row r="468" spans="1:27" ht="15">
      <c r="A468" s="55"/>
      <c r="B468" s="55"/>
      <c r="C468" s="1133"/>
      <c r="D468" s="55"/>
      <c r="E468" s="55"/>
      <c r="F468" s="55"/>
      <c r="G468" s="55"/>
      <c r="H468" s="55"/>
      <c r="I468" s="55"/>
      <c r="J468" s="55"/>
      <c r="K468" s="55"/>
      <c r="L468" s="55"/>
      <c r="M468" s="55"/>
      <c r="N468" s="55"/>
      <c r="O468" s="55"/>
      <c r="P468" s="55"/>
      <c r="Q468" s="55"/>
      <c r="R468" s="55"/>
      <c r="S468" s="55"/>
      <c r="T468" s="55"/>
      <c r="U468" s="55"/>
      <c r="V468" s="55"/>
      <c r="W468" s="55"/>
      <c r="X468" s="55"/>
      <c r="Y468" s="55"/>
      <c r="Z468" s="55"/>
      <c r="AA468" s="55"/>
    </row>
    <row r="469" spans="1:27" ht="15">
      <c r="A469" s="55"/>
      <c r="B469" s="55"/>
      <c r="C469" s="1133"/>
      <c r="D469" s="55"/>
      <c r="E469" s="55"/>
      <c r="F469" s="55"/>
      <c r="G469" s="55"/>
      <c r="H469" s="55"/>
      <c r="I469" s="55"/>
      <c r="J469" s="55"/>
      <c r="K469" s="55"/>
      <c r="L469" s="55"/>
      <c r="M469" s="55"/>
      <c r="N469" s="55"/>
      <c r="O469" s="55"/>
      <c r="P469" s="55"/>
      <c r="Q469" s="55"/>
      <c r="R469" s="55"/>
      <c r="S469" s="55"/>
      <c r="T469" s="55"/>
      <c r="U469" s="55"/>
      <c r="V469" s="55"/>
      <c r="W469" s="55"/>
      <c r="X469" s="55"/>
      <c r="Y469" s="55"/>
      <c r="Z469" s="55"/>
      <c r="AA469" s="55"/>
    </row>
    <row r="470" spans="1:27" ht="15">
      <c r="A470" s="55"/>
      <c r="B470" s="55"/>
      <c r="C470" s="1133"/>
      <c r="D470" s="55"/>
      <c r="E470" s="55"/>
      <c r="F470" s="55"/>
      <c r="G470" s="55"/>
      <c r="H470" s="55"/>
      <c r="I470" s="55"/>
      <c r="J470" s="55"/>
      <c r="K470" s="55"/>
      <c r="L470" s="55"/>
      <c r="M470" s="55"/>
      <c r="N470" s="55"/>
      <c r="O470" s="55"/>
      <c r="P470" s="55"/>
      <c r="Q470" s="55"/>
      <c r="R470" s="55"/>
      <c r="S470" s="55"/>
      <c r="T470" s="55"/>
      <c r="U470" s="55"/>
      <c r="V470" s="55"/>
      <c r="W470" s="55"/>
      <c r="X470" s="55"/>
      <c r="Y470" s="55"/>
      <c r="Z470" s="55"/>
      <c r="AA470" s="55"/>
    </row>
    <row r="471" spans="1:27" ht="15">
      <c r="A471" s="55"/>
      <c r="B471" s="55"/>
      <c r="C471" s="1133"/>
      <c r="D471" s="55"/>
      <c r="E471" s="55"/>
      <c r="F471" s="55"/>
      <c r="G471" s="55"/>
      <c r="H471" s="55"/>
      <c r="I471" s="55"/>
      <c r="J471" s="55"/>
      <c r="K471" s="55"/>
      <c r="L471" s="55"/>
      <c r="M471" s="55"/>
      <c r="N471" s="55"/>
      <c r="O471" s="55"/>
      <c r="P471" s="55"/>
      <c r="Q471" s="55"/>
      <c r="R471" s="55"/>
      <c r="S471" s="55"/>
      <c r="T471" s="55"/>
      <c r="U471" s="55"/>
      <c r="V471" s="55"/>
      <c r="W471" s="55"/>
      <c r="X471" s="55"/>
      <c r="Y471" s="55"/>
      <c r="Z471" s="55"/>
      <c r="AA471" s="55"/>
    </row>
    <row r="472" spans="1:27" ht="15">
      <c r="A472" s="55"/>
      <c r="B472" s="55"/>
      <c r="C472" s="1133"/>
      <c r="D472" s="55"/>
      <c r="E472" s="55"/>
      <c r="F472" s="55"/>
      <c r="G472" s="55"/>
      <c r="H472" s="55"/>
      <c r="I472" s="55"/>
      <c r="J472" s="55"/>
      <c r="K472" s="55"/>
      <c r="L472" s="55"/>
      <c r="M472" s="55"/>
      <c r="N472" s="55"/>
      <c r="O472" s="55"/>
      <c r="P472" s="55"/>
      <c r="Q472" s="55"/>
      <c r="R472" s="55"/>
      <c r="S472" s="55"/>
      <c r="T472" s="55"/>
      <c r="U472" s="55"/>
      <c r="V472" s="55"/>
      <c r="W472" s="55"/>
      <c r="X472" s="55"/>
      <c r="Y472" s="55"/>
      <c r="Z472" s="55"/>
      <c r="AA472" s="55"/>
    </row>
    <row r="473" spans="1:27" ht="15">
      <c r="A473" s="55"/>
      <c r="B473" s="55"/>
      <c r="C473" s="1133"/>
      <c r="D473" s="55"/>
      <c r="E473" s="55"/>
      <c r="F473" s="55"/>
      <c r="G473" s="55"/>
      <c r="H473" s="55"/>
      <c r="I473" s="55"/>
      <c r="J473" s="55"/>
      <c r="K473" s="55"/>
      <c r="L473" s="55"/>
      <c r="M473" s="55"/>
      <c r="N473" s="55"/>
      <c r="O473" s="55"/>
      <c r="P473" s="55"/>
      <c r="Q473" s="55"/>
      <c r="R473" s="55"/>
      <c r="S473" s="55"/>
      <c r="T473" s="55"/>
      <c r="U473" s="55"/>
      <c r="V473" s="55"/>
      <c r="W473" s="55"/>
      <c r="X473" s="55"/>
      <c r="Y473" s="55"/>
      <c r="Z473" s="55"/>
      <c r="AA473" s="55"/>
    </row>
    <row r="474" spans="1:27" ht="15">
      <c r="A474" s="55"/>
      <c r="B474" s="55"/>
      <c r="C474" s="1133"/>
      <c r="D474" s="55"/>
      <c r="E474" s="55"/>
      <c r="F474" s="55"/>
      <c r="G474" s="55"/>
      <c r="H474" s="55"/>
      <c r="I474" s="55"/>
      <c r="J474" s="55"/>
      <c r="K474" s="55"/>
      <c r="L474" s="55"/>
      <c r="M474" s="55"/>
      <c r="N474" s="55"/>
      <c r="O474" s="55"/>
      <c r="P474" s="55"/>
      <c r="Q474" s="55"/>
      <c r="R474" s="55"/>
      <c r="S474" s="55"/>
      <c r="T474" s="55"/>
      <c r="U474" s="55"/>
      <c r="V474" s="55"/>
      <c r="W474" s="55"/>
      <c r="X474" s="55"/>
      <c r="Y474" s="55"/>
      <c r="Z474" s="55"/>
      <c r="AA474" s="55"/>
    </row>
    <row r="475" spans="1:27" ht="15">
      <c r="A475" s="55"/>
      <c r="B475" s="55"/>
      <c r="C475" s="1133"/>
      <c r="D475" s="55"/>
      <c r="E475" s="55"/>
      <c r="F475" s="55"/>
      <c r="G475" s="55"/>
      <c r="H475" s="55"/>
      <c r="I475" s="55"/>
      <c r="J475" s="55"/>
      <c r="K475" s="55"/>
      <c r="L475" s="55"/>
      <c r="M475" s="55"/>
      <c r="N475" s="55"/>
      <c r="O475" s="55"/>
      <c r="P475" s="55"/>
      <c r="Q475" s="55"/>
      <c r="R475" s="55"/>
      <c r="S475" s="55"/>
      <c r="T475" s="55"/>
      <c r="U475" s="55"/>
      <c r="V475" s="55"/>
      <c r="W475" s="55"/>
      <c r="X475" s="55"/>
      <c r="Y475" s="55"/>
      <c r="Z475" s="55"/>
      <c r="AA475" s="55"/>
    </row>
    <row r="476" spans="1:27" ht="15">
      <c r="A476" s="55"/>
      <c r="B476" s="55"/>
      <c r="C476" s="1133"/>
      <c r="D476" s="55"/>
      <c r="E476" s="55"/>
      <c r="F476" s="55"/>
      <c r="G476" s="55"/>
      <c r="H476" s="55"/>
      <c r="I476" s="55"/>
      <c r="J476" s="55"/>
      <c r="K476" s="55"/>
      <c r="L476" s="55"/>
      <c r="M476" s="55"/>
      <c r="N476" s="55"/>
      <c r="O476" s="55"/>
      <c r="P476" s="55"/>
      <c r="Q476" s="55"/>
      <c r="R476" s="55"/>
      <c r="S476" s="55"/>
      <c r="T476" s="55"/>
      <c r="U476" s="55"/>
      <c r="V476" s="55"/>
      <c r="W476" s="55"/>
      <c r="X476" s="55"/>
      <c r="Y476" s="55"/>
      <c r="Z476" s="55"/>
      <c r="AA476" s="55"/>
    </row>
    <row r="477" spans="1:27" ht="15">
      <c r="A477" s="55"/>
      <c r="B477" s="55"/>
      <c r="C477" s="1133"/>
      <c r="D477" s="55"/>
      <c r="E477" s="55"/>
      <c r="F477" s="55"/>
      <c r="G477" s="55"/>
      <c r="H477" s="55"/>
      <c r="I477" s="55"/>
      <c r="J477" s="55"/>
      <c r="K477" s="55"/>
      <c r="L477" s="55"/>
      <c r="M477" s="55"/>
      <c r="N477" s="55"/>
      <c r="O477" s="55"/>
      <c r="P477" s="55"/>
      <c r="Q477" s="55"/>
      <c r="R477" s="55"/>
      <c r="S477" s="55"/>
      <c r="T477" s="55"/>
      <c r="U477" s="55"/>
      <c r="V477" s="55"/>
      <c r="W477" s="55"/>
      <c r="X477" s="55"/>
      <c r="Y477" s="55"/>
      <c r="Z477" s="55"/>
      <c r="AA477" s="55"/>
    </row>
    <row r="478" spans="1:27" ht="15">
      <c r="A478" s="55"/>
      <c r="B478" s="55"/>
      <c r="C478" s="1133"/>
      <c r="D478" s="55"/>
      <c r="E478" s="55"/>
      <c r="F478" s="55"/>
      <c r="G478" s="55"/>
      <c r="H478" s="55"/>
      <c r="I478" s="55"/>
      <c r="J478" s="55"/>
      <c r="K478" s="55"/>
      <c r="L478" s="55"/>
      <c r="M478" s="55"/>
      <c r="N478" s="55"/>
      <c r="O478" s="55"/>
      <c r="P478" s="55"/>
      <c r="Q478" s="55"/>
      <c r="R478" s="55"/>
      <c r="S478" s="55"/>
      <c r="T478" s="55"/>
      <c r="U478" s="55"/>
      <c r="V478" s="55"/>
      <c r="W478" s="55"/>
      <c r="X478" s="55"/>
      <c r="Y478" s="55"/>
      <c r="Z478" s="55"/>
      <c r="AA478" s="55"/>
    </row>
    <row r="479" spans="1:27" ht="15">
      <c r="A479" s="55"/>
      <c r="B479" s="55"/>
      <c r="C479" s="1133"/>
      <c r="D479" s="55"/>
      <c r="E479" s="55"/>
      <c r="F479" s="55"/>
      <c r="G479" s="55"/>
      <c r="H479" s="55"/>
      <c r="I479" s="55"/>
      <c r="J479" s="55"/>
      <c r="K479" s="55"/>
      <c r="L479" s="55"/>
      <c r="M479" s="55"/>
      <c r="N479" s="55"/>
      <c r="O479" s="55"/>
      <c r="P479" s="55"/>
      <c r="Q479" s="55"/>
      <c r="R479" s="55"/>
      <c r="S479" s="55"/>
      <c r="T479" s="55"/>
      <c r="U479" s="55"/>
      <c r="V479" s="55"/>
      <c r="W479" s="55"/>
      <c r="X479" s="55"/>
      <c r="Y479" s="55"/>
      <c r="Z479" s="55"/>
      <c r="AA479" s="55"/>
    </row>
    <row r="480" spans="1:27" ht="15">
      <c r="A480" s="55"/>
      <c r="B480" s="55"/>
      <c r="C480" s="1133"/>
      <c r="D480" s="55"/>
      <c r="E480" s="55"/>
      <c r="F480" s="55"/>
      <c r="G480" s="55"/>
      <c r="H480" s="55"/>
      <c r="I480" s="55"/>
      <c r="J480" s="55"/>
      <c r="K480" s="55"/>
      <c r="L480" s="55"/>
      <c r="M480" s="55"/>
      <c r="N480" s="55"/>
      <c r="O480" s="55"/>
      <c r="P480" s="55"/>
      <c r="Q480" s="55"/>
      <c r="R480" s="55"/>
      <c r="S480" s="55"/>
      <c r="T480" s="55"/>
      <c r="U480" s="55"/>
      <c r="V480" s="55"/>
      <c r="W480" s="55"/>
      <c r="X480" s="55"/>
      <c r="Y480" s="55"/>
      <c r="Z480" s="55"/>
      <c r="AA480" s="55"/>
    </row>
    <row r="481" spans="1:27" ht="15">
      <c r="A481" s="55"/>
      <c r="B481" s="55"/>
      <c r="C481" s="1133"/>
      <c r="D481" s="55"/>
      <c r="E481" s="55"/>
      <c r="F481" s="55"/>
      <c r="G481" s="55"/>
      <c r="H481" s="55"/>
      <c r="I481" s="55"/>
      <c r="J481" s="55"/>
      <c r="K481" s="55"/>
      <c r="L481" s="55"/>
      <c r="M481" s="55"/>
      <c r="N481" s="55"/>
      <c r="O481" s="55"/>
      <c r="P481" s="55"/>
      <c r="Q481" s="55"/>
      <c r="R481" s="55"/>
      <c r="S481" s="55"/>
      <c r="T481" s="55"/>
      <c r="U481" s="55"/>
      <c r="V481" s="55"/>
      <c r="W481" s="55"/>
      <c r="X481" s="55"/>
      <c r="Y481" s="55"/>
      <c r="Z481" s="55"/>
      <c r="AA481" s="55"/>
    </row>
    <row r="482" spans="1:27" ht="15">
      <c r="A482" s="55"/>
      <c r="B482" s="55"/>
      <c r="C482" s="1133"/>
      <c r="D482" s="55"/>
      <c r="E482" s="55"/>
      <c r="F482" s="55"/>
      <c r="G482" s="55"/>
      <c r="H482" s="55"/>
      <c r="I482" s="55"/>
      <c r="J482" s="55"/>
      <c r="K482" s="55"/>
      <c r="L482" s="55"/>
      <c r="M482" s="55"/>
      <c r="N482" s="55"/>
      <c r="O482" s="55"/>
      <c r="P482" s="55"/>
      <c r="Q482" s="55"/>
      <c r="R482" s="55"/>
      <c r="S482" s="55"/>
      <c r="T482" s="55"/>
      <c r="U482" s="55"/>
      <c r="V482" s="55"/>
      <c r="W482" s="55"/>
      <c r="X482" s="55"/>
      <c r="Y482" s="55"/>
      <c r="Z482" s="55"/>
      <c r="AA482" s="55"/>
    </row>
    <row r="483" spans="1:27" ht="15">
      <c r="A483" s="55"/>
      <c r="B483" s="55"/>
      <c r="C483" s="1133"/>
      <c r="D483" s="55"/>
      <c r="E483" s="55"/>
      <c r="F483" s="55"/>
      <c r="G483" s="55"/>
      <c r="H483" s="55"/>
      <c r="I483" s="55"/>
      <c r="J483" s="55"/>
      <c r="K483" s="55"/>
      <c r="L483" s="55"/>
      <c r="M483" s="55"/>
      <c r="N483" s="55"/>
      <c r="O483" s="55"/>
      <c r="P483" s="55"/>
      <c r="Q483" s="55"/>
      <c r="R483" s="55"/>
      <c r="S483" s="55"/>
      <c r="T483" s="55"/>
      <c r="U483" s="55"/>
      <c r="V483" s="55"/>
      <c r="W483" s="55"/>
      <c r="X483" s="55"/>
      <c r="Y483" s="55"/>
      <c r="Z483" s="55"/>
      <c r="AA483" s="55"/>
    </row>
    <row r="484" spans="1:27" ht="15">
      <c r="A484" s="55"/>
      <c r="B484" s="55"/>
      <c r="C484" s="1133"/>
      <c r="D484" s="55"/>
      <c r="E484" s="55"/>
      <c r="F484" s="55"/>
      <c r="G484" s="55"/>
      <c r="H484" s="55"/>
      <c r="I484" s="55"/>
      <c r="J484" s="55"/>
      <c r="K484" s="55"/>
      <c r="L484" s="55"/>
      <c r="M484" s="55"/>
      <c r="N484" s="55"/>
      <c r="O484" s="55"/>
      <c r="P484" s="55"/>
      <c r="Q484" s="55"/>
      <c r="R484" s="55"/>
      <c r="S484" s="55"/>
      <c r="T484" s="55"/>
      <c r="U484" s="55"/>
      <c r="V484" s="55"/>
      <c r="W484" s="55"/>
      <c r="X484" s="55"/>
      <c r="Y484" s="55"/>
      <c r="Z484" s="55"/>
      <c r="AA484" s="55"/>
    </row>
    <row r="485" spans="1:27" ht="15">
      <c r="A485" s="55"/>
      <c r="B485" s="55"/>
      <c r="C485" s="1133"/>
      <c r="D485" s="55"/>
      <c r="E485" s="55"/>
      <c r="F485" s="55"/>
      <c r="G485" s="55"/>
      <c r="H485" s="55"/>
      <c r="I485" s="55"/>
      <c r="J485" s="55"/>
      <c r="K485" s="55"/>
      <c r="L485" s="55"/>
      <c r="M485" s="55"/>
      <c r="N485" s="55"/>
      <c r="O485" s="55"/>
      <c r="P485" s="55"/>
      <c r="Q485" s="55"/>
      <c r="R485" s="55"/>
      <c r="S485" s="55"/>
      <c r="T485" s="55"/>
      <c r="U485" s="55"/>
      <c r="V485" s="55"/>
      <c r="W485" s="55"/>
      <c r="X485" s="55"/>
      <c r="Y485" s="55"/>
      <c r="Z485" s="55"/>
      <c r="AA485" s="55"/>
    </row>
    <row r="486" spans="1:27" ht="15">
      <c r="A486" s="55"/>
      <c r="B486" s="55"/>
      <c r="C486" s="1133"/>
      <c r="D486" s="55"/>
      <c r="E486" s="55"/>
      <c r="F486" s="55"/>
      <c r="G486" s="55"/>
      <c r="H486" s="55"/>
      <c r="I486" s="55"/>
      <c r="J486" s="55"/>
      <c r="K486" s="55"/>
      <c r="L486" s="55"/>
      <c r="M486" s="55"/>
      <c r="N486" s="55"/>
      <c r="O486" s="55"/>
      <c r="P486" s="55"/>
      <c r="Q486" s="55"/>
      <c r="R486" s="55"/>
      <c r="S486" s="55"/>
      <c r="T486" s="55"/>
      <c r="U486" s="55"/>
      <c r="V486" s="55"/>
      <c r="W486" s="55"/>
      <c r="X486" s="55"/>
      <c r="Y486" s="55"/>
      <c r="Z486" s="55"/>
      <c r="AA486" s="55"/>
    </row>
    <row r="487" spans="1:27" ht="15">
      <c r="A487" s="55"/>
      <c r="B487" s="55"/>
      <c r="C487" s="1133"/>
      <c r="D487" s="55"/>
      <c r="E487" s="55"/>
      <c r="F487" s="55"/>
      <c r="G487" s="55"/>
      <c r="H487" s="55"/>
      <c r="I487" s="55"/>
      <c r="J487" s="55"/>
      <c r="K487" s="55"/>
      <c r="L487" s="55"/>
      <c r="M487" s="55"/>
      <c r="N487" s="55"/>
      <c r="O487" s="55"/>
      <c r="P487" s="55"/>
      <c r="Q487" s="55"/>
      <c r="R487" s="55"/>
      <c r="S487" s="55"/>
      <c r="T487" s="55"/>
      <c r="U487" s="55"/>
      <c r="V487" s="55"/>
      <c r="W487" s="55"/>
      <c r="X487" s="55"/>
      <c r="Y487" s="55"/>
      <c r="Z487" s="55"/>
      <c r="AA487" s="55"/>
    </row>
    <row r="488" spans="1:27" ht="15">
      <c r="A488" s="55"/>
      <c r="B488" s="55"/>
      <c r="C488" s="1133"/>
      <c r="D488" s="55"/>
      <c r="E488" s="55"/>
      <c r="F488" s="55"/>
      <c r="G488" s="55"/>
      <c r="H488" s="55"/>
      <c r="I488" s="55"/>
      <c r="J488" s="55"/>
      <c r="K488" s="55"/>
      <c r="L488" s="55"/>
      <c r="M488" s="55"/>
      <c r="N488" s="55"/>
      <c r="O488" s="55"/>
      <c r="P488" s="55"/>
      <c r="Q488" s="55"/>
      <c r="R488" s="55"/>
      <c r="S488" s="55"/>
      <c r="T488" s="55"/>
      <c r="U488" s="55"/>
      <c r="V488" s="55"/>
      <c r="W488" s="55"/>
      <c r="X488" s="55"/>
      <c r="Y488" s="55"/>
      <c r="Z488" s="55"/>
      <c r="AA488" s="55"/>
    </row>
    <row r="489" spans="1:27" ht="15">
      <c r="A489" s="55"/>
      <c r="B489" s="55"/>
      <c r="C489" s="1133"/>
      <c r="D489" s="55"/>
      <c r="E489" s="55"/>
      <c r="F489" s="55"/>
      <c r="G489" s="55"/>
      <c r="H489" s="55"/>
      <c r="I489" s="55"/>
      <c r="J489" s="55"/>
      <c r="K489" s="55"/>
      <c r="L489" s="55"/>
      <c r="M489" s="55"/>
      <c r="N489" s="55"/>
      <c r="O489" s="55"/>
      <c r="P489" s="55"/>
      <c r="Q489" s="55"/>
      <c r="R489" s="55"/>
      <c r="S489" s="55"/>
      <c r="T489" s="55"/>
      <c r="U489" s="55"/>
      <c r="V489" s="55"/>
      <c r="W489" s="55"/>
      <c r="X489" s="55"/>
      <c r="Y489" s="55"/>
      <c r="Z489" s="55"/>
      <c r="AA489" s="55"/>
    </row>
    <row r="490" spans="1:27" ht="15">
      <c r="A490" s="55"/>
      <c r="B490" s="55"/>
      <c r="C490" s="1133"/>
      <c r="D490" s="55"/>
      <c r="E490" s="55"/>
      <c r="F490" s="55"/>
      <c r="G490" s="55"/>
      <c r="H490" s="55"/>
      <c r="I490" s="55"/>
      <c r="J490" s="55"/>
      <c r="K490" s="55"/>
      <c r="L490" s="55"/>
      <c r="M490" s="55"/>
      <c r="N490" s="55"/>
      <c r="O490" s="55"/>
      <c r="P490" s="55"/>
      <c r="Q490" s="55"/>
      <c r="R490" s="55"/>
      <c r="S490" s="55"/>
      <c r="T490" s="55"/>
      <c r="U490" s="55"/>
      <c r="V490" s="55"/>
      <c r="W490" s="55"/>
      <c r="X490" s="55"/>
      <c r="Y490" s="55"/>
      <c r="Z490" s="55"/>
      <c r="AA490" s="55"/>
    </row>
    <row r="491" spans="1:27" ht="15">
      <c r="A491" s="55"/>
      <c r="B491" s="55"/>
      <c r="C491" s="1133"/>
      <c r="D491" s="55"/>
      <c r="E491" s="55"/>
      <c r="F491" s="55"/>
      <c r="G491" s="55"/>
      <c r="H491" s="55"/>
      <c r="I491" s="55"/>
      <c r="J491" s="55"/>
      <c r="K491" s="55"/>
      <c r="L491" s="55"/>
      <c r="M491" s="55"/>
      <c r="N491" s="55"/>
      <c r="O491" s="55"/>
      <c r="P491" s="55"/>
      <c r="Q491" s="55"/>
      <c r="R491" s="55"/>
      <c r="S491" s="55"/>
      <c r="T491" s="55"/>
      <c r="U491" s="55"/>
      <c r="V491" s="55"/>
      <c r="W491" s="55"/>
      <c r="X491" s="55"/>
      <c r="Y491" s="55"/>
      <c r="Z491" s="55"/>
      <c r="AA491" s="55"/>
    </row>
    <row r="492" spans="1:27" ht="15">
      <c r="A492" s="55"/>
      <c r="B492" s="55"/>
      <c r="C492" s="1133"/>
      <c r="D492" s="55"/>
      <c r="E492" s="55"/>
      <c r="F492" s="55"/>
      <c r="G492" s="55"/>
      <c r="H492" s="55"/>
      <c r="I492" s="55"/>
      <c r="J492" s="55"/>
      <c r="K492" s="55"/>
      <c r="L492" s="55"/>
      <c r="M492" s="55"/>
      <c r="N492" s="55"/>
      <c r="O492" s="55"/>
      <c r="P492" s="55"/>
      <c r="Q492" s="55"/>
      <c r="R492" s="55"/>
      <c r="S492" s="55"/>
      <c r="T492" s="55"/>
      <c r="U492" s="55"/>
      <c r="V492" s="55"/>
      <c r="W492" s="55"/>
      <c r="X492" s="55"/>
      <c r="Y492" s="55"/>
      <c r="Z492" s="55"/>
      <c r="AA492" s="55"/>
    </row>
    <row r="493" spans="1:27" ht="15">
      <c r="A493" s="55"/>
      <c r="B493" s="55"/>
      <c r="C493" s="1133"/>
      <c r="D493" s="55"/>
      <c r="E493" s="55"/>
      <c r="F493" s="55"/>
      <c r="G493" s="55"/>
      <c r="H493" s="55"/>
      <c r="I493" s="55"/>
      <c r="J493" s="55"/>
      <c r="K493" s="55"/>
      <c r="L493" s="55"/>
      <c r="M493" s="55"/>
      <c r="N493" s="55"/>
      <c r="O493" s="55"/>
      <c r="P493" s="55"/>
      <c r="Q493" s="55"/>
      <c r="R493" s="55"/>
      <c r="S493" s="55"/>
      <c r="T493" s="55"/>
      <c r="U493" s="55"/>
      <c r="V493" s="55"/>
      <c r="W493" s="55"/>
      <c r="X493" s="55"/>
      <c r="Y493" s="55"/>
      <c r="Z493" s="55"/>
      <c r="AA493" s="55"/>
    </row>
    <row r="494" spans="1:27" ht="15">
      <c r="A494" s="55"/>
      <c r="B494" s="55"/>
      <c r="C494" s="1133"/>
      <c r="D494" s="55"/>
      <c r="E494" s="55"/>
      <c r="F494" s="55"/>
      <c r="G494" s="55"/>
      <c r="H494" s="55"/>
      <c r="I494" s="55"/>
      <c r="J494" s="55"/>
      <c r="K494" s="55"/>
      <c r="L494" s="55"/>
      <c r="M494" s="55"/>
      <c r="N494" s="55"/>
      <c r="O494" s="55"/>
      <c r="P494" s="55"/>
      <c r="Q494" s="55"/>
      <c r="R494" s="55"/>
      <c r="S494" s="55"/>
      <c r="T494" s="55"/>
      <c r="U494" s="55"/>
      <c r="V494" s="55"/>
      <c r="W494" s="55"/>
      <c r="X494" s="55"/>
      <c r="Y494" s="55"/>
      <c r="Z494" s="55"/>
      <c r="AA494" s="55"/>
    </row>
    <row r="495" spans="1:27" ht="15">
      <c r="A495" s="55"/>
      <c r="B495" s="55"/>
      <c r="C495" s="1133"/>
      <c r="D495" s="55"/>
      <c r="E495" s="55"/>
      <c r="F495" s="55"/>
      <c r="G495" s="55"/>
      <c r="H495" s="55"/>
      <c r="I495" s="55"/>
      <c r="J495" s="55"/>
      <c r="K495" s="55"/>
      <c r="L495" s="55"/>
      <c r="M495" s="55"/>
      <c r="N495" s="55"/>
      <c r="O495" s="55"/>
      <c r="P495" s="55"/>
      <c r="Q495" s="55"/>
      <c r="R495" s="55"/>
      <c r="S495" s="55"/>
      <c r="T495" s="55"/>
      <c r="U495" s="55"/>
      <c r="V495" s="55"/>
      <c r="W495" s="55"/>
      <c r="X495" s="55"/>
      <c r="Y495" s="55"/>
      <c r="Z495" s="55"/>
      <c r="AA495" s="55"/>
    </row>
    <row r="496" spans="1:27" ht="15">
      <c r="A496" s="55"/>
      <c r="B496" s="55"/>
      <c r="C496" s="1133"/>
      <c r="D496" s="55"/>
      <c r="E496" s="55"/>
      <c r="F496" s="55"/>
      <c r="G496" s="55"/>
      <c r="H496" s="55"/>
      <c r="I496" s="55"/>
      <c r="J496" s="55"/>
      <c r="K496" s="55"/>
      <c r="L496" s="55"/>
      <c r="M496" s="55"/>
      <c r="N496" s="55"/>
      <c r="O496" s="55"/>
      <c r="P496" s="55"/>
      <c r="Q496" s="55"/>
      <c r="R496" s="55"/>
      <c r="S496" s="55"/>
      <c r="T496" s="55"/>
      <c r="U496" s="55"/>
      <c r="V496" s="55"/>
      <c r="W496" s="55"/>
      <c r="X496" s="55"/>
      <c r="Y496" s="55"/>
      <c r="Z496" s="55"/>
      <c r="AA496" s="55"/>
    </row>
    <row r="497" spans="1:27" ht="15">
      <c r="A497" s="55"/>
      <c r="B497" s="55"/>
      <c r="C497" s="1133"/>
      <c r="D497" s="55"/>
      <c r="E497" s="55"/>
      <c r="F497" s="55"/>
      <c r="G497" s="55"/>
      <c r="H497" s="55"/>
      <c r="I497" s="55"/>
      <c r="J497" s="55"/>
      <c r="K497" s="55"/>
      <c r="L497" s="55"/>
      <c r="M497" s="55"/>
      <c r="N497" s="55"/>
      <c r="O497" s="55"/>
      <c r="P497" s="55"/>
      <c r="Q497" s="55"/>
      <c r="R497" s="55"/>
      <c r="S497" s="55"/>
      <c r="T497" s="55"/>
      <c r="U497" s="55"/>
      <c r="V497" s="55"/>
      <c r="W497" s="55"/>
      <c r="X497" s="55"/>
      <c r="Y497" s="55"/>
      <c r="Z497" s="55"/>
      <c r="AA497" s="55"/>
    </row>
    <row r="498" spans="1:27" ht="15">
      <c r="A498" s="55"/>
      <c r="B498" s="55"/>
      <c r="C498" s="1133"/>
      <c r="D498" s="55"/>
      <c r="E498" s="55"/>
      <c r="F498" s="55"/>
      <c r="G498" s="55"/>
      <c r="H498" s="55"/>
      <c r="I498" s="55"/>
      <c r="J498" s="55"/>
      <c r="K498" s="55"/>
      <c r="L498" s="55"/>
      <c r="M498" s="55"/>
      <c r="N498" s="55"/>
      <c r="O498" s="55"/>
      <c r="P498" s="55"/>
      <c r="Q498" s="55"/>
      <c r="R498" s="55"/>
      <c r="S498" s="55"/>
      <c r="T498" s="55"/>
      <c r="U498" s="55"/>
      <c r="V498" s="55"/>
      <c r="W498" s="55"/>
      <c r="X498" s="55"/>
      <c r="Y498" s="55"/>
      <c r="Z498" s="55"/>
      <c r="AA498" s="55"/>
    </row>
    <row r="499" spans="1:27" ht="15">
      <c r="A499" s="55"/>
      <c r="B499" s="55"/>
      <c r="C499" s="1133"/>
      <c r="D499" s="55"/>
      <c r="E499" s="55"/>
      <c r="F499" s="55"/>
      <c r="G499" s="55"/>
      <c r="H499" s="55"/>
      <c r="I499" s="55"/>
      <c r="J499" s="55"/>
      <c r="K499" s="55"/>
      <c r="L499" s="55"/>
      <c r="M499" s="55"/>
      <c r="N499" s="55"/>
      <c r="O499" s="55"/>
      <c r="P499" s="55"/>
      <c r="Q499" s="55"/>
      <c r="R499" s="55"/>
      <c r="S499" s="55"/>
      <c r="T499" s="55"/>
      <c r="U499" s="55"/>
      <c r="V499" s="55"/>
      <c r="W499" s="55"/>
      <c r="X499" s="55"/>
      <c r="Y499" s="55"/>
      <c r="Z499" s="55"/>
      <c r="AA499" s="55"/>
    </row>
    <row r="500" spans="1:27" ht="15">
      <c r="A500" s="55"/>
      <c r="B500" s="55"/>
      <c r="C500" s="1133"/>
      <c r="D500" s="55"/>
      <c r="E500" s="55"/>
      <c r="F500" s="55"/>
      <c r="G500" s="55"/>
      <c r="H500" s="55"/>
      <c r="I500" s="55"/>
      <c r="J500" s="55"/>
      <c r="K500" s="55"/>
      <c r="L500" s="55"/>
      <c r="M500" s="55"/>
      <c r="N500" s="55"/>
      <c r="O500" s="55"/>
      <c r="P500" s="55"/>
      <c r="Q500" s="55"/>
      <c r="R500" s="55"/>
      <c r="S500" s="55"/>
      <c r="T500" s="55"/>
      <c r="U500" s="55"/>
      <c r="V500" s="55"/>
      <c r="W500" s="55"/>
      <c r="X500" s="55"/>
      <c r="Y500" s="55"/>
      <c r="Z500" s="55"/>
      <c r="AA500" s="55"/>
    </row>
    <row r="501" spans="1:27" ht="15">
      <c r="A501" s="55"/>
      <c r="B501" s="55"/>
      <c r="C501" s="1133"/>
      <c r="D501" s="55"/>
      <c r="E501" s="55"/>
      <c r="F501" s="55"/>
      <c r="G501" s="55"/>
      <c r="H501" s="55"/>
      <c r="I501" s="55"/>
      <c r="J501" s="55"/>
      <c r="K501" s="55"/>
      <c r="L501" s="55"/>
      <c r="M501" s="55"/>
      <c r="N501" s="55"/>
      <c r="O501" s="55"/>
      <c r="P501" s="55"/>
      <c r="Q501" s="55"/>
      <c r="R501" s="55"/>
      <c r="S501" s="55"/>
      <c r="T501" s="55"/>
      <c r="U501" s="55"/>
      <c r="V501" s="55"/>
      <c r="W501" s="55"/>
      <c r="X501" s="55"/>
      <c r="Y501" s="55"/>
      <c r="Z501" s="55"/>
      <c r="AA501" s="55"/>
    </row>
    <row r="502" spans="1:27" ht="15">
      <c r="A502" s="55"/>
      <c r="B502" s="55"/>
      <c r="C502" s="1133"/>
      <c r="D502" s="55"/>
      <c r="E502" s="55"/>
      <c r="F502" s="55"/>
      <c r="G502" s="55"/>
      <c r="H502" s="55"/>
      <c r="I502" s="55"/>
      <c r="J502" s="55"/>
      <c r="K502" s="55"/>
      <c r="L502" s="55"/>
      <c r="M502" s="55"/>
      <c r="N502" s="55"/>
      <c r="O502" s="55"/>
      <c r="P502" s="55"/>
      <c r="Q502" s="55"/>
      <c r="R502" s="55"/>
      <c r="S502" s="55"/>
      <c r="T502" s="55"/>
      <c r="U502" s="55"/>
      <c r="V502" s="55"/>
      <c r="W502" s="55"/>
      <c r="X502" s="55"/>
      <c r="Y502" s="55"/>
      <c r="Z502" s="55"/>
      <c r="AA502" s="55"/>
    </row>
    <row r="503" spans="1:27" ht="15">
      <c r="A503" s="55"/>
      <c r="B503" s="55"/>
      <c r="C503" s="1133"/>
      <c r="D503" s="55"/>
      <c r="E503" s="55"/>
      <c r="F503" s="55"/>
      <c r="G503" s="55"/>
      <c r="H503" s="55"/>
      <c r="I503" s="55"/>
      <c r="J503" s="55"/>
      <c r="K503" s="55"/>
      <c r="L503" s="55"/>
      <c r="M503" s="55"/>
      <c r="N503" s="55"/>
      <c r="O503" s="55"/>
      <c r="P503" s="55"/>
      <c r="Q503" s="55"/>
      <c r="R503" s="55"/>
      <c r="S503" s="55"/>
      <c r="T503" s="55"/>
      <c r="U503" s="55"/>
      <c r="V503" s="55"/>
      <c r="W503" s="55"/>
      <c r="X503" s="55"/>
      <c r="Y503" s="55"/>
      <c r="Z503" s="55"/>
      <c r="AA503" s="55"/>
    </row>
    <row r="504" spans="1:27" ht="15">
      <c r="A504" s="55"/>
      <c r="B504" s="55"/>
      <c r="C504" s="1133"/>
      <c r="D504" s="55"/>
      <c r="E504" s="55"/>
      <c r="F504" s="55"/>
      <c r="G504" s="55"/>
      <c r="H504" s="55"/>
      <c r="I504" s="55"/>
      <c r="J504" s="55"/>
      <c r="K504" s="55"/>
      <c r="L504" s="55"/>
      <c r="M504" s="55"/>
      <c r="N504" s="55"/>
      <c r="O504" s="55"/>
      <c r="P504" s="55"/>
      <c r="Q504" s="55"/>
      <c r="R504" s="55"/>
      <c r="S504" s="55"/>
      <c r="T504" s="55"/>
      <c r="U504" s="55"/>
      <c r="V504" s="55"/>
      <c r="W504" s="55"/>
      <c r="X504" s="55"/>
      <c r="Y504" s="55"/>
      <c r="Z504" s="55"/>
      <c r="AA504" s="55"/>
    </row>
    <row r="505" spans="1:27" ht="15">
      <c r="A505" s="55"/>
      <c r="B505" s="55"/>
      <c r="C505" s="1133"/>
      <c r="D505" s="55"/>
      <c r="E505" s="55"/>
      <c r="F505" s="55"/>
      <c r="G505" s="55"/>
      <c r="H505" s="55"/>
      <c r="I505" s="55"/>
      <c r="J505" s="55"/>
      <c r="K505" s="55"/>
      <c r="L505" s="55"/>
      <c r="M505" s="55"/>
      <c r="N505" s="55"/>
      <c r="O505" s="55"/>
      <c r="P505" s="55"/>
      <c r="Q505" s="55"/>
      <c r="R505" s="55"/>
      <c r="S505" s="55"/>
      <c r="T505" s="55"/>
      <c r="U505" s="55"/>
      <c r="V505" s="55"/>
      <c r="W505" s="55"/>
      <c r="X505" s="55"/>
      <c r="Y505" s="55"/>
      <c r="Z505" s="55"/>
      <c r="AA505" s="55"/>
    </row>
    <row r="506" spans="1:27" ht="15">
      <c r="A506" s="55"/>
      <c r="B506" s="55"/>
      <c r="C506" s="1133"/>
      <c r="D506" s="55"/>
      <c r="E506" s="55"/>
      <c r="F506" s="55"/>
      <c r="G506" s="55"/>
      <c r="H506" s="55"/>
      <c r="I506" s="55"/>
      <c r="J506" s="55"/>
      <c r="K506" s="55"/>
      <c r="L506" s="55"/>
      <c r="M506" s="55"/>
      <c r="N506" s="55"/>
      <c r="O506" s="55"/>
      <c r="P506" s="55"/>
      <c r="Q506" s="55"/>
      <c r="R506" s="55"/>
      <c r="S506" s="55"/>
      <c r="T506" s="55"/>
      <c r="U506" s="55"/>
      <c r="V506" s="55"/>
      <c r="W506" s="55"/>
      <c r="X506" s="55"/>
      <c r="Y506" s="55"/>
      <c r="Z506" s="55"/>
      <c r="AA506" s="55"/>
    </row>
    <row r="507" spans="1:27" ht="15">
      <c r="A507" s="55"/>
      <c r="B507" s="55"/>
      <c r="C507" s="1133"/>
      <c r="D507" s="55"/>
      <c r="E507" s="55"/>
      <c r="F507" s="55"/>
      <c r="G507" s="55"/>
      <c r="H507" s="55"/>
      <c r="I507" s="55"/>
      <c r="J507" s="55"/>
      <c r="K507" s="55"/>
      <c r="L507" s="55"/>
      <c r="M507" s="55"/>
      <c r="N507" s="55"/>
      <c r="O507" s="55"/>
      <c r="P507" s="55"/>
      <c r="Q507" s="55"/>
      <c r="R507" s="55"/>
      <c r="S507" s="55"/>
      <c r="T507" s="55"/>
      <c r="U507" s="55"/>
      <c r="V507" s="55"/>
      <c r="W507" s="55"/>
      <c r="X507" s="55"/>
      <c r="Y507" s="55"/>
      <c r="Z507" s="55"/>
      <c r="AA507" s="55"/>
    </row>
    <row r="508" spans="1:27" ht="15">
      <c r="A508" s="55"/>
      <c r="B508" s="55"/>
      <c r="C508" s="1133"/>
      <c r="D508" s="55"/>
      <c r="E508" s="55"/>
      <c r="F508" s="55"/>
      <c r="G508" s="55"/>
      <c r="H508" s="55"/>
      <c r="I508" s="55"/>
      <c r="J508" s="55"/>
      <c r="K508" s="55"/>
      <c r="L508" s="55"/>
      <c r="M508" s="55"/>
      <c r="N508" s="55"/>
      <c r="O508" s="55"/>
      <c r="P508" s="55"/>
      <c r="Q508" s="55"/>
      <c r="R508" s="55"/>
      <c r="S508" s="55"/>
      <c r="T508" s="55"/>
      <c r="U508" s="55"/>
      <c r="V508" s="55"/>
      <c r="W508" s="55"/>
      <c r="X508" s="55"/>
      <c r="Y508" s="55"/>
      <c r="Z508" s="55"/>
      <c r="AA508" s="55"/>
    </row>
    <row r="509" spans="1:27" ht="15">
      <c r="A509" s="55"/>
      <c r="B509" s="55"/>
      <c r="C509" s="1133"/>
      <c r="D509" s="55"/>
      <c r="E509" s="55"/>
      <c r="F509" s="55"/>
      <c r="G509" s="55"/>
      <c r="H509" s="55"/>
      <c r="I509" s="55"/>
      <c r="J509" s="55"/>
      <c r="K509" s="55"/>
      <c r="L509" s="55"/>
      <c r="M509" s="55"/>
      <c r="N509" s="55"/>
      <c r="O509" s="55"/>
      <c r="P509" s="55"/>
      <c r="Q509" s="55"/>
      <c r="R509" s="55"/>
      <c r="S509" s="55"/>
      <c r="T509" s="55"/>
      <c r="U509" s="55"/>
      <c r="V509" s="55"/>
      <c r="W509" s="55"/>
      <c r="X509" s="55"/>
      <c r="Y509" s="55"/>
      <c r="Z509" s="55"/>
      <c r="AA509" s="55"/>
    </row>
    <row r="510" spans="1:27" ht="15">
      <c r="A510" s="55"/>
      <c r="B510" s="55"/>
      <c r="C510" s="1133"/>
      <c r="D510" s="55"/>
      <c r="E510" s="55"/>
      <c r="F510" s="55"/>
      <c r="G510" s="55"/>
      <c r="H510" s="55"/>
      <c r="I510" s="55"/>
      <c r="J510" s="55"/>
      <c r="K510" s="55"/>
      <c r="L510" s="55"/>
      <c r="M510" s="55"/>
      <c r="N510" s="55"/>
      <c r="O510" s="55"/>
      <c r="P510" s="55"/>
      <c r="Q510" s="55"/>
      <c r="R510" s="55"/>
      <c r="S510" s="55"/>
      <c r="T510" s="55"/>
      <c r="U510" s="55"/>
      <c r="V510" s="55"/>
      <c r="W510" s="55"/>
      <c r="X510" s="55"/>
      <c r="Y510" s="55"/>
      <c r="Z510" s="55"/>
      <c r="AA510" s="55"/>
    </row>
    <row r="511" spans="1:27" ht="15">
      <c r="A511" s="55"/>
      <c r="B511" s="55"/>
      <c r="C511" s="1133"/>
      <c r="D511" s="55"/>
      <c r="E511" s="55"/>
      <c r="F511" s="55"/>
      <c r="G511" s="55"/>
      <c r="H511" s="55"/>
      <c r="I511" s="55"/>
      <c r="J511" s="55"/>
      <c r="K511" s="55"/>
      <c r="L511" s="55"/>
      <c r="M511" s="55"/>
      <c r="N511" s="55"/>
      <c r="O511" s="55"/>
      <c r="P511" s="55"/>
      <c r="Q511" s="55"/>
      <c r="R511" s="55"/>
      <c r="S511" s="55"/>
      <c r="T511" s="55"/>
      <c r="U511" s="55"/>
      <c r="V511" s="55"/>
      <c r="W511" s="55"/>
      <c r="X511" s="55"/>
      <c r="Y511" s="55"/>
      <c r="Z511" s="55"/>
      <c r="AA511" s="55"/>
    </row>
    <row r="512" spans="1:27" ht="15">
      <c r="A512" s="55"/>
      <c r="B512" s="55"/>
      <c r="C512" s="1133"/>
      <c r="D512" s="55"/>
      <c r="E512" s="55"/>
      <c r="F512" s="55"/>
      <c r="G512" s="55"/>
      <c r="H512" s="55"/>
      <c r="I512" s="55"/>
      <c r="J512" s="55"/>
      <c r="K512" s="55"/>
      <c r="L512" s="55"/>
      <c r="M512" s="55"/>
      <c r="N512" s="55"/>
      <c r="O512" s="55"/>
      <c r="P512" s="55"/>
      <c r="Q512" s="55"/>
      <c r="R512" s="55"/>
      <c r="S512" s="55"/>
      <c r="T512" s="55"/>
      <c r="U512" s="55"/>
      <c r="V512" s="55"/>
      <c r="W512" s="55"/>
      <c r="X512" s="55"/>
      <c r="Y512" s="55"/>
      <c r="Z512" s="55"/>
      <c r="AA512" s="55"/>
    </row>
    <row r="513" spans="1:27" ht="15">
      <c r="A513" s="55"/>
      <c r="B513" s="55"/>
      <c r="C513" s="1133"/>
      <c r="D513" s="55"/>
      <c r="E513" s="55"/>
      <c r="F513" s="55"/>
      <c r="G513" s="55"/>
      <c r="H513" s="55"/>
      <c r="I513" s="55"/>
      <c r="J513" s="55"/>
      <c r="K513" s="55"/>
      <c r="L513" s="55"/>
      <c r="M513" s="55"/>
      <c r="N513" s="55"/>
      <c r="O513" s="55"/>
      <c r="P513" s="55"/>
      <c r="Q513" s="55"/>
      <c r="R513" s="55"/>
      <c r="S513" s="55"/>
      <c r="T513" s="55"/>
      <c r="U513" s="55"/>
      <c r="V513" s="55"/>
      <c r="W513" s="55"/>
      <c r="X513" s="55"/>
      <c r="Y513" s="55"/>
      <c r="Z513" s="55"/>
      <c r="AA513" s="55"/>
    </row>
    <row r="514" spans="1:27" ht="15">
      <c r="A514" s="55"/>
      <c r="B514" s="55"/>
      <c r="C514" s="1133"/>
      <c r="D514" s="55"/>
      <c r="E514" s="55"/>
      <c r="F514" s="55"/>
      <c r="G514" s="55"/>
      <c r="H514" s="55"/>
      <c r="I514" s="55"/>
      <c r="J514" s="55"/>
      <c r="K514" s="55"/>
      <c r="L514" s="55"/>
      <c r="M514" s="55"/>
      <c r="N514" s="55"/>
      <c r="O514" s="55"/>
      <c r="P514" s="55"/>
      <c r="Q514" s="55"/>
      <c r="R514" s="55"/>
      <c r="S514" s="55"/>
      <c r="T514" s="55"/>
      <c r="U514" s="55"/>
      <c r="V514" s="55"/>
      <c r="W514" s="55"/>
      <c r="X514" s="55"/>
      <c r="Y514" s="55"/>
      <c r="Z514" s="55"/>
      <c r="AA514" s="55"/>
    </row>
    <row r="515" spans="1:27" ht="15">
      <c r="A515" s="55"/>
      <c r="B515" s="55"/>
      <c r="C515" s="1133"/>
      <c r="D515" s="55"/>
      <c r="E515" s="55"/>
      <c r="F515" s="55"/>
      <c r="G515" s="55"/>
      <c r="H515" s="55"/>
      <c r="I515" s="55"/>
      <c r="J515" s="55"/>
      <c r="K515" s="55"/>
      <c r="L515" s="55"/>
      <c r="M515" s="55"/>
      <c r="N515" s="55"/>
      <c r="O515" s="55"/>
      <c r="P515" s="55"/>
      <c r="Q515" s="55"/>
      <c r="R515" s="55"/>
      <c r="S515" s="55"/>
      <c r="T515" s="55"/>
      <c r="U515" s="55"/>
      <c r="V515" s="55"/>
      <c r="W515" s="55"/>
      <c r="X515" s="55"/>
      <c r="Y515" s="55"/>
      <c r="Z515" s="55"/>
      <c r="AA515" s="55"/>
    </row>
    <row r="516" spans="1:27" ht="15">
      <c r="A516" s="55"/>
      <c r="B516" s="55"/>
      <c r="C516" s="1133"/>
      <c r="D516" s="55"/>
      <c r="E516" s="55"/>
      <c r="F516" s="55"/>
      <c r="G516" s="55"/>
      <c r="H516" s="55"/>
      <c r="I516" s="55"/>
      <c r="J516" s="55"/>
      <c r="K516" s="55"/>
      <c r="L516" s="55"/>
      <c r="M516" s="55"/>
      <c r="N516" s="55"/>
      <c r="O516" s="55"/>
      <c r="P516" s="55"/>
      <c r="Q516" s="55"/>
      <c r="R516" s="55"/>
      <c r="S516" s="55"/>
      <c r="T516" s="55"/>
      <c r="U516" s="55"/>
      <c r="V516" s="55"/>
      <c r="W516" s="55"/>
      <c r="X516" s="55"/>
      <c r="Y516" s="55"/>
      <c r="Z516" s="55"/>
      <c r="AA516" s="55"/>
    </row>
    <row r="517" spans="1:27" ht="15">
      <c r="A517" s="55"/>
      <c r="B517" s="55"/>
      <c r="C517" s="1133"/>
      <c r="D517" s="55"/>
      <c r="E517" s="55"/>
      <c r="F517" s="55"/>
      <c r="G517" s="55"/>
      <c r="H517" s="55"/>
      <c r="I517" s="55"/>
      <c r="J517" s="55"/>
      <c r="K517" s="55"/>
      <c r="L517" s="55"/>
      <c r="M517" s="55"/>
      <c r="N517" s="55"/>
      <c r="O517" s="55"/>
      <c r="P517" s="55"/>
      <c r="Q517" s="55"/>
      <c r="R517" s="55"/>
      <c r="S517" s="55"/>
      <c r="T517" s="55"/>
      <c r="U517" s="55"/>
      <c r="V517" s="55"/>
      <c r="W517" s="55"/>
      <c r="X517" s="55"/>
      <c r="Y517" s="55"/>
      <c r="Z517" s="55"/>
      <c r="AA517" s="55"/>
    </row>
    <row r="518" spans="1:27" ht="15">
      <c r="A518" s="55"/>
      <c r="B518" s="55"/>
      <c r="C518" s="1133"/>
      <c r="D518" s="55"/>
      <c r="E518" s="55"/>
      <c r="F518" s="55"/>
      <c r="G518" s="55"/>
      <c r="H518" s="55"/>
      <c r="I518" s="55"/>
      <c r="J518" s="55"/>
      <c r="K518" s="55"/>
      <c r="L518" s="55"/>
      <c r="M518" s="55"/>
      <c r="N518" s="55"/>
      <c r="O518" s="55"/>
      <c r="P518" s="55"/>
      <c r="Q518" s="55"/>
      <c r="R518" s="55"/>
      <c r="S518" s="55"/>
      <c r="T518" s="55"/>
      <c r="U518" s="55"/>
      <c r="V518" s="55"/>
      <c r="W518" s="55"/>
      <c r="X518" s="55"/>
      <c r="Y518" s="55"/>
      <c r="Z518" s="55"/>
      <c r="AA518" s="55"/>
    </row>
    <row r="519" spans="1:27" ht="15">
      <c r="A519" s="55"/>
      <c r="B519" s="55"/>
      <c r="C519" s="1133"/>
      <c r="D519" s="55"/>
      <c r="E519" s="55"/>
      <c r="F519" s="55"/>
      <c r="G519" s="55"/>
      <c r="H519" s="55"/>
      <c r="I519" s="55"/>
      <c r="J519" s="55"/>
      <c r="K519" s="55"/>
      <c r="L519" s="55"/>
      <c r="M519" s="55"/>
      <c r="N519" s="55"/>
      <c r="O519" s="55"/>
      <c r="P519" s="55"/>
      <c r="Q519" s="55"/>
      <c r="R519" s="55"/>
      <c r="S519" s="55"/>
      <c r="T519" s="55"/>
      <c r="U519" s="55"/>
      <c r="V519" s="55"/>
      <c r="W519" s="55"/>
      <c r="X519" s="55"/>
      <c r="Y519" s="55"/>
      <c r="Z519" s="55"/>
      <c r="AA519" s="55"/>
    </row>
    <row r="520" spans="1:27" ht="15">
      <c r="A520" s="55"/>
      <c r="B520" s="55"/>
      <c r="C520" s="1133"/>
      <c r="D520" s="55"/>
      <c r="E520" s="55"/>
      <c r="F520" s="55"/>
      <c r="G520" s="55"/>
      <c r="H520" s="55"/>
      <c r="I520" s="55"/>
      <c r="J520" s="55"/>
      <c r="K520" s="55"/>
      <c r="L520" s="55"/>
      <c r="M520" s="55"/>
      <c r="N520" s="55"/>
      <c r="O520" s="55"/>
      <c r="P520" s="55"/>
      <c r="Q520" s="55"/>
      <c r="R520" s="55"/>
      <c r="S520" s="55"/>
      <c r="T520" s="55"/>
      <c r="U520" s="55"/>
      <c r="V520" s="55"/>
      <c r="W520" s="55"/>
      <c r="X520" s="55"/>
      <c r="Y520" s="55"/>
      <c r="Z520" s="55"/>
      <c r="AA520" s="55"/>
    </row>
    <row r="521" spans="1:27" ht="15">
      <c r="A521" s="55"/>
      <c r="B521" s="55"/>
      <c r="C521" s="1133"/>
      <c r="D521" s="55"/>
      <c r="E521" s="55"/>
      <c r="F521" s="55"/>
      <c r="G521" s="55"/>
      <c r="H521" s="55"/>
      <c r="I521" s="55"/>
      <c r="J521" s="55"/>
      <c r="K521" s="55"/>
      <c r="L521" s="55"/>
      <c r="M521" s="55"/>
      <c r="N521" s="55"/>
      <c r="O521" s="55"/>
      <c r="P521" s="55"/>
      <c r="Q521" s="55"/>
      <c r="R521" s="55"/>
      <c r="S521" s="55"/>
      <c r="T521" s="55"/>
      <c r="U521" s="55"/>
      <c r="V521" s="55"/>
      <c r="W521" s="55"/>
      <c r="X521" s="55"/>
      <c r="Y521" s="55"/>
      <c r="Z521" s="55"/>
      <c r="AA521" s="55"/>
    </row>
    <row r="522" spans="1:27" ht="15">
      <c r="A522" s="55"/>
      <c r="B522" s="55"/>
      <c r="C522" s="1133"/>
      <c r="D522" s="55"/>
      <c r="E522" s="55"/>
      <c r="F522" s="55"/>
      <c r="G522" s="55"/>
      <c r="H522" s="55"/>
      <c r="I522" s="55"/>
      <c r="J522" s="55"/>
      <c r="K522" s="55"/>
      <c r="L522" s="55"/>
      <c r="M522" s="55"/>
      <c r="N522" s="55"/>
      <c r="O522" s="55"/>
      <c r="P522" s="55"/>
      <c r="Q522" s="55"/>
      <c r="R522" s="55"/>
      <c r="S522" s="55"/>
      <c r="T522" s="55"/>
      <c r="U522" s="55"/>
      <c r="V522" s="55"/>
      <c r="W522" s="55"/>
      <c r="X522" s="55"/>
      <c r="Y522" s="55"/>
      <c r="Z522" s="55"/>
      <c r="AA522" s="55"/>
    </row>
    <row r="523" spans="1:27" ht="15">
      <c r="A523" s="55"/>
      <c r="B523" s="55"/>
      <c r="C523" s="1133"/>
      <c r="D523" s="55"/>
      <c r="E523" s="55"/>
      <c r="F523" s="55"/>
      <c r="G523" s="55"/>
      <c r="H523" s="55"/>
      <c r="I523" s="55"/>
      <c r="J523" s="55"/>
      <c r="K523" s="55"/>
      <c r="L523" s="55"/>
      <c r="M523" s="55"/>
      <c r="N523" s="55"/>
      <c r="O523" s="55"/>
      <c r="P523" s="55"/>
      <c r="Q523" s="55"/>
      <c r="R523" s="55"/>
      <c r="S523" s="55"/>
      <c r="T523" s="55"/>
      <c r="U523" s="55"/>
      <c r="V523" s="55"/>
      <c r="W523" s="55"/>
      <c r="X523" s="55"/>
      <c r="Y523" s="55"/>
      <c r="Z523" s="55"/>
      <c r="AA523" s="55"/>
    </row>
    <row r="524" spans="1:27" ht="15">
      <c r="A524" s="55"/>
      <c r="B524" s="55"/>
      <c r="C524" s="1133"/>
      <c r="D524" s="55"/>
      <c r="E524" s="55"/>
      <c r="F524" s="55"/>
      <c r="G524" s="55"/>
      <c r="H524" s="55"/>
      <c r="I524" s="55"/>
      <c r="J524" s="55"/>
      <c r="K524" s="55"/>
      <c r="L524" s="55"/>
      <c r="M524" s="55"/>
      <c r="N524" s="55"/>
      <c r="O524" s="55"/>
      <c r="P524" s="55"/>
      <c r="Q524" s="55"/>
      <c r="R524" s="55"/>
      <c r="S524" s="55"/>
      <c r="T524" s="55"/>
      <c r="U524" s="55"/>
      <c r="V524" s="55"/>
      <c r="W524" s="55"/>
      <c r="X524" s="55"/>
      <c r="Y524" s="55"/>
      <c r="Z524" s="55"/>
      <c r="AA524" s="55"/>
    </row>
    <row r="525" spans="1:27" ht="15">
      <c r="A525" s="55"/>
      <c r="B525" s="55"/>
      <c r="C525" s="1133"/>
      <c r="D525" s="55"/>
      <c r="E525" s="55"/>
      <c r="F525" s="55"/>
      <c r="G525" s="55"/>
      <c r="H525" s="55"/>
      <c r="I525" s="55"/>
      <c r="J525" s="55"/>
      <c r="K525" s="55"/>
      <c r="L525" s="55"/>
      <c r="M525" s="55"/>
      <c r="N525" s="55"/>
      <c r="O525" s="55"/>
      <c r="P525" s="55"/>
      <c r="Q525" s="55"/>
      <c r="R525" s="55"/>
      <c r="S525" s="55"/>
      <c r="T525" s="55"/>
      <c r="U525" s="55"/>
      <c r="V525" s="55"/>
      <c r="W525" s="55"/>
      <c r="X525" s="55"/>
      <c r="Y525" s="55"/>
      <c r="Z525" s="55"/>
      <c r="AA525" s="55"/>
    </row>
    <row r="526" spans="1:27" ht="15">
      <c r="A526" s="55"/>
      <c r="B526" s="55"/>
      <c r="C526" s="1133"/>
      <c r="D526" s="55"/>
      <c r="E526" s="55"/>
      <c r="F526" s="55"/>
      <c r="G526" s="55"/>
      <c r="H526" s="55"/>
      <c r="I526" s="55"/>
      <c r="J526" s="55"/>
      <c r="K526" s="55"/>
      <c r="L526" s="55"/>
      <c r="M526" s="55"/>
      <c r="N526" s="55"/>
      <c r="O526" s="55"/>
      <c r="P526" s="55"/>
      <c r="Q526" s="55"/>
      <c r="R526" s="55"/>
      <c r="S526" s="55"/>
      <c r="T526" s="55"/>
      <c r="U526" s="55"/>
      <c r="V526" s="55"/>
      <c r="W526" s="55"/>
      <c r="X526" s="55"/>
      <c r="Y526" s="55"/>
      <c r="Z526" s="55"/>
      <c r="AA526" s="55"/>
    </row>
    <row r="527" spans="1:27" ht="15">
      <c r="A527" s="55"/>
      <c r="B527" s="55"/>
      <c r="C527" s="1133"/>
      <c r="D527" s="55"/>
      <c r="E527" s="55"/>
      <c r="F527" s="55"/>
      <c r="G527" s="55"/>
      <c r="H527" s="55"/>
      <c r="I527" s="55"/>
      <c r="J527" s="55"/>
      <c r="K527" s="55"/>
      <c r="L527" s="55"/>
      <c r="M527" s="55"/>
      <c r="N527" s="55"/>
      <c r="O527" s="55"/>
      <c r="P527" s="55"/>
      <c r="Q527" s="55"/>
      <c r="R527" s="55"/>
      <c r="S527" s="55"/>
      <c r="T527" s="55"/>
      <c r="U527" s="55"/>
      <c r="V527" s="55"/>
      <c r="W527" s="55"/>
      <c r="X527" s="55"/>
      <c r="Y527" s="55"/>
      <c r="Z527" s="55"/>
      <c r="AA527" s="55"/>
    </row>
    <row r="528" spans="1:27" ht="15">
      <c r="A528" s="55"/>
      <c r="B528" s="55"/>
      <c r="C528" s="1133"/>
      <c r="D528" s="55"/>
      <c r="E528" s="55"/>
      <c r="F528" s="55"/>
      <c r="G528" s="55"/>
      <c r="H528" s="55"/>
      <c r="I528" s="55"/>
      <c r="J528" s="55"/>
      <c r="K528" s="55"/>
      <c r="L528" s="55"/>
      <c r="M528" s="55"/>
      <c r="N528" s="55"/>
      <c r="O528" s="55"/>
      <c r="P528" s="55"/>
      <c r="Q528" s="55"/>
      <c r="R528" s="55"/>
      <c r="S528" s="55"/>
      <c r="T528" s="55"/>
      <c r="U528" s="55"/>
      <c r="V528" s="55"/>
      <c r="W528" s="55"/>
      <c r="X528" s="55"/>
      <c r="Y528" s="55"/>
      <c r="Z528" s="55"/>
      <c r="AA528" s="55"/>
    </row>
    <row r="529" spans="1:27" ht="15">
      <c r="A529" s="55"/>
      <c r="B529" s="55"/>
      <c r="C529" s="1133"/>
      <c r="D529" s="55"/>
      <c r="E529" s="55"/>
      <c r="F529" s="55"/>
      <c r="G529" s="55"/>
      <c r="H529" s="55"/>
      <c r="I529" s="55"/>
      <c r="J529" s="55"/>
      <c r="K529" s="55"/>
      <c r="L529" s="55"/>
      <c r="M529" s="55"/>
      <c r="N529" s="55"/>
      <c r="O529" s="55"/>
      <c r="P529" s="55"/>
      <c r="Q529" s="55"/>
      <c r="R529" s="55"/>
      <c r="S529" s="55"/>
      <c r="T529" s="55"/>
      <c r="U529" s="55"/>
      <c r="V529" s="55"/>
      <c r="W529" s="55"/>
      <c r="X529" s="55"/>
      <c r="Y529" s="55"/>
      <c r="Z529" s="55"/>
      <c r="AA529" s="55"/>
    </row>
    <row r="530" spans="1:27" ht="15">
      <c r="A530" s="55"/>
      <c r="B530" s="55"/>
      <c r="C530" s="1133"/>
      <c r="D530" s="55"/>
      <c r="E530" s="55"/>
      <c r="F530" s="55"/>
      <c r="G530" s="55"/>
      <c r="H530" s="55"/>
      <c r="I530" s="55"/>
      <c r="J530" s="55"/>
      <c r="K530" s="55"/>
      <c r="L530" s="55"/>
      <c r="M530" s="55"/>
      <c r="N530" s="55"/>
      <c r="O530" s="55"/>
      <c r="P530" s="55"/>
      <c r="Q530" s="55"/>
      <c r="R530" s="55"/>
      <c r="S530" s="55"/>
      <c r="T530" s="55"/>
      <c r="U530" s="55"/>
      <c r="V530" s="55"/>
      <c r="W530" s="55"/>
      <c r="X530" s="55"/>
      <c r="Y530" s="55"/>
      <c r="Z530" s="55"/>
      <c r="AA530" s="55"/>
    </row>
    <row r="531" spans="1:27" ht="15">
      <c r="A531" s="55"/>
      <c r="B531" s="55"/>
      <c r="C531" s="1133"/>
      <c r="D531" s="55"/>
      <c r="E531" s="55"/>
      <c r="F531" s="55"/>
      <c r="G531" s="55"/>
      <c r="H531" s="55"/>
      <c r="I531" s="55"/>
      <c r="J531" s="55"/>
      <c r="K531" s="55"/>
      <c r="L531" s="55"/>
      <c r="M531" s="55"/>
      <c r="N531" s="55"/>
      <c r="O531" s="55"/>
      <c r="P531" s="55"/>
      <c r="Q531" s="55"/>
      <c r="R531" s="55"/>
      <c r="S531" s="55"/>
      <c r="T531" s="55"/>
      <c r="U531" s="55"/>
      <c r="V531" s="55"/>
      <c r="W531" s="55"/>
      <c r="X531" s="55"/>
      <c r="Y531" s="55"/>
      <c r="Z531" s="55"/>
      <c r="AA531" s="55"/>
    </row>
    <row r="532" spans="1:27" ht="15">
      <c r="A532" s="55"/>
      <c r="B532" s="55"/>
      <c r="C532" s="1133"/>
      <c r="D532" s="55"/>
      <c r="E532" s="55"/>
      <c r="F532" s="55"/>
      <c r="G532" s="55"/>
      <c r="H532" s="55"/>
      <c r="I532" s="55"/>
      <c r="J532" s="55"/>
      <c r="K532" s="55"/>
      <c r="L532" s="55"/>
      <c r="M532" s="55"/>
      <c r="N532" s="55"/>
      <c r="O532" s="55"/>
      <c r="P532" s="55"/>
      <c r="Q532" s="55"/>
      <c r="R532" s="55"/>
      <c r="S532" s="55"/>
      <c r="T532" s="55"/>
      <c r="U532" s="55"/>
      <c r="V532" s="55"/>
      <c r="W532" s="55"/>
      <c r="X532" s="55"/>
      <c r="Y532" s="55"/>
      <c r="Z532" s="55"/>
      <c r="AA532" s="55"/>
    </row>
    <row r="533" spans="1:27" ht="15">
      <c r="A533" s="55"/>
      <c r="B533" s="55"/>
      <c r="C533" s="1133"/>
      <c r="D533" s="55"/>
      <c r="E533" s="55"/>
      <c r="F533" s="55"/>
      <c r="G533" s="55"/>
      <c r="H533" s="55"/>
      <c r="I533" s="55"/>
      <c r="J533" s="55"/>
      <c r="K533" s="55"/>
      <c r="L533" s="55"/>
      <c r="M533" s="55"/>
      <c r="N533" s="55"/>
      <c r="O533" s="55"/>
      <c r="P533" s="55"/>
      <c r="Q533" s="55"/>
      <c r="R533" s="55"/>
      <c r="S533" s="55"/>
      <c r="T533" s="55"/>
      <c r="U533" s="55"/>
      <c r="V533" s="55"/>
      <c r="W533" s="55"/>
      <c r="X533" s="55"/>
      <c r="Y533" s="55"/>
      <c r="Z533" s="55"/>
      <c r="AA533" s="55"/>
    </row>
    <row r="534" spans="1:27" ht="15">
      <c r="A534" s="55"/>
      <c r="B534" s="55"/>
      <c r="C534" s="1133"/>
      <c r="D534" s="55"/>
      <c r="E534" s="55"/>
      <c r="F534" s="55"/>
      <c r="G534" s="55"/>
      <c r="H534" s="55"/>
      <c r="I534" s="55"/>
      <c r="J534" s="55"/>
      <c r="K534" s="55"/>
      <c r="L534" s="55"/>
      <c r="M534" s="55"/>
      <c r="N534" s="55"/>
      <c r="O534" s="55"/>
      <c r="P534" s="55"/>
      <c r="Q534" s="55"/>
      <c r="R534" s="55"/>
      <c r="S534" s="55"/>
      <c r="T534" s="55"/>
      <c r="U534" s="55"/>
      <c r="V534" s="55"/>
      <c r="W534" s="55"/>
      <c r="X534" s="55"/>
      <c r="Y534" s="55"/>
      <c r="Z534" s="55"/>
      <c r="AA534" s="55"/>
    </row>
    <row r="535" spans="1:27" ht="15">
      <c r="A535" s="55"/>
      <c r="B535" s="55"/>
      <c r="C535" s="1133"/>
      <c r="D535" s="55"/>
      <c r="E535" s="55"/>
      <c r="F535" s="55"/>
      <c r="G535" s="55"/>
      <c r="H535" s="55"/>
      <c r="I535" s="55"/>
      <c r="J535" s="55"/>
      <c r="K535" s="55"/>
      <c r="L535" s="55"/>
      <c r="M535" s="55"/>
      <c r="N535" s="55"/>
      <c r="O535" s="55"/>
      <c r="P535" s="55"/>
      <c r="Q535" s="55"/>
      <c r="R535" s="55"/>
      <c r="S535" s="55"/>
      <c r="T535" s="55"/>
      <c r="U535" s="55"/>
      <c r="V535" s="55"/>
      <c r="W535" s="55"/>
      <c r="X535" s="55"/>
      <c r="Y535" s="55"/>
      <c r="Z535" s="55"/>
      <c r="AA535" s="55"/>
    </row>
    <row r="536" spans="1:27" ht="15">
      <c r="A536" s="55"/>
      <c r="B536" s="55"/>
      <c r="C536" s="1133"/>
      <c r="D536" s="55"/>
      <c r="E536" s="55"/>
      <c r="F536" s="55"/>
      <c r="G536" s="55"/>
      <c r="H536" s="55"/>
      <c r="I536" s="55"/>
      <c r="J536" s="55"/>
      <c r="K536" s="55"/>
      <c r="L536" s="55"/>
      <c r="M536" s="55"/>
      <c r="N536" s="55"/>
      <c r="O536" s="55"/>
      <c r="P536" s="55"/>
      <c r="Q536" s="55"/>
      <c r="R536" s="55"/>
      <c r="S536" s="55"/>
      <c r="T536" s="55"/>
      <c r="U536" s="55"/>
      <c r="V536" s="55"/>
      <c r="W536" s="55"/>
      <c r="X536" s="55"/>
      <c r="Y536" s="55"/>
      <c r="Z536" s="55"/>
      <c r="AA536" s="55"/>
    </row>
    <row r="537" spans="1:27" ht="15">
      <c r="A537" s="55"/>
      <c r="B537" s="55"/>
      <c r="C537" s="1133"/>
      <c r="D537" s="55"/>
      <c r="E537" s="55"/>
      <c r="F537" s="55"/>
      <c r="G537" s="55"/>
      <c r="H537" s="55"/>
      <c r="I537" s="55"/>
      <c r="J537" s="55"/>
      <c r="K537" s="55"/>
      <c r="L537" s="55"/>
      <c r="M537" s="55"/>
      <c r="N537" s="55"/>
      <c r="O537" s="55"/>
      <c r="P537" s="55"/>
      <c r="Q537" s="55"/>
      <c r="R537" s="55"/>
      <c r="S537" s="55"/>
      <c r="T537" s="55"/>
      <c r="U537" s="55"/>
      <c r="V537" s="55"/>
      <c r="W537" s="55"/>
      <c r="X537" s="55"/>
      <c r="Y537" s="55"/>
      <c r="Z537" s="55"/>
      <c r="AA537" s="55"/>
    </row>
    <row r="538" spans="1:27" ht="15">
      <c r="A538" s="55"/>
      <c r="B538" s="55"/>
      <c r="C538" s="1133"/>
      <c r="D538" s="55"/>
      <c r="E538" s="55"/>
      <c r="F538" s="55"/>
      <c r="G538" s="55"/>
      <c r="H538" s="55"/>
      <c r="I538" s="55"/>
      <c r="J538" s="55"/>
      <c r="K538" s="55"/>
      <c r="L538" s="55"/>
      <c r="M538" s="55"/>
      <c r="N538" s="55"/>
      <c r="O538" s="55"/>
      <c r="P538" s="55"/>
      <c r="Q538" s="55"/>
      <c r="R538" s="55"/>
      <c r="S538" s="55"/>
      <c r="T538" s="55"/>
      <c r="U538" s="55"/>
      <c r="V538" s="55"/>
      <c r="W538" s="55"/>
      <c r="X538" s="55"/>
      <c r="Y538" s="55"/>
      <c r="Z538" s="55"/>
      <c r="AA538" s="55"/>
    </row>
    <row r="539" spans="1:27" ht="15">
      <c r="A539" s="55"/>
      <c r="B539" s="55"/>
      <c r="C539" s="1133"/>
      <c r="D539" s="55"/>
      <c r="E539" s="55"/>
      <c r="F539" s="55"/>
      <c r="G539" s="55"/>
      <c r="H539" s="55"/>
      <c r="I539" s="55"/>
      <c r="J539" s="55"/>
      <c r="K539" s="55"/>
      <c r="L539" s="55"/>
      <c r="M539" s="55"/>
      <c r="N539" s="55"/>
      <c r="O539" s="55"/>
      <c r="P539" s="55"/>
      <c r="Q539" s="55"/>
      <c r="R539" s="55"/>
      <c r="S539" s="55"/>
      <c r="T539" s="55"/>
      <c r="U539" s="55"/>
      <c r="V539" s="55"/>
      <c r="W539" s="55"/>
      <c r="X539" s="55"/>
      <c r="Y539" s="55"/>
      <c r="Z539" s="55"/>
      <c r="AA539" s="55"/>
    </row>
    <row r="540" spans="1:27" ht="15">
      <c r="A540" s="55"/>
      <c r="B540" s="55"/>
      <c r="C540" s="1133"/>
      <c r="D540" s="55"/>
      <c r="E540" s="55"/>
      <c r="F540" s="55"/>
      <c r="G540" s="55"/>
      <c r="H540" s="55"/>
      <c r="I540" s="55"/>
      <c r="J540" s="55"/>
      <c r="K540" s="55"/>
      <c r="L540" s="55"/>
      <c r="M540" s="55"/>
      <c r="N540" s="55"/>
      <c r="O540" s="55"/>
      <c r="P540" s="55"/>
      <c r="Q540" s="55"/>
      <c r="R540" s="55"/>
      <c r="S540" s="55"/>
      <c r="T540" s="55"/>
      <c r="U540" s="55"/>
      <c r="V540" s="55"/>
      <c r="W540" s="55"/>
      <c r="X540" s="55"/>
      <c r="Y540" s="55"/>
      <c r="Z540" s="55"/>
      <c r="AA540" s="55"/>
    </row>
    <row r="541" spans="1:27" ht="15">
      <c r="A541" s="55"/>
      <c r="B541" s="55"/>
      <c r="C541" s="1133"/>
      <c r="D541" s="55"/>
      <c r="E541" s="55"/>
      <c r="F541" s="55"/>
      <c r="G541" s="55"/>
      <c r="H541" s="55"/>
      <c r="I541" s="55"/>
      <c r="J541" s="55"/>
      <c r="K541" s="55"/>
      <c r="L541" s="55"/>
      <c r="M541" s="55"/>
      <c r="N541" s="55"/>
      <c r="O541" s="55"/>
      <c r="P541" s="55"/>
      <c r="Q541" s="55"/>
      <c r="R541" s="55"/>
      <c r="S541" s="55"/>
      <c r="T541" s="55"/>
      <c r="U541" s="55"/>
      <c r="V541" s="55"/>
      <c r="W541" s="55"/>
      <c r="X541" s="55"/>
      <c r="Y541" s="55"/>
      <c r="Z541" s="55"/>
      <c r="AA541" s="55"/>
    </row>
    <row r="542" spans="1:27" ht="15">
      <c r="A542" s="55"/>
      <c r="B542" s="55"/>
      <c r="C542" s="1133"/>
      <c r="D542" s="55"/>
      <c r="E542" s="55"/>
      <c r="F542" s="55"/>
      <c r="G542" s="55"/>
      <c r="H542" s="55"/>
      <c r="I542" s="55"/>
      <c r="J542" s="55"/>
      <c r="K542" s="55"/>
      <c r="L542" s="55"/>
      <c r="M542" s="55"/>
      <c r="N542" s="55"/>
      <c r="O542" s="55"/>
      <c r="P542" s="55"/>
      <c r="Q542" s="55"/>
      <c r="R542" s="55"/>
      <c r="S542" s="55"/>
      <c r="T542" s="55"/>
      <c r="U542" s="55"/>
      <c r="V542" s="55"/>
      <c r="W542" s="55"/>
      <c r="X542" s="55"/>
      <c r="Y542" s="55"/>
      <c r="Z542" s="55"/>
      <c r="AA542" s="55"/>
    </row>
    <row r="543" spans="1:27" ht="15">
      <c r="A543" s="55"/>
      <c r="B543" s="55"/>
      <c r="C543" s="1133"/>
      <c r="D543" s="55"/>
      <c r="E543" s="55"/>
      <c r="F543" s="55"/>
      <c r="G543" s="55"/>
      <c r="H543" s="55"/>
      <c r="I543" s="55"/>
      <c r="J543" s="55"/>
      <c r="K543" s="55"/>
      <c r="L543" s="55"/>
      <c r="M543" s="55"/>
      <c r="N543" s="55"/>
      <c r="O543" s="55"/>
      <c r="P543" s="55"/>
      <c r="Q543" s="55"/>
      <c r="R543" s="55"/>
      <c r="S543" s="55"/>
      <c r="T543" s="55"/>
      <c r="U543" s="55"/>
      <c r="V543" s="55"/>
      <c r="W543" s="55"/>
      <c r="X543" s="55"/>
      <c r="Y543" s="55"/>
      <c r="Z543" s="55"/>
      <c r="AA543" s="55"/>
    </row>
    <row r="544" spans="1:27" ht="15">
      <c r="A544" s="55"/>
      <c r="B544" s="55"/>
      <c r="C544" s="1133"/>
      <c r="D544" s="55"/>
      <c r="E544" s="55"/>
      <c r="F544" s="55"/>
      <c r="G544" s="55"/>
      <c r="H544" s="55"/>
      <c r="I544" s="55"/>
      <c r="J544" s="55"/>
      <c r="K544" s="55"/>
      <c r="L544" s="55"/>
      <c r="M544" s="55"/>
      <c r="N544" s="55"/>
      <c r="O544" s="55"/>
      <c r="P544" s="55"/>
      <c r="Q544" s="55"/>
      <c r="R544" s="55"/>
      <c r="S544" s="55"/>
      <c r="T544" s="55"/>
      <c r="U544" s="55"/>
      <c r="V544" s="55"/>
      <c r="W544" s="55"/>
      <c r="X544" s="55"/>
      <c r="Y544" s="55"/>
      <c r="Z544" s="55"/>
      <c r="AA544" s="55"/>
    </row>
    <row r="545" spans="1:27" ht="15">
      <c r="A545" s="55"/>
      <c r="B545" s="55"/>
      <c r="C545" s="1133"/>
      <c r="D545" s="55"/>
      <c r="E545" s="55"/>
      <c r="F545" s="55"/>
      <c r="G545" s="55"/>
      <c r="H545" s="55"/>
      <c r="I545" s="55"/>
      <c r="J545" s="55"/>
      <c r="K545" s="55"/>
      <c r="L545" s="55"/>
      <c r="M545" s="55"/>
      <c r="N545" s="55"/>
      <c r="O545" s="55"/>
      <c r="P545" s="55"/>
      <c r="Q545" s="55"/>
      <c r="R545" s="55"/>
      <c r="S545" s="55"/>
      <c r="T545" s="55"/>
      <c r="U545" s="55"/>
      <c r="V545" s="55"/>
      <c r="W545" s="55"/>
      <c r="X545" s="55"/>
      <c r="Y545" s="55"/>
      <c r="Z545" s="55"/>
      <c r="AA545" s="55"/>
    </row>
    <row r="546" spans="1:27" ht="15">
      <c r="A546" s="55"/>
      <c r="B546" s="55"/>
      <c r="C546" s="1133"/>
      <c r="D546" s="55"/>
      <c r="E546" s="55"/>
      <c r="F546" s="55"/>
      <c r="G546" s="55"/>
      <c r="H546" s="55"/>
      <c r="I546" s="55"/>
      <c r="J546" s="55"/>
      <c r="K546" s="55"/>
      <c r="L546" s="55"/>
      <c r="M546" s="55"/>
      <c r="N546" s="55"/>
      <c r="O546" s="55"/>
      <c r="P546" s="55"/>
      <c r="Q546" s="55"/>
      <c r="R546" s="55"/>
      <c r="S546" s="55"/>
      <c r="T546" s="55"/>
      <c r="U546" s="55"/>
      <c r="V546" s="55"/>
      <c r="W546" s="55"/>
      <c r="X546" s="55"/>
      <c r="Y546" s="55"/>
      <c r="Z546" s="55"/>
      <c r="AA546" s="55"/>
    </row>
    <row r="547" spans="1:27" ht="15">
      <c r="A547" s="55"/>
      <c r="B547" s="55"/>
      <c r="C547" s="1133"/>
      <c r="D547" s="55"/>
      <c r="E547" s="55"/>
      <c r="F547" s="55"/>
      <c r="G547" s="55"/>
      <c r="H547" s="55"/>
      <c r="I547" s="55"/>
      <c r="J547" s="55"/>
      <c r="K547" s="55"/>
      <c r="L547" s="55"/>
      <c r="M547" s="55"/>
      <c r="N547" s="55"/>
      <c r="O547" s="55"/>
      <c r="P547" s="55"/>
      <c r="Q547" s="55"/>
      <c r="R547" s="55"/>
      <c r="S547" s="55"/>
      <c r="T547" s="55"/>
      <c r="U547" s="55"/>
      <c r="V547" s="55"/>
      <c r="W547" s="55"/>
      <c r="X547" s="55"/>
      <c r="Y547" s="55"/>
      <c r="Z547" s="55"/>
      <c r="AA547" s="55"/>
    </row>
    <row r="548" spans="1:27" ht="15">
      <c r="A548" s="55"/>
      <c r="B548" s="55"/>
      <c r="C548" s="1133"/>
      <c r="D548" s="55"/>
      <c r="E548" s="55"/>
      <c r="F548" s="55"/>
      <c r="G548" s="55"/>
      <c r="H548" s="55"/>
      <c r="I548" s="55"/>
      <c r="J548" s="55"/>
      <c r="K548" s="55"/>
      <c r="L548" s="55"/>
      <c r="M548" s="55"/>
      <c r="N548" s="55"/>
      <c r="O548" s="55"/>
      <c r="P548" s="55"/>
      <c r="Q548" s="55"/>
      <c r="R548" s="55"/>
      <c r="S548" s="55"/>
      <c r="T548" s="55"/>
      <c r="U548" s="55"/>
      <c r="V548" s="55"/>
      <c r="W548" s="55"/>
      <c r="X548" s="55"/>
      <c r="Y548" s="55"/>
      <c r="Z548" s="55"/>
      <c r="AA548" s="55"/>
    </row>
    <row r="549" spans="1:27" ht="15">
      <c r="A549" s="55"/>
      <c r="B549" s="55"/>
      <c r="C549" s="1133"/>
      <c r="D549" s="55"/>
      <c r="E549" s="55"/>
      <c r="F549" s="55"/>
      <c r="G549" s="55"/>
      <c r="H549" s="55"/>
      <c r="I549" s="55"/>
      <c r="J549" s="55"/>
      <c r="K549" s="55"/>
      <c r="L549" s="55"/>
      <c r="M549" s="55"/>
      <c r="N549" s="55"/>
      <c r="O549" s="55"/>
      <c r="P549" s="55"/>
      <c r="Q549" s="55"/>
      <c r="R549" s="55"/>
      <c r="S549" s="55"/>
      <c r="T549" s="55"/>
      <c r="U549" s="55"/>
      <c r="V549" s="55"/>
      <c r="W549" s="55"/>
      <c r="X549" s="55"/>
      <c r="Y549" s="55"/>
      <c r="Z549" s="55"/>
      <c r="AA549" s="55"/>
    </row>
    <row r="550" spans="1:27" ht="15">
      <c r="A550" s="55"/>
      <c r="B550" s="55"/>
      <c r="C550" s="1133"/>
      <c r="D550" s="55"/>
      <c r="E550" s="55"/>
      <c r="F550" s="55"/>
      <c r="G550" s="55"/>
      <c r="H550" s="55"/>
      <c r="I550" s="55"/>
      <c r="J550" s="55"/>
      <c r="K550" s="55"/>
      <c r="L550" s="55"/>
      <c r="M550" s="55"/>
      <c r="N550" s="55"/>
      <c r="O550" s="55"/>
      <c r="P550" s="55"/>
      <c r="Q550" s="55"/>
      <c r="R550" s="55"/>
      <c r="S550" s="55"/>
      <c r="T550" s="55"/>
      <c r="U550" s="55"/>
      <c r="V550" s="55"/>
      <c r="W550" s="55"/>
      <c r="X550" s="55"/>
      <c r="Y550" s="55"/>
      <c r="Z550" s="55"/>
      <c r="AA550" s="55"/>
    </row>
    <row r="551" spans="1:27" ht="15">
      <c r="A551" s="55"/>
      <c r="B551" s="55"/>
      <c r="C551" s="1133"/>
      <c r="D551" s="55"/>
      <c r="E551" s="55"/>
      <c r="F551" s="55"/>
      <c r="G551" s="55"/>
      <c r="H551" s="55"/>
      <c r="I551" s="55"/>
      <c r="J551" s="55"/>
      <c r="K551" s="55"/>
      <c r="L551" s="55"/>
      <c r="M551" s="55"/>
      <c r="N551" s="55"/>
      <c r="O551" s="55"/>
      <c r="P551" s="55"/>
      <c r="Q551" s="55"/>
      <c r="R551" s="55"/>
      <c r="S551" s="55"/>
      <c r="T551" s="55"/>
      <c r="U551" s="55"/>
      <c r="V551" s="55"/>
      <c r="W551" s="55"/>
      <c r="X551" s="55"/>
      <c r="Y551" s="55"/>
      <c r="Z551" s="55"/>
      <c r="AA551" s="55"/>
    </row>
    <row r="552" spans="1:27" ht="15">
      <c r="A552" s="55"/>
      <c r="B552" s="55"/>
      <c r="C552" s="1133"/>
      <c r="D552" s="55"/>
      <c r="E552" s="55"/>
      <c r="F552" s="55"/>
      <c r="G552" s="55"/>
      <c r="H552" s="55"/>
      <c r="I552" s="55"/>
      <c r="J552" s="55"/>
      <c r="K552" s="55"/>
      <c r="L552" s="55"/>
      <c r="M552" s="55"/>
      <c r="N552" s="55"/>
      <c r="O552" s="55"/>
      <c r="P552" s="55"/>
      <c r="Q552" s="55"/>
      <c r="R552" s="55"/>
      <c r="S552" s="55"/>
      <c r="T552" s="55"/>
      <c r="U552" s="55"/>
      <c r="V552" s="55"/>
      <c r="W552" s="55"/>
      <c r="X552" s="55"/>
      <c r="Y552" s="55"/>
      <c r="Z552" s="55"/>
      <c r="AA552" s="55"/>
    </row>
    <row r="553" spans="1:27" ht="15">
      <c r="A553" s="55"/>
      <c r="B553" s="55"/>
      <c r="C553" s="1133"/>
      <c r="D553" s="55"/>
      <c r="E553" s="55"/>
      <c r="F553" s="55"/>
      <c r="G553" s="55"/>
      <c r="H553" s="55"/>
      <c r="I553" s="55"/>
      <c r="J553" s="55"/>
      <c r="K553" s="55"/>
      <c r="L553" s="55"/>
      <c r="M553" s="55"/>
      <c r="N553" s="55"/>
      <c r="O553" s="55"/>
      <c r="P553" s="55"/>
      <c r="Q553" s="55"/>
      <c r="R553" s="55"/>
      <c r="S553" s="55"/>
      <c r="T553" s="55"/>
      <c r="U553" s="55"/>
      <c r="V553" s="55"/>
      <c r="W553" s="55"/>
      <c r="X553" s="55"/>
      <c r="Y553" s="55"/>
      <c r="Z553" s="55"/>
      <c r="AA553" s="55"/>
    </row>
    <row r="554" spans="1:27" ht="15">
      <c r="A554" s="55"/>
      <c r="B554" s="55"/>
      <c r="C554" s="1133"/>
      <c r="D554" s="55"/>
      <c r="E554" s="55"/>
      <c r="F554" s="55"/>
      <c r="G554" s="55"/>
      <c r="H554" s="55"/>
      <c r="I554" s="55"/>
      <c r="J554" s="55"/>
      <c r="K554" s="55"/>
      <c r="L554" s="55"/>
      <c r="M554" s="55"/>
      <c r="N554" s="55"/>
      <c r="O554" s="55"/>
      <c r="P554" s="55"/>
      <c r="Q554" s="55"/>
      <c r="R554" s="55"/>
      <c r="S554" s="55"/>
      <c r="T554" s="55"/>
      <c r="U554" s="55"/>
      <c r="V554" s="55"/>
      <c r="W554" s="55"/>
      <c r="X554" s="55"/>
      <c r="Y554" s="55"/>
      <c r="Z554" s="55"/>
      <c r="AA554" s="55"/>
    </row>
    <row r="555" spans="1:27" ht="15">
      <c r="A555" s="55"/>
      <c r="B555" s="55"/>
      <c r="C555" s="1133"/>
      <c r="D555" s="55"/>
      <c r="E555" s="55"/>
      <c r="F555" s="55"/>
      <c r="G555" s="55"/>
      <c r="H555" s="55"/>
      <c r="I555" s="55"/>
      <c r="J555" s="55"/>
      <c r="K555" s="55"/>
      <c r="L555" s="55"/>
      <c r="M555" s="55"/>
      <c r="N555" s="55"/>
      <c r="O555" s="55"/>
      <c r="P555" s="55"/>
      <c r="Q555" s="55"/>
      <c r="R555" s="55"/>
      <c r="S555" s="55"/>
      <c r="T555" s="55"/>
      <c r="U555" s="55"/>
      <c r="V555" s="55"/>
      <c r="W555" s="55"/>
      <c r="X555" s="55"/>
      <c r="Y555" s="55"/>
      <c r="Z555" s="55"/>
      <c r="AA555" s="55"/>
    </row>
    <row r="556" spans="1:27" ht="15">
      <c r="A556" s="55"/>
      <c r="B556" s="55"/>
      <c r="C556" s="1133"/>
      <c r="D556" s="55"/>
      <c r="E556" s="55"/>
      <c r="F556" s="55"/>
      <c r="G556" s="55"/>
      <c r="H556" s="55"/>
      <c r="I556" s="55"/>
      <c r="J556" s="55"/>
      <c r="K556" s="55"/>
      <c r="L556" s="55"/>
      <c r="M556" s="55"/>
      <c r="N556" s="55"/>
      <c r="O556" s="55"/>
      <c r="P556" s="55"/>
      <c r="Q556" s="55"/>
      <c r="R556" s="55"/>
      <c r="S556" s="55"/>
      <c r="T556" s="55"/>
      <c r="U556" s="55"/>
      <c r="V556" s="55"/>
      <c r="W556" s="55"/>
      <c r="X556" s="55"/>
      <c r="Y556" s="55"/>
      <c r="Z556" s="55"/>
      <c r="AA556" s="55"/>
    </row>
    <row r="557" spans="1:27" ht="15">
      <c r="A557" s="55"/>
      <c r="B557" s="55"/>
      <c r="C557" s="1133"/>
      <c r="D557" s="55"/>
      <c r="E557" s="55"/>
      <c r="F557" s="55"/>
      <c r="G557" s="55"/>
      <c r="H557" s="55"/>
      <c r="I557" s="55"/>
      <c r="J557" s="55"/>
      <c r="K557" s="55"/>
      <c r="L557" s="55"/>
      <c r="M557" s="55"/>
      <c r="N557" s="55"/>
      <c r="O557" s="55"/>
      <c r="P557" s="55"/>
      <c r="Q557" s="55"/>
      <c r="R557" s="55"/>
      <c r="S557" s="55"/>
      <c r="T557" s="55"/>
      <c r="U557" s="55"/>
      <c r="V557" s="55"/>
      <c r="W557" s="55"/>
      <c r="X557" s="55"/>
      <c r="Y557" s="55"/>
      <c r="Z557" s="55"/>
      <c r="AA557" s="55"/>
    </row>
    <row r="558" spans="1:27" ht="15">
      <c r="A558" s="55"/>
      <c r="B558" s="55"/>
      <c r="C558" s="1133"/>
      <c r="D558" s="55"/>
      <c r="E558" s="55"/>
      <c r="F558" s="55"/>
      <c r="G558" s="55"/>
      <c r="H558" s="55"/>
      <c r="I558" s="55"/>
      <c r="J558" s="55"/>
      <c r="K558" s="55"/>
      <c r="L558" s="55"/>
      <c r="M558" s="55"/>
      <c r="N558" s="55"/>
      <c r="O558" s="55"/>
      <c r="P558" s="55"/>
      <c r="Q558" s="55"/>
      <c r="R558" s="55"/>
      <c r="S558" s="55"/>
      <c r="T558" s="55"/>
      <c r="U558" s="55"/>
      <c r="V558" s="55"/>
      <c r="W558" s="55"/>
      <c r="X558" s="55"/>
      <c r="Y558" s="55"/>
      <c r="Z558" s="55"/>
      <c r="AA558" s="55"/>
    </row>
    <row r="559" spans="1:27" ht="15">
      <c r="A559" s="55"/>
      <c r="B559" s="55"/>
      <c r="C559" s="1133"/>
      <c r="D559" s="55"/>
      <c r="E559" s="55"/>
      <c r="F559" s="55"/>
      <c r="G559" s="55"/>
      <c r="H559" s="55"/>
      <c r="I559" s="55"/>
      <c r="J559" s="55"/>
      <c r="K559" s="55"/>
      <c r="L559" s="55"/>
      <c r="M559" s="55"/>
      <c r="N559" s="55"/>
      <c r="O559" s="55"/>
      <c r="P559" s="55"/>
      <c r="Q559" s="55"/>
      <c r="R559" s="55"/>
      <c r="S559" s="55"/>
      <c r="T559" s="55"/>
      <c r="U559" s="55"/>
      <c r="V559" s="55"/>
      <c r="W559" s="55"/>
      <c r="X559" s="55"/>
      <c r="Y559" s="55"/>
      <c r="Z559" s="55"/>
      <c r="AA559" s="55"/>
    </row>
    <row r="560" spans="1:27" ht="15">
      <c r="A560" s="55"/>
      <c r="B560" s="55"/>
      <c r="C560" s="1133"/>
      <c r="D560" s="55"/>
      <c r="E560" s="55"/>
      <c r="F560" s="55"/>
      <c r="G560" s="55"/>
      <c r="H560" s="55"/>
      <c r="I560" s="55"/>
      <c r="J560" s="55"/>
      <c r="K560" s="55"/>
      <c r="L560" s="55"/>
      <c r="M560" s="55"/>
      <c r="N560" s="55"/>
      <c r="O560" s="55"/>
      <c r="P560" s="55"/>
      <c r="Q560" s="55"/>
      <c r="R560" s="55"/>
      <c r="S560" s="55"/>
      <c r="T560" s="55"/>
      <c r="U560" s="55"/>
      <c r="V560" s="55"/>
      <c r="W560" s="55"/>
      <c r="X560" s="55"/>
      <c r="Y560" s="55"/>
      <c r="Z560" s="55"/>
      <c r="AA560" s="55"/>
    </row>
    <row r="561" spans="1:27" ht="15">
      <c r="A561" s="55"/>
      <c r="B561" s="55"/>
      <c r="C561" s="1133"/>
      <c r="D561" s="55"/>
      <c r="E561" s="55"/>
      <c r="F561" s="55"/>
      <c r="G561" s="55"/>
      <c r="H561" s="55"/>
      <c r="I561" s="55"/>
      <c r="J561" s="55"/>
      <c r="K561" s="55"/>
      <c r="L561" s="55"/>
      <c r="M561" s="55"/>
      <c r="N561" s="55"/>
      <c r="O561" s="55"/>
      <c r="P561" s="55"/>
      <c r="Q561" s="55"/>
      <c r="R561" s="55"/>
      <c r="S561" s="55"/>
      <c r="T561" s="55"/>
      <c r="U561" s="55"/>
      <c r="V561" s="55"/>
      <c r="W561" s="55"/>
      <c r="X561" s="55"/>
      <c r="Y561" s="55"/>
      <c r="Z561" s="55"/>
      <c r="AA561" s="55"/>
    </row>
    <row r="562" spans="1:27" ht="15">
      <c r="A562" s="55"/>
      <c r="B562" s="55"/>
      <c r="C562" s="1133"/>
      <c r="D562" s="55"/>
      <c r="E562" s="55"/>
      <c r="F562" s="55"/>
      <c r="G562" s="55"/>
      <c r="H562" s="55"/>
      <c r="I562" s="55"/>
      <c r="J562" s="55"/>
      <c r="K562" s="55"/>
      <c r="L562" s="55"/>
      <c r="M562" s="55"/>
      <c r="N562" s="55"/>
      <c r="O562" s="55"/>
      <c r="P562" s="55"/>
      <c r="Q562" s="55"/>
      <c r="R562" s="55"/>
      <c r="S562" s="55"/>
      <c r="T562" s="55"/>
      <c r="U562" s="55"/>
      <c r="V562" s="55"/>
      <c r="W562" s="55"/>
      <c r="X562" s="55"/>
      <c r="Y562" s="55"/>
      <c r="Z562" s="55"/>
      <c r="AA562" s="55"/>
    </row>
    <row r="563" spans="1:27" ht="15">
      <c r="A563" s="55"/>
      <c r="B563" s="55"/>
      <c r="C563" s="1133"/>
      <c r="D563" s="55"/>
      <c r="E563" s="55"/>
      <c r="F563" s="55"/>
      <c r="G563" s="55"/>
      <c r="H563" s="55"/>
      <c r="I563" s="55"/>
      <c r="J563" s="55"/>
      <c r="K563" s="55"/>
      <c r="L563" s="55"/>
      <c r="M563" s="55"/>
      <c r="N563" s="55"/>
      <c r="O563" s="55"/>
      <c r="P563" s="55"/>
      <c r="Q563" s="55"/>
      <c r="R563" s="55"/>
      <c r="S563" s="55"/>
      <c r="T563" s="55"/>
      <c r="U563" s="55"/>
      <c r="V563" s="55"/>
      <c r="W563" s="55"/>
      <c r="X563" s="55"/>
      <c r="Y563" s="55"/>
      <c r="Z563" s="55"/>
      <c r="AA563" s="55"/>
    </row>
    <row r="564" spans="1:27" ht="15">
      <c r="A564" s="55"/>
      <c r="B564" s="55"/>
      <c r="C564" s="1133"/>
      <c r="D564" s="55"/>
      <c r="E564" s="55"/>
      <c r="F564" s="55"/>
      <c r="G564" s="55"/>
      <c r="H564" s="55"/>
      <c r="I564" s="55"/>
      <c r="J564" s="55"/>
      <c r="K564" s="55"/>
      <c r="L564" s="55"/>
      <c r="M564" s="55"/>
      <c r="N564" s="55"/>
      <c r="O564" s="55"/>
      <c r="P564" s="55"/>
      <c r="Q564" s="55"/>
      <c r="R564" s="55"/>
      <c r="S564" s="55"/>
      <c r="T564" s="55"/>
      <c r="U564" s="55"/>
      <c r="V564" s="55"/>
      <c r="W564" s="55"/>
      <c r="X564" s="55"/>
      <c r="Y564" s="55"/>
      <c r="Z564" s="55"/>
      <c r="AA564" s="55"/>
    </row>
    <row r="565" spans="1:27" ht="15">
      <c r="A565" s="55"/>
      <c r="B565" s="55"/>
      <c r="C565" s="1133"/>
      <c r="D565" s="55"/>
      <c r="E565" s="55"/>
      <c r="F565" s="55"/>
      <c r="G565" s="55"/>
      <c r="H565" s="55"/>
      <c r="I565" s="55"/>
      <c r="J565" s="55"/>
      <c r="K565" s="55"/>
      <c r="L565" s="55"/>
      <c r="M565" s="55"/>
      <c r="N565" s="55"/>
      <c r="O565" s="55"/>
      <c r="P565" s="55"/>
      <c r="Q565" s="55"/>
      <c r="R565" s="55"/>
      <c r="S565" s="55"/>
      <c r="T565" s="55"/>
      <c r="U565" s="55"/>
      <c r="V565" s="55"/>
      <c r="W565" s="55"/>
      <c r="X565" s="55"/>
      <c r="Y565" s="55"/>
      <c r="Z565" s="55"/>
      <c r="AA565" s="55"/>
    </row>
    <row r="566" spans="1:27" ht="15">
      <c r="A566" s="55"/>
      <c r="B566" s="55"/>
      <c r="C566" s="1133"/>
      <c r="D566" s="55"/>
      <c r="E566" s="55"/>
      <c r="F566" s="55"/>
      <c r="G566" s="55"/>
      <c r="H566" s="55"/>
      <c r="I566" s="55"/>
      <c r="J566" s="55"/>
      <c r="K566" s="55"/>
      <c r="L566" s="55"/>
      <c r="M566" s="55"/>
      <c r="N566" s="55"/>
      <c r="O566" s="55"/>
      <c r="P566" s="55"/>
      <c r="Q566" s="55"/>
      <c r="R566" s="55"/>
      <c r="S566" s="55"/>
      <c r="T566" s="55"/>
      <c r="U566" s="55"/>
      <c r="V566" s="55"/>
      <c r="W566" s="55"/>
      <c r="X566" s="55"/>
      <c r="Y566" s="55"/>
      <c r="Z566" s="55"/>
      <c r="AA566" s="55"/>
    </row>
    <row r="567" spans="1:27" ht="15">
      <c r="A567" s="55"/>
      <c r="B567" s="55"/>
      <c r="C567" s="1133"/>
      <c r="D567" s="55"/>
      <c r="E567" s="55"/>
      <c r="F567" s="55"/>
      <c r="G567" s="55"/>
      <c r="H567" s="55"/>
      <c r="I567" s="55"/>
      <c r="J567" s="55"/>
      <c r="K567" s="55"/>
      <c r="L567" s="55"/>
      <c r="M567" s="55"/>
      <c r="N567" s="55"/>
      <c r="O567" s="55"/>
      <c r="P567" s="55"/>
      <c r="Q567" s="55"/>
      <c r="R567" s="55"/>
      <c r="S567" s="55"/>
      <c r="T567" s="55"/>
      <c r="U567" s="55"/>
      <c r="V567" s="55"/>
      <c r="W567" s="55"/>
      <c r="X567" s="55"/>
      <c r="Y567" s="55"/>
      <c r="Z567" s="55"/>
      <c r="AA567" s="55"/>
    </row>
    <row r="568" spans="1:27" ht="15">
      <c r="A568" s="55"/>
      <c r="B568" s="55"/>
      <c r="C568" s="1133"/>
      <c r="D568" s="55"/>
      <c r="E568" s="55"/>
      <c r="F568" s="55"/>
      <c r="G568" s="55"/>
      <c r="H568" s="55"/>
      <c r="I568" s="55"/>
      <c r="J568" s="55"/>
      <c r="K568" s="55"/>
      <c r="L568" s="55"/>
      <c r="M568" s="55"/>
      <c r="N568" s="55"/>
      <c r="O568" s="55"/>
      <c r="P568" s="55"/>
      <c r="Q568" s="55"/>
      <c r="R568" s="55"/>
      <c r="S568" s="55"/>
      <c r="T568" s="55"/>
      <c r="U568" s="55"/>
      <c r="V568" s="55"/>
      <c r="W568" s="55"/>
      <c r="X568" s="55"/>
      <c r="Y568" s="55"/>
      <c r="Z568" s="55"/>
      <c r="AA568" s="55"/>
    </row>
    <row r="569" spans="1:27" ht="15">
      <c r="A569" s="55"/>
      <c r="B569" s="55"/>
      <c r="C569" s="1133"/>
      <c r="D569" s="55"/>
      <c r="E569" s="55"/>
      <c r="F569" s="55"/>
      <c r="G569" s="55"/>
      <c r="H569" s="55"/>
      <c r="I569" s="55"/>
      <c r="J569" s="55"/>
      <c r="K569" s="55"/>
      <c r="L569" s="55"/>
      <c r="M569" s="55"/>
      <c r="N569" s="55"/>
      <c r="O569" s="55"/>
      <c r="P569" s="55"/>
      <c r="Q569" s="55"/>
      <c r="R569" s="55"/>
      <c r="S569" s="55"/>
      <c r="T569" s="55"/>
      <c r="U569" s="55"/>
      <c r="V569" s="55"/>
      <c r="W569" s="55"/>
      <c r="X569" s="55"/>
      <c r="Y569" s="55"/>
      <c r="Z569" s="55"/>
      <c r="AA569" s="55"/>
    </row>
    <row r="570" spans="1:27" ht="15">
      <c r="A570" s="55"/>
      <c r="B570" s="55"/>
      <c r="C570" s="1133"/>
      <c r="D570" s="55"/>
      <c r="E570" s="55"/>
      <c r="F570" s="55"/>
      <c r="G570" s="55"/>
      <c r="H570" s="55"/>
      <c r="I570" s="55"/>
      <c r="J570" s="55"/>
      <c r="K570" s="55"/>
      <c r="L570" s="55"/>
      <c r="M570" s="55"/>
      <c r="N570" s="55"/>
      <c r="O570" s="55"/>
      <c r="P570" s="55"/>
      <c r="Q570" s="55"/>
      <c r="R570" s="55"/>
      <c r="S570" s="55"/>
      <c r="T570" s="55"/>
      <c r="U570" s="55"/>
      <c r="V570" s="55"/>
      <c r="W570" s="55"/>
      <c r="X570" s="55"/>
      <c r="Y570" s="55"/>
      <c r="Z570" s="55"/>
      <c r="AA570" s="55"/>
    </row>
    <row r="571" spans="1:27" ht="15">
      <c r="A571" s="55"/>
      <c r="B571" s="55"/>
      <c r="C571" s="1133"/>
      <c r="D571" s="55"/>
      <c r="E571" s="55"/>
      <c r="F571" s="55"/>
      <c r="G571" s="55"/>
      <c r="H571" s="55"/>
      <c r="I571" s="55"/>
      <c r="J571" s="55"/>
      <c r="K571" s="55"/>
      <c r="L571" s="55"/>
      <c r="M571" s="55"/>
      <c r="N571" s="55"/>
      <c r="O571" s="55"/>
      <c r="P571" s="55"/>
      <c r="Q571" s="55"/>
      <c r="R571" s="55"/>
      <c r="S571" s="55"/>
      <c r="T571" s="55"/>
      <c r="U571" s="55"/>
      <c r="V571" s="55"/>
      <c r="W571" s="55"/>
      <c r="X571" s="55"/>
      <c r="Y571" s="55"/>
      <c r="Z571" s="55"/>
      <c r="AA571" s="55"/>
    </row>
    <row r="572" spans="1:27" ht="15">
      <c r="A572" s="55"/>
      <c r="B572" s="55"/>
      <c r="C572" s="1133"/>
      <c r="D572" s="55"/>
      <c r="E572" s="55"/>
      <c r="F572" s="55"/>
      <c r="G572" s="55"/>
      <c r="H572" s="55"/>
      <c r="I572" s="55"/>
      <c r="J572" s="55"/>
      <c r="K572" s="55"/>
      <c r="L572" s="55"/>
      <c r="M572" s="55"/>
      <c r="N572" s="55"/>
      <c r="O572" s="55"/>
      <c r="P572" s="55"/>
      <c r="Q572" s="55"/>
      <c r="R572" s="55"/>
      <c r="S572" s="55"/>
      <c r="T572" s="55"/>
      <c r="U572" s="55"/>
      <c r="V572" s="55"/>
      <c r="W572" s="55"/>
      <c r="X572" s="55"/>
      <c r="Y572" s="55"/>
      <c r="Z572" s="55"/>
      <c r="AA572" s="55"/>
    </row>
    <row r="573" spans="1:27" ht="15">
      <c r="A573" s="55"/>
      <c r="B573" s="55"/>
      <c r="C573" s="1133"/>
      <c r="D573" s="55"/>
      <c r="E573" s="55"/>
      <c r="F573" s="55"/>
      <c r="G573" s="55"/>
      <c r="H573" s="55"/>
      <c r="I573" s="55"/>
      <c r="J573" s="55"/>
      <c r="K573" s="55"/>
      <c r="L573" s="55"/>
      <c r="M573" s="55"/>
      <c r="N573" s="55"/>
      <c r="O573" s="55"/>
      <c r="P573" s="55"/>
      <c r="Q573" s="55"/>
      <c r="R573" s="55"/>
      <c r="S573" s="55"/>
      <c r="T573" s="55"/>
      <c r="U573" s="55"/>
      <c r="V573" s="55"/>
      <c r="W573" s="55"/>
      <c r="X573" s="55"/>
      <c r="Y573" s="55"/>
      <c r="Z573" s="55"/>
      <c r="AA573" s="55"/>
    </row>
    <row r="574" spans="1:27" ht="15">
      <c r="A574" s="55"/>
      <c r="B574" s="55"/>
      <c r="C574" s="1133"/>
      <c r="D574" s="55"/>
      <c r="E574" s="55"/>
      <c r="F574" s="55"/>
      <c r="G574" s="55"/>
      <c r="H574" s="55"/>
      <c r="I574" s="55"/>
      <c r="J574" s="55"/>
      <c r="K574" s="55"/>
      <c r="L574" s="55"/>
      <c r="M574" s="55"/>
      <c r="N574" s="55"/>
      <c r="O574" s="55"/>
      <c r="P574" s="55"/>
      <c r="Q574" s="55"/>
      <c r="R574" s="55"/>
      <c r="S574" s="55"/>
      <c r="T574" s="55"/>
      <c r="U574" s="55"/>
      <c r="V574" s="55"/>
      <c r="W574" s="55"/>
      <c r="X574" s="55"/>
      <c r="Y574" s="55"/>
      <c r="Z574" s="55"/>
      <c r="AA574" s="55"/>
    </row>
    <row r="575" spans="1:27" ht="15">
      <c r="A575" s="55"/>
      <c r="B575" s="55"/>
      <c r="C575" s="1133"/>
      <c r="D575" s="55"/>
      <c r="E575" s="55"/>
      <c r="F575" s="55"/>
      <c r="G575" s="55"/>
      <c r="H575" s="55"/>
      <c r="I575" s="55"/>
      <c r="J575" s="55"/>
      <c r="K575" s="55"/>
      <c r="L575" s="55"/>
      <c r="M575" s="55"/>
      <c r="N575" s="55"/>
      <c r="O575" s="55"/>
      <c r="P575" s="55"/>
      <c r="Q575" s="55"/>
      <c r="R575" s="55"/>
      <c r="S575" s="55"/>
      <c r="T575" s="55"/>
      <c r="U575" s="55"/>
      <c r="V575" s="55"/>
      <c r="W575" s="55"/>
      <c r="X575" s="55"/>
      <c r="Y575" s="55"/>
      <c r="Z575" s="55"/>
      <c r="AA575" s="55"/>
    </row>
    <row r="576" spans="1:27" ht="15">
      <c r="A576" s="55"/>
      <c r="B576" s="55"/>
      <c r="C576" s="1133"/>
      <c r="D576" s="55"/>
      <c r="E576" s="55"/>
      <c r="F576" s="55"/>
      <c r="G576" s="55"/>
      <c r="H576" s="55"/>
      <c r="I576" s="55"/>
      <c r="J576" s="55"/>
      <c r="K576" s="55"/>
      <c r="L576" s="55"/>
      <c r="M576" s="55"/>
      <c r="N576" s="55"/>
      <c r="O576" s="55"/>
      <c r="P576" s="55"/>
      <c r="Q576" s="55"/>
      <c r="R576" s="55"/>
      <c r="S576" s="55"/>
      <c r="T576" s="55"/>
      <c r="U576" s="55"/>
      <c r="V576" s="55"/>
      <c r="W576" s="55"/>
      <c r="X576" s="55"/>
      <c r="Y576" s="55"/>
      <c r="Z576" s="55"/>
      <c r="AA576" s="55"/>
    </row>
    <row r="577" spans="1:27" ht="15">
      <c r="A577" s="55"/>
      <c r="B577" s="55"/>
      <c r="C577" s="1133"/>
      <c r="D577" s="55"/>
      <c r="E577" s="55"/>
      <c r="F577" s="55"/>
      <c r="G577" s="55"/>
      <c r="H577" s="55"/>
      <c r="I577" s="55"/>
      <c r="J577" s="55"/>
      <c r="K577" s="55"/>
      <c r="L577" s="55"/>
      <c r="M577" s="55"/>
      <c r="N577" s="55"/>
      <c r="O577" s="55"/>
      <c r="P577" s="55"/>
      <c r="Q577" s="55"/>
      <c r="R577" s="55"/>
      <c r="S577" s="55"/>
      <c r="T577" s="55"/>
      <c r="U577" s="55"/>
      <c r="V577" s="55"/>
      <c r="W577" s="55"/>
      <c r="X577" s="55"/>
      <c r="Y577" s="55"/>
      <c r="Z577" s="55"/>
      <c r="AA577" s="55"/>
    </row>
    <row r="578" spans="1:27" ht="15">
      <c r="A578" s="55"/>
      <c r="B578" s="55"/>
      <c r="C578" s="1133"/>
      <c r="D578" s="55"/>
      <c r="E578" s="55"/>
      <c r="F578" s="55"/>
      <c r="G578" s="55"/>
      <c r="H578" s="55"/>
      <c r="I578" s="55"/>
      <c r="J578" s="55"/>
      <c r="K578" s="55"/>
      <c r="L578" s="55"/>
      <c r="M578" s="55"/>
      <c r="N578" s="55"/>
      <c r="O578" s="55"/>
      <c r="P578" s="55"/>
      <c r="Q578" s="55"/>
      <c r="R578" s="55"/>
      <c r="S578" s="55"/>
      <c r="T578" s="55"/>
      <c r="U578" s="55"/>
      <c r="V578" s="55"/>
      <c r="W578" s="55"/>
      <c r="X578" s="55"/>
      <c r="Y578" s="55"/>
      <c r="Z578" s="55"/>
      <c r="AA578" s="55"/>
    </row>
    <row r="579" spans="1:27" ht="15">
      <c r="A579" s="55"/>
      <c r="B579" s="55"/>
      <c r="C579" s="1133"/>
      <c r="D579" s="55"/>
      <c r="E579" s="55"/>
      <c r="F579" s="55"/>
      <c r="G579" s="55"/>
      <c r="H579" s="55"/>
      <c r="I579" s="55"/>
      <c r="J579" s="55"/>
      <c r="K579" s="55"/>
      <c r="L579" s="55"/>
      <c r="M579" s="55"/>
      <c r="N579" s="55"/>
      <c r="O579" s="55"/>
      <c r="P579" s="55"/>
      <c r="Q579" s="55"/>
      <c r="R579" s="55"/>
      <c r="S579" s="55"/>
      <c r="T579" s="55"/>
      <c r="U579" s="55"/>
      <c r="V579" s="55"/>
      <c r="W579" s="55"/>
      <c r="X579" s="55"/>
      <c r="Y579" s="55"/>
      <c r="Z579" s="55"/>
      <c r="AA579" s="55"/>
    </row>
    <row r="580" spans="1:27" ht="15">
      <c r="A580" s="55"/>
      <c r="B580" s="55"/>
      <c r="C580" s="1133"/>
      <c r="D580" s="55"/>
      <c r="E580" s="55"/>
      <c r="F580" s="55"/>
      <c r="G580" s="55"/>
      <c r="H580" s="55"/>
      <c r="I580" s="55"/>
      <c r="J580" s="55"/>
      <c r="K580" s="55"/>
      <c r="L580" s="55"/>
      <c r="M580" s="55"/>
      <c r="N580" s="55"/>
      <c r="O580" s="55"/>
      <c r="P580" s="55"/>
      <c r="Q580" s="55"/>
      <c r="R580" s="55"/>
      <c r="S580" s="55"/>
      <c r="T580" s="55"/>
      <c r="U580" s="55"/>
      <c r="V580" s="55"/>
      <c r="W580" s="55"/>
      <c r="X580" s="55"/>
      <c r="Y580" s="55"/>
      <c r="Z580" s="55"/>
      <c r="AA580" s="55"/>
    </row>
    <row r="581" spans="1:27" ht="15">
      <c r="A581" s="55"/>
      <c r="B581" s="55"/>
      <c r="C581" s="1133"/>
      <c r="D581" s="55"/>
      <c r="E581" s="55"/>
      <c r="F581" s="55"/>
      <c r="G581" s="55"/>
      <c r="H581" s="55"/>
      <c r="I581" s="55"/>
      <c r="J581" s="55"/>
      <c r="K581" s="55"/>
      <c r="L581" s="55"/>
      <c r="M581" s="55"/>
      <c r="N581" s="55"/>
      <c r="O581" s="55"/>
      <c r="P581" s="55"/>
      <c r="Q581" s="55"/>
      <c r="R581" s="55"/>
      <c r="S581" s="55"/>
      <c r="T581" s="55"/>
      <c r="U581" s="55"/>
      <c r="V581" s="55"/>
      <c r="W581" s="55"/>
      <c r="X581" s="55"/>
      <c r="Y581" s="55"/>
      <c r="Z581" s="55"/>
      <c r="AA581" s="55"/>
    </row>
    <row r="582" spans="1:27" ht="15">
      <c r="A582" s="55"/>
      <c r="B582" s="55"/>
      <c r="C582" s="1133"/>
      <c r="D582" s="55"/>
      <c r="E582" s="55"/>
      <c r="F582" s="55"/>
      <c r="G582" s="55"/>
      <c r="H582" s="55"/>
      <c r="I582" s="55"/>
      <c r="J582" s="55"/>
      <c r="K582" s="55"/>
      <c r="L582" s="55"/>
      <c r="M582" s="55"/>
      <c r="N582" s="55"/>
      <c r="O582" s="55"/>
      <c r="P582" s="55"/>
      <c r="Q582" s="55"/>
      <c r="R582" s="55"/>
      <c r="S582" s="55"/>
      <c r="T582" s="55"/>
      <c r="U582" s="55"/>
      <c r="V582" s="55"/>
      <c r="W582" s="55"/>
      <c r="X582" s="55"/>
      <c r="Y582" s="55"/>
      <c r="Z582" s="55"/>
      <c r="AA582" s="55"/>
    </row>
    <row r="583" spans="1:27" ht="15">
      <c r="A583" s="55"/>
      <c r="B583" s="55"/>
      <c r="C583" s="1133"/>
      <c r="D583" s="55"/>
      <c r="E583" s="55"/>
      <c r="F583" s="55"/>
      <c r="G583" s="55"/>
      <c r="H583" s="55"/>
      <c r="I583" s="55"/>
      <c r="J583" s="55"/>
      <c r="K583" s="55"/>
      <c r="L583" s="55"/>
      <c r="M583" s="55"/>
      <c r="N583" s="55"/>
      <c r="O583" s="55"/>
      <c r="P583" s="55"/>
      <c r="Q583" s="55"/>
      <c r="R583" s="55"/>
      <c r="S583" s="55"/>
      <c r="T583" s="55"/>
      <c r="U583" s="55"/>
      <c r="V583" s="55"/>
      <c r="W583" s="55"/>
      <c r="X583" s="55"/>
      <c r="Y583" s="55"/>
      <c r="Z583" s="55"/>
      <c r="AA583" s="55"/>
    </row>
    <row r="584" spans="1:27" ht="15">
      <c r="A584" s="55"/>
      <c r="B584" s="55"/>
      <c r="C584" s="1133"/>
      <c r="D584" s="55"/>
      <c r="E584" s="55"/>
      <c r="F584" s="55"/>
      <c r="G584" s="55"/>
      <c r="H584" s="55"/>
      <c r="I584" s="55"/>
      <c r="J584" s="55"/>
      <c r="K584" s="55"/>
      <c r="L584" s="55"/>
      <c r="M584" s="55"/>
      <c r="N584" s="55"/>
      <c r="O584" s="55"/>
      <c r="P584" s="55"/>
      <c r="Q584" s="55"/>
      <c r="R584" s="55"/>
      <c r="S584" s="55"/>
      <c r="T584" s="55"/>
      <c r="U584" s="55"/>
      <c r="V584" s="55"/>
      <c r="W584" s="55"/>
      <c r="X584" s="55"/>
      <c r="Y584" s="55"/>
      <c r="Z584" s="55"/>
      <c r="AA584" s="55"/>
    </row>
    <row r="585" spans="1:27" ht="15">
      <c r="A585" s="55"/>
      <c r="B585" s="55"/>
      <c r="C585" s="1133"/>
      <c r="D585" s="55"/>
      <c r="E585" s="55"/>
      <c r="F585" s="55"/>
      <c r="G585" s="55"/>
      <c r="H585" s="55"/>
      <c r="I585" s="55"/>
      <c r="J585" s="55"/>
      <c r="K585" s="55"/>
      <c r="L585" s="55"/>
      <c r="M585" s="55"/>
      <c r="N585" s="55"/>
      <c r="O585" s="55"/>
      <c r="P585" s="55"/>
      <c r="Q585" s="55"/>
      <c r="R585" s="55"/>
      <c r="S585" s="55"/>
      <c r="T585" s="55"/>
      <c r="U585" s="55"/>
      <c r="V585" s="55"/>
      <c r="W585" s="55"/>
      <c r="X585" s="55"/>
      <c r="Y585" s="55"/>
      <c r="Z585" s="55"/>
      <c r="AA585" s="55"/>
    </row>
    <row r="586" spans="1:27" ht="15">
      <c r="A586" s="55"/>
      <c r="B586" s="55"/>
      <c r="C586" s="1133"/>
      <c r="D586" s="55"/>
      <c r="E586" s="55"/>
      <c r="F586" s="55"/>
      <c r="G586" s="55"/>
      <c r="H586" s="55"/>
      <c r="I586" s="55"/>
      <c r="J586" s="55"/>
      <c r="K586" s="55"/>
      <c r="L586" s="55"/>
      <c r="M586" s="55"/>
      <c r="N586" s="55"/>
      <c r="O586" s="55"/>
      <c r="P586" s="55"/>
      <c r="Q586" s="55"/>
      <c r="R586" s="55"/>
      <c r="S586" s="55"/>
      <c r="T586" s="55"/>
      <c r="U586" s="55"/>
      <c r="V586" s="55"/>
      <c r="W586" s="55"/>
      <c r="X586" s="55"/>
      <c r="Y586" s="55"/>
      <c r="Z586" s="55"/>
      <c r="AA586" s="55"/>
    </row>
    <row r="587" spans="1:27" ht="15">
      <c r="A587" s="55"/>
      <c r="B587" s="55"/>
      <c r="C587" s="1133"/>
      <c r="D587" s="55"/>
      <c r="E587" s="55"/>
      <c r="F587" s="55"/>
      <c r="G587" s="55"/>
      <c r="H587" s="55"/>
      <c r="I587" s="55"/>
      <c r="J587" s="55"/>
      <c r="K587" s="55"/>
      <c r="L587" s="55"/>
      <c r="M587" s="55"/>
      <c r="N587" s="55"/>
      <c r="O587" s="55"/>
      <c r="P587" s="55"/>
      <c r="Q587" s="55"/>
      <c r="R587" s="55"/>
      <c r="S587" s="55"/>
      <c r="T587" s="55"/>
      <c r="U587" s="55"/>
      <c r="V587" s="55"/>
      <c r="W587" s="55"/>
      <c r="X587" s="55"/>
      <c r="Y587" s="55"/>
      <c r="Z587" s="55"/>
      <c r="AA587" s="55"/>
    </row>
    <row r="588" spans="1:27" ht="15">
      <c r="A588" s="55"/>
      <c r="B588" s="55"/>
      <c r="C588" s="1133"/>
      <c r="D588" s="55"/>
      <c r="E588" s="55"/>
      <c r="F588" s="55"/>
      <c r="G588" s="55"/>
      <c r="H588" s="55"/>
      <c r="I588" s="55"/>
      <c r="J588" s="55"/>
      <c r="K588" s="55"/>
      <c r="L588" s="55"/>
      <c r="M588" s="55"/>
      <c r="N588" s="55"/>
      <c r="O588" s="55"/>
      <c r="P588" s="55"/>
      <c r="Q588" s="55"/>
      <c r="R588" s="55"/>
      <c r="S588" s="55"/>
      <c r="T588" s="55"/>
      <c r="U588" s="55"/>
      <c r="V588" s="55"/>
      <c r="W588" s="55"/>
      <c r="X588" s="55"/>
      <c r="Y588" s="55"/>
      <c r="Z588" s="55"/>
      <c r="AA588" s="55"/>
    </row>
    <row r="589" spans="1:27" ht="15">
      <c r="A589" s="55"/>
      <c r="B589" s="55"/>
      <c r="C589" s="1133"/>
      <c r="D589" s="55"/>
      <c r="E589" s="55"/>
      <c r="F589" s="55"/>
      <c r="G589" s="55"/>
      <c r="H589" s="55"/>
      <c r="I589" s="55"/>
      <c r="J589" s="55"/>
      <c r="K589" s="55"/>
      <c r="L589" s="55"/>
      <c r="M589" s="55"/>
      <c r="N589" s="55"/>
      <c r="O589" s="55"/>
      <c r="P589" s="55"/>
      <c r="Q589" s="55"/>
      <c r="R589" s="55"/>
      <c r="S589" s="55"/>
      <c r="T589" s="55"/>
      <c r="U589" s="55"/>
      <c r="V589" s="55"/>
      <c r="W589" s="55"/>
      <c r="X589" s="55"/>
      <c r="Y589" s="55"/>
      <c r="Z589" s="55"/>
      <c r="AA589" s="55"/>
    </row>
    <row r="590" spans="1:27" ht="15">
      <c r="A590" s="55"/>
      <c r="B590" s="55"/>
      <c r="C590" s="1133"/>
      <c r="D590" s="55"/>
      <c r="E590" s="55"/>
      <c r="F590" s="55"/>
      <c r="G590" s="55"/>
      <c r="H590" s="55"/>
      <c r="I590" s="55"/>
      <c r="J590" s="55"/>
      <c r="K590" s="55"/>
      <c r="L590" s="55"/>
      <c r="M590" s="55"/>
      <c r="N590" s="55"/>
      <c r="O590" s="55"/>
      <c r="P590" s="55"/>
      <c r="Q590" s="55"/>
      <c r="R590" s="55"/>
      <c r="S590" s="55"/>
      <c r="T590" s="55"/>
      <c r="U590" s="55"/>
      <c r="V590" s="55"/>
      <c r="W590" s="55"/>
      <c r="X590" s="55"/>
      <c r="Y590" s="55"/>
      <c r="Z590" s="55"/>
      <c r="AA590" s="55"/>
    </row>
    <row r="591" spans="1:27" ht="15">
      <c r="A591" s="55"/>
      <c r="B591" s="55"/>
      <c r="C591" s="1133"/>
      <c r="D591" s="55"/>
      <c r="E591" s="55"/>
      <c r="F591" s="55"/>
      <c r="G591" s="55"/>
      <c r="H591" s="55"/>
      <c r="I591" s="55"/>
      <c r="J591" s="55"/>
      <c r="K591" s="55"/>
      <c r="L591" s="55"/>
      <c r="M591" s="55"/>
      <c r="N591" s="55"/>
      <c r="O591" s="55"/>
      <c r="P591" s="55"/>
      <c r="Q591" s="55"/>
      <c r="R591" s="55"/>
      <c r="S591" s="55"/>
      <c r="T591" s="55"/>
      <c r="U591" s="55"/>
      <c r="V591" s="55"/>
      <c r="W591" s="55"/>
      <c r="X591" s="55"/>
      <c r="Y591" s="55"/>
      <c r="Z591" s="55"/>
      <c r="AA591" s="55"/>
    </row>
    <row r="592" spans="1:27" ht="15">
      <c r="A592" s="55"/>
      <c r="B592" s="55"/>
      <c r="C592" s="1133"/>
      <c r="D592" s="55"/>
      <c r="E592" s="55"/>
      <c r="F592" s="55"/>
      <c r="G592" s="55"/>
      <c r="H592" s="55"/>
      <c r="I592" s="55"/>
      <c r="J592" s="55"/>
      <c r="K592" s="55"/>
      <c r="L592" s="55"/>
      <c r="M592" s="55"/>
      <c r="N592" s="55"/>
      <c r="O592" s="55"/>
      <c r="P592" s="55"/>
      <c r="Q592" s="55"/>
      <c r="R592" s="55"/>
      <c r="S592" s="55"/>
      <c r="T592" s="55"/>
      <c r="U592" s="55"/>
      <c r="V592" s="55"/>
      <c r="W592" s="55"/>
      <c r="X592" s="55"/>
      <c r="Y592" s="55"/>
      <c r="Z592" s="55"/>
      <c r="AA592" s="55"/>
    </row>
    <row r="593" spans="1:27" ht="15">
      <c r="A593" s="55"/>
      <c r="B593" s="55"/>
      <c r="C593" s="1133"/>
      <c r="D593" s="55"/>
      <c r="E593" s="55"/>
      <c r="F593" s="55"/>
      <c r="G593" s="55"/>
      <c r="H593" s="55"/>
      <c r="I593" s="55"/>
      <c r="J593" s="55"/>
      <c r="K593" s="55"/>
      <c r="L593" s="55"/>
      <c r="M593" s="55"/>
      <c r="N593" s="55"/>
      <c r="O593" s="55"/>
      <c r="P593" s="55"/>
      <c r="Q593" s="55"/>
      <c r="R593" s="55"/>
      <c r="S593" s="55"/>
      <c r="T593" s="55"/>
      <c r="U593" s="55"/>
      <c r="V593" s="55"/>
      <c r="W593" s="55"/>
      <c r="X593" s="55"/>
      <c r="Y593" s="55"/>
      <c r="Z593" s="55"/>
      <c r="AA593" s="55"/>
    </row>
    <row r="594" spans="1:27" ht="15">
      <c r="A594" s="55"/>
      <c r="B594" s="55"/>
      <c r="C594" s="1133"/>
      <c r="D594" s="55"/>
      <c r="E594" s="55"/>
      <c r="F594" s="55"/>
      <c r="G594" s="55"/>
      <c r="H594" s="55"/>
      <c r="I594" s="55"/>
      <c r="J594" s="55"/>
      <c r="K594" s="55"/>
      <c r="L594" s="55"/>
      <c r="M594" s="55"/>
      <c r="N594" s="55"/>
      <c r="O594" s="55"/>
      <c r="P594" s="55"/>
      <c r="Q594" s="55"/>
      <c r="R594" s="55"/>
      <c r="S594" s="55"/>
      <c r="T594" s="55"/>
      <c r="U594" s="55"/>
      <c r="V594" s="55"/>
      <c r="W594" s="55"/>
      <c r="X594" s="55"/>
      <c r="Y594" s="55"/>
      <c r="Z594" s="55"/>
      <c r="AA594" s="55"/>
    </row>
    <row r="595" spans="1:27" ht="15">
      <c r="A595" s="55"/>
      <c r="B595" s="55"/>
      <c r="C595" s="1133"/>
      <c r="D595" s="55"/>
      <c r="E595" s="55"/>
      <c r="F595" s="55"/>
      <c r="G595" s="55"/>
      <c r="H595" s="55"/>
      <c r="I595" s="55"/>
      <c r="J595" s="55"/>
      <c r="K595" s="55"/>
      <c r="L595" s="55"/>
      <c r="M595" s="55"/>
      <c r="N595" s="55"/>
      <c r="O595" s="55"/>
      <c r="P595" s="55"/>
      <c r="Q595" s="55"/>
      <c r="R595" s="55"/>
      <c r="S595" s="55"/>
      <c r="T595" s="55"/>
      <c r="U595" s="55"/>
      <c r="V595" s="55"/>
      <c r="W595" s="55"/>
      <c r="X595" s="55"/>
      <c r="Y595" s="55"/>
      <c r="Z595" s="55"/>
      <c r="AA595" s="55"/>
    </row>
    <row r="596" spans="1:27" ht="15">
      <c r="A596" s="55"/>
      <c r="B596" s="55"/>
      <c r="C596" s="1133"/>
      <c r="D596" s="55"/>
      <c r="E596" s="55"/>
      <c r="F596" s="55"/>
      <c r="G596" s="55"/>
      <c r="H596" s="55"/>
      <c r="I596" s="55"/>
      <c r="J596" s="55"/>
      <c r="K596" s="55"/>
      <c r="L596" s="55"/>
      <c r="M596" s="55"/>
      <c r="N596" s="55"/>
      <c r="O596" s="55"/>
      <c r="P596" s="55"/>
      <c r="Q596" s="55"/>
      <c r="R596" s="55"/>
      <c r="S596" s="55"/>
      <c r="T596" s="55"/>
      <c r="U596" s="55"/>
      <c r="V596" s="55"/>
      <c r="W596" s="55"/>
      <c r="X596" s="55"/>
      <c r="Y596" s="55"/>
      <c r="Z596" s="55"/>
      <c r="AA596" s="55"/>
    </row>
    <row r="597" spans="1:27" ht="15">
      <c r="A597" s="55"/>
      <c r="B597" s="55"/>
      <c r="C597" s="1133"/>
      <c r="D597" s="55"/>
      <c r="E597" s="55"/>
      <c r="F597" s="55"/>
      <c r="G597" s="55"/>
      <c r="H597" s="55"/>
      <c r="I597" s="55"/>
      <c r="J597" s="55"/>
      <c r="K597" s="55"/>
      <c r="L597" s="55"/>
      <c r="M597" s="55"/>
      <c r="N597" s="55"/>
      <c r="O597" s="55"/>
      <c r="P597" s="55"/>
      <c r="Q597" s="55"/>
      <c r="R597" s="55"/>
      <c r="S597" s="55"/>
      <c r="T597" s="55"/>
      <c r="U597" s="55"/>
      <c r="V597" s="55"/>
      <c r="W597" s="55"/>
      <c r="X597" s="55"/>
      <c r="Y597" s="55"/>
      <c r="Z597" s="55"/>
      <c r="AA597" s="55"/>
    </row>
    <row r="598" spans="1:27" ht="15">
      <c r="A598" s="55"/>
      <c r="B598" s="55"/>
      <c r="C598" s="1133"/>
      <c r="D598" s="55"/>
      <c r="E598" s="55"/>
      <c r="F598" s="55"/>
      <c r="G598" s="55"/>
      <c r="H598" s="55"/>
      <c r="I598" s="55"/>
      <c r="J598" s="55"/>
      <c r="K598" s="55"/>
      <c r="L598" s="55"/>
      <c r="M598" s="55"/>
      <c r="N598" s="55"/>
      <c r="O598" s="55"/>
      <c r="P598" s="55"/>
      <c r="Q598" s="55"/>
      <c r="R598" s="55"/>
      <c r="S598" s="55"/>
      <c r="T598" s="55"/>
      <c r="U598" s="55"/>
      <c r="V598" s="55"/>
      <c r="W598" s="55"/>
      <c r="X598" s="55"/>
      <c r="Y598" s="55"/>
      <c r="Z598" s="55"/>
      <c r="AA598" s="55"/>
    </row>
    <row r="599" spans="1:27" ht="15">
      <c r="A599" s="55"/>
      <c r="B599" s="55"/>
      <c r="C599" s="1133"/>
      <c r="D599" s="55"/>
      <c r="E599" s="55"/>
      <c r="F599" s="55"/>
      <c r="G599" s="55"/>
      <c r="H599" s="55"/>
      <c r="I599" s="55"/>
      <c r="J599" s="55"/>
      <c r="K599" s="55"/>
      <c r="L599" s="55"/>
      <c r="M599" s="55"/>
      <c r="N599" s="55"/>
      <c r="O599" s="55"/>
      <c r="P599" s="55"/>
      <c r="Q599" s="55"/>
      <c r="R599" s="55"/>
      <c r="S599" s="55"/>
      <c r="T599" s="55"/>
      <c r="U599" s="55"/>
      <c r="V599" s="55"/>
      <c r="W599" s="55"/>
      <c r="X599" s="55"/>
      <c r="Y599" s="55"/>
      <c r="Z599" s="55"/>
      <c r="AA599" s="55"/>
    </row>
    <row r="600" spans="1:27" ht="15">
      <c r="A600" s="55"/>
      <c r="B600" s="55"/>
      <c r="C600" s="1133"/>
      <c r="D600" s="55"/>
      <c r="E600" s="55"/>
      <c r="F600" s="55"/>
      <c r="G600" s="55"/>
      <c r="H600" s="55"/>
      <c r="I600" s="55"/>
      <c r="J600" s="55"/>
      <c r="K600" s="55"/>
      <c r="L600" s="55"/>
      <c r="M600" s="55"/>
      <c r="N600" s="55"/>
      <c r="O600" s="55"/>
      <c r="P600" s="55"/>
      <c r="Q600" s="55"/>
      <c r="R600" s="55"/>
      <c r="S600" s="55"/>
      <c r="T600" s="55"/>
      <c r="U600" s="55"/>
      <c r="V600" s="55"/>
      <c r="W600" s="55"/>
      <c r="X600" s="55"/>
      <c r="Y600" s="55"/>
      <c r="Z600" s="55"/>
      <c r="AA600" s="55"/>
    </row>
    <row r="601" spans="1:27" ht="15">
      <c r="A601" s="55"/>
      <c r="B601" s="55"/>
      <c r="C601" s="1133"/>
      <c r="D601" s="55"/>
      <c r="E601" s="55"/>
      <c r="F601" s="55"/>
      <c r="G601" s="55"/>
      <c r="H601" s="55"/>
      <c r="I601" s="55"/>
      <c r="J601" s="55"/>
      <c r="K601" s="55"/>
      <c r="L601" s="55"/>
      <c r="M601" s="55"/>
      <c r="N601" s="55"/>
      <c r="O601" s="55"/>
      <c r="P601" s="55"/>
      <c r="Q601" s="55"/>
      <c r="R601" s="55"/>
      <c r="S601" s="55"/>
      <c r="T601" s="55"/>
      <c r="U601" s="55"/>
      <c r="V601" s="55"/>
      <c r="W601" s="55"/>
      <c r="X601" s="55"/>
      <c r="Y601" s="55"/>
      <c r="Z601" s="55"/>
      <c r="AA601" s="55"/>
    </row>
    <row r="602" spans="1:27" ht="15">
      <c r="A602" s="55"/>
      <c r="B602" s="55"/>
      <c r="C602" s="1133"/>
      <c r="D602" s="55"/>
      <c r="E602" s="55"/>
      <c r="F602" s="55"/>
      <c r="G602" s="55"/>
      <c r="H602" s="55"/>
      <c r="I602" s="55"/>
      <c r="J602" s="55"/>
      <c r="K602" s="55"/>
      <c r="L602" s="55"/>
      <c r="M602" s="55"/>
      <c r="N602" s="55"/>
      <c r="O602" s="55"/>
      <c r="P602" s="55"/>
      <c r="Q602" s="55"/>
      <c r="R602" s="55"/>
      <c r="S602" s="55"/>
      <c r="T602" s="55"/>
      <c r="U602" s="55"/>
      <c r="V602" s="55"/>
      <c r="W602" s="55"/>
      <c r="X602" s="55"/>
      <c r="Y602" s="55"/>
      <c r="Z602" s="55"/>
      <c r="AA602" s="55"/>
    </row>
    <row r="603" spans="1:27" ht="15">
      <c r="A603" s="55"/>
      <c r="B603" s="55"/>
      <c r="C603" s="1133"/>
      <c r="D603" s="55"/>
      <c r="E603" s="55"/>
      <c r="F603" s="55"/>
      <c r="G603" s="55"/>
      <c r="H603" s="55"/>
      <c r="I603" s="55"/>
      <c r="J603" s="55"/>
      <c r="K603" s="55"/>
      <c r="L603" s="55"/>
      <c r="M603" s="55"/>
      <c r="N603" s="55"/>
      <c r="O603" s="55"/>
      <c r="P603" s="55"/>
      <c r="Q603" s="55"/>
      <c r="R603" s="55"/>
      <c r="S603" s="55"/>
      <c r="T603" s="55"/>
      <c r="U603" s="55"/>
      <c r="V603" s="55"/>
      <c r="W603" s="55"/>
      <c r="X603" s="55"/>
      <c r="Y603" s="55"/>
      <c r="Z603" s="55"/>
      <c r="AA603" s="55"/>
    </row>
    <row r="604" spans="1:27" ht="15">
      <c r="A604" s="55"/>
      <c r="B604" s="55"/>
      <c r="C604" s="1133"/>
      <c r="D604" s="55"/>
      <c r="E604" s="55"/>
      <c r="F604" s="55"/>
      <c r="G604" s="55"/>
      <c r="H604" s="55"/>
      <c r="I604" s="55"/>
      <c r="J604" s="55"/>
      <c r="K604" s="55"/>
      <c r="L604" s="55"/>
      <c r="M604" s="55"/>
      <c r="N604" s="55"/>
      <c r="O604" s="55"/>
      <c r="P604" s="55"/>
      <c r="Q604" s="55"/>
      <c r="R604" s="55"/>
      <c r="S604" s="55"/>
      <c r="T604" s="55"/>
      <c r="U604" s="55"/>
      <c r="V604" s="55"/>
      <c r="W604" s="55"/>
      <c r="X604" s="55"/>
      <c r="Y604" s="55"/>
      <c r="Z604" s="55"/>
      <c r="AA604" s="55"/>
    </row>
    <row r="605" spans="1:27" ht="15">
      <c r="A605" s="55"/>
      <c r="B605" s="55"/>
      <c r="C605" s="1133"/>
      <c r="D605" s="55"/>
      <c r="E605" s="55"/>
      <c r="F605" s="55"/>
      <c r="G605" s="55"/>
      <c r="H605" s="55"/>
      <c r="I605" s="55"/>
      <c r="J605" s="55"/>
      <c r="K605" s="55"/>
      <c r="L605" s="55"/>
      <c r="M605" s="55"/>
      <c r="N605" s="55"/>
      <c r="O605" s="55"/>
      <c r="P605" s="55"/>
      <c r="Q605" s="55"/>
      <c r="R605" s="55"/>
      <c r="S605" s="55"/>
      <c r="T605" s="55"/>
      <c r="U605" s="55"/>
      <c r="V605" s="55"/>
      <c r="W605" s="55"/>
      <c r="X605" s="55"/>
      <c r="Y605" s="55"/>
      <c r="Z605" s="55"/>
      <c r="AA605" s="55"/>
    </row>
    <row r="606" spans="1:27" ht="15">
      <c r="A606" s="55"/>
      <c r="B606" s="55"/>
      <c r="C606" s="1133"/>
      <c r="D606" s="55"/>
      <c r="E606" s="55"/>
      <c r="F606" s="55"/>
      <c r="G606" s="55"/>
      <c r="H606" s="55"/>
      <c r="I606" s="55"/>
      <c r="J606" s="55"/>
      <c r="K606" s="55"/>
      <c r="L606" s="55"/>
      <c r="M606" s="55"/>
      <c r="N606" s="55"/>
      <c r="O606" s="55"/>
      <c r="P606" s="55"/>
      <c r="Q606" s="55"/>
      <c r="R606" s="55"/>
      <c r="S606" s="55"/>
      <c r="T606" s="55"/>
      <c r="U606" s="55"/>
      <c r="V606" s="55"/>
      <c r="W606" s="55"/>
      <c r="X606" s="55"/>
      <c r="Y606" s="55"/>
      <c r="Z606" s="55"/>
      <c r="AA606" s="55"/>
    </row>
    <row r="607" spans="1:27" ht="15">
      <c r="A607" s="55"/>
      <c r="B607" s="55"/>
      <c r="C607" s="1133"/>
      <c r="D607" s="55"/>
      <c r="E607" s="55"/>
      <c r="F607" s="55"/>
      <c r="G607" s="55"/>
      <c r="H607" s="55"/>
      <c r="I607" s="55"/>
      <c r="J607" s="55"/>
      <c r="K607" s="55"/>
      <c r="L607" s="55"/>
      <c r="M607" s="55"/>
      <c r="N607" s="55"/>
      <c r="O607" s="55"/>
      <c r="P607" s="55"/>
      <c r="Q607" s="55"/>
      <c r="R607" s="55"/>
      <c r="S607" s="55"/>
      <c r="T607" s="55"/>
      <c r="U607" s="55"/>
      <c r="V607" s="55"/>
      <c r="W607" s="55"/>
      <c r="X607" s="55"/>
      <c r="Y607" s="55"/>
      <c r="Z607" s="55"/>
      <c r="AA607" s="55"/>
    </row>
    <row r="608" spans="1:27" ht="15">
      <c r="A608" s="55"/>
      <c r="B608" s="55"/>
      <c r="C608" s="1133"/>
      <c r="D608" s="55"/>
      <c r="E608" s="55"/>
      <c r="F608" s="55"/>
      <c r="G608" s="55"/>
      <c r="H608" s="55"/>
      <c r="I608" s="55"/>
      <c r="J608" s="55"/>
      <c r="K608" s="55"/>
      <c r="L608" s="55"/>
      <c r="M608" s="55"/>
      <c r="N608" s="55"/>
      <c r="O608" s="55"/>
      <c r="P608" s="55"/>
      <c r="Q608" s="55"/>
      <c r="R608" s="55"/>
      <c r="S608" s="55"/>
      <c r="T608" s="55"/>
      <c r="U608" s="55"/>
      <c r="V608" s="55"/>
      <c r="W608" s="55"/>
      <c r="X608" s="55"/>
      <c r="Y608" s="55"/>
      <c r="Z608" s="55"/>
      <c r="AA608" s="55"/>
    </row>
    <row r="609" spans="1:27" ht="15">
      <c r="A609" s="55"/>
      <c r="B609" s="55"/>
      <c r="C609" s="1133"/>
      <c r="D609" s="55"/>
      <c r="E609" s="55"/>
      <c r="F609" s="55"/>
      <c r="G609" s="55"/>
      <c r="H609" s="55"/>
      <c r="I609" s="55"/>
      <c r="J609" s="55"/>
      <c r="K609" s="55"/>
      <c r="L609" s="55"/>
      <c r="M609" s="55"/>
      <c r="N609" s="55"/>
      <c r="O609" s="55"/>
      <c r="P609" s="55"/>
      <c r="Q609" s="55"/>
      <c r="R609" s="55"/>
      <c r="S609" s="55"/>
      <c r="T609" s="55"/>
      <c r="U609" s="55"/>
      <c r="V609" s="55"/>
      <c r="W609" s="55"/>
      <c r="X609" s="55"/>
      <c r="Y609" s="55"/>
      <c r="Z609" s="55"/>
      <c r="AA609" s="55"/>
    </row>
    <row r="610" spans="1:27" ht="15">
      <c r="A610" s="55"/>
      <c r="B610" s="55"/>
      <c r="C610" s="1133"/>
      <c r="D610" s="55"/>
      <c r="E610" s="55"/>
      <c r="F610" s="55"/>
      <c r="G610" s="55"/>
      <c r="H610" s="55"/>
      <c r="I610" s="55"/>
      <c r="J610" s="55"/>
      <c r="K610" s="55"/>
      <c r="L610" s="55"/>
      <c r="M610" s="55"/>
      <c r="N610" s="55"/>
      <c r="O610" s="55"/>
      <c r="P610" s="55"/>
      <c r="Q610" s="55"/>
      <c r="R610" s="55"/>
      <c r="S610" s="55"/>
      <c r="T610" s="55"/>
      <c r="U610" s="55"/>
      <c r="V610" s="55"/>
      <c r="W610" s="55"/>
      <c r="X610" s="55"/>
      <c r="Y610" s="55"/>
      <c r="Z610" s="55"/>
      <c r="AA610" s="55"/>
    </row>
    <row r="611" spans="1:27" ht="15">
      <c r="A611" s="55"/>
      <c r="B611" s="55"/>
      <c r="C611" s="1133"/>
      <c r="D611" s="55"/>
      <c r="E611" s="55"/>
      <c r="F611" s="55"/>
      <c r="G611" s="55"/>
      <c r="H611" s="55"/>
      <c r="I611" s="55"/>
      <c r="J611" s="55"/>
      <c r="K611" s="55"/>
      <c r="L611" s="55"/>
      <c r="M611" s="55"/>
      <c r="N611" s="55"/>
      <c r="O611" s="55"/>
      <c r="P611" s="55"/>
      <c r="Q611" s="55"/>
      <c r="R611" s="55"/>
      <c r="S611" s="55"/>
      <c r="T611" s="55"/>
      <c r="U611" s="55"/>
      <c r="V611" s="55"/>
      <c r="W611" s="55"/>
      <c r="X611" s="55"/>
      <c r="Y611" s="55"/>
      <c r="Z611" s="55"/>
      <c r="AA611" s="55"/>
    </row>
    <row r="612" spans="1:27" ht="15">
      <c r="A612" s="55"/>
      <c r="B612" s="55"/>
      <c r="C612" s="1133"/>
      <c r="D612" s="55"/>
      <c r="E612" s="55"/>
      <c r="F612" s="55"/>
      <c r="G612" s="55"/>
      <c r="H612" s="55"/>
      <c r="I612" s="55"/>
      <c r="J612" s="55"/>
      <c r="K612" s="55"/>
      <c r="L612" s="55"/>
      <c r="M612" s="55"/>
      <c r="N612" s="55"/>
      <c r="O612" s="55"/>
      <c r="P612" s="55"/>
      <c r="Q612" s="55"/>
      <c r="R612" s="55"/>
      <c r="S612" s="55"/>
      <c r="T612" s="55"/>
      <c r="U612" s="55"/>
      <c r="V612" s="55"/>
      <c r="W612" s="55"/>
      <c r="X612" s="55"/>
      <c r="Y612" s="55"/>
      <c r="Z612" s="55"/>
      <c r="AA612" s="55"/>
    </row>
    <row r="613" spans="1:27" ht="15">
      <c r="A613" s="55"/>
      <c r="B613" s="55"/>
      <c r="C613" s="1133"/>
      <c r="D613" s="55"/>
      <c r="E613" s="55"/>
      <c r="F613" s="55"/>
      <c r="G613" s="55"/>
      <c r="H613" s="55"/>
      <c r="I613" s="55"/>
      <c r="J613" s="55"/>
      <c r="K613" s="55"/>
      <c r="L613" s="55"/>
      <c r="M613" s="55"/>
      <c r="N613" s="55"/>
      <c r="O613" s="55"/>
      <c r="P613" s="55"/>
      <c r="Q613" s="55"/>
      <c r="R613" s="55"/>
      <c r="S613" s="55"/>
      <c r="T613" s="55"/>
      <c r="U613" s="55"/>
      <c r="V613" s="55"/>
      <c r="W613" s="55"/>
      <c r="X613" s="55"/>
      <c r="Y613" s="55"/>
      <c r="Z613" s="55"/>
      <c r="AA613" s="55"/>
    </row>
    <row r="614" spans="1:27" ht="15">
      <c r="A614" s="55"/>
      <c r="B614" s="55"/>
      <c r="C614" s="1133"/>
      <c r="D614" s="55"/>
      <c r="E614" s="55"/>
      <c r="F614" s="55"/>
      <c r="G614" s="55"/>
      <c r="H614" s="55"/>
      <c r="I614" s="55"/>
      <c r="J614" s="55"/>
      <c r="K614" s="55"/>
      <c r="L614" s="55"/>
      <c r="M614" s="55"/>
      <c r="N614" s="55"/>
      <c r="O614" s="55"/>
      <c r="P614" s="55"/>
      <c r="Q614" s="55"/>
      <c r="R614" s="55"/>
      <c r="S614" s="55"/>
      <c r="T614" s="55"/>
      <c r="U614" s="55"/>
      <c r="V614" s="55"/>
      <c r="W614" s="55"/>
      <c r="X614" s="55"/>
      <c r="Y614" s="55"/>
      <c r="Z614" s="55"/>
      <c r="AA614" s="55"/>
    </row>
    <row r="615" spans="1:27" ht="15">
      <c r="A615" s="55"/>
      <c r="B615" s="55"/>
      <c r="C615" s="1133"/>
      <c r="D615" s="55"/>
      <c r="E615" s="55"/>
      <c r="F615" s="55"/>
      <c r="G615" s="55"/>
      <c r="H615" s="55"/>
      <c r="I615" s="55"/>
      <c r="J615" s="55"/>
      <c r="K615" s="55"/>
      <c r="L615" s="55"/>
      <c r="M615" s="55"/>
      <c r="N615" s="55"/>
      <c r="O615" s="55"/>
      <c r="P615" s="55"/>
      <c r="Q615" s="55"/>
      <c r="R615" s="55"/>
      <c r="S615" s="55"/>
      <c r="T615" s="55"/>
      <c r="U615" s="55"/>
      <c r="V615" s="55"/>
      <c r="W615" s="55"/>
      <c r="X615" s="55"/>
      <c r="Y615" s="55"/>
      <c r="Z615" s="55"/>
      <c r="AA615" s="55"/>
    </row>
    <row r="616" spans="1:27" ht="15">
      <c r="A616" s="55"/>
      <c r="B616" s="55"/>
      <c r="C616" s="1133"/>
      <c r="D616" s="55"/>
      <c r="E616" s="55"/>
      <c r="F616" s="55"/>
      <c r="G616" s="55"/>
      <c r="H616" s="55"/>
      <c r="I616" s="55"/>
      <c r="J616" s="55"/>
      <c r="K616" s="55"/>
      <c r="L616" s="55"/>
      <c r="M616" s="55"/>
      <c r="N616" s="55"/>
      <c r="O616" s="55"/>
      <c r="P616" s="55"/>
      <c r="Q616" s="55"/>
      <c r="R616" s="55"/>
      <c r="S616" s="55"/>
      <c r="T616" s="55"/>
      <c r="U616" s="55"/>
      <c r="V616" s="55"/>
      <c r="W616" s="55"/>
      <c r="X616" s="55"/>
      <c r="Y616" s="55"/>
      <c r="Z616" s="55"/>
      <c r="AA616" s="55"/>
    </row>
    <row r="617" spans="1:27" ht="15">
      <c r="A617" s="55"/>
      <c r="B617" s="55"/>
      <c r="C617" s="1133"/>
      <c r="D617" s="55"/>
      <c r="E617" s="55"/>
      <c r="F617" s="55"/>
      <c r="G617" s="55"/>
      <c r="H617" s="55"/>
      <c r="I617" s="55"/>
      <c r="J617" s="55"/>
      <c r="K617" s="55"/>
      <c r="L617" s="55"/>
      <c r="M617" s="55"/>
      <c r="N617" s="55"/>
      <c r="O617" s="55"/>
      <c r="P617" s="55"/>
      <c r="Q617" s="55"/>
      <c r="R617" s="55"/>
      <c r="S617" s="55"/>
      <c r="T617" s="55"/>
      <c r="U617" s="55"/>
      <c r="V617" s="55"/>
      <c r="W617" s="55"/>
      <c r="X617" s="55"/>
      <c r="Y617" s="55"/>
      <c r="Z617" s="55"/>
      <c r="AA617" s="55"/>
    </row>
    <row r="618" spans="1:27" ht="15">
      <c r="A618" s="55"/>
      <c r="B618" s="55"/>
      <c r="C618" s="1133"/>
      <c r="D618" s="55"/>
      <c r="E618" s="55"/>
      <c r="F618" s="55"/>
      <c r="G618" s="55"/>
      <c r="H618" s="55"/>
      <c r="I618" s="55"/>
      <c r="J618" s="55"/>
      <c r="K618" s="55"/>
      <c r="L618" s="55"/>
      <c r="M618" s="55"/>
      <c r="N618" s="55"/>
      <c r="O618" s="55"/>
      <c r="P618" s="55"/>
      <c r="Q618" s="55"/>
      <c r="R618" s="55"/>
      <c r="S618" s="55"/>
      <c r="T618" s="55"/>
      <c r="U618" s="55"/>
      <c r="V618" s="55"/>
      <c r="W618" s="55"/>
      <c r="X618" s="55"/>
      <c r="Y618" s="55"/>
      <c r="Z618" s="55"/>
      <c r="AA618" s="55"/>
    </row>
    <row r="619" spans="1:27" ht="15">
      <c r="A619" s="55"/>
      <c r="B619" s="55"/>
      <c r="C619" s="1133"/>
      <c r="D619" s="55"/>
      <c r="E619" s="55"/>
      <c r="F619" s="55"/>
      <c r="G619" s="55"/>
      <c r="H619" s="55"/>
      <c r="I619" s="55"/>
      <c r="J619" s="55"/>
      <c r="K619" s="55"/>
      <c r="L619" s="55"/>
      <c r="M619" s="55"/>
      <c r="N619" s="55"/>
      <c r="O619" s="55"/>
      <c r="P619" s="55"/>
      <c r="Q619" s="55"/>
      <c r="R619" s="55"/>
      <c r="S619" s="55"/>
      <c r="T619" s="55"/>
      <c r="U619" s="55"/>
      <c r="V619" s="55"/>
      <c r="W619" s="55"/>
      <c r="X619" s="55"/>
      <c r="Y619" s="55"/>
      <c r="Z619" s="55"/>
      <c r="AA619" s="55"/>
    </row>
    <row r="620" spans="1:27" ht="15">
      <c r="A620" s="55"/>
      <c r="B620" s="55"/>
      <c r="C620" s="1133"/>
      <c r="D620" s="55"/>
      <c r="E620" s="55"/>
      <c r="F620" s="55"/>
      <c r="G620" s="55"/>
      <c r="H620" s="55"/>
      <c r="I620" s="55"/>
      <c r="J620" s="55"/>
      <c r="K620" s="55"/>
      <c r="L620" s="55"/>
      <c r="M620" s="55"/>
      <c r="N620" s="55"/>
      <c r="O620" s="55"/>
      <c r="P620" s="55"/>
      <c r="Q620" s="55"/>
      <c r="R620" s="55"/>
      <c r="S620" s="55"/>
      <c r="T620" s="55"/>
      <c r="U620" s="55"/>
      <c r="V620" s="55"/>
      <c r="W620" s="55"/>
      <c r="X620" s="55"/>
      <c r="Y620" s="55"/>
      <c r="Z620" s="55"/>
      <c r="AA620" s="55"/>
    </row>
    <row r="621" spans="1:27" ht="15">
      <c r="A621" s="55"/>
      <c r="B621" s="55"/>
      <c r="C621" s="1133"/>
      <c r="D621" s="55"/>
      <c r="E621" s="55"/>
      <c r="F621" s="55"/>
      <c r="G621" s="55"/>
      <c r="H621" s="55"/>
      <c r="I621" s="55"/>
      <c r="J621" s="55"/>
      <c r="K621" s="55"/>
      <c r="L621" s="55"/>
      <c r="M621" s="55"/>
      <c r="N621" s="55"/>
      <c r="O621" s="55"/>
      <c r="P621" s="55"/>
      <c r="Q621" s="55"/>
      <c r="R621" s="55"/>
      <c r="S621" s="55"/>
      <c r="T621" s="55"/>
      <c r="U621" s="55"/>
      <c r="V621" s="55"/>
      <c r="W621" s="55"/>
      <c r="X621" s="55"/>
      <c r="Y621" s="55"/>
      <c r="Z621" s="55"/>
      <c r="AA621" s="55"/>
    </row>
    <row r="622" spans="1:27" ht="15">
      <c r="A622" s="55"/>
      <c r="B622" s="55"/>
      <c r="C622" s="1133"/>
      <c r="D622" s="55"/>
      <c r="E622" s="55"/>
      <c r="F622" s="55"/>
      <c r="G622" s="55"/>
      <c r="H622" s="55"/>
      <c r="I622" s="55"/>
      <c r="J622" s="55"/>
      <c r="K622" s="55"/>
      <c r="L622" s="55"/>
      <c r="M622" s="55"/>
      <c r="N622" s="55"/>
      <c r="O622" s="55"/>
      <c r="P622" s="55"/>
      <c r="Q622" s="55"/>
      <c r="R622" s="55"/>
      <c r="S622" s="55"/>
      <c r="T622" s="55"/>
      <c r="U622" s="55"/>
      <c r="V622" s="55"/>
      <c r="W622" s="55"/>
      <c r="X622" s="55"/>
      <c r="Y622" s="55"/>
      <c r="Z622" s="55"/>
      <c r="AA622" s="55"/>
    </row>
    <row r="623" spans="1:27" ht="15">
      <c r="A623" s="55"/>
      <c r="B623" s="55"/>
      <c r="C623" s="1133"/>
      <c r="D623" s="55"/>
      <c r="E623" s="55"/>
      <c r="F623" s="55"/>
      <c r="G623" s="55"/>
      <c r="H623" s="55"/>
      <c r="I623" s="55"/>
      <c r="J623" s="55"/>
      <c r="K623" s="55"/>
      <c r="L623" s="55"/>
      <c r="M623" s="55"/>
      <c r="N623" s="55"/>
      <c r="O623" s="55"/>
      <c r="P623" s="55"/>
      <c r="Q623" s="55"/>
      <c r="R623" s="55"/>
      <c r="S623" s="55"/>
      <c r="T623" s="55"/>
      <c r="U623" s="55"/>
      <c r="V623" s="55"/>
      <c r="W623" s="55"/>
      <c r="X623" s="55"/>
      <c r="Y623" s="55"/>
      <c r="Z623" s="55"/>
      <c r="AA623" s="55"/>
    </row>
    <row r="624" spans="1:27" ht="15">
      <c r="A624" s="55"/>
      <c r="B624" s="55"/>
      <c r="C624" s="1133"/>
      <c r="D624" s="55"/>
      <c r="E624" s="55"/>
      <c r="F624" s="55"/>
      <c r="G624" s="55"/>
      <c r="H624" s="55"/>
      <c r="I624" s="55"/>
      <c r="J624" s="55"/>
      <c r="K624" s="55"/>
      <c r="L624" s="55"/>
      <c r="M624" s="55"/>
      <c r="N624" s="55"/>
      <c r="O624" s="55"/>
      <c r="P624" s="55"/>
      <c r="Q624" s="55"/>
      <c r="R624" s="55"/>
      <c r="S624" s="55"/>
      <c r="T624" s="55"/>
      <c r="U624" s="55"/>
      <c r="V624" s="55"/>
      <c r="W624" s="55"/>
      <c r="X624" s="55"/>
      <c r="Y624" s="55"/>
      <c r="Z624" s="55"/>
      <c r="AA624" s="55"/>
    </row>
    <row r="625" spans="1:27" ht="15">
      <c r="A625" s="55"/>
      <c r="B625" s="55"/>
      <c r="C625" s="1133"/>
      <c r="D625" s="55"/>
      <c r="E625" s="55"/>
      <c r="F625" s="55"/>
      <c r="G625" s="55"/>
      <c r="H625" s="55"/>
      <c r="I625" s="55"/>
      <c r="J625" s="55"/>
      <c r="K625" s="55"/>
      <c r="L625" s="55"/>
      <c r="M625" s="55"/>
      <c r="N625" s="55"/>
      <c r="O625" s="55"/>
      <c r="P625" s="55"/>
      <c r="Q625" s="55"/>
      <c r="R625" s="55"/>
      <c r="S625" s="55"/>
      <c r="T625" s="55"/>
      <c r="U625" s="55"/>
      <c r="V625" s="55"/>
      <c r="W625" s="55"/>
      <c r="X625" s="55"/>
      <c r="Y625" s="55"/>
      <c r="Z625" s="55"/>
      <c r="AA625" s="55"/>
    </row>
    <row r="626" spans="1:27" ht="15">
      <c r="A626" s="55"/>
      <c r="B626" s="55"/>
      <c r="C626" s="1133"/>
      <c r="D626" s="55"/>
      <c r="E626" s="55"/>
      <c r="F626" s="55"/>
      <c r="G626" s="55"/>
      <c r="H626" s="55"/>
      <c r="I626" s="55"/>
      <c r="J626" s="55"/>
      <c r="K626" s="55"/>
      <c r="L626" s="55"/>
      <c r="M626" s="55"/>
      <c r="N626" s="55"/>
      <c r="O626" s="55"/>
      <c r="P626" s="55"/>
      <c r="Q626" s="55"/>
      <c r="R626" s="55"/>
      <c r="S626" s="55"/>
      <c r="T626" s="55"/>
      <c r="U626" s="55"/>
      <c r="V626" s="55"/>
      <c r="W626" s="55"/>
      <c r="X626" s="55"/>
      <c r="Y626" s="55"/>
      <c r="Z626" s="55"/>
      <c r="AA626" s="55"/>
    </row>
    <row r="627" spans="1:27" ht="15">
      <c r="A627" s="55"/>
      <c r="B627" s="55"/>
      <c r="C627" s="1133"/>
      <c r="D627" s="55"/>
      <c r="E627" s="55"/>
      <c r="F627" s="55"/>
      <c r="G627" s="55"/>
      <c r="H627" s="55"/>
      <c r="I627" s="55"/>
      <c r="J627" s="55"/>
      <c r="K627" s="55"/>
      <c r="L627" s="55"/>
      <c r="M627" s="55"/>
      <c r="N627" s="55"/>
      <c r="O627" s="55"/>
      <c r="P627" s="55"/>
      <c r="Q627" s="55"/>
      <c r="R627" s="55"/>
      <c r="S627" s="55"/>
      <c r="T627" s="55"/>
      <c r="U627" s="55"/>
      <c r="V627" s="55"/>
      <c r="W627" s="55"/>
      <c r="X627" s="55"/>
      <c r="Y627" s="55"/>
      <c r="Z627" s="55"/>
      <c r="AA627" s="55"/>
    </row>
    <row r="628" spans="1:27" ht="15">
      <c r="A628" s="55"/>
      <c r="B628" s="55"/>
      <c r="C628" s="1133"/>
      <c r="D628" s="55"/>
      <c r="E628" s="55"/>
      <c r="F628" s="55"/>
      <c r="G628" s="55"/>
      <c r="H628" s="55"/>
      <c r="I628" s="55"/>
      <c r="J628" s="55"/>
      <c r="K628" s="55"/>
      <c r="L628" s="55"/>
      <c r="M628" s="55"/>
      <c r="N628" s="55"/>
      <c r="O628" s="55"/>
      <c r="P628" s="55"/>
      <c r="Q628" s="55"/>
      <c r="R628" s="55"/>
      <c r="S628" s="55"/>
      <c r="T628" s="55"/>
      <c r="U628" s="55"/>
      <c r="V628" s="55"/>
      <c r="W628" s="55"/>
      <c r="X628" s="55"/>
      <c r="Y628" s="55"/>
      <c r="Z628" s="55"/>
      <c r="AA628" s="55"/>
    </row>
    <row r="629" spans="1:27" ht="15">
      <c r="A629" s="55"/>
      <c r="B629" s="55"/>
      <c r="C629" s="1133"/>
      <c r="D629" s="55"/>
      <c r="E629" s="55"/>
      <c r="F629" s="55"/>
      <c r="G629" s="55"/>
      <c r="H629" s="55"/>
      <c r="I629" s="55"/>
      <c r="J629" s="55"/>
      <c r="K629" s="55"/>
      <c r="L629" s="55"/>
      <c r="M629" s="55"/>
      <c r="N629" s="55"/>
      <c r="O629" s="55"/>
      <c r="P629" s="55"/>
      <c r="Q629" s="55"/>
      <c r="R629" s="55"/>
      <c r="S629" s="55"/>
      <c r="T629" s="55"/>
      <c r="U629" s="55"/>
      <c r="V629" s="55"/>
      <c r="W629" s="55"/>
      <c r="X629" s="55"/>
      <c r="Y629" s="55"/>
      <c r="Z629" s="55"/>
      <c r="AA629" s="55"/>
    </row>
    <row r="630" spans="1:27" ht="15">
      <c r="A630" s="55"/>
      <c r="B630" s="55"/>
      <c r="C630" s="1133"/>
      <c r="D630" s="55"/>
      <c r="E630" s="55"/>
      <c r="F630" s="55"/>
      <c r="G630" s="55"/>
      <c r="H630" s="55"/>
      <c r="I630" s="55"/>
      <c r="J630" s="55"/>
      <c r="K630" s="55"/>
      <c r="L630" s="55"/>
      <c r="M630" s="55"/>
      <c r="N630" s="55"/>
      <c r="O630" s="55"/>
      <c r="P630" s="55"/>
      <c r="Q630" s="55"/>
      <c r="R630" s="55"/>
      <c r="S630" s="55"/>
      <c r="T630" s="55"/>
      <c r="U630" s="55"/>
      <c r="V630" s="55"/>
      <c r="W630" s="55"/>
      <c r="X630" s="55"/>
      <c r="Y630" s="55"/>
      <c r="Z630" s="55"/>
      <c r="AA630" s="55"/>
    </row>
    <row r="631" spans="1:27" ht="15">
      <c r="A631" s="55"/>
      <c r="B631" s="55"/>
      <c r="C631" s="1133"/>
      <c r="D631" s="55"/>
      <c r="E631" s="55"/>
      <c r="F631" s="55"/>
      <c r="G631" s="55"/>
      <c r="H631" s="55"/>
      <c r="I631" s="55"/>
      <c r="J631" s="55"/>
      <c r="K631" s="55"/>
      <c r="L631" s="55"/>
      <c r="M631" s="55"/>
      <c r="N631" s="55"/>
      <c r="O631" s="55"/>
      <c r="P631" s="55"/>
      <c r="Q631" s="55"/>
      <c r="R631" s="55"/>
      <c r="S631" s="55"/>
      <c r="T631" s="55"/>
      <c r="U631" s="55"/>
      <c r="V631" s="55"/>
      <c r="W631" s="55"/>
      <c r="X631" s="55"/>
      <c r="Y631" s="55"/>
      <c r="Z631" s="55"/>
      <c r="AA631" s="55"/>
    </row>
    <row r="632" spans="1:27" ht="15">
      <c r="A632" s="55"/>
      <c r="B632" s="55"/>
      <c r="C632" s="1133"/>
      <c r="D632" s="55"/>
      <c r="E632" s="55"/>
      <c r="F632" s="55"/>
      <c r="G632" s="55"/>
      <c r="H632" s="55"/>
      <c r="I632" s="55"/>
      <c r="J632" s="55"/>
      <c r="K632" s="55"/>
      <c r="L632" s="55"/>
      <c r="M632" s="55"/>
      <c r="N632" s="55"/>
      <c r="O632" s="55"/>
      <c r="P632" s="55"/>
      <c r="Q632" s="55"/>
      <c r="R632" s="55"/>
      <c r="S632" s="55"/>
      <c r="T632" s="55"/>
      <c r="U632" s="55"/>
      <c r="V632" s="55"/>
      <c r="W632" s="55"/>
      <c r="X632" s="55"/>
      <c r="Y632" s="55"/>
      <c r="Z632" s="55"/>
      <c r="AA632" s="55"/>
    </row>
    <row r="633" spans="1:27" ht="15">
      <c r="A633" s="55"/>
      <c r="B633" s="55"/>
      <c r="C633" s="1133"/>
      <c r="D633" s="55"/>
      <c r="E633" s="55"/>
      <c r="F633" s="55"/>
      <c r="G633" s="55"/>
      <c r="H633" s="55"/>
      <c r="I633" s="55"/>
      <c r="J633" s="55"/>
      <c r="K633" s="55"/>
      <c r="L633" s="55"/>
      <c r="M633" s="55"/>
      <c r="N633" s="55"/>
      <c r="O633" s="55"/>
      <c r="P633" s="55"/>
      <c r="Q633" s="55"/>
      <c r="R633" s="55"/>
      <c r="S633" s="55"/>
      <c r="T633" s="55"/>
      <c r="U633" s="55"/>
      <c r="V633" s="55"/>
      <c r="W633" s="55"/>
      <c r="X633" s="55"/>
      <c r="Y633" s="55"/>
      <c r="Z633" s="55"/>
      <c r="AA633" s="55"/>
    </row>
    <row r="634" spans="1:27" ht="15">
      <c r="A634" s="55"/>
      <c r="B634" s="55"/>
      <c r="C634" s="1133"/>
      <c r="D634" s="55"/>
      <c r="E634" s="55"/>
      <c r="F634" s="55"/>
      <c r="G634" s="55"/>
      <c r="H634" s="55"/>
      <c r="I634" s="55"/>
      <c r="J634" s="55"/>
      <c r="K634" s="55"/>
      <c r="L634" s="55"/>
      <c r="M634" s="55"/>
      <c r="N634" s="55"/>
      <c r="O634" s="55"/>
      <c r="P634" s="55"/>
      <c r="Q634" s="55"/>
      <c r="R634" s="55"/>
      <c r="S634" s="55"/>
      <c r="T634" s="55"/>
      <c r="U634" s="55"/>
      <c r="V634" s="55"/>
      <c r="W634" s="55"/>
      <c r="X634" s="55"/>
      <c r="Y634" s="55"/>
      <c r="Z634" s="55"/>
      <c r="AA634" s="55"/>
    </row>
    <row r="635" spans="1:27" ht="15">
      <c r="A635" s="55"/>
      <c r="B635" s="55"/>
      <c r="C635" s="1133"/>
      <c r="D635" s="55"/>
      <c r="E635" s="55"/>
      <c r="F635" s="55"/>
      <c r="G635" s="55"/>
      <c r="H635" s="55"/>
      <c r="I635" s="55"/>
      <c r="J635" s="55"/>
      <c r="K635" s="55"/>
      <c r="L635" s="55"/>
      <c r="M635" s="55"/>
      <c r="N635" s="55"/>
      <c r="O635" s="55"/>
      <c r="P635" s="55"/>
      <c r="Q635" s="55"/>
      <c r="R635" s="55"/>
      <c r="S635" s="55"/>
      <c r="T635" s="55"/>
      <c r="U635" s="55"/>
      <c r="V635" s="55"/>
      <c r="W635" s="55"/>
      <c r="X635" s="55"/>
      <c r="Y635" s="55"/>
      <c r="Z635" s="55"/>
      <c r="AA635" s="55"/>
    </row>
    <row r="636" spans="1:27" ht="15">
      <c r="A636" s="55"/>
      <c r="B636" s="55"/>
      <c r="C636" s="1133"/>
      <c r="D636" s="55"/>
      <c r="E636" s="55"/>
      <c r="F636" s="55"/>
      <c r="G636" s="55"/>
      <c r="H636" s="55"/>
      <c r="I636" s="55"/>
      <c r="J636" s="55"/>
      <c r="K636" s="55"/>
      <c r="L636" s="55"/>
      <c r="M636" s="55"/>
      <c r="N636" s="55"/>
      <c r="O636" s="55"/>
      <c r="P636" s="55"/>
      <c r="Q636" s="55"/>
      <c r="R636" s="55"/>
      <c r="S636" s="55"/>
      <c r="T636" s="55"/>
      <c r="U636" s="55"/>
      <c r="V636" s="55"/>
      <c r="W636" s="55"/>
      <c r="X636" s="55"/>
      <c r="Y636" s="55"/>
      <c r="Z636" s="55"/>
      <c r="AA636" s="55"/>
    </row>
    <row r="637" spans="1:27" ht="15">
      <c r="A637" s="55"/>
      <c r="B637" s="55"/>
      <c r="C637" s="1133"/>
      <c r="D637" s="55"/>
      <c r="E637" s="55"/>
      <c r="F637" s="55"/>
      <c r="G637" s="55"/>
      <c r="H637" s="55"/>
      <c r="I637" s="55"/>
      <c r="J637" s="55"/>
      <c r="K637" s="55"/>
      <c r="L637" s="55"/>
      <c r="M637" s="55"/>
      <c r="N637" s="55"/>
      <c r="O637" s="55"/>
      <c r="P637" s="55"/>
      <c r="Q637" s="55"/>
      <c r="R637" s="55"/>
      <c r="S637" s="55"/>
      <c r="T637" s="55"/>
      <c r="U637" s="55"/>
      <c r="V637" s="55"/>
      <c r="W637" s="55"/>
      <c r="X637" s="55"/>
      <c r="Y637" s="55"/>
      <c r="Z637" s="55"/>
      <c r="AA637" s="55"/>
    </row>
    <row r="638" spans="1:27" ht="15">
      <c r="A638" s="55"/>
      <c r="B638" s="55"/>
      <c r="C638" s="1133"/>
      <c r="D638" s="55"/>
      <c r="E638" s="55"/>
      <c r="F638" s="55"/>
      <c r="G638" s="55"/>
      <c r="H638" s="55"/>
      <c r="I638" s="55"/>
      <c r="J638" s="55"/>
      <c r="K638" s="55"/>
      <c r="L638" s="55"/>
      <c r="M638" s="55"/>
      <c r="N638" s="55"/>
      <c r="O638" s="55"/>
      <c r="P638" s="55"/>
      <c r="Q638" s="55"/>
      <c r="R638" s="55"/>
      <c r="S638" s="55"/>
      <c r="T638" s="55"/>
      <c r="U638" s="55"/>
      <c r="V638" s="55"/>
      <c r="W638" s="55"/>
      <c r="X638" s="55"/>
      <c r="Y638" s="55"/>
      <c r="Z638" s="55"/>
      <c r="AA638" s="55"/>
    </row>
    <row r="639" spans="1:27" ht="15">
      <c r="A639" s="55"/>
      <c r="B639" s="55"/>
      <c r="C639" s="1133"/>
      <c r="D639" s="55"/>
      <c r="E639" s="55"/>
      <c r="F639" s="55"/>
      <c r="G639" s="55"/>
      <c r="H639" s="55"/>
      <c r="I639" s="55"/>
      <c r="J639" s="55"/>
      <c r="K639" s="55"/>
      <c r="L639" s="55"/>
      <c r="M639" s="55"/>
      <c r="N639" s="55"/>
      <c r="O639" s="55"/>
      <c r="P639" s="55"/>
      <c r="Q639" s="55"/>
      <c r="R639" s="55"/>
      <c r="S639" s="55"/>
      <c r="T639" s="55"/>
      <c r="U639" s="55"/>
      <c r="V639" s="55"/>
      <c r="W639" s="55"/>
      <c r="X639" s="55"/>
      <c r="Y639" s="55"/>
      <c r="Z639" s="55"/>
      <c r="AA639" s="55"/>
    </row>
    <row r="640" spans="1:27" ht="15">
      <c r="A640" s="55"/>
      <c r="B640" s="55"/>
      <c r="C640" s="1133"/>
      <c r="D640" s="55"/>
      <c r="E640" s="55"/>
      <c r="F640" s="55"/>
      <c r="G640" s="55"/>
      <c r="H640" s="55"/>
      <c r="I640" s="55"/>
      <c r="J640" s="55"/>
      <c r="K640" s="55"/>
      <c r="L640" s="55"/>
      <c r="M640" s="55"/>
      <c r="N640" s="55"/>
      <c r="O640" s="55"/>
      <c r="P640" s="55"/>
      <c r="Q640" s="55"/>
      <c r="R640" s="55"/>
      <c r="S640" s="55"/>
      <c r="T640" s="55"/>
      <c r="U640" s="55"/>
      <c r="V640" s="55"/>
      <c r="W640" s="55"/>
      <c r="X640" s="55"/>
      <c r="Y640" s="55"/>
      <c r="Z640" s="55"/>
      <c r="AA640" s="55"/>
    </row>
    <row r="641" spans="1:27" ht="15">
      <c r="A641" s="55"/>
      <c r="B641" s="55"/>
      <c r="C641" s="1133"/>
      <c r="D641" s="55"/>
      <c r="E641" s="55"/>
      <c r="F641" s="55"/>
      <c r="G641" s="55"/>
      <c r="H641" s="55"/>
      <c r="I641" s="55"/>
      <c r="J641" s="55"/>
      <c r="K641" s="55"/>
      <c r="L641" s="55"/>
      <c r="M641" s="55"/>
      <c r="N641" s="55"/>
      <c r="O641" s="55"/>
      <c r="P641" s="55"/>
      <c r="Q641" s="55"/>
      <c r="R641" s="55"/>
      <c r="S641" s="55"/>
      <c r="T641" s="55"/>
      <c r="U641" s="55"/>
      <c r="V641" s="55"/>
      <c r="W641" s="55"/>
      <c r="X641" s="55"/>
      <c r="Y641" s="55"/>
      <c r="Z641" s="55"/>
      <c r="AA641" s="55"/>
    </row>
    <row r="642" spans="1:27" ht="15">
      <c r="A642" s="55"/>
      <c r="B642" s="55"/>
      <c r="C642" s="1133"/>
      <c r="D642" s="55"/>
      <c r="E642" s="55"/>
      <c r="F642" s="55"/>
      <c r="G642" s="55"/>
      <c r="H642" s="55"/>
      <c r="I642" s="55"/>
      <c r="J642" s="55"/>
      <c r="K642" s="55"/>
      <c r="L642" s="55"/>
      <c r="M642" s="55"/>
      <c r="N642" s="55"/>
      <c r="O642" s="55"/>
      <c r="P642" s="55"/>
      <c r="Q642" s="55"/>
      <c r="R642" s="55"/>
      <c r="S642" s="55"/>
      <c r="T642" s="55"/>
      <c r="U642" s="55"/>
      <c r="V642" s="55"/>
      <c r="W642" s="55"/>
      <c r="X642" s="55"/>
      <c r="Y642" s="55"/>
      <c r="Z642" s="55"/>
      <c r="AA642" s="55"/>
    </row>
    <row r="643" spans="1:27" ht="15">
      <c r="A643" s="55"/>
      <c r="B643" s="55"/>
      <c r="C643" s="1133"/>
      <c r="D643" s="55"/>
      <c r="E643" s="55"/>
      <c r="F643" s="55"/>
      <c r="G643" s="55"/>
      <c r="H643" s="55"/>
      <c r="I643" s="55"/>
      <c r="J643" s="55"/>
      <c r="K643" s="55"/>
      <c r="L643" s="55"/>
      <c r="M643" s="55"/>
      <c r="N643" s="55"/>
      <c r="O643" s="55"/>
      <c r="P643" s="55"/>
      <c r="Q643" s="55"/>
      <c r="R643" s="55"/>
      <c r="S643" s="55"/>
      <c r="T643" s="55"/>
      <c r="U643" s="55"/>
      <c r="V643" s="55"/>
      <c r="W643" s="55"/>
      <c r="X643" s="55"/>
      <c r="Y643" s="55"/>
      <c r="Z643" s="55"/>
      <c r="AA643" s="55"/>
    </row>
    <row r="644" spans="1:27" ht="15">
      <c r="A644" s="55"/>
      <c r="B644" s="55"/>
      <c r="C644" s="1133"/>
      <c r="D644" s="55"/>
      <c r="E644" s="55"/>
      <c r="F644" s="55"/>
      <c r="G644" s="55"/>
      <c r="H644" s="55"/>
      <c r="I644" s="55"/>
      <c r="J644" s="55"/>
      <c r="K644" s="55"/>
      <c r="L644" s="55"/>
      <c r="M644" s="55"/>
      <c r="N644" s="55"/>
      <c r="O644" s="55"/>
      <c r="P644" s="55"/>
      <c r="Q644" s="55"/>
      <c r="R644" s="55"/>
      <c r="S644" s="55"/>
      <c r="T644" s="55"/>
      <c r="U644" s="55"/>
      <c r="V644" s="55"/>
      <c r="W644" s="55"/>
      <c r="X644" s="55"/>
      <c r="Y644" s="55"/>
      <c r="Z644" s="55"/>
      <c r="AA644" s="55"/>
    </row>
    <row r="645" spans="1:27" ht="15">
      <c r="A645" s="55"/>
      <c r="B645" s="55"/>
      <c r="C645" s="1133"/>
      <c r="D645" s="55"/>
      <c r="E645" s="55"/>
      <c r="F645" s="55"/>
      <c r="G645" s="55"/>
      <c r="H645" s="55"/>
      <c r="I645" s="55"/>
      <c r="J645" s="55"/>
      <c r="K645" s="55"/>
      <c r="L645" s="55"/>
      <c r="M645" s="55"/>
      <c r="N645" s="55"/>
      <c r="O645" s="55"/>
      <c r="P645" s="55"/>
      <c r="Q645" s="55"/>
      <c r="R645" s="55"/>
      <c r="S645" s="55"/>
      <c r="T645" s="55"/>
      <c r="U645" s="55"/>
      <c r="V645" s="55"/>
      <c r="W645" s="55"/>
      <c r="X645" s="55"/>
      <c r="Y645" s="55"/>
      <c r="Z645" s="55"/>
      <c r="AA645" s="55"/>
    </row>
    <row r="646" spans="1:27" ht="15">
      <c r="A646" s="55"/>
      <c r="B646" s="55"/>
      <c r="C646" s="1133"/>
      <c r="D646" s="55"/>
      <c r="E646" s="55"/>
      <c r="F646" s="55"/>
      <c r="G646" s="55"/>
      <c r="H646" s="55"/>
      <c r="I646" s="55"/>
      <c r="J646" s="55"/>
      <c r="K646" s="55"/>
      <c r="L646" s="55"/>
      <c r="M646" s="55"/>
      <c r="N646" s="55"/>
      <c r="O646" s="55"/>
      <c r="P646" s="55"/>
      <c r="Q646" s="55"/>
      <c r="R646" s="55"/>
      <c r="S646" s="55"/>
      <c r="T646" s="55"/>
      <c r="U646" s="55"/>
      <c r="V646" s="55"/>
      <c r="W646" s="55"/>
      <c r="X646" s="55"/>
      <c r="Y646" s="55"/>
      <c r="Z646" s="55"/>
      <c r="AA646" s="55"/>
    </row>
    <row r="647" spans="1:27" ht="15">
      <c r="A647" s="55"/>
      <c r="B647" s="55"/>
      <c r="C647" s="1133"/>
      <c r="D647" s="55"/>
      <c r="E647" s="55"/>
      <c r="F647" s="55"/>
      <c r="G647" s="55"/>
      <c r="H647" s="55"/>
      <c r="I647" s="55"/>
      <c r="J647" s="55"/>
      <c r="K647" s="55"/>
      <c r="L647" s="55"/>
      <c r="M647" s="55"/>
      <c r="N647" s="55"/>
      <c r="O647" s="55"/>
      <c r="P647" s="55"/>
      <c r="Q647" s="55"/>
      <c r="R647" s="55"/>
      <c r="S647" s="55"/>
      <c r="T647" s="55"/>
      <c r="U647" s="55"/>
      <c r="V647" s="55"/>
      <c r="W647" s="55"/>
      <c r="X647" s="55"/>
      <c r="Y647" s="55"/>
      <c r="Z647" s="55"/>
      <c r="AA647" s="55"/>
    </row>
    <row r="648" spans="1:27" ht="15">
      <c r="A648" s="55"/>
      <c r="B648" s="55"/>
      <c r="C648" s="1133"/>
      <c r="D648" s="55"/>
      <c r="E648" s="55"/>
      <c r="F648" s="55"/>
      <c r="G648" s="55"/>
      <c r="H648" s="55"/>
      <c r="I648" s="55"/>
      <c r="J648" s="55"/>
      <c r="K648" s="55"/>
      <c r="L648" s="55"/>
      <c r="M648" s="55"/>
      <c r="N648" s="55"/>
      <c r="O648" s="55"/>
      <c r="P648" s="55"/>
      <c r="Q648" s="55"/>
      <c r="R648" s="55"/>
      <c r="S648" s="55"/>
      <c r="T648" s="55"/>
      <c r="U648" s="55"/>
      <c r="V648" s="55"/>
      <c r="W648" s="55"/>
      <c r="X648" s="55"/>
      <c r="Y648" s="55"/>
      <c r="Z648" s="55"/>
      <c r="AA648" s="55"/>
    </row>
    <row r="649" spans="1:27" ht="15">
      <c r="A649" s="55"/>
      <c r="B649" s="55"/>
      <c r="C649" s="1133"/>
      <c r="D649" s="55"/>
      <c r="E649" s="55"/>
      <c r="F649" s="55"/>
      <c r="G649" s="55"/>
      <c r="H649" s="55"/>
      <c r="I649" s="55"/>
      <c r="J649" s="55"/>
      <c r="K649" s="55"/>
      <c r="L649" s="55"/>
      <c r="M649" s="55"/>
      <c r="N649" s="55"/>
      <c r="O649" s="55"/>
      <c r="P649" s="55"/>
      <c r="Q649" s="55"/>
      <c r="R649" s="55"/>
      <c r="S649" s="55"/>
      <c r="T649" s="55"/>
      <c r="U649" s="55"/>
      <c r="V649" s="55"/>
      <c r="W649" s="55"/>
      <c r="X649" s="55"/>
      <c r="Y649" s="55"/>
      <c r="Z649" s="55"/>
      <c r="AA649" s="55"/>
    </row>
    <row r="650" spans="1:27" ht="15">
      <c r="A650" s="55"/>
      <c r="B650" s="55"/>
      <c r="C650" s="1133"/>
      <c r="D650" s="55"/>
      <c r="E650" s="55"/>
      <c r="F650" s="55"/>
      <c r="G650" s="55"/>
      <c r="H650" s="55"/>
      <c r="I650" s="55"/>
      <c r="J650" s="55"/>
      <c r="K650" s="55"/>
      <c r="L650" s="55"/>
      <c r="M650" s="55"/>
      <c r="N650" s="55"/>
      <c r="O650" s="55"/>
      <c r="P650" s="55"/>
      <c r="Q650" s="55"/>
      <c r="R650" s="55"/>
      <c r="S650" s="55"/>
      <c r="T650" s="55"/>
      <c r="U650" s="55"/>
      <c r="V650" s="55"/>
      <c r="W650" s="55"/>
      <c r="X650" s="55"/>
      <c r="Y650" s="55"/>
      <c r="Z650" s="55"/>
      <c r="AA650" s="55"/>
    </row>
    <row r="651" spans="1:27" ht="15">
      <c r="A651" s="55"/>
      <c r="B651" s="55"/>
      <c r="C651" s="1133"/>
      <c r="D651" s="55"/>
      <c r="E651" s="55"/>
      <c r="F651" s="55"/>
      <c r="G651" s="55"/>
      <c r="H651" s="55"/>
      <c r="I651" s="55"/>
      <c r="J651" s="55"/>
      <c r="K651" s="55"/>
      <c r="L651" s="55"/>
      <c r="M651" s="55"/>
      <c r="N651" s="55"/>
      <c r="O651" s="55"/>
      <c r="P651" s="55"/>
      <c r="Q651" s="55"/>
      <c r="R651" s="55"/>
      <c r="S651" s="55"/>
      <c r="T651" s="55"/>
      <c r="U651" s="55"/>
      <c r="V651" s="55"/>
      <c r="W651" s="55"/>
      <c r="X651" s="55"/>
      <c r="Y651" s="55"/>
      <c r="Z651" s="55"/>
      <c r="AA651" s="55"/>
    </row>
    <row r="652" spans="1:27" ht="15">
      <c r="A652" s="55"/>
      <c r="B652" s="55"/>
      <c r="C652" s="1133"/>
      <c r="D652" s="55"/>
      <c r="E652" s="55"/>
      <c r="F652" s="55"/>
      <c r="G652" s="55"/>
      <c r="H652" s="55"/>
      <c r="I652" s="55"/>
      <c r="J652" s="55"/>
      <c r="K652" s="55"/>
      <c r="L652" s="55"/>
      <c r="M652" s="55"/>
      <c r="N652" s="55"/>
      <c r="O652" s="55"/>
      <c r="P652" s="55"/>
      <c r="Q652" s="55"/>
      <c r="R652" s="55"/>
      <c r="S652" s="55"/>
      <c r="T652" s="55"/>
      <c r="U652" s="55"/>
      <c r="V652" s="55"/>
      <c r="W652" s="55"/>
      <c r="X652" s="55"/>
      <c r="Y652" s="55"/>
      <c r="Z652" s="55"/>
      <c r="AA652" s="55"/>
    </row>
    <row r="653" spans="1:27" ht="15">
      <c r="A653" s="55"/>
      <c r="B653" s="55"/>
      <c r="C653" s="1133"/>
      <c r="D653" s="55"/>
      <c r="E653" s="55"/>
      <c r="F653" s="55"/>
      <c r="G653" s="55"/>
      <c r="H653" s="55"/>
      <c r="I653" s="55"/>
      <c r="J653" s="55"/>
      <c r="K653" s="55"/>
      <c r="L653" s="55"/>
      <c r="M653" s="55"/>
      <c r="N653" s="55"/>
      <c r="O653" s="55"/>
      <c r="P653" s="55"/>
      <c r="Q653" s="55"/>
      <c r="R653" s="55"/>
      <c r="S653" s="55"/>
      <c r="T653" s="55"/>
      <c r="U653" s="55"/>
      <c r="V653" s="55"/>
      <c r="W653" s="55"/>
      <c r="X653" s="55"/>
      <c r="Y653" s="55"/>
      <c r="Z653" s="55"/>
      <c r="AA653" s="55"/>
    </row>
    <row r="654" spans="1:27" ht="15">
      <c r="A654" s="55"/>
      <c r="B654" s="55"/>
      <c r="C654" s="1133"/>
      <c r="D654" s="55"/>
      <c r="E654" s="55"/>
      <c r="F654" s="55"/>
      <c r="G654" s="55"/>
      <c r="H654" s="55"/>
      <c r="I654" s="55"/>
      <c r="J654" s="55"/>
      <c r="K654" s="55"/>
      <c r="L654" s="55"/>
      <c r="M654" s="55"/>
      <c r="N654" s="55"/>
      <c r="O654" s="55"/>
      <c r="P654" s="55"/>
      <c r="Q654" s="55"/>
      <c r="R654" s="55"/>
      <c r="S654" s="55"/>
      <c r="T654" s="55"/>
      <c r="U654" s="55"/>
      <c r="V654" s="55"/>
      <c r="W654" s="55"/>
      <c r="X654" s="55"/>
      <c r="Y654" s="55"/>
      <c r="Z654" s="55"/>
      <c r="AA654" s="55"/>
    </row>
    <row r="655" spans="1:27" ht="15">
      <c r="A655" s="55"/>
      <c r="B655" s="55"/>
      <c r="C655" s="1133"/>
      <c r="D655" s="55"/>
      <c r="E655" s="55"/>
      <c r="F655" s="55"/>
      <c r="G655" s="55"/>
      <c r="H655" s="55"/>
      <c r="I655" s="55"/>
      <c r="J655" s="55"/>
      <c r="K655" s="55"/>
      <c r="L655" s="55"/>
      <c r="M655" s="55"/>
      <c r="N655" s="55"/>
      <c r="O655" s="55"/>
      <c r="P655" s="55"/>
      <c r="Q655" s="55"/>
      <c r="R655" s="55"/>
      <c r="S655" s="55"/>
      <c r="T655" s="55"/>
      <c r="U655" s="55"/>
      <c r="V655" s="55"/>
      <c r="W655" s="55"/>
      <c r="X655" s="55"/>
      <c r="Y655" s="55"/>
      <c r="Z655" s="55"/>
      <c r="AA655" s="55"/>
    </row>
    <row r="656" spans="1:27" ht="15">
      <c r="A656" s="55"/>
      <c r="B656" s="55"/>
      <c r="C656" s="1133"/>
      <c r="D656" s="55"/>
      <c r="E656" s="55"/>
      <c r="F656" s="55"/>
      <c r="G656" s="55"/>
      <c r="H656" s="55"/>
      <c r="I656" s="55"/>
      <c r="J656" s="55"/>
      <c r="K656" s="55"/>
      <c r="L656" s="55"/>
      <c r="M656" s="55"/>
      <c r="N656" s="55"/>
      <c r="O656" s="55"/>
      <c r="P656" s="55"/>
      <c r="Q656" s="55"/>
      <c r="R656" s="55"/>
      <c r="S656" s="55"/>
      <c r="T656" s="55"/>
      <c r="U656" s="55"/>
      <c r="V656" s="55"/>
      <c r="W656" s="55"/>
      <c r="X656" s="55"/>
      <c r="Y656" s="55"/>
      <c r="Z656" s="55"/>
      <c r="AA656" s="55"/>
    </row>
    <row r="657" spans="1:27" ht="15">
      <c r="A657" s="55"/>
      <c r="B657" s="55"/>
      <c r="C657" s="1133"/>
      <c r="D657" s="55"/>
      <c r="E657" s="55"/>
      <c r="F657" s="55"/>
      <c r="G657" s="55"/>
      <c r="H657" s="55"/>
      <c r="I657" s="55"/>
      <c r="J657" s="55"/>
      <c r="K657" s="55"/>
      <c r="L657" s="55"/>
      <c r="M657" s="55"/>
      <c r="N657" s="55"/>
      <c r="O657" s="55"/>
      <c r="P657" s="55"/>
      <c r="Q657" s="55"/>
      <c r="R657" s="55"/>
      <c r="S657" s="55"/>
      <c r="T657" s="55"/>
      <c r="U657" s="55"/>
      <c r="V657" s="55"/>
      <c r="W657" s="55"/>
      <c r="X657" s="55"/>
      <c r="Y657" s="55"/>
      <c r="Z657" s="55"/>
      <c r="AA657" s="55"/>
    </row>
    <row r="658" spans="1:27" ht="15">
      <c r="A658" s="55"/>
      <c r="B658" s="55"/>
      <c r="C658" s="1133"/>
      <c r="D658" s="55"/>
      <c r="E658" s="55"/>
      <c r="F658" s="55"/>
      <c r="G658" s="55"/>
      <c r="H658" s="55"/>
      <c r="I658" s="55"/>
      <c r="J658" s="55"/>
      <c r="K658" s="55"/>
      <c r="L658" s="55"/>
      <c r="M658" s="55"/>
      <c r="N658" s="55"/>
      <c r="O658" s="55"/>
      <c r="P658" s="55"/>
      <c r="Q658" s="55"/>
      <c r="R658" s="55"/>
      <c r="S658" s="55"/>
      <c r="T658" s="55"/>
      <c r="U658" s="55"/>
      <c r="V658" s="55"/>
      <c r="W658" s="55"/>
      <c r="X658" s="55"/>
      <c r="Y658" s="55"/>
      <c r="Z658" s="55"/>
      <c r="AA658" s="55"/>
    </row>
    <row r="659" spans="1:27" ht="15">
      <c r="A659" s="55"/>
      <c r="B659" s="55"/>
      <c r="C659" s="1133"/>
      <c r="D659" s="55"/>
      <c r="E659" s="55"/>
      <c r="F659" s="55"/>
      <c r="G659" s="55"/>
      <c r="H659" s="55"/>
      <c r="I659" s="55"/>
      <c r="J659" s="55"/>
      <c r="K659" s="55"/>
      <c r="L659" s="55"/>
      <c r="M659" s="55"/>
      <c r="N659" s="55"/>
      <c r="O659" s="55"/>
      <c r="P659" s="55"/>
      <c r="Q659" s="55"/>
      <c r="R659" s="55"/>
      <c r="S659" s="55"/>
      <c r="T659" s="55"/>
      <c r="U659" s="55"/>
      <c r="V659" s="55"/>
      <c r="W659" s="55"/>
      <c r="X659" s="55"/>
      <c r="Y659" s="55"/>
      <c r="Z659" s="55"/>
      <c r="AA659" s="55"/>
    </row>
    <row r="660" spans="1:27" ht="15">
      <c r="A660" s="55"/>
      <c r="B660" s="55"/>
      <c r="C660" s="1133"/>
      <c r="D660" s="55"/>
      <c r="E660" s="55"/>
      <c r="F660" s="55"/>
      <c r="G660" s="55"/>
      <c r="H660" s="55"/>
      <c r="I660" s="55"/>
      <c r="J660" s="55"/>
      <c r="K660" s="55"/>
      <c r="L660" s="55"/>
      <c r="M660" s="55"/>
      <c r="N660" s="55"/>
      <c r="O660" s="55"/>
      <c r="P660" s="55"/>
      <c r="Q660" s="55"/>
      <c r="R660" s="55"/>
      <c r="S660" s="55"/>
      <c r="T660" s="55"/>
      <c r="U660" s="55"/>
      <c r="V660" s="55"/>
      <c r="W660" s="55"/>
      <c r="X660" s="55"/>
      <c r="Y660" s="55"/>
      <c r="Z660" s="55"/>
      <c r="AA660" s="55"/>
    </row>
    <row r="661" spans="1:27" ht="15">
      <c r="A661" s="55"/>
      <c r="B661" s="55"/>
      <c r="C661" s="1133"/>
      <c r="D661" s="55"/>
      <c r="E661" s="55"/>
      <c r="F661" s="55"/>
      <c r="G661" s="55"/>
      <c r="H661" s="55"/>
      <c r="I661" s="55"/>
      <c r="J661" s="55"/>
      <c r="K661" s="55"/>
      <c r="L661" s="55"/>
      <c r="M661" s="55"/>
      <c r="N661" s="55"/>
      <c r="O661" s="55"/>
      <c r="P661" s="55"/>
      <c r="Q661" s="55"/>
      <c r="R661" s="55"/>
      <c r="S661" s="55"/>
      <c r="T661" s="55"/>
      <c r="U661" s="55"/>
      <c r="V661" s="55"/>
      <c r="W661" s="55"/>
      <c r="X661" s="55"/>
      <c r="Y661" s="55"/>
      <c r="Z661" s="55"/>
      <c r="AA661" s="55"/>
    </row>
    <row r="662" spans="1:27" ht="15">
      <c r="A662" s="55"/>
      <c r="B662" s="55"/>
      <c r="C662" s="1133"/>
      <c r="D662" s="55"/>
      <c r="E662" s="55"/>
      <c r="F662" s="55"/>
      <c r="G662" s="55"/>
      <c r="H662" s="55"/>
      <c r="I662" s="55"/>
      <c r="J662" s="55"/>
      <c r="K662" s="55"/>
      <c r="L662" s="55"/>
      <c r="M662" s="55"/>
      <c r="N662" s="55"/>
      <c r="O662" s="55"/>
      <c r="P662" s="55"/>
      <c r="Q662" s="55"/>
      <c r="R662" s="55"/>
      <c r="S662" s="55"/>
      <c r="T662" s="55"/>
      <c r="U662" s="55"/>
      <c r="V662" s="55"/>
      <c r="W662" s="55"/>
      <c r="X662" s="55"/>
      <c r="Y662" s="55"/>
      <c r="Z662" s="55"/>
      <c r="AA662" s="55"/>
    </row>
    <row r="663" spans="1:27" ht="15">
      <c r="A663" s="55"/>
      <c r="B663" s="55"/>
      <c r="C663" s="1133"/>
      <c r="D663" s="55"/>
      <c r="E663" s="55"/>
      <c r="F663" s="55"/>
      <c r="G663" s="55"/>
      <c r="H663" s="55"/>
      <c r="I663" s="55"/>
      <c r="J663" s="55"/>
      <c r="K663" s="55"/>
      <c r="L663" s="55"/>
      <c r="M663" s="55"/>
      <c r="N663" s="55"/>
      <c r="O663" s="55"/>
      <c r="P663" s="55"/>
      <c r="Q663" s="55"/>
      <c r="R663" s="55"/>
      <c r="S663" s="55"/>
      <c r="T663" s="55"/>
      <c r="U663" s="55"/>
      <c r="V663" s="55"/>
      <c r="W663" s="55"/>
      <c r="X663" s="55"/>
      <c r="Y663" s="55"/>
      <c r="Z663" s="55"/>
      <c r="AA663" s="55"/>
    </row>
    <row r="664" spans="1:27" ht="15">
      <c r="A664" s="55"/>
      <c r="B664" s="55"/>
      <c r="C664" s="1133"/>
      <c r="D664" s="55"/>
      <c r="E664" s="55"/>
      <c r="F664" s="55"/>
      <c r="G664" s="55"/>
      <c r="H664" s="55"/>
      <c r="I664" s="55"/>
      <c r="J664" s="55"/>
      <c r="K664" s="55"/>
      <c r="L664" s="55"/>
      <c r="M664" s="55"/>
      <c r="N664" s="55"/>
      <c r="O664" s="55"/>
      <c r="P664" s="55"/>
      <c r="Q664" s="55"/>
      <c r="R664" s="55"/>
      <c r="S664" s="55"/>
      <c r="T664" s="55"/>
      <c r="U664" s="55"/>
      <c r="V664" s="55"/>
      <c r="W664" s="55"/>
      <c r="X664" s="55"/>
      <c r="Y664" s="55"/>
      <c r="Z664" s="55"/>
      <c r="AA664" s="55"/>
    </row>
    <row r="665" spans="1:27" ht="15">
      <c r="A665" s="55"/>
      <c r="B665" s="55"/>
      <c r="C665" s="1133"/>
      <c r="D665" s="55"/>
      <c r="E665" s="55"/>
      <c r="F665" s="55"/>
      <c r="G665" s="55"/>
      <c r="H665" s="55"/>
      <c r="I665" s="55"/>
      <c r="J665" s="55"/>
      <c r="K665" s="55"/>
      <c r="L665" s="55"/>
      <c r="M665" s="55"/>
      <c r="N665" s="55"/>
      <c r="O665" s="55"/>
      <c r="P665" s="55"/>
      <c r="Q665" s="55"/>
      <c r="R665" s="55"/>
      <c r="S665" s="55"/>
      <c r="T665" s="55"/>
      <c r="U665" s="55"/>
      <c r="V665" s="55"/>
      <c r="W665" s="55"/>
      <c r="X665" s="55"/>
      <c r="Y665" s="55"/>
      <c r="Z665" s="55"/>
      <c r="AA665" s="55"/>
    </row>
    <row r="666" spans="1:27" ht="15">
      <c r="A666" s="55"/>
      <c r="B666" s="55"/>
      <c r="C666" s="1133"/>
      <c r="D666" s="55"/>
      <c r="E666" s="55"/>
      <c r="F666" s="55"/>
      <c r="G666" s="55"/>
      <c r="H666" s="55"/>
      <c r="I666" s="55"/>
      <c r="J666" s="55"/>
      <c r="K666" s="55"/>
      <c r="L666" s="55"/>
      <c r="M666" s="55"/>
      <c r="N666" s="55"/>
      <c r="O666" s="55"/>
      <c r="P666" s="55"/>
      <c r="Q666" s="55"/>
      <c r="R666" s="55"/>
      <c r="S666" s="55"/>
      <c r="T666" s="55"/>
      <c r="U666" s="55"/>
      <c r="V666" s="55"/>
      <c r="W666" s="55"/>
      <c r="X666" s="55"/>
      <c r="Y666" s="55"/>
      <c r="Z666" s="55"/>
      <c r="AA666" s="55"/>
    </row>
    <row r="667" spans="1:27" ht="15">
      <c r="A667" s="55"/>
      <c r="B667" s="55"/>
      <c r="C667" s="1133"/>
      <c r="D667" s="55"/>
      <c r="E667" s="55"/>
      <c r="F667" s="55"/>
      <c r="G667" s="55"/>
      <c r="H667" s="55"/>
      <c r="I667" s="55"/>
      <c r="J667" s="55"/>
      <c r="K667" s="55"/>
      <c r="L667" s="55"/>
      <c r="M667" s="55"/>
      <c r="N667" s="55"/>
      <c r="O667" s="55"/>
      <c r="P667" s="55"/>
      <c r="Q667" s="55"/>
      <c r="R667" s="55"/>
      <c r="S667" s="55"/>
      <c r="T667" s="55"/>
      <c r="U667" s="55"/>
      <c r="V667" s="55"/>
      <c r="W667" s="55"/>
      <c r="X667" s="55"/>
      <c r="Y667" s="55"/>
      <c r="Z667" s="55"/>
      <c r="AA667" s="55"/>
    </row>
    <row r="668" spans="1:27" ht="15">
      <c r="A668" s="55"/>
      <c r="B668" s="55"/>
      <c r="C668" s="1133"/>
      <c r="D668" s="55"/>
      <c r="E668" s="55"/>
      <c r="F668" s="55"/>
      <c r="G668" s="55"/>
      <c r="H668" s="55"/>
      <c r="I668" s="55"/>
      <c r="J668" s="55"/>
      <c r="K668" s="55"/>
      <c r="L668" s="55"/>
      <c r="M668" s="55"/>
      <c r="N668" s="55"/>
      <c r="O668" s="55"/>
      <c r="P668" s="55"/>
      <c r="Q668" s="55"/>
      <c r="R668" s="55"/>
      <c r="S668" s="55"/>
      <c r="T668" s="55"/>
      <c r="U668" s="55"/>
      <c r="V668" s="55"/>
      <c r="W668" s="55"/>
      <c r="X668" s="55"/>
      <c r="Y668" s="55"/>
      <c r="Z668" s="55"/>
      <c r="AA668" s="55"/>
    </row>
    <row r="669" spans="1:27" ht="15">
      <c r="A669" s="55"/>
      <c r="B669" s="55"/>
      <c r="C669" s="1133"/>
      <c r="D669" s="55"/>
      <c r="E669" s="55"/>
      <c r="F669" s="55"/>
      <c r="G669" s="55"/>
      <c r="H669" s="55"/>
      <c r="I669" s="55"/>
      <c r="J669" s="55"/>
      <c r="K669" s="55"/>
      <c r="L669" s="55"/>
      <c r="M669" s="55"/>
      <c r="N669" s="55"/>
      <c r="O669" s="55"/>
      <c r="P669" s="55"/>
      <c r="Q669" s="55"/>
      <c r="R669" s="55"/>
      <c r="S669" s="55"/>
      <c r="T669" s="55"/>
      <c r="U669" s="55"/>
      <c r="V669" s="55"/>
      <c r="W669" s="55"/>
      <c r="X669" s="55"/>
      <c r="Y669" s="55"/>
      <c r="Z669" s="55"/>
      <c r="AA669" s="55"/>
    </row>
    <row r="670" spans="1:27" ht="15">
      <c r="A670" s="55"/>
      <c r="B670" s="55"/>
      <c r="C670" s="1133"/>
      <c r="D670" s="55"/>
      <c r="E670" s="55"/>
      <c r="F670" s="55"/>
      <c r="G670" s="55"/>
      <c r="H670" s="55"/>
      <c r="I670" s="55"/>
      <c r="J670" s="55"/>
      <c r="K670" s="55"/>
      <c r="L670" s="55"/>
      <c r="M670" s="55"/>
      <c r="N670" s="55"/>
      <c r="O670" s="55"/>
      <c r="P670" s="55"/>
      <c r="Q670" s="55"/>
      <c r="R670" s="55"/>
      <c r="S670" s="55"/>
      <c r="T670" s="55"/>
      <c r="U670" s="55"/>
      <c r="V670" s="55"/>
      <c r="W670" s="55"/>
      <c r="X670" s="55"/>
      <c r="Y670" s="55"/>
      <c r="Z670" s="55"/>
      <c r="AA670" s="55"/>
    </row>
    <row r="671" spans="1:27" ht="15">
      <c r="A671" s="55"/>
      <c r="B671" s="55"/>
      <c r="C671" s="1133"/>
      <c r="D671" s="55"/>
      <c r="E671" s="55"/>
      <c r="F671" s="55"/>
      <c r="G671" s="55"/>
      <c r="H671" s="55"/>
      <c r="I671" s="55"/>
      <c r="J671" s="55"/>
      <c r="K671" s="55"/>
      <c r="L671" s="55"/>
      <c r="M671" s="55"/>
      <c r="N671" s="55"/>
      <c r="O671" s="55"/>
      <c r="P671" s="55"/>
      <c r="Q671" s="55"/>
      <c r="R671" s="55"/>
      <c r="S671" s="55"/>
      <c r="T671" s="55"/>
      <c r="U671" s="55"/>
      <c r="V671" s="55"/>
      <c r="W671" s="55"/>
      <c r="X671" s="55"/>
      <c r="Y671" s="55"/>
      <c r="Z671" s="55"/>
      <c r="AA671" s="55"/>
    </row>
    <row r="672" spans="1:27" ht="15">
      <c r="A672" s="55"/>
      <c r="B672" s="55"/>
      <c r="C672" s="1133"/>
      <c r="D672" s="55"/>
      <c r="E672" s="55"/>
      <c r="F672" s="55"/>
      <c r="G672" s="55"/>
      <c r="H672" s="55"/>
      <c r="I672" s="55"/>
      <c r="J672" s="55"/>
      <c r="K672" s="55"/>
      <c r="L672" s="55"/>
      <c r="M672" s="55"/>
      <c r="N672" s="55"/>
      <c r="O672" s="55"/>
      <c r="P672" s="55"/>
      <c r="Q672" s="55"/>
      <c r="R672" s="55"/>
      <c r="S672" s="55"/>
      <c r="T672" s="55"/>
      <c r="U672" s="55"/>
      <c r="V672" s="55"/>
      <c r="W672" s="55"/>
      <c r="X672" s="55"/>
      <c r="Y672" s="55"/>
      <c r="Z672" s="55"/>
      <c r="AA672" s="55"/>
    </row>
    <row r="673" spans="1:27" ht="15">
      <c r="A673" s="55"/>
      <c r="B673" s="55"/>
      <c r="C673" s="1133"/>
      <c r="D673" s="55"/>
      <c r="E673" s="55"/>
      <c r="F673" s="55"/>
      <c r="G673" s="55"/>
      <c r="H673" s="55"/>
      <c r="I673" s="55"/>
      <c r="J673" s="55"/>
      <c r="K673" s="55"/>
      <c r="L673" s="55"/>
      <c r="M673" s="55"/>
      <c r="N673" s="55"/>
      <c r="O673" s="55"/>
      <c r="P673" s="55"/>
      <c r="Q673" s="55"/>
      <c r="R673" s="55"/>
      <c r="S673" s="55"/>
      <c r="T673" s="55"/>
      <c r="U673" s="55"/>
      <c r="V673" s="55"/>
      <c r="W673" s="55"/>
      <c r="X673" s="55"/>
      <c r="Y673" s="55"/>
      <c r="Z673" s="55"/>
      <c r="AA673" s="55"/>
    </row>
    <row r="674" spans="1:27" ht="15">
      <c r="A674" s="55"/>
      <c r="B674" s="55"/>
      <c r="C674" s="1133"/>
      <c r="D674" s="55"/>
      <c r="E674" s="55"/>
      <c r="F674" s="55"/>
      <c r="G674" s="55"/>
      <c r="H674" s="55"/>
      <c r="I674" s="55"/>
      <c r="J674" s="55"/>
      <c r="K674" s="55"/>
      <c r="L674" s="55"/>
      <c r="M674" s="55"/>
      <c r="N674" s="55"/>
      <c r="O674" s="55"/>
      <c r="P674" s="55"/>
      <c r="Q674" s="55"/>
      <c r="R674" s="55"/>
      <c r="S674" s="55"/>
      <c r="T674" s="55"/>
      <c r="U674" s="55"/>
      <c r="V674" s="55"/>
      <c r="W674" s="55"/>
      <c r="X674" s="55"/>
      <c r="Y674" s="55"/>
      <c r="Z674" s="55"/>
      <c r="AA674" s="55"/>
    </row>
    <row r="675" spans="1:27" ht="15">
      <c r="A675" s="55"/>
      <c r="B675" s="55"/>
      <c r="C675" s="1133"/>
      <c r="D675" s="55"/>
      <c r="E675" s="55"/>
      <c r="F675" s="55"/>
      <c r="G675" s="55"/>
      <c r="H675" s="55"/>
      <c r="I675" s="55"/>
      <c r="J675" s="55"/>
      <c r="K675" s="55"/>
      <c r="L675" s="55"/>
      <c r="M675" s="55"/>
      <c r="N675" s="55"/>
      <c r="O675" s="55"/>
      <c r="P675" s="55"/>
      <c r="Q675" s="55"/>
      <c r="R675" s="55"/>
      <c r="S675" s="55"/>
      <c r="T675" s="55"/>
      <c r="U675" s="55"/>
      <c r="V675" s="55"/>
      <c r="W675" s="55"/>
      <c r="X675" s="55"/>
      <c r="Y675" s="55"/>
      <c r="Z675" s="55"/>
      <c r="AA675" s="55"/>
    </row>
    <row r="676" spans="1:27" ht="15">
      <c r="A676" s="55"/>
      <c r="B676" s="55"/>
      <c r="C676" s="1133"/>
      <c r="D676" s="55"/>
      <c r="E676" s="55"/>
      <c r="F676" s="55"/>
      <c r="G676" s="55"/>
      <c r="H676" s="55"/>
      <c r="I676" s="55"/>
      <c r="J676" s="55"/>
      <c r="K676" s="55"/>
      <c r="L676" s="55"/>
      <c r="M676" s="55"/>
      <c r="N676" s="55"/>
      <c r="O676" s="55"/>
      <c r="P676" s="55"/>
      <c r="Q676" s="55"/>
      <c r="R676" s="55"/>
      <c r="S676" s="55"/>
      <c r="T676" s="55"/>
      <c r="U676" s="55"/>
      <c r="V676" s="55"/>
      <c r="W676" s="55"/>
      <c r="X676" s="55"/>
      <c r="Y676" s="55"/>
      <c r="Z676" s="55"/>
      <c r="AA676" s="55"/>
    </row>
    <row r="677" spans="1:27" ht="15">
      <c r="A677" s="55"/>
      <c r="B677" s="55"/>
      <c r="C677" s="1133"/>
      <c r="D677" s="55"/>
      <c r="E677" s="55"/>
      <c r="F677" s="55"/>
      <c r="G677" s="55"/>
      <c r="H677" s="55"/>
      <c r="I677" s="55"/>
      <c r="J677" s="55"/>
      <c r="K677" s="55"/>
      <c r="L677" s="55"/>
      <c r="M677" s="55"/>
      <c r="N677" s="55"/>
      <c r="O677" s="55"/>
      <c r="P677" s="55"/>
      <c r="Q677" s="55"/>
      <c r="R677" s="55"/>
      <c r="S677" s="55"/>
      <c r="T677" s="55"/>
      <c r="U677" s="55"/>
      <c r="V677" s="55"/>
      <c r="W677" s="55"/>
      <c r="X677" s="55"/>
      <c r="Y677" s="55"/>
      <c r="Z677" s="55"/>
      <c r="AA677" s="55"/>
    </row>
    <row r="678" spans="1:27" ht="15">
      <c r="A678" s="55"/>
      <c r="B678" s="55"/>
      <c r="C678" s="1133"/>
      <c r="D678" s="55"/>
      <c r="E678" s="55"/>
      <c r="F678" s="55"/>
      <c r="G678" s="55"/>
      <c r="H678" s="55"/>
      <c r="I678" s="55"/>
      <c r="J678" s="55"/>
      <c r="K678" s="55"/>
      <c r="L678" s="55"/>
      <c r="M678" s="55"/>
      <c r="N678" s="55"/>
      <c r="O678" s="55"/>
      <c r="P678" s="55"/>
      <c r="Q678" s="55"/>
      <c r="R678" s="55"/>
      <c r="S678" s="55"/>
      <c r="T678" s="55"/>
      <c r="U678" s="55"/>
      <c r="V678" s="55"/>
      <c r="W678" s="55"/>
      <c r="X678" s="55"/>
      <c r="Y678" s="55"/>
      <c r="Z678" s="55"/>
      <c r="AA678" s="55"/>
    </row>
    <row r="679" spans="1:27" ht="15">
      <c r="A679" s="55"/>
      <c r="B679" s="55"/>
      <c r="C679" s="1133"/>
      <c r="D679" s="55"/>
      <c r="E679" s="55"/>
      <c r="F679" s="55"/>
      <c r="G679" s="55"/>
      <c r="H679" s="55"/>
      <c r="I679" s="55"/>
      <c r="J679" s="55"/>
      <c r="K679" s="55"/>
      <c r="L679" s="55"/>
      <c r="M679" s="55"/>
      <c r="N679" s="55"/>
      <c r="O679" s="55"/>
      <c r="P679" s="55"/>
      <c r="Q679" s="55"/>
      <c r="R679" s="55"/>
      <c r="S679" s="55"/>
      <c r="T679" s="55"/>
      <c r="U679" s="55"/>
      <c r="V679" s="55"/>
      <c r="W679" s="55"/>
      <c r="X679" s="55"/>
      <c r="Y679" s="55"/>
      <c r="Z679" s="55"/>
      <c r="AA679" s="55"/>
    </row>
    <row r="680" spans="1:27" ht="15">
      <c r="A680" s="55"/>
      <c r="B680" s="55"/>
      <c r="C680" s="1133"/>
      <c r="D680" s="55"/>
      <c r="E680" s="55"/>
      <c r="F680" s="55"/>
      <c r="G680" s="55"/>
      <c r="H680" s="55"/>
      <c r="I680" s="55"/>
      <c r="J680" s="55"/>
      <c r="K680" s="55"/>
      <c r="L680" s="55"/>
      <c r="M680" s="55"/>
      <c r="N680" s="55"/>
      <c r="O680" s="55"/>
      <c r="P680" s="55"/>
      <c r="Q680" s="55"/>
      <c r="R680" s="55"/>
      <c r="S680" s="55"/>
      <c r="T680" s="55"/>
      <c r="U680" s="55"/>
      <c r="V680" s="55"/>
      <c r="W680" s="55"/>
      <c r="X680" s="55"/>
      <c r="Y680" s="55"/>
      <c r="Z680" s="55"/>
      <c r="AA680" s="55"/>
    </row>
    <row r="681" spans="1:27" ht="15">
      <c r="A681" s="55"/>
      <c r="B681" s="55"/>
      <c r="C681" s="1133"/>
      <c r="D681" s="55"/>
      <c r="E681" s="55"/>
      <c r="F681" s="55"/>
      <c r="G681" s="55"/>
      <c r="H681" s="55"/>
      <c r="I681" s="55"/>
      <c r="J681" s="55"/>
      <c r="K681" s="55"/>
      <c r="L681" s="55"/>
      <c r="M681" s="55"/>
      <c r="N681" s="55"/>
      <c r="O681" s="55"/>
      <c r="P681" s="55"/>
      <c r="Q681" s="55"/>
      <c r="R681" s="55"/>
      <c r="S681" s="55"/>
      <c r="T681" s="55"/>
      <c r="U681" s="55"/>
      <c r="V681" s="55"/>
      <c r="W681" s="55"/>
      <c r="X681" s="55"/>
      <c r="Y681" s="55"/>
      <c r="Z681" s="55"/>
      <c r="AA681" s="55"/>
    </row>
    <row r="682" spans="1:27" ht="15">
      <c r="A682" s="55"/>
      <c r="B682" s="55"/>
      <c r="C682" s="1133"/>
      <c r="D682" s="55"/>
      <c r="E682" s="55"/>
      <c r="F682" s="55"/>
      <c r="G682" s="55"/>
      <c r="H682" s="55"/>
      <c r="I682" s="55"/>
      <c r="J682" s="55"/>
      <c r="K682" s="55"/>
      <c r="L682" s="55"/>
      <c r="M682" s="55"/>
      <c r="N682" s="55"/>
      <c r="O682" s="55"/>
      <c r="P682" s="55"/>
      <c r="Q682" s="55"/>
      <c r="R682" s="55"/>
      <c r="S682" s="55"/>
      <c r="T682" s="55"/>
      <c r="U682" s="55"/>
      <c r="V682" s="55"/>
      <c r="W682" s="55"/>
      <c r="X682" s="55"/>
      <c r="Y682" s="55"/>
      <c r="Z682" s="55"/>
      <c r="AA682" s="55"/>
    </row>
    <row r="683" spans="1:27" ht="15">
      <c r="A683" s="55"/>
      <c r="B683" s="55"/>
      <c r="C683" s="1133"/>
      <c r="D683" s="55"/>
      <c r="E683" s="55"/>
      <c r="F683" s="55"/>
      <c r="G683" s="55"/>
      <c r="H683" s="55"/>
      <c r="I683" s="55"/>
      <c r="J683" s="55"/>
      <c r="K683" s="55"/>
      <c r="L683" s="55"/>
      <c r="M683" s="55"/>
      <c r="N683" s="55"/>
      <c r="O683" s="55"/>
      <c r="P683" s="55"/>
      <c r="Q683" s="55"/>
      <c r="R683" s="55"/>
      <c r="S683" s="55"/>
      <c r="T683" s="55"/>
      <c r="U683" s="55"/>
      <c r="V683" s="55"/>
      <c r="W683" s="55"/>
      <c r="X683" s="55"/>
      <c r="Y683" s="55"/>
      <c r="Z683" s="55"/>
      <c r="AA683" s="55"/>
    </row>
    <row r="684" spans="1:27" ht="15">
      <c r="A684" s="55"/>
      <c r="B684" s="55"/>
      <c r="C684" s="1133"/>
      <c r="D684" s="55"/>
      <c r="E684" s="55"/>
      <c r="F684" s="55"/>
      <c r="G684" s="55"/>
      <c r="H684" s="55"/>
      <c r="I684" s="55"/>
      <c r="J684" s="55"/>
      <c r="K684" s="55"/>
      <c r="L684" s="55"/>
      <c r="M684" s="55"/>
      <c r="N684" s="55"/>
      <c r="O684" s="55"/>
      <c r="P684" s="55"/>
      <c r="Q684" s="55"/>
      <c r="R684" s="55"/>
      <c r="S684" s="55"/>
      <c r="T684" s="55"/>
      <c r="U684" s="55"/>
      <c r="V684" s="55"/>
      <c r="W684" s="55"/>
      <c r="X684" s="55"/>
      <c r="Y684" s="55"/>
      <c r="Z684" s="55"/>
      <c r="AA684" s="55"/>
    </row>
    <row r="685" spans="1:27" ht="15">
      <c r="A685" s="55"/>
      <c r="B685" s="55"/>
      <c r="C685" s="1133"/>
      <c r="D685" s="55"/>
      <c r="E685" s="55"/>
      <c r="F685" s="55"/>
      <c r="G685" s="55"/>
      <c r="H685" s="55"/>
      <c r="I685" s="55"/>
      <c r="J685" s="55"/>
      <c r="K685" s="55"/>
      <c r="L685" s="55"/>
      <c r="M685" s="55"/>
      <c r="N685" s="55"/>
      <c r="O685" s="55"/>
      <c r="P685" s="55"/>
      <c r="Q685" s="55"/>
      <c r="R685" s="55"/>
      <c r="S685" s="55"/>
      <c r="T685" s="55"/>
      <c r="U685" s="55"/>
      <c r="V685" s="55"/>
      <c r="W685" s="55"/>
      <c r="X685" s="55"/>
      <c r="Y685" s="55"/>
      <c r="Z685" s="55"/>
      <c r="AA685" s="55"/>
    </row>
    <row r="686" spans="1:27" ht="15">
      <c r="A686" s="55"/>
      <c r="B686" s="55"/>
      <c r="C686" s="1133"/>
      <c r="D686" s="55"/>
      <c r="E686" s="55"/>
      <c r="F686" s="55"/>
      <c r="G686" s="55"/>
      <c r="H686" s="55"/>
      <c r="I686" s="55"/>
      <c r="J686" s="55"/>
      <c r="K686" s="55"/>
      <c r="L686" s="55"/>
      <c r="M686" s="55"/>
      <c r="N686" s="55"/>
      <c r="O686" s="55"/>
      <c r="P686" s="55"/>
      <c r="Q686" s="55"/>
      <c r="R686" s="55"/>
      <c r="S686" s="55"/>
      <c r="T686" s="55"/>
      <c r="U686" s="55"/>
      <c r="V686" s="55"/>
      <c r="W686" s="55"/>
      <c r="X686" s="55"/>
      <c r="Y686" s="55"/>
      <c r="Z686" s="55"/>
      <c r="AA686" s="55"/>
    </row>
    <row r="687" spans="1:27" ht="15">
      <c r="A687" s="55"/>
      <c r="B687" s="55"/>
      <c r="C687" s="1133"/>
      <c r="D687" s="55"/>
      <c r="E687" s="55"/>
      <c r="F687" s="55"/>
      <c r="G687" s="55"/>
      <c r="H687" s="55"/>
      <c r="I687" s="55"/>
      <c r="J687" s="55"/>
      <c r="K687" s="55"/>
      <c r="L687" s="55"/>
      <c r="M687" s="55"/>
      <c r="N687" s="55"/>
      <c r="O687" s="55"/>
      <c r="P687" s="55"/>
      <c r="Q687" s="55"/>
      <c r="R687" s="55"/>
      <c r="S687" s="55"/>
      <c r="T687" s="55"/>
      <c r="U687" s="55"/>
      <c r="V687" s="55"/>
      <c r="W687" s="55"/>
      <c r="X687" s="55"/>
      <c r="Y687" s="55"/>
      <c r="Z687" s="55"/>
      <c r="AA687" s="55"/>
    </row>
    <row r="688" spans="1:27" ht="15">
      <c r="A688" s="55"/>
      <c r="B688" s="55"/>
      <c r="C688" s="1133"/>
      <c r="D688" s="55"/>
      <c r="E688" s="55"/>
      <c r="F688" s="55"/>
      <c r="G688" s="55"/>
      <c r="H688" s="55"/>
      <c r="I688" s="55"/>
      <c r="J688" s="55"/>
      <c r="K688" s="55"/>
      <c r="L688" s="55"/>
      <c r="M688" s="55"/>
      <c r="N688" s="55"/>
      <c r="O688" s="55"/>
      <c r="P688" s="55"/>
      <c r="Q688" s="55"/>
      <c r="R688" s="55"/>
      <c r="S688" s="55"/>
      <c r="T688" s="55"/>
      <c r="U688" s="55"/>
      <c r="V688" s="55"/>
      <c r="W688" s="55"/>
      <c r="X688" s="55"/>
      <c r="Y688" s="55"/>
      <c r="Z688" s="55"/>
      <c r="AA688" s="55"/>
    </row>
    <row r="689" spans="1:27" ht="15">
      <c r="A689" s="55"/>
      <c r="B689" s="55"/>
      <c r="C689" s="1133"/>
      <c r="D689" s="55"/>
      <c r="E689" s="55"/>
      <c r="F689" s="55"/>
      <c r="G689" s="55"/>
      <c r="H689" s="55"/>
      <c r="I689" s="55"/>
      <c r="J689" s="55"/>
      <c r="K689" s="55"/>
      <c r="L689" s="55"/>
      <c r="M689" s="55"/>
      <c r="N689" s="55"/>
      <c r="O689" s="55"/>
      <c r="P689" s="55"/>
      <c r="Q689" s="55"/>
      <c r="R689" s="55"/>
      <c r="S689" s="55"/>
      <c r="T689" s="55"/>
      <c r="U689" s="55"/>
      <c r="V689" s="55"/>
      <c r="W689" s="55"/>
      <c r="X689" s="55"/>
      <c r="Y689" s="55"/>
      <c r="Z689" s="55"/>
      <c r="AA689" s="55"/>
    </row>
    <row r="690" spans="1:27" ht="15">
      <c r="A690" s="55"/>
      <c r="B690" s="55"/>
      <c r="C690" s="1133"/>
      <c r="D690" s="55"/>
      <c r="E690" s="55"/>
      <c r="F690" s="55"/>
      <c r="G690" s="55"/>
      <c r="H690" s="55"/>
      <c r="I690" s="55"/>
      <c r="J690" s="55"/>
      <c r="K690" s="55"/>
      <c r="L690" s="55"/>
      <c r="M690" s="55"/>
      <c r="N690" s="55"/>
      <c r="O690" s="55"/>
      <c r="P690" s="55"/>
      <c r="Q690" s="55"/>
      <c r="R690" s="55"/>
      <c r="S690" s="55"/>
      <c r="T690" s="55"/>
      <c r="U690" s="55"/>
      <c r="V690" s="55"/>
      <c r="W690" s="55"/>
      <c r="X690" s="55"/>
      <c r="Y690" s="55"/>
      <c r="Z690" s="55"/>
      <c r="AA690" s="55"/>
    </row>
    <row r="691" spans="1:27" ht="15">
      <c r="A691" s="55"/>
      <c r="B691" s="55"/>
      <c r="C691" s="1133"/>
      <c r="D691" s="55"/>
      <c r="E691" s="55"/>
      <c r="F691" s="55"/>
      <c r="G691" s="55"/>
      <c r="H691" s="55"/>
      <c r="I691" s="55"/>
      <c r="J691" s="55"/>
      <c r="K691" s="55"/>
      <c r="L691" s="55"/>
      <c r="M691" s="55"/>
      <c r="N691" s="55"/>
      <c r="O691" s="55"/>
      <c r="P691" s="55"/>
      <c r="Q691" s="55"/>
      <c r="R691" s="55"/>
      <c r="S691" s="55"/>
      <c r="T691" s="55"/>
      <c r="U691" s="55"/>
      <c r="V691" s="55"/>
      <c r="W691" s="55"/>
      <c r="X691" s="55"/>
      <c r="Y691" s="55"/>
      <c r="Z691" s="55"/>
      <c r="AA691" s="55"/>
    </row>
    <row r="692" spans="1:27" ht="15">
      <c r="A692" s="55"/>
      <c r="B692" s="55"/>
      <c r="C692" s="1133"/>
      <c r="D692" s="55"/>
      <c r="E692" s="55"/>
      <c r="F692" s="55"/>
      <c r="G692" s="55"/>
      <c r="H692" s="55"/>
      <c r="I692" s="55"/>
      <c r="J692" s="55"/>
      <c r="K692" s="55"/>
      <c r="L692" s="55"/>
      <c r="M692" s="55"/>
      <c r="N692" s="55"/>
      <c r="O692" s="55"/>
      <c r="P692" s="55"/>
      <c r="Q692" s="55"/>
      <c r="R692" s="55"/>
      <c r="S692" s="55"/>
      <c r="T692" s="55"/>
      <c r="U692" s="55"/>
      <c r="V692" s="55"/>
      <c r="W692" s="55"/>
      <c r="X692" s="55"/>
      <c r="Y692" s="55"/>
      <c r="Z692" s="55"/>
      <c r="AA692" s="55"/>
    </row>
    <row r="693" spans="1:27" ht="15">
      <c r="A693" s="55"/>
      <c r="B693" s="55"/>
      <c r="C693" s="1133"/>
      <c r="D693" s="55"/>
      <c r="E693" s="55"/>
      <c r="F693" s="55"/>
      <c r="G693" s="55"/>
      <c r="H693" s="55"/>
      <c r="I693" s="55"/>
      <c r="J693" s="55"/>
      <c r="K693" s="55"/>
      <c r="L693" s="55"/>
      <c r="M693" s="55"/>
      <c r="N693" s="55"/>
      <c r="O693" s="55"/>
      <c r="P693" s="55"/>
      <c r="Q693" s="55"/>
      <c r="R693" s="55"/>
      <c r="S693" s="55"/>
      <c r="T693" s="55"/>
      <c r="U693" s="55"/>
      <c r="V693" s="55"/>
      <c r="W693" s="55"/>
      <c r="X693" s="55"/>
      <c r="Y693" s="55"/>
      <c r="Z693" s="55"/>
      <c r="AA693" s="55"/>
    </row>
    <row r="694" spans="1:27" ht="15">
      <c r="A694" s="55"/>
      <c r="B694" s="55"/>
      <c r="C694" s="1133"/>
      <c r="D694" s="55"/>
      <c r="E694" s="55"/>
      <c r="F694" s="55"/>
      <c r="G694" s="55"/>
      <c r="H694" s="55"/>
      <c r="I694" s="55"/>
      <c r="J694" s="55"/>
      <c r="K694" s="55"/>
      <c r="L694" s="55"/>
      <c r="M694" s="55"/>
      <c r="N694" s="55"/>
      <c r="O694" s="55"/>
      <c r="P694" s="55"/>
      <c r="Q694" s="55"/>
      <c r="R694" s="55"/>
      <c r="S694" s="55"/>
      <c r="T694" s="55"/>
      <c r="U694" s="55"/>
      <c r="V694" s="55"/>
      <c r="W694" s="55"/>
      <c r="X694" s="55"/>
      <c r="Y694" s="55"/>
      <c r="Z694" s="55"/>
      <c r="AA694" s="55"/>
    </row>
    <row r="695" spans="1:27" ht="15">
      <c r="A695" s="55"/>
      <c r="B695" s="55"/>
      <c r="C695" s="1133"/>
      <c r="D695" s="55"/>
      <c r="E695" s="55"/>
      <c r="F695" s="55"/>
      <c r="G695" s="55"/>
      <c r="H695" s="55"/>
      <c r="I695" s="55"/>
      <c r="J695" s="55"/>
      <c r="K695" s="55"/>
      <c r="L695" s="55"/>
      <c r="M695" s="55"/>
      <c r="N695" s="55"/>
      <c r="O695" s="55"/>
      <c r="P695" s="55"/>
      <c r="Q695" s="55"/>
      <c r="R695" s="55"/>
      <c r="S695" s="55"/>
      <c r="T695" s="55"/>
      <c r="U695" s="55"/>
      <c r="V695" s="55"/>
      <c r="W695" s="55"/>
      <c r="X695" s="55"/>
      <c r="Y695" s="55"/>
      <c r="Z695" s="55"/>
      <c r="AA695" s="55"/>
    </row>
    <row r="696" spans="1:27" ht="15">
      <c r="A696" s="55"/>
      <c r="B696" s="55"/>
      <c r="C696" s="1133"/>
      <c r="D696" s="55"/>
      <c r="E696" s="55"/>
      <c r="F696" s="55"/>
      <c r="G696" s="55"/>
      <c r="H696" s="55"/>
      <c r="I696" s="55"/>
      <c r="J696" s="55"/>
      <c r="K696" s="55"/>
      <c r="L696" s="55"/>
      <c r="M696" s="55"/>
      <c r="N696" s="55"/>
      <c r="O696" s="55"/>
      <c r="P696" s="55"/>
      <c r="Q696" s="55"/>
      <c r="R696" s="55"/>
      <c r="S696" s="55"/>
      <c r="T696" s="55"/>
      <c r="U696" s="55"/>
      <c r="V696" s="55"/>
      <c r="W696" s="55"/>
      <c r="X696" s="55"/>
      <c r="Y696" s="55"/>
      <c r="Z696" s="55"/>
      <c r="AA696" s="55"/>
    </row>
    <row r="697" spans="1:27" ht="15">
      <c r="A697" s="55"/>
      <c r="B697" s="55"/>
      <c r="C697" s="1133"/>
      <c r="D697" s="55"/>
      <c r="E697" s="55"/>
      <c r="F697" s="55"/>
      <c r="G697" s="55"/>
      <c r="H697" s="55"/>
      <c r="I697" s="55"/>
      <c r="J697" s="55"/>
      <c r="K697" s="55"/>
      <c r="L697" s="55"/>
      <c r="M697" s="55"/>
      <c r="N697" s="55"/>
      <c r="O697" s="55"/>
      <c r="P697" s="55"/>
      <c r="Q697" s="55"/>
      <c r="R697" s="55"/>
      <c r="S697" s="55"/>
      <c r="T697" s="55"/>
      <c r="U697" s="55"/>
      <c r="V697" s="55"/>
      <c r="W697" s="55"/>
      <c r="X697" s="55"/>
      <c r="Y697" s="55"/>
      <c r="Z697" s="55"/>
      <c r="AA697" s="55"/>
    </row>
    <row r="698" spans="1:27" ht="15">
      <c r="A698" s="55"/>
      <c r="B698" s="55"/>
      <c r="C698" s="1133"/>
      <c r="D698" s="55"/>
      <c r="E698" s="55"/>
      <c r="F698" s="55"/>
      <c r="G698" s="55"/>
      <c r="H698" s="55"/>
      <c r="I698" s="55"/>
      <c r="J698" s="55"/>
      <c r="K698" s="55"/>
      <c r="L698" s="55"/>
      <c r="M698" s="55"/>
      <c r="N698" s="55"/>
      <c r="O698" s="55"/>
      <c r="P698" s="55"/>
      <c r="Q698" s="55"/>
      <c r="R698" s="55"/>
      <c r="S698" s="55"/>
      <c r="T698" s="55"/>
      <c r="U698" s="55"/>
      <c r="V698" s="55"/>
      <c r="W698" s="55"/>
      <c r="X698" s="55"/>
      <c r="Y698" s="55"/>
      <c r="Z698" s="55"/>
      <c r="AA698" s="55"/>
    </row>
    <row r="699" spans="1:27" ht="15">
      <c r="A699" s="55"/>
      <c r="B699" s="55"/>
      <c r="C699" s="1133"/>
      <c r="D699" s="55"/>
      <c r="E699" s="55"/>
      <c r="F699" s="55"/>
      <c r="G699" s="55"/>
      <c r="H699" s="55"/>
      <c r="I699" s="55"/>
      <c r="J699" s="55"/>
      <c r="K699" s="55"/>
      <c r="L699" s="55"/>
      <c r="M699" s="55"/>
      <c r="N699" s="55"/>
      <c r="O699" s="55"/>
      <c r="P699" s="55"/>
      <c r="Q699" s="55"/>
      <c r="R699" s="55"/>
      <c r="S699" s="55"/>
      <c r="T699" s="55"/>
      <c r="U699" s="55"/>
      <c r="V699" s="55"/>
      <c r="W699" s="55"/>
      <c r="X699" s="55"/>
      <c r="Y699" s="55"/>
      <c r="Z699" s="55"/>
      <c r="AA699" s="55"/>
    </row>
    <row r="700" spans="1:27" ht="15">
      <c r="A700" s="55"/>
      <c r="B700" s="55"/>
      <c r="C700" s="1133"/>
      <c r="D700" s="55"/>
      <c r="E700" s="55"/>
      <c r="F700" s="55"/>
      <c r="G700" s="55"/>
      <c r="H700" s="55"/>
      <c r="I700" s="55"/>
      <c r="J700" s="55"/>
      <c r="K700" s="55"/>
      <c r="L700" s="55"/>
      <c r="M700" s="55"/>
      <c r="N700" s="55"/>
      <c r="O700" s="55"/>
      <c r="P700" s="55"/>
      <c r="Q700" s="55"/>
      <c r="R700" s="55"/>
      <c r="S700" s="55"/>
      <c r="T700" s="55"/>
      <c r="U700" s="55"/>
      <c r="V700" s="55"/>
      <c r="W700" s="55"/>
      <c r="X700" s="55"/>
      <c r="Y700" s="55"/>
      <c r="Z700" s="55"/>
      <c r="AA700" s="55"/>
    </row>
    <row r="701" spans="1:27" ht="15">
      <c r="A701" s="55"/>
      <c r="B701" s="55"/>
      <c r="C701" s="1133"/>
      <c r="D701" s="55"/>
      <c r="E701" s="55"/>
      <c r="F701" s="55"/>
      <c r="G701" s="55"/>
      <c r="H701" s="55"/>
      <c r="I701" s="55"/>
      <c r="J701" s="55"/>
      <c r="K701" s="55"/>
      <c r="L701" s="55"/>
      <c r="M701" s="55"/>
      <c r="N701" s="55"/>
      <c r="O701" s="55"/>
      <c r="P701" s="55"/>
      <c r="Q701" s="55"/>
      <c r="R701" s="55"/>
      <c r="S701" s="55"/>
      <c r="T701" s="55"/>
      <c r="U701" s="55"/>
      <c r="V701" s="55"/>
      <c r="W701" s="55"/>
      <c r="X701" s="55"/>
      <c r="Y701" s="55"/>
      <c r="Z701" s="55"/>
      <c r="AA701" s="55"/>
    </row>
    <row r="702" spans="1:27" ht="15">
      <c r="A702" s="55"/>
      <c r="B702" s="55"/>
      <c r="C702" s="1133"/>
      <c r="D702" s="55"/>
      <c r="E702" s="55"/>
      <c r="F702" s="55"/>
      <c r="G702" s="55"/>
      <c r="H702" s="55"/>
      <c r="I702" s="55"/>
      <c r="J702" s="55"/>
      <c r="K702" s="55"/>
      <c r="L702" s="55"/>
      <c r="M702" s="55"/>
      <c r="N702" s="55"/>
      <c r="O702" s="55"/>
      <c r="P702" s="55"/>
      <c r="Q702" s="55"/>
      <c r="R702" s="55"/>
      <c r="S702" s="55"/>
      <c r="T702" s="55"/>
      <c r="U702" s="55"/>
      <c r="V702" s="55"/>
      <c r="W702" s="55"/>
      <c r="X702" s="55"/>
      <c r="Y702" s="55"/>
      <c r="Z702" s="55"/>
      <c r="AA702" s="55"/>
    </row>
    <row r="703" spans="1:27" ht="15">
      <c r="A703" s="55"/>
      <c r="B703" s="55"/>
      <c r="C703" s="1133"/>
      <c r="D703" s="55"/>
      <c r="E703" s="55"/>
      <c r="F703" s="55"/>
      <c r="G703" s="55"/>
      <c r="H703" s="55"/>
      <c r="I703" s="55"/>
      <c r="J703" s="55"/>
      <c r="K703" s="55"/>
      <c r="L703" s="55"/>
      <c r="M703" s="55"/>
      <c r="N703" s="55"/>
      <c r="O703" s="55"/>
      <c r="P703" s="55"/>
      <c r="Q703" s="55"/>
      <c r="R703" s="55"/>
      <c r="S703" s="55"/>
      <c r="T703" s="55"/>
      <c r="U703" s="55"/>
      <c r="V703" s="55"/>
      <c r="W703" s="55"/>
      <c r="X703" s="55"/>
      <c r="Y703" s="55"/>
      <c r="Z703" s="55"/>
      <c r="AA703" s="55"/>
    </row>
    <row r="704" spans="1:27" ht="15">
      <c r="A704" s="55"/>
      <c r="B704" s="55"/>
      <c r="C704" s="1133"/>
      <c r="D704" s="55"/>
      <c r="E704" s="55"/>
      <c r="F704" s="55"/>
      <c r="G704" s="55"/>
      <c r="H704" s="55"/>
      <c r="I704" s="55"/>
      <c r="J704" s="55"/>
      <c r="K704" s="55"/>
      <c r="L704" s="55"/>
      <c r="M704" s="55"/>
      <c r="N704" s="55"/>
      <c r="O704" s="55"/>
      <c r="P704" s="55"/>
      <c r="Q704" s="55"/>
      <c r="R704" s="55"/>
      <c r="S704" s="55"/>
      <c r="T704" s="55"/>
      <c r="U704" s="55"/>
      <c r="V704" s="55"/>
      <c r="W704" s="55"/>
      <c r="X704" s="55"/>
      <c r="Y704" s="55"/>
      <c r="Z704" s="55"/>
      <c r="AA704" s="55"/>
    </row>
    <row r="705" spans="1:27" ht="15">
      <c r="A705" s="55"/>
      <c r="B705" s="55"/>
      <c r="C705" s="1133"/>
      <c r="D705" s="55"/>
      <c r="E705" s="55"/>
      <c r="F705" s="55"/>
      <c r="G705" s="55"/>
      <c r="H705" s="55"/>
      <c r="I705" s="55"/>
      <c r="J705" s="55"/>
      <c r="K705" s="55"/>
      <c r="L705" s="55"/>
      <c r="M705" s="55"/>
      <c r="N705" s="55"/>
      <c r="O705" s="55"/>
      <c r="P705" s="55"/>
      <c r="Q705" s="55"/>
      <c r="R705" s="55"/>
      <c r="S705" s="55"/>
      <c r="T705" s="55"/>
      <c r="U705" s="55"/>
      <c r="V705" s="55"/>
      <c r="W705" s="55"/>
      <c r="X705" s="55"/>
      <c r="Y705" s="55"/>
      <c r="Z705" s="55"/>
      <c r="AA705" s="55"/>
    </row>
    <row r="706" spans="1:27" ht="15">
      <c r="A706" s="55"/>
      <c r="B706" s="55"/>
      <c r="C706" s="1133"/>
      <c r="D706" s="55"/>
      <c r="E706" s="55"/>
      <c r="F706" s="55"/>
      <c r="G706" s="55"/>
      <c r="H706" s="55"/>
      <c r="I706" s="55"/>
      <c r="J706" s="55"/>
      <c r="K706" s="55"/>
      <c r="L706" s="55"/>
      <c r="M706" s="55"/>
      <c r="N706" s="55"/>
      <c r="O706" s="55"/>
      <c r="P706" s="55"/>
      <c r="Q706" s="55"/>
      <c r="R706" s="55"/>
      <c r="S706" s="55"/>
      <c r="T706" s="55"/>
      <c r="U706" s="55"/>
      <c r="V706" s="55"/>
      <c r="W706" s="55"/>
      <c r="X706" s="55"/>
      <c r="Y706" s="55"/>
      <c r="Z706" s="55"/>
      <c r="AA706" s="55"/>
    </row>
    <row r="707" spans="1:27" ht="15">
      <c r="A707" s="55"/>
      <c r="B707" s="55"/>
      <c r="C707" s="1133"/>
      <c r="D707" s="55"/>
      <c r="E707" s="55"/>
      <c r="F707" s="55"/>
      <c r="G707" s="55"/>
      <c r="H707" s="55"/>
      <c r="I707" s="55"/>
      <c r="J707" s="55"/>
      <c r="K707" s="55"/>
      <c r="L707" s="55"/>
      <c r="M707" s="55"/>
      <c r="N707" s="55"/>
      <c r="O707" s="55"/>
      <c r="P707" s="55"/>
      <c r="Q707" s="55"/>
      <c r="R707" s="55"/>
      <c r="S707" s="55"/>
      <c r="T707" s="55"/>
      <c r="U707" s="55"/>
      <c r="V707" s="55"/>
      <c r="W707" s="55"/>
      <c r="X707" s="55"/>
      <c r="Y707" s="55"/>
      <c r="Z707" s="55"/>
      <c r="AA707" s="55"/>
    </row>
    <row r="708" spans="1:27" ht="15">
      <c r="A708" s="55"/>
      <c r="B708" s="55"/>
      <c r="C708" s="1133"/>
      <c r="D708" s="55"/>
      <c r="E708" s="55"/>
      <c r="F708" s="55"/>
      <c r="G708" s="55"/>
      <c r="H708" s="55"/>
      <c r="I708" s="55"/>
      <c r="J708" s="55"/>
      <c r="K708" s="55"/>
      <c r="L708" s="55"/>
      <c r="M708" s="55"/>
      <c r="N708" s="55"/>
      <c r="O708" s="55"/>
      <c r="P708" s="55"/>
      <c r="Q708" s="55"/>
      <c r="R708" s="55"/>
      <c r="S708" s="55"/>
      <c r="T708" s="55"/>
      <c r="U708" s="55"/>
      <c r="V708" s="55"/>
      <c r="W708" s="55"/>
      <c r="X708" s="55"/>
      <c r="Y708" s="55"/>
      <c r="Z708" s="55"/>
      <c r="AA708" s="55"/>
    </row>
    <row r="709" spans="1:27" ht="15">
      <c r="A709" s="55"/>
      <c r="B709" s="55"/>
      <c r="C709" s="1133"/>
      <c r="D709" s="55"/>
      <c r="E709" s="55"/>
      <c r="F709" s="55"/>
      <c r="G709" s="55"/>
      <c r="H709" s="55"/>
      <c r="I709" s="55"/>
      <c r="J709" s="55"/>
      <c r="K709" s="55"/>
      <c r="L709" s="55"/>
      <c r="M709" s="55"/>
      <c r="N709" s="55"/>
      <c r="O709" s="55"/>
      <c r="P709" s="55"/>
      <c r="Q709" s="55"/>
      <c r="R709" s="55"/>
      <c r="S709" s="55"/>
      <c r="T709" s="55"/>
      <c r="U709" s="55"/>
      <c r="V709" s="55"/>
      <c r="W709" s="55"/>
      <c r="X709" s="55"/>
      <c r="Y709" s="55"/>
      <c r="Z709" s="55"/>
      <c r="AA709" s="55"/>
    </row>
    <row r="710" spans="1:27" ht="15">
      <c r="A710" s="55"/>
      <c r="B710" s="55"/>
      <c r="C710" s="1133"/>
      <c r="D710" s="55"/>
      <c r="E710" s="55"/>
      <c r="F710" s="55"/>
      <c r="G710" s="55"/>
      <c r="H710" s="55"/>
      <c r="I710" s="55"/>
      <c r="J710" s="55"/>
      <c r="K710" s="55"/>
      <c r="L710" s="55"/>
      <c r="M710" s="55"/>
      <c r="N710" s="55"/>
      <c r="O710" s="55"/>
      <c r="P710" s="55"/>
      <c r="Q710" s="55"/>
      <c r="R710" s="55"/>
      <c r="S710" s="55"/>
      <c r="T710" s="55"/>
      <c r="U710" s="55"/>
      <c r="V710" s="55"/>
      <c r="W710" s="55"/>
      <c r="X710" s="55"/>
      <c r="Y710" s="55"/>
      <c r="Z710" s="55"/>
      <c r="AA710" s="55"/>
    </row>
    <row r="711" spans="1:27" ht="15">
      <c r="A711" s="55"/>
      <c r="B711" s="55"/>
      <c r="C711" s="1133"/>
      <c r="D711" s="55"/>
      <c r="E711" s="55"/>
      <c r="F711" s="55"/>
      <c r="G711" s="55"/>
      <c r="H711" s="55"/>
      <c r="I711" s="55"/>
      <c r="J711" s="55"/>
      <c r="K711" s="55"/>
      <c r="L711" s="55"/>
      <c r="M711" s="55"/>
      <c r="N711" s="55"/>
      <c r="O711" s="55"/>
      <c r="P711" s="55"/>
      <c r="Q711" s="55"/>
      <c r="R711" s="55"/>
      <c r="S711" s="55"/>
      <c r="T711" s="55"/>
      <c r="U711" s="55"/>
      <c r="V711" s="55"/>
      <c r="W711" s="55"/>
      <c r="X711" s="55"/>
      <c r="Y711" s="55"/>
      <c r="Z711" s="55"/>
      <c r="AA711" s="55"/>
    </row>
    <row r="712" spans="1:27" ht="15">
      <c r="A712" s="55"/>
      <c r="B712" s="55"/>
      <c r="C712" s="1133"/>
      <c r="D712" s="55"/>
      <c r="E712" s="55"/>
      <c r="F712" s="55"/>
      <c r="G712" s="55"/>
      <c r="H712" s="55"/>
      <c r="I712" s="55"/>
      <c r="J712" s="55"/>
      <c r="K712" s="55"/>
      <c r="L712" s="55"/>
      <c r="M712" s="55"/>
      <c r="N712" s="55"/>
      <c r="O712" s="55"/>
      <c r="P712" s="55"/>
      <c r="Q712" s="55"/>
      <c r="R712" s="55"/>
      <c r="S712" s="55"/>
      <c r="T712" s="55"/>
      <c r="U712" s="55"/>
      <c r="V712" s="55"/>
      <c r="W712" s="55"/>
      <c r="X712" s="55"/>
      <c r="Y712" s="55"/>
      <c r="Z712" s="55"/>
      <c r="AA712" s="55"/>
    </row>
    <row r="713" spans="1:27" ht="15">
      <c r="A713" s="55"/>
      <c r="B713" s="55"/>
      <c r="C713" s="1133"/>
      <c r="D713" s="55"/>
      <c r="E713" s="55"/>
      <c r="F713" s="55"/>
      <c r="G713" s="55"/>
      <c r="H713" s="55"/>
      <c r="I713" s="55"/>
      <c r="J713" s="55"/>
      <c r="K713" s="55"/>
      <c r="L713" s="55"/>
      <c r="M713" s="55"/>
      <c r="N713" s="55"/>
      <c r="O713" s="55"/>
      <c r="P713" s="55"/>
      <c r="Q713" s="55"/>
      <c r="R713" s="55"/>
      <c r="S713" s="55"/>
      <c r="T713" s="55"/>
      <c r="U713" s="55"/>
      <c r="V713" s="55"/>
      <c r="W713" s="55"/>
      <c r="X713" s="55"/>
      <c r="Y713" s="55"/>
      <c r="Z713" s="55"/>
      <c r="AA713" s="55"/>
    </row>
    <row r="714" spans="1:27" ht="15">
      <c r="A714" s="55"/>
      <c r="B714" s="55"/>
      <c r="C714" s="1133"/>
      <c r="D714" s="55"/>
      <c r="E714" s="55"/>
      <c r="F714" s="55"/>
      <c r="G714" s="55"/>
      <c r="H714" s="55"/>
      <c r="I714" s="55"/>
      <c r="J714" s="55"/>
      <c r="K714" s="55"/>
      <c r="L714" s="55"/>
      <c r="M714" s="55"/>
      <c r="N714" s="55"/>
      <c r="O714" s="55"/>
      <c r="P714" s="55"/>
      <c r="Q714" s="55"/>
      <c r="R714" s="55"/>
      <c r="S714" s="55"/>
      <c r="T714" s="55"/>
      <c r="U714" s="55"/>
      <c r="V714" s="55"/>
      <c r="W714" s="55"/>
      <c r="X714" s="55"/>
      <c r="Y714" s="55"/>
      <c r="Z714" s="55"/>
      <c r="AA714" s="55"/>
    </row>
    <row r="715" spans="1:27" ht="15">
      <c r="A715" s="55"/>
      <c r="B715" s="55"/>
      <c r="C715" s="1133"/>
      <c r="D715" s="55"/>
      <c r="E715" s="55"/>
      <c r="F715" s="55"/>
      <c r="G715" s="55"/>
      <c r="H715" s="55"/>
      <c r="I715" s="55"/>
      <c r="J715" s="55"/>
      <c r="K715" s="55"/>
      <c r="L715" s="55"/>
      <c r="M715" s="55"/>
      <c r="N715" s="55"/>
      <c r="O715" s="55"/>
      <c r="P715" s="55"/>
      <c r="Q715" s="55"/>
      <c r="R715" s="55"/>
      <c r="S715" s="55"/>
      <c r="T715" s="55"/>
      <c r="U715" s="55"/>
      <c r="V715" s="55"/>
      <c r="W715" s="55"/>
      <c r="X715" s="55"/>
      <c r="Y715" s="55"/>
      <c r="Z715" s="55"/>
      <c r="AA715" s="55"/>
    </row>
    <row r="716" spans="1:27" ht="15">
      <c r="A716" s="55"/>
      <c r="B716" s="55"/>
      <c r="C716" s="1133"/>
      <c r="D716" s="55"/>
      <c r="E716" s="55"/>
      <c r="F716" s="55"/>
      <c r="G716" s="55"/>
      <c r="H716" s="55"/>
      <c r="I716" s="55"/>
      <c r="J716" s="55"/>
      <c r="K716" s="55"/>
      <c r="L716" s="55"/>
      <c r="M716" s="55"/>
      <c r="N716" s="55"/>
      <c r="O716" s="55"/>
      <c r="P716" s="55"/>
      <c r="Q716" s="55"/>
      <c r="R716" s="55"/>
      <c r="S716" s="55"/>
      <c r="T716" s="55"/>
      <c r="U716" s="55"/>
      <c r="V716" s="55"/>
      <c r="W716" s="55"/>
      <c r="X716" s="55"/>
      <c r="Y716" s="55"/>
      <c r="Z716" s="55"/>
      <c r="AA716" s="55"/>
    </row>
    <row r="717" spans="1:27" ht="15">
      <c r="A717" s="55"/>
      <c r="B717" s="55"/>
      <c r="C717" s="1133"/>
      <c r="D717" s="55"/>
      <c r="E717" s="55"/>
      <c r="F717" s="55"/>
      <c r="G717" s="55"/>
      <c r="H717" s="55"/>
      <c r="I717" s="55"/>
      <c r="J717" s="55"/>
      <c r="K717" s="55"/>
      <c r="L717" s="55"/>
      <c r="M717" s="55"/>
      <c r="N717" s="55"/>
      <c r="O717" s="55"/>
      <c r="P717" s="55"/>
      <c r="Q717" s="55"/>
      <c r="R717" s="55"/>
      <c r="S717" s="55"/>
      <c r="T717" s="55"/>
      <c r="U717" s="55"/>
      <c r="V717" s="55"/>
      <c r="W717" s="55"/>
      <c r="X717" s="55"/>
      <c r="Y717" s="55"/>
      <c r="Z717" s="55"/>
      <c r="AA717" s="55"/>
    </row>
    <row r="718" spans="1:27" ht="15">
      <c r="A718" s="55"/>
      <c r="B718" s="55"/>
      <c r="C718" s="1133"/>
      <c r="D718" s="55"/>
      <c r="E718" s="55"/>
      <c r="F718" s="55"/>
      <c r="G718" s="55"/>
      <c r="H718" s="55"/>
      <c r="I718" s="55"/>
      <c r="J718" s="55"/>
      <c r="K718" s="55"/>
      <c r="L718" s="55"/>
      <c r="M718" s="55"/>
      <c r="N718" s="55"/>
      <c r="O718" s="55"/>
      <c r="P718" s="55"/>
      <c r="Q718" s="55"/>
      <c r="R718" s="55"/>
      <c r="S718" s="55"/>
      <c r="T718" s="55"/>
      <c r="U718" s="55"/>
      <c r="V718" s="55"/>
      <c r="W718" s="55"/>
      <c r="X718" s="55"/>
      <c r="Y718" s="55"/>
      <c r="Z718" s="55"/>
      <c r="AA718" s="55"/>
    </row>
    <row r="719" spans="1:27" ht="15">
      <c r="A719" s="55"/>
      <c r="B719" s="55"/>
      <c r="C719" s="1133"/>
      <c r="D719" s="55"/>
      <c r="E719" s="55"/>
      <c r="F719" s="55"/>
      <c r="G719" s="55"/>
      <c r="H719" s="55"/>
      <c r="I719" s="55"/>
      <c r="J719" s="55"/>
      <c r="K719" s="55"/>
      <c r="L719" s="55"/>
      <c r="M719" s="55"/>
      <c r="N719" s="55"/>
      <c r="O719" s="55"/>
      <c r="P719" s="55"/>
      <c r="Q719" s="55"/>
      <c r="R719" s="55"/>
      <c r="S719" s="55"/>
      <c r="T719" s="55"/>
      <c r="U719" s="55"/>
      <c r="V719" s="55"/>
      <c r="W719" s="55"/>
      <c r="X719" s="55"/>
      <c r="Y719" s="55"/>
      <c r="Z719" s="55"/>
      <c r="AA719" s="55"/>
    </row>
    <row r="720" spans="1:27" ht="15">
      <c r="A720" s="55"/>
      <c r="B720" s="55"/>
      <c r="C720" s="1133"/>
      <c r="D720" s="55"/>
      <c r="E720" s="55"/>
      <c r="F720" s="55"/>
      <c r="G720" s="55"/>
      <c r="H720" s="55"/>
      <c r="I720" s="55"/>
      <c r="J720" s="55"/>
      <c r="K720" s="55"/>
      <c r="L720" s="55"/>
      <c r="M720" s="55"/>
      <c r="N720" s="55"/>
      <c r="O720" s="55"/>
      <c r="P720" s="55"/>
      <c r="Q720" s="55"/>
      <c r="R720" s="55"/>
      <c r="S720" s="55"/>
      <c r="T720" s="55"/>
      <c r="U720" s="55"/>
      <c r="V720" s="55"/>
      <c r="W720" s="55"/>
      <c r="X720" s="55"/>
      <c r="Y720" s="55"/>
      <c r="Z720" s="55"/>
      <c r="AA720" s="55"/>
    </row>
    <row r="721" spans="1:27" ht="15">
      <c r="A721" s="55"/>
      <c r="B721" s="55"/>
      <c r="C721" s="1133"/>
      <c r="D721" s="55"/>
      <c r="E721" s="55"/>
      <c r="F721" s="55"/>
      <c r="G721" s="55"/>
      <c r="H721" s="55"/>
      <c r="I721" s="55"/>
      <c r="J721" s="55"/>
      <c r="K721" s="55"/>
      <c r="L721" s="55"/>
      <c r="M721" s="55"/>
      <c r="N721" s="55"/>
      <c r="O721" s="55"/>
      <c r="P721" s="55"/>
      <c r="Q721" s="55"/>
      <c r="R721" s="55"/>
      <c r="S721" s="55"/>
      <c r="T721" s="55"/>
      <c r="U721" s="55"/>
      <c r="V721" s="55"/>
      <c r="W721" s="55"/>
      <c r="X721" s="55"/>
      <c r="Y721" s="55"/>
      <c r="Z721" s="55"/>
      <c r="AA721" s="55"/>
    </row>
    <row r="722" spans="1:27" ht="15">
      <c r="A722" s="55"/>
      <c r="B722" s="55"/>
      <c r="C722" s="1133"/>
      <c r="D722" s="55"/>
      <c r="E722" s="55"/>
      <c r="F722" s="55"/>
      <c r="G722" s="55"/>
      <c r="H722" s="55"/>
      <c r="I722" s="55"/>
      <c r="J722" s="55"/>
      <c r="K722" s="55"/>
      <c r="L722" s="55"/>
      <c r="M722" s="55"/>
      <c r="N722" s="55"/>
      <c r="O722" s="55"/>
      <c r="P722" s="55"/>
      <c r="Q722" s="55"/>
      <c r="R722" s="55"/>
      <c r="S722" s="55"/>
      <c r="T722" s="55"/>
      <c r="U722" s="55"/>
      <c r="V722" s="55"/>
      <c r="W722" s="55"/>
      <c r="X722" s="55"/>
      <c r="Y722" s="55"/>
      <c r="Z722" s="55"/>
      <c r="AA722" s="55"/>
    </row>
    <row r="723" spans="1:27" ht="15">
      <c r="A723" s="55"/>
      <c r="B723" s="55"/>
      <c r="C723" s="1133"/>
      <c r="D723" s="55"/>
      <c r="E723" s="55"/>
      <c r="F723" s="55"/>
      <c r="G723" s="55"/>
      <c r="H723" s="55"/>
      <c r="I723" s="55"/>
      <c r="J723" s="55"/>
      <c r="K723" s="55"/>
      <c r="L723" s="55"/>
      <c r="M723" s="55"/>
      <c r="N723" s="55"/>
      <c r="O723" s="55"/>
      <c r="P723" s="55"/>
      <c r="Q723" s="55"/>
      <c r="R723" s="55"/>
      <c r="S723" s="55"/>
      <c r="T723" s="55"/>
      <c r="U723" s="55"/>
      <c r="V723" s="55"/>
      <c r="W723" s="55"/>
      <c r="X723" s="55"/>
      <c r="Y723" s="55"/>
      <c r="Z723" s="55"/>
      <c r="AA723" s="55"/>
    </row>
    <row r="724" spans="1:27" ht="15">
      <c r="A724" s="55"/>
      <c r="B724" s="55"/>
      <c r="C724" s="1133"/>
      <c r="D724" s="55"/>
      <c r="E724" s="55"/>
      <c r="F724" s="55"/>
      <c r="G724" s="55"/>
      <c r="H724" s="55"/>
      <c r="I724" s="55"/>
      <c r="J724" s="55"/>
      <c r="K724" s="55"/>
      <c r="L724" s="55"/>
      <c r="M724" s="55"/>
      <c r="N724" s="55"/>
      <c r="O724" s="55"/>
      <c r="P724" s="55"/>
      <c r="Q724" s="55"/>
      <c r="R724" s="55"/>
      <c r="S724" s="55"/>
      <c r="T724" s="55"/>
      <c r="U724" s="55"/>
      <c r="V724" s="55"/>
      <c r="W724" s="55"/>
      <c r="X724" s="55"/>
      <c r="Y724" s="55"/>
      <c r="Z724" s="55"/>
      <c r="AA724" s="55"/>
    </row>
    <row r="725" spans="1:27" ht="15">
      <c r="A725" s="55"/>
      <c r="B725" s="55"/>
      <c r="C725" s="1133"/>
      <c r="D725" s="55"/>
      <c r="E725" s="55"/>
      <c r="F725" s="55"/>
      <c r="G725" s="55"/>
      <c r="H725" s="55"/>
      <c r="I725" s="55"/>
      <c r="J725" s="55"/>
      <c r="K725" s="55"/>
      <c r="L725" s="55"/>
      <c r="M725" s="55"/>
      <c r="N725" s="55"/>
      <c r="O725" s="55"/>
      <c r="P725" s="55"/>
      <c r="Q725" s="55"/>
      <c r="R725" s="55"/>
      <c r="S725" s="55"/>
      <c r="T725" s="55"/>
      <c r="U725" s="55"/>
      <c r="V725" s="55"/>
      <c r="W725" s="55"/>
      <c r="X725" s="55"/>
      <c r="Y725" s="55"/>
      <c r="Z725" s="55"/>
      <c r="AA725" s="55"/>
    </row>
    <row r="726" spans="1:27" ht="15">
      <c r="A726" s="55"/>
      <c r="B726" s="55"/>
      <c r="C726" s="1133"/>
      <c r="D726" s="55"/>
      <c r="E726" s="55"/>
      <c r="F726" s="55"/>
      <c r="G726" s="55"/>
      <c r="H726" s="55"/>
      <c r="I726" s="55"/>
      <c r="J726" s="55"/>
      <c r="K726" s="55"/>
      <c r="L726" s="55"/>
      <c r="M726" s="55"/>
      <c r="N726" s="55"/>
      <c r="O726" s="55"/>
      <c r="P726" s="55"/>
      <c r="Q726" s="55"/>
      <c r="R726" s="55"/>
      <c r="S726" s="55"/>
      <c r="T726" s="55"/>
      <c r="U726" s="55"/>
      <c r="V726" s="55"/>
      <c r="W726" s="55"/>
      <c r="X726" s="55"/>
      <c r="Y726" s="55"/>
      <c r="Z726" s="55"/>
      <c r="AA726" s="55"/>
    </row>
    <row r="727" spans="1:27" ht="15">
      <c r="A727" s="55"/>
      <c r="B727" s="55"/>
      <c r="C727" s="1133"/>
      <c r="D727" s="55"/>
      <c r="E727" s="55"/>
      <c r="F727" s="55"/>
      <c r="G727" s="55"/>
      <c r="H727" s="55"/>
      <c r="I727" s="55"/>
      <c r="J727" s="55"/>
      <c r="K727" s="55"/>
      <c r="L727" s="55"/>
      <c r="M727" s="55"/>
      <c r="N727" s="55"/>
      <c r="O727" s="55"/>
      <c r="P727" s="55"/>
      <c r="Q727" s="55"/>
      <c r="R727" s="55"/>
      <c r="S727" s="55"/>
      <c r="T727" s="55"/>
      <c r="U727" s="55"/>
      <c r="V727" s="55"/>
      <c r="W727" s="55"/>
      <c r="X727" s="55"/>
      <c r="Y727" s="55"/>
      <c r="Z727" s="55"/>
      <c r="AA727" s="55"/>
    </row>
    <row r="728" spans="1:27" ht="15">
      <c r="A728" s="55"/>
      <c r="B728" s="55"/>
      <c r="C728" s="1133"/>
      <c r="D728" s="55"/>
      <c r="E728" s="55"/>
      <c r="F728" s="55"/>
      <c r="G728" s="55"/>
      <c r="H728" s="55"/>
      <c r="I728" s="55"/>
      <c r="J728" s="55"/>
      <c r="K728" s="55"/>
      <c r="L728" s="55"/>
      <c r="M728" s="55"/>
      <c r="N728" s="55"/>
      <c r="O728" s="55"/>
      <c r="P728" s="55"/>
      <c r="Q728" s="55"/>
      <c r="R728" s="55"/>
      <c r="S728" s="55"/>
      <c r="T728" s="55"/>
      <c r="U728" s="55"/>
      <c r="V728" s="55"/>
      <c r="W728" s="55"/>
      <c r="X728" s="55"/>
      <c r="Y728" s="55"/>
      <c r="Z728" s="55"/>
      <c r="AA728" s="55"/>
    </row>
    <row r="729" spans="1:27" ht="15">
      <c r="A729" s="55"/>
      <c r="B729" s="55"/>
      <c r="C729" s="1133"/>
      <c r="D729" s="55"/>
      <c r="E729" s="55"/>
      <c r="F729" s="55"/>
      <c r="G729" s="55"/>
      <c r="H729" s="55"/>
      <c r="I729" s="55"/>
      <c r="J729" s="55"/>
      <c r="K729" s="55"/>
      <c r="L729" s="55"/>
      <c r="M729" s="55"/>
      <c r="N729" s="55"/>
      <c r="O729" s="55"/>
      <c r="P729" s="55"/>
      <c r="Q729" s="55"/>
      <c r="R729" s="55"/>
      <c r="S729" s="55"/>
      <c r="T729" s="55"/>
      <c r="U729" s="55"/>
      <c r="V729" s="55"/>
      <c r="W729" s="55"/>
      <c r="X729" s="55"/>
      <c r="Y729" s="55"/>
      <c r="Z729" s="55"/>
      <c r="AA729" s="55"/>
    </row>
    <row r="730" spans="1:27" ht="15">
      <c r="A730" s="55"/>
      <c r="B730" s="55"/>
      <c r="C730" s="1133"/>
      <c r="D730" s="55"/>
      <c r="E730" s="55"/>
      <c r="F730" s="55"/>
      <c r="G730" s="55"/>
      <c r="H730" s="55"/>
      <c r="I730" s="55"/>
      <c r="J730" s="55"/>
      <c r="K730" s="55"/>
      <c r="L730" s="55"/>
      <c r="M730" s="55"/>
      <c r="N730" s="55"/>
      <c r="O730" s="55"/>
      <c r="P730" s="55"/>
      <c r="Q730" s="55"/>
      <c r="R730" s="55"/>
      <c r="S730" s="55"/>
      <c r="T730" s="55"/>
      <c r="U730" s="55"/>
      <c r="V730" s="55"/>
      <c r="W730" s="55"/>
      <c r="X730" s="55"/>
      <c r="Y730" s="55"/>
      <c r="Z730" s="55"/>
      <c r="AA730" s="55"/>
    </row>
    <row r="731" spans="1:27" ht="15">
      <c r="A731" s="55"/>
      <c r="B731" s="55"/>
      <c r="C731" s="1133"/>
      <c r="D731" s="55"/>
      <c r="E731" s="55"/>
      <c r="F731" s="55"/>
      <c r="G731" s="55"/>
      <c r="H731" s="55"/>
      <c r="I731" s="55"/>
      <c r="J731" s="55"/>
      <c r="K731" s="55"/>
      <c r="L731" s="55"/>
      <c r="M731" s="55"/>
      <c r="N731" s="55"/>
      <c r="O731" s="55"/>
      <c r="P731" s="55"/>
      <c r="Q731" s="55"/>
      <c r="R731" s="55"/>
      <c r="S731" s="55"/>
      <c r="T731" s="55"/>
      <c r="U731" s="55"/>
      <c r="V731" s="55"/>
      <c r="W731" s="55"/>
      <c r="X731" s="55"/>
      <c r="Y731" s="55"/>
      <c r="Z731" s="55"/>
      <c r="AA731" s="55"/>
    </row>
    <row r="732" spans="1:27" ht="15">
      <c r="A732" s="55"/>
      <c r="B732" s="55"/>
      <c r="C732" s="1133"/>
      <c r="D732" s="55"/>
      <c r="E732" s="55"/>
      <c r="F732" s="55"/>
      <c r="G732" s="55"/>
      <c r="H732" s="55"/>
      <c r="I732" s="55"/>
      <c r="J732" s="55"/>
      <c r="K732" s="55"/>
      <c r="L732" s="55"/>
      <c r="M732" s="55"/>
      <c r="N732" s="55"/>
      <c r="O732" s="55"/>
      <c r="P732" s="55"/>
      <c r="Q732" s="55"/>
      <c r="R732" s="55"/>
      <c r="S732" s="55"/>
      <c r="T732" s="55"/>
      <c r="U732" s="55"/>
      <c r="V732" s="55"/>
      <c r="W732" s="55"/>
      <c r="X732" s="55"/>
      <c r="Y732" s="55"/>
      <c r="Z732" s="55"/>
      <c r="AA732" s="55"/>
    </row>
    <row r="733" spans="1:27" ht="15">
      <c r="A733" s="55"/>
      <c r="B733" s="55"/>
      <c r="C733" s="1133"/>
      <c r="D733" s="55"/>
      <c r="E733" s="55"/>
      <c r="F733" s="55"/>
      <c r="G733" s="55"/>
      <c r="H733" s="55"/>
      <c r="I733" s="55"/>
      <c r="J733" s="55"/>
      <c r="K733" s="55"/>
      <c r="L733" s="55"/>
      <c r="M733" s="55"/>
      <c r="N733" s="55"/>
      <c r="O733" s="55"/>
      <c r="P733" s="55"/>
      <c r="Q733" s="55"/>
      <c r="R733" s="55"/>
      <c r="S733" s="55"/>
      <c r="T733" s="55"/>
      <c r="U733" s="55"/>
      <c r="V733" s="55"/>
      <c r="W733" s="55"/>
      <c r="X733" s="55"/>
      <c r="Y733" s="55"/>
      <c r="Z733" s="55"/>
      <c r="AA733" s="55"/>
    </row>
    <row r="734" spans="1:27" ht="15">
      <c r="A734" s="55"/>
      <c r="B734" s="55"/>
      <c r="C734" s="1133"/>
      <c r="D734" s="55"/>
      <c r="E734" s="55"/>
      <c r="F734" s="55"/>
      <c r="G734" s="55"/>
      <c r="H734" s="55"/>
      <c r="I734" s="55"/>
      <c r="J734" s="55"/>
      <c r="K734" s="55"/>
      <c r="L734" s="55"/>
      <c r="M734" s="55"/>
      <c r="N734" s="55"/>
      <c r="O734" s="55"/>
      <c r="P734" s="55"/>
      <c r="Q734" s="55"/>
      <c r="R734" s="55"/>
      <c r="S734" s="55"/>
      <c r="T734" s="55"/>
      <c r="U734" s="55"/>
      <c r="V734" s="55"/>
      <c r="W734" s="55"/>
      <c r="X734" s="55"/>
      <c r="Y734" s="55"/>
      <c r="Z734" s="55"/>
      <c r="AA734" s="55"/>
    </row>
    <row r="735" spans="1:27" ht="15">
      <c r="A735" s="55"/>
      <c r="B735" s="55"/>
      <c r="C735" s="1133"/>
      <c r="D735" s="55"/>
      <c r="E735" s="55"/>
      <c r="F735" s="55"/>
      <c r="G735" s="55"/>
      <c r="H735" s="55"/>
      <c r="I735" s="55"/>
      <c r="J735" s="55"/>
      <c r="K735" s="55"/>
      <c r="L735" s="55"/>
      <c r="M735" s="55"/>
      <c r="N735" s="55"/>
      <c r="O735" s="55"/>
      <c r="P735" s="55"/>
      <c r="Q735" s="55"/>
      <c r="R735" s="55"/>
      <c r="S735" s="55"/>
      <c r="T735" s="55"/>
      <c r="U735" s="55"/>
      <c r="V735" s="55"/>
      <c r="W735" s="55"/>
      <c r="X735" s="55"/>
      <c r="Y735" s="55"/>
      <c r="Z735" s="55"/>
      <c r="AA735" s="55"/>
    </row>
    <row r="736" spans="1:27" ht="15">
      <c r="A736" s="55"/>
      <c r="B736" s="55"/>
      <c r="C736" s="1133"/>
      <c r="D736" s="55"/>
      <c r="E736" s="55"/>
      <c r="F736" s="55"/>
      <c r="G736" s="55"/>
      <c r="H736" s="55"/>
      <c r="I736" s="55"/>
      <c r="J736" s="55"/>
      <c r="K736" s="55"/>
      <c r="L736" s="55"/>
      <c r="M736" s="55"/>
      <c r="N736" s="55"/>
      <c r="O736" s="55"/>
      <c r="P736" s="55"/>
      <c r="Q736" s="55"/>
      <c r="R736" s="55"/>
      <c r="S736" s="55"/>
      <c r="T736" s="55"/>
      <c r="U736" s="55"/>
      <c r="V736" s="55"/>
      <c r="W736" s="55"/>
      <c r="X736" s="55"/>
      <c r="Y736" s="55"/>
      <c r="Z736" s="55"/>
      <c r="AA736" s="55"/>
    </row>
    <row r="737" spans="1:27" ht="15">
      <c r="A737" s="55"/>
      <c r="B737" s="55"/>
      <c r="C737" s="1133"/>
      <c r="D737" s="55"/>
      <c r="E737" s="55"/>
      <c r="F737" s="55"/>
      <c r="G737" s="55"/>
      <c r="H737" s="55"/>
      <c r="I737" s="55"/>
      <c r="J737" s="55"/>
      <c r="K737" s="55"/>
      <c r="L737" s="55"/>
      <c r="M737" s="55"/>
      <c r="N737" s="55"/>
      <c r="O737" s="55"/>
      <c r="P737" s="55"/>
      <c r="Q737" s="55"/>
      <c r="R737" s="55"/>
      <c r="S737" s="55"/>
      <c r="T737" s="55"/>
      <c r="U737" s="55"/>
      <c r="V737" s="55"/>
      <c r="W737" s="55"/>
      <c r="X737" s="55"/>
      <c r="Y737" s="55"/>
      <c r="Z737" s="55"/>
      <c r="AA737" s="55"/>
    </row>
    <row r="738" spans="1:27" ht="15">
      <c r="A738" s="55"/>
      <c r="B738" s="55"/>
      <c r="C738" s="1133"/>
      <c r="D738" s="55"/>
      <c r="E738" s="55"/>
      <c r="F738" s="55"/>
      <c r="G738" s="55"/>
      <c r="H738" s="55"/>
      <c r="I738" s="55"/>
      <c r="J738" s="55"/>
      <c r="K738" s="55"/>
      <c r="L738" s="55"/>
      <c r="M738" s="55"/>
      <c r="N738" s="55"/>
      <c r="O738" s="55"/>
      <c r="P738" s="55"/>
      <c r="Q738" s="55"/>
      <c r="R738" s="55"/>
      <c r="S738" s="55"/>
      <c r="T738" s="55"/>
      <c r="U738" s="55"/>
      <c r="V738" s="55"/>
      <c r="W738" s="55"/>
      <c r="X738" s="55"/>
      <c r="Y738" s="55"/>
      <c r="Z738" s="55"/>
      <c r="AA738" s="55"/>
    </row>
    <row r="739" spans="1:27" ht="15">
      <c r="A739" s="55"/>
      <c r="B739" s="55"/>
      <c r="C739" s="1133"/>
      <c r="D739" s="55"/>
      <c r="E739" s="55"/>
      <c r="F739" s="55"/>
      <c r="G739" s="55"/>
      <c r="H739" s="55"/>
      <c r="I739" s="55"/>
      <c r="J739" s="55"/>
      <c r="K739" s="55"/>
      <c r="L739" s="55"/>
      <c r="M739" s="55"/>
      <c r="N739" s="55"/>
      <c r="O739" s="55"/>
      <c r="P739" s="55"/>
      <c r="Q739" s="55"/>
      <c r="R739" s="55"/>
      <c r="S739" s="55"/>
      <c r="T739" s="55"/>
      <c r="U739" s="55"/>
      <c r="V739" s="55"/>
      <c r="W739" s="55"/>
      <c r="X739" s="55"/>
      <c r="Y739" s="55"/>
      <c r="Z739" s="55"/>
      <c r="AA739" s="55"/>
    </row>
    <row r="740" spans="1:27" ht="15">
      <c r="A740" s="55"/>
      <c r="B740" s="55"/>
      <c r="C740" s="1133"/>
      <c r="D740" s="55"/>
      <c r="E740" s="55"/>
      <c r="F740" s="55"/>
      <c r="G740" s="55"/>
      <c r="H740" s="55"/>
      <c r="I740" s="55"/>
      <c r="J740" s="55"/>
      <c r="K740" s="55"/>
      <c r="L740" s="55"/>
      <c r="M740" s="55"/>
      <c r="N740" s="55"/>
      <c r="O740" s="55"/>
      <c r="P740" s="55"/>
      <c r="Q740" s="55"/>
      <c r="R740" s="55"/>
      <c r="S740" s="55"/>
      <c r="T740" s="55"/>
      <c r="U740" s="55"/>
      <c r="V740" s="55"/>
      <c r="W740" s="55"/>
      <c r="X740" s="55"/>
      <c r="Y740" s="55"/>
      <c r="Z740" s="55"/>
      <c r="AA740" s="55"/>
    </row>
    <row r="741" spans="1:27" ht="15">
      <c r="A741" s="55"/>
      <c r="B741" s="55"/>
      <c r="C741" s="1133"/>
      <c r="D741" s="55"/>
      <c r="E741" s="55"/>
      <c r="F741" s="55"/>
      <c r="G741" s="55"/>
      <c r="H741" s="55"/>
      <c r="I741" s="55"/>
      <c r="J741" s="55"/>
      <c r="K741" s="55"/>
      <c r="L741" s="55"/>
      <c r="M741" s="55"/>
      <c r="N741" s="55"/>
      <c r="O741" s="55"/>
      <c r="P741" s="55"/>
      <c r="Q741" s="55"/>
      <c r="R741" s="55"/>
      <c r="S741" s="55"/>
      <c r="T741" s="55"/>
      <c r="U741" s="55"/>
      <c r="V741" s="55"/>
      <c r="W741" s="55"/>
      <c r="X741" s="55"/>
      <c r="Y741" s="55"/>
      <c r="Z741" s="55"/>
      <c r="AA741" s="55"/>
    </row>
    <row r="742" spans="1:27" ht="15">
      <c r="A742" s="55"/>
      <c r="B742" s="55"/>
      <c r="C742" s="1133"/>
      <c r="D742" s="55"/>
      <c r="E742" s="55"/>
      <c r="F742" s="55"/>
      <c r="G742" s="55"/>
      <c r="H742" s="55"/>
      <c r="I742" s="55"/>
      <c r="J742" s="55"/>
      <c r="K742" s="55"/>
      <c r="L742" s="55"/>
      <c r="M742" s="55"/>
      <c r="N742" s="55"/>
      <c r="O742" s="55"/>
      <c r="P742" s="55"/>
      <c r="Q742" s="55"/>
      <c r="R742" s="55"/>
      <c r="S742" s="55"/>
      <c r="T742" s="55"/>
      <c r="U742" s="55"/>
      <c r="V742" s="55"/>
      <c r="W742" s="55"/>
      <c r="X742" s="55"/>
      <c r="Y742" s="55"/>
      <c r="Z742" s="55"/>
      <c r="AA742" s="55"/>
    </row>
    <row r="743" spans="1:27" ht="15">
      <c r="A743" s="55"/>
      <c r="B743" s="55"/>
      <c r="C743" s="1133"/>
      <c r="D743" s="55"/>
      <c r="E743" s="55"/>
      <c r="F743" s="55"/>
      <c r="G743" s="55"/>
      <c r="H743" s="55"/>
      <c r="I743" s="55"/>
      <c r="J743" s="55"/>
      <c r="K743" s="55"/>
      <c r="L743" s="55"/>
      <c r="M743" s="55"/>
      <c r="N743" s="55"/>
      <c r="O743" s="55"/>
      <c r="P743" s="55"/>
      <c r="Q743" s="55"/>
      <c r="R743" s="55"/>
      <c r="S743" s="55"/>
      <c r="T743" s="55"/>
      <c r="U743" s="55"/>
      <c r="V743" s="55"/>
      <c r="W743" s="55"/>
      <c r="X743" s="55"/>
      <c r="Y743" s="55"/>
      <c r="Z743" s="55"/>
      <c r="AA743" s="55"/>
    </row>
    <row r="744" spans="1:27" ht="15">
      <c r="A744" s="55"/>
      <c r="B744" s="55"/>
      <c r="C744" s="1133"/>
      <c r="D744" s="55"/>
      <c r="E744" s="55"/>
      <c r="F744" s="55"/>
      <c r="G744" s="55"/>
      <c r="H744" s="55"/>
      <c r="I744" s="55"/>
      <c r="J744" s="55"/>
      <c r="K744" s="55"/>
      <c r="L744" s="55"/>
      <c r="M744" s="55"/>
      <c r="N744" s="55"/>
      <c r="O744" s="55"/>
      <c r="P744" s="55"/>
      <c r="Q744" s="55"/>
      <c r="R744" s="55"/>
      <c r="S744" s="55"/>
      <c r="T744" s="55"/>
      <c r="U744" s="55"/>
      <c r="V744" s="55"/>
      <c r="W744" s="55"/>
      <c r="X744" s="55"/>
      <c r="Y744" s="55"/>
      <c r="Z744" s="55"/>
      <c r="AA744" s="55"/>
    </row>
    <row r="745" spans="1:27" ht="15">
      <c r="A745" s="55"/>
      <c r="B745" s="55"/>
      <c r="C745" s="1133"/>
      <c r="D745" s="55"/>
      <c r="E745" s="55"/>
      <c r="F745" s="55"/>
      <c r="G745" s="55"/>
      <c r="H745" s="55"/>
      <c r="I745" s="55"/>
      <c r="J745" s="55"/>
      <c r="K745" s="55"/>
      <c r="L745" s="55"/>
      <c r="M745" s="55"/>
      <c r="N745" s="55"/>
      <c r="O745" s="55"/>
      <c r="P745" s="55"/>
      <c r="Q745" s="55"/>
      <c r="R745" s="55"/>
      <c r="S745" s="55"/>
      <c r="T745" s="55"/>
      <c r="U745" s="55"/>
      <c r="V745" s="55"/>
      <c r="W745" s="55"/>
      <c r="X745" s="55"/>
      <c r="Y745" s="55"/>
      <c r="Z745" s="55"/>
      <c r="AA745" s="55"/>
    </row>
    <row r="746" spans="1:27" ht="15">
      <c r="A746" s="55"/>
      <c r="B746" s="55"/>
      <c r="C746" s="1133"/>
      <c r="D746" s="55"/>
      <c r="E746" s="55"/>
      <c r="F746" s="55"/>
      <c r="G746" s="55"/>
      <c r="H746" s="55"/>
      <c r="I746" s="55"/>
      <c r="J746" s="55"/>
      <c r="K746" s="55"/>
      <c r="L746" s="55"/>
      <c r="M746" s="55"/>
      <c r="N746" s="55"/>
      <c r="O746" s="55"/>
      <c r="P746" s="55"/>
      <c r="Q746" s="55"/>
      <c r="R746" s="55"/>
      <c r="S746" s="55"/>
      <c r="T746" s="55"/>
      <c r="U746" s="55"/>
      <c r="V746" s="55"/>
      <c r="W746" s="55"/>
      <c r="X746" s="55"/>
      <c r="Y746" s="55"/>
      <c r="Z746" s="55"/>
      <c r="AA746" s="55"/>
    </row>
    <row r="747" spans="1:27" ht="15">
      <c r="A747" s="55"/>
      <c r="B747" s="55"/>
      <c r="C747" s="1133"/>
      <c r="D747" s="55"/>
      <c r="E747" s="55"/>
      <c r="F747" s="55"/>
      <c r="G747" s="55"/>
      <c r="H747" s="55"/>
      <c r="I747" s="55"/>
      <c r="J747" s="55"/>
      <c r="K747" s="55"/>
      <c r="L747" s="55"/>
      <c r="M747" s="55"/>
      <c r="N747" s="55"/>
      <c r="O747" s="55"/>
      <c r="P747" s="55"/>
      <c r="Q747" s="55"/>
      <c r="R747" s="55"/>
      <c r="S747" s="55"/>
      <c r="T747" s="55"/>
      <c r="U747" s="55"/>
      <c r="V747" s="55"/>
      <c r="W747" s="55"/>
      <c r="X747" s="55"/>
      <c r="Y747" s="55"/>
      <c r="Z747" s="55"/>
      <c r="AA747" s="55"/>
    </row>
    <row r="748" spans="1:27" ht="15">
      <c r="A748" s="55"/>
      <c r="B748" s="55"/>
      <c r="C748" s="1133"/>
      <c r="D748" s="55"/>
      <c r="E748" s="55"/>
      <c r="F748" s="55"/>
      <c r="G748" s="55"/>
      <c r="H748" s="55"/>
      <c r="I748" s="55"/>
      <c r="J748" s="55"/>
      <c r="K748" s="55"/>
      <c r="L748" s="55"/>
      <c r="M748" s="55"/>
      <c r="N748" s="55"/>
      <c r="O748" s="55"/>
      <c r="P748" s="55"/>
      <c r="Q748" s="55"/>
      <c r="R748" s="55"/>
      <c r="S748" s="55"/>
      <c r="T748" s="55"/>
      <c r="U748" s="55"/>
      <c r="V748" s="55"/>
      <c r="W748" s="55"/>
      <c r="X748" s="55"/>
      <c r="Y748" s="55"/>
      <c r="Z748" s="55"/>
      <c r="AA748" s="55"/>
    </row>
    <row r="749" spans="1:27" ht="15">
      <c r="A749" s="55"/>
      <c r="B749" s="55"/>
      <c r="C749" s="1133"/>
      <c r="D749" s="55"/>
      <c r="E749" s="55"/>
      <c r="F749" s="55"/>
      <c r="G749" s="55"/>
      <c r="H749" s="55"/>
      <c r="I749" s="55"/>
      <c r="J749" s="55"/>
      <c r="K749" s="55"/>
      <c r="L749" s="55"/>
      <c r="M749" s="55"/>
      <c r="N749" s="55"/>
      <c r="O749" s="55"/>
      <c r="P749" s="55"/>
      <c r="Q749" s="55"/>
      <c r="R749" s="55"/>
      <c r="S749" s="55"/>
      <c r="T749" s="55"/>
      <c r="U749" s="55"/>
      <c r="V749" s="55"/>
      <c r="W749" s="55"/>
      <c r="X749" s="55"/>
      <c r="Y749" s="55"/>
      <c r="Z749" s="55"/>
      <c r="AA749" s="55"/>
    </row>
    <row r="750" spans="1:27" ht="15">
      <c r="A750" s="55"/>
      <c r="B750" s="55"/>
      <c r="C750" s="1133"/>
      <c r="D750" s="55"/>
      <c r="E750" s="55"/>
      <c r="F750" s="55"/>
      <c r="G750" s="55"/>
      <c r="H750" s="55"/>
      <c r="I750" s="55"/>
      <c r="J750" s="55"/>
      <c r="K750" s="55"/>
      <c r="L750" s="55"/>
      <c r="M750" s="55"/>
      <c r="N750" s="55"/>
      <c r="O750" s="55"/>
      <c r="P750" s="55"/>
      <c r="Q750" s="55"/>
      <c r="R750" s="55"/>
      <c r="S750" s="55"/>
      <c r="T750" s="55"/>
      <c r="U750" s="55"/>
      <c r="V750" s="55"/>
      <c r="W750" s="55"/>
      <c r="X750" s="55"/>
      <c r="Y750" s="55"/>
      <c r="Z750" s="55"/>
      <c r="AA750" s="55"/>
    </row>
    <row r="751" spans="1:27" ht="15">
      <c r="A751" s="55"/>
      <c r="B751" s="55"/>
      <c r="C751" s="1133"/>
      <c r="D751" s="55"/>
      <c r="E751" s="55"/>
      <c r="F751" s="55"/>
      <c r="G751" s="55"/>
      <c r="H751" s="55"/>
      <c r="I751" s="55"/>
      <c r="J751" s="55"/>
      <c r="K751" s="55"/>
      <c r="L751" s="55"/>
      <c r="M751" s="55"/>
      <c r="N751" s="55"/>
      <c r="O751" s="55"/>
      <c r="P751" s="55"/>
      <c r="Q751" s="55"/>
      <c r="R751" s="55"/>
      <c r="S751" s="55"/>
      <c r="T751" s="55"/>
      <c r="U751" s="55"/>
      <c r="V751" s="55"/>
      <c r="W751" s="55"/>
      <c r="X751" s="55"/>
      <c r="Y751" s="55"/>
      <c r="Z751" s="55"/>
      <c r="AA751" s="55"/>
    </row>
    <row r="752" spans="1:27" ht="15">
      <c r="A752" s="55"/>
      <c r="B752" s="55"/>
      <c r="C752" s="1133"/>
      <c r="D752" s="55"/>
      <c r="E752" s="55"/>
      <c r="F752" s="55"/>
      <c r="G752" s="55"/>
      <c r="H752" s="55"/>
      <c r="I752" s="55"/>
      <c r="J752" s="55"/>
      <c r="K752" s="55"/>
      <c r="L752" s="55"/>
      <c r="M752" s="55"/>
      <c r="N752" s="55"/>
      <c r="O752" s="55"/>
      <c r="P752" s="55"/>
      <c r="Q752" s="55"/>
      <c r="R752" s="55"/>
      <c r="S752" s="55"/>
      <c r="T752" s="55"/>
      <c r="U752" s="55"/>
      <c r="V752" s="55"/>
      <c r="W752" s="55"/>
      <c r="X752" s="55"/>
      <c r="Y752" s="55"/>
      <c r="Z752" s="55"/>
      <c r="AA752" s="55"/>
    </row>
    <row r="753" spans="1:27" ht="15">
      <c r="A753" s="55"/>
      <c r="B753" s="55"/>
      <c r="C753" s="1133"/>
      <c r="D753" s="55"/>
      <c r="E753" s="55"/>
      <c r="F753" s="55"/>
      <c r="G753" s="55"/>
      <c r="H753" s="55"/>
      <c r="I753" s="55"/>
      <c r="J753" s="55"/>
      <c r="K753" s="55"/>
      <c r="L753" s="55"/>
      <c r="M753" s="55"/>
      <c r="N753" s="55"/>
      <c r="O753" s="55"/>
      <c r="P753" s="55"/>
      <c r="Q753" s="55"/>
      <c r="R753" s="55"/>
      <c r="S753" s="55"/>
      <c r="T753" s="55"/>
      <c r="U753" s="55"/>
      <c r="V753" s="55"/>
      <c r="W753" s="55"/>
      <c r="X753" s="55"/>
      <c r="Y753" s="55"/>
      <c r="Z753" s="55"/>
      <c r="AA753" s="55"/>
    </row>
    <row r="754" spans="1:27" ht="15">
      <c r="A754" s="55"/>
      <c r="B754" s="55"/>
      <c r="C754" s="1133"/>
      <c r="D754" s="55"/>
      <c r="E754" s="55"/>
      <c r="F754" s="55"/>
      <c r="G754" s="55"/>
      <c r="H754" s="55"/>
      <c r="I754" s="55"/>
      <c r="J754" s="55"/>
      <c r="K754" s="55"/>
      <c r="L754" s="55"/>
      <c r="M754" s="55"/>
      <c r="N754" s="55"/>
      <c r="O754" s="55"/>
      <c r="P754" s="55"/>
      <c r="Q754" s="55"/>
      <c r="R754" s="55"/>
      <c r="S754" s="55"/>
      <c r="T754" s="55"/>
      <c r="U754" s="55"/>
      <c r="V754" s="55"/>
      <c r="W754" s="55"/>
      <c r="X754" s="55"/>
      <c r="Y754" s="55"/>
      <c r="Z754" s="55"/>
      <c r="AA754" s="55"/>
    </row>
    <row r="755" spans="1:27" ht="15">
      <c r="A755" s="55"/>
      <c r="B755" s="55"/>
      <c r="C755" s="1133"/>
      <c r="D755" s="55"/>
      <c r="E755" s="55"/>
      <c r="F755" s="55"/>
      <c r="G755" s="55"/>
      <c r="H755" s="55"/>
      <c r="I755" s="55"/>
      <c r="J755" s="55"/>
      <c r="K755" s="55"/>
      <c r="L755" s="55"/>
      <c r="M755" s="55"/>
      <c r="N755" s="55"/>
      <c r="O755" s="55"/>
      <c r="P755" s="55"/>
      <c r="Q755" s="55"/>
      <c r="R755" s="55"/>
      <c r="S755" s="55"/>
      <c r="T755" s="55"/>
      <c r="U755" s="55"/>
      <c r="V755" s="55"/>
      <c r="W755" s="55"/>
      <c r="X755" s="55"/>
      <c r="Y755" s="55"/>
      <c r="Z755" s="55"/>
      <c r="AA755" s="55"/>
    </row>
    <row r="756" spans="1:27" ht="15">
      <c r="A756" s="55"/>
      <c r="B756" s="55"/>
      <c r="C756" s="1133"/>
      <c r="D756" s="55"/>
      <c r="E756" s="55"/>
      <c r="F756" s="55"/>
      <c r="G756" s="55"/>
      <c r="H756" s="55"/>
      <c r="I756" s="55"/>
      <c r="J756" s="55"/>
      <c r="K756" s="55"/>
      <c r="L756" s="55"/>
      <c r="M756" s="55"/>
      <c r="N756" s="55"/>
      <c r="O756" s="55"/>
      <c r="P756" s="55"/>
      <c r="Q756" s="55"/>
      <c r="R756" s="55"/>
      <c r="S756" s="55"/>
      <c r="T756" s="55"/>
      <c r="U756" s="55"/>
      <c r="V756" s="55"/>
      <c r="W756" s="55"/>
      <c r="X756" s="55"/>
      <c r="Y756" s="55"/>
      <c r="Z756" s="55"/>
      <c r="AA756" s="55"/>
    </row>
    <row r="757" spans="1:27" ht="15">
      <c r="A757" s="55"/>
      <c r="B757" s="55"/>
      <c r="C757" s="1133"/>
      <c r="D757" s="55"/>
      <c r="E757" s="55"/>
      <c r="F757" s="55"/>
      <c r="G757" s="55"/>
      <c r="H757" s="55"/>
      <c r="I757" s="55"/>
      <c r="J757" s="55"/>
      <c r="K757" s="55"/>
      <c r="L757" s="55"/>
      <c r="M757" s="55"/>
      <c r="N757" s="55"/>
      <c r="O757" s="55"/>
      <c r="P757" s="55"/>
      <c r="Q757" s="55"/>
      <c r="R757" s="55"/>
      <c r="S757" s="55"/>
      <c r="T757" s="55"/>
      <c r="U757" s="55"/>
      <c r="V757" s="55"/>
      <c r="W757" s="55"/>
      <c r="X757" s="55"/>
      <c r="Y757" s="55"/>
      <c r="Z757" s="55"/>
      <c r="AA757" s="55"/>
    </row>
    <row r="758" spans="1:27" ht="15">
      <c r="A758" s="55"/>
      <c r="B758" s="55"/>
      <c r="C758" s="1133"/>
      <c r="D758" s="55"/>
      <c r="E758" s="55"/>
      <c r="F758" s="55"/>
      <c r="G758" s="55"/>
      <c r="H758" s="55"/>
      <c r="I758" s="55"/>
      <c r="J758" s="55"/>
      <c r="K758" s="55"/>
      <c r="L758" s="55"/>
      <c r="M758" s="55"/>
      <c r="N758" s="55"/>
      <c r="O758" s="55"/>
      <c r="P758" s="55"/>
      <c r="Q758" s="55"/>
      <c r="R758" s="55"/>
      <c r="S758" s="55"/>
      <c r="T758" s="55"/>
      <c r="U758" s="55"/>
      <c r="V758" s="55"/>
      <c r="W758" s="55"/>
      <c r="X758" s="55"/>
      <c r="Y758" s="55"/>
      <c r="Z758" s="55"/>
      <c r="AA758" s="55"/>
    </row>
    <row r="759" spans="1:27" ht="15">
      <c r="A759" s="55"/>
      <c r="B759" s="55"/>
      <c r="C759" s="1133"/>
      <c r="D759" s="55"/>
      <c r="E759" s="55"/>
      <c r="F759" s="55"/>
      <c r="G759" s="55"/>
      <c r="H759" s="55"/>
      <c r="I759" s="55"/>
      <c r="J759" s="55"/>
      <c r="K759" s="55"/>
      <c r="L759" s="55"/>
      <c r="M759" s="55"/>
      <c r="N759" s="55"/>
      <c r="O759" s="55"/>
      <c r="P759" s="55"/>
      <c r="Q759" s="55"/>
      <c r="R759" s="55"/>
      <c r="S759" s="55"/>
      <c r="T759" s="55"/>
      <c r="U759" s="55"/>
      <c r="V759" s="55"/>
      <c r="W759" s="55"/>
      <c r="X759" s="55"/>
      <c r="Y759" s="55"/>
      <c r="Z759" s="55"/>
      <c r="AA759" s="55"/>
    </row>
    <row r="760" spans="1:27" ht="15">
      <c r="A760" s="55"/>
      <c r="B760" s="55"/>
      <c r="C760" s="1133"/>
      <c r="D760" s="55"/>
      <c r="E760" s="55"/>
      <c r="F760" s="55"/>
      <c r="G760" s="55"/>
      <c r="H760" s="55"/>
      <c r="I760" s="55"/>
      <c r="J760" s="55"/>
      <c r="K760" s="55"/>
      <c r="L760" s="55"/>
      <c r="M760" s="55"/>
      <c r="N760" s="55"/>
      <c r="O760" s="55"/>
      <c r="P760" s="55"/>
      <c r="Q760" s="55"/>
      <c r="R760" s="55"/>
      <c r="S760" s="55"/>
      <c r="T760" s="55"/>
      <c r="U760" s="55"/>
      <c r="V760" s="55"/>
      <c r="W760" s="55"/>
      <c r="X760" s="55"/>
      <c r="Y760" s="55"/>
      <c r="Z760" s="55"/>
      <c r="AA760" s="55"/>
    </row>
    <row r="761" spans="1:27" ht="15">
      <c r="A761" s="55"/>
      <c r="B761" s="55"/>
      <c r="C761" s="1133"/>
      <c r="D761" s="55"/>
      <c r="E761" s="55"/>
      <c r="F761" s="55"/>
      <c r="G761" s="55"/>
      <c r="H761" s="55"/>
      <c r="I761" s="55"/>
      <c r="J761" s="55"/>
      <c r="K761" s="55"/>
      <c r="L761" s="55"/>
      <c r="M761" s="55"/>
      <c r="N761" s="55"/>
      <c r="O761" s="55"/>
      <c r="P761" s="55"/>
      <c r="Q761" s="55"/>
      <c r="R761" s="55"/>
      <c r="S761" s="55"/>
      <c r="T761" s="55"/>
      <c r="U761" s="55"/>
      <c r="V761" s="55"/>
      <c r="W761" s="55"/>
      <c r="X761" s="55"/>
      <c r="Y761" s="55"/>
      <c r="Z761" s="55"/>
      <c r="AA761" s="55"/>
    </row>
    <row r="762" spans="1:27" ht="15">
      <c r="A762" s="55"/>
      <c r="B762" s="55"/>
      <c r="C762" s="1133"/>
      <c r="D762" s="55"/>
      <c r="E762" s="55"/>
      <c r="F762" s="55"/>
      <c r="G762" s="55"/>
      <c r="H762" s="55"/>
      <c r="I762" s="55"/>
      <c r="J762" s="55"/>
      <c r="K762" s="55"/>
      <c r="L762" s="55"/>
      <c r="M762" s="55"/>
      <c r="N762" s="55"/>
      <c r="O762" s="55"/>
      <c r="P762" s="55"/>
      <c r="Q762" s="55"/>
      <c r="R762" s="55"/>
      <c r="S762" s="55"/>
      <c r="T762" s="55"/>
      <c r="U762" s="55"/>
      <c r="V762" s="55"/>
      <c r="W762" s="55"/>
      <c r="X762" s="55"/>
      <c r="Y762" s="55"/>
      <c r="Z762" s="55"/>
      <c r="AA762" s="55"/>
    </row>
    <row r="763" spans="1:27" ht="15">
      <c r="A763" s="55"/>
      <c r="B763" s="55"/>
      <c r="C763" s="1133"/>
      <c r="D763" s="55"/>
      <c r="E763" s="55"/>
      <c r="F763" s="55"/>
      <c r="G763" s="55"/>
      <c r="H763" s="55"/>
      <c r="I763" s="55"/>
      <c r="J763" s="55"/>
      <c r="K763" s="55"/>
      <c r="L763" s="55"/>
      <c r="M763" s="55"/>
      <c r="N763" s="55"/>
      <c r="O763" s="55"/>
      <c r="P763" s="55"/>
      <c r="Q763" s="55"/>
      <c r="R763" s="55"/>
      <c r="S763" s="55"/>
      <c r="T763" s="55"/>
      <c r="U763" s="55"/>
      <c r="V763" s="55"/>
      <c r="W763" s="55"/>
      <c r="X763" s="55"/>
      <c r="Y763" s="55"/>
      <c r="Z763" s="55"/>
      <c r="AA763" s="55"/>
    </row>
    <row r="764" spans="1:27" ht="15">
      <c r="A764" s="55"/>
      <c r="B764" s="55"/>
      <c r="C764" s="1133"/>
      <c r="D764" s="55"/>
      <c r="E764" s="55"/>
      <c r="F764" s="55"/>
      <c r="G764" s="55"/>
      <c r="H764" s="55"/>
      <c r="I764" s="55"/>
      <c r="J764" s="55"/>
      <c r="K764" s="55"/>
      <c r="L764" s="55"/>
      <c r="M764" s="55"/>
      <c r="N764" s="55"/>
      <c r="O764" s="55"/>
      <c r="P764" s="55"/>
      <c r="Q764" s="55"/>
      <c r="R764" s="55"/>
      <c r="S764" s="55"/>
      <c r="T764" s="55"/>
      <c r="U764" s="55"/>
      <c r="V764" s="55"/>
      <c r="W764" s="55"/>
      <c r="X764" s="55"/>
      <c r="Y764" s="55"/>
      <c r="Z764" s="55"/>
      <c r="AA764" s="55"/>
    </row>
    <row r="765" spans="1:27" ht="15">
      <c r="A765" s="55"/>
      <c r="B765" s="55"/>
      <c r="C765" s="1133"/>
      <c r="D765" s="55"/>
      <c r="E765" s="55"/>
      <c r="F765" s="55"/>
      <c r="G765" s="55"/>
      <c r="H765" s="55"/>
      <c r="I765" s="55"/>
      <c r="J765" s="55"/>
      <c r="K765" s="55"/>
      <c r="L765" s="55"/>
      <c r="M765" s="55"/>
      <c r="N765" s="55"/>
      <c r="O765" s="55"/>
      <c r="P765" s="55"/>
      <c r="Q765" s="55"/>
      <c r="R765" s="55"/>
      <c r="S765" s="55"/>
      <c r="T765" s="55"/>
      <c r="U765" s="55"/>
      <c r="V765" s="55"/>
      <c r="W765" s="55"/>
      <c r="X765" s="55"/>
      <c r="Y765" s="55"/>
      <c r="Z765" s="55"/>
      <c r="AA765" s="55"/>
    </row>
    <row r="766" spans="1:27" ht="15">
      <c r="A766" s="55"/>
      <c r="B766" s="55"/>
      <c r="C766" s="1133"/>
      <c r="D766" s="55"/>
      <c r="E766" s="55"/>
      <c r="F766" s="55"/>
      <c r="G766" s="55"/>
      <c r="H766" s="55"/>
      <c r="I766" s="55"/>
      <c r="J766" s="55"/>
      <c r="K766" s="55"/>
      <c r="L766" s="55"/>
      <c r="M766" s="55"/>
      <c r="N766" s="55"/>
      <c r="O766" s="55"/>
      <c r="P766" s="55"/>
      <c r="Q766" s="55"/>
      <c r="R766" s="55"/>
      <c r="S766" s="55"/>
      <c r="T766" s="55"/>
      <c r="U766" s="55"/>
      <c r="V766" s="55"/>
      <c r="W766" s="55"/>
      <c r="X766" s="55"/>
      <c r="Y766" s="55"/>
      <c r="Z766" s="55"/>
      <c r="AA766" s="55"/>
    </row>
    <row r="767" spans="1:27" ht="15">
      <c r="A767" s="55"/>
      <c r="B767" s="55"/>
      <c r="C767" s="1133"/>
      <c r="D767" s="55"/>
      <c r="E767" s="55"/>
      <c r="F767" s="55"/>
      <c r="G767" s="55"/>
      <c r="H767" s="55"/>
      <c r="I767" s="55"/>
      <c r="J767" s="55"/>
      <c r="K767" s="55"/>
      <c r="L767" s="55"/>
      <c r="M767" s="55"/>
      <c r="N767" s="55"/>
      <c r="O767" s="55"/>
      <c r="P767" s="55"/>
      <c r="Q767" s="55"/>
      <c r="R767" s="55"/>
      <c r="S767" s="55"/>
      <c r="T767" s="55"/>
      <c r="U767" s="55"/>
      <c r="V767" s="55"/>
      <c r="W767" s="55"/>
      <c r="X767" s="55"/>
      <c r="Y767" s="55"/>
      <c r="Z767" s="55"/>
      <c r="AA767" s="55"/>
    </row>
    <row r="768" spans="1:27" ht="15">
      <c r="A768" s="55"/>
      <c r="B768" s="55"/>
      <c r="C768" s="1133"/>
      <c r="D768" s="55"/>
      <c r="E768" s="55"/>
      <c r="F768" s="55"/>
      <c r="G768" s="55"/>
      <c r="H768" s="55"/>
      <c r="I768" s="55"/>
      <c r="J768" s="55"/>
      <c r="K768" s="55"/>
      <c r="L768" s="55"/>
      <c r="M768" s="55"/>
      <c r="N768" s="55"/>
      <c r="O768" s="55"/>
      <c r="P768" s="55"/>
      <c r="Q768" s="55"/>
      <c r="R768" s="55"/>
      <c r="S768" s="55"/>
      <c r="T768" s="55"/>
      <c r="U768" s="55"/>
      <c r="V768" s="55"/>
      <c r="W768" s="55"/>
      <c r="X768" s="55"/>
      <c r="Y768" s="55"/>
      <c r="Z768" s="55"/>
      <c r="AA768" s="55"/>
    </row>
    <row r="769" spans="1:27" ht="15">
      <c r="A769" s="55"/>
      <c r="B769" s="55"/>
      <c r="C769" s="1133"/>
      <c r="D769" s="55"/>
      <c r="E769" s="55"/>
      <c r="F769" s="55"/>
      <c r="G769" s="55"/>
      <c r="H769" s="55"/>
      <c r="I769" s="55"/>
      <c r="J769" s="55"/>
      <c r="K769" s="55"/>
      <c r="L769" s="55"/>
      <c r="M769" s="55"/>
      <c r="N769" s="55"/>
      <c r="O769" s="55"/>
      <c r="P769" s="55"/>
      <c r="Q769" s="55"/>
      <c r="R769" s="55"/>
      <c r="S769" s="55"/>
      <c r="T769" s="55"/>
      <c r="U769" s="55"/>
      <c r="V769" s="55"/>
      <c r="W769" s="55"/>
      <c r="X769" s="55"/>
      <c r="Y769" s="55"/>
      <c r="Z769" s="55"/>
      <c r="AA769" s="55"/>
    </row>
    <row r="770" spans="1:27" ht="15">
      <c r="A770" s="55"/>
      <c r="B770" s="55"/>
      <c r="C770" s="1133"/>
      <c r="D770" s="55"/>
      <c r="E770" s="55"/>
      <c r="F770" s="55"/>
      <c r="G770" s="55"/>
      <c r="H770" s="55"/>
      <c r="I770" s="55"/>
      <c r="J770" s="55"/>
      <c r="K770" s="55"/>
      <c r="L770" s="55"/>
      <c r="M770" s="55"/>
      <c r="N770" s="55"/>
      <c r="O770" s="55"/>
      <c r="P770" s="55"/>
      <c r="Q770" s="55"/>
      <c r="R770" s="55"/>
      <c r="S770" s="55"/>
      <c r="T770" s="55"/>
      <c r="U770" s="55"/>
      <c r="V770" s="55"/>
      <c r="W770" s="55"/>
      <c r="X770" s="55"/>
      <c r="Y770" s="55"/>
      <c r="Z770" s="55"/>
      <c r="AA770" s="55"/>
    </row>
    <row r="771" spans="1:27" ht="15">
      <c r="A771" s="55"/>
      <c r="B771" s="55"/>
      <c r="C771" s="1133"/>
      <c r="D771" s="55"/>
      <c r="E771" s="55"/>
      <c r="F771" s="55"/>
      <c r="G771" s="55"/>
      <c r="H771" s="55"/>
      <c r="I771" s="55"/>
      <c r="J771" s="55"/>
      <c r="K771" s="55"/>
      <c r="L771" s="55"/>
      <c r="M771" s="55"/>
      <c r="N771" s="55"/>
      <c r="O771" s="55"/>
      <c r="P771" s="55"/>
      <c r="Q771" s="55"/>
      <c r="R771" s="55"/>
      <c r="S771" s="55"/>
      <c r="T771" s="55"/>
      <c r="U771" s="55"/>
      <c r="V771" s="55"/>
      <c r="W771" s="55"/>
      <c r="X771" s="55"/>
      <c r="Y771" s="55"/>
      <c r="Z771" s="55"/>
      <c r="AA771" s="55"/>
    </row>
    <row r="772" spans="1:27" ht="15">
      <c r="A772" s="55"/>
      <c r="B772" s="55"/>
      <c r="C772" s="1133"/>
      <c r="D772" s="55"/>
      <c r="E772" s="55"/>
      <c r="F772" s="55"/>
      <c r="G772" s="55"/>
      <c r="H772" s="55"/>
      <c r="I772" s="55"/>
      <c r="J772" s="55"/>
      <c r="K772" s="55"/>
      <c r="L772" s="55"/>
      <c r="M772" s="55"/>
      <c r="N772" s="55"/>
      <c r="O772" s="55"/>
      <c r="P772" s="55"/>
      <c r="Q772" s="55"/>
      <c r="R772" s="55"/>
      <c r="S772" s="55"/>
      <c r="T772" s="55"/>
      <c r="U772" s="55"/>
      <c r="V772" s="55"/>
      <c r="W772" s="55"/>
      <c r="X772" s="55"/>
      <c r="Y772" s="55"/>
      <c r="Z772" s="55"/>
      <c r="AA772" s="55"/>
    </row>
    <row r="773" spans="1:27" ht="15">
      <c r="A773" s="55"/>
      <c r="B773" s="55"/>
      <c r="C773" s="1133"/>
      <c r="D773" s="55"/>
      <c r="E773" s="55"/>
      <c r="F773" s="55"/>
      <c r="G773" s="55"/>
      <c r="H773" s="55"/>
      <c r="I773" s="55"/>
      <c r="J773" s="55"/>
      <c r="K773" s="55"/>
      <c r="L773" s="55"/>
      <c r="M773" s="55"/>
      <c r="N773" s="55"/>
      <c r="O773" s="55"/>
      <c r="P773" s="55"/>
      <c r="Q773" s="55"/>
      <c r="R773" s="55"/>
      <c r="S773" s="55"/>
      <c r="T773" s="55"/>
      <c r="U773" s="55"/>
      <c r="V773" s="55"/>
      <c r="W773" s="55"/>
      <c r="X773" s="55"/>
      <c r="Y773" s="55"/>
      <c r="Z773" s="55"/>
      <c r="AA773" s="55"/>
    </row>
    <row r="774" spans="1:27" ht="15">
      <c r="A774" s="55"/>
      <c r="B774" s="55"/>
      <c r="C774" s="1133"/>
      <c r="D774" s="55"/>
      <c r="E774" s="55"/>
      <c r="F774" s="55"/>
      <c r="G774" s="55"/>
      <c r="H774" s="55"/>
      <c r="I774" s="55"/>
      <c r="J774" s="55"/>
      <c r="K774" s="55"/>
      <c r="L774" s="55"/>
      <c r="M774" s="55"/>
      <c r="N774" s="55"/>
      <c r="O774" s="55"/>
      <c r="P774" s="55"/>
      <c r="Q774" s="55"/>
      <c r="R774" s="55"/>
      <c r="S774" s="55"/>
      <c r="T774" s="55"/>
      <c r="U774" s="55"/>
      <c r="V774" s="55"/>
      <c r="W774" s="55"/>
      <c r="X774" s="55"/>
      <c r="Y774" s="55"/>
      <c r="Z774" s="55"/>
      <c r="AA774" s="55"/>
    </row>
    <row r="775" spans="1:27" ht="15">
      <c r="A775" s="55"/>
      <c r="B775" s="55"/>
      <c r="C775" s="1133"/>
      <c r="D775" s="55"/>
      <c r="E775" s="55"/>
      <c r="F775" s="55"/>
      <c r="G775" s="55"/>
      <c r="H775" s="55"/>
      <c r="I775" s="55"/>
      <c r="J775" s="55"/>
      <c r="K775" s="55"/>
      <c r="L775" s="55"/>
      <c r="M775" s="55"/>
      <c r="N775" s="55"/>
      <c r="O775" s="55"/>
      <c r="P775" s="55"/>
      <c r="Q775" s="55"/>
      <c r="R775" s="55"/>
      <c r="S775" s="55"/>
      <c r="T775" s="55"/>
      <c r="U775" s="55"/>
      <c r="V775" s="55"/>
      <c r="W775" s="55"/>
      <c r="X775" s="55"/>
      <c r="Y775" s="55"/>
      <c r="Z775" s="55"/>
      <c r="AA775" s="55"/>
    </row>
    <row r="776" spans="1:27" ht="15">
      <c r="A776" s="55"/>
      <c r="B776" s="55"/>
      <c r="C776" s="1133"/>
      <c r="D776" s="55"/>
      <c r="E776" s="55"/>
      <c r="F776" s="55"/>
      <c r="G776" s="55"/>
      <c r="H776" s="55"/>
      <c r="I776" s="55"/>
      <c r="J776" s="55"/>
      <c r="K776" s="55"/>
      <c r="L776" s="55"/>
      <c r="M776" s="55"/>
      <c r="N776" s="55"/>
      <c r="O776" s="55"/>
      <c r="P776" s="55"/>
      <c r="Q776" s="55"/>
      <c r="R776" s="55"/>
      <c r="S776" s="55"/>
      <c r="T776" s="55"/>
      <c r="U776" s="55"/>
      <c r="V776" s="55"/>
      <c r="W776" s="55"/>
      <c r="X776" s="55"/>
      <c r="Y776" s="55"/>
      <c r="Z776" s="55"/>
      <c r="AA776" s="55"/>
    </row>
    <row r="777" spans="1:27" ht="15">
      <c r="A777" s="55"/>
      <c r="B777" s="55"/>
      <c r="C777" s="1133"/>
      <c r="D777" s="55"/>
      <c r="E777" s="55"/>
      <c r="F777" s="55"/>
      <c r="G777" s="55"/>
      <c r="H777" s="55"/>
      <c r="I777" s="55"/>
      <c r="J777" s="55"/>
      <c r="K777" s="55"/>
      <c r="L777" s="55"/>
      <c r="M777" s="55"/>
      <c r="N777" s="55"/>
      <c r="O777" s="55"/>
      <c r="P777" s="55"/>
      <c r="Q777" s="55"/>
      <c r="R777" s="55"/>
      <c r="S777" s="55"/>
      <c r="T777" s="55"/>
      <c r="U777" s="55"/>
      <c r="V777" s="55"/>
      <c r="W777" s="55"/>
      <c r="X777" s="55"/>
      <c r="Y777" s="55"/>
      <c r="Z777" s="55"/>
      <c r="AA777" s="55"/>
    </row>
    <row r="778" spans="1:27" ht="15">
      <c r="A778" s="55"/>
      <c r="B778" s="55"/>
      <c r="C778" s="1133"/>
      <c r="D778" s="55"/>
      <c r="E778" s="55"/>
      <c r="F778" s="55"/>
      <c r="G778" s="55"/>
      <c r="H778" s="55"/>
      <c r="I778" s="55"/>
      <c r="J778" s="55"/>
      <c r="K778" s="55"/>
      <c r="L778" s="55"/>
      <c r="M778" s="55"/>
      <c r="N778" s="55"/>
      <c r="O778" s="55"/>
      <c r="P778" s="55"/>
      <c r="Q778" s="55"/>
      <c r="R778" s="55"/>
      <c r="S778" s="55"/>
      <c r="T778" s="55"/>
      <c r="U778" s="55"/>
      <c r="V778" s="55"/>
      <c r="W778" s="55"/>
      <c r="X778" s="55"/>
      <c r="Y778" s="55"/>
      <c r="Z778" s="55"/>
      <c r="AA778" s="55"/>
    </row>
    <row r="779" spans="1:27" ht="15">
      <c r="A779" s="55"/>
      <c r="B779" s="55"/>
      <c r="C779" s="1133"/>
      <c r="D779" s="55"/>
      <c r="E779" s="55"/>
      <c r="F779" s="55"/>
      <c r="G779" s="55"/>
      <c r="H779" s="55"/>
      <c r="I779" s="55"/>
      <c r="J779" s="55"/>
      <c r="K779" s="55"/>
      <c r="L779" s="55"/>
      <c r="M779" s="55"/>
      <c r="N779" s="55"/>
      <c r="O779" s="55"/>
      <c r="P779" s="55"/>
      <c r="Q779" s="55"/>
      <c r="R779" s="55"/>
      <c r="S779" s="55"/>
      <c r="T779" s="55"/>
      <c r="U779" s="55"/>
      <c r="V779" s="55"/>
      <c r="W779" s="55"/>
      <c r="X779" s="55"/>
      <c r="Y779" s="55"/>
      <c r="Z779" s="55"/>
      <c r="AA779" s="55"/>
    </row>
    <row r="780" spans="1:27" ht="15">
      <c r="A780" s="55"/>
      <c r="B780" s="55"/>
      <c r="C780" s="1133"/>
      <c r="D780" s="55"/>
      <c r="E780" s="55"/>
      <c r="F780" s="55"/>
      <c r="G780" s="55"/>
      <c r="H780" s="55"/>
      <c r="I780" s="55"/>
      <c r="J780" s="55"/>
      <c r="K780" s="55"/>
      <c r="L780" s="55"/>
      <c r="M780" s="55"/>
      <c r="N780" s="55"/>
      <c r="O780" s="55"/>
      <c r="P780" s="55"/>
      <c r="Q780" s="55"/>
      <c r="R780" s="55"/>
      <c r="S780" s="55"/>
      <c r="T780" s="55"/>
      <c r="U780" s="55"/>
      <c r="V780" s="55"/>
      <c r="W780" s="55"/>
      <c r="X780" s="55"/>
      <c r="Y780" s="55"/>
      <c r="Z780" s="55"/>
      <c r="AA780" s="55"/>
    </row>
    <row r="781" spans="1:27" ht="15">
      <c r="A781" s="55"/>
      <c r="B781" s="55"/>
      <c r="C781" s="1133"/>
      <c r="D781" s="55"/>
      <c r="E781" s="55"/>
      <c r="F781" s="55"/>
      <c r="G781" s="55"/>
      <c r="H781" s="55"/>
      <c r="I781" s="55"/>
      <c r="J781" s="55"/>
      <c r="K781" s="55"/>
      <c r="L781" s="55"/>
      <c r="M781" s="55"/>
      <c r="N781" s="55"/>
      <c r="O781" s="55"/>
      <c r="P781" s="55"/>
      <c r="Q781" s="55"/>
      <c r="R781" s="55"/>
      <c r="S781" s="55"/>
      <c r="T781" s="55"/>
      <c r="U781" s="55"/>
      <c r="V781" s="55"/>
      <c r="W781" s="55"/>
      <c r="X781" s="55"/>
      <c r="Y781" s="55"/>
      <c r="Z781" s="55"/>
      <c r="AA781" s="55"/>
    </row>
    <row r="782" spans="1:27" ht="15">
      <c r="A782" s="55"/>
      <c r="B782" s="55"/>
      <c r="C782" s="1133"/>
      <c r="D782" s="55"/>
      <c r="E782" s="55"/>
      <c r="F782" s="55"/>
      <c r="G782" s="55"/>
      <c r="H782" s="55"/>
      <c r="I782" s="55"/>
      <c r="J782" s="55"/>
      <c r="K782" s="55"/>
      <c r="L782" s="55"/>
      <c r="M782" s="55"/>
      <c r="N782" s="55"/>
      <c r="O782" s="55"/>
      <c r="P782" s="55"/>
      <c r="Q782" s="55"/>
      <c r="R782" s="55"/>
      <c r="S782" s="55"/>
      <c r="T782" s="55"/>
      <c r="U782" s="55"/>
      <c r="V782" s="55"/>
      <c r="W782" s="55"/>
      <c r="X782" s="55"/>
      <c r="Y782" s="55"/>
      <c r="Z782" s="55"/>
      <c r="AA782" s="55"/>
    </row>
    <row r="783" spans="1:27" ht="15">
      <c r="A783" s="55"/>
      <c r="B783" s="55"/>
      <c r="C783" s="1133"/>
      <c r="D783" s="55"/>
      <c r="E783" s="55"/>
      <c r="F783" s="55"/>
      <c r="G783" s="55"/>
      <c r="H783" s="55"/>
      <c r="I783" s="55"/>
      <c r="J783" s="55"/>
      <c r="K783" s="55"/>
      <c r="L783" s="55"/>
      <c r="M783" s="55"/>
      <c r="N783" s="55"/>
      <c r="O783" s="55"/>
      <c r="P783" s="55"/>
      <c r="Q783" s="55"/>
      <c r="R783" s="55"/>
      <c r="S783" s="55"/>
      <c r="T783" s="55"/>
      <c r="U783" s="55"/>
      <c r="V783" s="55"/>
      <c r="W783" s="55"/>
      <c r="X783" s="55"/>
      <c r="Y783" s="55"/>
      <c r="Z783" s="55"/>
      <c r="AA783" s="55"/>
    </row>
    <row r="784" spans="1:27" ht="15">
      <c r="A784" s="55"/>
      <c r="B784" s="55"/>
      <c r="C784" s="1133"/>
      <c r="D784" s="55"/>
      <c r="E784" s="55"/>
      <c r="F784" s="55"/>
      <c r="G784" s="55"/>
      <c r="H784" s="55"/>
      <c r="I784" s="55"/>
      <c r="J784" s="55"/>
      <c r="K784" s="55"/>
      <c r="L784" s="55"/>
      <c r="M784" s="55"/>
      <c r="N784" s="55"/>
      <c r="O784" s="55"/>
      <c r="P784" s="55"/>
      <c r="Q784" s="55"/>
      <c r="R784" s="55"/>
      <c r="S784" s="55"/>
      <c r="T784" s="55"/>
      <c r="U784" s="55"/>
      <c r="V784" s="55"/>
      <c r="W784" s="55"/>
      <c r="X784" s="55"/>
      <c r="Y784" s="55"/>
      <c r="Z784" s="55"/>
      <c r="AA784" s="55"/>
    </row>
    <row r="785" spans="1:27" ht="15">
      <c r="A785" s="55"/>
      <c r="B785" s="55"/>
      <c r="C785" s="1133"/>
      <c r="D785" s="55"/>
      <c r="E785" s="55"/>
      <c r="F785" s="55"/>
      <c r="G785" s="55"/>
      <c r="H785" s="55"/>
      <c r="I785" s="55"/>
      <c r="J785" s="55"/>
      <c r="K785" s="55"/>
      <c r="L785" s="55"/>
      <c r="M785" s="55"/>
      <c r="N785" s="55"/>
      <c r="O785" s="55"/>
      <c r="P785" s="55"/>
      <c r="Q785" s="55"/>
      <c r="R785" s="55"/>
      <c r="S785" s="55"/>
      <c r="T785" s="55"/>
      <c r="U785" s="55"/>
      <c r="V785" s="55"/>
      <c r="W785" s="55"/>
      <c r="X785" s="55"/>
      <c r="Y785" s="55"/>
      <c r="Z785" s="55"/>
      <c r="AA785" s="55"/>
    </row>
    <row r="786" spans="1:27" ht="15">
      <c r="A786" s="55"/>
      <c r="B786" s="55"/>
      <c r="C786" s="1133"/>
      <c r="D786" s="55"/>
      <c r="E786" s="55"/>
      <c r="F786" s="55"/>
      <c r="G786" s="55"/>
      <c r="H786" s="55"/>
      <c r="I786" s="55"/>
      <c r="J786" s="55"/>
      <c r="K786" s="55"/>
      <c r="L786" s="55"/>
      <c r="M786" s="55"/>
      <c r="N786" s="55"/>
      <c r="O786" s="55"/>
      <c r="P786" s="55"/>
      <c r="Q786" s="55"/>
      <c r="R786" s="55"/>
      <c r="S786" s="55"/>
      <c r="T786" s="55"/>
      <c r="U786" s="55"/>
      <c r="V786" s="55"/>
      <c r="W786" s="55"/>
      <c r="X786" s="55"/>
      <c r="Y786" s="55"/>
      <c r="Z786" s="55"/>
      <c r="AA786" s="55"/>
    </row>
    <row r="787" spans="1:27" ht="15">
      <c r="A787" s="55"/>
      <c r="B787" s="55"/>
      <c r="C787" s="1133"/>
      <c r="D787" s="55"/>
      <c r="E787" s="55"/>
      <c r="F787" s="55"/>
      <c r="G787" s="55"/>
      <c r="H787" s="55"/>
      <c r="I787" s="55"/>
      <c r="J787" s="55"/>
      <c r="K787" s="55"/>
      <c r="L787" s="55"/>
      <c r="M787" s="55"/>
      <c r="N787" s="55"/>
      <c r="O787" s="55"/>
      <c r="P787" s="55"/>
      <c r="Q787" s="55"/>
      <c r="R787" s="55"/>
      <c r="S787" s="55"/>
      <c r="T787" s="55"/>
      <c r="U787" s="55"/>
      <c r="V787" s="55"/>
      <c r="W787" s="55"/>
      <c r="X787" s="55"/>
      <c r="Y787" s="55"/>
      <c r="Z787" s="55"/>
      <c r="AA787" s="55"/>
    </row>
    <row r="788" spans="1:27" ht="15">
      <c r="A788" s="55"/>
      <c r="B788" s="55"/>
      <c r="C788" s="1133"/>
      <c r="D788" s="55"/>
      <c r="E788" s="55"/>
      <c r="F788" s="55"/>
      <c r="G788" s="55"/>
      <c r="H788" s="55"/>
      <c r="I788" s="55"/>
      <c r="J788" s="55"/>
      <c r="K788" s="55"/>
      <c r="L788" s="55"/>
      <c r="M788" s="55"/>
      <c r="N788" s="55"/>
      <c r="O788" s="55"/>
      <c r="P788" s="55"/>
      <c r="Q788" s="55"/>
      <c r="R788" s="55"/>
      <c r="S788" s="55"/>
      <c r="T788" s="55"/>
      <c r="U788" s="55"/>
      <c r="V788" s="55"/>
      <c r="W788" s="55"/>
      <c r="X788" s="55"/>
      <c r="Y788" s="55"/>
      <c r="Z788" s="55"/>
      <c r="AA788" s="55"/>
    </row>
    <row r="789" spans="1:27" ht="15">
      <c r="A789" s="55"/>
      <c r="B789" s="55"/>
      <c r="C789" s="1133"/>
      <c r="D789" s="55"/>
      <c r="E789" s="55"/>
      <c r="F789" s="55"/>
      <c r="G789" s="55"/>
      <c r="H789" s="55"/>
      <c r="I789" s="55"/>
      <c r="J789" s="55"/>
      <c r="K789" s="55"/>
      <c r="L789" s="55"/>
      <c r="M789" s="55"/>
      <c r="N789" s="55"/>
      <c r="O789" s="55"/>
      <c r="P789" s="55"/>
      <c r="Q789" s="55"/>
      <c r="R789" s="55"/>
      <c r="S789" s="55"/>
      <c r="T789" s="55"/>
      <c r="U789" s="55"/>
      <c r="V789" s="55"/>
      <c r="W789" s="55"/>
      <c r="X789" s="55"/>
      <c r="Y789" s="55"/>
      <c r="Z789" s="55"/>
      <c r="AA789" s="55"/>
    </row>
    <row r="790" spans="1:27" ht="15">
      <c r="A790" s="55"/>
      <c r="B790" s="55"/>
      <c r="C790" s="1133"/>
      <c r="D790" s="55"/>
      <c r="E790" s="55"/>
      <c r="F790" s="55"/>
      <c r="G790" s="55"/>
      <c r="H790" s="55"/>
      <c r="I790" s="55"/>
      <c r="J790" s="55"/>
      <c r="K790" s="55"/>
      <c r="L790" s="55"/>
      <c r="M790" s="55"/>
      <c r="N790" s="55"/>
      <c r="O790" s="55"/>
      <c r="P790" s="55"/>
      <c r="Q790" s="55"/>
      <c r="R790" s="55"/>
      <c r="S790" s="55"/>
      <c r="T790" s="55"/>
      <c r="U790" s="55"/>
      <c r="V790" s="55"/>
      <c r="W790" s="55"/>
      <c r="X790" s="55"/>
      <c r="Y790" s="55"/>
      <c r="Z790" s="55"/>
      <c r="AA790" s="55"/>
    </row>
    <row r="791" spans="1:27" ht="15">
      <c r="A791" s="55"/>
      <c r="B791" s="55"/>
      <c r="C791" s="1133"/>
      <c r="D791" s="55"/>
      <c r="E791" s="55"/>
      <c r="F791" s="55"/>
      <c r="G791" s="55"/>
      <c r="H791" s="55"/>
      <c r="I791" s="55"/>
      <c r="J791" s="55"/>
      <c r="K791" s="55"/>
      <c r="L791" s="55"/>
      <c r="M791" s="55"/>
      <c r="N791" s="55"/>
      <c r="O791" s="55"/>
      <c r="P791" s="55"/>
      <c r="Q791" s="55"/>
      <c r="R791" s="55"/>
      <c r="S791" s="55"/>
      <c r="T791" s="55"/>
      <c r="U791" s="55"/>
      <c r="V791" s="55"/>
      <c r="W791" s="55"/>
      <c r="X791" s="55"/>
      <c r="Y791" s="55"/>
      <c r="Z791" s="55"/>
      <c r="AA791" s="55"/>
    </row>
    <row r="792" spans="1:27" ht="15">
      <c r="A792" s="55"/>
      <c r="B792" s="55"/>
      <c r="C792" s="1133"/>
      <c r="D792" s="55"/>
      <c r="E792" s="55"/>
      <c r="F792" s="55"/>
      <c r="G792" s="55"/>
      <c r="H792" s="55"/>
      <c r="I792" s="55"/>
      <c r="J792" s="55"/>
      <c r="K792" s="55"/>
      <c r="L792" s="55"/>
      <c r="M792" s="55"/>
      <c r="N792" s="55"/>
      <c r="O792" s="55"/>
      <c r="P792" s="55"/>
      <c r="Q792" s="55"/>
      <c r="R792" s="55"/>
      <c r="S792" s="55"/>
      <c r="T792" s="55"/>
      <c r="U792" s="55"/>
      <c r="V792" s="55"/>
      <c r="W792" s="55"/>
      <c r="X792" s="55"/>
      <c r="Y792" s="55"/>
      <c r="Z792" s="55"/>
      <c r="AA792" s="55"/>
    </row>
    <row r="793" spans="1:27" ht="15">
      <c r="A793" s="55"/>
      <c r="B793" s="55"/>
      <c r="C793" s="1133"/>
      <c r="D793" s="55"/>
      <c r="E793" s="55"/>
      <c r="F793" s="55"/>
      <c r="G793" s="55"/>
      <c r="H793" s="55"/>
      <c r="I793" s="55"/>
      <c r="J793" s="55"/>
      <c r="K793" s="55"/>
      <c r="L793" s="55"/>
      <c r="M793" s="55"/>
      <c r="N793" s="55"/>
      <c r="O793" s="55"/>
      <c r="P793" s="55"/>
      <c r="Q793" s="55"/>
      <c r="R793" s="55"/>
      <c r="S793" s="55"/>
      <c r="T793" s="55"/>
      <c r="U793" s="55"/>
      <c r="V793" s="55"/>
      <c r="W793" s="55"/>
      <c r="X793" s="55"/>
      <c r="Y793" s="55"/>
      <c r="Z793" s="55"/>
      <c r="AA793" s="55"/>
    </row>
    <row r="794" spans="1:27" ht="15">
      <c r="A794" s="55"/>
      <c r="B794" s="55"/>
      <c r="C794" s="1133"/>
      <c r="D794" s="55"/>
      <c r="E794" s="55"/>
      <c r="F794" s="55"/>
      <c r="G794" s="55"/>
      <c r="H794" s="55"/>
      <c r="I794" s="55"/>
      <c r="J794" s="55"/>
      <c r="K794" s="55"/>
      <c r="L794" s="55"/>
      <c r="M794" s="55"/>
      <c r="N794" s="55"/>
      <c r="O794" s="55"/>
      <c r="P794" s="55"/>
      <c r="Q794" s="55"/>
      <c r="R794" s="55"/>
      <c r="S794" s="55"/>
      <c r="T794" s="55"/>
      <c r="U794" s="55"/>
      <c r="V794" s="55"/>
      <c r="W794" s="55"/>
      <c r="X794" s="55"/>
      <c r="Y794" s="55"/>
      <c r="Z794" s="55"/>
      <c r="AA794" s="55"/>
    </row>
    <row r="795" spans="1:27" ht="15">
      <c r="A795" s="55"/>
      <c r="B795" s="55"/>
      <c r="C795" s="1133"/>
      <c r="D795" s="55"/>
      <c r="E795" s="55"/>
      <c r="F795" s="55"/>
      <c r="G795" s="55"/>
      <c r="H795" s="55"/>
      <c r="I795" s="55"/>
      <c r="J795" s="55"/>
      <c r="K795" s="55"/>
      <c r="L795" s="55"/>
      <c r="M795" s="55"/>
      <c r="N795" s="55"/>
      <c r="O795" s="55"/>
      <c r="P795" s="55"/>
      <c r="Q795" s="55"/>
      <c r="R795" s="55"/>
      <c r="S795" s="55"/>
      <c r="T795" s="55"/>
      <c r="U795" s="55"/>
      <c r="V795" s="55"/>
      <c r="W795" s="55"/>
      <c r="X795" s="55"/>
      <c r="Y795" s="55"/>
      <c r="Z795" s="55"/>
      <c r="AA795" s="55"/>
    </row>
    <row r="796" spans="1:27" ht="15">
      <c r="A796" s="55"/>
      <c r="B796" s="55"/>
      <c r="C796" s="1133"/>
      <c r="D796" s="55"/>
      <c r="E796" s="55"/>
      <c r="F796" s="55"/>
      <c r="G796" s="55"/>
      <c r="H796" s="55"/>
      <c r="I796" s="55"/>
      <c r="J796" s="55"/>
      <c r="K796" s="55"/>
      <c r="L796" s="55"/>
      <c r="M796" s="55"/>
      <c r="N796" s="55"/>
      <c r="O796" s="55"/>
      <c r="P796" s="55"/>
      <c r="Q796" s="55"/>
      <c r="R796" s="55"/>
      <c r="S796" s="55"/>
      <c r="T796" s="55"/>
      <c r="U796" s="55"/>
      <c r="V796" s="55"/>
      <c r="W796" s="55"/>
      <c r="X796" s="55"/>
      <c r="Y796" s="55"/>
      <c r="Z796" s="55"/>
      <c r="AA796" s="55"/>
    </row>
    <row r="797" spans="1:27" ht="15">
      <c r="A797" s="55"/>
      <c r="B797" s="55"/>
      <c r="C797" s="1133"/>
      <c r="D797" s="55"/>
      <c r="E797" s="55"/>
      <c r="F797" s="55"/>
      <c r="G797" s="55"/>
      <c r="H797" s="55"/>
      <c r="I797" s="55"/>
      <c r="J797" s="55"/>
      <c r="K797" s="55"/>
      <c r="L797" s="55"/>
      <c r="M797" s="55"/>
      <c r="N797" s="55"/>
      <c r="O797" s="55"/>
      <c r="P797" s="55"/>
      <c r="Q797" s="55"/>
      <c r="R797" s="55"/>
      <c r="S797" s="55"/>
      <c r="T797" s="55"/>
      <c r="U797" s="55"/>
      <c r="V797" s="55"/>
      <c r="W797" s="55"/>
      <c r="X797" s="55"/>
      <c r="Y797" s="55"/>
      <c r="Z797" s="55"/>
      <c r="AA797" s="55"/>
    </row>
    <row r="798" spans="1:27" ht="15">
      <c r="A798" s="55"/>
      <c r="B798" s="55"/>
      <c r="C798" s="1133"/>
      <c r="D798" s="55"/>
      <c r="E798" s="55"/>
      <c r="F798" s="55"/>
      <c r="G798" s="55"/>
      <c r="H798" s="55"/>
      <c r="I798" s="55"/>
      <c r="J798" s="55"/>
      <c r="K798" s="55"/>
      <c r="L798" s="55"/>
      <c r="M798" s="55"/>
      <c r="N798" s="55"/>
      <c r="O798" s="55"/>
      <c r="P798" s="55"/>
      <c r="Q798" s="55"/>
      <c r="R798" s="55"/>
      <c r="S798" s="55"/>
      <c r="T798" s="55"/>
      <c r="U798" s="55"/>
      <c r="V798" s="55"/>
      <c r="W798" s="55"/>
      <c r="X798" s="55"/>
      <c r="Y798" s="55"/>
      <c r="Z798" s="55"/>
      <c r="AA798" s="55"/>
    </row>
    <row r="799" spans="1:27" ht="15">
      <c r="A799" s="55"/>
      <c r="B799" s="55"/>
      <c r="C799" s="1133"/>
      <c r="D799" s="55"/>
      <c r="E799" s="55"/>
      <c r="F799" s="55"/>
      <c r="G799" s="55"/>
      <c r="H799" s="55"/>
      <c r="I799" s="55"/>
      <c r="J799" s="55"/>
      <c r="K799" s="55"/>
      <c r="L799" s="55"/>
      <c r="M799" s="55"/>
      <c r="N799" s="55"/>
      <c r="O799" s="55"/>
      <c r="P799" s="55"/>
      <c r="Q799" s="55"/>
      <c r="R799" s="55"/>
      <c r="S799" s="55"/>
      <c r="T799" s="55"/>
      <c r="U799" s="55"/>
      <c r="V799" s="55"/>
      <c r="W799" s="55"/>
      <c r="X799" s="55"/>
      <c r="Y799" s="55"/>
      <c r="Z799" s="55"/>
      <c r="AA799" s="55"/>
    </row>
    <row r="800" spans="1:27" ht="15">
      <c r="A800" s="55"/>
      <c r="B800" s="55"/>
      <c r="C800" s="1133"/>
      <c r="D800" s="55"/>
      <c r="E800" s="55"/>
      <c r="F800" s="55"/>
      <c r="G800" s="55"/>
      <c r="H800" s="55"/>
      <c r="I800" s="55"/>
      <c r="J800" s="55"/>
      <c r="K800" s="55"/>
      <c r="L800" s="55"/>
      <c r="M800" s="55"/>
      <c r="N800" s="55"/>
      <c r="O800" s="55"/>
      <c r="P800" s="55"/>
      <c r="Q800" s="55"/>
      <c r="R800" s="55"/>
      <c r="S800" s="55"/>
      <c r="T800" s="55"/>
      <c r="U800" s="55"/>
      <c r="V800" s="55"/>
      <c r="W800" s="55"/>
      <c r="X800" s="55"/>
      <c r="Y800" s="55"/>
      <c r="Z800" s="55"/>
      <c r="AA800" s="55"/>
    </row>
    <row r="801" spans="1:27" ht="15">
      <c r="A801" s="55"/>
      <c r="B801" s="55"/>
      <c r="C801" s="1133"/>
      <c r="D801" s="55"/>
      <c r="E801" s="55"/>
      <c r="F801" s="55"/>
      <c r="G801" s="55"/>
      <c r="H801" s="55"/>
      <c r="I801" s="55"/>
      <c r="J801" s="55"/>
      <c r="K801" s="55"/>
      <c r="L801" s="55"/>
      <c r="M801" s="55"/>
      <c r="N801" s="55"/>
      <c r="O801" s="55"/>
      <c r="P801" s="55"/>
      <c r="Q801" s="55"/>
      <c r="R801" s="55"/>
      <c r="S801" s="55"/>
      <c r="T801" s="55"/>
      <c r="U801" s="55"/>
      <c r="V801" s="55"/>
      <c r="W801" s="55"/>
      <c r="X801" s="55"/>
      <c r="Y801" s="55"/>
      <c r="Z801" s="55"/>
      <c r="AA801" s="55"/>
    </row>
    <row r="802" spans="1:27" ht="15">
      <c r="A802" s="55"/>
      <c r="B802" s="55"/>
      <c r="C802" s="1133"/>
      <c r="D802" s="55"/>
      <c r="E802" s="55"/>
      <c r="F802" s="55"/>
      <c r="G802" s="55"/>
      <c r="H802" s="55"/>
      <c r="I802" s="55"/>
      <c r="J802" s="55"/>
      <c r="K802" s="55"/>
      <c r="L802" s="55"/>
      <c r="M802" s="55"/>
      <c r="N802" s="55"/>
      <c r="O802" s="55"/>
      <c r="P802" s="55"/>
      <c r="Q802" s="55"/>
      <c r="R802" s="55"/>
      <c r="S802" s="55"/>
      <c r="T802" s="55"/>
      <c r="U802" s="55"/>
      <c r="V802" s="55"/>
      <c r="W802" s="55"/>
      <c r="X802" s="55"/>
      <c r="Y802" s="55"/>
      <c r="Z802" s="55"/>
      <c r="AA802" s="55"/>
    </row>
    <row r="803" spans="1:27" ht="15">
      <c r="A803" s="55"/>
      <c r="B803" s="55"/>
      <c r="C803" s="1133"/>
      <c r="D803" s="55"/>
      <c r="E803" s="55"/>
      <c r="F803" s="55"/>
      <c r="G803" s="55"/>
      <c r="H803" s="55"/>
      <c r="I803" s="55"/>
      <c r="J803" s="55"/>
      <c r="K803" s="55"/>
      <c r="L803" s="55"/>
      <c r="M803" s="55"/>
      <c r="N803" s="55"/>
      <c r="O803" s="55"/>
      <c r="P803" s="55"/>
      <c r="Q803" s="55"/>
      <c r="R803" s="55"/>
      <c r="S803" s="55"/>
      <c r="T803" s="55"/>
      <c r="U803" s="55"/>
      <c r="V803" s="55"/>
      <c r="W803" s="55"/>
      <c r="X803" s="55"/>
      <c r="Y803" s="55"/>
      <c r="Z803" s="55"/>
      <c r="AA803" s="55"/>
    </row>
    <row r="804" spans="1:27" ht="15">
      <c r="A804" s="55"/>
      <c r="B804" s="55"/>
      <c r="C804" s="1133"/>
      <c r="D804" s="55"/>
      <c r="E804" s="55"/>
      <c r="F804" s="55"/>
      <c r="G804" s="55"/>
      <c r="H804" s="55"/>
      <c r="I804" s="55"/>
      <c r="J804" s="55"/>
      <c r="K804" s="55"/>
      <c r="L804" s="55"/>
      <c r="M804" s="55"/>
      <c r="N804" s="55"/>
      <c r="O804" s="55"/>
      <c r="P804" s="55"/>
      <c r="Q804" s="55"/>
      <c r="R804" s="55"/>
      <c r="S804" s="55"/>
      <c r="T804" s="55"/>
      <c r="U804" s="55"/>
      <c r="V804" s="55"/>
      <c r="W804" s="55"/>
      <c r="X804" s="55"/>
      <c r="Y804" s="55"/>
      <c r="Z804" s="55"/>
      <c r="AA804" s="55"/>
    </row>
    <row r="805" spans="1:27" ht="15">
      <c r="A805" s="55"/>
      <c r="B805" s="55"/>
      <c r="C805" s="1133"/>
      <c r="D805" s="55"/>
      <c r="E805" s="55"/>
      <c r="F805" s="55"/>
      <c r="G805" s="55"/>
      <c r="H805" s="55"/>
      <c r="I805" s="55"/>
      <c r="J805" s="55"/>
      <c r="K805" s="55"/>
      <c r="L805" s="55"/>
      <c r="M805" s="55"/>
      <c r="N805" s="55"/>
      <c r="O805" s="55"/>
      <c r="P805" s="55"/>
      <c r="Q805" s="55"/>
      <c r="R805" s="55"/>
      <c r="S805" s="55"/>
      <c r="T805" s="55"/>
      <c r="U805" s="55"/>
      <c r="V805" s="55"/>
      <c r="W805" s="55"/>
      <c r="X805" s="55"/>
      <c r="Y805" s="55"/>
      <c r="Z805" s="55"/>
      <c r="AA805" s="55"/>
    </row>
    <row r="806" spans="1:27" ht="15">
      <c r="A806" s="55"/>
      <c r="B806" s="55"/>
      <c r="C806" s="1133"/>
      <c r="D806" s="55"/>
      <c r="E806" s="55"/>
      <c r="F806" s="55"/>
      <c r="G806" s="55"/>
      <c r="H806" s="55"/>
      <c r="I806" s="55"/>
      <c r="J806" s="55"/>
      <c r="K806" s="55"/>
      <c r="L806" s="55"/>
      <c r="M806" s="55"/>
      <c r="N806" s="55"/>
      <c r="O806" s="55"/>
      <c r="P806" s="55"/>
      <c r="Q806" s="55"/>
      <c r="R806" s="55"/>
      <c r="S806" s="55"/>
      <c r="T806" s="55"/>
      <c r="U806" s="55"/>
      <c r="V806" s="55"/>
      <c r="W806" s="55"/>
      <c r="X806" s="55"/>
      <c r="Y806" s="55"/>
      <c r="Z806" s="55"/>
      <c r="AA806" s="55"/>
    </row>
    <row r="807" spans="1:27" ht="15">
      <c r="A807" s="55"/>
      <c r="B807" s="55"/>
      <c r="C807" s="1133"/>
      <c r="D807" s="55"/>
      <c r="E807" s="55"/>
      <c r="F807" s="55"/>
      <c r="G807" s="55"/>
      <c r="H807" s="55"/>
      <c r="I807" s="55"/>
      <c r="J807" s="55"/>
      <c r="K807" s="55"/>
      <c r="L807" s="55"/>
      <c r="M807" s="55"/>
      <c r="N807" s="55"/>
      <c r="O807" s="55"/>
      <c r="P807" s="55"/>
      <c r="Q807" s="55"/>
      <c r="R807" s="55"/>
      <c r="S807" s="55"/>
      <c r="T807" s="55"/>
      <c r="U807" s="55"/>
      <c r="V807" s="55"/>
      <c r="W807" s="55"/>
      <c r="X807" s="55"/>
      <c r="Y807" s="55"/>
      <c r="Z807" s="55"/>
      <c r="AA807" s="55"/>
    </row>
    <row r="808" spans="1:27" ht="15">
      <c r="A808" s="55"/>
      <c r="B808" s="55"/>
      <c r="C808" s="1133"/>
      <c r="D808" s="55"/>
      <c r="E808" s="55"/>
      <c r="F808" s="55"/>
      <c r="G808" s="55"/>
      <c r="H808" s="55"/>
      <c r="I808" s="55"/>
      <c r="J808" s="55"/>
      <c r="K808" s="55"/>
      <c r="L808" s="55"/>
      <c r="M808" s="55"/>
      <c r="N808" s="55"/>
      <c r="O808" s="55"/>
      <c r="P808" s="55"/>
      <c r="Q808" s="55"/>
      <c r="R808" s="55"/>
      <c r="S808" s="55"/>
      <c r="T808" s="55"/>
      <c r="U808" s="55"/>
      <c r="V808" s="55"/>
      <c r="W808" s="55"/>
      <c r="X808" s="55"/>
      <c r="Y808" s="55"/>
      <c r="Z808" s="55"/>
      <c r="AA808" s="55"/>
    </row>
    <row r="809" spans="1:27" ht="15">
      <c r="A809" s="55"/>
      <c r="B809" s="55"/>
      <c r="C809" s="1133"/>
      <c r="D809" s="55"/>
      <c r="E809" s="55"/>
      <c r="F809" s="55"/>
      <c r="G809" s="55"/>
      <c r="H809" s="55"/>
      <c r="I809" s="55"/>
      <c r="J809" s="55"/>
      <c r="K809" s="55"/>
      <c r="L809" s="55"/>
      <c r="M809" s="55"/>
      <c r="N809" s="55"/>
      <c r="O809" s="55"/>
      <c r="P809" s="55"/>
      <c r="Q809" s="55"/>
      <c r="R809" s="55"/>
      <c r="S809" s="55"/>
      <c r="T809" s="55"/>
      <c r="U809" s="55"/>
      <c r="V809" s="55"/>
      <c r="W809" s="55"/>
      <c r="X809" s="55"/>
      <c r="Y809" s="55"/>
      <c r="Z809" s="55"/>
      <c r="AA809" s="55"/>
    </row>
    <row r="810" spans="1:27" ht="15">
      <c r="A810" s="55"/>
      <c r="B810" s="55"/>
      <c r="C810" s="1133"/>
      <c r="D810" s="55"/>
      <c r="E810" s="55"/>
      <c r="F810" s="55"/>
      <c r="G810" s="55"/>
      <c r="H810" s="55"/>
      <c r="I810" s="55"/>
      <c r="J810" s="55"/>
      <c r="K810" s="55"/>
      <c r="L810" s="55"/>
      <c r="M810" s="55"/>
      <c r="N810" s="55"/>
      <c r="O810" s="55"/>
      <c r="P810" s="55"/>
      <c r="Q810" s="55"/>
      <c r="R810" s="55"/>
      <c r="S810" s="55"/>
      <c r="T810" s="55"/>
      <c r="U810" s="55"/>
      <c r="V810" s="55"/>
      <c r="W810" s="55"/>
      <c r="X810" s="55"/>
      <c r="Y810" s="55"/>
      <c r="Z810" s="55"/>
      <c r="AA810" s="55"/>
    </row>
    <row r="811" spans="1:27" ht="15">
      <c r="A811" s="55"/>
      <c r="B811" s="55"/>
      <c r="C811" s="1133"/>
      <c r="D811" s="55"/>
      <c r="E811" s="55"/>
      <c r="F811" s="55"/>
      <c r="G811" s="55"/>
      <c r="H811" s="55"/>
      <c r="I811" s="55"/>
      <c r="J811" s="55"/>
      <c r="K811" s="55"/>
      <c r="L811" s="55"/>
      <c r="M811" s="55"/>
      <c r="N811" s="55"/>
      <c r="O811" s="55"/>
      <c r="P811" s="55"/>
      <c r="Q811" s="55"/>
      <c r="R811" s="55"/>
      <c r="S811" s="55"/>
      <c r="T811" s="55"/>
      <c r="U811" s="55"/>
      <c r="V811" s="55"/>
      <c r="W811" s="55"/>
      <c r="X811" s="55"/>
      <c r="Y811" s="55"/>
      <c r="Z811" s="55"/>
      <c r="AA811" s="55"/>
    </row>
    <row r="812" spans="1:27" ht="15">
      <c r="A812" s="55"/>
      <c r="B812" s="55"/>
      <c r="C812" s="1133"/>
      <c r="D812" s="55"/>
      <c r="E812" s="55"/>
      <c r="F812" s="55"/>
      <c r="G812" s="55"/>
      <c r="H812" s="55"/>
      <c r="I812" s="55"/>
      <c r="J812" s="55"/>
      <c r="K812" s="55"/>
      <c r="L812" s="55"/>
      <c r="M812" s="55"/>
      <c r="N812" s="55"/>
      <c r="O812" s="55"/>
      <c r="P812" s="55"/>
      <c r="Q812" s="55"/>
      <c r="R812" s="55"/>
      <c r="S812" s="55"/>
      <c r="T812" s="55"/>
      <c r="U812" s="55"/>
      <c r="V812" s="55"/>
      <c r="W812" s="55"/>
      <c r="X812" s="55"/>
      <c r="Y812" s="55"/>
      <c r="Z812" s="55"/>
      <c r="AA812" s="55"/>
    </row>
    <row r="813" spans="1:27" ht="15">
      <c r="A813" s="55"/>
      <c r="B813" s="55"/>
      <c r="C813" s="1133"/>
      <c r="D813" s="55"/>
      <c r="E813" s="55"/>
      <c r="F813" s="55"/>
      <c r="G813" s="55"/>
      <c r="H813" s="55"/>
      <c r="I813" s="55"/>
      <c r="J813" s="55"/>
      <c r="K813" s="55"/>
      <c r="L813" s="55"/>
      <c r="M813" s="55"/>
      <c r="N813" s="55"/>
      <c r="O813" s="55"/>
      <c r="P813" s="55"/>
      <c r="Q813" s="55"/>
      <c r="R813" s="55"/>
      <c r="S813" s="55"/>
      <c r="T813" s="55"/>
      <c r="U813" s="55"/>
      <c r="V813" s="55"/>
      <c r="W813" s="55"/>
      <c r="X813" s="55"/>
      <c r="Y813" s="55"/>
      <c r="Z813" s="55"/>
      <c r="AA813" s="55"/>
    </row>
    <row r="814" spans="1:27" ht="15">
      <c r="A814" s="55"/>
      <c r="B814" s="55"/>
      <c r="C814" s="1133"/>
      <c r="D814" s="55"/>
      <c r="E814" s="55"/>
      <c r="F814" s="55"/>
      <c r="G814" s="55"/>
      <c r="H814" s="55"/>
      <c r="I814" s="55"/>
      <c r="J814" s="55"/>
      <c r="K814" s="55"/>
      <c r="L814" s="55"/>
      <c r="M814" s="55"/>
      <c r="N814" s="55"/>
      <c r="O814" s="55"/>
      <c r="P814" s="55"/>
      <c r="Q814" s="55"/>
      <c r="R814" s="55"/>
      <c r="S814" s="55"/>
      <c r="T814" s="55"/>
      <c r="U814" s="55"/>
      <c r="V814" s="55"/>
      <c r="W814" s="55"/>
      <c r="X814" s="55"/>
      <c r="Y814" s="55"/>
      <c r="Z814" s="55"/>
      <c r="AA814" s="55"/>
    </row>
    <row r="815" spans="1:27" ht="15">
      <c r="A815" s="55"/>
      <c r="B815" s="55"/>
      <c r="C815" s="1133"/>
      <c r="D815" s="55"/>
      <c r="E815" s="55"/>
      <c r="F815" s="55"/>
      <c r="G815" s="55"/>
      <c r="H815" s="55"/>
      <c r="I815" s="55"/>
      <c r="J815" s="55"/>
      <c r="K815" s="55"/>
      <c r="L815" s="55"/>
      <c r="M815" s="55"/>
      <c r="N815" s="55"/>
      <c r="O815" s="55"/>
      <c r="P815" s="55"/>
      <c r="Q815" s="55"/>
      <c r="R815" s="55"/>
      <c r="S815" s="55"/>
      <c r="T815" s="55"/>
      <c r="U815" s="55"/>
      <c r="V815" s="55"/>
      <c r="W815" s="55"/>
      <c r="X815" s="55"/>
      <c r="Y815" s="55"/>
      <c r="Z815" s="55"/>
      <c r="AA815" s="55"/>
    </row>
    <row r="816" spans="1:27" ht="15">
      <c r="A816" s="55"/>
      <c r="B816" s="55"/>
      <c r="C816" s="1133"/>
      <c r="D816" s="55"/>
      <c r="E816" s="55"/>
      <c r="F816" s="55"/>
      <c r="G816" s="55"/>
      <c r="H816" s="55"/>
      <c r="I816" s="55"/>
      <c r="J816" s="55"/>
      <c r="K816" s="55"/>
      <c r="L816" s="55"/>
      <c r="M816" s="55"/>
      <c r="N816" s="55"/>
      <c r="O816" s="55"/>
      <c r="P816" s="55"/>
      <c r="Q816" s="55"/>
      <c r="R816" s="55"/>
      <c r="S816" s="55"/>
      <c r="T816" s="55"/>
      <c r="U816" s="55"/>
      <c r="V816" s="55"/>
      <c r="W816" s="55"/>
      <c r="X816" s="55"/>
      <c r="Y816" s="55"/>
      <c r="Z816" s="55"/>
      <c r="AA816" s="55"/>
    </row>
    <row r="817" spans="1:27" ht="15">
      <c r="A817" s="55"/>
      <c r="B817" s="55"/>
      <c r="C817" s="1133"/>
      <c r="D817" s="55"/>
      <c r="E817" s="55"/>
      <c r="F817" s="55"/>
      <c r="G817" s="55"/>
      <c r="H817" s="55"/>
      <c r="I817" s="55"/>
      <c r="J817" s="55"/>
      <c r="K817" s="55"/>
      <c r="L817" s="55"/>
      <c r="M817" s="55"/>
      <c r="N817" s="55"/>
      <c r="O817" s="55"/>
      <c r="P817" s="55"/>
      <c r="Q817" s="55"/>
      <c r="R817" s="55"/>
      <c r="S817" s="55"/>
      <c r="T817" s="55"/>
      <c r="U817" s="55"/>
      <c r="V817" s="55"/>
      <c r="W817" s="55"/>
      <c r="X817" s="55"/>
      <c r="Y817" s="55"/>
      <c r="Z817" s="55"/>
      <c r="AA817" s="55"/>
    </row>
    <row r="818" spans="1:27" ht="15">
      <c r="A818" s="55"/>
      <c r="B818" s="55"/>
      <c r="C818" s="1133"/>
      <c r="D818" s="55"/>
      <c r="E818" s="55"/>
      <c r="F818" s="55"/>
      <c r="G818" s="55"/>
      <c r="H818" s="55"/>
      <c r="I818" s="55"/>
      <c r="J818" s="55"/>
      <c r="K818" s="55"/>
      <c r="L818" s="55"/>
      <c r="M818" s="55"/>
      <c r="N818" s="55"/>
      <c r="O818" s="55"/>
      <c r="P818" s="55"/>
      <c r="Q818" s="55"/>
      <c r="R818" s="55"/>
      <c r="S818" s="55"/>
      <c r="T818" s="55"/>
      <c r="U818" s="55"/>
      <c r="V818" s="55"/>
      <c r="W818" s="55"/>
      <c r="X818" s="55"/>
      <c r="Y818" s="55"/>
      <c r="Z818" s="55"/>
      <c r="AA818" s="55"/>
    </row>
    <row r="819" spans="1:27" ht="15">
      <c r="A819" s="55"/>
      <c r="B819" s="55"/>
      <c r="C819" s="1133"/>
      <c r="D819" s="55"/>
      <c r="E819" s="55"/>
      <c r="F819" s="55"/>
      <c r="G819" s="55"/>
      <c r="H819" s="55"/>
      <c r="I819" s="55"/>
      <c r="J819" s="55"/>
      <c r="K819" s="55"/>
      <c r="L819" s="55"/>
      <c r="M819" s="55"/>
      <c r="N819" s="55"/>
      <c r="O819" s="55"/>
      <c r="P819" s="55"/>
      <c r="Q819" s="55"/>
      <c r="R819" s="55"/>
      <c r="S819" s="55"/>
      <c r="T819" s="55"/>
      <c r="U819" s="55"/>
      <c r="V819" s="55"/>
      <c r="W819" s="55"/>
      <c r="X819" s="55"/>
      <c r="Y819" s="55"/>
      <c r="Z819" s="55"/>
      <c r="AA819" s="55"/>
    </row>
    <row r="820" spans="1:27" ht="15">
      <c r="A820" s="55"/>
      <c r="B820" s="55"/>
      <c r="C820" s="1133"/>
      <c r="D820" s="55"/>
      <c r="E820" s="55"/>
      <c r="F820" s="55"/>
      <c r="G820" s="55"/>
      <c r="H820" s="55"/>
      <c r="I820" s="55"/>
      <c r="J820" s="55"/>
      <c r="K820" s="55"/>
      <c r="L820" s="55"/>
      <c r="M820" s="55"/>
      <c r="N820" s="55"/>
      <c r="O820" s="55"/>
      <c r="P820" s="55"/>
      <c r="Q820" s="55"/>
      <c r="R820" s="55"/>
      <c r="S820" s="55"/>
      <c r="T820" s="55"/>
      <c r="U820" s="55"/>
      <c r="V820" s="55"/>
      <c r="W820" s="55"/>
      <c r="X820" s="55"/>
      <c r="Y820" s="55"/>
      <c r="Z820" s="55"/>
      <c r="AA820" s="55"/>
    </row>
    <row r="821" spans="1:27" ht="15">
      <c r="A821" s="55"/>
      <c r="B821" s="55"/>
      <c r="C821" s="1133"/>
      <c r="D821" s="55"/>
      <c r="E821" s="55"/>
      <c r="F821" s="55"/>
      <c r="G821" s="55"/>
      <c r="H821" s="55"/>
      <c r="I821" s="55"/>
      <c r="J821" s="55"/>
      <c r="K821" s="55"/>
      <c r="L821" s="55"/>
      <c r="M821" s="55"/>
      <c r="N821" s="55"/>
      <c r="O821" s="55"/>
      <c r="P821" s="55"/>
      <c r="Q821" s="55"/>
      <c r="R821" s="55"/>
      <c r="S821" s="55"/>
      <c r="T821" s="55"/>
      <c r="U821" s="55"/>
      <c r="V821" s="55"/>
      <c r="W821" s="55"/>
      <c r="X821" s="55"/>
      <c r="Y821" s="55"/>
      <c r="Z821" s="55"/>
      <c r="AA821" s="55"/>
    </row>
    <row r="822" spans="1:27" ht="15">
      <c r="A822" s="55"/>
      <c r="B822" s="55"/>
      <c r="C822" s="1133"/>
      <c r="D822" s="55"/>
      <c r="E822" s="55"/>
      <c r="F822" s="55"/>
      <c r="G822" s="55"/>
      <c r="H822" s="55"/>
      <c r="I822" s="55"/>
      <c r="J822" s="55"/>
      <c r="K822" s="55"/>
      <c r="L822" s="55"/>
      <c r="M822" s="55"/>
      <c r="N822" s="55"/>
      <c r="O822" s="55"/>
      <c r="P822" s="55"/>
      <c r="Q822" s="55"/>
      <c r="R822" s="55"/>
      <c r="S822" s="55"/>
      <c r="T822" s="55"/>
      <c r="U822" s="55"/>
      <c r="V822" s="55"/>
      <c r="W822" s="55"/>
      <c r="X822" s="55"/>
      <c r="Y822" s="55"/>
      <c r="Z822" s="55"/>
      <c r="AA822" s="55"/>
    </row>
    <row r="823" spans="1:27" ht="15">
      <c r="A823" s="55"/>
      <c r="B823" s="55"/>
      <c r="C823" s="1133"/>
      <c r="D823" s="55"/>
      <c r="E823" s="55"/>
      <c r="F823" s="55"/>
      <c r="G823" s="55"/>
      <c r="H823" s="55"/>
      <c r="I823" s="55"/>
      <c r="J823" s="55"/>
      <c r="K823" s="55"/>
      <c r="L823" s="55"/>
      <c r="M823" s="55"/>
      <c r="N823" s="55"/>
      <c r="O823" s="55"/>
      <c r="P823" s="55"/>
      <c r="Q823" s="55"/>
      <c r="R823" s="55"/>
      <c r="S823" s="55"/>
      <c r="T823" s="55"/>
      <c r="U823" s="55"/>
      <c r="V823" s="55"/>
      <c r="W823" s="55"/>
      <c r="X823" s="55"/>
      <c r="Y823" s="55"/>
      <c r="Z823" s="55"/>
      <c r="AA823" s="55"/>
    </row>
    <row r="824" spans="1:27" ht="15">
      <c r="A824" s="55"/>
      <c r="B824" s="55"/>
      <c r="C824" s="1133"/>
      <c r="D824" s="55"/>
      <c r="E824" s="55"/>
      <c r="F824" s="55"/>
      <c r="G824" s="55"/>
      <c r="H824" s="55"/>
      <c r="I824" s="55"/>
      <c r="J824" s="55"/>
      <c r="K824" s="55"/>
      <c r="L824" s="55"/>
      <c r="M824" s="55"/>
      <c r="N824" s="55"/>
      <c r="O824" s="55"/>
      <c r="P824" s="55"/>
      <c r="Q824" s="55"/>
      <c r="R824" s="55"/>
      <c r="S824" s="55"/>
      <c r="T824" s="55"/>
      <c r="U824" s="55"/>
      <c r="V824" s="55"/>
      <c r="W824" s="55"/>
      <c r="X824" s="55"/>
      <c r="Y824" s="55"/>
      <c r="Z824" s="55"/>
      <c r="AA824" s="55"/>
    </row>
    <row r="825" spans="1:27" ht="15">
      <c r="A825" s="55"/>
      <c r="B825" s="55"/>
      <c r="C825" s="1133"/>
      <c r="D825" s="55"/>
      <c r="E825" s="55"/>
      <c r="F825" s="55"/>
      <c r="G825" s="55"/>
      <c r="H825" s="55"/>
      <c r="I825" s="55"/>
      <c r="J825" s="55"/>
      <c r="K825" s="55"/>
      <c r="L825" s="55"/>
      <c r="M825" s="55"/>
      <c r="N825" s="55"/>
      <c r="O825" s="55"/>
      <c r="P825" s="55"/>
      <c r="Q825" s="55"/>
      <c r="R825" s="55"/>
      <c r="S825" s="55"/>
      <c r="T825" s="55"/>
      <c r="U825" s="55"/>
      <c r="V825" s="55"/>
      <c r="W825" s="55"/>
      <c r="X825" s="55"/>
      <c r="Y825" s="55"/>
      <c r="Z825" s="55"/>
      <c r="AA825" s="55"/>
    </row>
    <row r="826" spans="1:27" ht="15">
      <c r="A826" s="55"/>
      <c r="B826" s="55"/>
      <c r="C826" s="1133"/>
      <c r="D826" s="55"/>
      <c r="E826" s="55"/>
      <c r="F826" s="55"/>
      <c r="G826" s="55"/>
      <c r="H826" s="55"/>
      <c r="I826" s="55"/>
      <c r="J826" s="55"/>
      <c r="K826" s="55"/>
      <c r="L826" s="55"/>
      <c r="M826" s="55"/>
      <c r="N826" s="55"/>
      <c r="O826" s="55"/>
      <c r="P826" s="55"/>
      <c r="Q826" s="55"/>
      <c r="R826" s="55"/>
      <c r="S826" s="55"/>
      <c r="T826" s="55"/>
      <c r="U826" s="55"/>
      <c r="V826" s="55"/>
      <c r="W826" s="55"/>
      <c r="X826" s="55"/>
      <c r="Y826" s="55"/>
      <c r="Z826" s="55"/>
      <c r="AA826" s="55"/>
    </row>
    <row r="827" spans="1:27" ht="15">
      <c r="A827" s="55"/>
      <c r="B827" s="55"/>
      <c r="C827" s="1133"/>
      <c r="D827" s="55"/>
      <c r="E827" s="55"/>
      <c r="F827" s="55"/>
      <c r="G827" s="55"/>
      <c r="H827" s="55"/>
      <c r="I827" s="55"/>
      <c r="J827" s="55"/>
      <c r="K827" s="55"/>
      <c r="L827" s="55"/>
      <c r="M827" s="55"/>
      <c r="N827" s="55"/>
      <c r="O827" s="55"/>
      <c r="P827" s="55"/>
      <c r="Q827" s="55"/>
      <c r="R827" s="55"/>
      <c r="S827" s="55"/>
      <c r="T827" s="55"/>
      <c r="U827" s="55"/>
      <c r="V827" s="55"/>
      <c r="W827" s="55"/>
      <c r="X827" s="55"/>
      <c r="Y827" s="55"/>
      <c r="Z827" s="55"/>
      <c r="AA827" s="55"/>
    </row>
    <row r="828" spans="1:27" ht="15">
      <c r="A828" s="55"/>
      <c r="B828" s="55"/>
      <c r="C828" s="1133"/>
      <c r="D828" s="55"/>
      <c r="E828" s="55"/>
      <c r="F828" s="55"/>
      <c r="G828" s="55"/>
      <c r="H828" s="55"/>
      <c r="I828" s="55"/>
      <c r="J828" s="55"/>
      <c r="K828" s="55"/>
      <c r="L828" s="55"/>
      <c r="M828" s="55"/>
      <c r="N828" s="55"/>
      <c r="O828" s="55"/>
      <c r="P828" s="55"/>
      <c r="Q828" s="55"/>
      <c r="R828" s="55"/>
      <c r="S828" s="55"/>
      <c r="T828" s="55"/>
      <c r="U828" s="55"/>
      <c r="V828" s="55"/>
      <c r="W828" s="55"/>
      <c r="X828" s="55"/>
      <c r="Y828" s="55"/>
      <c r="Z828" s="55"/>
      <c r="AA828" s="55"/>
    </row>
    <row r="829" spans="1:27" ht="15">
      <c r="A829" s="55"/>
      <c r="B829" s="55"/>
      <c r="C829" s="1133"/>
      <c r="D829" s="55"/>
      <c r="E829" s="55"/>
      <c r="F829" s="55"/>
      <c r="G829" s="55"/>
      <c r="H829" s="55"/>
      <c r="I829" s="55"/>
      <c r="J829" s="55"/>
      <c r="K829" s="55"/>
      <c r="L829" s="55"/>
      <c r="M829" s="55"/>
      <c r="N829" s="55"/>
      <c r="O829" s="55"/>
      <c r="P829" s="55"/>
      <c r="Q829" s="55"/>
      <c r="R829" s="55"/>
      <c r="S829" s="55"/>
      <c r="T829" s="55"/>
      <c r="U829" s="55"/>
      <c r="V829" s="55"/>
      <c r="W829" s="55"/>
      <c r="X829" s="55"/>
      <c r="Y829" s="55"/>
      <c r="Z829" s="55"/>
      <c r="AA829" s="55"/>
    </row>
    <row r="830" spans="1:27" ht="15">
      <c r="A830" s="55"/>
      <c r="B830" s="55"/>
      <c r="C830" s="1133"/>
      <c r="D830" s="55"/>
      <c r="E830" s="55"/>
      <c r="F830" s="55"/>
      <c r="G830" s="55"/>
      <c r="H830" s="55"/>
      <c r="I830" s="55"/>
      <c r="J830" s="55"/>
      <c r="K830" s="55"/>
      <c r="L830" s="55"/>
      <c r="M830" s="55"/>
      <c r="N830" s="55"/>
      <c r="O830" s="55"/>
      <c r="P830" s="55"/>
      <c r="Q830" s="55"/>
      <c r="R830" s="55"/>
      <c r="S830" s="55"/>
      <c r="T830" s="55"/>
      <c r="U830" s="55"/>
      <c r="V830" s="55"/>
      <c r="W830" s="55"/>
      <c r="X830" s="55"/>
      <c r="Y830" s="55"/>
      <c r="Z830" s="55"/>
      <c r="AA830" s="55"/>
    </row>
    <row r="831" spans="1:27" ht="15">
      <c r="A831" s="55"/>
      <c r="B831" s="55"/>
      <c r="C831" s="1133"/>
      <c r="D831" s="55"/>
      <c r="E831" s="55"/>
      <c r="F831" s="55"/>
      <c r="G831" s="55"/>
      <c r="H831" s="55"/>
      <c r="I831" s="55"/>
      <c r="J831" s="55"/>
      <c r="K831" s="55"/>
      <c r="L831" s="55"/>
      <c r="M831" s="55"/>
      <c r="N831" s="55"/>
      <c r="O831" s="55"/>
      <c r="P831" s="55"/>
      <c r="Q831" s="55"/>
      <c r="R831" s="55"/>
      <c r="S831" s="55"/>
      <c r="T831" s="55"/>
      <c r="U831" s="55"/>
      <c r="V831" s="55"/>
      <c r="W831" s="55"/>
      <c r="X831" s="55"/>
      <c r="Y831" s="55"/>
      <c r="Z831" s="55"/>
      <c r="AA831" s="55"/>
    </row>
    <row r="832" spans="1:27" ht="15">
      <c r="A832" s="55"/>
      <c r="B832" s="55"/>
      <c r="C832" s="1133"/>
      <c r="D832" s="55"/>
      <c r="E832" s="55"/>
      <c r="F832" s="55"/>
      <c r="G832" s="55"/>
      <c r="H832" s="55"/>
      <c r="I832" s="55"/>
      <c r="J832" s="55"/>
      <c r="K832" s="55"/>
      <c r="L832" s="55"/>
      <c r="M832" s="55"/>
      <c r="N832" s="55"/>
      <c r="O832" s="55"/>
      <c r="P832" s="55"/>
      <c r="Q832" s="55"/>
      <c r="R832" s="55"/>
      <c r="S832" s="55"/>
      <c r="T832" s="55"/>
      <c r="U832" s="55"/>
      <c r="V832" s="55"/>
      <c r="W832" s="55"/>
      <c r="X832" s="55"/>
      <c r="Y832" s="55"/>
      <c r="Z832" s="55"/>
      <c r="AA832" s="55"/>
    </row>
    <row r="833" spans="1:27" ht="15">
      <c r="A833" s="55"/>
      <c r="B833" s="55"/>
      <c r="C833" s="1133"/>
      <c r="D833" s="55"/>
      <c r="E833" s="55"/>
      <c r="F833" s="55"/>
      <c r="G833" s="55"/>
      <c r="H833" s="55"/>
      <c r="I833" s="55"/>
      <c r="J833" s="55"/>
      <c r="K833" s="55"/>
      <c r="L833" s="55"/>
      <c r="M833" s="55"/>
      <c r="N833" s="55"/>
      <c r="O833" s="55"/>
      <c r="P833" s="55"/>
      <c r="Q833" s="55"/>
      <c r="R833" s="55"/>
      <c r="S833" s="55"/>
      <c r="T833" s="55"/>
      <c r="U833" s="55"/>
      <c r="V833" s="55"/>
      <c r="W833" s="55"/>
      <c r="X833" s="55"/>
      <c r="Y833" s="55"/>
      <c r="Z833" s="55"/>
      <c r="AA833" s="55"/>
    </row>
    <row r="834" spans="1:27" ht="15">
      <c r="A834" s="55"/>
      <c r="B834" s="55"/>
      <c r="C834" s="1133"/>
      <c r="D834" s="55"/>
      <c r="E834" s="55"/>
      <c r="F834" s="55"/>
      <c r="G834" s="55"/>
      <c r="H834" s="55"/>
      <c r="I834" s="55"/>
      <c r="J834" s="55"/>
      <c r="K834" s="55"/>
      <c r="L834" s="55"/>
      <c r="M834" s="55"/>
      <c r="N834" s="55"/>
      <c r="O834" s="55"/>
      <c r="P834" s="55"/>
      <c r="Q834" s="55"/>
      <c r="R834" s="55"/>
      <c r="S834" s="55"/>
      <c r="T834" s="55"/>
      <c r="U834" s="55"/>
      <c r="V834" s="55"/>
      <c r="W834" s="55"/>
      <c r="X834" s="55"/>
      <c r="Y834" s="55"/>
      <c r="Z834" s="55"/>
      <c r="AA834" s="55"/>
    </row>
    <row r="835" spans="1:27" ht="15">
      <c r="A835" s="55"/>
      <c r="B835" s="55"/>
      <c r="C835" s="1133"/>
      <c r="D835" s="55"/>
      <c r="E835" s="55"/>
      <c r="F835" s="55"/>
      <c r="G835" s="55"/>
      <c r="H835" s="55"/>
      <c r="I835" s="55"/>
      <c r="J835" s="55"/>
      <c r="K835" s="55"/>
      <c r="L835" s="55"/>
      <c r="M835" s="55"/>
      <c r="N835" s="55"/>
      <c r="O835" s="55"/>
      <c r="P835" s="55"/>
      <c r="Q835" s="55"/>
      <c r="R835" s="55"/>
      <c r="S835" s="55"/>
      <c r="T835" s="55"/>
      <c r="U835" s="55"/>
      <c r="V835" s="55"/>
      <c r="W835" s="55"/>
      <c r="X835" s="55"/>
      <c r="Y835" s="55"/>
      <c r="Z835" s="55"/>
      <c r="AA835" s="55"/>
    </row>
    <row r="836" spans="1:27" ht="15">
      <c r="A836" s="55"/>
      <c r="B836" s="55"/>
      <c r="C836" s="1133"/>
      <c r="D836" s="55"/>
      <c r="E836" s="55"/>
      <c r="F836" s="55"/>
      <c r="G836" s="55"/>
      <c r="H836" s="55"/>
      <c r="I836" s="55"/>
      <c r="J836" s="55"/>
      <c r="K836" s="55"/>
      <c r="L836" s="55"/>
      <c r="M836" s="55"/>
      <c r="N836" s="55"/>
      <c r="O836" s="55"/>
      <c r="P836" s="55"/>
      <c r="Q836" s="55"/>
      <c r="R836" s="55"/>
      <c r="S836" s="55"/>
      <c r="T836" s="55"/>
      <c r="U836" s="55"/>
      <c r="V836" s="55"/>
      <c r="W836" s="55"/>
      <c r="X836" s="55"/>
      <c r="Y836" s="55"/>
      <c r="Z836" s="55"/>
      <c r="AA836" s="55"/>
    </row>
    <row r="837" spans="1:27" ht="15">
      <c r="A837" s="55"/>
      <c r="B837" s="55"/>
      <c r="C837" s="1133"/>
      <c r="D837" s="55"/>
      <c r="E837" s="55"/>
      <c r="F837" s="55"/>
      <c r="G837" s="55"/>
      <c r="H837" s="55"/>
      <c r="I837" s="55"/>
      <c r="J837" s="55"/>
      <c r="K837" s="55"/>
      <c r="L837" s="55"/>
      <c r="M837" s="55"/>
      <c r="N837" s="55"/>
      <c r="O837" s="55"/>
      <c r="P837" s="55"/>
      <c r="Q837" s="55"/>
      <c r="R837" s="55"/>
      <c r="S837" s="55"/>
      <c r="T837" s="55"/>
      <c r="U837" s="55"/>
      <c r="V837" s="55"/>
      <c r="W837" s="55"/>
      <c r="X837" s="55"/>
      <c r="Y837" s="55"/>
      <c r="Z837" s="55"/>
      <c r="AA837" s="55"/>
    </row>
    <row r="838" spans="1:27" ht="15">
      <c r="A838" s="55"/>
      <c r="B838" s="55"/>
      <c r="C838" s="1133"/>
      <c r="D838" s="55"/>
      <c r="E838" s="55"/>
      <c r="F838" s="55"/>
      <c r="G838" s="55"/>
      <c r="H838" s="55"/>
      <c r="I838" s="55"/>
      <c r="J838" s="55"/>
      <c r="K838" s="55"/>
      <c r="L838" s="55"/>
      <c r="M838" s="55"/>
      <c r="N838" s="55"/>
      <c r="O838" s="55"/>
      <c r="P838" s="55"/>
      <c r="Q838" s="55"/>
      <c r="R838" s="55"/>
      <c r="S838" s="55"/>
      <c r="T838" s="55"/>
      <c r="U838" s="55"/>
      <c r="V838" s="55"/>
      <c r="W838" s="55"/>
      <c r="X838" s="55"/>
      <c r="Y838" s="55"/>
      <c r="Z838" s="55"/>
      <c r="AA838" s="55"/>
    </row>
    <row r="839" spans="1:27" ht="15">
      <c r="A839" s="55"/>
      <c r="B839" s="55"/>
      <c r="C839" s="1133"/>
      <c r="D839" s="55"/>
      <c r="E839" s="55"/>
      <c r="F839" s="55"/>
      <c r="G839" s="55"/>
      <c r="H839" s="55"/>
      <c r="I839" s="55"/>
      <c r="J839" s="55"/>
      <c r="K839" s="55"/>
      <c r="L839" s="55"/>
      <c r="M839" s="55"/>
      <c r="N839" s="55"/>
      <c r="O839" s="55"/>
      <c r="P839" s="55"/>
      <c r="Q839" s="55"/>
      <c r="R839" s="55"/>
      <c r="S839" s="55"/>
      <c r="T839" s="55"/>
      <c r="U839" s="55"/>
      <c r="V839" s="55"/>
      <c r="W839" s="55"/>
      <c r="X839" s="55"/>
      <c r="Y839" s="55"/>
      <c r="Z839" s="55"/>
      <c r="AA839" s="55"/>
    </row>
    <row r="840" spans="1:27" ht="15">
      <c r="A840" s="55"/>
      <c r="B840" s="55"/>
      <c r="C840" s="1133"/>
      <c r="D840" s="55"/>
      <c r="E840" s="55"/>
      <c r="F840" s="55"/>
      <c r="G840" s="55"/>
      <c r="H840" s="55"/>
      <c r="I840" s="55"/>
      <c r="J840" s="55"/>
      <c r="K840" s="55"/>
      <c r="L840" s="55"/>
      <c r="M840" s="55"/>
      <c r="N840" s="55"/>
      <c r="O840" s="55"/>
      <c r="P840" s="55"/>
      <c r="Q840" s="55"/>
      <c r="R840" s="55"/>
      <c r="S840" s="55"/>
      <c r="T840" s="55"/>
      <c r="U840" s="55"/>
      <c r="V840" s="55"/>
      <c r="W840" s="55"/>
      <c r="X840" s="55"/>
      <c r="Y840" s="55"/>
      <c r="Z840" s="55"/>
      <c r="AA840" s="55"/>
    </row>
    <row r="841" spans="1:27" ht="15">
      <c r="A841" s="55"/>
      <c r="B841" s="55"/>
      <c r="C841" s="1133"/>
      <c r="D841" s="55"/>
      <c r="E841" s="55"/>
      <c r="F841" s="55"/>
      <c r="G841" s="55"/>
      <c r="H841" s="55"/>
      <c r="I841" s="55"/>
      <c r="J841" s="55"/>
      <c r="K841" s="55"/>
      <c r="L841" s="55"/>
      <c r="M841" s="55"/>
      <c r="N841" s="55"/>
      <c r="O841" s="55"/>
      <c r="P841" s="55"/>
      <c r="Q841" s="55"/>
      <c r="R841" s="55"/>
      <c r="S841" s="55"/>
      <c r="T841" s="55"/>
      <c r="U841" s="55"/>
      <c r="V841" s="55"/>
      <c r="W841" s="55"/>
      <c r="X841" s="55"/>
      <c r="Y841" s="55"/>
      <c r="Z841" s="55"/>
      <c r="AA841" s="55"/>
    </row>
    <row r="842" spans="1:27" ht="15">
      <c r="A842" s="55"/>
      <c r="B842" s="55"/>
      <c r="C842" s="1133"/>
      <c r="D842" s="55"/>
      <c r="E842" s="55"/>
      <c r="F842" s="55"/>
      <c r="G842" s="55"/>
      <c r="H842" s="55"/>
      <c r="I842" s="55"/>
      <c r="J842" s="55"/>
      <c r="K842" s="55"/>
      <c r="L842" s="55"/>
      <c r="M842" s="55"/>
      <c r="N842" s="55"/>
      <c r="O842" s="55"/>
      <c r="P842" s="55"/>
      <c r="Q842" s="55"/>
      <c r="R842" s="55"/>
      <c r="S842" s="55"/>
      <c r="T842" s="55"/>
      <c r="U842" s="55"/>
      <c r="V842" s="55"/>
      <c r="W842" s="55"/>
      <c r="X842" s="55"/>
      <c r="Y842" s="55"/>
      <c r="Z842" s="55"/>
      <c r="AA842" s="55"/>
    </row>
    <row r="843" spans="1:27" ht="15">
      <c r="A843" s="55"/>
      <c r="B843" s="55"/>
      <c r="C843" s="1133"/>
      <c r="D843" s="55"/>
      <c r="E843" s="55"/>
      <c r="F843" s="55"/>
      <c r="G843" s="55"/>
      <c r="H843" s="55"/>
      <c r="I843" s="55"/>
      <c r="J843" s="55"/>
      <c r="K843" s="55"/>
      <c r="L843" s="55"/>
      <c r="M843" s="55"/>
      <c r="N843" s="55"/>
      <c r="O843" s="55"/>
      <c r="P843" s="55"/>
      <c r="Q843" s="55"/>
      <c r="R843" s="55"/>
      <c r="S843" s="55"/>
      <c r="T843" s="55"/>
      <c r="U843" s="55"/>
      <c r="V843" s="55"/>
      <c r="W843" s="55"/>
      <c r="X843" s="55"/>
      <c r="Y843" s="55"/>
      <c r="Z843" s="55"/>
      <c r="AA843" s="55"/>
    </row>
    <row r="844" spans="1:27" ht="15">
      <c r="A844" s="55"/>
      <c r="B844" s="55"/>
      <c r="C844" s="1133"/>
      <c r="D844" s="55"/>
      <c r="E844" s="55"/>
      <c r="F844" s="55"/>
      <c r="G844" s="55"/>
      <c r="H844" s="55"/>
      <c r="I844" s="55"/>
      <c r="J844" s="55"/>
      <c r="K844" s="55"/>
      <c r="L844" s="55"/>
      <c r="M844" s="55"/>
      <c r="N844" s="55"/>
      <c r="O844" s="55"/>
      <c r="P844" s="55"/>
      <c r="Q844" s="55"/>
      <c r="R844" s="55"/>
      <c r="S844" s="55"/>
      <c r="T844" s="55"/>
      <c r="U844" s="55"/>
      <c r="V844" s="55"/>
      <c r="W844" s="55"/>
      <c r="X844" s="55"/>
      <c r="Y844" s="55"/>
      <c r="Z844" s="55"/>
      <c r="AA844" s="55"/>
    </row>
    <row r="845" spans="1:27" ht="15">
      <c r="A845" s="55"/>
      <c r="B845" s="55"/>
      <c r="C845" s="1133"/>
      <c r="D845" s="55"/>
      <c r="E845" s="55"/>
      <c r="F845" s="55"/>
      <c r="G845" s="55"/>
      <c r="H845" s="55"/>
      <c r="I845" s="55"/>
      <c r="J845" s="55"/>
      <c r="K845" s="55"/>
      <c r="L845" s="55"/>
      <c r="M845" s="55"/>
      <c r="N845" s="55"/>
      <c r="O845" s="55"/>
      <c r="P845" s="55"/>
      <c r="Q845" s="55"/>
      <c r="R845" s="55"/>
      <c r="S845" s="55"/>
      <c r="T845" s="55"/>
      <c r="U845" s="55"/>
      <c r="V845" s="55"/>
      <c r="W845" s="55"/>
      <c r="X845" s="55"/>
      <c r="Y845" s="55"/>
      <c r="Z845" s="55"/>
      <c r="AA845" s="55"/>
    </row>
    <row r="846" spans="1:27" ht="15">
      <c r="A846" s="55"/>
      <c r="B846" s="55"/>
      <c r="C846" s="1133"/>
      <c r="D846" s="55"/>
      <c r="E846" s="55"/>
      <c r="F846" s="55"/>
      <c r="G846" s="55"/>
      <c r="H846" s="55"/>
      <c r="I846" s="55"/>
      <c r="J846" s="55"/>
      <c r="K846" s="55"/>
      <c r="L846" s="55"/>
      <c r="M846" s="55"/>
      <c r="N846" s="55"/>
      <c r="O846" s="55"/>
      <c r="P846" s="55"/>
      <c r="Q846" s="55"/>
      <c r="R846" s="55"/>
      <c r="S846" s="55"/>
      <c r="T846" s="55"/>
      <c r="U846" s="55"/>
      <c r="V846" s="55"/>
      <c r="W846" s="55"/>
      <c r="X846" s="55"/>
      <c r="Y846" s="55"/>
      <c r="Z846" s="55"/>
      <c r="AA846" s="55"/>
    </row>
    <row r="847" spans="1:27" ht="15">
      <c r="A847" s="55"/>
      <c r="B847" s="55"/>
      <c r="C847" s="1133"/>
      <c r="D847" s="55"/>
      <c r="E847" s="55"/>
      <c r="F847" s="55"/>
      <c r="G847" s="55"/>
      <c r="H847" s="55"/>
      <c r="I847" s="55"/>
      <c r="J847" s="55"/>
      <c r="K847" s="55"/>
      <c r="L847" s="55"/>
      <c r="M847" s="55"/>
      <c r="N847" s="55"/>
      <c r="O847" s="55"/>
      <c r="P847" s="55"/>
      <c r="Q847" s="55"/>
      <c r="R847" s="55"/>
      <c r="S847" s="55"/>
      <c r="T847" s="55"/>
      <c r="U847" s="55"/>
      <c r="V847" s="55"/>
      <c r="W847" s="55"/>
      <c r="X847" s="55"/>
      <c r="Y847" s="55"/>
      <c r="Z847" s="55"/>
      <c r="AA847" s="55"/>
    </row>
    <row r="848" spans="1:27" ht="15">
      <c r="A848" s="55"/>
      <c r="B848" s="55"/>
      <c r="C848" s="1133"/>
      <c r="D848" s="55"/>
      <c r="E848" s="55"/>
      <c r="F848" s="55"/>
      <c r="G848" s="55"/>
      <c r="H848" s="55"/>
      <c r="I848" s="55"/>
      <c r="J848" s="55"/>
      <c r="K848" s="55"/>
      <c r="L848" s="55"/>
      <c r="M848" s="55"/>
      <c r="N848" s="55"/>
      <c r="O848" s="55"/>
      <c r="P848" s="55"/>
      <c r="Q848" s="55"/>
      <c r="R848" s="55"/>
      <c r="S848" s="55"/>
      <c r="T848" s="55"/>
      <c r="U848" s="55"/>
      <c r="V848" s="55"/>
      <c r="W848" s="55"/>
      <c r="X848" s="55"/>
      <c r="Y848" s="55"/>
      <c r="Z848" s="55"/>
      <c r="AA848" s="55"/>
    </row>
    <row r="849" spans="1:27" ht="15">
      <c r="A849" s="55"/>
      <c r="B849" s="55"/>
      <c r="C849" s="1133"/>
      <c r="D849" s="55"/>
      <c r="E849" s="55"/>
      <c r="F849" s="55"/>
      <c r="G849" s="55"/>
      <c r="H849" s="55"/>
      <c r="I849" s="55"/>
      <c r="J849" s="55"/>
      <c r="K849" s="55"/>
      <c r="L849" s="55"/>
      <c r="M849" s="55"/>
      <c r="N849" s="55"/>
      <c r="O849" s="55"/>
      <c r="P849" s="55"/>
      <c r="Q849" s="55"/>
      <c r="R849" s="55"/>
      <c r="S849" s="55"/>
      <c r="T849" s="55"/>
      <c r="U849" s="55"/>
      <c r="V849" s="55"/>
      <c r="W849" s="55"/>
      <c r="X849" s="55"/>
      <c r="Y849" s="55"/>
      <c r="Z849" s="55"/>
      <c r="AA849" s="55"/>
    </row>
    <row r="850" spans="1:27" ht="15">
      <c r="A850" s="55"/>
      <c r="B850" s="55"/>
      <c r="C850" s="1133"/>
      <c r="D850" s="55"/>
      <c r="E850" s="55"/>
      <c r="F850" s="55"/>
      <c r="G850" s="55"/>
      <c r="H850" s="55"/>
      <c r="I850" s="55"/>
      <c r="J850" s="55"/>
      <c r="K850" s="55"/>
      <c r="L850" s="55"/>
      <c r="M850" s="55"/>
      <c r="N850" s="55"/>
      <c r="O850" s="55"/>
      <c r="P850" s="55"/>
      <c r="Q850" s="55"/>
      <c r="R850" s="55"/>
      <c r="S850" s="55"/>
      <c r="T850" s="55"/>
      <c r="U850" s="55"/>
      <c r="V850" s="55"/>
      <c r="W850" s="55"/>
      <c r="X850" s="55"/>
      <c r="Y850" s="55"/>
      <c r="Z850" s="55"/>
      <c r="AA850" s="55"/>
    </row>
    <row r="851" spans="1:27" ht="15">
      <c r="A851" s="55"/>
      <c r="B851" s="55"/>
      <c r="C851" s="1133"/>
      <c r="D851" s="55"/>
      <c r="E851" s="55"/>
      <c r="F851" s="55"/>
      <c r="G851" s="55"/>
      <c r="H851" s="55"/>
      <c r="I851" s="55"/>
      <c r="J851" s="55"/>
      <c r="K851" s="55"/>
      <c r="L851" s="55"/>
      <c r="M851" s="55"/>
      <c r="N851" s="55"/>
      <c r="O851" s="55"/>
      <c r="P851" s="55"/>
      <c r="Q851" s="55"/>
      <c r="R851" s="55"/>
      <c r="S851" s="55"/>
      <c r="T851" s="55"/>
      <c r="U851" s="55"/>
      <c r="V851" s="55"/>
      <c r="W851" s="55"/>
      <c r="X851" s="55"/>
      <c r="Y851" s="55"/>
      <c r="Z851" s="55"/>
      <c r="AA851" s="55"/>
    </row>
    <row r="852" spans="1:27" ht="15">
      <c r="A852" s="55"/>
      <c r="B852" s="55"/>
      <c r="C852" s="1133"/>
      <c r="D852" s="55"/>
      <c r="E852" s="55"/>
      <c r="F852" s="55"/>
      <c r="G852" s="55"/>
      <c r="H852" s="55"/>
      <c r="I852" s="55"/>
      <c r="J852" s="55"/>
      <c r="K852" s="55"/>
      <c r="L852" s="55"/>
      <c r="M852" s="55"/>
      <c r="N852" s="55"/>
      <c r="O852" s="55"/>
      <c r="P852" s="55"/>
      <c r="Q852" s="55"/>
      <c r="R852" s="55"/>
      <c r="S852" s="55"/>
      <c r="T852" s="55"/>
      <c r="U852" s="55"/>
      <c r="V852" s="55"/>
      <c r="W852" s="55"/>
      <c r="X852" s="55"/>
      <c r="Y852" s="55"/>
      <c r="Z852" s="55"/>
      <c r="AA852" s="55"/>
    </row>
    <row r="853" spans="1:27" ht="15">
      <c r="A853" s="55"/>
      <c r="B853" s="55"/>
      <c r="C853" s="1133"/>
      <c r="D853" s="55"/>
      <c r="E853" s="55"/>
      <c r="F853" s="55"/>
      <c r="G853" s="55"/>
      <c r="H853" s="55"/>
      <c r="I853" s="55"/>
      <c r="J853" s="55"/>
      <c r="K853" s="55"/>
      <c r="L853" s="55"/>
      <c r="M853" s="55"/>
      <c r="N853" s="55"/>
      <c r="O853" s="55"/>
      <c r="P853" s="55"/>
      <c r="Q853" s="55"/>
      <c r="R853" s="55"/>
      <c r="S853" s="55"/>
      <c r="T853" s="55"/>
      <c r="U853" s="55"/>
      <c r="V853" s="55"/>
      <c r="W853" s="55"/>
      <c r="X853" s="55"/>
      <c r="Y853" s="55"/>
      <c r="Z853" s="55"/>
      <c r="AA853" s="55"/>
    </row>
    <row r="854" spans="1:27" ht="15">
      <c r="A854" s="55"/>
      <c r="B854" s="55"/>
      <c r="C854" s="1133"/>
      <c r="D854" s="55"/>
      <c r="E854" s="55"/>
      <c r="F854" s="55"/>
      <c r="G854" s="55"/>
      <c r="H854" s="55"/>
      <c r="I854" s="55"/>
      <c r="J854" s="55"/>
      <c r="K854" s="55"/>
      <c r="L854" s="55"/>
      <c r="M854" s="55"/>
      <c r="N854" s="55"/>
      <c r="O854" s="55"/>
      <c r="P854" s="55"/>
      <c r="Q854" s="55"/>
      <c r="R854" s="55"/>
      <c r="S854" s="55"/>
      <c r="T854" s="55"/>
      <c r="U854" s="55"/>
      <c r="V854" s="55"/>
      <c r="W854" s="55"/>
      <c r="X854" s="55"/>
      <c r="Y854" s="55"/>
      <c r="Z854" s="55"/>
      <c r="AA854" s="55"/>
    </row>
    <row r="855" spans="1:27" ht="15">
      <c r="A855" s="55"/>
      <c r="B855" s="55"/>
      <c r="C855" s="1133"/>
      <c r="D855" s="55"/>
      <c r="E855" s="55"/>
      <c r="F855" s="55"/>
      <c r="G855" s="55"/>
      <c r="H855" s="55"/>
      <c r="I855" s="55"/>
      <c r="J855" s="55"/>
      <c r="K855" s="55"/>
      <c r="L855" s="55"/>
      <c r="M855" s="55"/>
      <c r="N855" s="55"/>
      <c r="O855" s="55"/>
      <c r="P855" s="55"/>
      <c r="Q855" s="55"/>
      <c r="R855" s="55"/>
      <c r="S855" s="55"/>
      <c r="T855" s="55"/>
      <c r="U855" s="55"/>
      <c r="V855" s="55"/>
      <c r="W855" s="55"/>
      <c r="X855" s="55"/>
      <c r="Y855" s="55"/>
      <c r="Z855" s="55"/>
      <c r="AA855" s="55"/>
    </row>
    <row r="856" spans="1:27" ht="15">
      <c r="A856" s="55"/>
      <c r="B856" s="55"/>
      <c r="C856" s="1133"/>
      <c r="D856" s="55"/>
      <c r="E856" s="55"/>
      <c r="F856" s="55"/>
      <c r="G856" s="55"/>
      <c r="H856" s="55"/>
      <c r="I856" s="55"/>
      <c r="J856" s="55"/>
      <c r="K856" s="55"/>
      <c r="L856" s="55"/>
      <c r="M856" s="55"/>
      <c r="N856" s="55"/>
      <c r="O856" s="55"/>
      <c r="P856" s="55"/>
      <c r="Q856" s="55"/>
      <c r="R856" s="55"/>
      <c r="S856" s="55"/>
      <c r="T856" s="55"/>
      <c r="U856" s="55"/>
      <c r="V856" s="55"/>
      <c r="W856" s="55"/>
      <c r="X856" s="55"/>
      <c r="Y856" s="55"/>
      <c r="Z856" s="55"/>
      <c r="AA856" s="55"/>
    </row>
    <row r="857" spans="1:27" ht="15">
      <c r="A857" s="55"/>
      <c r="B857" s="55"/>
      <c r="C857" s="1133"/>
      <c r="D857" s="55"/>
      <c r="E857" s="55"/>
      <c r="F857" s="55"/>
      <c r="G857" s="55"/>
      <c r="H857" s="55"/>
      <c r="I857" s="55"/>
      <c r="J857" s="55"/>
      <c r="K857" s="55"/>
      <c r="L857" s="55"/>
      <c r="M857" s="55"/>
      <c r="N857" s="55"/>
      <c r="O857" s="55"/>
      <c r="P857" s="55"/>
      <c r="Q857" s="55"/>
      <c r="R857" s="55"/>
      <c r="S857" s="55"/>
      <c r="T857" s="55"/>
      <c r="U857" s="55"/>
      <c r="V857" s="55"/>
      <c r="W857" s="55"/>
      <c r="X857" s="55"/>
      <c r="Y857" s="55"/>
      <c r="Z857" s="55"/>
      <c r="AA857" s="55"/>
    </row>
    <row r="858" spans="1:27" ht="15">
      <c r="A858" s="55"/>
      <c r="B858" s="55"/>
      <c r="C858" s="1133"/>
      <c r="D858" s="55"/>
      <c r="E858" s="55"/>
      <c r="F858" s="55"/>
      <c r="G858" s="55"/>
      <c r="H858" s="55"/>
      <c r="I858" s="55"/>
      <c r="J858" s="55"/>
      <c r="K858" s="55"/>
      <c r="L858" s="55"/>
      <c r="M858" s="55"/>
      <c r="N858" s="55"/>
      <c r="O858" s="55"/>
      <c r="P858" s="55"/>
      <c r="Q858" s="55"/>
      <c r="R858" s="55"/>
      <c r="S858" s="55"/>
      <c r="T858" s="55"/>
      <c r="U858" s="55"/>
      <c r="V858" s="55"/>
      <c r="W858" s="55"/>
      <c r="X858" s="55"/>
      <c r="Y858" s="55"/>
      <c r="Z858" s="55"/>
      <c r="AA858" s="55"/>
    </row>
    <row r="859" spans="1:27" ht="15">
      <c r="A859" s="55"/>
      <c r="B859" s="55"/>
      <c r="C859" s="1133"/>
      <c r="D859" s="55"/>
      <c r="E859" s="55"/>
      <c r="F859" s="55"/>
      <c r="G859" s="55"/>
      <c r="H859" s="55"/>
      <c r="I859" s="55"/>
      <c r="J859" s="55"/>
      <c r="K859" s="55"/>
      <c r="L859" s="55"/>
      <c r="M859" s="55"/>
      <c r="N859" s="55"/>
      <c r="O859" s="55"/>
      <c r="P859" s="55"/>
      <c r="Q859" s="55"/>
      <c r="R859" s="55"/>
      <c r="S859" s="55"/>
      <c r="T859" s="55"/>
      <c r="U859" s="55"/>
      <c r="V859" s="55"/>
      <c r="W859" s="55"/>
      <c r="X859" s="55"/>
      <c r="Y859" s="55"/>
      <c r="Z859" s="55"/>
      <c r="AA859" s="55"/>
    </row>
    <row r="860" spans="1:27" ht="15">
      <c r="A860" s="55"/>
      <c r="B860" s="55"/>
      <c r="C860" s="1133"/>
      <c r="D860" s="55"/>
      <c r="E860" s="55"/>
      <c r="F860" s="55"/>
      <c r="G860" s="55"/>
      <c r="H860" s="55"/>
      <c r="I860" s="55"/>
      <c r="J860" s="55"/>
      <c r="K860" s="55"/>
      <c r="L860" s="55"/>
      <c r="M860" s="55"/>
      <c r="N860" s="55"/>
      <c r="O860" s="55"/>
      <c r="P860" s="55"/>
      <c r="Q860" s="55"/>
      <c r="R860" s="55"/>
      <c r="S860" s="55"/>
      <c r="T860" s="55"/>
      <c r="U860" s="55"/>
      <c r="V860" s="55"/>
      <c r="W860" s="55"/>
      <c r="X860" s="55"/>
      <c r="Y860" s="55"/>
      <c r="Z860" s="55"/>
      <c r="AA860" s="55"/>
    </row>
    <row r="861" spans="1:27" ht="15">
      <c r="A861" s="55"/>
      <c r="B861" s="55"/>
      <c r="C861" s="1133"/>
      <c r="D861" s="55"/>
      <c r="E861" s="55"/>
      <c r="F861" s="55"/>
      <c r="G861" s="55"/>
      <c r="H861" s="55"/>
      <c r="I861" s="55"/>
      <c r="J861" s="55"/>
      <c r="K861" s="55"/>
      <c r="L861" s="55"/>
      <c r="M861" s="55"/>
      <c r="N861" s="55"/>
      <c r="O861" s="55"/>
      <c r="P861" s="55"/>
      <c r="Q861" s="55"/>
      <c r="R861" s="55"/>
      <c r="S861" s="55"/>
      <c r="T861" s="55"/>
      <c r="U861" s="55"/>
      <c r="V861" s="55"/>
      <c r="W861" s="55"/>
      <c r="X861" s="55"/>
      <c r="Y861" s="55"/>
      <c r="Z861" s="55"/>
      <c r="AA861" s="55"/>
    </row>
    <row r="862" spans="1:27" ht="15">
      <c r="A862" s="55"/>
      <c r="B862" s="55"/>
      <c r="C862" s="1133"/>
      <c r="D862" s="55"/>
      <c r="E862" s="55"/>
      <c r="F862" s="55"/>
      <c r="G862" s="55"/>
      <c r="H862" s="55"/>
      <c r="I862" s="55"/>
      <c r="J862" s="55"/>
      <c r="K862" s="55"/>
      <c r="L862" s="55"/>
      <c r="M862" s="55"/>
      <c r="N862" s="55"/>
      <c r="O862" s="55"/>
      <c r="P862" s="55"/>
      <c r="Q862" s="55"/>
      <c r="R862" s="55"/>
      <c r="S862" s="55"/>
      <c r="T862" s="55"/>
      <c r="U862" s="55"/>
      <c r="V862" s="55"/>
      <c r="W862" s="55"/>
      <c r="X862" s="55"/>
      <c r="Y862" s="55"/>
      <c r="Z862" s="55"/>
      <c r="AA862" s="55"/>
    </row>
    <row r="863" spans="1:27" ht="15">
      <c r="A863" s="55"/>
      <c r="B863" s="55"/>
      <c r="C863" s="1133"/>
      <c r="D863" s="55"/>
      <c r="E863" s="55"/>
      <c r="F863" s="55"/>
      <c r="G863" s="55"/>
      <c r="H863" s="55"/>
      <c r="I863" s="55"/>
      <c r="J863" s="55"/>
      <c r="K863" s="55"/>
      <c r="L863" s="55"/>
      <c r="M863" s="55"/>
      <c r="N863" s="55"/>
      <c r="O863" s="55"/>
      <c r="P863" s="55"/>
      <c r="Q863" s="55"/>
      <c r="R863" s="55"/>
      <c r="S863" s="55"/>
      <c r="T863" s="55"/>
      <c r="U863" s="55"/>
      <c r="V863" s="55"/>
      <c r="W863" s="55"/>
      <c r="X863" s="55"/>
      <c r="Y863" s="55"/>
      <c r="Z863" s="55"/>
      <c r="AA863" s="55"/>
    </row>
    <row r="864" spans="1:27" ht="15">
      <c r="A864" s="55"/>
      <c r="B864" s="55"/>
      <c r="C864" s="1133"/>
      <c r="D864" s="55"/>
      <c r="E864" s="55"/>
      <c r="F864" s="55"/>
      <c r="G864" s="55"/>
      <c r="H864" s="55"/>
      <c r="I864" s="55"/>
      <c r="J864" s="55"/>
      <c r="K864" s="55"/>
      <c r="L864" s="55"/>
      <c r="M864" s="55"/>
      <c r="N864" s="55"/>
      <c r="O864" s="55"/>
      <c r="P864" s="55"/>
      <c r="Q864" s="55"/>
      <c r="R864" s="55"/>
      <c r="S864" s="55"/>
      <c r="T864" s="55"/>
      <c r="U864" s="55"/>
      <c r="V864" s="55"/>
      <c r="W864" s="55"/>
      <c r="X864" s="55"/>
      <c r="Y864" s="55"/>
      <c r="Z864" s="55"/>
      <c r="AA864" s="55"/>
    </row>
    <row r="865" spans="1:27" ht="15">
      <c r="A865" s="55"/>
      <c r="B865" s="55"/>
      <c r="C865" s="1133"/>
      <c r="D865" s="55"/>
      <c r="E865" s="55"/>
      <c r="F865" s="55"/>
      <c r="G865" s="55"/>
      <c r="H865" s="55"/>
      <c r="I865" s="55"/>
      <c r="J865" s="55"/>
      <c r="K865" s="55"/>
      <c r="L865" s="55"/>
      <c r="M865" s="55"/>
      <c r="N865" s="55"/>
      <c r="O865" s="55"/>
      <c r="P865" s="55"/>
      <c r="Q865" s="55"/>
      <c r="R865" s="55"/>
      <c r="S865" s="55"/>
      <c r="T865" s="55"/>
      <c r="U865" s="55"/>
      <c r="V865" s="55"/>
      <c r="W865" s="55"/>
      <c r="X865" s="55"/>
      <c r="Y865" s="55"/>
      <c r="Z865" s="55"/>
      <c r="AA865" s="55"/>
    </row>
    <row r="866" spans="1:27" ht="15">
      <c r="A866" s="55"/>
      <c r="B866" s="55"/>
      <c r="C866" s="1133"/>
      <c r="D866" s="55"/>
      <c r="E866" s="55"/>
      <c r="F866" s="55"/>
      <c r="G866" s="55"/>
      <c r="H866" s="55"/>
      <c r="I866" s="55"/>
      <c r="J866" s="55"/>
      <c r="K866" s="55"/>
      <c r="L866" s="55"/>
      <c r="M866" s="55"/>
      <c r="N866" s="55"/>
      <c r="O866" s="55"/>
      <c r="P866" s="55"/>
      <c r="Q866" s="55"/>
      <c r="R866" s="55"/>
      <c r="S866" s="55"/>
      <c r="T866" s="55"/>
      <c r="U866" s="55"/>
      <c r="V866" s="55"/>
      <c r="W866" s="55"/>
      <c r="X866" s="55"/>
      <c r="Y866" s="55"/>
      <c r="Z866" s="55"/>
      <c r="AA866" s="55"/>
    </row>
    <row r="867" spans="1:27" ht="15">
      <c r="A867" s="55"/>
      <c r="B867" s="55"/>
      <c r="C867" s="1133"/>
      <c r="D867" s="55"/>
      <c r="E867" s="55"/>
      <c r="F867" s="55"/>
      <c r="G867" s="55"/>
      <c r="H867" s="55"/>
      <c r="I867" s="55"/>
      <c r="J867" s="55"/>
      <c r="K867" s="55"/>
      <c r="L867" s="55"/>
      <c r="M867" s="55"/>
      <c r="N867" s="55"/>
      <c r="O867" s="55"/>
      <c r="P867" s="55"/>
      <c r="Q867" s="55"/>
      <c r="R867" s="55"/>
      <c r="S867" s="55"/>
      <c r="T867" s="55"/>
      <c r="U867" s="55"/>
      <c r="V867" s="55"/>
      <c r="W867" s="55"/>
      <c r="X867" s="55"/>
      <c r="Y867" s="55"/>
      <c r="Z867" s="55"/>
      <c r="AA867" s="55"/>
    </row>
    <row r="868" spans="1:27" ht="15">
      <c r="A868" s="55"/>
      <c r="B868" s="55"/>
      <c r="C868" s="1133"/>
      <c r="D868" s="55"/>
      <c r="E868" s="55"/>
      <c r="F868" s="55"/>
      <c r="G868" s="55"/>
      <c r="H868" s="55"/>
      <c r="I868" s="55"/>
      <c r="J868" s="55"/>
      <c r="K868" s="55"/>
      <c r="L868" s="55"/>
      <c r="M868" s="55"/>
      <c r="N868" s="55"/>
      <c r="O868" s="55"/>
      <c r="P868" s="55"/>
      <c r="Q868" s="55"/>
      <c r="R868" s="55"/>
      <c r="S868" s="55"/>
      <c r="T868" s="55"/>
      <c r="U868" s="55"/>
      <c r="V868" s="55"/>
      <c r="W868" s="55"/>
      <c r="X868" s="55"/>
      <c r="Y868" s="55"/>
      <c r="Z868" s="55"/>
      <c r="AA868" s="55"/>
    </row>
    <row r="869" spans="1:27" ht="15">
      <c r="A869" s="55"/>
      <c r="B869" s="55"/>
      <c r="C869" s="1133"/>
      <c r="D869" s="55"/>
      <c r="E869" s="55"/>
      <c r="F869" s="55"/>
      <c r="G869" s="55"/>
      <c r="H869" s="55"/>
      <c r="I869" s="55"/>
      <c r="J869" s="55"/>
      <c r="K869" s="55"/>
      <c r="L869" s="55"/>
      <c r="M869" s="55"/>
      <c r="N869" s="55"/>
      <c r="O869" s="55"/>
      <c r="P869" s="55"/>
      <c r="Q869" s="55"/>
      <c r="R869" s="55"/>
      <c r="S869" s="55"/>
      <c r="T869" s="55"/>
      <c r="U869" s="55"/>
      <c r="V869" s="55"/>
      <c r="W869" s="55"/>
      <c r="X869" s="55"/>
      <c r="Y869" s="55"/>
      <c r="Z869" s="55"/>
      <c r="AA869" s="55"/>
    </row>
    <row r="870" spans="1:27" ht="15">
      <c r="A870" s="55"/>
      <c r="B870" s="55"/>
      <c r="C870" s="1133"/>
      <c r="D870" s="55"/>
      <c r="E870" s="55"/>
      <c r="F870" s="55"/>
      <c r="G870" s="55"/>
      <c r="H870" s="55"/>
      <c r="I870" s="55"/>
      <c r="J870" s="55"/>
      <c r="K870" s="55"/>
      <c r="L870" s="55"/>
      <c r="M870" s="55"/>
      <c r="N870" s="55"/>
      <c r="O870" s="55"/>
      <c r="P870" s="55"/>
      <c r="Q870" s="55"/>
      <c r="R870" s="55"/>
      <c r="S870" s="55"/>
      <c r="T870" s="55"/>
      <c r="U870" s="55"/>
      <c r="V870" s="55"/>
      <c r="W870" s="55"/>
      <c r="X870" s="55"/>
      <c r="Y870" s="55"/>
      <c r="Z870" s="55"/>
      <c r="AA870" s="55"/>
    </row>
    <row r="871" spans="1:27" ht="15">
      <c r="A871" s="55"/>
      <c r="B871" s="55"/>
      <c r="C871" s="1133"/>
      <c r="D871" s="55"/>
      <c r="E871" s="55"/>
      <c r="F871" s="55"/>
      <c r="G871" s="55"/>
      <c r="H871" s="55"/>
      <c r="I871" s="55"/>
      <c r="J871" s="55"/>
      <c r="K871" s="55"/>
      <c r="L871" s="55"/>
      <c r="M871" s="55"/>
      <c r="N871" s="55"/>
      <c r="O871" s="55"/>
      <c r="P871" s="55"/>
      <c r="Q871" s="55"/>
      <c r="R871" s="55"/>
      <c r="S871" s="55"/>
      <c r="T871" s="55"/>
      <c r="U871" s="55"/>
      <c r="V871" s="55"/>
      <c r="W871" s="55"/>
      <c r="X871" s="55"/>
      <c r="Y871" s="55"/>
      <c r="Z871" s="55"/>
      <c r="AA871" s="55"/>
    </row>
    <row r="872" spans="1:27" ht="15">
      <c r="A872" s="55"/>
      <c r="B872" s="55"/>
      <c r="C872" s="1133"/>
      <c r="D872" s="55"/>
      <c r="E872" s="55"/>
      <c r="F872" s="55"/>
      <c r="G872" s="55"/>
      <c r="H872" s="55"/>
      <c r="I872" s="55"/>
      <c r="J872" s="55"/>
      <c r="K872" s="55"/>
      <c r="L872" s="55"/>
      <c r="M872" s="55"/>
      <c r="N872" s="55"/>
      <c r="O872" s="55"/>
      <c r="P872" s="55"/>
      <c r="Q872" s="55"/>
      <c r="R872" s="55"/>
      <c r="S872" s="55"/>
      <c r="T872" s="55"/>
      <c r="U872" s="55"/>
      <c r="V872" s="55"/>
      <c r="W872" s="55"/>
      <c r="X872" s="55"/>
      <c r="Y872" s="55"/>
      <c r="Z872" s="55"/>
      <c r="AA872" s="55"/>
    </row>
    <row r="873" spans="1:27" ht="15">
      <c r="A873" s="55"/>
      <c r="B873" s="55"/>
      <c r="C873" s="1133"/>
      <c r="D873" s="55"/>
      <c r="E873" s="55"/>
      <c r="F873" s="55"/>
      <c r="G873" s="55"/>
      <c r="H873" s="55"/>
      <c r="I873" s="55"/>
      <c r="J873" s="55"/>
      <c r="K873" s="55"/>
      <c r="L873" s="55"/>
      <c r="M873" s="55"/>
      <c r="N873" s="55"/>
      <c r="O873" s="55"/>
      <c r="P873" s="55"/>
      <c r="Q873" s="55"/>
      <c r="R873" s="55"/>
      <c r="S873" s="55"/>
      <c r="T873" s="55"/>
      <c r="U873" s="55"/>
      <c r="V873" s="55"/>
      <c r="W873" s="55"/>
      <c r="X873" s="55"/>
      <c r="Y873" s="55"/>
      <c r="Z873" s="55"/>
      <c r="AA873" s="55"/>
    </row>
    <row r="874" spans="1:27" ht="15">
      <c r="A874" s="55"/>
      <c r="B874" s="55"/>
      <c r="C874" s="1133"/>
      <c r="D874" s="55"/>
      <c r="E874" s="55"/>
      <c r="F874" s="55"/>
      <c r="G874" s="55"/>
      <c r="H874" s="55"/>
      <c r="I874" s="55"/>
      <c r="J874" s="55"/>
      <c r="K874" s="55"/>
      <c r="L874" s="55"/>
      <c r="M874" s="55"/>
      <c r="N874" s="55"/>
      <c r="O874" s="55"/>
      <c r="P874" s="55"/>
      <c r="Q874" s="55"/>
      <c r="R874" s="55"/>
      <c r="S874" s="55"/>
      <c r="T874" s="55"/>
      <c r="U874" s="55"/>
      <c r="V874" s="55"/>
      <c r="W874" s="55"/>
      <c r="X874" s="55"/>
      <c r="Y874" s="55"/>
      <c r="Z874" s="55"/>
      <c r="AA874" s="55"/>
    </row>
    <row r="875" spans="1:27" ht="15">
      <c r="A875" s="55"/>
      <c r="B875" s="55"/>
      <c r="C875" s="1133"/>
      <c r="D875" s="55"/>
      <c r="E875" s="55"/>
      <c r="F875" s="55"/>
      <c r="G875" s="55"/>
      <c r="H875" s="55"/>
      <c r="I875" s="55"/>
      <c r="J875" s="55"/>
      <c r="K875" s="55"/>
      <c r="L875" s="55"/>
      <c r="M875" s="55"/>
      <c r="N875" s="55"/>
      <c r="O875" s="55"/>
      <c r="P875" s="55"/>
      <c r="Q875" s="55"/>
      <c r="R875" s="55"/>
      <c r="S875" s="55"/>
      <c r="T875" s="55"/>
      <c r="U875" s="55"/>
      <c r="V875" s="55"/>
      <c r="W875" s="55"/>
      <c r="X875" s="55"/>
      <c r="Y875" s="55"/>
      <c r="Z875" s="55"/>
      <c r="AA875" s="55"/>
    </row>
    <row r="876" spans="1:27" ht="15">
      <c r="A876" s="55"/>
      <c r="B876" s="55"/>
      <c r="C876" s="1133"/>
      <c r="D876" s="55"/>
      <c r="E876" s="55"/>
      <c r="F876" s="55"/>
      <c r="G876" s="55"/>
      <c r="H876" s="55"/>
      <c r="I876" s="55"/>
      <c r="J876" s="55"/>
      <c r="K876" s="55"/>
      <c r="L876" s="55"/>
      <c r="M876" s="55"/>
      <c r="N876" s="55"/>
      <c r="O876" s="55"/>
      <c r="P876" s="55"/>
      <c r="Q876" s="55"/>
      <c r="R876" s="55"/>
      <c r="S876" s="55"/>
      <c r="T876" s="55"/>
      <c r="U876" s="55"/>
      <c r="V876" s="55"/>
      <c r="W876" s="55"/>
      <c r="X876" s="55"/>
      <c r="Y876" s="55"/>
      <c r="Z876" s="55"/>
      <c r="AA876" s="55"/>
    </row>
    <row r="877" spans="1:27" ht="15">
      <c r="A877" s="55"/>
      <c r="B877" s="55"/>
      <c r="C877" s="1133"/>
      <c r="D877" s="55"/>
      <c r="E877" s="55"/>
      <c r="F877" s="55"/>
      <c r="G877" s="55"/>
      <c r="H877" s="55"/>
      <c r="I877" s="55"/>
      <c r="J877" s="55"/>
      <c r="K877" s="55"/>
      <c r="L877" s="55"/>
      <c r="M877" s="55"/>
      <c r="N877" s="55"/>
      <c r="O877" s="55"/>
      <c r="P877" s="55"/>
      <c r="Q877" s="55"/>
      <c r="R877" s="55"/>
      <c r="S877" s="55"/>
      <c r="T877" s="55"/>
      <c r="U877" s="55"/>
      <c r="V877" s="55"/>
      <c r="W877" s="55"/>
      <c r="X877" s="55"/>
      <c r="Y877" s="55"/>
      <c r="Z877" s="55"/>
      <c r="AA877" s="55"/>
    </row>
    <row r="878" spans="1:27" ht="15">
      <c r="A878" s="55"/>
      <c r="B878" s="55"/>
      <c r="C878" s="1133"/>
      <c r="D878" s="55"/>
      <c r="E878" s="55"/>
      <c r="F878" s="55"/>
      <c r="G878" s="55"/>
      <c r="H878" s="55"/>
      <c r="I878" s="55"/>
      <c r="J878" s="55"/>
      <c r="K878" s="55"/>
      <c r="L878" s="55"/>
      <c r="M878" s="55"/>
      <c r="N878" s="55"/>
      <c r="O878" s="55"/>
      <c r="P878" s="55"/>
      <c r="Q878" s="55"/>
      <c r="R878" s="55"/>
      <c r="S878" s="55"/>
      <c r="T878" s="55"/>
      <c r="U878" s="55"/>
      <c r="V878" s="55"/>
      <c r="W878" s="55"/>
      <c r="X878" s="55"/>
      <c r="Y878" s="55"/>
      <c r="Z878" s="55"/>
      <c r="AA878" s="55"/>
    </row>
    <row r="879" spans="1:27" ht="15">
      <c r="A879" s="55"/>
      <c r="B879" s="55"/>
      <c r="C879" s="1133"/>
      <c r="D879" s="55"/>
      <c r="E879" s="55"/>
      <c r="F879" s="55"/>
      <c r="G879" s="55"/>
      <c r="H879" s="55"/>
      <c r="I879" s="55"/>
      <c r="J879" s="55"/>
      <c r="K879" s="55"/>
      <c r="L879" s="55"/>
      <c r="M879" s="55"/>
      <c r="N879" s="55"/>
      <c r="O879" s="55"/>
      <c r="P879" s="55"/>
      <c r="Q879" s="55"/>
      <c r="R879" s="55"/>
      <c r="S879" s="55"/>
      <c r="T879" s="55"/>
      <c r="U879" s="55"/>
      <c r="V879" s="55"/>
      <c r="W879" s="55"/>
      <c r="X879" s="55"/>
      <c r="Y879" s="55"/>
      <c r="Z879" s="55"/>
      <c r="AA879" s="55"/>
    </row>
    <row r="880" spans="1:27" ht="15">
      <c r="A880" s="55"/>
      <c r="B880" s="55"/>
      <c r="C880" s="1133"/>
      <c r="D880" s="55"/>
      <c r="E880" s="55"/>
      <c r="F880" s="55"/>
      <c r="G880" s="55"/>
      <c r="H880" s="55"/>
      <c r="I880" s="55"/>
      <c r="J880" s="55"/>
      <c r="K880" s="55"/>
      <c r="L880" s="55"/>
      <c r="M880" s="55"/>
      <c r="N880" s="55"/>
      <c r="O880" s="55"/>
      <c r="P880" s="55"/>
      <c r="Q880" s="55"/>
      <c r="R880" s="55"/>
      <c r="S880" s="55"/>
      <c r="T880" s="55"/>
      <c r="U880" s="55"/>
      <c r="V880" s="55"/>
      <c r="W880" s="55"/>
      <c r="X880" s="55"/>
      <c r="Y880" s="55"/>
      <c r="Z880" s="55"/>
      <c r="AA880" s="55"/>
    </row>
    <row r="881" spans="1:27" ht="15">
      <c r="A881" s="55"/>
      <c r="B881" s="55"/>
      <c r="C881" s="1133"/>
      <c r="D881" s="55"/>
      <c r="E881" s="55"/>
      <c r="F881" s="55"/>
      <c r="G881" s="55"/>
      <c r="H881" s="55"/>
      <c r="I881" s="55"/>
      <c r="J881" s="55"/>
      <c r="K881" s="55"/>
      <c r="L881" s="55"/>
      <c r="M881" s="55"/>
      <c r="N881" s="55"/>
      <c r="O881" s="55"/>
      <c r="P881" s="55"/>
      <c r="Q881" s="55"/>
      <c r="R881" s="55"/>
      <c r="S881" s="55"/>
      <c r="T881" s="55"/>
      <c r="U881" s="55"/>
      <c r="V881" s="55"/>
      <c r="W881" s="55"/>
      <c r="X881" s="55"/>
      <c r="Y881" s="55"/>
      <c r="Z881" s="55"/>
      <c r="AA881" s="55"/>
    </row>
    <row r="882" spans="1:27" ht="15">
      <c r="A882" s="55"/>
      <c r="B882" s="55"/>
      <c r="C882" s="1133"/>
      <c r="D882" s="55"/>
      <c r="E882" s="55"/>
      <c r="F882" s="55"/>
      <c r="G882" s="55"/>
      <c r="H882" s="55"/>
      <c r="I882" s="55"/>
      <c r="J882" s="55"/>
      <c r="K882" s="55"/>
      <c r="L882" s="55"/>
      <c r="M882" s="55"/>
      <c r="N882" s="55"/>
      <c r="O882" s="55"/>
      <c r="P882" s="55"/>
      <c r="Q882" s="55"/>
      <c r="R882" s="55"/>
      <c r="S882" s="55"/>
      <c r="T882" s="55"/>
      <c r="U882" s="55"/>
      <c r="V882" s="55"/>
      <c r="W882" s="55"/>
      <c r="X882" s="55"/>
      <c r="Y882" s="55"/>
      <c r="Z882" s="55"/>
      <c r="AA882" s="55"/>
    </row>
    <row r="883" spans="1:27" ht="15">
      <c r="A883" s="55"/>
      <c r="B883" s="55"/>
      <c r="C883" s="1133"/>
      <c r="D883" s="55"/>
      <c r="E883" s="55"/>
      <c r="F883" s="55"/>
      <c r="G883" s="55"/>
      <c r="H883" s="55"/>
      <c r="I883" s="55"/>
      <c r="J883" s="55"/>
      <c r="K883" s="55"/>
      <c r="L883" s="55"/>
      <c r="M883" s="55"/>
      <c r="N883" s="55"/>
      <c r="O883" s="55"/>
      <c r="P883" s="55"/>
      <c r="Q883" s="55"/>
      <c r="R883" s="55"/>
      <c r="S883" s="55"/>
      <c r="T883" s="55"/>
      <c r="U883" s="55"/>
      <c r="V883" s="55"/>
      <c r="W883" s="55"/>
      <c r="X883" s="55"/>
      <c r="Y883" s="55"/>
      <c r="Z883" s="55"/>
      <c r="AA883" s="55"/>
    </row>
    <row r="884" spans="1:27" ht="15">
      <c r="A884" s="55"/>
      <c r="B884" s="55"/>
      <c r="C884" s="1133"/>
      <c r="D884" s="55"/>
      <c r="E884" s="55"/>
      <c r="F884" s="55"/>
      <c r="G884" s="55"/>
      <c r="H884" s="55"/>
      <c r="I884" s="55"/>
      <c r="J884" s="55"/>
      <c r="K884" s="55"/>
      <c r="L884" s="55"/>
      <c r="M884" s="55"/>
      <c r="N884" s="55"/>
      <c r="O884" s="55"/>
      <c r="P884" s="55"/>
      <c r="Q884" s="55"/>
      <c r="R884" s="55"/>
      <c r="S884" s="55"/>
      <c r="T884" s="55"/>
      <c r="U884" s="55"/>
      <c r="V884" s="55"/>
      <c r="W884" s="55"/>
      <c r="X884" s="55"/>
      <c r="Y884" s="55"/>
      <c r="Z884" s="55"/>
      <c r="AA884" s="55"/>
    </row>
    <row r="885" spans="1:27" ht="15">
      <c r="A885" s="55"/>
      <c r="B885" s="55"/>
      <c r="C885" s="1133"/>
      <c r="D885" s="55"/>
      <c r="E885" s="55"/>
      <c r="F885" s="55"/>
      <c r="G885" s="55"/>
      <c r="H885" s="55"/>
      <c r="I885" s="55"/>
      <c r="J885" s="55"/>
      <c r="K885" s="55"/>
      <c r="L885" s="55"/>
      <c r="M885" s="55"/>
      <c r="N885" s="55"/>
      <c r="O885" s="55"/>
      <c r="P885" s="55"/>
      <c r="Q885" s="55"/>
      <c r="R885" s="55"/>
      <c r="S885" s="55"/>
      <c r="T885" s="55"/>
      <c r="U885" s="55"/>
      <c r="V885" s="55"/>
      <c r="W885" s="55"/>
      <c r="X885" s="55"/>
      <c r="Y885" s="55"/>
      <c r="Z885" s="55"/>
      <c r="AA885" s="55"/>
    </row>
    <row r="886" spans="1:27" ht="15">
      <c r="A886" s="55"/>
      <c r="B886" s="55"/>
      <c r="C886" s="1133"/>
      <c r="D886" s="55"/>
      <c r="E886" s="55"/>
      <c r="F886" s="55"/>
      <c r="G886" s="55"/>
      <c r="H886" s="55"/>
      <c r="I886" s="55"/>
      <c r="J886" s="55"/>
      <c r="K886" s="55"/>
      <c r="L886" s="55"/>
      <c r="M886" s="55"/>
      <c r="N886" s="55"/>
      <c r="O886" s="55"/>
      <c r="P886" s="55"/>
      <c r="Q886" s="55"/>
      <c r="R886" s="55"/>
      <c r="S886" s="55"/>
      <c r="T886" s="55"/>
      <c r="U886" s="55"/>
      <c r="V886" s="55"/>
      <c r="W886" s="55"/>
      <c r="X886" s="55"/>
      <c r="Y886" s="55"/>
      <c r="Z886" s="55"/>
      <c r="AA886" s="55"/>
    </row>
    <row r="887" spans="1:27" ht="15">
      <c r="A887" s="55"/>
      <c r="B887" s="55"/>
      <c r="C887" s="1133"/>
      <c r="D887" s="55"/>
      <c r="E887" s="55"/>
      <c r="F887" s="55"/>
      <c r="G887" s="55"/>
      <c r="H887" s="55"/>
      <c r="I887" s="55"/>
      <c r="J887" s="55"/>
      <c r="K887" s="55"/>
      <c r="L887" s="55"/>
      <c r="M887" s="55"/>
      <c r="N887" s="55"/>
      <c r="O887" s="55"/>
      <c r="P887" s="55"/>
      <c r="Q887" s="55"/>
      <c r="R887" s="55"/>
      <c r="S887" s="55"/>
      <c r="T887" s="55"/>
      <c r="U887" s="55"/>
      <c r="V887" s="55"/>
      <c r="W887" s="55"/>
      <c r="X887" s="55"/>
      <c r="Y887" s="55"/>
      <c r="Z887" s="55"/>
      <c r="AA887" s="55"/>
    </row>
    <row r="888" spans="1:27" ht="15">
      <c r="A888" s="55"/>
      <c r="B888" s="55"/>
      <c r="C888" s="1133"/>
      <c r="D888" s="55"/>
      <c r="E888" s="55"/>
      <c r="F888" s="55"/>
      <c r="G888" s="55"/>
      <c r="H888" s="55"/>
      <c r="I888" s="55"/>
      <c r="J888" s="55"/>
      <c r="K888" s="55"/>
      <c r="L888" s="55"/>
      <c r="M888" s="55"/>
      <c r="N888" s="55"/>
      <c r="O888" s="55"/>
      <c r="P888" s="55"/>
      <c r="Q888" s="55"/>
      <c r="R888" s="55"/>
      <c r="S888" s="55"/>
      <c r="T888" s="55"/>
      <c r="U888" s="55"/>
      <c r="V888" s="55"/>
      <c r="W888" s="55"/>
      <c r="X888" s="55"/>
      <c r="Y888" s="55"/>
      <c r="Z888" s="55"/>
      <c r="AA888" s="55"/>
    </row>
    <row r="889" spans="1:27" ht="15">
      <c r="A889" s="55"/>
      <c r="B889" s="55"/>
      <c r="C889" s="1133"/>
      <c r="D889" s="55"/>
      <c r="E889" s="55"/>
      <c r="F889" s="55"/>
      <c r="G889" s="55"/>
      <c r="H889" s="55"/>
      <c r="I889" s="55"/>
      <c r="J889" s="55"/>
      <c r="K889" s="55"/>
      <c r="L889" s="55"/>
      <c r="M889" s="55"/>
      <c r="N889" s="55"/>
      <c r="O889" s="55"/>
      <c r="P889" s="55"/>
      <c r="Q889" s="55"/>
      <c r="R889" s="55"/>
      <c r="S889" s="55"/>
      <c r="T889" s="55"/>
      <c r="U889" s="55"/>
      <c r="V889" s="55"/>
      <c r="W889" s="55"/>
      <c r="X889" s="55"/>
      <c r="Y889" s="55"/>
      <c r="Z889" s="55"/>
      <c r="AA889" s="55"/>
    </row>
    <row r="890" spans="1:27" ht="15">
      <c r="A890" s="55"/>
      <c r="B890" s="55"/>
      <c r="C890" s="1133"/>
      <c r="D890" s="55"/>
      <c r="E890" s="55"/>
      <c r="F890" s="55"/>
      <c r="G890" s="55"/>
      <c r="H890" s="55"/>
      <c r="I890" s="55"/>
      <c r="J890" s="55"/>
      <c r="K890" s="55"/>
      <c r="L890" s="55"/>
      <c r="M890" s="55"/>
      <c r="N890" s="55"/>
      <c r="O890" s="55"/>
      <c r="P890" s="55"/>
      <c r="Q890" s="55"/>
      <c r="R890" s="55"/>
      <c r="S890" s="55"/>
      <c r="T890" s="55"/>
      <c r="U890" s="55"/>
      <c r="V890" s="55"/>
      <c r="W890" s="55"/>
      <c r="X890" s="55"/>
      <c r="Y890" s="55"/>
      <c r="Z890" s="55"/>
      <c r="AA890" s="55"/>
    </row>
    <row r="891" spans="1:27" ht="15">
      <c r="A891" s="55"/>
      <c r="B891" s="55"/>
      <c r="C891" s="1133"/>
      <c r="D891" s="55"/>
      <c r="E891" s="55"/>
      <c r="F891" s="55"/>
      <c r="G891" s="55"/>
      <c r="H891" s="55"/>
      <c r="I891" s="55"/>
      <c r="J891" s="55"/>
      <c r="K891" s="55"/>
      <c r="L891" s="55"/>
      <c r="M891" s="55"/>
      <c r="N891" s="55"/>
      <c r="O891" s="55"/>
      <c r="P891" s="55"/>
      <c r="Q891" s="55"/>
      <c r="R891" s="55"/>
      <c r="S891" s="55"/>
      <c r="T891" s="55"/>
      <c r="U891" s="55"/>
      <c r="V891" s="55"/>
      <c r="W891" s="55"/>
      <c r="X891" s="55"/>
      <c r="Y891" s="55"/>
      <c r="Z891" s="55"/>
      <c r="AA891" s="55"/>
    </row>
    <row r="892" spans="1:27" ht="15">
      <c r="A892" s="55"/>
      <c r="B892" s="55"/>
      <c r="C892" s="1133"/>
      <c r="D892" s="55"/>
      <c r="E892" s="55"/>
      <c r="F892" s="55"/>
      <c r="G892" s="55"/>
      <c r="H892" s="55"/>
      <c r="I892" s="55"/>
      <c r="J892" s="55"/>
      <c r="K892" s="55"/>
      <c r="L892" s="55"/>
      <c r="M892" s="55"/>
      <c r="N892" s="55"/>
      <c r="O892" s="55"/>
      <c r="P892" s="55"/>
      <c r="Q892" s="55"/>
      <c r="R892" s="55"/>
      <c r="S892" s="55"/>
      <c r="T892" s="55"/>
      <c r="U892" s="55"/>
      <c r="V892" s="55"/>
      <c r="W892" s="55"/>
      <c r="X892" s="55"/>
      <c r="Y892" s="55"/>
      <c r="Z892" s="55"/>
      <c r="AA892" s="55"/>
    </row>
    <row r="893" spans="1:27" ht="15">
      <c r="A893" s="55"/>
      <c r="B893" s="55"/>
      <c r="C893" s="1133"/>
      <c r="D893" s="55"/>
      <c r="E893" s="55"/>
      <c r="F893" s="55"/>
      <c r="G893" s="55"/>
      <c r="H893" s="55"/>
      <c r="I893" s="55"/>
      <c r="J893" s="55"/>
      <c r="K893" s="55"/>
      <c r="L893" s="55"/>
      <c r="M893" s="55"/>
      <c r="N893" s="55"/>
      <c r="O893" s="55"/>
      <c r="P893" s="55"/>
      <c r="Q893" s="55"/>
      <c r="R893" s="55"/>
      <c r="S893" s="55"/>
      <c r="T893" s="55"/>
      <c r="U893" s="55"/>
      <c r="V893" s="55"/>
      <c r="W893" s="55"/>
      <c r="X893" s="55"/>
      <c r="Y893" s="55"/>
      <c r="Z893" s="55"/>
      <c r="AA893" s="55"/>
    </row>
    <row r="894" spans="1:27" ht="15">
      <c r="A894" s="55"/>
      <c r="B894" s="55"/>
      <c r="C894" s="1133"/>
      <c r="D894" s="55"/>
      <c r="E894" s="55"/>
      <c r="F894" s="55"/>
      <c r="G894" s="55"/>
      <c r="H894" s="55"/>
      <c r="I894" s="55"/>
      <c r="J894" s="55"/>
      <c r="K894" s="55"/>
      <c r="L894" s="55"/>
      <c r="M894" s="55"/>
      <c r="N894" s="55"/>
      <c r="O894" s="55"/>
      <c r="P894" s="55"/>
      <c r="Q894" s="55"/>
      <c r="R894" s="55"/>
      <c r="S894" s="55"/>
      <c r="T894" s="55"/>
      <c r="U894" s="55"/>
      <c r="V894" s="55"/>
      <c r="W894" s="55"/>
      <c r="X894" s="55"/>
      <c r="Y894" s="55"/>
      <c r="Z894" s="55"/>
      <c r="AA894" s="55"/>
    </row>
    <row r="895" spans="1:27" ht="15">
      <c r="A895" s="55"/>
      <c r="B895" s="55"/>
      <c r="C895" s="1133"/>
      <c r="D895" s="55"/>
      <c r="E895" s="55"/>
      <c r="F895" s="55"/>
      <c r="G895" s="55"/>
      <c r="H895" s="55"/>
      <c r="I895" s="55"/>
      <c r="J895" s="55"/>
      <c r="K895" s="55"/>
      <c r="L895" s="55"/>
      <c r="M895" s="55"/>
      <c r="N895" s="55"/>
      <c r="O895" s="55"/>
      <c r="P895" s="55"/>
      <c r="Q895" s="55"/>
      <c r="R895" s="55"/>
      <c r="S895" s="55"/>
      <c r="T895" s="55"/>
      <c r="U895" s="55"/>
      <c r="V895" s="55"/>
      <c r="W895" s="55"/>
      <c r="X895" s="55"/>
      <c r="Y895" s="55"/>
      <c r="Z895" s="55"/>
      <c r="AA895" s="55"/>
    </row>
    <row r="896" spans="1:27" ht="15">
      <c r="A896" s="55"/>
      <c r="B896" s="55"/>
      <c r="C896" s="1133"/>
      <c r="D896" s="55"/>
      <c r="E896" s="55"/>
      <c r="F896" s="55"/>
      <c r="G896" s="55"/>
      <c r="H896" s="55"/>
      <c r="I896" s="55"/>
      <c r="J896" s="55"/>
      <c r="K896" s="55"/>
      <c r="L896" s="55"/>
      <c r="M896" s="55"/>
      <c r="N896" s="55"/>
      <c r="O896" s="55"/>
      <c r="P896" s="55"/>
      <c r="Q896" s="55"/>
      <c r="R896" s="55"/>
      <c r="S896" s="55"/>
      <c r="T896" s="55"/>
      <c r="U896" s="55"/>
      <c r="V896" s="55"/>
      <c r="W896" s="55"/>
      <c r="X896" s="55"/>
      <c r="Y896" s="55"/>
      <c r="Z896" s="55"/>
      <c r="AA896" s="55"/>
    </row>
    <row r="897" spans="1:27" ht="15">
      <c r="A897" s="55"/>
      <c r="B897" s="55"/>
      <c r="C897" s="1133"/>
      <c r="D897" s="55"/>
      <c r="E897" s="55"/>
      <c r="F897" s="55"/>
      <c r="G897" s="55"/>
      <c r="H897" s="55"/>
      <c r="I897" s="55"/>
      <c r="J897" s="55"/>
      <c r="K897" s="55"/>
      <c r="L897" s="55"/>
      <c r="M897" s="55"/>
      <c r="N897" s="55"/>
      <c r="O897" s="55"/>
      <c r="P897" s="55"/>
      <c r="Q897" s="55"/>
      <c r="R897" s="55"/>
      <c r="S897" s="55"/>
      <c r="T897" s="55"/>
      <c r="U897" s="55"/>
      <c r="V897" s="55"/>
      <c r="W897" s="55"/>
      <c r="X897" s="55"/>
      <c r="Y897" s="55"/>
      <c r="Z897" s="55"/>
      <c r="AA897" s="55"/>
    </row>
    <row r="898" spans="1:27" ht="15">
      <c r="A898" s="55"/>
      <c r="B898" s="55"/>
      <c r="C898" s="1133"/>
      <c r="D898" s="55"/>
      <c r="E898" s="55"/>
      <c r="F898" s="55"/>
      <c r="G898" s="55"/>
      <c r="H898" s="55"/>
      <c r="I898" s="55"/>
      <c r="J898" s="55"/>
      <c r="K898" s="55"/>
      <c r="L898" s="55"/>
      <c r="M898" s="55"/>
      <c r="N898" s="55"/>
      <c r="O898" s="55"/>
      <c r="P898" s="55"/>
      <c r="Q898" s="55"/>
      <c r="R898" s="55"/>
      <c r="S898" s="55"/>
      <c r="T898" s="55"/>
      <c r="U898" s="55"/>
      <c r="V898" s="55"/>
      <c r="W898" s="55"/>
      <c r="X898" s="55"/>
      <c r="Y898" s="55"/>
      <c r="Z898" s="55"/>
      <c r="AA898" s="55"/>
    </row>
    <row r="899" spans="1:27" ht="15">
      <c r="A899" s="55"/>
      <c r="B899" s="55"/>
      <c r="C899" s="1133"/>
      <c r="D899" s="55"/>
      <c r="E899" s="55"/>
      <c r="F899" s="55"/>
      <c r="G899" s="55"/>
      <c r="H899" s="55"/>
      <c r="I899" s="55"/>
      <c r="J899" s="55"/>
      <c r="K899" s="55"/>
      <c r="L899" s="55"/>
      <c r="M899" s="55"/>
      <c r="N899" s="55"/>
      <c r="O899" s="55"/>
      <c r="P899" s="55"/>
      <c r="Q899" s="55"/>
      <c r="R899" s="55"/>
      <c r="S899" s="55"/>
      <c r="T899" s="55"/>
      <c r="U899" s="55"/>
      <c r="V899" s="55"/>
      <c r="W899" s="55"/>
      <c r="X899" s="55"/>
      <c r="Y899" s="55"/>
      <c r="Z899" s="55"/>
      <c r="AA899" s="55"/>
    </row>
    <row r="900" spans="1:27" ht="15">
      <c r="A900" s="55"/>
      <c r="B900" s="55"/>
      <c r="C900" s="1133"/>
      <c r="D900" s="55"/>
      <c r="E900" s="55"/>
      <c r="F900" s="55"/>
      <c r="G900" s="55"/>
      <c r="H900" s="55"/>
      <c r="I900" s="55"/>
      <c r="J900" s="55"/>
      <c r="K900" s="55"/>
      <c r="L900" s="55"/>
      <c r="M900" s="55"/>
      <c r="N900" s="55"/>
      <c r="O900" s="55"/>
      <c r="P900" s="55"/>
      <c r="Q900" s="55"/>
      <c r="R900" s="55"/>
      <c r="S900" s="55"/>
      <c r="T900" s="55"/>
      <c r="U900" s="55"/>
      <c r="V900" s="55"/>
      <c r="W900" s="55"/>
      <c r="X900" s="55"/>
      <c r="Y900" s="55"/>
      <c r="Z900" s="55"/>
      <c r="AA900" s="55"/>
    </row>
    <row r="901" spans="1:27" ht="15">
      <c r="A901" s="55"/>
      <c r="B901" s="55"/>
      <c r="C901" s="1133"/>
      <c r="D901" s="55"/>
      <c r="E901" s="55"/>
      <c r="F901" s="55"/>
      <c r="G901" s="55"/>
      <c r="H901" s="55"/>
      <c r="I901" s="55"/>
      <c r="J901" s="55"/>
      <c r="K901" s="55"/>
      <c r="L901" s="55"/>
      <c r="M901" s="55"/>
      <c r="N901" s="55"/>
      <c r="O901" s="55"/>
      <c r="P901" s="55"/>
      <c r="Q901" s="55"/>
      <c r="R901" s="55"/>
      <c r="S901" s="55"/>
      <c r="T901" s="55"/>
      <c r="U901" s="55"/>
      <c r="V901" s="55"/>
      <c r="W901" s="55"/>
      <c r="X901" s="55"/>
      <c r="Y901" s="55"/>
      <c r="Z901" s="55"/>
      <c r="AA901" s="55"/>
    </row>
    <row r="902" spans="1:27" ht="15">
      <c r="A902" s="55"/>
      <c r="B902" s="55"/>
      <c r="C902" s="1133"/>
      <c r="D902" s="55"/>
      <c r="E902" s="55"/>
      <c r="F902" s="55"/>
      <c r="G902" s="55"/>
      <c r="H902" s="55"/>
      <c r="I902" s="55"/>
      <c r="J902" s="55"/>
      <c r="K902" s="55"/>
      <c r="L902" s="55"/>
      <c r="M902" s="55"/>
      <c r="N902" s="55"/>
      <c r="O902" s="55"/>
      <c r="P902" s="55"/>
      <c r="Q902" s="55"/>
      <c r="R902" s="55"/>
      <c r="S902" s="55"/>
      <c r="T902" s="55"/>
      <c r="U902" s="55"/>
      <c r="V902" s="55"/>
      <c r="W902" s="55"/>
      <c r="X902" s="55"/>
      <c r="Y902" s="55"/>
      <c r="Z902" s="55"/>
      <c r="AA902" s="55"/>
    </row>
    <row r="903" spans="1:27" ht="15">
      <c r="A903" s="55"/>
      <c r="B903" s="55"/>
      <c r="C903" s="1133"/>
      <c r="D903" s="55"/>
      <c r="E903" s="55"/>
      <c r="F903" s="55"/>
      <c r="G903" s="55"/>
      <c r="H903" s="55"/>
      <c r="I903" s="55"/>
      <c r="J903" s="55"/>
      <c r="K903" s="55"/>
      <c r="L903" s="55"/>
      <c r="M903" s="55"/>
      <c r="N903" s="55"/>
      <c r="O903" s="55"/>
      <c r="P903" s="55"/>
      <c r="Q903" s="55"/>
      <c r="R903" s="55"/>
      <c r="S903" s="55"/>
      <c r="T903" s="55"/>
      <c r="U903" s="55"/>
      <c r="V903" s="55"/>
      <c r="W903" s="55"/>
      <c r="X903" s="55"/>
      <c r="Y903" s="55"/>
      <c r="Z903" s="55"/>
      <c r="AA903" s="55"/>
    </row>
    <row r="904" spans="1:27" ht="15">
      <c r="A904" s="55"/>
      <c r="B904" s="55"/>
      <c r="C904" s="1133"/>
      <c r="D904" s="55"/>
      <c r="E904" s="55"/>
      <c r="F904" s="55"/>
      <c r="G904" s="55"/>
      <c r="H904" s="55"/>
      <c r="I904" s="55"/>
      <c r="J904" s="55"/>
      <c r="K904" s="55"/>
      <c r="L904" s="55"/>
      <c r="M904" s="55"/>
      <c r="N904" s="55"/>
      <c r="O904" s="55"/>
      <c r="P904" s="55"/>
      <c r="Q904" s="55"/>
      <c r="R904" s="55"/>
      <c r="S904" s="55"/>
      <c r="T904" s="55"/>
      <c r="U904" s="55"/>
      <c r="V904" s="55"/>
      <c r="W904" s="55"/>
      <c r="X904" s="55"/>
      <c r="Y904" s="55"/>
      <c r="Z904" s="55"/>
      <c r="AA904" s="55"/>
    </row>
    <row r="905" spans="1:27" ht="15">
      <c r="A905" s="55"/>
      <c r="B905" s="55"/>
      <c r="C905" s="1133"/>
      <c r="D905" s="55"/>
      <c r="E905" s="55"/>
      <c r="F905" s="55"/>
      <c r="G905" s="55"/>
      <c r="H905" s="55"/>
      <c r="I905" s="55"/>
      <c r="J905" s="55"/>
      <c r="K905" s="55"/>
      <c r="L905" s="55"/>
      <c r="M905" s="55"/>
      <c r="N905" s="55"/>
      <c r="O905" s="55"/>
      <c r="P905" s="55"/>
      <c r="Q905" s="55"/>
      <c r="R905" s="55"/>
      <c r="S905" s="55"/>
      <c r="T905" s="55"/>
      <c r="U905" s="55"/>
      <c r="V905" s="55"/>
      <c r="W905" s="55"/>
      <c r="X905" s="55"/>
      <c r="Y905" s="55"/>
      <c r="Z905" s="55"/>
      <c r="AA905" s="55"/>
    </row>
    <row r="906" spans="1:27" ht="15">
      <c r="A906" s="55"/>
      <c r="B906" s="55"/>
      <c r="C906" s="1133"/>
      <c r="D906" s="55"/>
      <c r="E906" s="55"/>
      <c r="F906" s="55"/>
      <c r="G906" s="55"/>
      <c r="H906" s="55"/>
      <c r="I906" s="55"/>
      <c r="J906" s="55"/>
      <c r="K906" s="55"/>
      <c r="L906" s="55"/>
      <c r="M906" s="55"/>
      <c r="N906" s="55"/>
      <c r="O906" s="55"/>
      <c r="P906" s="55"/>
      <c r="Q906" s="55"/>
      <c r="R906" s="55"/>
      <c r="S906" s="55"/>
      <c r="T906" s="55"/>
      <c r="U906" s="55"/>
      <c r="V906" s="55"/>
      <c r="W906" s="55"/>
      <c r="X906" s="55"/>
      <c r="Y906" s="55"/>
      <c r="Z906" s="55"/>
      <c r="AA906" s="55"/>
    </row>
    <row r="907" spans="1:27" ht="15">
      <c r="A907" s="55"/>
      <c r="B907" s="55"/>
      <c r="C907" s="1133"/>
      <c r="D907" s="55"/>
      <c r="E907" s="55"/>
      <c r="F907" s="55"/>
      <c r="G907" s="55"/>
      <c r="H907" s="55"/>
      <c r="I907" s="55"/>
      <c r="J907" s="55"/>
      <c r="K907" s="55"/>
      <c r="L907" s="55"/>
      <c r="M907" s="55"/>
      <c r="N907" s="55"/>
      <c r="O907" s="55"/>
      <c r="P907" s="55"/>
      <c r="Q907" s="55"/>
      <c r="R907" s="55"/>
      <c r="S907" s="55"/>
      <c r="T907" s="55"/>
      <c r="U907" s="55"/>
      <c r="V907" s="55"/>
      <c r="W907" s="55"/>
      <c r="X907" s="55"/>
      <c r="Y907" s="55"/>
      <c r="Z907" s="55"/>
      <c r="AA907" s="55"/>
    </row>
    <row r="908" spans="1:27" ht="15">
      <c r="A908" s="55"/>
      <c r="B908" s="55"/>
      <c r="C908" s="1133"/>
      <c r="D908" s="55"/>
      <c r="E908" s="55"/>
      <c r="F908" s="55"/>
      <c r="G908" s="55"/>
      <c r="H908" s="55"/>
      <c r="I908" s="55"/>
      <c r="J908" s="55"/>
      <c r="K908" s="55"/>
      <c r="L908" s="55"/>
      <c r="M908" s="55"/>
      <c r="N908" s="55"/>
      <c r="O908" s="55"/>
      <c r="P908" s="55"/>
      <c r="Q908" s="55"/>
      <c r="R908" s="55"/>
      <c r="S908" s="55"/>
      <c r="T908" s="55"/>
      <c r="U908" s="55"/>
      <c r="V908" s="55"/>
      <c r="W908" s="55"/>
      <c r="X908" s="55"/>
      <c r="Y908" s="55"/>
      <c r="Z908" s="55"/>
      <c r="AA908" s="55"/>
    </row>
    <row r="909" spans="1:27" ht="15">
      <c r="A909" s="55"/>
      <c r="B909" s="55"/>
      <c r="C909" s="1133"/>
      <c r="D909" s="55"/>
      <c r="E909" s="55"/>
      <c r="F909" s="55"/>
      <c r="G909" s="55"/>
      <c r="H909" s="55"/>
      <c r="I909" s="55"/>
      <c r="J909" s="55"/>
      <c r="K909" s="55"/>
      <c r="L909" s="55"/>
      <c r="M909" s="55"/>
      <c r="N909" s="55"/>
      <c r="O909" s="55"/>
      <c r="P909" s="55"/>
      <c r="Q909" s="55"/>
      <c r="R909" s="55"/>
      <c r="S909" s="55"/>
      <c r="T909" s="55"/>
      <c r="U909" s="55"/>
      <c r="V909" s="55"/>
      <c r="W909" s="55"/>
      <c r="X909" s="55"/>
      <c r="Y909" s="55"/>
      <c r="Z909" s="55"/>
      <c r="AA909" s="55"/>
    </row>
    <row r="910" spans="1:27" ht="15">
      <c r="A910" s="55"/>
      <c r="B910" s="55"/>
      <c r="C910" s="1133"/>
      <c r="D910" s="55"/>
      <c r="E910" s="55"/>
      <c r="F910" s="55"/>
      <c r="G910" s="55"/>
      <c r="H910" s="55"/>
      <c r="I910" s="55"/>
      <c r="J910" s="55"/>
      <c r="K910" s="55"/>
      <c r="L910" s="55"/>
      <c r="M910" s="55"/>
      <c r="N910" s="55"/>
      <c r="O910" s="55"/>
      <c r="P910" s="55"/>
      <c r="Q910" s="55"/>
      <c r="R910" s="55"/>
      <c r="S910" s="55"/>
      <c r="T910" s="55"/>
      <c r="U910" s="55"/>
      <c r="V910" s="55"/>
      <c r="W910" s="55"/>
      <c r="X910" s="55"/>
      <c r="Y910" s="55"/>
      <c r="Z910" s="55"/>
      <c r="AA910" s="55"/>
    </row>
    <row r="911" spans="1:27" ht="15">
      <c r="A911" s="55"/>
      <c r="B911" s="55"/>
      <c r="C911" s="1133"/>
      <c r="D911" s="55"/>
      <c r="E911" s="55"/>
      <c r="F911" s="55"/>
      <c r="G911" s="55"/>
      <c r="H911" s="55"/>
      <c r="I911" s="55"/>
      <c r="J911" s="55"/>
      <c r="K911" s="55"/>
      <c r="L911" s="55"/>
      <c r="M911" s="55"/>
      <c r="N911" s="55"/>
      <c r="O911" s="55"/>
      <c r="P911" s="55"/>
      <c r="Q911" s="55"/>
      <c r="R911" s="55"/>
      <c r="S911" s="55"/>
      <c r="T911" s="55"/>
      <c r="U911" s="55"/>
      <c r="V911" s="55"/>
      <c r="W911" s="55"/>
      <c r="X911" s="55"/>
      <c r="Y911" s="55"/>
      <c r="Z911" s="55"/>
      <c r="AA911" s="55"/>
    </row>
    <row r="912" spans="1:27" ht="15">
      <c r="A912" s="55"/>
      <c r="B912" s="55"/>
      <c r="C912" s="1133"/>
      <c r="D912" s="55"/>
      <c r="E912" s="55"/>
      <c r="F912" s="55"/>
      <c r="G912" s="55"/>
      <c r="H912" s="55"/>
      <c r="I912" s="55"/>
      <c r="J912" s="55"/>
      <c r="K912" s="55"/>
      <c r="L912" s="55"/>
      <c r="M912" s="55"/>
      <c r="N912" s="55"/>
      <c r="O912" s="55"/>
      <c r="P912" s="55"/>
      <c r="Q912" s="55"/>
      <c r="R912" s="55"/>
      <c r="S912" s="55"/>
      <c r="T912" s="55"/>
      <c r="U912" s="55"/>
      <c r="V912" s="55"/>
      <c r="W912" s="55"/>
      <c r="X912" s="55"/>
      <c r="Y912" s="55"/>
      <c r="Z912" s="55"/>
      <c r="AA912" s="55"/>
    </row>
    <row r="913" spans="1:27" ht="15">
      <c r="A913" s="55"/>
      <c r="B913" s="55"/>
      <c r="C913" s="1133"/>
      <c r="D913" s="55"/>
      <c r="E913" s="55"/>
      <c r="F913" s="55"/>
      <c r="G913" s="55"/>
      <c r="H913" s="55"/>
      <c r="I913" s="55"/>
      <c r="J913" s="55"/>
      <c r="K913" s="55"/>
      <c r="L913" s="55"/>
      <c r="M913" s="55"/>
      <c r="N913" s="55"/>
      <c r="O913" s="55"/>
      <c r="P913" s="55"/>
      <c r="Q913" s="55"/>
      <c r="R913" s="55"/>
      <c r="S913" s="55"/>
      <c r="T913" s="55"/>
      <c r="U913" s="55"/>
      <c r="V913" s="55"/>
      <c r="W913" s="55"/>
      <c r="X913" s="55"/>
      <c r="Y913" s="55"/>
      <c r="Z913" s="55"/>
      <c r="AA913" s="55"/>
    </row>
    <row r="914" spans="1:27" ht="15">
      <c r="A914" s="55"/>
      <c r="B914" s="55"/>
      <c r="C914" s="1133"/>
      <c r="D914" s="55"/>
      <c r="E914" s="55"/>
      <c r="F914" s="55"/>
      <c r="G914" s="55"/>
      <c r="H914" s="55"/>
      <c r="I914" s="55"/>
      <c r="J914" s="55"/>
      <c r="K914" s="55"/>
      <c r="L914" s="55"/>
      <c r="M914" s="55"/>
      <c r="N914" s="55"/>
      <c r="O914" s="55"/>
      <c r="P914" s="55"/>
      <c r="Q914" s="55"/>
      <c r="R914" s="55"/>
      <c r="S914" s="55"/>
      <c r="T914" s="55"/>
      <c r="U914" s="55"/>
      <c r="V914" s="55"/>
      <c r="W914" s="55"/>
      <c r="X914" s="55"/>
      <c r="Y914" s="55"/>
      <c r="Z914" s="55"/>
      <c r="AA914" s="55"/>
    </row>
    <row r="915" spans="1:27" ht="15">
      <c r="A915" s="55"/>
      <c r="B915" s="55"/>
      <c r="C915" s="1133"/>
      <c r="D915" s="55"/>
      <c r="E915" s="55"/>
      <c r="F915" s="55"/>
      <c r="G915" s="55"/>
      <c r="H915" s="55"/>
      <c r="I915" s="55"/>
      <c r="J915" s="55"/>
      <c r="K915" s="55"/>
      <c r="L915" s="55"/>
      <c r="M915" s="55"/>
      <c r="N915" s="55"/>
      <c r="O915" s="55"/>
      <c r="P915" s="55"/>
      <c r="Q915" s="55"/>
      <c r="R915" s="55"/>
      <c r="S915" s="55"/>
      <c r="T915" s="55"/>
      <c r="U915" s="55"/>
      <c r="V915" s="55"/>
      <c r="W915" s="55"/>
      <c r="X915" s="55"/>
      <c r="Y915" s="55"/>
      <c r="Z915" s="55"/>
      <c r="AA915" s="55"/>
    </row>
    <row r="916" spans="1:27" ht="15">
      <c r="A916" s="55"/>
      <c r="B916" s="55"/>
      <c r="C916" s="1133"/>
      <c r="D916" s="55"/>
      <c r="E916" s="55"/>
      <c r="F916" s="55"/>
      <c r="G916" s="55"/>
      <c r="H916" s="55"/>
      <c r="I916" s="55"/>
      <c r="J916" s="55"/>
      <c r="K916" s="55"/>
      <c r="L916" s="55"/>
      <c r="M916" s="55"/>
      <c r="N916" s="55"/>
      <c r="O916" s="55"/>
      <c r="P916" s="55"/>
      <c r="Q916" s="55"/>
      <c r="R916" s="55"/>
      <c r="S916" s="55"/>
      <c r="T916" s="55"/>
      <c r="U916" s="55"/>
      <c r="V916" s="55"/>
      <c r="W916" s="55"/>
      <c r="X916" s="55"/>
      <c r="Y916" s="55"/>
      <c r="Z916" s="55"/>
      <c r="AA916" s="55"/>
    </row>
    <row r="917" spans="1:27" ht="15">
      <c r="A917" s="55"/>
      <c r="B917" s="55"/>
      <c r="C917" s="1133"/>
      <c r="D917" s="55"/>
      <c r="E917" s="55"/>
      <c r="F917" s="55"/>
      <c r="G917" s="55"/>
      <c r="H917" s="55"/>
      <c r="I917" s="55"/>
      <c r="J917" s="55"/>
      <c r="K917" s="55"/>
      <c r="L917" s="55"/>
      <c r="M917" s="55"/>
      <c r="N917" s="55"/>
      <c r="O917" s="55"/>
      <c r="P917" s="55"/>
      <c r="Q917" s="55"/>
      <c r="R917" s="55"/>
      <c r="S917" s="55"/>
      <c r="T917" s="55"/>
      <c r="U917" s="55"/>
      <c r="V917" s="55"/>
      <c r="W917" s="55"/>
      <c r="X917" s="55"/>
      <c r="Y917" s="55"/>
      <c r="Z917" s="55"/>
      <c r="AA917" s="55"/>
    </row>
    <row r="918" spans="1:27" ht="15">
      <c r="A918" s="55"/>
      <c r="B918" s="55"/>
      <c r="C918" s="1133"/>
      <c r="D918" s="55"/>
      <c r="E918" s="55"/>
      <c r="F918" s="55"/>
      <c r="G918" s="55"/>
      <c r="H918" s="55"/>
      <c r="I918" s="55"/>
      <c r="J918" s="55"/>
      <c r="K918" s="55"/>
      <c r="L918" s="55"/>
      <c r="M918" s="55"/>
      <c r="N918" s="55"/>
      <c r="O918" s="55"/>
      <c r="P918" s="55"/>
      <c r="Q918" s="55"/>
      <c r="R918" s="55"/>
      <c r="S918" s="55"/>
      <c r="T918" s="55"/>
      <c r="U918" s="55"/>
      <c r="V918" s="55"/>
      <c r="W918" s="55"/>
      <c r="X918" s="55"/>
      <c r="Y918" s="55"/>
      <c r="Z918" s="55"/>
      <c r="AA918" s="55"/>
    </row>
    <row r="919" spans="1:27" ht="15">
      <c r="A919" s="55"/>
      <c r="B919" s="55"/>
      <c r="C919" s="1133"/>
      <c r="D919" s="55"/>
      <c r="E919" s="55"/>
      <c r="F919" s="55"/>
      <c r="G919" s="55"/>
      <c r="H919" s="55"/>
      <c r="I919" s="55"/>
      <c r="J919" s="55"/>
      <c r="K919" s="55"/>
      <c r="L919" s="55"/>
      <c r="M919" s="55"/>
      <c r="N919" s="55"/>
      <c r="O919" s="55"/>
      <c r="P919" s="55"/>
      <c r="Q919" s="55"/>
      <c r="R919" s="55"/>
      <c r="S919" s="55"/>
      <c r="T919" s="55"/>
      <c r="U919" s="55"/>
      <c r="V919" s="55"/>
      <c r="W919" s="55"/>
      <c r="X919" s="55"/>
      <c r="Y919" s="55"/>
      <c r="Z919" s="55"/>
      <c r="AA919" s="55"/>
    </row>
    <row r="920" spans="1:27" ht="15">
      <c r="A920" s="55"/>
      <c r="B920" s="55"/>
      <c r="C920" s="1133"/>
      <c r="D920" s="55"/>
      <c r="E920" s="55"/>
      <c r="F920" s="55"/>
      <c r="G920" s="55"/>
      <c r="H920" s="55"/>
      <c r="I920" s="55"/>
      <c r="J920" s="55"/>
      <c r="K920" s="55"/>
      <c r="L920" s="55"/>
      <c r="M920" s="55"/>
      <c r="N920" s="55"/>
      <c r="O920" s="55"/>
      <c r="P920" s="55"/>
      <c r="Q920" s="55"/>
      <c r="R920" s="55"/>
      <c r="S920" s="55"/>
      <c r="T920" s="55"/>
      <c r="U920" s="55"/>
      <c r="V920" s="55"/>
      <c r="W920" s="55"/>
      <c r="X920" s="55"/>
      <c r="Y920" s="55"/>
      <c r="Z920" s="55"/>
      <c r="AA920" s="55"/>
    </row>
    <row r="921" spans="1:27" ht="15">
      <c r="A921" s="55"/>
      <c r="B921" s="55"/>
      <c r="C921" s="1133"/>
      <c r="D921" s="55"/>
      <c r="E921" s="55"/>
      <c r="F921" s="55"/>
      <c r="G921" s="55"/>
      <c r="H921" s="55"/>
      <c r="I921" s="55"/>
      <c r="J921" s="55"/>
      <c r="K921" s="55"/>
      <c r="L921" s="55"/>
      <c r="M921" s="55"/>
      <c r="N921" s="55"/>
      <c r="O921" s="55"/>
      <c r="P921" s="55"/>
      <c r="Q921" s="55"/>
      <c r="R921" s="55"/>
      <c r="S921" s="55"/>
      <c r="T921" s="55"/>
      <c r="U921" s="55"/>
      <c r="V921" s="55"/>
      <c r="W921" s="55"/>
      <c r="X921" s="55"/>
      <c r="Y921" s="55"/>
      <c r="Z921" s="55"/>
      <c r="AA921" s="55"/>
    </row>
    <row r="922" spans="1:27" ht="15">
      <c r="A922" s="55"/>
      <c r="B922" s="55"/>
      <c r="C922" s="1133"/>
      <c r="D922" s="55"/>
      <c r="E922" s="55"/>
      <c r="F922" s="55"/>
      <c r="G922" s="55"/>
      <c r="H922" s="55"/>
      <c r="I922" s="55"/>
      <c r="J922" s="55"/>
      <c r="K922" s="55"/>
      <c r="L922" s="55"/>
      <c r="M922" s="55"/>
      <c r="N922" s="55"/>
      <c r="O922" s="55"/>
      <c r="P922" s="55"/>
      <c r="Q922" s="55"/>
      <c r="R922" s="55"/>
      <c r="S922" s="55"/>
      <c r="T922" s="55"/>
      <c r="U922" s="55"/>
      <c r="V922" s="55"/>
      <c r="W922" s="55"/>
      <c r="X922" s="55"/>
      <c r="Y922" s="55"/>
      <c r="Z922" s="55"/>
      <c r="AA922" s="55"/>
    </row>
    <row r="923" spans="1:27" ht="15">
      <c r="A923" s="55"/>
      <c r="B923" s="55"/>
      <c r="C923" s="1133"/>
      <c r="D923" s="55"/>
      <c r="E923" s="55"/>
      <c r="F923" s="55"/>
      <c r="G923" s="55"/>
      <c r="H923" s="55"/>
      <c r="I923" s="55"/>
      <c r="J923" s="55"/>
      <c r="K923" s="55"/>
      <c r="L923" s="55"/>
      <c r="M923" s="55"/>
      <c r="N923" s="55"/>
      <c r="O923" s="55"/>
      <c r="P923" s="55"/>
      <c r="Q923" s="55"/>
      <c r="R923" s="55"/>
      <c r="S923" s="55"/>
      <c r="T923" s="55"/>
      <c r="U923" s="55"/>
      <c r="V923" s="55"/>
      <c r="W923" s="55"/>
      <c r="X923" s="55"/>
      <c r="Y923" s="55"/>
      <c r="Z923" s="55"/>
      <c r="AA923" s="55"/>
    </row>
    <row r="924" spans="1:27" ht="15">
      <c r="A924" s="55"/>
      <c r="B924" s="55"/>
      <c r="C924" s="1133"/>
      <c r="D924" s="55"/>
      <c r="E924" s="55"/>
      <c r="F924" s="55"/>
      <c r="G924" s="55"/>
      <c r="H924" s="55"/>
      <c r="I924" s="55"/>
      <c r="J924" s="55"/>
      <c r="K924" s="55"/>
      <c r="L924" s="55"/>
      <c r="M924" s="55"/>
      <c r="N924" s="55"/>
      <c r="O924" s="55"/>
      <c r="P924" s="55"/>
      <c r="Q924" s="55"/>
      <c r="R924" s="55"/>
      <c r="S924" s="55"/>
      <c r="T924" s="55"/>
      <c r="U924" s="55"/>
      <c r="V924" s="55"/>
      <c r="W924" s="55"/>
      <c r="X924" s="55"/>
      <c r="Y924" s="55"/>
      <c r="Z924" s="55"/>
      <c r="AA924" s="55"/>
    </row>
    <row r="925" spans="1:27" ht="15">
      <c r="A925" s="55"/>
      <c r="B925" s="55"/>
      <c r="C925" s="1133"/>
      <c r="D925" s="55"/>
      <c r="E925" s="55"/>
      <c r="F925" s="55"/>
      <c r="G925" s="55"/>
      <c r="H925" s="55"/>
      <c r="I925" s="55"/>
      <c r="J925" s="55"/>
      <c r="K925" s="55"/>
      <c r="L925" s="55"/>
      <c r="M925" s="55"/>
      <c r="N925" s="55"/>
      <c r="O925" s="55"/>
      <c r="P925" s="55"/>
      <c r="Q925" s="55"/>
      <c r="R925" s="55"/>
      <c r="S925" s="55"/>
      <c r="T925" s="55"/>
      <c r="U925" s="55"/>
      <c r="V925" s="55"/>
      <c r="W925" s="55"/>
      <c r="X925" s="55"/>
      <c r="Y925" s="55"/>
      <c r="Z925" s="55"/>
      <c r="AA925" s="55"/>
    </row>
    <row r="926" spans="1:27" ht="15">
      <c r="A926" s="55"/>
      <c r="B926" s="55"/>
      <c r="C926" s="1133"/>
      <c r="D926" s="55"/>
      <c r="E926" s="55"/>
      <c r="F926" s="55"/>
      <c r="G926" s="55"/>
      <c r="H926" s="55"/>
      <c r="I926" s="55"/>
      <c r="J926" s="55"/>
      <c r="K926" s="55"/>
      <c r="L926" s="55"/>
      <c r="M926" s="55"/>
      <c r="N926" s="55"/>
      <c r="O926" s="55"/>
      <c r="P926" s="55"/>
      <c r="Q926" s="55"/>
      <c r="R926" s="55"/>
      <c r="S926" s="55"/>
      <c r="T926" s="55"/>
      <c r="U926" s="55"/>
      <c r="V926" s="55"/>
      <c r="W926" s="55"/>
      <c r="X926" s="55"/>
      <c r="Y926" s="55"/>
      <c r="Z926" s="55"/>
      <c r="AA926" s="55"/>
    </row>
    <row r="927" spans="1:27" ht="15">
      <c r="A927" s="55"/>
      <c r="B927" s="55"/>
      <c r="C927" s="1133"/>
      <c r="D927" s="55"/>
      <c r="E927" s="55"/>
      <c r="F927" s="55"/>
      <c r="G927" s="55"/>
      <c r="H927" s="55"/>
      <c r="I927" s="55"/>
      <c r="J927" s="55"/>
      <c r="K927" s="55"/>
      <c r="L927" s="55"/>
      <c r="M927" s="55"/>
      <c r="N927" s="55"/>
      <c r="O927" s="55"/>
      <c r="P927" s="55"/>
      <c r="Q927" s="55"/>
      <c r="R927" s="55"/>
      <c r="S927" s="55"/>
      <c r="T927" s="55"/>
      <c r="U927" s="55"/>
      <c r="V927" s="55"/>
      <c r="W927" s="55"/>
      <c r="X927" s="55"/>
      <c r="Y927" s="55"/>
      <c r="Z927" s="55"/>
      <c r="AA927" s="55"/>
    </row>
    <row r="928" spans="1:27" ht="15">
      <c r="A928" s="55"/>
      <c r="B928" s="55"/>
      <c r="C928" s="1133"/>
      <c r="D928" s="55"/>
      <c r="E928" s="55"/>
      <c r="F928" s="55"/>
      <c r="G928" s="55"/>
      <c r="H928" s="55"/>
      <c r="I928" s="55"/>
      <c r="J928" s="55"/>
      <c r="K928" s="55"/>
      <c r="L928" s="55"/>
      <c r="M928" s="55"/>
      <c r="N928" s="55"/>
      <c r="O928" s="55"/>
      <c r="P928" s="55"/>
      <c r="Q928" s="55"/>
      <c r="R928" s="55"/>
      <c r="S928" s="55"/>
      <c r="T928" s="55"/>
      <c r="U928" s="55"/>
      <c r="V928" s="55"/>
      <c r="W928" s="55"/>
      <c r="X928" s="55"/>
      <c r="Y928" s="55"/>
      <c r="Z928" s="55"/>
      <c r="AA928" s="55"/>
    </row>
    <row r="929" spans="1:27" ht="15">
      <c r="A929" s="55"/>
      <c r="B929" s="55"/>
      <c r="C929" s="1133"/>
      <c r="D929" s="55"/>
      <c r="E929" s="55"/>
      <c r="F929" s="55"/>
      <c r="G929" s="55"/>
      <c r="H929" s="55"/>
      <c r="I929" s="55"/>
      <c r="J929" s="55"/>
      <c r="K929" s="55"/>
      <c r="L929" s="55"/>
      <c r="M929" s="55"/>
      <c r="N929" s="55"/>
      <c r="O929" s="55"/>
      <c r="P929" s="55"/>
      <c r="Q929" s="55"/>
      <c r="R929" s="55"/>
      <c r="S929" s="55"/>
      <c r="T929" s="55"/>
      <c r="U929" s="55"/>
      <c r="V929" s="55"/>
      <c r="W929" s="55"/>
      <c r="X929" s="55"/>
      <c r="Y929" s="55"/>
      <c r="Z929" s="55"/>
      <c r="AA929" s="55"/>
    </row>
    <row r="930" spans="1:27" ht="15">
      <c r="A930" s="55"/>
      <c r="B930" s="55"/>
      <c r="C930" s="1133"/>
      <c r="D930" s="55"/>
      <c r="E930" s="55"/>
      <c r="F930" s="55"/>
      <c r="G930" s="55"/>
      <c r="H930" s="55"/>
      <c r="I930" s="55"/>
      <c r="J930" s="55"/>
      <c r="K930" s="55"/>
      <c r="L930" s="55"/>
      <c r="M930" s="55"/>
      <c r="N930" s="55"/>
      <c r="O930" s="55"/>
      <c r="P930" s="55"/>
      <c r="Q930" s="55"/>
      <c r="R930" s="55"/>
      <c r="S930" s="55"/>
      <c r="T930" s="55"/>
      <c r="U930" s="55"/>
      <c r="V930" s="55"/>
      <c r="W930" s="55"/>
      <c r="X930" s="55"/>
      <c r="Y930" s="55"/>
      <c r="Z930" s="55"/>
      <c r="AA930" s="55"/>
    </row>
    <row r="931" spans="1:27" ht="15">
      <c r="A931" s="55"/>
      <c r="B931" s="55"/>
      <c r="C931" s="1133"/>
      <c r="D931" s="55"/>
      <c r="E931" s="55"/>
      <c r="F931" s="55"/>
      <c r="G931" s="55"/>
      <c r="H931" s="55"/>
      <c r="I931" s="55"/>
      <c r="J931" s="55"/>
      <c r="K931" s="55"/>
      <c r="L931" s="55"/>
      <c r="M931" s="55"/>
      <c r="N931" s="55"/>
      <c r="O931" s="55"/>
      <c r="P931" s="55"/>
      <c r="Q931" s="55"/>
      <c r="R931" s="55"/>
      <c r="S931" s="55"/>
      <c r="T931" s="55"/>
      <c r="U931" s="55"/>
      <c r="V931" s="55"/>
      <c r="W931" s="55"/>
      <c r="X931" s="55"/>
      <c r="Y931" s="55"/>
      <c r="Z931" s="55"/>
      <c r="AA931" s="55"/>
    </row>
    <row r="932" spans="1:27" ht="15">
      <c r="A932" s="55"/>
      <c r="B932" s="55"/>
      <c r="C932" s="1133"/>
      <c r="D932" s="55"/>
      <c r="E932" s="55"/>
      <c r="F932" s="55"/>
      <c r="G932" s="55"/>
      <c r="H932" s="55"/>
      <c r="I932" s="55"/>
      <c r="J932" s="55"/>
      <c r="K932" s="55"/>
      <c r="L932" s="55"/>
      <c r="M932" s="55"/>
      <c r="N932" s="55"/>
      <c r="O932" s="55"/>
      <c r="P932" s="55"/>
      <c r="Q932" s="55"/>
      <c r="R932" s="55"/>
      <c r="S932" s="55"/>
      <c r="T932" s="55"/>
      <c r="U932" s="55"/>
      <c r="V932" s="55"/>
      <c r="W932" s="55"/>
      <c r="X932" s="55"/>
      <c r="Y932" s="55"/>
      <c r="Z932" s="55"/>
      <c r="AA932" s="55"/>
    </row>
    <row r="933" spans="1:27" ht="15">
      <c r="A933" s="55"/>
      <c r="B933" s="55"/>
      <c r="C933" s="1133"/>
      <c r="D933" s="55"/>
      <c r="E933" s="55"/>
      <c r="F933" s="55"/>
      <c r="G933" s="55"/>
      <c r="H933" s="55"/>
      <c r="I933" s="55"/>
      <c r="J933" s="55"/>
      <c r="K933" s="55"/>
      <c r="L933" s="55"/>
      <c r="M933" s="55"/>
      <c r="N933" s="55"/>
      <c r="O933" s="55"/>
      <c r="P933" s="55"/>
      <c r="Q933" s="55"/>
      <c r="R933" s="55"/>
      <c r="S933" s="55"/>
      <c r="T933" s="55"/>
      <c r="U933" s="55"/>
      <c r="V933" s="55"/>
      <c r="W933" s="55"/>
      <c r="X933" s="55"/>
      <c r="Y933" s="55"/>
      <c r="Z933" s="55"/>
      <c r="AA933" s="55"/>
    </row>
    <row r="934" spans="1:27" ht="15">
      <c r="A934" s="55"/>
      <c r="B934" s="55"/>
      <c r="C934" s="1133"/>
      <c r="D934" s="55"/>
      <c r="E934" s="55"/>
      <c r="F934" s="55"/>
      <c r="G934" s="55"/>
      <c r="H934" s="55"/>
      <c r="I934" s="55"/>
      <c r="J934" s="55"/>
      <c r="K934" s="55"/>
      <c r="L934" s="55"/>
      <c r="M934" s="55"/>
      <c r="N934" s="55"/>
      <c r="O934" s="55"/>
      <c r="P934" s="55"/>
      <c r="Q934" s="55"/>
      <c r="R934" s="55"/>
      <c r="S934" s="55"/>
      <c r="T934" s="55"/>
      <c r="U934" s="55"/>
      <c r="V934" s="55"/>
      <c r="W934" s="55"/>
      <c r="X934" s="55"/>
      <c r="Y934" s="55"/>
      <c r="Z934" s="55"/>
      <c r="AA934" s="55"/>
    </row>
    <row r="935" spans="1:27" ht="15">
      <c r="A935" s="55"/>
      <c r="B935" s="55"/>
      <c r="C935" s="1133"/>
      <c r="D935" s="55"/>
      <c r="E935" s="55"/>
      <c r="F935" s="55"/>
      <c r="G935" s="55"/>
      <c r="H935" s="55"/>
      <c r="I935" s="55"/>
      <c r="J935" s="55"/>
      <c r="K935" s="55"/>
      <c r="L935" s="55"/>
      <c r="M935" s="55"/>
      <c r="N935" s="55"/>
      <c r="O935" s="55"/>
      <c r="P935" s="55"/>
      <c r="Q935" s="55"/>
      <c r="R935" s="55"/>
      <c r="S935" s="55"/>
      <c r="T935" s="55"/>
      <c r="U935" s="55"/>
      <c r="V935" s="55"/>
      <c r="W935" s="55"/>
      <c r="X935" s="55"/>
      <c r="Y935" s="55"/>
      <c r="Z935" s="55"/>
      <c r="AA935" s="55"/>
    </row>
    <row r="936" spans="1:27" ht="15">
      <c r="A936" s="55"/>
      <c r="B936" s="55"/>
      <c r="C936" s="1133"/>
      <c r="D936" s="55"/>
      <c r="E936" s="55"/>
      <c r="F936" s="55"/>
      <c r="G936" s="55"/>
      <c r="H936" s="55"/>
      <c r="I936" s="55"/>
      <c r="J936" s="55"/>
      <c r="K936" s="55"/>
      <c r="L936" s="55"/>
      <c r="M936" s="55"/>
      <c r="N936" s="55"/>
      <c r="O936" s="55"/>
      <c r="P936" s="55"/>
      <c r="Q936" s="55"/>
      <c r="R936" s="55"/>
      <c r="S936" s="55"/>
      <c r="T936" s="55"/>
      <c r="U936" s="55"/>
      <c r="V936" s="55"/>
      <c r="W936" s="55"/>
      <c r="X936" s="55"/>
      <c r="Y936" s="55"/>
      <c r="Z936" s="55"/>
      <c r="AA936" s="55"/>
    </row>
    <row r="937" spans="1:27" ht="15">
      <c r="A937" s="55"/>
      <c r="B937" s="55"/>
      <c r="C937" s="1133"/>
      <c r="D937" s="55"/>
      <c r="E937" s="55"/>
      <c r="F937" s="55"/>
      <c r="G937" s="55"/>
      <c r="H937" s="55"/>
      <c r="I937" s="55"/>
      <c r="J937" s="55"/>
      <c r="K937" s="55"/>
      <c r="L937" s="55"/>
      <c r="M937" s="55"/>
      <c r="N937" s="55"/>
      <c r="O937" s="55"/>
      <c r="P937" s="55"/>
      <c r="Q937" s="55"/>
      <c r="R937" s="55"/>
      <c r="S937" s="55"/>
      <c r="T937" s="55"/>
      <c r="U937" s="55"/>
      <c r="V937" s="55"/>
      <c r="W937" s="55"/>
      <c r="X937" s="55"/>
      <c r="Y937" s="55"/>
      <c r="Z937" s="55"/>
      <c r="AA937" s="55"/>
    </row>
    <row r="938" spans="1:27" ht="15">
      <c r="A938" s="55"/>
      <c r="B938" s="55"/>
      <c r="C938" s="1133"/>
      <c r="D938" s="55"/>
      <c r="E938" s="55"/>
      <c r="F938" s="55"/>
      <c r="G938" s="55"/>
      <c r="H938" s="55"/>
      <c r="I938" s="55"/>
      <c r="J938" s="55"/>
      <c r="K938" s="55"/>
      <c r="L938" s="55"/>
      <c r="M938" s="55"/>
      <c r="N938" s="55"/>
      <c r="O938" s="55"/>
      <c r="P938" s="55"/>
      <c r="Q938" s="55"/>
      <c r="R938" s="55"/>
      <c r="S938" s="55"/>
      <c r="T938" s="55"/>
      <c r="U938" s="55"/>
      <c r="V938" s="55"/>
      <c r="W938" s="55"/>
      <c r="X938" s="55"/>
      <c r="Y938" s="55"/>
      <c r="Z938" s="55"/>
      <c r="AA938" s="55"/>
    </row>
    <row r="939" spans="1:27" ht="15">
      <c r="A939" s="55"/>
      <c r="B939" s="55"/>
      <c r="C939" s="1133"/>
      <c r="D939" s="55"/>
      <c r="E939" s="55"/>
      <c r="F939" s="55"/>
      <c r="G939" s="55"/>
      <c r="H939" s="55"/>
      <c r="I939" s="55"/>
      <c r="J939" s="55"/>
      <c r="K939" s="55"/>
      <c r="L939" s="55"/>
      <c r="M939" s="55"/>
      <c r="N939" s="55"/>
      <c r="O939" s="55"/>
      <c r="P939" s="55"/>
      <c r="Q939" s="55"/>
      <c r="R939" s="55"/>
      <c r="S939" s="55"/>
      <c r="T939" s="55"/>
      <c r="U939" s="55"/>
      <c r="V939" s="55"/>
      <c r="W939" s="55"/>
      <c r="X939" s="55"/>
      <c r="Y939" s="55"/>
      <c r="Z939" s="55"/>
      <c r="AA939" s="55"/>
    </row>
    <row r="940" spans="1:27" ht="15">
      <c r="A940" s="55"/>
      <c r="B940" s="55"/>
      <c r="C940" s="1133"/>
      <c r="D940" s="55"/>
      <c r="E940" s="55"/>
      <c r="F940" s="55"/>
      <c r="G940" s="55"/>
      <c r="H940" s="55"/>
      <c r="I940" s="55"/>
      <c r="J940" s="55"/>
      <c r="K940" s="55"/>
      <c r="L940" s="55"/>
      <c r="M940" s="55"/>
      <c r="N940" s="55"/>
      <c r="O940" s="55"/>
      <c r="P940" s="55"/>
      <c r="Q940" s="55"/>
      <c r="R940" s="55"/>
      <c r="S940" s="55"/>
      <c r="T940" s="55"/>
      <c r="U940" s="55"/>
      <c r="V940" s="55"/>
      <c r="W940" s="55"/>
      <c r="X940" s="55"/>
      <c r="Y940" s="55"/>
      <c r="Z940" s="55"/>
      <c r="AA940" s="55"/>
    </row>
    <row r="941" spans="1:27" ht="15">
      <c r="A941" s="55"/>
      <c r="B941" s="55"/>
      <c r="C941" s="1133"/>
      <c r="D941" s="55"/>
      <c r="E941" s="55"/>
      <c r="F941" s="55"/>
      <c r="G941" s="55"/>
      <c r="H941" s="55"/>
      <c r="I941" s="55"/>
      <c r="J941" s="55"/>
      <c r="K941" s="55"/>
      <c r="L941" s="55"/>
      <c r="M941" s="55"/>
      <c r="N941" s="55"/>
      <c r="O941" s="55"/>
      <c r="P941" s="55"/>
      <c r="Q941" s="55"/>
      <c r="R941" s="55"/>
      <c r="S941" s="55"/>
      <c r="T941" s="55"/>
      <c r="U941" s="55"/>
      <c r="V941" s="55"/>
      <c r="W941" s="55"/>
      <c r="X941" s="55"/>
      <c r="Y941" s="55"/>
      <c r="Z941" s="55"/>
      <c r="AA941" s="55"/>
    </row>
    <row r="942" spans="1:27" ht="15">
      <c r="A942" s="55"/>
      <c r="B942" s="55"/>
      <c r="C942" s="1133"/>
      <c r="D942" s="55"/>
      <c r="E942" s="55"/>
      <c r="F942" s="55"/>
      <c r="G942" s="55"/>
      <c r="H942" s="55"/>
      <c r="I942" s="55"/>
      <c r="J942" s="55"/>
      <c r="K942" s="55"/>
      <c r="L942" s="55"/>
      <c r="M942" s="55"/>
      <c r="N942" s="55"/>
      <c r="O942" s="55"/>
      <c r="P942" s="55"/>
      <c r="Q942" s="55"/>
      <c r="R942" s="55"/>
      <c r="S942" s="55"/>
      <c r="T942" s="55"/>
      <c r="U942" s="55"/>
      <c r="V942" s="55"/>
      <c r="W942" s="55"/>
      <c r="X942" s="55"/>
      <c r="Y942" s="55"/>
      <c r="Z942" s="55"/>
      <c r="AA942" s="55"/>
    </row>
    <row r="943" spans="1:27" ht="15">
      <c r="A943" s="55"/>
      <c r="B943" s="55"/>
      <c r="C943" s="1133"/>
      <c r="D943" s="55"/>
      <c r="E943" s="55"/>
      <c r="F943" s="55"/>
      <c r="G943" s="55"/>
      <c r="H943" s="55"/>
      <c r="I943" s="55"/>
      <c r="J943" s="55"/>
      <c r="K943" s="55"/>
      <c r="L943" s="55"/>
      <c r="M943" s="55"/>
      <c r="N943" s="55"/>
      <c r="O943" s="55"/>
      <c r="P943" s="55"/>
      <c r="Q943" s="55"/>
      <c r="R943" s="55"/>
      <c r="S943" s="55"/>
      <c r="T943" s="55"/>
      <c r="U943" s="55"/>
      <c r="V943" s="55"/>
      <c r="W943" s="55"/>
      <c r="X943" s="55"/>
      <c r="Y943" s="55"/>
      <c r="Z943" s="55"/>
      <c r="AA943" s="55"/>
    </row>
    <row r="944" spans="1:27" ht="15">
      <c r="A944" s="55"/>
      <c r="B944" s="55"/>
      <c r="C944" s="1133"/>
      <c r="D944" s="55"/>
      <c r="E944" s="55"/>
      <c r="F944" s="55"/>
      <c r="G944" s="55"/>
      <c r="H944" s="55"/>
      <c r="I944" s="55"/>
      <c r="J944" s="55"/>
      <c r="K944" s="55"/>
      <c r="L944" s="55"/>
      <c r="M944" s="55"/>
      <c r="N944" s="55"/>
      <c r="O944" s="55"/>
      <c r="P944" s="55"/>
      <c r="Q944" s="55"/>
      <c r="R944" s="55"/>
      <c r="S944" s="55"/>
      <c r="T944" s="55"/>
      <c r="U944" s="55"/>
      <c r="V944" s="55"/>
      <c r="W944" s="55"/>
      <c r="X944" s="55"/>
      <c r="Y944" s="55"/>
      <c r="Z944" s="55"/>
      <c r="AA944" s="55"/>
    </row>
    <row r="945" spans="1:27" ht="15">
      <c r="A945" s="55"/>
      <c r="B945" s="55"/>
      <c r="C945" s="1133"/>
      <c r="D945" s="55"/>
      <c r="E945" s="55"/>
      <c r="F945" s="55"/>
      <c r="G945" s="55"/>
      <c r="H945" s="55"/>
      <c r="I945" s="55"/>
      <c r="J945" s="55"/>
      <c r="K945" s="55"/>
      <c r="L945" s="55"/>
      <c r="M945" s="55"/>
      <c r="N945" s="55"/>
      <c r="O945" s="55"/>
      <c r="P945" s="55"/>
      <c r="Q945" s="55"/>
      <c r="R945" s="55"/>
      <c r="S945" s="55"/>
      <c r="T945" s="55"/>
      <c r="U945" s="55"/>
      <c r="V945" s="55"/>
      <c r="W945" s="55"/>
      <c r="X945" s="55"/>
      <c r="Y945" s="55"/>
      <c r="Z945" s="55"/>
      <c r="AA945" s="55"/>
    </row>
    <row r="946" spans="1:27" ht="15">
      <c r="A946" s="55"/>
      <c r="B946" s="55"/>
      <c r="C946" s="1133"/>
      <c r="D946" s="55"/>
      <c r="E946" s="55"/>
      <c r="F946" s="55"/>
      <c r="G946" s="55"/>
      <c r="H946" s="55"/>
      <c r="I946" s="55"/>
      <c r="J946" s="55"/>
      <c r="K946" s="55"/>
      <c r="L946" s="55"/>
      <c r="M946" s="55"/>
      <c r="N946" s="55"/>
      <c r="O946" s="55"/>
      <c r="P946" s="55"/>
      <c r="Q946" s="55"/>
      <c r="R946" s="55"/>
      <c r="S946" s="55"/>
      <c r="T946" s="55"/>
      <c r="U946" s="55"/>
      <c r="V946" s="55"/>
      <c r="W946" s="55"/>
      <c r="X946" s="55"/>
      <c r="Y946" s="55"/>
      <c r="Z946" s="55"/>
      <c r="AA946" s="55"/>
    </row>
    <row r="947" spans="1:27" ht="15">
      <c r="A947" s="55"/>
      <c r="B947" s="55"/>
      <c r="C947" s="1133"/>
      <c r="D947" s="55"/>
      <c r="E947" s="55"/>
      <c r="F947" s="55"/>
      <c r="G947" s="55"/>
      <c r="H947" s="55"/>
      <c r="I947" s="55"/>
      <c r="J947" s="55"/>
      <c r="K947" s="55"/>
      <c r="L947" s="55"/>
      <c r="M947" s="55"/>
      <c r="N947" s="55"/>
      <c r="O947" s="55"/>
      <c r="P947" s="55"/>
      <c r="Q947" s="55"/>
      <c r="R947" s="55"/>
      <c r="S947" s="55"/>
      <c r="T947" s="55"/>
      <c r="U947" s="55"/>
      <c r="V947" s="55"/>
      <c r="W947" s="55"/>
      <c r="X947" s="55"/>
      <c r="Y947" s="55"/>
      <c r="Z947" s="55"/>
      <c r="AA947" s="55"/>
    </row>
    <row r="948" spans="1:27" ht="15">
      <c r="A948" s="55"/>
      <c r="B948" s="55"/>
      <c r="C948" s="1133"/>
      <c r="D948" s="55"/>
      <c r="E948" s="55"/>
      <c r="F948" s="55"/>
      <c r="G948" s="55"/>
      <c r="H948" s="55"/>
      <c r="I948" s="55"/>
      <c r="J948" s="55"/>
      <c r="K948" s="55"/>
      <c r="L948" s="55"/>
      <c r="M948" s="55"/>
      <c r="N948" s="55"/>
      <c r="O948" s="55"/>
      <c r="P948" s="55"/>
      <c r="Q948" s="55"/>
      <c r="R948" s="55"/>
      <c r="S948" s="55"/>
      <c r="T948" s="55"/>
      <c r="U948" s="55"/>
      <c r="V948" s="55"/>
      <c r="W948" s="55"/>
      <c r="X948" s="55"/>
      <c r="Y948" s="55"/>
      <c r="Z948" s="55"/>
      <c r="AA948" s="55"/>
    </row>
    <row r="949" spans="1:27" ht="15">
      <c r="A949" s="55"/>
      <c r="B949" s="55"/>
      <c r="C949" s="1133"/>
      <c r="D949" s="55"/>
      <c r="E949" s="55"/>
      <c r="F949" s="55"/>
      <c r="G949" s="55"/>
      <c r="H949" s="55"/>
      <c r="I949" s="55"/>
      <c r="J949" s="55"/>
      <c r="K949" s="55"/>
      <c r="L949" s="55"/>
      <c r="M949" s="55"/>
      <c r="N949" s="55"/>
      <c r="O949" s="55"/>
      <c r="P949" s="55"/>
      <c r="Q949" s="55"/>
      <c r="R949" s="55"/>
      <c r="S949" s="55"/>
      <c r="T949" s="55"/>
      <c r="U949" s="55"/>
      <c r="V949" s="55"/>
      <c r="W949" s="55"/>
      <c r="X949" s="55"/>
      <c r="Y949" s="55"/>
      <c r="Z949" s="55"/>
      <c r="AA949" s="55"/>
    </row>
    <row r="950" spans="1:27" ht="15">
      <c r="A950" s="55"/>
      <c r="B950" s="55"/>
      <c r="C950" s="1133"/>
      <c r="D950" s="55"/>
      <c r="E950" s="55"/>
      <c r="F950" s="55"/>
      <c r="G950" s="55"/>
      <c r="H950" s="55"/>
      <c r="I950" s="55"/>
      <c r="J950" s="55"/>
      <c r="K950" s="55"/>
      <c r="L950" s="55"/>
      <c r="M950" s="55"/>
      <c r="N950" s="55"/>
      <c r="O950" s="55"/>
      <c r="P950" s="55"/>
      <c r="Q950" s="55"/>
      <c r="R950" s="55"/>
      <c r="S950" s="55"/>
      <c r="T950" s="55"/>
      <c r="U950" s="55"/>
      <c r="V950" s="55"/>
      <c r="W950" s="55"/>
      <c r="X950" s="55"/>
      <c r="Y950" s="55"/>
      <c r="Z950" s="55"/>
      <c r="AA950" s="55"/>
    </row>
    <row r="951" spans="1:27" ht="15">
      <c r="A951" s="55"/>
      <c r="B951" s="55"/>
      <c r="C951" s="1133"/>
      <c r="D951" s="55"/>
      <c r="E951" s="55"/>
      <c r="F951" s="55"/>
      <c r="G951" s="55"/>
      <c r="H951" s="55"/>
      <c r="I951" s="55"/>
      <c r="J951" s="55"/>
      <c r="K951" s="55"/>
      <c r="L951" s="55"/>
      <c r="M951" s="55"/>
      <c r="N951" s="55"/>
      <c r="O951" s="55"/>
      <c r="P951" s="55"/>
      <c r="Q951" s="55"/>
      <c r="R951" s="55"/>
      <c r="S951" s="55"/>
      <c r="T951" s="55"/>
      <c r="U951" s="55"/>
      <c r="V951" s="55"/>
      <c r="W951" s="55"/>
      <c r="X951" s="55"/>
      <c r="Y951" s="55"/>
      <c r="Z951" s="55"/>
      <c r="AA951" s="55"/>
    </row>
    <row r="952" spans="1:27" ht="15">
      <c r="A952" s="55"/>
      <c r="B952" s="55"/>
      <c r="C952" s="1133"/>
      <c r="D952" s="55"/>
      <c r="E952" s="55"/>
      <c r="F952" s="55"/>
      <c r="G952" s="55"/>
      <c r="H952" s="55"/>
      <c r="I952" s="55"/>
      <c r="J952" s="55"/>
      <c r="K952" s="55"/>
      <c r="L952" s="55"/>
      <c r="M952" s="55"/>
      <c r="N952" s="55"/>
      <c r="O952" s="55"/>
      <c r="P952" s="55"/>
      <c r="Q952" s="55"/>
      <c r="R952" s="55"/>
      <c r="S952" s="55"/>
      <c r="T952" s="55"/>
      <c r="U952" s="55"/>
      <c r="V952" s="55"/>
      <c r="W952" s="55"/>
      <c r="X952" s="55"/>
      <c r="Y952" s="55"/>
      <c r="Z952" s="55"/>
      <c r="AA952" s="55"/>
    </row>
    <row r="953" spans="1:27" ht="15">
      <c r="A953" s="55"/>
      <c r="B953" s="55"/>
      <c r="C953" s="1133"/>
      <c r="D953" s="55"/>
      <c r="E953" s="55"/>
      <c r="F953" s="55"/>
      <c r="G953" s="55"/>
      <c r="H953" s="55"/>
      <c r="I953" s="55"/>
      <c r="J953" s="55"/>
      <c r="K953" s="55"/>
      <c r="L953" s="55"/>
      <c r="M953" s="55"/>
      <c r="N953" s="55"/>
      <c r="O953" s="55"/>
      <c r="P953" s="55"/>
      <c r="Q953" s="55"/>
      <c r="R953" s="55"/>
      <c r="S953" s="55"/>
      <c r="T953" s="55"/>
      <c r="U953" s="55"/>
      <c r="V953" s="55"/>
      <c r="W953" s="55"/>
      <c r="X953" s="55"/>
      <c r="Y953" s="55"/>
      <c r="Z953" s="55"/>
      <c r="AA953" s="55"/>
    </row>
    <row r="954" spans="1:27" ht="15">
      <c r="A954" s="55"/>
      <c r="B954" s="55"/>
      <c r="C954" s="1133"/>
      <c r="D954" s="55"/>
      <c r="E954" s="55"/>
      <c r="F954" s="55"/>
      <c r="G954" s="55"/>
      <c r="H954" s="55"/>
      <c r="I954" s="55"/>
      <c r="J954" s="55"/>
      <c r="K954" s="55"/>
      <c r="L954" s="55"/>
      <c r="M954" s="55"/>
      <c r="N954" s="55"/>
      <c r="O954" s="55"/>
      <c r="P954" s="55"/>
      <c r="Q954" s="55"/>
      <c r="R954" s="55"/>
      <c r="S954" s="55"/>
      <c r="T954" s="55"/>
      <c r="U954" s="55"/>
      <c r="V954" s="55"/>
      <c r="W954" s="55"/>
      <c r="X954" s="55"/>
      <c r="Y954" s="55"/>
      <c r="Z954" s="55"/>
      <c r="AA954" s="55"/>
    </row>
    <row r="955" spans="1:27" ht="15">
      <c r="A955" s="55"/>
      <c r="B955" s="55"/>
      <c r="C955" s="1133"/>
      <c r="D955" s="55"/>
      <c r="E955" s="55"/>
      <c r="F955" s="55"/>
      <c r="G955" s="55"/>
      <c r="H955" s="55"/>
      <c r="I955" s="55"/>
      <c r="J955" s="55"/>
      <c r="K955" s="55"/>
      <c r="L955" s="55"/>
      <c r="M955" s="55"/>
      <c r="N955" s="55"/>
      <c r="O955" s="55"/>
      <c r="P955" s="55"/>
      <c r="Q955" s="55"/>
      <c r="R955" s="55"/>
      <c r="S955" s="55"/>
      <c r="T955" s="55"/>
      <c r="U955" s="55"/>
      <c r="V955" s="55"/>
      <c r="W955" s="55"/>
      <c r="X955" s="55"/>
      <c r="Y955" s="55"/>
      <c r="Z955" s="55"/>
      <c r="AA955" s="55"/>
    </row>
    <row r="956" spans="1:27" ht="15">
      <c r="A956" s="55"/>
      <c r="B956" s="55"/>
      <c r="C956" s="1133"/>
      <c r="D956" s="55"/>
      <c r="E956" s="55"/>
      <c r="F956" s="55"/>
      <c r="G956" s="55"/>
      <c r="H956" s="55"/>
      <c r="I956" s="55"/>
      <c r="J956" s="55"/>
      <c r="K956" s="55"/>
      <c r="L956" s="55"/>
      <c r="M956" s="55"/>
      <c r="N956" s="55"/>
      <c r="O956" s="55"/>
      <c r="P956" s="55"/>
      <c r="Q956" s="55"/>
      <c r="R956" s="55"/>
      <c r="S956" s="55"/>
      <c r="T956" s="55"/>
      <c r="U956" s="55"/>
      <c r="V956" s="55"/>
      <c r="W956" s="55"/>
      <c r="X956" s="55"/>
      <c r="Y956" s="55"/>
      <c r="Z956" s="55"/>
      <c r="AA956" s="55"/>
    </row>
    <row r="957" spans="1:27" ht="15">
      <c r="A957" s="55"/>
      <c r="B957" s="55"/>
      <c r="C957" s="1133"/>
      <c r="D957" s="55"/>
      <c r="E957" s="55"/>
      <c r="F957" s="55"/>
      <c r="G957" s="55"/>
      <c r="H957" s="55"/>
      <c r="I957" s="55"/>
      <c r="J957" s="55"/>
      <c r="K957" s="55"/>
      <c r="L957" s="55"/>
      <c r="M957" s="55"/>
      <c r="N957" s="55"/>
      <c r="O957" s="55"/>
      <c r="P957" s="55"/>
      <c r="Q957" s="55"/>
      <c r="R957" s="55"/>
      <c r="S957" s="55"/>
      <c r="T957" s="55"/>
      <c r="U957" s="55"/>
      <c r="V957" s="55"/>
      <c r="W957" s="55"/>
      <c r="X957" s="55"/>
      <c r="Y957" s="55"/>
      <c r="Z957" s="55"/>
      <c r="AA957" s="55"/>
    </row>
    <row r="958" spans="1:27" ht="15">
      <c r="A958" s="55"/>
      <c r="B958" s="55"/>
      <c r="C958" s="1133"/>
      <c r="D958" s="55"/>
      <c r="E958" s="55"/>
      <c r="F958" s="55"/>
      <c r="G958" s="55"/>
      <c r="H958" s="55"/>
      <c r="I958" s="55"/>
      <c r="J958" s="55"/>
      <c r="K958" s="55"/>
      <c r="L958" s="55"/>
      <c r="M958" s="55"/>
      <c r="N958" s="55"/>
      <c r="O958" s="55"/>
      <c r="P958" s="55"/>
      <c r="Q958" s="55"/>
      <c r="R958" s="55"/>
      <c r="S958" s="55"/>
      <c r="T958" s="55"/>
      <c r="U958" s="55"/>
      <c r="V958" s="55"/>
      <c r="W958" s="55"/>
      <c r="X958" s="55"/>
      <c r="Y958" s="55"/>
      <c r="Z958" s="55"/>
      <c r="AA958" s="55"/>
    </row>
    <row r="959" spans="1:27" ht="15">
      <c r="A959" s="55"/>
      <c r="B959" s="55"/>
      <c r="C959" s="1133"/>
      <c r="D959" s="55"/>
      <c r="E959" s="55"/>
      <c r="F959" s="55"/>
      <c r="G959" s="55"/>
      <c r="H959" s="55"/>
      <c r="I959" s="55"/>
      <c r="J959" s="55"/>
      <c r="K959" s="55"/>
      <c r="L959" s="55"/>
      <c r="M959" s="55"/>
      <c r="N959" s="55"/>
      <c r="O959" s="55"/>
      <c r="P959" s="55"/>
      <c r="Q959" s="55"/>
      <c r="R959" s="55"/>
      <c r="S959" s="55"/>
      <c r="T959" s="55"/>
      <c r="U959" s="55"/>
      <c r="V959" s="55"/>
      <c r="W959" s="55"/>
      <c r="X959" s="55"/>
      <c r="Y959" s="55"/>
      <c r="Z959" s="55"/>
      <c r="AA959" s="55"/>
    </row>
    <row r="960" spans="1:27" ht="15">
      <c r="A960" s="55"/>
      <c r="B960" s="55"/>
      <c r="C960" s="1133"/>
      <c r="D960" s="55"/>
      <c r="E960" s="55"/>
      <c r="F960" s="55"/>
      <c r="G960" s="55"/>
      <c r="H960" s="55"/>
      <c r="I960" s="55"/>
      <c r="J960" s="55"/>
      <c r="K960" s="55"/>
      <c r="L960" s="55"/>
      <c r="M960" s="55"/>
      <c r="N960" s="55"/>
      <c r="O960" s="55"/>
      <c r="P960" s="55"/>
      <c r="Q960" s="55"/>
      <c r="R960" s="55"/>
      <c r="S960" s="55"/>
      <c r="T960" s="55"/>
      <c r="U960" s="55"/>
      <c r="V960" s="55"/>
      <c r="W960" s="55"/>
      <c r="X960" s="55"/>
      <c r="Y960" s="55"/>
      <c r="Z960" s="55"/>
      <c r="AA960" s="55"/>
    </row>
    <row r="961" spans="1:27" ht="15">
      <c r="A961" s="55"/>
      <c r="B961" s="55"/>
      <c r="C961" s="1133"/>
      <c r="D961" s="55"/>
      <c r="E961" s="55"/>
      <c r="F961" s="55"/>
      <c r="G961" s="55"/>
      <c r="H961" s="55"/>
      <c r="I961" s="55"/>
      <c r="J961" s="55"/>
      <c r="K961" s="55"/>
      <c r="L961" s="55"/>
      <c r="M961" s="55"/>
      <c r="N961" s="55"/>
      <c r="O961" s="55"/>
      <c r="P961" s="55"/>
      <c r="Q961" s="55"/>
      <c r="R961" s="55"/>
      <c r="S961" s="55"/>
      <c r="T961" s="55"/>
      <c r="U961" s="55"/>
      <c r="V961" s="55"/>
      <c r="W961" s="55"/>
      <c r="X961" s="55"/>
      <c r="Y961" s="55"/>
      <c r="Z961" s="55"/>
      <c r="AA961" s="55"/>
    </row>
    <row r="962" spans="1:27" ht="15">
      <c r="A962" s="55"/>
      <c r="B962" s="55"/>
      <c r="C962" s="1133"/>
      <c r="D962" s="55"/>
      <c r="E962" s="55"/>
      <c r="F962" s="55"/>
      <c r="G962" s="55"/>
      <c r="H962" s="55"/>
      <c r="I962" s="55"/>
      <c r="J962" s="55"/>
      <c r="K962" s="55"/>
      <c r="L962" s="55"/>
      <c r="M962" s="55"/>
      <c r="N962" s="55"/>
      <c r="O962" s="55"/>
      <c r="P962" s="55"/>
      <c r="Q962" s="55"/>
      <c r="R962" s="55"/>
      <c r="S962" s="55"/>
      <c r="T962" s="55"/>
      <c r="U962" s="55"/>
      <c r="V962" s="55"/>
      <c r="W962" s="55"/>
      <c r="X962" s="55"/>
      <c r="Y962" s="55"/>
      <c r="Z962" s="55"/>
      <c r="AA962" s="55"/>
    </row>
    <row r="963" spans="1:27" ht="15">
      <c r="A963" s="55"/>
      <c r="B963" s="55"/>
      <c r="C963" s="1133"/>
      <c r="D963" s="55"/>
      <c r="E963" s="55"/>
      <c r="F963" s="55"/>
      <c r="G963" s="55"/>
      <c r="H963" s="55"/>
      <c r="I963" s="55"/>
      <c r="J963" s="55"/>
      <c r="K963" s="55"/>
      <c r="L963" s="55"/>
      <c r="M963" s="55"/>
      <c r="N963" s="55"/>
      <c r="O963" s="55"/>
      <c r="P963" s="55"/>
      <c r="Q963" s="55"/>
      <c r="R963" s="55"/>
      <c r="S963" s="55"/>
      <c r="T963" s="55"/>
      <c r="U963" s="55"/>
      <c r="V963" s="55"/>
      <c r="W963" s="55"/>
      <c r="X963" s="55"/>
      <c r="Y963" s="55"/>
      <c r="Z963" s="55"/>
      <c r="AA963" s="55"/>
    </row>
    <row r="964" spans="1:27" ht="15">
      <c r="A964" s="55"/>
      <c r="B964" s="55"/>
      <c r="C964" s="1133"/>
      <c r="D964" s="55"/>
      <c r="E964" s="55"/>
      <c r="F964" s="55"/>
      <c r="G964" s="55"/>
      <c r="H964" s="55"/>
      <c r="I964" s="55"/>
      <c r="J964" s="55"/>
      <c r="K964" s="55"/>
      <c r="L964" s="55"/>
      <c r="M964" s="55"/>
      <c r="N964" s="55"/>
      <c r="O964" s="55"/>
      <c r="P964" s="55"/>
      <c r="Q964" s="55"/>
      <c r="R964" s="55"/>
      <c r="S964" s="55"/>
      <c r="T964" s="55"/>
      <c r="U964" s="55"/>
      <c r="V964" s="55"/>
      <c r="W964" s="55"/>
      <c r="X964" s="55"/>
      <c r="Y964" s="55"/>
      <c r="Z964" s="55"/>
      <c r="AA964" s="55"/>
    </row>
    <row r="965" spans="1:27" ht="15">
      <c r="A965" s="55"/>
      <c r="B965" s="55"/>
      <c r="C965" s="1133"/>
      <c r="D965" s="55"/>
      <c r="E965" s="55"/>
      <c r="F965" s="55"/>
      <c r="G965" s="55"/>
      <c r="H965" s="55"/>
      <c r="I965" s="55"/>
      <c r="J965" s="55"/>
      <c r="K965" s="55"/>
      <c r="L965" s="55"/>
      <c r="M965" s="55"/>
      <c r="N965" s="55"/>
      <c r="O965" s="55"/>
      <c r="P965" s="55"/>
      <c r="Q965" s="55"/>
      <c r="R965" s="55"/>
      <c r="S965" s="55"/>
      <c r="T965" s="55"/>
      <c r="U965" s="55"/>
      <c r="V965" s="55"/>
      <c r="W965" s="55"/>
      <c r="X965" s="55"/>
      <c r="Y965" s="55"/>
      <c r="Z965" s="55"/>
      <c r="AA965" s="55"/>
    </row>
    <row r="966" spans="1:27" ht="15">
      <c r="A966" s="55"/>
      <c r="B966" s="55"/>
      <c r="C966" s="1133"/>
      <c r="D966" s="55"/>
      <c r="E966" s="55"/>
      <c r="F966" s="55"/>
      <c r="G966" s="55"/>
      <c r="H966" s="55"/>
      <c r="I966" s="55"/>
      <c r="J966" s="55"/>
      <c r="K966" s="55"/>
      <c r="L966" s="55"/>
      <c r="M966" s="55"/>
      <c r="N966" s="55"/>
      <c r="O966" s="55"/>
      <c r="P966" s="55"/>
      <c r="Q966" s="55"/>
      <c r="R966" s="55"/>
      <c r="S966" s="55"/>
      <c r="T966" s="55"/>
      <c r="U966" s="55"/>
      <c r="V966" s="55"/>
      <c r="W966" s="55"/>
      <c r="X966" s="55"/>
      <c r="Y966" s="55"/>
      <c r="Z966" s="55"/>
      <c r="AA966" s="55"/>
    </row>
    <row r="967" spans="1:27" ht="15">
      <c r="A967" s="55"/>
      <c r="B967" s="55"/>
      <c r="C967" s="1133"/>
      <c r="D967" s="55"/>
      <c r="E967" s="55"/>
      <c r="F967" s="55"/>
      <c r="G967" s="55"/>
      <c r="H967" s="55"/>
      <c r="I967" s="55"/>
      <c r="J967" s="55"/>
      <c r="K967" s="55"/>
      <c r="L967" s="55"/>
      <c r="M967" s="55"/>
      <c r="N967" s="55"/>
      <c r="O967" s="55"/>
      <c r="P967" s="55"/>
      <c r="Q967" s="55"/>
      <c r="R967" s="55"/>
      <c r="S967" s="55"/>
      <c r="T967" s="55"/>
      <c r="U967" s="55"/>
      <c r="V967" s="55"/>
      <c r="W967" s="55"/>
      <c r="X967" s="55"/>
      <c r="Y967" s="55"/>
      <c r="Z967" s="55"/>
      <c r="AA967" s="55"/>
    </row>
    <row r="968" spans="1:27" ht="15">
      <c r="A968" s="55"/>
      <c r="B968" s="55"/>
      <c r="C968" s="1133"/>
      <c r="D968" s="55"/>
      <c r="E968" s="55"/>
      <c r="F968" s="55"/>
      <c r="G968" s="55"/>
      <c r="H968" s="55"/>
      <c r="I968" s="55"/>
      <c r="J968" s="55"/>
      <c r="K968" s="55"/>
      <c r="L968" s="55"/>
      <c r="M968" s="55"/>
      <c r="N968" s="55"/>
      <c r="O968" s="55"/>
      <c r="P968" s="55"/>
      <c r="Q968" s="55"/>
      <c r="R968" s="55"/>
      <c r="S968" s="55"/>
      <c r="T968" s="55"/>
      <c r="U968" s="55"/>
      <c r="V968" s="55"/>
      <c r="W968" s="55"/>
      <c r="X968" s="55"/>
      <c r="Y968" s="55"/>
      <c r="Z968" s="55"/>
      <c r="AA968" s="55"/>
    </row>
    <row r="969" spans="1:27" ht="15">
      <c r="A969" s="55"/>
      <c r="B969" s="55"/>
      <c r="C969" s="1133"/>
      <c r="D969" s="55"/>
      <c r="E969" s="55"/>
      <c r="F969" s="55"/>
      <c r="G969" s="55"/>
      <c r="H969" s="55"/>
      <c r="I969" s="55"/>
      <c r="J969" s="55"/>
      <c r="K969" s="55"/>
      <c r="L969" s="55"/>
      <c r="M969" s="55"/>
      <c r="N969" s="55"/>
      <c r="O969" s="55"/>
      <c r="P969" s="55"/>
      <c r="Q969" s="55"/>
      <c r="R969" s="55"/>
      <c r="S969" s="55"/>
      <c r="T969" s="55"/>
      <c r="U969" s="55"/>
      <c r="V969" s="55"/>
      <c r="W969" s="55"/>
      <c r="X969" s="55"/>
      <c r="Y969" s="55"/>
      <c r="Z969" s="55"/>
      <c r="AA969" s="55"/>
    </row>
    <row r="970" spans="1:27" ht="15">
      <c r="A970" s="55"/>
      <c r="B970" s="55"/>
      <c r="C970" s="1133"/>
      <c r="D970" s="55"/>
      <c r="E970" s="55"/>
      <c r="F970" s="55"/>
      <c r="G970" s="55"/>
      <c r="H970" s="55"/>
      <c r="I970" s="55"/>
      <c r="J970" s="55"/>
      <c r="K970" s="55"/>
      <c r="L970" s="55"/>
      <c r="M970" s="55"/>
      <c r="N970" s="55"/>
      <c r="O970" s="55"/>
      <c r="P970" s="55"/>
      <c r="Q970" s="55"/>
      <c r="R970" s="55"/>
      <c r="S970" s="55"/>
      <c r="T970" s="55"/>
      <c r="U970" s="55"/>
      <c r="V970" s="55"/>
      <c r="W970" s="55"/>
      <c r="X970" s="55"/>
      <c r="Y970" s="55"/>
      <c r="Z970" s="55"/>
      <c r="AA970" s="55"/>
    </row>
    <row r="971" spans="1:27" ht="15">
      <c r="A971" s="55"/>
      <c r="B971" s="55"/>
      <c r="C971" s="1133"/>
      <c r="D971" s="55"/>
      <c r="E971" s="55"/>
      <c r="F971" s="55"/>
      <c r="G971" s="55"/>
      <c r="H971" s="55"/>
      <c r="I971" s="55"/>
      <c r="J971" s="55"/>
      <c r="K971" s="55"/>
      <c r="L971" s="55"/>
      <c r="M971" s="55"/>
      <c r="N971" s="55"/>
      <c r="O971" s="55"/>
      <c r="P971" s="55"/>
      <c r="Q971" s="55"/>
      <c r="R971" s="55"/>
      <c r="S971" s="55"/>
      <c r="T971" s="55"/>
      <c r="U971" s="55"/>
      <c r="V971" s="55"/>
      <c r="W971" s="55"/>
      <c r="X971" s="55"/>
      <c r="Y971" s="55"/>
      <c r="Z971" s="55"/>
      <c r="AA971" s="55"/>
    </row>
    <row r="972" spans="1:27" ht="15">
      <c r="A972" s="55"/>
      <c r="B972" s="55"/>
      <c r="C972" s="1133"/>
      <c r="D972" s="55"/>
      <c r="E972" s="55"/>
      <c r="F972" s="55"/>
      <c r="G972" s="55"/>
      <c r="H972" s="55"/>
      <c r="I972" s="55"/>
      <c r="J972" s="55"/>
      <c r="K972" s="55"/>
      <c r="L972" s="55"/>
      <c r="M972" s="55"/>
      <c r="N972" s="55"/>
      <c r="O972" s="55"/>
      <c r="P972" s="55"/>
      <c r="Q972" s="55"/>
      <c r="R972" s="55"/>
      <c r="S972" s="55"/>
      <c r="T972" s="55"/>
      <c r="U972" s="55"/>
      <c r="V972" s="55"/>
      <c r="W972" s="55"/>
      <c r="X972" s="55"/>
      <c r="Y972" s="55"/>
      <c r="Z972" s="55"/>
      <c r="AA972" s="55"/>
    </row>
    <row r="973" spans="1:27" ht="15">
      <c r="A973" s="55"/>
      <c r="B973" s="55"/>
      <c r="C973" s="1133"/>
      <c r="D973" s="55"/>
      <c r="E973" s="55"/>
      <c r="F973" s="55"/>
      <c r="G973" s="55"/>
      <c r="H973" s="55"/>
      <c r="I973" s="55"/>
      <c r="J973" s="55"/>
      <c r="K973" s="55"/>
      <c r="L973" s="55"/>
      <c r="M973" s="55"/>
      <c r="N973" s="55"/>
      <c r="O973" s="55"/>
      <c r="P973" s="55"/>
      <c r="Q973" s="55"/>
      <c r="R973" s="55"/>
      <c r="S973" s="55"/>
      <c r="T973" s="55"/>
      <c r="U973" s="55"/>
      <c r="V973" s="55"/>
      <c r="W973" s="55"/>
      <c r="X973" s="55"/>
      <c r="Y973" s="55"/>
      <c r="Z973" s="55"/>
      <c r="AA973" s="55"/>
    </row>
    <row r="974" spans="1:27" ht="15">
      <c r="A974" s="55"/>
      <c r="B974" s="55"/>
      <c r="C974" s="1133"/>
      <c r="D974" s="55"/>
      <c r="E974" s="55"/>
      <c r="F974" s="55"/>
      <c r="G974" s="55"/>
      <c r="H974" s="55"/>
      <c r="I974" s="55"/>
      <c r="J974" s="55"/>
      <c r="K974" s="55"/>
      <c r="L974" s="55"/>
      <c r="M974" s="55"/>
      <c r="N974" s="55"/>
      <c r="O974" s="55"/>
      <c r="P974" s="55"/>
      <c r="Q974" s="55"/>
      <c r="R974" s="55"/>
      <c r="S974" s="55"/>
      <c r="T974" s="55"/>
      <c r="U974" s="55"/>
      <c r="V974" s="55"/>
      <c r="W974" s="55"/>
      <c r="X974" s="55"/>
      <c r="Y974" s="55"/>
      <c r="Z974" s="55"/>
      <c r="AA974" s="55"/>
    </row>
    <row r="975" spans="1:27" ht="15">
      <c r="A975" s="55"/>
      <c r="B975" s="55"/>
      <c r="C975" s="1133"/>
      <c r="D975" s="55"/>
      <c r="E975" s="55"/>
      <c r="F975" s="55"/>
      <c r="G975" s="55"/>
      <c r="H975" s="55"/>
      <c r="I975" s="55"/>
      <c r="J975" s="55"/>
      <c r="K975" s="55"/>
      <c r="L975" s="55"/>
      <c r="M975" s="55"/>
      <c r="N975" s="55"/>
      <c r="O975" s="55"/>
      <c r="P975" s="55"/>
      <c r="Q975" s="55"/>
      <c r="R975" s="55"/>
      <c r="S975" s="55"/>
      <c r="T975" s="55"/>
      <c r="U975" s="55"/>
      <c r="V975" s="55"/>
      <c r="W975" s="55"/>
      <c r="X975" s="55"/>
      <c r="Y975" s="55"/>
      <c r="Z975" s="55"/>
      <c r="AA975" s="55"/>
    </row>
    <row r="976" spans="1:27" ht="15">
      <c r="A976" s="55"/>
      <c r="B976" s="55"/>
      <c r="C976" s="1133"/>
      <c r="D976" s="55"/>
      <c r="E976" s="55"/>
      <c r="F976" s="55"/>
      <c r="G976" s="55"/>
      <c r="H976" s="55"/>
      <c r="I976" s="55"/>
      <c r="J976" s="55"/>
      <c r="K976" s="55"/>
      <c r="L976" s="55"/>
      <c r="M976" s="55"/>
      <c r="N976" s="55"/>
      <c r="O976" s="55"/>
      <c r="P976" s="55"/>
      <c r="Q976" s="55"/>
      <c r="R976" s="55"/>
      <c r="S976" s="55"/>
      <c r="T976" s="55"/>
      <c r="U976" s="55"/>
      <c r="V976" s="55"/>
      <c r="W976" s="55"/>
      <c r="X976" s="55"/>
      <c r="Y976" s="55"/>
      <c r="Z976" s="55"/>
      <c r="AA976" s="55"/>
    </row>
    <row r="977" spans="1:27" ht="15">
      <c r="A977" s="55"/>
      <c r="B977" s="55"/>
      <c r="C977" s="1133"/>
      <c r="D977" s="55"/>
      <c r="E977" s="55"/>
      <c r="F977" s="55"/>
      <c r="G977" s="55"/>
      <c r="H977" s="55"/>
      <c r="I977" s="55"/>
      <c r="J977" s="55"/>
      <c r="K977" s="55"/>
      <c r="L977" s="55"/>
      <c r="M977" s="55"/>
      <c r="N977" s="55"/>
      <c r="O977" s="55"/>
      <c r="P977" s="55"/>
      <c r="Q977" s="55"/>
      <c r="R977" s="55"/>
      <c r="S977" s="55"/>
      <c r="T977" s="55"/>
      <c r="U977" s="55"/>
      <c r="V977" s="55"/>
      <c r="W977" s="55"/>
      <c r="X977" s="55"/>
      <c r="Y977" s="55"/>
      <c r="Z977" s="55"/>
      <c r="AA977" s="55"/>
    </row>
    <row r="978" spans="1:27" ht="15">
      <c r="A978" s="55"/>
      <c r="B978" s="55"/>
      <c r="C978" s="1133"/>
      <c r="D978" s="55"/>
      <c r="E978" s="55"/>
      <c r="F978" s="55"/>
      <c r="G978" s="55"/>
      <c r="H978" s="55"/>
      <c r="I978" s="55"/>
      <c r="J978" s="55"/>
      <c r="K978" s="55"/>
      <c r="L978" s="55"/>
      <c r="M978" s="55"/>
      <c r="N978" s="55"/>
      <c r="O978" s="55"/>
      <c r="P978" s="55"/>
      <c r="Q978" s="55"/>
      <c r="R978" s="55"/>
      <c r="S978" s="55"/>
      <c r="T978" s="55"/>
      <c r="U978" s="55"/>
      <c r="V978" s="55"/>
      <c r="W978" s="55"/>
      <c r="X978" s="55"/>
      <c r="Y978" s="55"/>
      <c r="Z978" s="55"/>
      <c r="AA978" s="55"/>
    </row>
    <row r="979" spans="1:27" ht="15">
      <c r="A979" s="55"/>
      <c r="B979" s="55"/>
      <c r="C979" s="1133"/>
      <c r="D979" s="55"/>
      <c r="E979" s="55"/>
      <c r="F979" s="55"/>
      <c r="G979" s="55"/>
      <c r="H979" s="55"/>
      <c r="I979" s="55"/>
      <c r="J979" s="55"/>
      <c r="K979" s="55"/>
      <c r="L979" s="55"/>
      <c r="M979" s="55"/>
      <c r="N979" s="55"/>
      <c r="O979" s="55"/>
      <c r="P979" s="55"/>
      <c r="Q979" s="55"/>
      <c r="R979" s="55"/>
      <c r="S979" s="55"/>
      <c r="T979" s="55"/>
      <c r="U979" s="55"/>
      <c r="V979" s="55"/>
      <c r="W979" s="55"/>
      <c r="X979" s="55"/>
      <c r="Y979" s="55"/>
      <c r="Z979" s="55"/>
      <c r="AA979" s="55"/>
    </row>
    <row r="980" spans="1:27" ht="15">
      <c r="A980" s="55"/>
      <c r="B980" s="55"/>
      <c r="C980" s="1133"/>
      <c r="D980" s="55"/>
      <c r="E980" s="55"/>
      <c r="F980" s="55"/>
      <c r="G980" s="55"/>
      <c r="H980" s="55"/>
      <c r="I980" s="55"/>
      <c r="J980" s="55"/>
      <c r="K980" s="55"/>
      <c r="L980" s="55"/>
      <c r="M980" s="55"/>
      <c r="N980" s="55"/>
      <c r="O980" s="55"/>
      <c r="P980" s="55"/>
      <c r="Q980" s="55"/>
      <c r="R980" s="55"/>
      <c r="S980" s="55"/>
      <c r="T980" s="55"/>
      <c r="U980" s="55"/>
      <c r="V980" s="55"/>
      <c r="W980" s="55"/>
      <c r="X980" s="55"/>
      <c r="Y980" s="55"/>
      <c r="Z980" s="55"/>
      <c r="AA980" s="55"/>
    </row>
    <row r="981" spans="1:27" ht="15">
      <c r="A981" s="55"/>
      <c r="B981" s="55"/>
      <c r="C981" s="1133"/>
      <c r="D981" s="55"/>
      <c r="E981" s="55"/>
      <c r="F981" s="55"/>
      <c r="G981" s="55"/>
      <c r="H981" s="55"/>
      <c r="I981" s="55"/>
      <c r="J981" s="55"/>
      <c r="K981" s="55"/>
      <c r="L981" s="55"/>
      <c r="M981" s="55"/>
      <c r="N981" s="55"/>
      <c r="O981" s="55"/>
      <c r="P981" s="55"/>
      <c r="Q981" s="55"/>
      <c r="R981" s="55"/>
      <c r="S981" s="55"/>
      <c r="T981" s="55"/>
      <c r="U981" s="55"/>
      <c r="V981" s="55"/>
      <c r="W981" s="55"/>
      <c r="X981" s="55"/>
      <c r="Y981" s="55"/>
      <c r="Z981" s="55"/>
      <c r="AA981" s="55"/>
    </row>
    <row r="982" spans="1:27" ht="15">
      <c r="A982" s="55"/>
      <c r="B982" s="55"/>
      <c r="C982" s="1133"/>
      <c r="D982" s="55"/>
      <c r="E982" s="55"/>
      <c r="F982" s="55"/>
      <c r="G982" s="55"/>
      <c r="H982" s="55"/>
      <c r="I982" s="55"/>
      <c r="J982" s="55"/>
      <c r="K982" s="55"/>
      <c r="L982" s="55"/>
      <c r="M982" s="55"/>
      <c r="N982" s="55"/>
      <c r="O982" s="55"/>
      <c r="P982" s="55"/>
      <c r="Q982" s="55"/>
      <c r="R982" s="55"/>
      <c r="S982" s="55"/>
      <c r="T982" s="55"/>
      <c r="U982" s="55"/>
      <c r="V982" s="55"/>
      <c r="W982" s="55"/>
      <c r="X982" s="55"/>
      <c r="Y982" s="55"/>
      <c r="Z982" s="55"/>
      <c r="AA982" s="55"/>
    </row>
    <row r="983" spans="1:27" ht="15">
      <c r="A983" s="55"/>
      <c r="B983" s="55"/>
      <c r="C983" s="1133"/>
      <c r="D983" s="55"/>
      <c r="E983" s="55"/>
      <c r="F983" s="55"/>
      <c r="G983" s="55"/>
      <c r="H983" s="55"/>
      <c r="I983" s="55"/>
      <c r="J983" s="55"/>
      <c r="K983" s="55"/>
      <c r="L983" s="55"/>
      <c r="M983" s="55"/>
      <c r="N983" s="55"/>
      <c r="O983" s="55"/>
      <c r="P983" s="55"/>
      <c r="Q983" s="55"/>
      <c r="R983" s="55"/>
      <c r="S983" s="55"/>
      <c r="T983" s="55"/>
      <c r="U983" s="55"/>
      <c r="V983" s="55"/>
      <c r="W983" s="55"/>
      <c r="X983" s="55"/>
      <c r="Y983" s="55"/>
      <c r="Z983" s="55"/>
      <c r="AA983" s="55"/>
    </row>
    <row r="984" spans="1:27" ht="15">
      <c r="A984" s="55"/>
      <c r="B984" s="55"/>
      <c r="C984" s="1133"/>
      <c r="D984" s="55"/>
      <c r="E984" s="55"/>
      <c r="F984" s="55"/>
      <c r="G984" s="55"/>
      <c r="H984" s="55"/>
      <c r="I984" s="55"/>
      <c r="J984" s="55"/>
      <c r="K984" s="55"/>
      <c r="L984" s="55"/>
      <c r="M984" s="55"/>
      <c r="N984" s="55"/>
      <c r="O984" s="55"/>
      <c r="P984" s="55"/>
      <c r="Q984" s="55"/>
      <c r="R984" s="55"/>
      <c r="S984" s="55"/>
      <c r="T984" s="55"/>
      <c r="U984" s="55"/>
      <c r="V984" s="55"/>
      <c r="W984" s="55"/>
      <c r="X984" s="55"/>
      <c r="Y984" s="55"/>
      <c r="Z984" s="55"/>
      <c r="AA984" s="55"/>
    </row>
  </sheetData>
  <mergeCells count="25">
    <mergeCell ref="N2:N3"/>
    <mergeCell ref="G2:G3"/>
    <mergeCell ref="H5:H6"/>
    <mergeCell ref="R5:R6"/>
    <mergeCell ref="C2:C6"/>
    <mergeCell ref="G4:G5"/>
    <mergeCell ref="H4:K4"/>
    <mergeCell ref="L4:L5"/>
    <mergeCell ref="L2:L3"/>
    <mergeCell ref="A2:A6"/>
    <mergeCell ref="B2:B6"/>
    <mergeCell ref="E2:E6"/>
    <mergeCell ref="F3:F6"/>
    <mergeCell ref="V5:V6"/>
    <mergeCell ref="O4:Q4"/>
    <mergeCell ref="R4:U4"/>
    <mergeCell ref="N4:N5"/>
    <mergeCell ref="D2:D6"/>
    <mergeCell ref="R2:U2"/>
    <mergeCell ref="O2:Q2"/>
    <mergeCell ref="H2:K2"/>
    <mergeCell ref="V2:X2"/>
    <mergeCell ref="M3:M6"/>
    <mergeCell ref="O5:O6"/>
    <mergeCell ref="V4:X4"/>
  </mergeCells>
  <pageMargins left="0.7" right="0.7" top="0.75" bottom="0.75" header="0.3" footer="0.3"/>
  <pageSetup orientation="portrait" horizontalDpi="0" verticalDpi="0"/>
  <tableParts count="1">
    <tablePart r:id="rId1"/>
  </tableParts>
  <extLst>
    <ext xmlns:mx="http://schemas.microsoft.com/office/mac/excel/2008/main" uri="{64002731-A6B0-56B0-2670-7721B7C09600}">
      <mx:PLV Mode="0" OnePage="0" WScale="0"/>
      <mx:PLV Mode="0" OnePage="0" WScale="0"/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499984740745262"/>
  </sheetPr>
  <dimension ref="A1:AA34"/>
  <sheetViews>
    <sheetView workbookViewId="0"/>
    <sheetView topLeftCell="J1" workbookViewId="1">
      <selection activeCell="W5" sqref="W5:X6"/>
    </sheetView>
  </sheetViews>
  <sheetFormatPr defaultColWidth="14.42578125" defaultRowHeight="15.75" customHeight="1"/>
  <cols>
    <col min="1" max="1" width="36.42578125" customWidth="1"/>
  </cols>
  <sheetData>
    <row r="1" spans="1:27" ht="15.75" customHeight="1">
      <c r="A1" s="452" t="s">
        <v>439</v>
      </c>
    </row>
    <row r="2" spans="1:27" ht="15">
      <c r="A2" s="1254" t="s">
        <v>0</v>
      </c>
      <c r="B2" s="1188" t="s">
        <v>1</v>
      </c>
      <c r="C2" s="1188" t="s">
        <v>2</v>
      </c>
      <c r="D2" s="1188" t="s">
        <v>3</v>
      </c>
      <c r="E2" s="1195" t="s">
        <v>4</v>
      </c>
      <c r="F2" s="1" t="s">
        <v>5</v>
      </c>
      <c r="G2" s="1188">
        <v>1</v>
      </c>
      <c r="H2" s="1204">
        <v>2</v>
      </c>
      <c r="I2" s="1205"/>
      <c r="J2" s="1205"/>
      <c r="K2" s="1206"/>
      <c r="L2" s="1188">
        <v>3</v>
      </c>
      <c r="M2" s="1" t="s">
        <v>6</v>
      </c>
      <c r="N2" s="1188">
        <v>4</v>
      </c>
      <c r="O2" s="1204">
        <v>5</v>
      </c>
      <c r="P2" s="1205"/>
      <c r="Q2" s="1206"/>
      <c r="R2" s="1204">
        <v>6</v>
      </c>
      <c r="S2" s="1205"/>
      <c r="T2" s="1205"/>
      <c r="U2" s="1206"/>
      <c r="V2" s="1204">
        <v>7</v>
      </c>
      <c r="W2" s="1205"/>
      <c r="X2" s="1207"/>
      <c r="Y2" s="55"/>
      <c r="Z2" s="55"/>
      <c r="AA2" s="55"/>
    </row>
    <row r="3" spans="1:27" ht="15">
      <c r="A3" s="1186"/>
      <c r="B3" s="1189"/>
      <c r="C3" s="1189"/>
      <c r="D3" s="1189"/>
      <c r="E3" s="1189"/>
      <c r="F3" s="1201" t="s">
        <v>7</v>
      </c>
      <c r="G3" s="1200"/>
      <c r="H3" s="3">
        <v>2</v>
      </c>
      <c r="I3" s="3">
        <v>2.1</v>
      </c>
      <c r="J3" s="3">
        <v>2.2000000000000002</v>
      </c>
      <c r="K3" s="3">
        <v>2.2999999999999998</v>
      </c>
      <c r="L3" s="1200"/>
      <c r="M3" s="1201" t="s">
        <v>8</v>
      </c>
      <c r="N3" s="1200"/>
      <c r="O3" s="4">
        <v>5</v>
      </c>
      <c r="P3" s="3">
        <v>5.0999999999999996</v>
      </c>
      <c r="Q3" s="3">
        <v>5.2</v>
      </c>
      <c r="R3" s="3">
        <v>6</v>
      </c>
      <c r="S3" s="3">
        <v>6.1</v>
      </c>
      <c r="T3" s="3">
        <v>6.2</v>
      </c>
      <c r="U3" s="3">
        <v>6.3</v>
      </c>
      <c r="V3" s="3">
        <v>7</v>
      </c>
      <c r="W3" s="3">
        <v>7.1</v>
      </c>
      <c r="X3" s="5">
        <v>7.2</v>
      </c>
      <c r="Y3" s="55"/>
      <c r="Z3" s="55"/>
      <c r="AA3" s="55"/>
    </row>
    <row r="4" spans="1:27" ht="15">
      <c r="A4" s="1186"/>
      <c r="B4" s="1189"/>
      <c r="C4" s="1189"/>
      <c r="D4" s="1189"/>
      <c r="E4" s="1189"/>
      <c r="F4" s="1189"/>
      <c r="G4" s="1199" t="s">
        <v>9</v>
      </c>
      <c r="H4" s="1196" t="s">
        <v>10</v>
      </c>
      <c r="I4" s="1197"/>
      <c r="J4" s="1197"/>
      <c r="K4" s="1198"/>
      <c r="L4" s="1199" t="s">
        <v>11</v>
      </c>
      <c r="M4" s="1189"/>
      <c r="N4" s="1199" t="s">
        <v>12</v>
      </c>
      <c r="O4" s="1196" t="s">
        <v>13</v>
      </c>
      <c r="P4" s="1197"/>
      <c r="Q4" s="1198"/>
      <c r="R4" s="1196" t="s">
        <v>14</v>
      </c>
      <c r="S4" s="1197"/>
      <c r="T4" s="1197"/>
      <c r="U4" s="1198"/>
      <c r="V4" s="1196" t="s">
        <v>15</v>
      </c>
      <c r="W4" s="1197"/>
      <c r="X4" s="1203"/>
      <c r="Y4" s="55"/>
      <c r="Z4" s="55"/>
      <c r="AA4" s="55"/>
    </row>
    <row r="5" spans="1:27" ht="15">
      <c r="A5" s="1186"/>
      <c r="B5" s="1189"/>
      <c r="C5" s="1189"/>
      <c r="D5" s="1189"/>
      <c r="E5" s="1189"/>
      <c r="F5" s="1189"/>
      <c r="G5" s="1200"/>
      <c r="H5" s="1199" t="s">
        <v>16</v>
      </c>
      <c r="I5" s="7" t="s">
        <v>17</v>
      </c>
      <c r="J5" s="7" t="s">
        <v>14</v>
      </c>
      <c r="K5" s="7" t="s">
        <v>18</v>
      </c>
      <c r="L5" s="1200"/>
      <c r="M5" s="1189"/>
      <c r="N5" s="1200"/>
      <c r="O5" s="1199" t="s">
        <v>19</v>
      </c>
      <c r="P5" s="7" t="s">
        <v>20</v>
      </c>
      <c r="Q5" s="7" t="s">
        <v>21</v>
      </c>
      <c r="R5" s="1199" t="s">
        <v>22</v>
      </c>
      <c r="S5" s="7" t="s">
        <v>23</v>
      </c>
      <c r="T5" s="7" t="s">
        <v>24</v>
      </c>
      <c r="U5" s="7" t="s">
        <v>25</v>
      </c>
      <c r="V5" s="1199" t="s">
        <v>26</v>
      </c>
      <c r="W5" s="7" t="s">
        <v>27</v>
      </c>
      <c r="X5" s="494" t="s">
        <v>25</v>
      </c>
      <c r="Y5" s="55"/>
      <c r="Z5" s="55"/>
      <c r="AA5" s="55"/>
    </row>
    <row r="6" spans="1:27" ht="45">
      <c r="A6" s="1187"/>
      <c r="B6" s="1190"/>
      <c r="C6" s="1190"/>
      <c r="D6" s="1190"/>
      <c r="E6" s="1190"/>
      <c r="F6" s="1190"/>
      <c r="G6" s="9" t="s">
        <v>28</v>
      </c>
      <c r="H6" s="1190"/>
      <c r="I6" s="9" t="s">
        <v>29</v>
      </c>
      <c r="J6" s="9" t="s">
        <v>30</v>
      </c>
      <c r="K6" s="9" t="s">
        <v>31</v>
      </c>
      <c r="L6" s="9" t="s">
        <v>32</v>
      </c>
      <c r="M6" s="1190"/>
      <c r="N6" s="9" t="s">
        <v>33</v>
      </c>
      <c r="O6" s="1190"/>
      <c r="P6" s="9" t="s">
        <v>34</v>
      </c>
      <c r="Q6" s="9" t="s">
        <v>35</v>
      </c>
      <c r="R6" s="1190"/>
      <c r="S6" s="9" t="s">
        <v>36</v>
      </c>
      <c r="T6" s="9" t="s">
        <v>37</v>
      </c>
      <c r="U6" s="9" t="s">
        <v>38</v>
      </c>
      <c r="V6" s="1190"/>
      <c r="W6" s="9" t="s">
        <v>39</v>
      </c>
      <c r="X6" s="495" t="s">
        <v>349</v>
      </c>
      <c r="Y6" s="55"/>
      <c r="Z6" s="55"/>
      <c r="AA6" s="55"/>
    </row>
    <row r="7" spans="1:27" thickTop="1">
      <c r="A7" s="942" t="s">
        <v>67</v>
      </c>
      <c r="B7" s="908" t="s">
        <v>66</v>
      </c>
      <c r="C7" s="908">
        <f>SK!D8</f>
        <v>640</v>
      </c>
      <c r="D7" s="909">
        <f>SK!E8</f>
        <v>94.6</v>
      </c>
      <c r="E7" s="345">
        <f>SK!F8</f>
        <v>0.72895833333333337</v>
      </c>
      <c r="F7" s="346">
        <f>SK!G8</f>
        <v>0.83333333333333337</v>
      </c>
      <c r="G7" s="347">
        <f>SK!H8</f>
        <v>1</v>
      </c>
      <c r="H7" s="347">
        <f>SK!I8</f>
        <v>0.5</v>
      </c>
      <c r="I7" s="348">
        <f>SK!J8</f>
        <v>1</v>
      </c>
      <c r="J7" s="348" t="str">
        <f>SK!K8</f>
        <v>n/a</v>
      </c>
      <c r="K7" s="348">
        <f>SK!L8</f>
        <v>0</v>
      </c>
      <c r="L7" s="347">
        <f>SK!M8</f>
        <v>1</v>
      </c>
      <c r="M7" s="346">
        <f>SK!N8</f>
        <v>0.62458333333333338</v>
      </c>
      <c r="N7" s="347">
        <f>SK!O8</f>
        <v>0.5</v>
      </c>
      <c r="O7" s="347">
        <f>SK!P8</f>
        <v>0.5</v>
      </c>
      <c r="P7" s="348">
        <f>SK!Q8</f>
        <v>1</v>
      </c>
      <c r="Q7" s="348">
        <f>SK!R8</f>
        <v>0</v>
      </c>
      <c r="R7" s="347">
        <f>SK!S8</f>
        <v>0.83333333333333337</v>
      </c>
      <c r="S7" s="348">
        <f>SK!T8</f>
        <v>0.5</v>
      </c>
      <c r="T7" s="348">
        <f>SK!U8</f>
        <v>1</v>
      </c>
      <c r="U7" s="348">
        <f>SK!V8</f>
        <v>1</v>
      </c>
      <c r="V7" s="347">
        <f>SK!W8</f>
        <v>0.66500000000000004</v>
      </c>
      <c r="W7" s="348">
        <f>SK!X8</f>
        <v>1</v>
      </c>
      <c r="X7" s="349">
        <f>SK!Y8</f>
        <v>0.33</v>
      </c>
      <c r="Y7" s="55"/>
    </row>
    <row r="8" spans="1:27" ht="15">
      <c r="A8" s="871" t="s">
        <v>68</v>
      </c>
      <c r="B8" s="464" t="s">
        <v>66</v>
      </c>
      <c r="C8" s="467">
        <f>SK!D9</f>
        <v>1110</v>
      </c>
      <c r="D8" s="465">
        <f>SK!E9</f>
        <v>63</v>
      </c>
      <c r="E8" s="64">
        <f>SK!F9</f>
        <v>0.83354166666666663</v>
      </c>
      <c r="F8" s="65">
        <f>SK!G9</f>
        <v>0.83333333333333337</v>
      </c>
      <c r="G8" s="66">
        <f>SK!H9</f>
        <v>1</v>
      </c>
      <c r="H8" s="66">
        <f>SK!I9</f>
        <v>0.5</v>
      </c>
      <c r="I8" s="67">
        <f>SK!J9</f>
        <v>1</v>
      </c>
      <c r="J8" s="67" t="str">
        <f>SK!K9</f>
        <v>n/a</v>
      </c>
      <c r="K8" s="67">
        <f>SK!L9</f>
        <v>0</v>
      </c>
      <c r="L8" s="66">
        <f>SK!M9</f>
        <v>1</v>
      </c>
      <c r="M8" s="65">
        <f>SK!N9</f>
        <v>0.83374999999999999</v>
      </c>
      <c r="N8" s="66">
        <f>SK!O9</f>
        <v>0.5</v>
      </c>
      <c r="O8" s="66">
        <f>SK!P9</f>
        <v>1</v>
      </c>
      <c r="P8" s="67">
        <f>SK!Q9</f>
        <v>1</v>
      </c>
      <c r="Q8" s="67">
        <f>SK!R9</f>
        <v>1</v>
      </c>
      <c r="R8" s="66">
        <f>SK!S9</f>
        <v>1</v>
      </c>
      <c r="S8" s="67">
        <f>SK!T9</f>
        <v>1</v>
      </c>
      <c r="T8" s="67">
        <f>SK!U9</f>
        <v>1</v>
      </c>
      <c r="U8" s="67">
        <f>SK!V9</f>
        <v>1</v>
      </c>
      <c r="V8" s="66">
        <f>SK!W9</f>
        <v>0.83499999999999996</v>
      </c>
      <c r="W8" s="67">
        <f>SK!X9</f>
        <v>1</v>
      </c>
      <c r="X8" s="68">
        <f>SK!Y9</f>
        <v>0.67</v>
      </c>
      <c r="Y8" s="55"/>
    </row>
    <row r="9" spans="1:27" ht="15">
      <c r="A9" s="1135" t="s">
        <v>72</v>
      </c>
      <c r="B9" s="455" t="s">
        <v>66</v>
      </c>
      <c r="C9" s="455">
        <f>SK!D13</f>
        <v>170</v>
      </c>
      <c r="D9" s="456">
        <f>SK!E13</f>
        <v>91.4</v>
      </c>
      <c r="E9" s="64">
        <f>SK!F13</f>
        <v>0.61458333333333337</v>
      </c>
      <c r="F9" s="65">
        <f>SK!G13</f>
        <v>0.83333333333333337</v>
      </c>
      <c r="G9" s="66">
        <f>SK!H13</f>
        <v>1</v>
      </c>
      <c r="H9" s="66">
        <f>SK!I13</f>
        <v>0.5</v>
      </c>
      <c r="I9" s="67">
        <f>SK!J13</f>
        <v>1</v>
      </c>
      <c r="J9" s="67" t="str">
        <f>SK!K13</f>
        <v>n/a</v>
      </c>
      <c r="K9" s="67">
        <f>SK!L13</f>
        <v>0</v>
      </c>
      <c r="L9" s="66">
        <f>SK!M13</f>
        <v>1</v>
      </c>
      <c r="M9" s="65">
        <f>SK!N13</f>
        <v>0.39583333333333337</v>
      </c>
      <c r="N9" s="66">
        <f>SK!O13</f>
        <v>0</v>
      </c>
      <c r="O9" s="66">
        <f>SK!P13</f>
        <v>0.25</v>
      </c>
      <c r="P9" s="67">
        <f>SK!Q13</f>
        <v>0.5</v>
      </c>
      <c r="Q9" s="67">
        <f>SK!R13</f>
        <v>0</v>
      </c>
      <c r="R9" s="66">
        <f>SK!S13</f>
        <v>0.83333333333333337</v>
      </c>
      <c r="S9" s="67">
        <f>SK!T13</f>
        <v>0.5</v>
      </c>
      <c r="T9" s="67">
        <f>SK!U13</f>
        <v>1</v>
      </c>
      <c r="U9" s="67">
        <f>SK!V13</f>
        <v>1</v>
      </c>
      <c r="V9" s="66">
        <f>SK!W13</f>
        <v>0.5</v>
      </c>
      <c r="W9" s="67">
        <f>SK!X13</f>
        <v>1</v>
      </c>
      <c r="X9" s="68">
        <f>SK!Y13</f>
        <v>0</v>
      </c>
      <c r="Y9" s="55"/>
    </row>
    <row r="10" spans="1:27" ht="15">
      <c r="A10" s="1138" t="s">
        <v>75</v>
      </c>
      <c r="B10" s="462" t="s">
        <v>66</v>
      </c>
      <c r="C10" s="462">
        <f>SK!D16</f>
        <v>429</v>
      </c>
      <c r="D10" s="463">
        <f>SK!E16</f>
        <v>86.1</v>
      </c>
      <c r="E10" s="64">
        <f>SK!F16</f>
        <v>0.68770833333333337</v>
      </c>
      <c r="F10" s="65">
        <f>SK!G16</f>
        <v>0.83333333333333337</v>
      </c>
      <c r="G10" s="66">
        <f>SK!H16</f>
        <v>1</v>
      </c>
      <c r="H10" s="66">
        <f>SK!I16</f>
        <v>0.5</v>
      </c>
      <c r="I10" s="67">
        <f>SK!J16</f>
        <v>1</v>
      </c>
      <c r="J10" s="67" t="str">
        <f>SK!K16</f>
        <v>n/a</v>
      </c>
      <c r="K10" s="67">
        <f>SK!L16</f>
        <v>0</v>
      </c>
      <c r="L10" s="66">
        <f>SK!M16</f>
        <v>1</v>
      </c>
      <c r="M10" s="65">
        <f>SK!N16</f>
        <v>0.54208333333333336</v>
      </c>
      <c r="N10" s="66">
        <f>SK!O16</f>
        <v>0</v>
      </c>
      <c r="O10" s="66">
        <f>SK!P16</f>
        <v>0.5</v>
      </c>
      <c r="P10" s="67">
        <f>SK!Q16</f>
        <v>1</v>
      </c>
      <c r="Q10" s="67">
        <f>SK!R16</f>
        <v>0</v>
      </c>
      <c r="R10" s="66">
        <f>SK!S16</f>
        <v>0.83333333333333337</v>
      </c>
      <c r="S10" s="67">
        <f>SK!T16</f>
        <v>0.5</v>
      </c>
      <c r="T10" s="67">
        <f>SK!U16</f>
        <v>1</v>
      </c>
      <c r="U10" s="67">
        <f>SK!V16</f>
        <v>1</v>
      </c>
      <c r="V10" s="66">
        <f>SK!W16</f>
        <v>0.83499999999999996</v>
      </c>
      <c r="W10" s="67">
        <f>SK!X16</f>
        <v>1</v>
      </c>
      <c r="X10" s="68">
        <f>SK!Y16</f>
        <v>0.67</v>
      </c>
      <c r="Y10" s="55"/>
    </row>
    <row r="11" spans="1:27" ht="15">
      <c r="A11" s="1135" t="s">
        <v>76</v>
      </c>
      <c r="B11" s="455" t="s">
        <v>66</v>
      </c>
      <c r="C11" s="460">
        <f>SK!D17</f>
        <v>1296</v>
      </c>
      <c r="D11" s="456">
        <f>SK!E17</f>
        <v>97.3</v>
      </c>
      <c r="E11" s="64">
        <f>SK!F17</f>
        <v>0.74979166666666663</v>
      </c>
      <c r="F11" s="65">
        <f>SK!G17</f>
        <v>0.83333333333333337</v>
      </c>
      <c r="G11" s="66">
        <f>SK!H17</f>
        <v>1</v>
      </c>
      <c r="H11" s="66">
        <f>SK!I17</f>
        <v>0.5</v>
      </c>
      <c r="I11" s="67">
        <f>SK!J17</f>
        <v>1</v>
      </c>
      <c r="J11" s="67" t="str">
        <f>SK!K17</f>
        <v>n/a</v>
      </c>
      <c r="K11" s="67">
        <f>SK!L17</f>
        <v>0</v>
      </c>
      <c r="L11" s="66">
        <f>SK!M17</f>
        <v>1</v>
      </c>
      <c r="M11" s="65">
        <f>SK!N17</f>
        <v>0.66625000000000001</v>
      </c>
      <c r="N11" s="66">
        <f>SK!O17</f>
        <v>1</v>
      </c>
      <c r="O11" s="66">
        <f>SK!P17</f>
        <v>0.5</v>
      </c>
      <c r="P11" s="67">
        <f>SK!Q17</f>
        <v>1</v>
      </c>
      <c r="Q11" s="67">
        <f>SK!R17</f>
        <v>0</v>
      </c>
      <c r="R11" s="66">
        <f>SK!S17</f>
        <v>1</v>
      </c>
      <c r="S11" s="67">
        <f>SK!T17</f>
        <v>1</v>
      </c>
      <c r="T11" s="67">
        <f>SK!U17</f>
        <v>1</v>
      </c>
      <c r="U11" s="67">
        <f>SK!V17</f>
        <v>1</v>
      </c>
      <c r="V11" s="66">
        <f>SK!W17</f>
        <v>0.16500000000000001</v>
      </c>
      <c r="W11" s="67">
        <f>SK!X17</f>
        <v>0</v>
      </c>
      <c r="X11" s="68">
        <f>SK!Y17</f>
        <v>0.33</v>
      </c>
      <c r="Y11" s="55"/>
    </row>
    <row r="12" spans="1:27" ht="15">
      <c r="A12" s="871" t="s">
        <v>77</v>
      </c>
      <c r="B12" s="464" t="s">
        <v>66</v>
      </c>
      <c r="C12" s="464">
        <f>SK!D18</f>
        <v>152</v>
      </c>
      <c r="D12" s="465">
        <f>SK!E18</f>
        <v>97.8</v>
      </c>
      <c r="E12" s="64">
        <f>SK!F18</f>
        <v>0.61458333333333337</v>
      </c>
      <c r="F12" s="65">
        <f>SK!G18</f>
        <v>0.83333333333333337</v>
      </c>
      <c r="G12" s="66">
        <f>SK!H18</f>
        <v>1</v>
      </c>
      <c r="H12" s="66">
        <f>SK!I18</f>
        <v>0.5</v>
      </c>
      <c r="I12" s="67">
        <f>SK!J18</f>
        <v>1</v>
      </c>
      <c r="J12" s="67" t="str">
        <f>SK!K18</f>
        <v>n/a</v>
      </c>
      <c r="K12" s="67">
        <f>SK!L18</f>
        <v>0</v>
      </c>
      <c r="L12" s="66">
        <f>SK!M18</f>
        <v>1</v>
      </c>
      <c r="M12" s="65">
        <f>SK!N18</f>
        <v>0.39583333333333337</v>
      </c>
      <c r="N12" s="66">
        <f>SK!O18</f>
        <v>0</v>
      </c>
      <c r="O12" s="66">
        <f>SK!P18</f>
        <v>0.25</v>
      </c>
      <c r="P12" s="67">
        <f>SK!Q18</f>
        <v>0.5</v>
      </c>
      <c r="Q12" s="67">
        <f>SK!R18</f>
        <v>0</v>
      </c>
      <c r="R12" s="66">
        <f>SK!S18</f>
        <v>0.83333333333333337</v>
      </c>
      <c r="S12" s="67">
        <f>SK!T18</f>
        <v>0.5</v>
      </c>
      <c r="T12" s="67">
        <f>SK!U18</f>
        <v>1</v>
      </c>
      <c r="U12" s="67">
        <f>SK!V18</f>
        <v>1</v>
      </c>
      <c r="V12" s="66">
        <f>SK!W18</f>
        <v>0.5</v>
      </c>
      <c r="W12" s="67">
        <f>SK!X18</f>
        <v>0</v>
      </c>
      <c r="X12" s="68">
        <f>SK!Y18</f>
        <v>1</v>
      </c>
      <c r="Y12" s="55"/>
    </row>
    <row r="13" spans="1:27" ht="15">
      <c r="A13" s="1134" t="s">
        <v>78</v>
      </c>
      <c r="B13" s="457" t="s">
        <v>66</v>
      </c>
      <c r="C13" s="459">
        <f>SK!D19</f>
        <v>2372</v>
      </c>
      <c r="D13" s="458">
        <f>SK!E19</f>
        <v>96.2</v>
      </c>
      <c r="E13" s="64">
        <f>SK!F19</f>
        <v>0.64583333333333337</v>
      </c>
      <c r="F13" s="65">
        <f>SK!G19</f>
        <v>0.83333333333333337</v>
      </c>
      <c r="G13" s="66">
        <f>SK!H19</f>
        <v>1</v>
      </c>
      <c r="H13" s="66">
        <f>SK!I19</f>
        <v>0.5</v>
      </c>
      <c r="I13" s="67">
        <f>SK!J19</f>
        <v>1</v>
      </c>
      <c r="J13" s="67" t="str">
        <f>SK!K19</f>
        <v>n/a</v>
      </c>
      <c r="K13" s="67">
        <f>SK!L19</f>
        <v>0</v>
      </c>
      <c r="L13" s="66">
        <f>SK!M19</f>
        <v>1</v>
      </c>
      <c r="M13" s="65">
        <f>SK!N19</f>
        <v>0.45833333333333337</v>
      </c>
      <c r="N13" s="66">
        <f>SK!O19</f>
        <v>0.5</v>
      </c>
      <c r="O13" s="66">
        <f>SK!P19</f>
        <v>0.5</v>
      </c>
      <c r="P13" s="67">
        <f>SK!Q19</f>
        <v>1</v>
      </c>
      <c r="Q13" s="67">
        <f>SK!R19</f>
        <v>0</v>
      </c>
      <c r="R13" s="66">
        <f>SK!S19</f>
        <v>0.83333333333333337</v>
      </c>
      <c r="S13" s="67">
        <f>SK!T19</f>
        <v>0.5</v>
      </c>
      <c r="T13" s="67">
        <f>SK!U19</f>
        <v>1</v>
      </c>
      <c r="U13" s="67">
        <f>SK!V19</f>
        <v>1</v>
      </c>
      <c r="V13" s="66">
        <f>SK!W19</f>
        <v>0</v>
      </c>
      <c r="W13" s="67">
        <f>SK!X19</f>
        <v>0</v>
      </c>
      <c r="X13" s="68">
        <f>SK!Y19</f>
        <v>0</v>
      </c>
      <c r="Y13" s="55"/>
    </row>
    <row r="14" spans="1:27" ht="15">
      <c r="A14" s="871" t="s">
        <v>84</v>
      </c>
      <c r="B14" s="464" t="s">
        <v>66</v>
      </c>
      <c r="C14" s="467">
        <f>SK!D23</f>
        <v>57</v>
      </c>
      <c r="D14" s="465">
        <f>SK!E23</f>
        <v>91.7</v>
      </c>
      <c r="E14" s="64">
        <f>SK!F23</f>
        <v>0.39583333333333331</v>
      </c>
      <c r="F14" s="65">
        <f>SK!G23</f>
        <v>0.5</v>
      </c>
      <c r="G14" s="66">
        <f>SK!H23</f>
        <v>0</v>
      </c>
      <c r="H14" s="66">
        <f>SK!I23</f>
        <v>0.5</v>
      </c>
      <c r="I14" s="67">
        <f>SK!J23</f>
        <v>1</v>
      </c>
      <c r="J14" s="67" t="str">
        <f>SK!K23</f>
        <v>n/a</v>
      </c>
      <c r="K14" s="67">
        <f>SK!L23</f>
        <v>0</v>
      </c>
      <c r="L14" s="66">
        <f>SK!M23</f>
        <v>1</v>
      </c>
      <c r="M14" s="65">
        <f>SK!N23</f>
        <v>0.29166666666666663</v>
      </c>
      <c r="N14" s="66">
        <f>SK!O23</f>
        <v>0</v>
      </c>
      <c r="O14" s="66">
        <f>SK!P23</f>
        <v>0</v>
      </c>
      <c r="P14" s="67">
        <f>SK!Q23</f>
        <v>0</v>
      </c>
      <c r="Q14" s="67">
        <f>SK!R23</f>
        <v>0</v>
      </c>
      <c r="R14" s="66">
        <f>SK!S23</f>
        <v>0.66666666666666663</v>
      </c>
      <c r="S14" s="67">
        <f>SK!T23</f>
        <v>0.5</v>
      </c>
      <c r="T14" s="67">
        <f>SK!U23</f>
        <v>1</v>
      </c>
      <c r="U14" s="67">
        <f>SK!V23</f>
        <v>0.5</v>
      </c>
      <c r="V14" s="66">
        <f>SK!W23</f>
        <v>0.5</v>
      </c>
      <c r="W14" s="67">
        <f>SK!X23</f>
        <v>1</v>
      </c>
      <c r="X14" s="68">
        <f>SK!Y23</f>
        <v>0</v>
      </c>
      <c r="Y14" s="55"/>
    </row>
    <row r="15" spans="1:27" ht="15">
      <c r="A15" s="1136" t="s">
        <v>92</v>
      </c>
      <c r="B15" s="1137" t="s">
        <v>66</v>
      </c>
      <c r="C15" s="466">
        <f>SK!D27</f>
        <v>1052</v>
      </c>
      <c r="D15" s="461">
        <f>SK!E27</f>
        <v>95.2</v>
      </c>
      <c r="E15" s="353">
        <f>SK!F27</f>
        <v>0.66645833333333337</v>
      </c>
      <c r="F15" s="354">
        <f>SK!G27</f>
        <v>0.83333333333333337</v>
      </c>
      <c r="G15" s="355">
        <f>SK!H27</f>
        <v>1</v>
      </c>
      <c r="H15" s="355">
        <f>SK!I27</f>
        <v>0.5</v>
      </c>
      <c r="I15" s="356">
        <f>SK!J27</f>
        <v>1</v>
      </c>
      <c r="J15" s="356" t="str">
        <f>SK!K27</f>
        <v>n/a</v>
      </c>
      <c r="K15" s="356">
        <f>SK!L27</f>
        <v>0</v>
      </c>
      <c r="L15" s="355">
        <f>SK!M27</f>
        <v>1</v>
      </c>
      <c r="M15" s="354">
        <f>SK!N27</f>
        <v>0.49958333333333338</v>
      </c>
      <c r="N15" s="355">
        <f>SK!O27</f>
        <v>0.5</v>
      </c>
      <c r="O15" s="355">
        <f>SK!P27</f>
        <v>0.5</v>
      </c>
      <c r="P15" s="356">
        <f>SK!Q27</f>
        <v>1</v>
      </c>
      <c r="Q15" s="356">
        <f>SK!R27</f>
        <v>0</v>
      </c>
      <c r="R15" s="355">
        <f>SK!S27</f>
        <v>0.83333333333333337</v>
      </c>
      <c r="S15" s="356">
        <f>SK!T27</f>
        <v>0.5</v>
      </c>
      <c r="T15" s="356">
        <f>SK!U27</f>
        <v>1</v>
      </c>
      <c r="U15" s="356">
        <f>SK!V27</f>
        <v>1</v>
      </c>
      <c r="V15" s="355">
        <f>SK!W27</f>
        <v>0.16500000000000001</v>
      </c>
      <c r="W15" s="356">
        <f>SK!X27</f>
        <v>0</v>
      </c>
      <c r="X15" s="357">
        <f>SK!Y27</f>
        <v>0.33</v>
      </c>
      <c r="Y15" s="55"/>
    </row>
    <row r="16" spans="1:27" ht="15">
      <c r="A16" s="1139" t="s">
        <v>85</v>
      </c>
      <c r="B16" s="1140" t="s">
        <v>82</v>
      </c>
      <c r="C16" s="1140">
        <f>AB!D8</f>
        <v>304</v>
      </c>
      <c r="D16" s="1141">
        <f>AB!E8</f>
        <v>96.7</v>
      </c>
      <c r="E16" s="12">
        <f>AB!F8</f>
        <v>0.53125</v>
      </c>
      <c r="F16" s="13">
        <f>AB!G8</f>
        <v>0.66666666666666663</v>
      </c>
      <c r="G16" s="14">
        <f>AB!H8</f>
        <v>0.5</v>
      </c>
      <c r="H16" s="14">
        <f>AB!I8</f>
        <v>0.5</v>
      </c>
      <c r="I16" s="15">
        <f>AB!J8</f>
        <v>1</v>
      </c>
      <c r="J16" s="15" t="str">
        <f>AB!K8</f>
        <v>n/a</v>
      </c>
      <c r="K16" s="15">
        <f>AB!L8</f>
        <v>0</v>
      </c>
      <c r="L16" s="14">
        <f>AB!M8</f>
        <v>1</v>
      </c>
      <c r="M16" s="13">
        <f>AB!N8</f>
        <v>0.39583333333333337</v>
      </c>
      <c r="N16" s="14">
        <f>AB!O8</f>
        <v>0.5</v>
      </c>
      <c r="O16" s="14">
        <f>AB!P8</f>
        <v>0.25</v>
      </c>
      <c r="P16" s="15">
        <f>AB!Q8</f>
        <v>0</v>
      </c>
      <c r="Q16" s="15">
        <f>AB!R8</f>
        <v>0.5</v>
      </c>
      <c r="R16" s="14">
        <f>AB!S8</f>
        <v>0.83333333333333337</v>
      </c>
      <c r="S16" s="15">
        <f>AB!T8</f>
        <v>0.5</v>
      </c>
      <c r="T16" s="15">
        <f>AB!U8</f>
        <v>1</v>
      </c>
      <c r="U16" s="15">
        <f>AB!V8</f>
        <v>1</v>
      </c>
      <c r="V16" s="14">
        <f>AB!W8</f>
        <v>0</v>
      </c>
      <c r="W16" s="15">
        <f>AB!X8</f>
        <v>0</v>
      </c>
      <c r="X16" s="16">
        <f>AB!Y8</f>
        <v>0</v>
      </c>
      <c r="Y16" s="17"/>
      <c r="Z16" s="70"/>
    </row>
    <row r="17" spans="1:27" ht="15">
      <c r="A17" s="1135" t="s">
        <v>87</v>
      </c>
      <c r="B17" s="455" t="s">
        <v>82</v>
      </c>
      <c r="C17" s="455">
        <f>AB!D9</f>
        <v>653</v>
      </c>
      <c r="D17" s="456">
        <f>AB!E9</f>
        <v>90.8</v>
      </c>
      <c r="E17" s="19">
        <f>AB!F9</f>
        <v>0.59375</v>
      </c>
      <c r="F17" s="20">
        <f>AB!G9</f>
        <v>0.83333333333333337</v>
      </c>
      <c r="G17" s="21">
        <f>AB!H9</f>
        <v>1</v>
      </c>
      <c r="H17" s="21">
        <f>AB!I9</f>
        <v>0.5</v>
      </c>
      <c r="I17" s="22">
        <f>AB!J9</f>
        <v>1</v>
      </c>
      <c r="J17" s="22" t="str">
        <f>AB!K9</f>
        <v>n/a</v>
      </c>
      <c r="K17" s="22">
        <f>AB!L9</f>
        <v>0</v>
      </c>
      <c r="L17" s="21">
        <f>AB!M9</f>
        <v>1</v>
      </c>
      <c r="M17" s="20">
        <f>AB!N9</f>
        <v>0.35416666666666663</v>
      </c>
      <c r="N17" s="21">
        <f>AB!O9</f>
        <v>0.5</v>
      </c>
      <c r="O17" s="21">
        <f>AB!P9</f>
        <v>0.25</v>
      </c>
      <c r="P17" s="22">
        <f>AB!Q9</f>
        <v>0.5</v>
      </c>
      <c r="Q17" s="22">
        <f>AB!R9</f>
        <v>0</v>
      </c>
      <c r="R17" s="21">
        <f>AB!S9</f>
        <v>0.66666666666666663</v>
      </c>
      <c r="S17" s="22">
        <f>AB!T9</f>
        <v>1</v>
      </c>
      <c r="T17" s="22">
        <f>AB!U9</f>
        <v>0</v>
      </c>
      <c r="U17" s="22">
        <f>AB!V9</f>
        <v>1</v>
      </c>
      <c r="V17" s="21">
        <f>AB!W9</f>
        <v>0</v>
      </c>
      <c r="W17" s="22">
        <f>AB!X9</f>
        <v>0</v>
      </c>
      <c r="X17" s="23">
        <f>AB!Y9</f>
        <v>0</v>
      </c>
      <c r="Y17" s="17"/>
      <c r="Z17" s="17"/>
    </row>
    <row r="18" spans="1:27" ht="15">
      <c r="A18" s="1138" t="s">
        <v>89</v>
      </c>
      <c r="B18" s="462" t="s">
        <v>82</v>
      </c>
      <c r="C18" s="462">
        <f>AB!D10</f>
        <v>446</v>
      </c>
      <c r="D18" s="463">
        <f>AB!E10</f>
        <v>95.5</v>
      </c>
      <c r="E18" s="19">
        <f>AB!F10</f>
        <v>0.614375</v>
      </c>
      <c r="F18" s="20">
        <f>AB!G10</f>
        <v>0.83333333333333337</v>
      </c>
      <c r="G18" s="21">
        <f>AB!H10</f>
        <v>1</v>
      </c>
      <c r="H18" s="21">
        <f>AB!I10</f>
        <v>0.5</v>
      </c>
      <c r="I18" s="22">
        <f>AB!J10</f>
        <v>1</v>
      </c>
      <c r="J18" s="22" t="str">
        <f>AB!K10</f>
        <v>n/a</v>
      </c>
      <c r="K18" s="22">
        <f>AB!L10</f>
        <v>0</v>
      </c>
      <c r="L18" s="21">
        <f>AB!M10</f>
        <v>1</v>
      </c>
      <c r="M18" s="20">
        <f>AB!N10</f>
        <v>0.39541666666666664</v>
      </c>
      <c r="N18" s="21">
        <f>AB!O10</f>
        <v>0.5</v>
      </c>
      <c r="O18" s="21">
        <f>AB!P10</f>
        <v>0.25</v>
      </c>
      <c r="P18" s="22">
        <f>AB!Q10</f>
        <v>0.5</v>
      </c>
      <c r="Q18" s="22">
        <f>AB!R10</f>
        <v>0</v>
      </c>
      <c r="R18" s="21">
        <f>AB!S10</f>
        <v>0.66666666666666663</v>
      </c>
      <c r="S18" s="22">
        <f>AB!T10</f>
        <v>1</v>
      </c>
      <c r="T18" s="22">
        <f>AB!U10</f>
        <v>0</v>
      </c>
      <c r="U18" s="22">
        <f>AB!V10</f>
        <v>1</v>
      </c>
      <c r="V18" s="21">
        <f>AB!W10</f>
        <v>0.16500000000000001</v>
      </c>
      <c r="W18" s="22">
        <f>AB!X10</f>
        <v>0.33</v>
      </c>
      <c r="X18" s="23">
        <f>AB!Y10</f>
        <v>0</v>
      </c>
      <c r="Y18" s="17"/>
      <c r="Z18" s="17"/>
    </row>
    <row r="19" spans="1:27" ht="15">
      <c r="A19" s="1135" t="s">
        <v>98</v>
      </c>
      <c r="B19" s="455" t="s">
        <v>82</v>
      </c>
      <c r="C19" s="455">
        <f>AB!D14</f>
        <v>658</v>
      </c>
      <c r="D19" s="456">
        <f>AB!E14</f>
        <v>99.2</v>
      </c>
      <c r="E19" s="19">
        <f>AB!F14</f>
        <v>0.69791666666666674</v>
      </c>
      <c r="F19" s="20">
        <f>AB!G14</f>
        <v>0.83333333333333337</v>
      </c>
      <c r="G19" s="21">
        <f>AB!H14</f>
        <v>1</v>
      </c>
      <c r="H19" s="21">
        <f>AB!I14</f>
        <v>0.5</v>
      </c>
      <c r="I19" s="22">
        <f>AB!J14</f>
        <v>1</v>
      </c>
      <c r="J19" s="22" t="str">
        <f>AB!K14</f>
        <v>n/a</v>
      </c>
      <c r="K19" s="22">
        <f>AB!L14</f>
        <v>0</v>
      </c>
      <c r="L19" s="21">
        <f>AB!M14</f>
        <v>1</v>
      </c>
      <c r="M19" s="20">
        <f>AB!N14</f>
        <v>0.5625</v>
      </c>
      <c r="N19" s="21">
        <f>AB!O14</f>
        <v>0.5</v>
      </c>
      <c r="O19" s="21">
        <f>AB!P14</f>
        <v>0.75</v>
      </c>
      <c r="P19" s="22">
        <f>AB!Q14</f>
        <v>0.5</v>
      </c>
      <c r="Q19" s="22">
        <f>AB!R14</f>
        <v>1</v>
      </c>
      <c r="R19" s="21">
        <f>AB!S14</f>
        <v>1</v>
      </c>
      <c r="S19" s="22">
        <f>AB!T14</f>
        <v>1</v>
      </c>
      <c r="T19" s="22">
        <f>AB!U14</f>
        <v>1</v>
      </c>
      <c r="U19" s="22">
        <f>AB!V14</f>
        <v>1</v>
      </c>
      <c r="V19" s="21">
        <f>AB!W14</f>
        <v>0</v>
      </c>
      <c r="W19" s="22">
        <f>AB!X14</f>
        <v>0</v>
      </c>
      <c r="X19" s="23">
        <f>AB!Y14</f>
        <v>0</v>
      </c>
      <c r="Y19" s="17"/>
      <c r="Z19" s="17"/>
    </row>
    <row r="20" spans="1:27" ht="15">
      <c r="A20" s="871" t="s">
        <v>103</v>
      </c>
      <c r="B20" s="464" t="s">
        <v>82</v>
      </c>
      <c r="C20" s="464">
        <f>AB!D18</f>
        <v>934</v>
      </c>
      <c r="D20" s="465">
        <f>AB!E18</f>
        <v>94.7</v>
      </c>
      <c r="E20" s="19">
        <f>AB!F18</f>
        <v>0.57270833333333337</v>
      </c>
      <c r="F20" s="20">
        <f>AB!G18</f>
        <v>0.66666666666666663</v>
      </c>
      <c r="G20" s="21">
        <f>AB!H18</f>
        <v>0.5</v>
      </c>
      <c r="H20" s="21">
        <f>AB!I18</f>
        <v>0.5</v>
      </c>
      <c r="I20" s="22">
        <f>AB!J18</f>
        <v>1</v>
      </c>
      <c r="J20" s="22" t="str">
        <f>AB!K18</f>
        <v>n/a</v>
      </c>
      <c r="K20" s="22">
        <f>AB!L18</f>
        <v>0</v>
      </c>
      <c r="L20" s="21">
        <f>AB!M18</f>
        <v>1</v>
      </c>
      <c r="M20" s="20">
        <f>AB!N18</f>
        <v>0.47875000000000001</v>
      </c>
      <c r="N20" s="21">
        <f>AB!O18</f>
        <v>0.5</v>
      </c>
      <c r="O20" s="21">
        <f>AB!P18</f>
        <v>0.25</v>
      </c>
      <c r="P20" s="22">
        <f>AB!Q18</f>
        <v>0.5</v>
      </c>
      <c r="Q20" s="22">
        <f>AB!R18</f>
        <v>0</v>
      </c>
      <c r="R20" s="21">
        <f>AB!S18</f>
        <v>1</v>
      </c>
      <c r="S20" s="22">
        <f>AB!T18</f>
        <v>1</v>
      </c>
      <c r="T20" s="22">
        <f>AB!U18</f>
        <v>1</v>
      </c>
      <c r="U20" s="22">
        <f>AB!V18</f>
        <v>1</v>
      </c>
      <c r="V20" s="21">
        <f>AB!W18</f>
        <v>0.16500000000000001</v>
      </c>
      <c r="W20" s="22">
        <f>AB!X18</f>
        <v>0.33</v>
      </c>
      <c r="X20" s="23">
        <f>AB!Y18</f>
        <v>0</v>
      </c>
      <c r="Y20" s="17"/>
      <c r="Z20" s="17"/>
    </row>
    <row r="21" spans="1:27" ht="15">
      <c r="A21" s="1135" t="s">
        <v>105</v>
      </c>
      <c r="B21" s="455" t="s">
        <v>82</v>
      </c>
      <c r="C21" s="455">
        <f>AB!D19</f>
        <v>544</v>
      </c>
      <c r="D21" s="456">
        <f>AB!E19</f>
        <v>94.4</v>
      </c>
      <c r="E21" s="19">
        <f>AB!F19</f>
        <v>0.71875</v>
      </c>
      <c r="F21" s="20">
        <f>AB!G19</f>
        <v>0.83333333333333337</v>
      </c>
      <c r="G21" s="21">
        <f>AB!H19</f>
        <v>1</v>
      </c>
      <c r="H21" s="21">
        <f>AB!I19</f>
        <v>0.5</v>
      </c>
      <c r="I21" s="22">
        <f>AB!J19</f>
        <v>1</v>
      </c>
      <c r="J21" s="22" t="str">
        <f>AB!K19</f>
        <v>n/a</v>
      </c>
      <c r="K21" s="22">
        <f>AB!L19</f>
        <v>0</v>
      </c>
      <c r="L21" s="21">
        <f>AB!M19</f>
        <v>1</v>
      </c>
      <c r="M21" s="20">
        <f>AB!N19</f>
        <v>0.60416666666666663</v>
      </c>
      <c r="N21" s="21">
        <f>AB!O19</f>
        <v>0.5</v>
      </c>
      <c r="O21" s="21">
        <f>AB!P19</f>
        <v>0.75</v>
      </c>
      <c r="P21" s="22">
        <f>AB!Q19</f>
        <v>1</v>
      </c>
      <c r="Q21" s="22">
        <f>AB!R19</f>
        <v>0.5</v>
      </c>
      <c r="R21" s="21">
        <f>AB!S19</f>
        <v>0.66666666666666663</v>
      </c>
      <c r="S21" s="22">
        <f>AB!T19</f>
        <v>1</v>
      </c>
      <c r="T21" s="22">
        <f>AB!U19</f>
        <v>0</v>
      </c>
      <c r="U21" s="22">
        <f>AB!V19</f>
        <v>1</v>
      </c>
      <c r="V21" s="21">
        <f>AB!W19</f>
        <v>0.5</v>
      </c>
      <c r="W21" s="22">
        <f>AB!X19</f>
        <v>1</v>
      </c>
      <c r="X21" s="23">
        <f>AB!Y19</f>
        <v>0</v>
      </c>
      <c r="Y21" s="17"/>
      <c r="Z21" s="17"/>
    </row>
    <row r="22" spans="1:27" thickBot="1">
      <c r="A22" s="1142" t="s">
        <v>106</v>
      </c>
      <c r="B22" s="476" t="s">
        <v>82</v>
      </c>
      <c r="C22" s="476">
        <f>AB!D20</f>
        <v>607</v>
      </c>
      <c r="D22" s="475">
        <f>AB!E20</f>
        <v>97.5</v>
      </c>
      <c r="E22" s="26">
        <f>AB!F20</f>
        <v>0.63520833333333337</v>
      </c>
      <c r="F22" s="27">
        <f>AB!G20</f>
        <v>0.66666666666666663</v>
      </c>
      <c r="G22" s="28">
        <f>AB!H20</f>
        <v>0.5</v>
      </c>
      <c r="H22" s="28">
        <f>AB!I20</f>
        <v>0.5</v>
      </c>
      <c r="I22" s="29">
        <f>AB!J20</f>
        <v>1</v>
      </c>
      <c r="J22" s="29" t="str">
        <f>AB!K20</f>
        <v>n/a</v>
      </c>
      <c r="K22" s="29">
        <f>AB!L20</f>
        <v>0</v>
      </c>
      <c r="L22" s="28">
        <f>AB!M20</f>
        <v>1</v>
      </c>
      <c r="M22" s="27">
        <f>AB!N20</f>
        <v>0.60375000000000001</v>
      </c>
      <c r="N22" s="28">
        <f>AB!O20</f>
        <v>0</v>
      </c>
      <c r="O22" s="28">
        <f>AB!P20</f>
        <v>0.75</v>
      </c>
      <c r="P22" s="29">
        <f>AB!Q20</f>
        <v>0.5</v>
      </c>
      <c r="Q22" s="29">
        <f>AB!R20</f>
        <v>1</v>
      </c>
      <c r="R22" s="28">
        <f>AB!S20</f>
        <v>1</v>
      </c>
      <c r="S22" s="29">
        <f>AB!T20</f>
        <v>1</v>
      </c>
      <c r="T22" s="29">
        <f>AB!U20</f>
        <v>1</v>
      </c>
      <c r="U22" s="29">
        <f>AB!V20</f>
        <v>1</v>
      </c>
      <c r="V22" s="28">
        <f>AB!W20</f>
        <v>0.66500000000000004</v>
      </c>
      <c r="W22" s="29">
        <f>AB!X20</f>
        <v>1</v>
      </c>
      <c r="X22" s="30">
        <f>AB!Y20</f>
        <v>0.33</v>
      </c>
      <c r="Y22" s="17"/>
      <c r="Z22" s="17"/>
    </row>
    <row r="23" spans="1:27" thickBot="1">
      <c r="A23" s="868" t="s">
        <v>281</v>
      </c>
      <c r="B23" s="869" t="s">
        <v>268</v>
      </c>
      <c r="C23" s="869">
        <f>NWT!D20</f>
        <v>309</v>
      </c>
      <c r="D23" s="870">
        <f>NWT!E20</f>
        <v>95.2</v>
      </c>
      <c r="E23" s="836">
        <f>NWT!F20</f>
        <v>0.57291666666666674</v>
      </c>
      <c r="F23" s="837">
        <f>NWT!G20</f>
        <v>0.83333333333333337</v>
      </c>
      <c r="G23" s="838">
        <f>NWT!H20</f>
        <v>1</v>
      </c>
      <c r="H23" s="839">
        <f>NWT!I20</f>
        <v>0.5</v>
      </c>
      <c r="I23" s="840">
        <f>NWT!J20</f>
        <v>1</v>
      </c>
      <c r="J23" s="840" t="str">
        <f>NWT!K20</f>
        <v>n/a</v>
      </c>
      <c r="K23" s="840">
        <f>NWT!L20</f>
        <v>0</v>
      </c>
      <c r="L23" s="838">
        <f>NWT!M20</f>
        <v>1</v>
      </c>
      <c r="M23" s="837">
        <f>NWT!N20</f>
        <v>0.3125</v>
      </c>
      <c r="N23" s="838">
        <f>NWT!O20</f>
        <v>0</v>
      </c>
      <c r="O23" s="839">
        <f>NWT!P20</f>
        <v>0.75</v>
      </c>
      <c r="P23" s="840">
        <f>NWT!Q20</f>
        <v>1</v>
      </c>
      <c r="Q23" s="840">
        <f>NWT!R20</f>
        <v>0.5</v>
      </c>
      <c r="R23" s="839">
        <f>NWT!S20</f>
        <v>0.5</v>
      </c>
      <c r="S23" s="840">
        <f>NWT!T20</f>
        <v>0.5</v>
      </c>
      <c r="T23" s="840">
        <f>NWT!U20</f>
        <v>0</v>
      </c>
      <c r="U23" s="840">
        <f>NWT!V20</f>
        <v>1</v>
      </c>
      <c r="V23" s="839">
        <f>NWT!W20</f>
        <v>0</v>
      </c>
      <c r="W23" s="840">
        <f>NWT!X20</f>
        <v>0</v>
      </c>
      <c r="X23" s="841">
        <f>NWT!Y20</f>
        <v>0</v>
      </c>
    </row>
    <row r="24" spans="1:27" ht="15">
      <c r="A24" s="829" t="s">
        <v>358</v>
      </c>
      <c r="B24" s="84" t="s">
        <v>359</v>
      </c>
      <c r="C24" s="85">
        <f>AVERAGE(C7:C23)</f>
        <v>690.17647058823525</v>
      </c>
      <c r="D24" s="830">
        <f t="shared" ref="D24:I24" si="0">AVERAGE(D7:D23)</f>
        <v>92.782352941176498</v>
      </c>
      <c r="E24" s="831">
        <f t="shared" si="0"/>
        <v>0.63965686274509803</v>
      </c>
      <c r="F24" s="831">
        <f t="shared" si="0"/>
        <v>0.78431372549019607</v>
      </c>
      <c r="G24" s="831">
        <f t="shared" si="0"/>
        <v>0.8529411764705882</v>
      </c>
      <c r="H24" s="831">
        <f t="shared" si="0"/>
        <v>0.5</v>
      </c>
      <c r="I24" s="831">
        <f t="shared" si="0"/>
        <v>1</v>
      </c>
      <c r="J24" s="831" t="s">
        <v>44</v>
      </c>
      <c r="K24" s="831">
        <f t="shared" ref="K24:X24" si="1">AVERAGE(K7:K23)</f>
        <v>0</v>
      </c>
      <c r="L24" s="831">
        <f t="shared" si="1"/>
        <v>1</v>
      </c>
      <c r="M24" s="831">
        <f t="shared" si="1"/>
        <v>0.49500000000000005</v>
      </c>
      <c r="N24" s="831">
        <f t="shared" si="1"/>
        <v>0.35294117647058826</v>
      </c>
      <c r="O24" s="831">
        <f t="shared" si="1"/>
        <v>0.47058823529411764</v>
      </c>
      <c r="P24" s="831">
        <f t="shared" si="1"/>
        <v>0.67647058823529416</v>
      </c>
      <c r="Q24" s="831">
        <f t="shared" si="1"/>
        <v>0.26470588235294118</v>
      </c>
      <c r="R24" s="831">
        <f t="shared" si="1"/>
        <v>0.82352941176470573</v>
      </c>
      <c r="S24" s="831">
        <f t="shared" si="1"/>
        <v>0.73529411764705888</v>
      </c>
      <c r="T24" s="831">
        <f t="shared" si="1"/>
        <v>0.76470588235294112</v>
      </c>
      <c r="U24" s="831">
        <f t="shared" si="1"/>
        <v>0.97058823529411764</v>
      </c>
      <c r="V24" s="831">
        <f t="shared" si="1"/>
        <v>0.33294117647058824</v>
      </c>
      <c r="W24" s="831">
        <f t="shared" si="1"/>
        <v>0.45058823529411768</v>
      </c>
      <c r="X24" s="832">
        <f t="shared" si="1"/>
        <v>0.21529411764705883</v>
      </c>
      <c r="Y24" s="55"/>
      <c r="Z24" s="55"/>
      <c r="AA24" s="55"/>
    </row>
    <row r="25" spans="1:27" ht="15">
      <c r="A25" s="363" t="s">
        <v>360</v>
      </c>
      <c r="B25" s="364" t="s">
        <v>359</v>
      </c>
      <c r="C25" s="365" t="s">
        <v>58</v>
      </c>
      <c r="D25" s="366">
        <f>SUMPRODUCT(D7:D23,C7:C23)/SUM(C7:C23)</f>
        <v>92.255816926617257</v>
      </c>
      <c r="E25" s="367">
        <f>SUMPRODUCT(E7:E23,C7:C23)/SUM(C7:C23)</f>
        <v>0.67186415097019814</v>
      </c>
      <c r="F25" s="367">
        <f>SUMPRODUCT(F7:F23,C7:C23)/SUM(C7:C23)</f>
        <v>0.80550583823404076</v>
      </c>
      <c r="G25" s="367">
        <f>SUMPRODUCT(G7:G23,C7:C23)/SUM(C7:C23)</f>
        <v>0.91651751470212217</v>
      </c>
      <c r="H25" s="367">
        <f>SUMPRODUCT(H7:H23,C7:C23)/SUM(C7:C23)</f>
        <v>0.5</v>
      </c>
      <c r="I25" s="367">
        <f>SUMPRODUCT(I7:I23,C7:C23)/SUM(C7:C23)</f>
        <v>1</v>
      </c>
      <c r="J25" s="367" t="s">
        <v>44</v>
      </c>
      <c r="K25" s="367">
        <f>SUMPRODUCT(K7:K23,C7:C23)/SUM(C7:C23)</f>
        <v>0</v>
      </c>
      <c r="L25" s="367">
        <f>SUMPRODUCT(L7:L23,C7:C23)/SUM(C7:C23)</f>
        <v>1</v>
      </c>
      <c r="M25" s="367">
        <f>SUMPRODUCT(M7:M23,C7:C23)/SUM(C7:C23)</f>
        <v>0.53822246370635518</v>
      </c>
      <c r="N25" s="367">
        <f>SUMPRODUCT(N7:N23,C7:C23)/SUM(C7:C23)</f>
        <v>0.48176084547856474</v>
      </c>
      <c r="O25" s="367">
        <f>SUMPRODUCT(O7:O23,C7:C23)/SUM(C7:C23)</f>
        <v>0.53334611778743712</v>
      </c>
      <c r="P25" s="367">
        <f>SUMPRODUCT(P7:P23,C7:C23)/SUM(C7:C23)</f>
        <v>0.81496633427085996</v>
      </c>
      <c r="Q25" s="367">
        <f>SUMPRODUCT(Q7:Q23,C7:C23)/SUM(C7:C23)</f>
        <v>0.25172590130401434</v>
      </c>
      <c r="R25" s="367">
        <f>SUMPRODUCT(R7:R23,C7:C23)/SUM(C7:C23)</f>
        <v>0.86582005170601428</v>
      </c>
      <c r="S25" s="367">
        <f>SUMPRODUCT(S7:S23,C7:C23)/SUM(C7:C23)</f>
        <v>0.76625756413534474</v>
      </c>
      <c r="T25" s="367">
        <f>SUMPRODUCT(T7:T23,C7:C23)/SUM(C7:C23)</f>
        <v>0.83363163726242218</v>
      </c>
      <c r="U25" s="367">
        <f>SUMPRODUCT(U7:U23,C7:C23)/SUM(C7:C23)</f>
        <v>0.99757095372027615</v>
      </c>
      <c r="V25" s="367">
        <f>SUMPRODUCT(V7:V23,C7:C23)/SUM(C7:C23)</f>
        <v>0.27196283985340491</v>
      </c>
      <c r="W25" s="367">
        <f>SUMPRODUCT(W7:W23,C7:C23)/SUM(C7:C23)</f>
        <v>0.34197562430750872</v>
      </c>
      <c r="X25" s="368">
        <f>SUMPRODUCT(X7:X23,C7:C23)/SUM(C7:C23)</f>
        <v>0.20195005539930111</v>
      </c>
      <c r="Y25" s="55"/>
      <c r="Z25" s="55"/>
      <c r="AA25" s="55"/>
    </row>
    <row r="31" spans="1:27" ht="15">
      <c r="C31" s="369" t="s">
        <v>361</v>
      </c>
      <c r="D31" s="370">
        <f>SUM(C7:C23)</f>
        <v>11733</v>
      </c>
    </row>
    <row r="32" spans="1:27" ht="12.75">
      <c r="C32" s="371" t="s">
        <v>66</v>
      </c>
      <c r="D32" s="372">
        <f>SUM(C7:C15)</f>
        <v>7278</v>
      </c>
    </row>
    <row r="33" spans="3:4" ht="12.75">
      <c r="C33" s="373" t="s">
        <v>82</v>
      </c>
      <c r="D33" s="374">
        <f>SUM(C16:C22)</f>
        <v>4146</v>
      </c>
    </row>
    <row r="34" spans="3:4" ht="12.75">
      <c r="C34" s="373" t="s">
        <v>268</v>
      </c>
      <c r="D34" s="374">
        <f>SUM(C23)</f>
        <v>309</v>
      </c>
    </row>
  </sheetData>
  <mergeCells count="25">
    <mergeCell ref="C2:C6"/>
    <mergeCell ref="A2:A6"/>
    <mergeCell ref="B2:B6"/>
    <mergeCell ref="F3:F6"/>
    <mergeCell ref="M3:M6"/>
    <mergeCell ref="D2:D6"/>
    <mergeCell ref="E2:E6"/>
    <mergeCell ref="V2:X2"/>
    <mergeCell ref="V4:X4"/>
    <mergeCell ref="R5:R6"/>
    <mergeCell ref="V5:V6"/>
    <mergeCell ref="O4:Q4"/>
    <mergeCell ref="O5:O6"/>
    <mergeCell ref="R4:U4"/>
    <mergeCell ref="R2:U2"/>
    <mergeCell ref="O2:Q2"/>
    <mergeCell ref="N4:N5"/>
    <mergeCell ref="G4:G5"/>
    <mergeCell ref="H4:K4"/>
    <mergeCell ref="H5:H6"/>
    <mergeCell ref="G2:G3"/>
    <mergeCell ref="H2:K2"/>
    <mergeCell ref="L4:L5"/>
    <mergeCell ref="L2:L3"/>
    <mergeCell ref="N2:N3"/>
  </mergeCells>
  <pageMargins left="0.7" right="0.7" top="0.75" bottom="0.75" header="0.3" footer="0.3"/>
  <tableParts count="1">
    <tablePart r:id="rId1"/>
  </tableParts>
  <extLst>
    <ext xmlns:mx="http://schemas.microsoft.com/office/mac/excel/2008/main" uri="{64002731-A6B0-56B0-2670-7721B7C09600}">
      <mx:PLV Mode="0" OnePage="0" WScale="0"/>
      <mx:PLV Mode="0" OnePage="0" WScale="0"/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499984740745262"/>
  </sheetPr>
  <dimension ref="A1:AA71"/>
  <sheetViews>
    <sheetView topLeftCell="A26" workbookViewId="0">
      <selection activeCell="E59" sqref="E59"/>
    </sheetView>
    <sheetView topLeftCell="H32" workbookViewId="1">
      <selection activeCell="W5" sqref="W5:X6"/>
    </sheetView>
  </sheetViews>
  <sheetFormatPr defaultColWidth="14.42578125" defaultRowHeight="15.75" customHeight="1"/>
  <cols>
    <col min="1" max="1" width="24.85546875" customWidth="1"/>
  </cols>
  <sheetData>
    <row r="1" spans="1:27" ht="15.75" customHeight="1">
      <c r="A1" s="452" t="s">
        <v>440</v>
      </c>
    </row>
    <row r="2" spans="1:27" ht="15">
      <c r="A2" s="1254" t="s">
        <v>0</v>
      </c>
      <c r="B2" s="1188" t="s">
        <v>1</v>
      </c>
      <c r="C2" s="1188" t="s">
        <v>2</v>
      </c>
      <c r="D2" s="1188" t="s">
        <v>3</v>
      </c>
      <c r="E2" s="1195" t="s">
        <v>4</v>
      </c>
      <c r="F2" s="1" t="s">
        <v>5</v>
      </c>
      <c r="G2" s="1188">
        <v>1</v>
      </c>
      <c r="H2" s="1204">
        <v>2</v>
      </c>
      <c r="I2" s="1205"/>
      <c r="J2" s="1205"/>
      <c r="K2" s="1205"/>
      <c r="L2" s="1188">
        <v>3</v>
      </c>
      <c r="M2" s="1" t="s">
        <v>6</v>
      </c>
      <c r="N2" s="1188">
        <v>4</v>
      </c>
      <c r="O2" s="1204">
        <v>5</v>
      </c>
      <c r="P2" s="1205"/>
      <c r="Q2" s="1205"/>
      <c r="R2" s="1204">
        <v>6</v>
      </c>
      <c r="S2" s="1205"/>
      <c r="T2" s="1205"/>
      <c r="U2" s="1205"/>
      <c r="V2" s="1204">
        <v>7</v>
      </c>
      <c r="W2" s="1205"/>
      <c r="X2" s="1207"/>
      <c r="Y2" s="55"/>
      <c r="Z2" s="55"/>
      <c r="AA2" s="55"/>
    </row>
    <row r="3" spans="1:27" ht="15">
      <c r="A3" s="1186"/>
      <c r="B3" s="1189"/>
      <c r="C3" s="1189"/>
      <c r="D3" s="1189"/>
      <c r="E3" s="1189"/>
      <c r="F3" s="1201" t="s">
        <v>7</v>
      </c>
      <c r="G3" s="1189"/>
      <c r="H3" s="3">
        <v>2</v>
      </c>
      <c r="I3" s="3">
        <v>2.1</v>
      </c>
      <c r="J3" s="3">
        <v>2.2000000000000002</v>
      </c>
      <c r="K3" s="3">
        <v>2.2999999999999998</v>
      </c>
      <c r="L3" s="1189"/>
      <c r="M3" s="1201" t="s">
        <v>8</v>
      </c>
      <c r="N3" s="1189"/>
      <c r="O3" s="4">
        <v>5</v>
      </c>
      <c r="P3" s="3">
        <v>5.0999999999999996</v>
      </c>
      <c r="Q3" s="3">
        <v>5.2</v>
      </c>
      <c r="R3" s="3">
        <v>6</v>
      </c>
      <c r="S3" s="3">
        <v>6.1</v>
      </c>
      <c r="T3" s="3">
        <v>6.2</v>
      </c>
      <c r="U3" s="3">
        <v>6.3</v>
      </c>
      <c r="V3" s="3">
        <v>7</v>
      </c>
      <c r="W3" s="3">
        <v>7.1</v>
      </c>
      <c r="X3" s="5">
        <v>7.2</v>
      </c>
      <c r="Y3" s="55"/>
      <c r="Z3" s="55"/>
      <c r="AA3" s="55"/>
    </row>
    <row r="4" spans="1:27" ht="15">
      <c r="A4" s="1186"/>
      <c r="B4" s="1189"/>
      <c r="C4" s="1189"/>
      <c r="D4" s="1189"/>
      <c r="E4" s="1189"/>
      <c r="F4" s="1189"/>
      <c r="G4" s="1199" t="s">
        <v>9</v>
      </c>
      <c r="H4" s="1196" t="s">
        <v>10</v>
      </c>
      <c r="I4" s="1197"/>
      <c r="J4" s="1197"/>
      <c r="K4" s="1197"/>
      <c r="L4" s="1199" t="s">
        <v>11</v>
      </c>
      <c r="M4" s="1189"/>
      <c r="N4" s="1199" t="s">
        <v>12</v>
      </c>
      <c r="O4" s="1196" t="s">
        <v>13</v>
      </c>
      <c r="P4" s="1197"/>
      <c r="Q4" s="1197"/>
      <c r="R4" s="1196" t="s">
        <v>14</v>
      </c>
      <c r="S4" s="1197"/>
      <c r="T4" s="1197"/>
      <c r="U4" s="1197"/>
      <c r="V4" s="1196" t="s">
        <v>15</v>
      </c>
      <c r="W4" s="1197"/>
      <c r="X4" s="1203"/>
      <c r="Y4" s="55"/>
      <c r="Z4" s="55"/>
      <c r="AA4" s="55"/>
    </row>
    <row r="5" spans="1:27" ht="15">
      <c r="A5" s="1186"/>
      <c r="B5" s="1189"/>
      <c r="C5" s="1189"/>
      <c r="D5" s="1189"/>
      <c r="E5" s="1189"/>
      <c r="F5" s="1189"/>
      <c r="G5" s="1189"/>
      <c r="H5" s="1199" t="s">
        <v>16</v>
      </c>
      <c r="I5" s="7" t="s">
        <v>17</v>
      </c>
      <c r="J5" s="7" t="s">
        <v>14</v>
      </c>
      <c r="K5" s="7" t="s">
        <v>18</v>
      </c>
      <c r="L5" s="1189"/>
      <c r="M5" s="1189"/>
      <c r="N5" s="1189"/>
      <c r="O5" s="1199" t="s">
        <v>19</v>
      </c>
      <c r="P5" s="7" t="s">
        <v>20</v>
      </c>
      <c r="Q5" s="7" t="s">
        <v>21</v>
      </c>
      <c r="R5" s="1199" t="s">
        <v>22</v>
      </c>
      <c r="S5" s="7" t="s">
        <v>23</v>
      </c>
      <c r="T5" s="7" t="s">
        <v>24</v>
      </c>
      <c r="U5" s="7" t="s">
        <v>25</v>
      </c>
      <c r="V5" s="1199" t="s">
        <v>26</v>
      </c>
      <c r="W5" s="7" t="s">
        <v>27</v>
      </c>
      <c r="X5" s="494" t="s">
        <v>25</v>
      </c>
      <c r="Y5" s="55"/>
      <c r="Z5" s="55"/>
      <c r="AA5" s="55"/>
    </row>
    <row r="6" spans="1:27" ht="43.5" customHeight="1" thickBot="1">
      <c r="A6" s="1187"/>
      <c r="B6" s="1190"/>
      <c r="C6" s="1190"/>
      <c r="D6" s="1190"/>
      <c r="E6" s="1190"/>
      <c r="F6" s="1190"/>
      <c r="G6" s="9" t="s">
        <v>28</v>
      </c>
      <c r="H6" s="1190"/>
      <c r="I6" s="9" t="s">
        <v>29</v>
      </c>
      <c r="J6" s="9" t="s">
        <v>30</v>
      </c>
      <c r="K6" s="9" t="s">
        <v>31</v>
      </c>
      <c r="L6" s="9" t="s">
        <v>32</v>
      </c>
      <c r="M6" s="1190"/>
      <c r="N6" s="9" t="s">
        <v>33</v>
      </c>
      <c r="O6" s="1190"/>
      <c r="P6" s="9" t="s">
        <v>34</v>
      </c>
      <c r="Q6" s="9" t="s">
        <v>35</v>
      </c>
      <c r="R6" s="1190"/>
      <c r="S6" s="9" t="s">
        <v>36</v>
      </c>
      <c r="T6" s="9" t="s">
        <v>37</v>
      </c>
      <c r="U6" s="9" t="s">
        <v>38</v>
      </c>
      <c r="V6" s="1190"/>
      <c r="W6" s="9" t="s">
        <v>39</v>
      </c>
      <c r="X6" s="495" t="s">
        <v>349</v>
      </c>
      <c r="Y6" s="55"/>
      <c r="Z6" s="55"/>
      <c r="AA6" s="55"/>
    </row>
    <row r="7" spans="1:27" ht="15" hidden="1">
      <c r="A7" s="1143" t="s">
        <v>267</v>
      </c>
      <c r="B7" s="1143" t="s">
        <v>268</v>
      </c>
      <c r="C7" s="1144">
        <v>590</v>
      </c>
      <c r="D7" s="1145">
        <v>90.7</v>
      </c>
      <c r="E7" s="952">
        <f t="shared" ref="E7" si="0">(F7+M7)/2</f>
        <v>0.47562499999999996</v>
      </c>
      <c r="F7" s="953">
        <f>(G7+H7+L7)/3</f>
        <v>0.38833333333333336</v>
      </c>
      <c r="G7" s="335">
        <v>1</v>
      </c>
      <c r="H7" s="954">
        <f>(I7+K7)/2</f>
        <v>0.16500000000000001</v>
      </c>
      <c r="I7" s="383">
        <v>0</v>
      </c>
      <c r="J7" s="383" t="s">
        <v>44</v>
      </c>
      <c r="K7" s="383">
        <v>0.33</v>
      </c>
      <c r="L7" s="335">
        <v>0</v>
      </c>
      <c r="M7" s="953">
        <f t="shared" ref="M7" si="1">(N7+O7+R7+V7)/4</f>
        <v>0.56291666666666662</v>
      </c>
      <c r="N7" s="335">
        <v>0.5</v>
      </c>
      <c r="O7" s="954">
        <f>(P7+Q7)/2</f>
        <v>0.75</v>
      </c>
      <c r="P7" s="383">
        <v>1</v>
      </c>
      <c r="Q7" s="383">
        <v>0.5</v>
      </c>
      <c r="R7" s="954">
        <f>(S7+T7+U7)/3</f>
        <v>0.66666666666666663</v>
      </c>
      <c r="S7" s="383">
        <v>0.5</v>
      </c>
      <c r="T7" s="383">
        <v>0.5</v>
      </c>
      <c r="U7" s="383">
        <v>1</v>
      </c>
      <c r="V7" s="954">
        <f t="shared" ref="V7" si="2">(W7+X7)/2</f>
        <v>0.33500000000000002</v>
      </c>
      <c r="W7" s="383">
        <v>0.67</v>
      </c>
      <c r="X7" s="336">
        <v>0</v>
      </c>
      <c r="Y7" s="55"/>
    </row>
    <row r="8" spans="1:27" s="853" customFormat="1" thickTop="1">
      <c r="A8" s="1146" t="s">
        <v>267</v>
      </c>
      <c r="B8" s="1147" t="s">
        <v>268</v>
      </c>
      <c r="C8" s="1148">
        <f>NWT!D7</f>
        <v>590</v>
      </c>
      <c r="D8" s="1149">
        <f>NWT!E7</f>
        <v>90.7</v>
      </c>
      <c r="E8" s="638">
        <f>NWT!F7</f>
        <v>0.37145833333333333</v>
      </c>
      <c r="F8" s="639">
        <f>NWT!G7</f>
        <v>0.22166666666666668</v>
      </c>
      <c r="G8" s="795">
        <f>NWT!H7</f>
        <v>0.5</v>
      </c>
      <c r="H8" s="640">
        <f>NWT!I7</f>
        <v>0.16500000000000001</v>
      </c>
      <c r="I8" s="506">
        <f>NWT!J7</f>
        <v>0</v>
      </c>
      <c r="J8" s="506" t="str">
        <f>NWT!K7</f>
        <v>n/a</v>
      </c>
      <c r="K8" s="506">
        <f>NWT!L7</f>
        <v>0.33</v>
      </c>
      <c r="L8" s="795">
        <f>NWT!M7</f>
        <v>0</v>
      </c>
      <c r="M8" s="639">
        <f>NWT!N7</f>
        <v>0.52124999999999999</v>
      </c>
      <c r="N8" s="795">
        <f>NWT!O7</f>
        <v>0.5</v>
      </c>
      <c r="O8" s="640">
        <f>NWT!P7</f>
        <v>0.75</v>
      </c>
      <c r="P8" s="506">
        <f>NWT!Q7</f>
        <v>1</v>
      </c>
      <c r="Q8" s="506">
        <f>NWT!R7</f>
        <v>0.5</v>
      </c>
      <c r="R8" s="640">
        <f>NWT!S7</f>
        <v>0.5</v>
      </c>
      <c r="S8" s="506">
        <f>NWT!T7</f>
        <v>0.5</v>
      </c>
      <c r="T8" s="506">
        <f>NWT!U7</f>
        <v>0</v>
      </c>
      <c r="U8" s="506">
        <f>NWT!V7</f>
        <v>1</v>
      </c>
      <c r="V8" s="640">
        <f>NWT!W7</f>
        <v>0.33500000000000002</v>
      </c>
      <c r="W8" s="506">
        <f>NWT!X7</f>
        <v>0.67</v>
      </c>
      <c r="X8" s="641">
        <f>NWT!Y7</f>
        <v>0</v>
      </c>
      <c r="Y8" s="228"/>
    </row>
    <row r="9" spans="1:27" ht="15">
      <c r="A9" s="680" t="s">
        <v>282</v>
      </c>
      <c r="B9" s="464" t="s">
        <v>268</v>
      </c>
      <c r="C9" s="467">
        <f>NWT!D21</f>
        <v>3243</v>
      </c>
      <c r="D9" s="465">
        <f>NWT!E21</f>
        <v>66.599999999999994</v>
      </c>
      <c r="E9" s="112">
        <f>NWT!F21</f>
        <v>0.74375000000000002</v>
      </c>
      <c r="F9" s="113">
        <f>NWT!G21</f>
        <v>0.61166666666666669</v>
      </c>
      <c r="G9" s="331">
        <f>NWT!H21</f>
        <v>1</v>
      </c>
      <c r="H9" s="115">
        <f>NWT!I21</f>
        <v>0.83499999999999996</v>
      </c>
      <c r="I9" s="380">
        <f>NWT!J21</f>
        <v>1</v>
      </c>
      <c r="J9" s="380" t="str">
        <f>NWT!K21</f>
        <v>n/a</v>
      </c>
      <c r="K9" s="380">
        <f>NWT!L21</f>
        <v>0.67</v>
      </c>
      <c r="L9" s="331">
        <f>NWT!M21</f>
        <v>0</v>
      </c>
      <c r="M9" s="113">
        <f>NWT!N21</f>
        <v>0.87583333333333335</v>
      </c>
      <c r="N9" s="331">
        <f>NWT!O21</f>
        <v>1</v>
      </c>
      <c r="O9" s="115">
        <f>NWT!P21</f>
        <v>1</v>
      </c>
      <c r="P9" s="380">
        <f>NWT!Q21</f>
        <v>1</v>
      </c>
      <c r="Q9" s="380">
        <f>NWT!R21</f>
        <v>1</v>
      </c>
      <c r="R9" s="115">
        <f>NWT!S21</f>
        <v>0.83333333333333337</v>
      </c>
      <c r="S9" s="380">
        <f>NWT!T21</f>
        <v>0.5</v>
      </c>
      <c r="T9" s="380">
        <f>NWT!U21</f>
        <v>1</v>
      </c>
      <c r="U9" s="380">
        <f>NWT!V21</f>
        <v>1</v>
      </c>
      <c r="V9" s="115">
        <f>NWT!W21</f>
        <v>0.67</v>
      </c>
      <c r="W9" s="380">
        <f>NWT!X21</f>
        <v>0.67</v>
      </c>
      <c r="X9" s="499">
        <f>NWT!Y21</f>
        <v>0.67</v>
      </c>
      <c r="Y9" s="55"/>
    </row>
    <row r="10" spans="1:27" ht="15">
      <c r="A10" s="681" t="s">
        <v>286</v>
      </c>
      <c r="B10" s="457" t="s">
        <v>268</v>
      </c>
      <c r="C10" s="457">
        <f>NWT!D25</f>
        <v>265</v>
      </c>
      <c r="D10" s="458">
        <f>NWT!E25</f>
        <v>90.4</v>
      </c>
      <c r="E10" s="112">
        <f>NWT!F25</f>
        <v>0.41069444444444447</v>
      </c>
      <c r="F10" s="113">
        <f>NWT!G25</f>
        <v>0.25888888888888889</v>
      </c>
      <c r="G10" s="331">
        <f>NWT!H25</f>
        <v>0.5</v>
      </c>
      <c r="H10" s="115">
        <f>NWT!I25</f>
        <v>0.27666666666666667</v>
      </c>
      <c r="I10" s="380">
        <f>NWT!J25</f>
        <v>0</v>
      </c>
      <c r="J10" s="380">
        <f>NWT!K25</f>
        <v>0.5</v>
      </c>
      <c r="K10" s="380">
        <f>NWT!L25</f>
        <v>0.33</v>
      </c>
      <c r="L10" s="331">
        <f>NWT!M25</f>
        <v>0</v>
      </c>
      <c r="M10" s="113">
        <f>NWT!N25</f>
        <v>0.5625</v>
      </c>
      <c r="N10" s="331">
        <f>NWT!O25</f>
        <v>0.5</v>
      </c>
      <c r="O10" s="115">
        <f>NWT!P25</f>
        <v>0.75</v>
      </c>
      <c r="P10" s="380">
        <f>NWT!Q25</f>
        <v>1</v>
      </c>
      <c r="Q10" s="380">
        <f>NWT!R25</f>
        <v>0.5</v>
      </c>
      <c r="R10" s="115">
        <f>NWT!S25</f>
        <v>0.5</v>
      </c>
      <c r="S10" s="380">
        <f>NWT!T25</f>
        <v>0.5</v>
      </c>
      <c r="T10" s="380">
        <f>NWT!U25</f>
        <v>0</v>
      </c>
      <c r="U10" s="380">
        <f>NWT!V25</f>
        <v>1</v>
      </c>
      <c r="V10" s="115">
        <f>NWT!W25</f>
        <v>0.5</v>
      </c>
      <c r="W10" s="380">
        <f>NWT!X25</f>
        <v>1</v>
      </c>
      <c r="X10" s="499">
        <f>NWT!Y25</f>
        <v>0</v>
      </c>
      <c r="Y10" s="55"/>
    </row>
    <row r="11" spans="1:27" ht="15">
      <c r="A11" s="678" t="s">
        <v>287</v>
      </c>
      <c r="B11" s="462" t="s">
        <v>268</v>
      </c>
      <c r="C11" s="462">
        <f>NWT!D26</f>
        <v>103</v>
      </c>
      <c r="D11" s="463">
        <f>NWT!E26</f>
        <v>85</v>
      </c>
      <c r="E11" s="112">
        <f>NWT!F26</f>
        <v>0.37944444444444447</v>
      </c>
      <c r="F11" s="113">
        <f>NWT!G26</f>
        <v>0.25888888888888889</v>
      </c>
      <c r="G11" s="331">
        <f>NWT!H26</f>
        <v>0.5</v>
      </c>
      <c r="H11" s="115">
        <f>NWT!I26</f>
        <v>0.27666666666666667</v>
      </c>
      <c r="I11" s="380">
        <f>NWT!J26</f>
        <v>0</v>
      </c>
      <c r="J11" s="380">
        <f>NWT!K26</f>
        <v>0.5</v>
      </c>
      <c r="K11" s="380">
        <f>NWT!L26</f>
        <v>0.33</v>
      </c>
      <c r="L11" s="331">
        <f>NWT!M26</f>
        <v>0</v>
      </c>
      <c r="M11" s="113">
        <f>NWT!N26</f>
        <v>0.5</v>
      </c>
      <c r="N11" s="331">
        <f>NWT!O26</f>
        <v>0.5</v>
      </c>
      <c r="O11" s="115">
        <f>NWT!P26</f>
        <v>0.5</v>
      </c>
      <c r="P11" s="380">
        <f>NWT!Q26</f>
        <v>0.5</v>
      </c>
      <c r="Q11" s="380">
        <f>NWT!R26</f>
        <v>0.5</v>
      </c>
      <c r="R11" s="115">
        <f>NWT!S26</f>
        <v>0.5</v>
      </c>
      <c r="S11" s="380">
        <f>NWT!T26</f>
        <v>0.5</v>
      </c>
      <c r="T11" s="380">
        <f>NWT!U26</f>
        <v>0</v>
      </c>
      <c r="U11" s="380">
        <f>NWT!V26</f>
        <v>1</v>
      </c>
      <c r="V11" s="115">
        <f>NWT!W26</f>
        <v>0.5</v>
      </c>
      <c r="W11" s="380">
        <f>NWT!X26</f>
        <v>1</v>
      </c>
      <c r="X11" s="499">
        <f>NWT!Y26</f>
        <v>0</v>
      </c>
      <c r="Y11" s="55"/>
    </row>
    <row r="12" spans="1:27" ht="15">
      <c r="A12" s="679" t="s">
        <v>289</v>
      </c>
      <c r="B12" s="455" t="s">
        <v>268</v>
      </c>
      <c r="C12" s="455">
        <f>NWT!D28</f>
        <v>898</v>
      </c>
      <c r="D12" s="456">
        <f>NWT!E28</f>
        <v>93.1</v>
      </c>
      <c r="E12" s="112">
        <f>NWT!F28</f>
        <v>0.40374999999999994</v>
      </c>
      <c r="F12" s="113">
        <f>NWT!G28</f>
        <v>0.36999999999999994</v>
      </c>
      <c r="G12" s="331">
        <f>NWT!H28</f>
        <v>0.5</v>
      </c>
      <c r="H12" s="115">
        <f>NWT!I28</f>
        <v>0.61</v>
      </c>
      <c r="I12" s="380">
        <f>NWT!J28</f>
        <v>1</v>
      </c>
      <c r="J12" s="380">
        <f>NWT!K28</f>
        <v>0.5</v>
      </c>
      <c r="K12" s="380">
        <f>NWT!L28</f>
        <v>0.33</v>
      </c>
      <c r="L12" s="331">
        <f>NWT!M28</f>
        <v>0</v>
      </c>
      <c r="M12" s="113">
        <f>NWT!N28</f>
        <v>0.4375</v>
      </c>
      <c r="N12" s="331">
        <f>NWT!O28</f>
        <v>0.5</v>
      </c>
      <c r="O12" s="115">
        <f>NWT!P28</f>
        <v>0.75</v>
      </c>
      <c r="P12" s="380">
        <f>NWT!Q28</f>
        <v>1</v>
      </c>
      <c r="Q12" s="380">
        <f>NWT!R28</f>
        <v>0.5</v>
      </c>
      <c r="R12" s="115">
        <f>NWT!S28</f>
        <v>0.5</v>
      </c>
      <c r="S12" s="380">
        <f>NWT!T28</f>
        <v>0.5</v>
      </c>
      <c r="T12" s="380">
        <f>NWT!U28</f>
        <v>0</v>
      </c>
      <c r="U12" s="380">
        <f>NWT!V28</f>
        <v>1</v>
      </c>
      <c r="V12" s="115">
        <f>NWT!W28</f>
        <v>0</v>
      </c>
      <c r="W12" s="380">
        <f>NWT!X28</f>
        <v>0</v>
      </c>
      <c r="X12" s="499">
        <f>NWT!Y28</f>
        <v>0</v>
      </c>
      <c r="Y12" s="55"/>
    </row>
    <row r="13" spans="1:27" thickBot="1">
      <c r="A13" s="1150" t="s">
        <v>291</v>
      </c>
      <c r="B13" s="1151" t="s">
        <v>268</v>
      </c>
      <c r="C13" s="1151">
        <f>NWT!D30</f>
        <v>396</v>
      </c>
      <c r="D13" s="1152">
        <f>NWT!E30</f>
        <v>94.9</v>
      </c>
      <c r="E13" s="642">
        <f>NWT!F30</f>
        <v>0.34819444444444447</v>
      </c>
      <c r="F13" s="643">
        <f>NWT!G30</f>
        <v>0.25888888888888889</v>
      </c>
      <c r="G13" s="691">
        <f>NWT!H30</f>
        <v>0.5</v>
      </c>
      <c r="H13" s="644">
        <f>NWT!I30</f>
        <v>0.27666666666666667</v>
      </c>
      <c r="I13" s="645">
        <f>NWT!J30</f>
        <v>0</v>
      </c>
      <c r="J13" s="645">
        <f>NWT!K30</f>
        <v>0.5</v>
      </c>
      <c r="K13" s="645">
        <f>NWT!L30</f>
        <v>0.33</v>
      </c>
      <c r="L13" s="691">
        <f>NWT!M30</f>
        <v>0</v>
      </c>
      <c r="M13" s="643">
        <f>NWT!N30</f>
        <v>0.4375</v>
      </c>
      <c r="N13" s="691">
        <f>NWT!O30</f>
        <v>0.5</v>
      </c>
      <c r="O13" s="644">
        <f>NWT!P30</f>
        <v>0.75</v>
      </c>
      <c r="P13" s="645">
        <f>NWT!Q30</f>
        <v>1</v>
      </c>
      <c r="Q13" s="645">
        <f>NWT!R30</f>
        <v>0.5</v>
      </c>
      <c r="R13" s="644">
        <f>NWT!S30</f>
        <v>0.5</v>
      </c>
      <c r="S13" s="645">
        <f>NWT!T30</f>
        <v>0.5</v>
      </c>
      <c r="T13" s="645">
        <f>NWT!U30</f>
        <v>0</v>
      </c>
      <c r="U13" s="645">
        <f>NWT!V30</f>
        <v>1</v>
      </c>
      <c r="V13" s="644">
        <f>NWT!W30</f>
        <v>0</v>
      </c>
      <c r="W13" s="645">
        <f>NWT!X30</f>
        <v>0</v>
      </c>
      <c r="X13" s="646">
        <f>NWT!Y30</f>
        <v>0</v>
      </c>
      <c r="Y13" s="55"/>
    </row>
    <row r="14" spans="1:27" ht="15">
      <c r="A14" s="278" t="s">
        <v>301</v>
      </c>
      <c r="B14" s="278" t="s">
        <v>302</v>
      </c>
      <c r="C14" s="279">
        <f>NU!D7</f>
        <v>868</v>
      </c>
      <c r="D14" s="280">
        <f>NU!E7</f>
        <v>96</v>
      </c>
      <c r="E14" s="106">
        <f>NU!F7</f>
        <v>0.28548611111111111</v>
      </c>
      <c r="F14" s="107">
        <f>NU!G7</f>
        <v>9.2222222222222219E-2</v>
      </c>
      <c r="G14" s="109">
        <f>NU!H7</f>
        <v>0</v>
      </c>
      <c r="H14" s="109">
        <f>NU!I7</f>
        <v>0.27666666666666667</v>
      </c>
      <c r="I14" s="328">
        <f>NU!J7</f>
        <v>0</v>
      </c>
      <c r="J14" s="328">
        <f>NU!K7</f>
        <v>0.5</v>
      </c>
      <c r="K14" s="328">
        <f>NU!L7</f>
        <v>0.33</v>
      </c>
      <c r="L14" s="109">
        <f>NU!M7</f>
        <v>0</v>
      </c>
      <c r="M14" s="107">
        <f>NU!N7</f>
        <v>0.47875000000000001</v>
      </c>
      <c r="N14" s="109">
        <f>NU!O7</f>
        <v>0.5</v>
      </c>
      <c r="O14" s="109">
        <f>NU!P7</f>
        <v>0.75</v>
      </c>
      <c r="P14" s="328">
        <f>NU!Q7</f>
        <v>1</v>
      </c>
      <c r="Q14" s="328">
        <f>NU!R7</f>
        <v>0.5</v>
      </c>
      <c r="R14" s="109">
        <f>NU!S7</f>
        <v>0.5</v>
      </c>
      <c r="S14" s="328">
        <f>NU!T7</f>
        <v>0.5</v>
      </c>
      <c r="T14" s="328">
        <f>NU!U7</f>
        <v>0</v>
      </c>
      <c r="U14" s="328">
        <f>NU!V7</f>
        <v>1</v>
      </c>
      <c r="V14" s="109">
        <f>NU!W7</f>
        <v>0.16500000000000001</v>
      </c>
      <c r="W14" s="328">
        <f>NU!X7</f>
        <v>0</v>
      </c>
      <c r="X14" s="63">
        <f>NU!Y7</f>
        <v>0.33</v>
      </c>
      <c r="Y14" s="248"/>
    </row>
    <row r="15" spans="1:27" ht="15">
      <c r="A15" s="429" t="s">
        <v>303</v>
      </c>
      <c r="B15" s="429" t="s">
        <v>302</v>
      </c>
      <c r="C15" s="253">
        <f>NU!D8</f>
        <v>2657</v>
      </c>
      <c r="D15" s="427">
        <f>NU!E8</f>
        <v>95.3</v>
      </c>
      <c r="E15" s="112">
        <f>NU!F8</f>
        <v>0.28375</v>
      </c>
      <c r="F15" s="107">
        <f>NU!G8</f>
        <v>0.12999999999999998</v>
      </c>
      <c r="G15" s="115">
        <f>NU!H8</f>
        <v>0</v>
      </c>
      <c r="H15" s="109">
        <f>NU!I8</f>
        <v>0.38999999999999996</v>
      </c>
      <c r="I15" s="380">
        <f>NU!J8</f>
        <v>0</v>
      </c>
      <c r="J15" s="380">
        <f>NU!K8</f>
        <v>0.5</v>
      </c>
      <c r="K15" s="380">
        <f>NU!L8</f>
        <v>0.67</v>
      </c>
      <c r="L15" s="115">
        <f>NU!M8</f>
        <v>0</v>
      </c>
      <c r="M15" s="107">
        <f>NU!N8</f>
        <v>0.4375</v>
      </c>
      <c r="N15" s="115">
        <f>NU!O8</f>
        <v>0.5</v>
      </c>
      <c r="O15" s="109">
        <f>NU!P8</f>
        <v>0.75</v>
      </c>
      <c r="P15" s="380">
        <f>NU!Q8</f>
        <v>1</v>
      </c>
      <c r="Q15" s="380">
        <f>NU!R8</f>
        <v>0.5</v>
      </c>
      <c r="R15" s="109">
        <f>NU!S8</f>
        <v>0.5</v>
      </c>
      <c r="S15" s="380">
        <f>NU!T8</f>
        <v>0.5</v>
      </c>
      <c r="T15" s="380">
        <f>NU!U8</f>
        <v>0</v>
      </c>
      <c r="U15" s="380">
        <f>NU!V8</f>
        <v>1</v>
      </c>
      <c r="V15" s="109">
        <f>NU!W8</f>
        <v>0</v>
      </c>
      <c r="W15" s="380">
        <f>NU!X8</f>
        <v>0</v>
      </c>
      <c r="X15" s="332">
        <f>NU!Y8</f>
        <v>0</v>
      </c>
      <c r="Y15" s="248"/>
    </row>
    <row r="16" spans="1:27" ht="15">
      <c r="A16" s="283" t="s">
        <v>304</v>
      </c>
      <c r="B16" s="283" t="s">
        <v>302</v>
      </c>
      <c r="C16" s="423">
        <f>NU!D9</f>
        <v>2069</v>
      </c>
      <c r="D16" s="424">
        <f>NU!E9</f>
        <v>92.7</v>
      </c>
      <c r="E16" s="112">
        <f>NU!F9</f>
        <v>0.27458333333333335</v>
      </c>
      <c r="F16" s="107">
        <f>NU!G9</f>
        <v>0.11166666666666668</v>
      </c>
      <c r="G16" s="115">
        <f>NU!H9</f>
        <v>0</v>
      </c>
      <c r="H16" s="109">
        <f>NU!I9</f>
        <v>0.33500000000000002</v>
      </c>
      <c r="I16" s="380">
        <f>NU!J9</f>
        <v>0</v>
      </c>
      <c r="J16" s="380" t="str">
        <f>NU!K9</f>
        <v>n/a</v>
      </c>
      <c r="K16" s="380">
        <f>NU!L9</f>
        <v>0.67</v>
      </c>
      <c r="L16" s="115">
        <f>NU!M9</f>
        <v>0</v>
      </c>
      <c r="M16" s="107">
        <f>NU!N9</f>
        <v>0.4375</v>
      </c>
      <c r="N16" s="115">
        <f>NU!O9</f>
        <v>0.5</v>
      </c>
      <c r="O16" s="109">
        <f>NU!P9</f>
        <v>0.75</v>
      </c>
      <c r="P16" s="380">
        <f>NU!Q9</f>
        <v>1</v>
      </c>
      <c r="Q16" s="380">
        <f>NU!R9</f>
        <v>0.5</v>
      </c>
      <c r="R16" s="109">
        <f>NU!S9</f>
        <v>0.5</v>
      </c>
      <c r="S16" s="380">
        <f>NU!T9</f>
        <v>0.5</v>
      </c>
      <c r="T16" s="380">
        <f>NU!U9</f>
        <v>0</v>
      </c>
      <c r="U16" s="380">
        <f>NU!V9</f>
        <v>1</v>
      </c>
      <c r="V16" s="109">
        <f>NU!W9</f>
        <v>0</v>
      </c>
      <c r="W16" s="380">
        <f>NU!X9</f>
        <v>0</v>
      </c>
      <c r="X16" s="332">
        <f>NU!Y9</f>
        <v>0</v>
      </c>
      <c r="Y16" s="248"/>
    </row>
    <row r="17" spans="1:25" ht="15">
      <c r="A17" s="429" t="s">
        <v>305</v>
      </c>
      <c r="B17" s="429" t="s">
        <v>302</v>
      </c>
      <c r="C17" s="253">
        <f>NU!D10</f>
        <v>1766</v>
      </c>
      <c r="D17" s="427">
        <f>NU!E10</f>
        <v>84.2</v>
      </c>
      <c r="E17" s="112">
        <f>NU!F10</f>
        <v>0.33562500000000001</v>
      </c>
      <c r="F17" s="107">
        <f>NU!G10</f>
        <v>0.12999999999999998</v>
      </c>
      <c r="G17" s="115">
        <f>NU!H10</f>
        <v>0</v>
      </c>
      <c r="H17" s="109">
        <f>NU!I10</f>
        <v>0.38999999999999996</v>
      </c>
      <c r="I17" s="380">
        <f>NU!J10</f>
        <v>0</v>
      </c>
      <c r="J17" s="380">
        <f>NU!K10</f>
        <v>0.5</v>
      </c>
      <c r="K17" s="380">
        <f>NU!L10</f>
        <v>0.67</v>
      </c>
      <c r="L17" s="115">
        <f>NU!M10</f>
        <v>0</v>
      </c>
      <c r="M17" s="107">
        <f>NU!N10</f>
        <v>0.54125000000000001</v>
      </c>
      <c r="N17" s="115">
        <f>NU!O10</f>
        <v>0.5</v>
      </c>
      <c r="O17" s="109">
        <f>NU!P10</f>
        <v>1</v>
      </c>
      <c r="P17" s="380">
        <f>NU!Q10</f>
        <v>1</v>
      </c>
      <c r="Q17" s="380">
        <f>NU!R10</f>
        <v>1</v>
      </c>
      <c r="R17" s="109">
        <f>NU!S10</f>
        <v>0.5</v>
      </c>
      <c r="S17" s="380">
        <f>NU!T10</f>
        <v>0.5</v>
      </c>
      <c r="T17" s="380">
        <f>NU!U10</f>
        <v>0</v>
      </c>
      <c r="U17" s="380">
        <f>NU!V10</f>
        <v>1</v>
      </c>
      <c r="V17" s="109">
        <f>NU!W10</f>
        <v>0.16500000000000001</v>
      </c>
      <c r="W17" s="380">
        <f>NU!X10</f>
        <v>0</v>
      </c>
      <c r="X17" s="332">
        <f>NU!Y10</f>
        <v>0.33</v>
      </c>
      <c r="Y17" s="248"/>
    </row>
    <row r="18" spans="1:25" ht="15">
      <c r="A18" s="283" t="s">
        <v>306</v>
      </c>
      <c r="B18" s="283" t="s">
        <v>302</v>
      </c>
      <c r="C18" s="423">
        <f>NU!D11</f>
        <v>1441</v>
      </c>
      <c r="D18" s="424">
        <f>NU!E11</f>
        <v>93.8</v>
      </c>
      <c r="E18" s="112">
        <f>NU!F11</f>
        <v>0.2648611111111111</v>
      </c>
      <c r="F18" s="107">
        <f>NU!G11</f>
        <v>9.2222222222222219E-2</v>
      </c>
      <c r="G18" s="115">
        <f>NU!H11</f>
        <v>0</v>
      </c>
      <c r="H18" s="109">
        <f>NU!I11</f>
        <v>0.27666666666666667</v>
      </c>
      <c r="I18" s="380">
        <f>NU!J11</f>
        <v>0</v>
      </c>
      <c r="J18" s="380">
        <f>NU!K11</f>
        <v>0.5</v>
      </c>
      <c r="K18" s="380">
        <f>NU!L11</f>
        <v>0.33</v>
      </c>
      <c r="L18" s="115">
        <f>NU!M11</f>
        <v>0</v>
      </c>
      <c r="M18" s="107">
        <f>NU!N11</f>
        <v>0.4375</v>
      </c>
      <c r="N18" s="115">
        <f>NU!O11</f>
        <v>0.5</v>
      </c>
      <c r="O18" s="109">
        <f>NU!P11</f>
        <v>0.75</v>
      </c>
      <c r="P18" s="380">
        <f>NU!Q11</f>
        <v>1</v>
      </c>
      <c r="Q18" s="380">
        <f>NU!R11</f>
        <v>0.5</v>
      </c>
      <c r="R18" s="109">
        <f>NU!S11</f>
        <v>0.5</v>
      </c>
      <c r="S18" s="380">
        <f>NU!T11</f>
        <v>0.5</v>
      </c>
      <c r="T18" s="380">
        <f>NU!U11</f>
        <v>0</v>
      </c>
      <c r="U18" s="380">
        <f>NU!V11</f>
        <v>1</v>
      </c>
      <c r="V18" s="109">
        <f>NU!W11</f>
        <v>0</v>
      </c>
      <c r="W18" s="380">
        <f>NU!X11</f>
        <v>0</v>
      </c>
      <c r="X18" s="332">
        <f>NU!Y11</f>
        <v>0</v>
      </c>
      <c r="Y18" s="248"/>
    </row>
    <row r="19" spans="1:25" ht="15">
      <c r="A19" s="429" t="s">
        <v>307</v>
      </c>
      <c r="B19" s="429" t="s">
        <v>302</v>
      </c>
      <c r="C19" s="253">
        <f>NU!D12</f>
        <v>437</v>
      </c>
      <c r="D19" s="427">
        <f>NU!E12</f>
        <v>95.2</v>
      </c>
      <c r="E19" s="112">
        <f>NU!F12</f>
        <v>0.2648611111111111</v>
      </c>
      <c r="F19" s="107">
        <f>NU!G12</f>
        <v>9.2222222222222219E-2</v>
      </c>
      <c r="G19" s="115">
        <f>NU!H12</f>
        <v>0</v>
      </c>
      <c r="H19" s="109">
        <f>NU!I12</f>
        <v>0.27666666666666667</v>
      </c>
      <c r="I19" s="380">
        <f>NU!J12</f>
        <v>0</v>
      </c>
      <c r="J19" s="380">
        <f>NU!K12</f>
        <v>0.5</v>
      </c>
      <c r="K19" s="380">
        <f>NU!L12</f>
        <v>0.33</v>
      </c>
      <c r="L19" s="115">
        <f>NU!M12</f>
        <v>0</v>
      </c>
      <c r="M19" s="107">
        <f>NU!N12</f>
        <v>0.4375</v>
      </c>
      <c r="N19" s="115">
        <f>NU!O12</f>
        <v>0.5</v>
      </c>
      <c r="O19" s="109">
        <f>NU!P12</f>
        <v>0.75</v>
      </c>
      <c r="P19" s="380">
        <f>NU!Q12</f>
        <v>1</v>
      </c>
      <c r="Q19" s="380">
        <f>NU!R12</f>
        <v>0.5</v>
      </c>
      <c r="R19" s="109">
        <f>NU!S12</f>
        <v>0.5</v>
      </c>
      <c r="S19" s="380">
        <f>NU!T12</f>
        <v>0.5</v>
      </c>
      <c r="T19" s="380">
        <f>NU!U12</f>
        <v>0</v>
      </c>
      <c r="U19" s="380">
        <f>NU!V12</f>
        <v>1</v>
      </c>
      <c r="V19" s="109">
        <f>NU!W12</f>
        <v>0</v>
      </c>
      <c r="W19" s="380">
        <f>NU!X12</f>
        <v>0</v>
      </c>
      <c r="X19" s="332">
        <f>NU!Y12</f>
        <v>0</v>
      </c>
      <c r="Y19" s="248"/>
    </row>
    <row r="20" spans="1:25" ht="15">
      <c r="A20" s="283" t="s">
        <v>308</v>
      </c>
      <c r="B20" s="283" t="s">
        <v>302</v>
      </c>
      <c r="C20" s="423">
        <f>NU!D13</f>
        <v>1053</v>
      </c>
      <c r="D20" s="424">
        <f>NU!E13</f>
        <v>96.7</v>
      </c>
      <c r="E20" s="112">
        <f>NU!F13</f>
        <v>0.2648611111111111</v>
      </c>
      <c r="F20" s="107">
        <f>NU!G13</f>
        <v>9.2222222222222219E-2</v>
      </c>
      <c r="G20" s="115">
        <f>NU!H13</f>
        <v>0</v>
      </c>
      <c r="H20" s="109">
        <f>NU!I13</f>
        <v>0.27666666666666667</v>
      </c>
      <c r="I20" s="380">
        <f>NU!J13</f>
        <v>0</v>
      </c>
      <c r="J20" s="380">
        <f>NU!K13</f>
        <v>0.5</v>
      </c>
      <c r="K20" s="380">
        <f>NU!L13</f>
        <v>0.33</v>
      </c>
      <c r="L20" s="115">
        <f>NU!M13</f>
        <v>0</v>
      </c>
      <c r="M20" s="107">
        <f>NU!N13</f>
        <v>0.4375</v>
      </c>
      <c r="N20" s="115">
        <f>NU!O13</f>
        <v>0.5</v>
      </c>
      <c r="O20" s="109">
        <f>NU!P13</f>
        <v>0.75</v>
      </c>
      <c r="P20" s="380">
        <f>NU!Q13</f>
        <v>1</v>
      </c>
      <c r="Q20" s="380">
        <f>NU!R13</f>
        <v>0.5</v>
      </c>
      <c r="R20" s="109">
        <f>NU!S13</f>
        <v>0.5</v>
      </c>
      <c r="S20" s="380">
        <f>NU!T13</f>
        <v>0.5</v>
      </c>
      <c r="T20" s="380">
        <f>NU!U13</f>
        <v>0</v>
      </c>
      <c r="U20" s="380">
        <f>NU!V13</f>
        <v>1</v>
      </c>
      <c r="V20" s="109">
        <f>NU!W13</f>
        <v>0</v>
      </c>
      <c r="W20" s="380">
        <f>NU!X13</f>
        <v>0</v>
      </c>
      <c r="X20" s="332">
        <f>NU!Y13</f>
        <v>0</v>
      </c>
      <c r="Y20" s="248"/>
    </row>
    <row r="21" spans="1:25" ht="15">
      <c r="A21" s="429" t="s">
        <v>309</v>
      </c>
      <c r="B21" s="429" t="s">
        <v>302</v>
      </c>
      <c r="C21" s="253">
        <f>NU!D14</f>
        <v>891</v>
      </c>
      <c r="D21" s="427">
        <f>NU!E14</f>
        <v>96.6</v>
      </c>
      <c r="E21" s="112">
        <f>NU!F14</f>
        <v>0.2648611111111111</v>
      </c>
      <c r="F21" s="107">
        <f>NU!G14</f>
        <v>9.2222222222222219E-2</v>
      </c>
      <c r="G21" s="115">
        <f>NU!H14</f>
        <v>0</v>
      </c>
      <c r="H21" s="109">
        <f>NU!I14</f>
        <v>0.27666666666666667</v>
      </c>
      <c r="I21" s="380">
        <f>NU!J14</f>
        <v>0</v>
      </c>
      <c r="J21" s="380">
        <f>NU!K14</f>
        <v>0.5</v>
      </c>
      <c r="K21" s="380">
        <f>NU!L14</f>
        <v>0.33</v>
      </c>
      <c r="L21" s="115">
        <f>NU!M14</f>
        <v>0</v>
      </c>
      <c r="M21" s="107">
        <f>NU!N14</f>
        <v>0.4375</v>
      </c>
      <c r="N21" s="115">
        <f>NU!O14</f>
        <v>0.5</v>
      </c>
      <c r="O21" s="109">
        <f>NU!P14</f>
        <v>0.75</v>
      </c>
      <c r="P21" s="380">
        <f>NU!Q14</f>
        <v>1</v>
      </c>
      <c r="Q21" s="380">
        <f>NU!R14</f>
        <v>0.5</v>
      </c>
      <c r="R21" s="109">
        <f>NU!S14</f>
        <v>0.5</v>
      </c>
      <c r="S21" s="380">
        <f>NU!T14</f>
        <v>0.5</v>
      </c>
      <c r="T21" s="380">
        <f>NU!U14</f>
        <v>0</v>
      </c>
      <c r="U21" s="380">
        <f>NU!V14</f>
        <v>1</v>
      </c>
      <c r="V21" s="109">
        <f>NU!W14</f>
        <v>0</v>
      </c>
      <c r="W21" s="380">
        <f>NU!X14</f>
        <v>0</v>
      </c>
      <c r="X21" s="332">
        <f>NU!Y14</f>
        <v>0</v>
      </c>
      <c r="Y21" s="248"/>
    </row>
    <row r="22" spans="1:25" ht="15">
      <c r="A22" s="283" t="s">
        <v>310</v>
      </c>
      <c r="B22" s="283" t="s">
        <v>302</v>
      </c>
      <c r="C22" s="423">
        <f>NU!D15</f>
        <v>1324</v>
      </c>
      <c r="D22" s="424">
        <f>NU!E15</f>
        <v>95.8</v>
      </c>
      <c r="E22" s="112">
        <f>NU!F15</f>
        <v>0.2648611111111111</v>
      </c>
      <c r="F22" s="107">
        <f>NU!G15</f>
        <v>9.2222222222222219E-2</v>
      </c>
      <c r="G22" s="115">
        <f>NU!H15</f>
        <v>0</v>
      </c>
      <c r="H22" s="109">
        <f>NU!I15</f>
        <v>0.27666666666666667</v>
      </c>
      <c r="I22" s="380">
        <f>NU!J15</f>
        <v>0</v>
      </c>
      <c r="J22" s="380">
        <f>NU!K15</f>
        <v>0.5</v>
      </c>
      <c r="K22" s="380">
        <f>NU!L15</f>
        <v>0.33</v>
      </c>
      <c r="L22" s="115">
        <f>NU!M15</f>
        <v>0</v>
      </c>
      <c r="M22" s="107">
        <f>NU!N15</f>
        <v>0.4375</v>
      </c>
      <c r="N22" s="115">
        <f>NU!O15</f>
        <v>0.5</v>
      </c>
      <c r="O22" s="109">
        <f>NU!P15</f>
        <v>0.75</v>
      </c>
      <c r="P22" s="380">
        <f>NU!Q15</f>
        <v>1</v>
      </c>
      <c r="Q22" s="380">
        <f>NU!R15</f>
        <v>0.5</v>
      </c>
      <c r="R22" s="109">
        <f>NU!S15</f>
        <v>0.5</v>
      </c>
      <c r="S22" s="380">
        <f>NU!T15</f>
        <v>0.5</v>
      </c>
      <c r="T22" s="380">
        <f>NU!U15</f>
        <v>0</v>
      </c>
      <c r="U22" s="380">
        <f>NU!V15</f>
        <v>1</v>
      </c>
      <c r="V22" s="109">
        <f>NU!W15</f>
        <v>0</v>
      </c>
      <c r="W22" s="380">
        <f>NU!X15</f>
        <v>0</v>
      </c>
      <c r="X22" s="332">
        <f>NU!Y15</f>
        <v>0</v>
      </c>
      <c r="Y22" s="248"/>
    </row>
    <row r="23" spans="1:25" ht="15">
      <c r="A23" s="429" t="s">
        <v>311</v>
      </c>
      <c r="B23" s="429" t="s">
        <v>302</v>
      </c>
      <c r="C23" s="253">
        <f>NU!D16</f>
        <v>129</v>
      </c>
      <c r="D23" s="427">
        <f>NU!E16</f>
        <v>96</v>
      </c>
      <c r="E23" s="112">
        <f>NU!F16</f>
        <v>0.34798611111111111</v>
      </c>
      <c r="F23" s="107">
        <f>NU!G16</f>
        <v>9.2222222222222219E-2</v>
      </c>
      <c r="G23" s="115">
        <f>NU!H16</f>
        <v>0</v>
      </c>
      <c r="H23" s="109">
        <f>NU!I16</f>
        <v>0.27666666666666667</v>
      </c>
      <c r="I23" s="380">
        <f>NU!J16</f>
        <v>0</v>
      </c>
      <c r="J23" s="380">
        <f>NU!K16</f>
        <v>0.5</v>
      </c>
      <c r="K23" s="380">
        <f>NU!L16</f>
        <v>0.33</v>
      </c>
      <c r="L23" s="115">
        <f>NU!M16</f>
        <v>0</v>
      </c>
      <c r="M23" s="107">
        <f>NU!N16</f>
        <v>0.60375000000000001</v>
      </c>
      <c r="N23" s="115">
        <f>NU!O16</f>
        <v>0.5</v>
      </c>
      <c r="O23" s="109">
        <f>NU!P16</f>
        <v>0.75</v>
      </c>
      <c r="P23" s="380">
        <f>NU!Q16</f>
        <v>1</v>
      </c>
      <c r="Q23" s="380">
        <f>NU!R16</f>
        <v>0.5</v>
      </c>
      <c r="R23" s="109">
        <f>NU!S16</f>
        <v>0.5</v>
      </c>
      <c r="S23" s="380">
        <f>NU!T16</f>
        <v>0.5</v>
      </c>
      <c r="T23" s="380">
        <f>NU!U16</f>
        <v>0</v>
      </c>
      <c r="U23" s="380">
        <f>NU!V16</f>
        <v>1</v>
      </c>
      <c r="V23" s="109">
        <f>NU!W16</f>
        <v>0.66500000000000004</v>
      </c>
      <c r="W23" s="380">
        <f>NU!X16</f>
        <v>1</v>
      </c>
      <c r="X23" s="332">
        <f>NU!Y16</f>
        <v>0.33</v>
      </c>
      <c r="Y23" s="248"/>
    </row>
    <row r="24" spans="1:25" ht="15">
      <c r="A24" s="283" t="s">
        <v>312</v>
      </c>
      <c r="B24" s="283" t="s">
        <v>302</v>
      </c>
      <c r="C24" s="423">
        <f>NU!D17</f>
        <v>848</v>
      </c>
      <c r="D24" s="424">
        <f>NU!E17</f>
        <v>95.9</v>
      </c>
      <c r="E24" s="112">
        <f>NU!F17</f>
        <v>0.2648611111111111</v>
      </c>
      <c r="F24" s="107">
        <f>NU!G17</f>
        <v>9.2222222222222219E-2</v>
      </c>
      <c r="G24" s="115">
        <f>NU!H17</f>
        <v>0</v>
      </c>
      <c r="H24" s="109">
        <f>NU!I17</f>
        <v>0.27666666666666667</v>
      </c>
      <c r="I24" s="380">
        <f>NU!J17</f>
        <v>0</v>
      </c>
      <c r="J24" s="380">
        <f>NU!K17</f>
        <v>0.5</v>
      </c>
      <c r="K24" s="380">
        <f>NU!L17</f>
        <v>0.33</v>
      </c>
      <c r="L24" s="115">
        <f>NU!M17</f>
        <v>0</v>
      </c>
      <c r="M24" s="107">
        <f>NU!N17</f>
        <v>0.4375</v>
      </c>
      <c r="N24" s="115">
        <f>NU!O17</f>
        <v>0.5</v>
      </c>
      <c r="O24" s="109">
        <f>NU!P17</f>
        <v>0.75</v>
      </c>
      <c r="P24" s="380">
        <f>NU!Q17</f>
        <v>1</v>
      </c>
      <c r="Q24" s="380">
        <f>NU!R17</f>
        <v>0.5</v>
      </c>
      <c r="R24" s="109">
        <f>NU!S17</f>
        <v>0.5</v>
      </c>
      <c r="S24" s="380">
        <f>NU!T17</f>
        <v>0.5</v>
      </c>
      <c r="T24" s="380">
        <f>NU!U17</f>
        <v>0</v>
      </c>
      <c r="U24" s="380">
        <f>NU!V17</f>
        <v>1</v>
      </c>
      <c r="V24" s="109">
        <f>NU!W17</f>
        <v>0</v>
      </c>
      <c r="W24" s="380">
        <f>NU!X17</f>
        <v>0</v>
      </c>
      <c r="X24" s="332">
        <f>NU!Y17</f>
        <v>0</v>
      </c>
      <c r="Y24" s="248"/>
    </row>
    <row r="25" spans="1:25" ht="15">
      <c r="A25" s="429" t="s">
        <v>313</v>
      </c>
      <c r="B25" s="429" t="s">
        <v>302</v>
      </c>
      <c r="C25" s="253">
        <f>NU!D18</f>
        <v>1682</v>
      </c>
      <c r="D25" s="427">
        <f>NU!E18</f>
        <v>99.3</v>
      </c>
      <c r="E25" s="112">
        <f>NU!F18</f>
        <v>0.2648611111111111</v>
      </c>
      <c r="F25" s="107">
        <f>NU!G18</f>
        <v>9.2222222222222219E-2</v>
      </c>
      <c r="G25" s="115">
        <f>NU!H18</f>
        <v>0</v>
      </c>
      <c r="H25" s="109">
        <f>NU!I18</f>
        <v>0.27666666666666667</v>
      </c>
      <c r="I25" s="380">
        <f>NU!J18</f>
        <v>0</v>
      </c>
      <c r="J25" s="380">
        <f>NU!K18</f>
        <v>0.5</v>
      </c>
      <c r="K25" s="380">
        <f>NU!L18</f>
        <v>0.33</v>
      </c>
      <c r="L25" s="115">
        <f>NU!M18</f>
        <v>0</v>
      </c>
      <c r="M25" s="107">
        <f>NU!N18</f>
        <v>0.4375</v>
      </c>
      <c r="N25" s="115">
        <f>NU!O18</f>
        <v>0.5</v>
      </c>
      <c r="O25" s="109">
        <f>NU!P18</f>
        <v>0.75</v>
      </c>
      <c r="P25" s="380">
        <f>NU!Q18</f>
        <v>1</v>
      </c>
      <c r="Q25" s="380">
        <f>NU!R18</f>
        <v>0.5</v>
      </c>
      <c r="R25" s="109">
        <f>NU!S18</f>
        <v>0.5</v>
      </c>
      <c r="S25" s="380">
        <f>NU!T18</f>
        <v>0.5</v>
      </c>
      <c r="T25" s="380">
        <f>NU!U18</f>
        <v>0</v>
      </c>
      <c r="U25" s="380">
        <f>NU!V18</f>
        <v>1</v>
      </c>
      <c r="V25" s="109">
        <f>NU!W18</f>
        <v>0</v>
      </c>
      <c r="W25" s="380">
        <f>NU!X18</f>
        <v>0</v>
      </c>
      <c r="X25" s="332">
        <f>NU!Y18</f>
        <v>0</v>
      </c>
      <c r="Y25" s="248"/>
    </row>
    <row r="26" spans="1:25" ht="15">
      <c r="A26" s="283" t="s">
        <v>314</v>
      </c>
      <c r="B26" s="283" t="s">
        <v>302</v>
      </c>
      <c r="C26" s="423">
        <f>NU!D19</f>
        <v>7740</v>
      </c>
      <c r="D26" s="424">
        <f>NU!E19</f>
        <v>59.4</v>
      </c>
      <c r="E26" s="112">
        <f>NU!F19</f>
        <v>0.48166666666666669</v>
      </c>
      <c r="F26" s="107">
        <f>NU!G19</f>
        <v>0.12999999999999998</v>
      </c>
      <c r="G26" s="115">
        <f>NU!H19</f>
        <v>0</v>
      </c>
      <c r="H26" s="109">
        <f>NU!I19</f>
        <v>0.38999999999999996</v>
      </c>
      <c r="I26" s="380">
        <f>NU!J19</f>
        <v>0</v>
      </c>
      <c r="J26" s="380">
        <f>NU!K19</f>
        <v>0.5</v>
      </c>
      <c r="K26" s="380">
        <f>NU!L19</f>
        <v>0.67</v>
      </c>
      <c r="L26" s="115">
        <f>NU!M19</f>
        <v>0</v>
      </c>
      <c r="M26" s="107">
        <f>NU!N19</f>
        <v>0.83333333333333337</v>
      </c>
      <c r="N26" s="115">
        <f>NU!O19</f>
        <v>1</v>
      </c>
      <c r="O26" s="109">
        <f>NU!P19</f>
        <v>1</v>
      </c>
      <c r="P26" s="380">
        <f>NU!Q19</f>
        <v>1</v>
      </c>
      <c r="Q26" s="380">
        <f>NU!R19</f>
        <v>1</v>
      </c>
      <c r="R26" s="109">
        <f>NU!S19</f>
        <v>0.83333333333333337</v>
      </c>
      <c r="S26" s="380">
        <f>NU!T19</f>
        <v>0.5</v>
      </c>
      <c r="T26" s="380">
        <f>NU!U19</f>
        <v>1</v>
      </c>
      <c r="U26" s="380">
        <f>NU!V19</f>
        <v>1</v>
      </c>
      <c r="V26" s="109">
        <f>NU!W19</f>
        <v>0.5</v>
      </c>
      <c r="W26" s="380">
        <f>NU!X19</f>
        <v>0.33</v>
      </c>
      <c r="X26" s="332">
        <f>NU!Y19</f>
        <v>0.67</v>
      </c>
      <c r="Y26" s="248"/>
    </row>
    <row r="27" spans="1:25" ht="15">
      <c r="A27" s="429" t="s">
        <v>315</v>
      </c>
      <c r="B27" s="429" t="s">
        <v>302</v>
      </c>
      <c r="C27" s="253">
        <f>NU!D20</f>
        <v>389</v>
      </c>
      <c r="D27" s="427">
        <f>NU!E20</f>
        <v>93.5</v>
      </c>
      <c r="E27" s="112">
        <f>NU!F20</f>
        <v>0.3067361111111111</v>
      </c>
      <c r="F27" s="107">
        <f>NU!G20</f>
        <v>9.2222222222222219E-2</v>
      </c>
      <c r="G27" s="115">
        <f>NU!H20</f>
        <v>0</v>
      </c>
      <c r="H27" s="109">
        <f>NU!I20</f>
        <v>0.27666666666666667</v>
      </c>
      <c r="I27" s="380">
        <f>NU!J20</f>
        <v>0</v>
      </c>
      <c r="J27" s="380">
        <f>NU!K20</f>
        <v>0.5</v>
      </c>
      <c r="K27" s="380">
        <f>NU!L20</f>
        <v>0.33</v>
      </c>
      <c r="L27" s="115">
        <f>NU!M20</f>
        <v>0</v>
      </c>
      <c r="M27" s="107">
        <f>NU!N20</f>
        <v>0.52124999999999999</v>
      </c>
      <c r="N27" s="115">
        <f>NU!O20</f>
        <v>0.5</v>
      </c>
      <c r="O27" s="109">
        <f>NU!P20</f>
        <v>0.75</v>
      </c>
      <c r="P27" s="380">
        <f>NU!Q20</f>
        <v>1</v>
      </c>
      <c r="Q27" s="380">
        <f>NU!R20</f>
        <v>0.5</v>
      </c>
      <c r="R27" s="109">
        <f>NU!S20</f>
        <v>0.5</v>
      </c>
      <c r="S27" s="380">
        <f>NU!T20</f>
        <v>0.5</v>
      </c>
      <c r="T27" s="380">
        <f>NU!U20</f>
        <v>0</v>
      </c>
      <c r="U27" s="380">
        <f>NU!V20</f>
        <v>1</v>
      </c>
      <c r="V27" s="109">
        <f>NU!W20</f>
        <v>0.33500000000000002</v>
      </c>
      <c r="W27" s="380">
        <f>NU!X20</f>
        <v>0</v>
      </c>
      <c r="X27" s="332">
        <f>NU!Y20</f>
        <v>0.67</v>
      </c>
      <c r="Y27" s="248"/>
    </row>
    <row r="28" spans="1:25" ht="15">
      <c r="A28" s="283" t="s">
        <v>316</v>
      </c>
      <c r="B28" s="283" t="s">
        <v>302</v>
      </c>
      <c r="C28" s="423">
        <f>NU!D21</f>
        <v>933</v>
      </c>
      <c r="D28" s="424">
        <f>NU!E21</f>
        <v>95.7</v>
      </c>
      <c r="E28" s="112">
        <f>NU!F21</f>
        <v>0.28375</v>
      </c>
      <c r="F28" s="107">
        <f>NU!G21</f>
        <v>0.12999999999999998</v>
      </c>
      <c r="G28" s="115">
        <f>NU!H21</f>
        <v>0</v>
      </c>
      <c r="H28" s="109">
        <f>NU!I21</f>
        <v>0.38999999999999996</v>
      </c>
      <c r="I28" s="380">
        <f>NU!J21</f>
        <v>0</v>
      </c>
      <c r="J28" s="380">
        <f>NU!K21</f>
        <v>0.5</v>
      </c>
      <c r="K28" s="380">
        <f>NU!L21</f>
        <v>0.67</v>
      </c>
      <c r="L28" s="115">
        <f>NU!M21</f>
        <v>0</v>
      </c>
      <c r="M28" s="107">
        <f>NU!N21</f>
        <v>0.4375</v>
      </c>
      <c r="N28" s="115">
        <f>NU!O21</f>
        <v>0.5</v>
      </c>
      <c r="O28" s="109">
        <f>NU!P21</f>
        <v>0.75</v>
      </c>
      <c r="P28" s="380">
        <f>NU!Q21</f>
        <v>1</v>
      </c>
      <c r="Q28" s="380">
        <f>NU!R21</f>
        <v>0.5</v>
      </c>
      <c r="R28" s="109">
        <f>NU!S21</f>
        <v>0.5</v>
      </c>
      <c r="S28" s="380">
        <f>NU!T21</f>
        <v>0.5</v>
      </c>
      <c r="T28" s="380">
        <f>NU!U21</f>
        <v>0</v>
      </c>
      <c r="U28" s="380">
        <f>NU!V21</f>
        <v>1</v>
      </c>
      <c r="V28" s="109">
        <f>NU!W21</f>
        <v>0</v>
      </c>
      <c r="W28" s="380">
        <f>NU!X21</f>
        <v>0</v>
      </c>
      <c r="X28" s="332">
        <f>NU!Y21</f>
        <v>0</v>
      </c>
      <c r="Y28" s="248"/>
    </row>
    <row r="29" spans="1:25" ht="15">
      <c r="A29" s="429" t="s">
        <v>317</v>
      </c>
      <c r="B29" s="429" t="s">
        <v>302</v>
      </c>
      <c r="C29" s="253">
        <f>NU!D22</f>
        <v>1491</v>
      </c>
      <c r="D29" s="427">
        <f>NU!E22</f>
        <v>91.6</v>
      </c>
      <c r="E29" s="112">
        <f>NU!F22</f>
        <v>0.28375</v>
      </c>
      <c r="F29" s="107">
        <f>NU!G22</f>
        <v>0.12999999999999998</v>
      </c>
      <c r="G29" s="115">
        <f>NU!H22</f>
        <v>0</v>
      </c>
      <c r="H29" s="109">
        <f>NU!I22</f>
        <v>0.38999999999999996</v>
      </c>
      <c r="I29" s="380">
        <f>NU!J22</f>
        <v>0</v>
      </c>
      <c r="J29" s="380">
        <f>NU!K22</f>
        <v>0.5</v>
      </c>
      <c r="K29" s="380">
        <f>NU!L22</f>
        <v>0.67</v>
      </c>
      <c r="L29" s="115">
        <f>NU!M22</f>
        <v>0</v>
      </c>
      <c r="M29" s="107">
        <f>NU!N22</f>
        <v>0.4375</v>
      </c>
      <c r="N29" s="115">
        <f>NU!O22</f>
        <v>0.5</v>
      </c>
      <c r="O29" s="109">
        <f>NU!P22</f>
        <v>0.75</v>
      </c>
      <c r="P29" s="380">
        <f>NU!Q22</f>
        <v>1</v>
      </c>
      <c r="Q29" s="380">
        <f>NU!R22</f>
        <v>0.5</v>
      </c>
      <c r="R29" s="109">
        <f>NU!S22</f>
        <v>0.5</v>
      </c>
      <c r="S29" s="380">
        <f>NU!T22</f>
        <v>0.5</v>
      </c>
      <c r="T29" s="380">
        <f>NU!U22</f>
        <v>0</v>
      </c>
      <c r="U29" s="380">
        <f>NU!V22</f>
        <v>1</v>
      </c>
      <c r="V29" s="109">
        <f>NU!W22</f>
        <v>0</v>
      </c>
      <c r="W29" s="380">
        <f>NU!X22</f>
        <v>0</v>
      </c>
      <c r="X29" s="332">
        <f>NU!Y22</f>
        <v>0</v>
      </c>
      <c r="Y29" s="248"/>
    </row>
    <row r="30" spans="1:25" ht="15">
      <c r="A30" s="283" t="s">
        <v>318</v>
      </c>
      <c r="B30" s="283" t="s">
        <v>302</v>
      </c>
      <c r="C30" s="423">
        <f>NU!D23</f>
        <v>1481</v>
      </c>
      <c r="D30" s="424">
        <f>NU!E23</f>
        <v>94.3</v>
      </c>
      <c r="E30" s="112">
        <f>NU!F23</f>
        <v>0.33236111111111111</v>
      </c>
      <c r="F30" s="107">
        <f>NU!G23</f>
        <v>0.18555555555555556</v>
      </c>
      <c r="G30" s="115">
        <f>NU!H23</f>
        <v>0</v>
      </c>
      <c r="H30" s="109">
        <f>NU!I23</f>
        <v>0.55666666666666664</v>
      </c>
      <c r="I30" s="380">
        <f>NU!J23</f>
        <v>0</v>
      </c>
      <c r="J30" s="380">
        <f>NU!K23</f>
        <v>1</v>
      </c>
      <c r="K30" s="380">
        <f>NU!L23</f>
        <v>0.67</v>
      </c>
      <c r="L30" s="115">
        <f>NU!M23</f>
        <v>0</v>
      </c>
      <c r="M30" s="107">
        <f>NU!N23</f>
        <v>0.47916666666666663</v>
      </c>
      <c r="N30" s="115">
        <f>NU!O23</f>
        <v>0.5</v>
      </c>
      <c r="O30" s="109">
        <f>NU!P23</f>
        <v>0.75</v>
      </c>
      <c r="P30" s="380">
        <f>NU!Q23</f>
        <v>1</v>
      </c>
      <c r="Q30" s="380">
        <f>NU!R23</f>
        <v>0.5</v>
      </c>
      <c r="R30" s="109">
        <f>NU!S23</f>
        <v>0.66666666666666663</v>
      </c>
      <c r="S30" s="380">
        <f>NU!T23</f>
        <v>1</v>
      </c>
      <c r="T30" s="380">
        <f>NU!U23</f>
        <v>0</v>
      </c>
      <c r="U30" s="380">
        <f>NU!V23</f>
        <v>1</v>
      </c>
      <c r="V30" s="109">
        <f>NU!W23</f>
        <v>0</v>
      </c>
      <c r="W30" s="380">
        <f>NU!X23</f>
        <v>0</v>
      </c>
      <c r="X30" s="332">
        <f>NU!Y23</f>
        <v>0</v>
      </c>
      <c r="Y30" s="248"/>
    </row>
    <row r="31" spans="1:25" ht="15">
      <c r="A31" s="429" t="s">
        <v>319</v>
      </c>
      <c r="B31" s="429" t="s">
        <v>302</v>
      </c>
      <c r="C31" s="253">
        <f>NU!D24</f>
        <v>1617</v>
      </c>
      <c r="D31" s="427">
        <f>NU!E24</f>
        <v>94.1</v>
      </c>
      <c r="E31" s="112">
        <f>NU!F24</f>
        <v>0.2648611111111111</v>
      </c>
      <c r="F31" s="107">
        <f>NU!G24</f>
        <v>9.2222222222222219E-2</v>
      </c>
      <c r="G31" s="115">
        <f>NU!H24</f>
        <v>0</v>
      </c>
      <c r="H31" s="109">
        <f>NU!I24</f>
        <v>0.27666666666666667</v>
      </c>
      <c r="I31" s="380">
        <f>NU!J24</f>
        <v>0</v>
      </c>
      <c r="J31" s="380">
        <f>NU!K24</f>
        <v>0.5</v>
      </c>
      <c r="K31" s="380">
        <f>NU!L24</f>
        <v>0.33</v>
      </c>
      <c r="L31" s="115">
        <f>NU!M24</f>
        <v>0</v>
      </c>
      <c r="M31" s="107">
        <f>NU!N24</f>
        <v>0.4375</v>
      </c>
      <c r="N31" s="115">
        <f>NU!O24</f>
        <v>0.5</v>
      </c>
      <c r="O31" s="109">
        <f>NU!P24</f>
        <v>0.75</v>
      </c>
      <c r="P31" s="380">
        <f>NU!Q24</f>
        <v>1</v>
      </c>
      <c r="Q31" s="380">
        <f>NU!R24</f>
        <v>0.5</v>
      </c>
      <c r="R31" s="109">
        <f>NU!S24</f>
        <v>0.5</v>
      </c>
      <c r="S31" s="380">
        <f>NU!T24</f>
        <v>0.5</v>
      </c>
      <c r="T31" s="380">
        <f>NU!U24</f>
        <v>0</v>
      </c>
      <c r="U31" s="380">
        <f>NU!V24</f>
        <v>1</v>
      </c>
      <c r="V31" s="109">
        <f>NU!W24</f>
        <v>0</v>
      </c>
      <c r="W31" s="380">
        <f>NU!X24</f>
        <v>0</v>
      </c>
      <c r="X31" s="332">
        <f>NU!Y24</f>
        <v>0</v>
      </c>
      <c r="Y31" s="248"/>
    </row>
    <row r="32" spans="1:25" ht="15">
      <c r="A32" s="283" t="s">
        <v>320</v>
      </c>
      <c r="B32" s="283" t="s">
        <v>302</v>
      </c>
      <c r="C32" s="423">
        <f>NU!D25</f>
        <v>598</v>
      </c>
      <c r="D32" s="424">
        <f>NU!E25</f>
        <v>94.2</v>
      </c>
      <c r="E32" s="112">
        <f>NU!F25</f>
        <v>0.28548611111111111</v>
      </c>
      <c r="F32" s="107">
        <f>NU!G25</f>
        <v>9.2222222222222219E-2</v>
      </c>
      <c r="G32" s="115">
        <f>NU!H25</f>
        <v>0</v>
      </c>
      <c r="H32" s="109">
        <f>NU!I25</f>
        <v>0.27666666666666667</v>
      </c>
      <c r="I32" s="380">
        <f>NU!J25</f>
        <v>0</v>
      </c>
      <c r="J32" s="380">
        <f>NU!K25</f>
        <v>0.5</v>
      </c>
      <c r="K32" s="380">
        <f>NU!L25</f>
        <v>0.33</v>
      </c>
      <c r="L32" s="115">
        <f>NU!M25</f>
        <v>0</v>
      </c>
      <c r="M32" s="107">
        <f>NU!N25</f>
        <v>0.47875000000000001</v>
      </c>
      <c r="N32" s="115">
        <f>NU!O25</f>
        <v>0.5</v>
      </c>
      <c r="O32" s="109">
        <f>NU!P25</f>
        <v>0.75</v>
      </c>
      <c r="P32" s="380">
        <f>NU!Q25</f>
        <v>1</v>
      </c>
      <c r="Q32" s="380">
        <f>NU!R25</f>
        <v>0.5</v>
      </c>
      <c r="R32" s="109">
        <f>NU!S25</f>
        <v>0.5</v>
      </c>
      <c r="S32" s="380">
        <f>NU!T25</f>
        <v>0.5</v>
      </c>
      <c r="T32" s="380">
        <f>NU!U25</f>
        <v>0</v>
      </c>
      <c r="U32" s="380">
        <f>NU!V25</f>
        <v>1</v>
      </c>
      <c r="V32" s="109">
        <f>NU!W25</f>
        <v>0.16500000000000001</v>
      </c>
      <c r="W32" s="380">
        <f>NU!X25</f>
        <v>0</v>
      </c>
      <c r="X32" s="332">
        <f>NU!Y25</f>
        <v>0.33</v>
      </c>
      <c r="Y32" s="248"/>
    </row>
    <row r="33" spans="1:25" ht="15">
      <c r="A33" s="429" t="s">
        <v>321</v>
      </c>
      <c r="B33" s="429" t="s">
        <v>302</v>
      </c>
      <c r="C33" s="253">
        <f>NU!D26</f>
        <v>2842</v>
      </c>
      <c r="D33" s="427">
        <f>NU!E26</f>
        <v>83.8</v>
      </c>
      <c r="E33" s="112">
        <f>NU!F26</f>
        <v>0.3775</v>
      </c>
      <c r="F33" s="107">
        <f>NU!G26</f>
        <v>0.12999999999999998</v>
      </c>
      <c r="G33" s="115">
        <f>NU!H26</f>
        <v>0</v>
      </c>
      <c r="H33" s="109">
        <f>NU!I26</f>
        <v>0.38999999999999996</v>
      </c>
      <c r="I33" s="380">
        <f>NU!J26</f>
        <v>0</v>
      </c>
      <c r="J33" s="380">
        <f>NU!K26</f>
        <v>0.5</v>
      </c>
      <c r="K33" s="380">
        <f>NU!L26</f>
        <v>0.67</v>
      </c>
      <c r="L33" s="115">
        <f>NU!M26</f>
        <v>0</v>
      </c>
      <c r="M33" s="107">
        <f>NU!N26</f>
        <v>0.625</v>
      </c>
      <c r="N33" s="115">
        <f>NU!O26</f>
        <v>0.5</v>
      </c>
      <c r="O33" s="109">
        <f>NU!P26</f>
        <v>1</v>
      </c>
      <c r="P33" s="380">
        <f>NU!Q26</f>
        <v>1</v>
      </c>
      <c r="Q33" s="380">
        <f>NU!R26</f>
        <v>1</v>
      </c>
      <c r="R33" s="109">
        <f>NU!S26</f>
        <v>1</v>
      </c>
      <c r="S33" s="380">
        <f>NU!T26</f>
        <v>1</v>
      </c>
      <c r="T33" s="380">
        <f>NU!U26</f>
        <v>1</v>
      </c>
      <c r="U33" s="380">
        <f>NU!V26</f>
        <v>1</v>
      </c>
      <c r="V33" s="109">
        <f>NU!W26</f>
        <v>0</v>
      </c>
      <c r="W33" s="380">
        <f>NU!X26</f>
        <v>0</v>
      </c>
      <c r="X33" s="332">
        <f>NU!Y26</f>
        <v>0</v>
      </c>
      <c r="Y33" s="248"/>
    </row>
    <row r="34" spans="1:25" ht="15">
      <c r="A34" s="283" t="s">
        <v>322</v>
      </c>
      <c r="B34" s="283" t="s">
        <v>302</v>
      </c>
      <c r="C34" s="423">
        <f>NU!D27</f>
        <v>198</v>
      </c>
      <c r="D34" s="424">
        <f>NU!E27</f>
        <v>86.8</v>
      </c>
      <c r="E34" s="112">
        <f>NU!F27</f>
        <v>0.30652777777777779</v>
      </c>
      <c r="F34" s="107">
        <f>NU!G27</f>
        <v>9.2222222222222219E-2</v>
      </c>
      <c r="G34" s="115">
        <f>NU!H27</f>
        <v>0</v>
      </c>
      <c r="H34" s="109">
        <f>NU!I27</f>
        <v>0.27666666666666667</v>
      </c>
      <c r="I34" s="380">
        <f>NU!J27</f>
        <v>0</v>
      </c>
      <c r="J34" s="380">
        <f>NU!K27</f>
        <v>0.5</v>
      </c>
      <c r="K34" s="380">
        <f>NU!L27</f>
        <v>0.33</v>
      </c>
      <c r="L34" s="115">
        <f>NU!M27</f>
        <v>0</v>
      </c>
      <c r="M34" s="107">
        <f>NU!N27</f>
        <v>0.52083333333333337</v>
      </c>
      <c r="N34" s="115">
        <f>NU!O27</f>
        <v>0.5</v>
      </c>
      <c r="O34" s="109">
        <f>NU!P27</f>
        <v>0.75</v>
      </c>
      <c r="P34" s="380">
        <f>NU!Q27</f>
        <v>1</v>
      </c>
      <c r="Q34" s="380">
        <f>NU!R27</f>
        <v>0.5</v>
      </c>
      <c r="R34" s="109">
        <f>NU!S27</f>
        <v>0.83333333333333337</v>
      </c>
      <c r="S34" s="380">
        <f>NU!T27</f>
        <v>0.5</v>
      </c>
      <c r="T34" s="380">
        <f>NU!U27</f>
        <v>1</v>
      </c>
      <c r="U34" s="380">
        <f>NU!V27</f>
        <v>1</v>
      </c>
      <c r="V34" s="109">
        <f>NU!W27</f>
        <v>0</v>
      </c>
      <c r="W34" s="380">
        <f>NU!X27</f>
        <v>0</v>
      </c>
      <c r="X34" s="332">
        <f>NU!Y27</f>
        <v>0</v>
      </c>
      <c r="Y34" s="248"/>
    </row>
    <row r="35" spans="1:25" ht="15">
      <c r="A35" s="429" t="s">
        <v>323</v>
      </c>
      <c r="B35" s="429" t="s">
        <v>302</v>
      </c>
      <c r="C35" s="253">
        <f>NU!D28</f>
        <v>882</v>
      </c>
      <c r="D35" s="427">
        <f>NU!E28</f>
        <v>96.6</v>
      </c>
      <c r="E35" s="112">
        <f>NU!F28</f>
        <v>0.26291666666666663</v>
      </c>
      <c r="F35" s="107">
        <f>NU!G28</f>
        <v>0.12999999999999998</v>
      </c>
      <c r="G35" s="115">
        <f>NU!H28</f>
        <v>0</v>
      </c>
      <c r="H35" s="109">
        <f>NU!I28</f>
        <v>0.38999999999999996</v>
      </c>
      <c r="I35" s="380">
        <f>NU!J28</f>
        <v>0</v>
      </c>
      <c r="J35" s="380">
        <f>NU!K28</f>
        <v>0.5</v>
      </c>
      <c r="K35" s="380">
        <f>NU!L28</f>
        <v>0.67</v>
      </c>
      <c r="L35" s="115">
        <f>NU!M28</f>
        <v>0</v>
      </c>
      <c r="M35" s="107">
        <f>NU!N28</f>
        <v>0.39583333333333331</v>
      </c>
      <c r="N35" s="115">
        <f>NU!O28</f>
        <v>0.5</v>
      </c>
      <c r="O35" s="109">
        <f>NU!P28</f>
        <v>0.75</v>
      </c>
      <c r="P35" s="380">
        <f>NU!Q28</f>
        <v>1</v>
      </c>
      <c r="Q35" s="380">
        <f>NU!R28</f>
        <v>0.5</v>
      </c>
      <c r="R35" s="109">
        <f>NU!S28</f>
        <v>0.33333333333333331</v>
      </c>
      <c r="S35" s="380">
        <f>NU!T28</f>
        <v>0.5</v>
      </c>
      <c r="T35" s="380">
        <f>NU!U28</f>
        <v>0</v>
      </c>
      <c r="U35" s="380">
        <f>NU!V28</f>
        <v>0.5</v>
      </c>
      <c r="V35" s="109">
        <f>NU!W28</f>
        <v>0</v>
      </c>
      <c r="W35" s="380">
        <f>NU!X28</f>
        <v>0</v>
      </c>
      <c r="X35" s="332">
        <f>NU!Y28</f>
        <v>0</v>
      </c>
      <c r="Y35" s="248"/>
    </row>
    <row r="36" spans="1:25" ht="15">
      <c r="A36" s="283" t="s">
        <v>324</v>
      </c>
      <c r="B36" s="283" t="s">
        <v>302</v>
      </c>
      <c r="C36" s="423">
        <f>NU!D29</f>
        <v>1029</v>
      </c>
      <c r="D36" s="424">
        <f>NU!E29</f>
        <v>96.1</v>
      </c>
      <c r="E36" s="112">
        <f>NU!F29</f>
        <v>0.2648611111111111</v>
      </c>
      <c r="F36" s="107">
        <f>NU!G29</f>
        <v>9.2222222222222219E-2</v>
      </c>
      <c r="G36" s="115">
        <f>NU!H29</f>
        <v>0</v>
      </c>
      <c r="H36" s="109">
        <f>NU!I29</f>
        <v>0.27666666666666667</v>
      </c>
      <c r="I36" s="380">
        <f>NU!J29</f>
        <v>0</v>
      </c>
      <c r="J36" s="380">
        <f>NU!K29</f>
        <v>0.5</v>
      </c>
      <c r="K36" s="380">
        <f>NU!L29</f>
        <v>0.33</v>
      </c>
      <c r="L36" s="115">
        <f>NU!M29</f>
        <v>0</v>
      </c>
      <c r="M36" s="107">
        <f>NU!N29</f>
        <v>0.4375</v>
      </c>
      <c r="N36" s="115">
        <f>NU!O29</f>
        <v>0.5</v>
      </c>
      <c r="O36" s="109">
        <f>NU!P29</f>
        <v>0.75</v>
      </c>
      <c r="P36" s="380">
        <f>NU!Q29</f>
        <v>1</v>
      </c>
      <c r="Q36" s="380">
        <f>NU!R29</f>
        <v>0.5</v>
      </c>
      <c r="R36" s="109">
        <f>NU!S29</f>
        <v>0.5</v>
      </c>
      <c r="S36" s="380">
        <f>NU!T29</f>
        <v>0.5</v>
      </c>
      <c r="T36" s="380">
        <f>NU!U29</f>
        <v>0</v>
      </c>
      <c r="U36" s="380">
        <f>NU!V29</f>
        <v>1</v>
      </c>
      <c r="V36" s="109">
        <f>NU!W29</f>
        <v>0</v>
      </c>
      <c r="W36" s="380">
        <f>NU!X29</f>
        <v>0</v>
      </c>
      <c r="X36" s="332">
        <f>NU!Y29</f>
        <v>0</v>
      </c>
      <c r="Y36" s="248"/>
    </row>
    <row r="37" spans="1:25" ht="15">
      <c r="A37" s="430" t="s">
        <v>325</v>
      </c>
      <c r="B37" s="430" t="s">
        <v>302</v>
      </c>
      <c r="C37" s="431">
        <f>NU!D30</f>
        <v>435</v>
      </c>
      <c r="D37" s="432">
        <f>NU!E30</f>
        <v>95.4</v>
      </c>
      <c r="E37" s="112">
        <f>NU!F30</f>
        <v>0.2648611111111111</v>
      </c>
      <c r="F37" s="107">
        <f>NU!G30</f>
        <v>9.2222222222222219E-2</v>
      </c>
      <c r="G37" s="215">
        <f>NU!H30</f>
        <v>0</v>
      </c>
      <c r="H37" s="109">
        <f>NU!I30</f>
        <v>0.27666666666666667</v>
      </c>
      <c r="I37" s="383">
        <f>NU!J30</f>
        <v>0</v>
      </c>
      <c r="J37" s="383">
        <f>NU!K30</f>
        <v>0.5</v>
      </c>
      <c r="K37" s="383">
        <f>NU!L30</f>
        <v>0.33</v>
      </c>
      <c r="L37" s="215">
        <f>NU!M30</f>
        <v>0</v>
      </c>
      <c r="M37" s="107">
        <f>NU!N30</f>
        <v>0.4375</v>
      </c>
      <c r="N37" s="215">
        <f>NU!O30</f>
        <v>0.5</v>
      </c>
      <c r="O37" s="109">
        <f>NU!P30</f>
        <v>0.75</v>
      </c>
      <c r="P37" s="383">
        <f>NU!Q30</f>
        <v>1</v>
      </c>
      <c r="Q37" s="383">
        <f>NU!R30</f>
        <v>0.5</v>
      </c>
      <c r="R37" s="109">
        <f>NU!S30</f>
        <v>0.5</v>
      </c>
      <c r="S37" s="383">
        <f>NU!T30</f>
        <v>0.5</v>
      </c>
      <c r="T37" s="383">
        <f>NU!U30</f>
        <v>0</v>
      </c>
      <c r="U37" s="383">
        <f>NU!V30</f>
        <v>1</v>
      </c>
      <c r="V37" s="109">
        <f>NU!W30</f>
        <v>0</v>
      </c>
      <c r="W37" s="383">
        <f>NU!X30</f>
        <v>0</v>
      </c>
      <c r="X37" s="336">
        <f>NU!Y30</f>
        <v>0</v>
      </c>
      <c r="Y37" s="248"/>
    </row>
    <row r="38" spans="1:25" thickTop="1">
      <c r="A38" s="197" t="s">
        <v>243</v>
      </c>
      <c r="B38" s="421" t="s">
        <v>244</v>
      </c>
      <c r="C38" s="433">
        <f>NL!D7</f>
        <v>1125</v>
      </c>
      <c r="D38" s="434">
        <f>NL!E7</f>
        <v>92.4</v>
      </c>
      <c r="E38" s="345">
        <f>NL!F7</f>
        <v>0.25444444444444442</v>
      </c>
      <c r="F38" s="346">
        <f>NL!G7</f>
        <v>9.2222222222222219E-2</v>
      </c>
      <c r="G38" s="108">
        <f>NL!H7</f>
        <v>0</v>
      </c>
      <c r="H38" s="347">
        <f>NL!I7</f>
        <v>0.27666666666666667</v>
      </c>
      <c r="I38" s="391">
        <f>NL!J7</f>
        <v>0</v>
      </c>
      <c r="J38" s="391">
        <f>NL!K7</f>
        <v>0.5</v>
      </c>
      <c r="K38" s="391">
        <f>NL!L7</f>
        <v>0.33</v>
      </c>
      <c r="L38" s="108">
        <f>NL!M7</f>
        <v>0</v>
      </c>
      <c r="M38" s="346">
        <f>NL!N7</f>
        <v>0.41666666666666663</v>
      </c>
      <c r="N38" s="108">
        <f>NL!O7</f>
        <v>0.5</v>
      </c>
      <c r="O38" s="347">
        <f>NL!P7</f>
        <v>0.5</v>
      </c>
      <c r="P38" s="391">
        <f>NL!Q7</f>
        <v>1</v>
      </c>
      <c r="Q38" s="391">
        <f>NL!R7</f>
        <v>0</v>
      </c>
      <c r="R38" s="347">
        <f>NL!S7</f>
        <v>0.66666666666666663</v>
      </c>
      <c r="S38" s="391">
        <f>NL!T7</f>
        <v>0</v>
      </c>
      <c r="T38" s="391">
        <f>NL!U7</f>
        <v>1</v>
      </c>
      <c r="U38" s="391">
        <f>NL!V7</f>
        <v>1</v>
      </c>
      <c r="V38" s="347">
        <f>NL!W7</f>
        <v>0</v>
      </c>
      <c r="W38" s="391">
        <f>NL!X7</f>
        <v>0</v>
      </c>
      <c r="X38" s="349">
        <f>NL!Y7</f>
        <v>0</v>
      </c>
      <c r="Y38" s="55"/>
    </row>
    <row r="39" spans="1:25" ht="15">
      <c r="A39" s="201" t="s">
        <v>245</v>
      </c>
      <c r="B39" s="426" t="s">
        <v>244</v>
      </c>
      <c r="C39" s="435">
        <f>NL!D8</f>
        <v>574</v>
      </c>
      <c r="D39" s="436">
        <f>NL!E8</f>
        <v>93</v>
      </c>
      <c r="E39" s="112">
        <f>NL!F8</f>
        <v>0.25444444444444442</v>
      </c>
      <c r="F39" s="113">
        <f>NL!G8</f>
        <v>9.2222222222222219E-2</v>
      </c>
      <c r="G39" s="331">
        <f>NL!H8</f>
        <v>0</v>
      </c>
      <c r="H39" s="115">
        <f>NL!I8</f>
        <v>0.27666666666666667</v>
      </c>
      <c r="I39" s="380">
        <f>NL!J8</f>
        <v>0</v>
      </c>
      <c r="J39" s="380">
        <f>NL!K8</f>
        <v>0.5</v>
      </c>
      <c r="K39" s="380">
        <f>NL!L8</f>
        <v>0.33</v>
      </c>
      <c r="L39" s="331">
        <f>NL!M8</f>
        <v>0</v>
      </c>
      <c r="M39" s="113">
        <f>NL!N8</f>
        <v>0.41666666666666663</v>
      </c>
      <c r="N39" s="331">
        <f>NL!O8</f>
        <v>0.5</v>
      </c>
      <c r="O39" s="115">
        <f>NL!P8</f>
        <v>0.5</v>
      </c>
      <c r="P39" s="380">
        <f>NL!Q8</f>
        <v>1</v>
      </c>
      <c r="Q39" s="380">
        <f>NL!R8</f>
        <v>0</v>
      </c>
      <c r="R39" s="115">
        <f>NL!S8</f>
        <v>0.66666666666666663</v>
      </c>
      <c r="S39" s="380">
        <f>NL!T8</f>
        <v>0</v>
      </c>
      <c r="T39" s="380">
        <f>NL!U8</f>
        <v>1</v>
      </c>
      <c r="U39" s="380">
        <f>NL!V8</f>
        <v>1</v>
      </c>
      <c r="V39" s="115">
        <f>NL!W8</f>
        <v>0</v>
      </c>
      <c r="W39" s="380">
        <f>NL!X8</f>
        <v>0</v>
      </c>
      <c r="X39" s="332">
        <f>NL!Y8</f>
        <v>0</v>
      </c>
      <c r="Y39" s="55"/>
    </row>
    <row r="40" spans="1:25" ht="15">
      <c r="A40" s="205" t="s">
        <v>246</v>
      </c>
      <c r="B40" s="425" t="s">
        <v>244</v>
      </c>
      <c r="C40" s="437">
        <f>NL!D9</f>
        <v>377</v>
      </c>
      <c r="D40" s="438">
        <f>NL!E9</f>
        <v>86.8</v>
      </c>
      <c r="E40" s="112">
        <f>NL!F9</f>
        <v>0.29631944444444441</v>
      </c>
      <c r="F40" s="113">
        <f>NL!G9</f>
        <v>9.2222222222222219E-2</v>
      </c>
      <c r="G40" s="331">
        <f>NL!H9</f>
        <v>0</v>
      </c>
      <c r="H40" s="115">
        <f>NL!I9</f>
        <v>0.27666666666666667</v>
      </c>
      <c r="I40" s="380">
        <f>NL!J9</f>
        <v>0</v>
      </c>
      <c r="J40" s="380">
        <f>NL!K9</f>
        <v>0.5</v>
      </c>
      <c r="K40" s="380">
        <f>NL!L9</f>
        <v>0.33</v>
      </c>
      <c r="L40" s="331">
        <f>NL!M9</f>
        <v>0</v>
      </c>
      <c r="M40" s="113">
        <f>NL!N9</f>
        <v>0.50041666666666662</v>
      </c>
      <c r="N40" s="331">
        <f>NL!O9</f>
        <v>0.5</v>
      </c>
      <c r="O40" s="115">
        <f>NL!P9</f>
        <v>0.5</v>
      </c>
      <c r="P40" s="380">
        <f>NL!Q9</f>
        <v>1</v>
      </c>
      <c r="Q40" s="380">
        <f>NL!R9</f>
        <v>0</v>
      </c>
      <c r="R40" s="115">
        <f>NL!S9</f>
        <v>0.66666666666666663</v>
      </c>
      <c r="S40" s="380">
        <f>NL!T9</f>
        <v>0</v>
      </c>
      <c r="T40" s="380">
        <f>NL!U9</f>
        <v>1</v>
      </c>
      <c r="U40" s="380">
        <f>NL!V9</f>
        <v>1</v>
      </c>
      <c r="V40" s="115">
        <f>NL!W9</f>
        <v>0.33500000000000002</v>
      </c>
      <c r="W40" s="380">
        <f>NL!X9</f>
        <v>0</v>
      </c>
      <c r="X40" s="332">
        <f>NL!Y9</f>
        <v>0.67</v>
      </c>
      <c r="Y40" s="55"/>
    </row>
    <row r="41" spans="1:25" ht="15">
      <c r="A41" s="201" t="s">
        <v>247</v>
      </c>
      <c r="B41" s="426" t="s">
        <v>244</v>
      </c>
      <c r="C41" s="439">
        <f>NL!D10</f>
        <v>177</v>
      </c>
      <c r="D41" s="436">
        <f>NL!E10</f>
        <v>88.6</v>
      </c>
      <c r="E41" s="112">
        <f>NL!F10</f>
        <v>0.40027777777777773</v>
      </c>
      <c r="F41" s="113">
        <f>NL!G10</f>
        <v>0.25888888888888889</v>
      </c>
      <c r="G41" s="331">
        <f>NL!H10</f>
        <v>0.5</v>
      </c>
      <c r="H41" s="115">
        <f>NL!I10</f>
        <v>0.27666666666666667</v>
      </c>
      <c r="I41" s="380">
        <f>NL!J10</f>
        <v>0</v>
      </c>
      <c r="J41" s="380">
        <f>NL!K10</f>
        <v>0.5</v>
      </c>
      <c r="K41" s="380">
        <f>NL!L10</f>
        <v>0.33</v>
      </c>
      <c r="L41" s="331">
        <f>NL!M10</f>
        <v>0</v>
      </c>
      <c r="M41" s="113">
        <f>NL!N10</f>
        <v>0.54166666666666663</v>
      </c>
      <c r="N41" s="331">
        <f>NL!O10</f>
        <v>0.5</v>
      </c>
      <c r="O41" s="115">
        <f>NL!P10</f>
        <v>0.5</v>
      </c>
      <c r="P41" s="380">
        <f>NL!Q10</f>
        <v>1</v>
      </c>
      <c r="Q41" s="380">
        <f>NL!R10</f>
        <v>0</v>
      </c>
      <c r="R41" s="115">
        <f>NL!S10</f>
        <v>0.66666666666666663</v>
      </c>
      <c r="S41" s="380">
        <f>NL!T10</f>
        <v>0</v>
      </c>
      <c r="T41" s="380">
        <f>NL!U10</f>
        <v>1</v>
      </c>
      <c r="U41" s="380">
        <f>NL!V10</f>
        <v>1</v>
      </c>
      <c r="V41" s="115">
        <f>NL!W10</f>
        <v>0.5</v>
      </c>
      <c r="W41" s="380">
        <f>NL!X10</f>
        <v>1</v>
      </c>
      <c r="X41" s="332">
        <f>NL!Y10</f>
        <v>0</v>
      </c>
      <c r="Y41" s="55"/>
    </row>
    <row r="42" spans="1:25" thickBot="1">
      <c r="A42" s="208" t="s">
        <v>248</v>
      </c>
      <c r="B42" s="359" t="s">
        <v>244</v>
      </c>
      <c r="C42" s="210">
        <f>NL!D11</f>
        <v>305</v>
      </c>
      <c r="D42" s="211">
        <f>NL!E11</f>
        <v>95.1</v>
      </c>
      <c r="E42" s="212">
        <f>NL!F11</f>
        <v>0.37944444444444447</v>
      </c>
      <c r="F42" s="213">
        <f>NL!G11</f>
        <v>0.25888888888888889</v>
      </c>
      <c r="G42" s="335">
        <f>NL!H11</f>
        <v>0.5</v>
      </c>
      <c r="H42" s="215">
        <f>NL!I11</f>
        <v>0.27666666666666667</v>
      </c>
      <c r="I42" s="383">
        <f>NL!J11</f>
        <v>0</v>
      </c>
      <c r="J42" s="383">
        <f>NL!K11</f>
        <v>0.5</v>
      </c>
      <c r="K42" s="383">
        <f>NL!L11</f>
        <v>0.33</v>
      </c>
      <c r="L42" s="335">
        <f>NL!M11</f>
        <v>0</v>
      </c>
      <c r="M42" s="213">
        <f>NL!N11</f>
        <v>0.5</v>
      </c>
      <c r="N42" s="335">
        <f>NL!O11</f>
        <v>0.5</v>
      </c>
      <c r="O42" s="215">
        <f>NL!P11</f>
        <v>0.5</v>
      </c>
      <c r="P42" s="383">
        <f>NL!Q11</f>
        <v>1</v>
      </c>
      <c r="Q42" s="383">
        <f>NL!R11</f>
        <v>0</v>
      </c>
      <c r="R42" s="215">
        <f>NL!S11</f>
        <v>0.5</v>
      </c>
      <c r="S42" s="383">
        <f>NL!T11</f>
        <v>0</v>
      </c>
      <c r="T42" s="383">
        <f>NL!U11</f>
        <v>1</v>
      </c>
      <c r="U42" s="383">
        <f>NL!V11</f>
        <v>0.5</v>
      </c>
      <c r="V42" s="215">
        <f>NL!W11</f>
        <v>0.5</v>
      </c>
      <c r="W42" s="383">
        <f>NL!X11</f>
        <v>1</v>
      </c>
      <c r="X42" s="336">
        <f>NL!Y11</f>
        <v>0</v>
      </c>
      <c r="Y42" s="55"/>
    </row>
    <row r="43" spans="1:25" thickTop="1">
      <c r="A43" s="160" t="s">
        <v>205</v>
      </c>
      <c r="B43" s="440" t="s">
        <v>206</v>
      </c>
      <c r="C43" s="441">
        <f>QC!E7</f>
        <v>633</v>
      </c>
      <c r="D43" s="442">
        <f>QC!F7</f>
        <v>99.2</v>
      </c>
      <c r="E43" s="161">
        <f>QC!G7</f>
        <v>0.2336111111111111</v>
      </c>
      <c r="F43" s="162">
        <f>QC!H7</f>
        <v>9.2222222222222219E-2</v>
      </c>
      <c r="G43" s="163">
        <f>QC!I7</f>
        <v>0</v>
      </c>
      <c r="H43" s="164">
        <f>QC!J7</f>
        <v>0.27666666666666667</v>
      </c>
      <c r="I43" s="165">
        <f>QC!K7</f>
        <v>0</v>
      </c>
      <c r="J43" s="165">
        <f>QC!L7</f>
        <v>0.5</v>
      </c>
      <c r="K43" s="165">
        <f>QC!M7</f>
        <v>0.33</v>
      </c>
      <c r="L43" s="163">
        <f>QC!N7</f>
        <v>0</v>
      </c>
      <c r="M43" s="162">
        <f>QC!O7</f>
        <v>0.375</v>
      </c>
      <c r="N43" s="163">
        <f>QC!P7</f>
        <v>0.5</v>
      </c>
      <c r="O43" s="164">
        <f>QC!Q7</f>
        <v>0.5</v>
      </c>
      <c r="P43" s="165">
        <f>QC!R7</f>
        <v>1</v>
      </c>
      <c r="Q43" s="165">
        <f>QC!S7</f>
        <v>0</v>
      </c>
      <c r="R43" s="164">
        <f>QC!T7</f>
        <v>0.5</v>
      </c>
      <c r="S43" s="165">
        <f>QC!U7</f>
        <v>0.5</v>
      </c>
      <c r="T43" s="165">
        <f>QC!V7</f>
        <v>0</v>
      </c>
      <c r="U43" s="165">
        <f>QC!W7</f>
        <v>1</v>
      </c>
      <c r="V43" s="164">
        <f>QC!X7</f>
        <v>0</v>
      </c>
      <c r="W43" s="165">
        <f>QC!Y7</f>
        <v>0</v>
      </c>
      <c r="X43" s="166">
        <f>QC!Z7</f>
        <v>0</v>
      </c>
      <c r="Y43" s="55"/>
    </row>
    <row r="44" spans="1:25" ht="15">
      <c r="A44" s="167" t="s">
        <v>207</v>
      </c>
      <c r="B44" s="443" t="s">
        <v>206</v>
      </c>
      <c r="C44" s="439">
        <f>QC!E8</f>
        <v>209</v>
      </c>
      <c r="D44" s="444">
        <f>QC!F8</f>
        <v>97.6</v>
      </c>
      <c r="E44" s="169">
        <f>QC!G8</f>
        <v>0.25423611111111111</v>
      </c>
      <c r="F44" s="170">
        <f>QC!H8</f>
        <v>9.2222222222222219E-2</v>
      </c>
      <c r="G44" s="171">
        <f>QC!I8</f>
        <v>0</v>
      </c>
      <c r="H44" s="172">
        <f>QC!J8</f>
        <v>0.27666666666666667</v>
      </c>
      <c r="I44" s="173">
        <f>QC!K8</f>
        <v>0</v>
      </c>
      <c r="J44" s="173">
        <f>QC!L8</f>
        <v>0.5</v>
      </c>
      <c r="K44" s="173">
        <f>QC!M8</f>
        <v>0.33</v>
      </c>
      <c r="L44" s="171">
        <f>QC!N8</f>
        <v>0</v>
      </c>
      <c r="M44" s="170">
        <f>QC!O8</f>
        <v>0.41625000000000001</v>
      </c>
      <c r="N44" s="171">
        <f>QC!P8</f>
        <v>0.5</v>
      </c>
      <c r="O44" s="172">
        <f>QC!Q8</f>
        <v>0.5</v>
      </c>
      <c r="P44" s="173">
        <f>QC!R8</f>
        <v>1</v>
      </c>
      <c r="Q44" s="173">
        <f>QC!S8</f>
        <v>0</v>
      </c>
      <c r="R44" s="172">
        <f>QC!T8</f>
        <v>0.5</v>
      </c>
      <c r="S44" s="173">
        <f>QC!U8</f>
        <v>0.5</v>
      </c>
      <c r="T44" s="173">
        <f>QC!V8</f>
        <v>0</v>
      </c>
      <c r="U44" s="173">
        <f>QC!W8</f>
        <v>1</v>
      </c>
      <c r="V44" s="172">
        <f>QC!X8</f>
        <v>0.16500000000000001</v>
      </c>
      <c r="W44" s="173">
        <f>QC!Y8</f>
        <v>0</v>
      </c>
      <c r="X44" s="174">
        <f>QC!Z8</f>
        <v>0.33</v>
      </c>
      <c r="Y44" s="55"/>
    </row>
    <row r="45" spans="1:25" ht="15">
      <c r="A45" s="175" t="s">
        <v>208</v>
      </c>
      <c r="B45" s="176" t="s">
        <v>206</v>
      </c>
      <c r="C45" s="437">
        <f>QC!E9</f>
        <v>1757</v>
      </c>
      <c r="D45" s="445">
        <f>QC!F9</f>
        <v>97.2</v>
      </c>
      <c r="E45" s="169">
        <f>QC!G9</f>
        <v>0.25423611111111111</v>
      </c>
      <c r="F45" s="170">
        <f>QC!H9</f>
        <v>9.2222222222222219E-2</v>
      </c>
      <c r="G45" s="171">
        <f>QC!I9</f>
        <v>0</v>
      </c>
      <c r="H45" s="172">
        <f>QC!J9</f>
        <v>0.27666666666666667</v>
      </c>
      <c r="I45" s="173">
        <f>QC!K9</f>
        <v>0</v>
      </c>
      <c r="J45" s="173">
        <f>QC!L9</f>
        <v>0.5</v>
      </c>
      <c r="K45" s="173">
        <f>QC!M9</f>
        <v>0.33</v>
      </c>
      <c r="L45" s="171">
        <f>QC!N9</f>
        <v>0</v>
      </c>
      <c r="M45" s="170">
        <f>QC!O9</f>
        <v>0.41625000000000001</v>
      </c>
      <c r="N45" s="171">
        <f>QC!P9</f>
        <v>0.5</v>
      </c>
      <c r="O45" s="172">
        <f>QC!Q9</f>
        <v>0.5</v>
      </c>
      <c r="P45" s="173">
        <f>QC!R9</f>
        <v>1</v>
      </c>
      <c r="Q45" s="173">
        <f>QC!S9</f>
        <v>0</v>
      </c>
      <c r="R45" s="172">
        <f>QC!T9</f>
        <v>0.5</v>
      </c>
      <c r="S45" s="173">
        <f>QC!U9</f>
        <v>0.5</v>
      </c>
      <c r="T45" s="173">
        <f>QC!V9</f>
        <v>0</v>
      </c>
      <c r="U45" s="173">
        <f>QC!W9</f>
        <v>1</v>
      </c>
      <c r="V45" s="172">
        <f>QC!X9</f>
        <v>0.16500000000000001</v>
      </c>
      <c r="W45" s="173">
        <f>QC!Y9</f>
        <v>0</v>
      </c>
      <c r="X45" s="174">
        <f>QC!Z9</f>
        <v>0.33</v>
      </c>
      <c r="Y45" s="55"/>
    </row>
    <row r="46" spans="1:25" ht="15">
      <c r="A46" s="167" t="s">
        <v>209</v>
      </c>
      <c r="B46" s="443" t="s">
        <v>206</v>
      </c>
      <c r="C46" s="439">
        <f>QC!E10</f>
        <v>414</v>
      </c>
      <c r="D46" s="444">
        <f>QC!F10</f>
        <v>96.4</v>
      </c>
      <c r="E46" s="169">
        <f>QC!G10</f>
        <v>0.2336111111111111</v>
      </c>
      <c r="F46" s="170">
        <f>QC!H10</f>
        <v>9.2222222222222219E-2</v>
      </c>
      <c r="G46" s="171">
        <f>QC!I10</f>
        <v>0</v>
      </c>
      <c r="H46" s="172">
        <f>QC!J10</f>
        <v>0.27666666666666667</v>
      </c>
      <c r="I46" s="173">
        <f>QC!K10</f>
        <v>0</v>
      </c>
      <c r="J46" s="173">
        <f>QC!L10</f>
        <v>0.5</v>
      </c>
      <c r="K46" s="173">
        <f>QC!M10</f>
        <v>0.33</v>
      </c>
      <c r="L46" s="171">
        <f>QC!N10</f>
        <v>0</v>
      </c>
      <c r="M46" s="170">
        <f>QC!O10</f>
        <v>0.375</v>
      </c>
      <c r="N46" s="171">
        <f>QC!P10</f>
        <v>0.5</v>
      </c>
      <c r="O46" s="172">
        <f>QC!Q10</f>
        <v>0.5</v>
      </c>
      <c r="P46" s="173">
        <f>QC!R10</f>
        <v>1</v>
      </c>
      <c r="Q46" s="173">
        <f>QC!S10</f>
        <v>0</v>
      </c>
      <c r="R46" s="172">
        <f>QC!T10</f>
        <v>0.5</v>
      </c>
      <c r="S46" s="173">
        <f>QC!U10</f>
        <v>0.5</v>
      </c>
      <c r="T46" s="173">
        <f>QC!V10</f>
        <v>0</v>
      </c>
      <c r="U46" s="173">
        <f>QC!W10</f>
        <v>1</v>
      </c>
      <c r="V46" s="172">
        <f>QC!X10</f>
        <v>0</v>
      </c>
      <c r="W46" s="173">
        <f>QC!Y10</f>
        <v>0</v>
      </c>
      <c r="X46" s="174">
        <f>QC!Z10</f>
        <v>0</v>
      </c>
      <c r="Y46" s="55"/>
    </row>
    <row r="47" spans="1:25" ht="15">
      <c r="A47" s="175" t="s">
        <v>210</v>
      </c>
      <c r="B47" s="176" t="s">
        <v>206</v>
      </c>
      <c r="C47" s="437">
        <f>QC!E11</f>
        <v>942</v>
      </c>
      <c r="D47" s="445">
        <f>QC!F11</f>
        <v>95.2</v>
      </c>
      <c r="E47" s="169">
        <f>QC!G11</f>
        <v>0.2336111111111111</v>
      </c>
      <c r="F47" s="170">
        <f>QC!H11</f>
        <v>9.2222222222222219E-2</v>
      </c>
      <c r="G47" s="171">
        <f>QC!I11</f>
        <v>0</v>
      </c>
      <c r="H47" s="172">
        <f>QC!J11</f>
        <v>0.27666666666666667</v>
      </c>
      <c r="I47" s="173">
        <f>QC!K11</f>
        <v>0</v>
      </c>
      <c r="J47" s="173">
        <f>QC!L11</f>
        <v>0.5</v>
      </c>
      <c r="K47" s="173">
        <f>QC!M11</f>
        <v>0.33</v>
      </c>
      <c r="L47" s="171">
        <f>QC!N11</f>
        <v>0</v>
      </c>
      <c r="M47" s="170">
        <f>QC!O11</f>
        <v>0.375</v>
      </c>
      <c r="N47" s="171">
        <f>QC!P11</f>
        <v>0.5</v>
      </c>
      <c r="O47" s="172">
        <f>QC!Q11</f>
        <v>0.5</v>
      </c>
      <c r="P47" s="173">
        <f>QC!R11</f>
        <v>1</v>
      </c>
      <c r="Q47" s="173">
        <f>QC!S11</f>
        <v>0</v>
      </c>
      <c r="R47" s="172">
        <f>QC!T11</f>
        <v>0.5</v>
      </c>
      <c r="S47" s="173">
        <f>QC!U11</f>
        <v>0.5</v>
      </c>
      <c r="T47" s="173">
        <f>QC!V11</f>
        <v>0</v>
      </c>
      <c r="U47" s="173">
        <f>QC!W11</f>
        <v>1</v>
      </c>
      <c r="V47" s="172">
        <f>QC!X11</f>
        <v>0</v>
      </c>
      <c r="W47" s="173">
        <f>QC!Y11</f>
        <v>0</v>
      </c>
      <c r="X47" s="174">
        <f>QC!Z11</f>
        <v>0</v>
      </c>
      <c r="Y47" s="55"/>
    </row>
    <row r="48" spans="1:25" ht="15">
      <c r="A48" s="167" t="s">
        <v>211</v>
      </c>
      <c r="B48" s="443" t="s">
        <v>206</v>
      </c>
      <c r="C48" s="439">
        <f>QC!E12</f>
        <v>750</v>
      </c>
      <c r="D48" s="444">
        <f>QC!F12</f>
        <v>94</v>
      </c>
      <c r="E48" s="169">
        <f>QC!G12</f>
        <v>0.2336111111111111</v>
      </c>
      <c r="F48" s="170">
        <f>QC!H12</f>
        <v>9.2222222222222219E-2</v>
      </c>
      <c r="G48" s="171">
        <f>QC!I12</f>
        <v>0</v>
      </c>
      <c r="H48" s="172">
        <f>QC!J12</f>
        <v>0.27666666666666667</v>
      </c>
      <c r="I48" s="173">
        <f>QC!K12</f>
        <v>0</v>
      </c>
      <c r="J48" s="173">
        <f>QC!L12</f>
        <v>0.5</v>
      </c>
      <c r="K48" s="173">
        <f>QC!M12</f>
        <v>0.33</v>
      </c>
      <c r="L48" s="171">
        <f>QC!N12</f>
        <v>0</v>
      </c>
      <c r="M48" s="170">
        <f>QC!O12</f>
        <v>0.375</v>
      </c>
      <c r="N48" s="171">
        <f>QC!P12</f>
        <v>0.5</v>
      </c>
      <c r="O48" s="172">
        <f>QC!Q12</f>
        <v>0.5</v>
      </c>
      <c r="P48" s="173">
        <f>QC!R12</f>
        <v>1</v>
      </c>
      <c r="Q48" s="173">
        <f>QC!S12</f>
        <v>0</v>
      </c>
      <c r="R48" s="172">
        <f>QC!T12</f>
        <v>0.5</v>
      </c>
      <c r="S48" s="173">
        <f>QC!U12</f>
        <v>0.5</v>
      </c>
      <c r="T48" s="173">
        <f>QC!V12</f>
        <v>0</v>
      </c>
      <c r="U48" s="173">
        <f>QC!W12</f>
        <v>1</v>
      </c>
      <c r="V48" s="172">
        <f>QC!X12</f>
        <v>0</v>
      </c>
      <c r="W48" s="173">
        <f>QC!Y12</f>
        <v>0</v>
      </c>
      <c r="X48" s="174">
        <f>QC!Z12</f>
        <v>0</v>
      </c>
      <c r="Y48" s="55"/>
    </row>
    <row r="49" spans="1:27" ht="15">
      <c r="A49" s="175" t="s">
        <v>212</v>
      </c>
      <c r="B49" s="176" t="s">
        <v>206</v>
      </c>
      <c r="C49" s="437">
        <f>QC!E13</f>
        <v>567</v>
      </c>
      <c r="D49" s="445">
        <f>QC!F13</f>
        <v>94.7</v>
      </c>
      <c r="E49" s="169">
        <f>QC!G13</f>
        <v>0.2336111111111111</v>
      </c>
      <c r="F49" s="170">
        <f>QC!H13</f>
        <v>9.2222222222222219E-2</v>
      </c>
      <c r="G49" s="171">
        <f>QC!I13</f>
        <v>0</v>
      </c>
      <c r="H49" s="172">
        <f>QC!J13</f>
        <v>0.27666666666666667</v>
      </c>
      <c r="I49" s="173">
        <f>QC!K13</f>
        <v>0</v>
      </c>
      <c r="J49" s="173">
        <f>QC!L13</f>
        <v>0.5</v>
      </c>
      <c r="K49" s="173">
        <f>QC!M13</f>
        <v>0.33</v>
      </c>
      <c r="L49" s="171">
        <f>QC!N13</f>
        <v>0</v>
      </c>
      <c r="M49" s="170">
        <f>QC!O13</f>
        <v>0.375</v>
      </c>
      <c r="N49" s="171">
        <f>QC!P13</f>
        <v>0.5</v>
      </c>
      <c r="O49" s="172">
        <f>QC!Q13</f>
        <v>0.5</v>
      </c>
      <c r="P49" s="173">
        <f>QC!R13</f>
        <v>1</v>
      </c>
      <c r="Q49" s="173">
        <f>QC!S13</f>
        <v>0</v>
      </c>
      <c r="R49" s="172">
        <f>QC!T13</f>
        <v>0.5</v>
      </c>
      <c r="S49" s="173">
        <f>QC!U13</f>
        <v>0.5</v>
      </c>
      <c r="T49" s="173">
        <f>QC!V13</f>
        <v>0</v>
      </c>
      <c r="U49" s="173">
        <f>QC!W13</f>
        <v>1</v>
      </c>
      <c r="V49" s="172">
        <f>QC!X13</f>
        <v>0</v>
      </c>
      <c r="W49" s="173">
        <f>QC!Y13</f>
        <v>0</v>
      </c>
      <c r="X49" s="174">
        <f>QC!Z13</f>
        <v>0</v>
      </c>
      <c r="Y49" s="55"/>
    </row>
    <row r="50" spans="1:27" ht="15">
      <c r="A50" s="167" t="s">
        <v>213</v>
      </c>
      <c r="B50" s="443" t="s">
        <v>206</v>
      </c>
      <c r="C50" s="439">
        <f>QC!E14</f>
        <v>2754</v>
      </c>
      <c r="D50" s="444">
        <f>QC!F14</f>
        <v>74.3</v>
      </c>
      <c r="E50" s="169">
        <f>QC!G14</f>
        <v>0.34770833333333334</v>
      </c>
      <c r="F50" s="170">
        <f>QC!H14</f>
        <v>0.11166666666666668</v>
      </c>
      <c r="G50" s="171">
        <f>QC!I14</f>
        <v>0</v>
      </c>
      <c r="H50" s="172">
        <f>QC!J14</f>
        <v>0.33500000000000002</v>
      </c>
      <c r="I50" s="173">
        <f>QC!K14</f>
        <v>0</v>
      </c>
      <c r="J50" s="173" t="str">
        <f>QC!L14</f>
        <v>n/a</v>
      </c>
      <c r="K50" s="173">
        <f>QC!M14</f>
        <v>0.67</v>
      </c>
      <c r="L50" s="171">
        <f>QC!N14</f>
        <v>0</v>
      </c>
      <c r="M50" s="170">
        <f>QC!O14</f>
        <v>0.58374999999999999</v>
      </c>
      <c r="N50" s="171">
        <f>QC!P14</f>
        <v>1</v>
      </c>
      <c r="O50" s="172">
        <f>QC!Q14</f>
        <v>0.5</v>
      </c>
      <c r="P50" s="173">
        <f>QC!R14</f>
        <v>1</v>
      </c>
      <c r="Q50" s="173">
        <f>QC!S14</f>
        <v>0</v>
      </c>
      <c r="R50" s="172">
        <f>QC!T14</f>
        <v>0.5</v>
      </c>
      <c r="S50" s="173">
        <f>QC!U14</f>
        <v>0.5</v>
      </c>
      <c r="T50" s="173">
        <f>QC!V14</f>
        <v>0</v>
      </c>
      <c r="U50" s="173">
        <f>QC!W14</f>
        <v>1</v>
      </c>
      <c r="V50" s="172">
        <f>QC!X14</f>
        <v>0.33500000000000002</v>
      </c>
      <c r="W50" s="173">
        <f>QC!Y14</f>
        <v>0</v>
      </c>
      <c r="X50" s="174">
        <f>QC!Z14</f>
        <v>0.67</v>
      </c>
      <c r="Y50" s="55"/>
    </row>
    <row r="51" spans="1:27" ht="15">
      <c r="A51" s="175" t="s">
        <v>214</v>
      </c>
      <c r="B51" s="176" t="s">
        <v>206</v>
      </c>
      <c r="C51" s="437">
        <f>QC!E15</f>
        <v>686</v>
      </c>
      <c r="D51" s="445">
        <f>QC!F15</f>
        <v>92.7</v>
      </c>
      <c r="E51" s="169">
        <f>QC!G15</f>
        <v>0.31479166666666669</v>
      </c>
      <c r="F51" s="170">
        <f>QC!H15</f>
        <v>0.12999999999999998</v>
      </c>
      <c r="G51" s="171">
        <f>QC!I15</f>
        <v>0</v>
      </c>
      <c r="H51" s="172">
        <f>QC!J15</f>
        <v>0.38999999999999996</v>
      </c>
      <c r="I51" s="173">
        <f>QC!K15</f>
        <v>0</v>
      </c>
      <c r="J51" s="173">
        <f>QC!L15</f>
        <v>0.5</v>
      </c>
      <c r="K51" s="173">
        <f>QC!M15</f>
        <v>0.67</v>
      </c>
      <c r="L51" s="171">
        <f>QC!N15</f>
        <v>0</v>
      </c>
      <c r="M51" s="170">
        <f>QC!O15</f>
        <v>0.49958333333333338</v>
      </c>
      <c r="N51" s="171">
        <f>QC!P15</f>
        <v>0.5</v>
      </c>
      <c r="O51" s="172">
        <f>QC!Q15</f>
        <v>0.5</v>
      </c>
      <c r="P51" s="173">
        <f>QC!R15</f>
        <v>1</v>
      </c>
      <c r="Q51" s="173">
        <f>QC!S15</f>
        <v>0</v>
      </c>
      <c r="R51" s="172">
        <f>QC!T15</f>
        <v>0.83333333333333337</v>
      </c>
      <c r="S51" s="173">
        <f>QC!U15</f>
        <v>0.5</v>
      </c>
      <c r="T51" s="173">
        <f>QC!V15</f>
        <v>1</v>
      </c>
      <c r="U51" s="173">
        <f>QC!W15</f>
        <v>1</v>
      </c>
      <c r="V51" s="172">
        <f>QC!X15</f>
        <v>0.16500000000000001</v>
      </c>
      <c r="W51" s="173">
        <f>QC!Y15</f>
        <v>0</v>
      </c>
      <c r="X51" s="174">
        <f>QC!Z15</f>
        <v>0.33</v>
      </c>
      <c r="Y51" s="55"/>
    </row>
    <row r="52" spans="1:27" ht="15">
      <c r="A52" s="167" t="s">
        <v>215</v>
      </c>
      <c r="B52" s="443" t="s">
        <v>206</v>
      </c>
      <c r="C52" s="439">
        <f>QC!E16</f>
        <v>1779</v>
      </c>
      <c r="D52" s="444">
        <f>QC!F16</f>
        <v>94.3</v>
      </c>
      <c r="E52" s="169">
        <f>QC!G16</f>
        <v>0.356875</v>
      </c>
      <c r="F52" s="170">
        <f>QC!H16</f>
        <v>0.12999999999999998</v>
      </c>
      <c r="G52" s="171">
        <f>QC!I16</f>
        <v>0</v>
      </c>
      <c r="H52" s="172">
        <f>QC!J16</f>
        <v>0.38999999999999996</v>
      </c>
      <c r="I52" s="173">
        <f>QC!K16</f>
        <v>0</v>
      </c>
      <c r="J52" s="173">
        <f>QC!L16</f>
        <v>0.5</v>
      </c>
      <c r="K52" s="173">
        <f>QC!M16</f>
        <v>0.67</v>
      </c>
      <c r="L52" s="171">
        <f>QC!N16</f>
        <v>0</v>
      </c>
      <c r="M52" s="170">
        <f>QC!O16</f>
        <v>0.58374999999999999</v>
      </c>
      <c r="N52" s="171">
        <f>QC!P16</f>
        <v>1</v>
      </c>
      <c r="O52" s="172">
        <f>QC!Q16</f>
        <v>0.5</v>
      </c>
      <c r="P52" s="173">
        <f>QC!R16</f>
        <v>1</v>
      </c>
      <c r="Q52" s="173">
        <f>QC!S16</f>
        <v>0</v>
      </c>
      <c r="R52" s="172">
        <f>QC!T16</f>
        <v>0.5</v>
      </c>
      <c r="S52" s="173">
        <f>QC!U16</f>
        <v>0.5</v>
      </c>
      <c r="T52" s="173">
        <f>QC!V16</f>
        <v>0</v>
      </c>
      <c r="U52" s="173">
        <f>QC!W16</f>
        <v>1</v>
      </c>
      <c r="V52" s="172">
        <f>QC!X16</f>
        <v>0.33500000000000002</v>
      </c>
      <c r="W52" s="173">
        <f>QC!Y16</f>
        <v>0</v>
      </c>
      <c r="X52" s="174">
        <f>QC!Z16</f>
        <v>0.67</v>
      </c>
      <c r="Y52" s="55"/>
    </row>
    <row r="53" spans="1:27" ht="15">
      <c r="A53" s="175" t="s">
        <v>216</v>
      </c>
      <c r="B53" s="176" t="s">
        <v>206</v>
      </c>
      <c r="C53" s="437">
        <f>QC!E17</f>
        <v>403</v>
      </c>
      <c r="D53" s="445">
        <f>QC!F17</f>
        <v>95.1</v>
      </c>
      <c r="E53" s="169">
        <f>QC!G17</f>
        <v>0.2336111111111111</v>
      </c>
      <c r="F53" s="170">
        <f>QC!H17</f>
        <v>9.2222222222222219E-2</v>
      </c>
      <c r="G53" s="171">
        <f>QC!I17</f>
        <v>0</v>
      </c>
      <c r="H53" s="172">
        <f>QC!J17</f>
        <v>0.27666666666666667</v>
      </c>
      <c r="I53" s="173">
        <f>QC!K17</f>
        <v>0</v>
      </c>
      <c r="J53" s="173">
        <f>QC!L17</f>
        <v>0.5</v>
      </c>
      <c r="K53" s="173">
        <f>QC!M17</f>
        <v>0.33</v>
      </c>
      <c r="L53" s="171">
        <f>QC!N17</f>
        <v>0</v>
      </c>
      <c r="M53" s="170">
        <f>QC!O17</f>
        <v>0.375</v>
      </c>
      <c r="N53" s="171">
        <f>QC!P17</f>
        <v>0.5</v>
      </c>
      <c r="O53" s="172">
        <f>QC!Q17</f>
        <v>0.5</v>
      </c>
      <c r="P53" s="173">
        <f>QC!R17</f>
        <v>1</v>
      </c>
      <c r="Q53" s="173">
        <f>QC!S17</f>
        <v>0</v>
      </c>
      <c r="R53" s="172">
        <f>QC!T17</f>
        <v>0.5</v>
      </c>
      <c r="S53" s="173">
        <f>QC!U17</f>
        <v>0.5</v>
      </c>
      <c r="T53" s="173">
        <f>QC!V17</f>
        <v>0</v>
      </c>
      <c r="U53" s="173">
        <f>QC!W17</f>
        <v>1</v>
      </c>
      <c r="V53" s="172">
        <f>QC!X17</f>
        <v>0</v>
      </c>
      <c r="W53" s="173">
        <f>QC!Y17</f>
        <v>0</v>
      </c>
      <c r="X53" s="174">
        <f>QC!Z17</f>
        <v>0</v>
      </c>
      <c r="Y53" s="55"/>
    </row>
    <row r="54" spans="1:27" ht="15">
      <c r="A54" s="167" t="s">
        <v>217</v>
      </c>
      <c r="B54" s="443" t="s">
        <v>206</v>
      </c>
      <c r="C54" s="439">
        <f>QC!E18</f>
        <v>1483</v>
      </c>
      <c r="D54" s="444">
        <f>QC!F18</f>
        <v>97</v>
      </c>
      <c r="E54" s="169">
        <f>QC!G18</f>
        <v>0.25423611111111111</v>
      </c>
      <c r="F54" s="170">
        <f>QC!H18</f>
        <v>9.2222222222222219E-2</v>
      </c>
      <c r="G54" s="171">
        <f>QC!I18</f>
        <v>0</v>
      </c>
      <c r="H54" s="172">
        <f>QC!J18</f>
        <v>0.27666666666666667</v>
      </c>
      <c r="I54" s="173">
        <f>QC!K18</f>
        <v>0</v>
      </c>
      <c r="J54" s="173">
        <f>QC!L18</f>
        <v>0.5</v>
      </c>
      <c r="K54" s="173">
        <f>QC!M18</f>
        <v>0.33</v>
      </c>
      <c r="L54" s="171">
        <f>QC!N18</f>
        <v>0</v>
      </c>
      <c r="M54" s="170">
        <f>QC!O18</f>
        <v>0.41625000000000001</v>
      </c>
      <c r="N54" s="171">
        <f>QC!P18</f>
        <v>0.5</v>
      </c>
      <c r="O54" s="172">
        <f>QC!Q18</f>
        <v>0.5</v>
      </c>
      <c r="P54" s="173">
        <f>QC!R18</f>
        <v>1</v>
      </c>
      <c r="Q54" s="173">
        <f>QC!S18</f>
        <v>0</v>
      </c>
      <c r="R54" s="172">
        <f>QC!T18</f>
        <v>0.5</v>
      </c>
      <c r="S54" s="173">
        <f>QC!U18</f>
        <v>0.5</v>
      </c>
      <c r="T54" s="173">
        <f>QC!V18</f>
        <v>0</v>
      </c>
      <c r="U54" s="173">
        <f>QC!W18</f>
        <v>1</v>
      </c>
      <c r="V54" s="172">
        <f>QC!X18</f>
        <v>0.16500000000000001</v>
      </c>
      <c r="W54" s="173">
        <f>QC!Y18</f>
        <v>0</v>
      </c>
      <c r="X54" s="174">
        <f>QC!Z18</f>
        <v>0.33</v>
      </c>
      <c r="Y54" s="55"/>
    </row>
    <row r="55" spans="1:27" ht="15">
      <c r="A55" s="175" t="s">
        <v>218</v>
      </c>
      <c r="B55" s="176" t="s">
        <v>206</v>
      </c>
      <c r="C55" s="437">
        <f>QC!E19</f>
        <v>369</v>
      </c>
      <c r="D55" s="445">
        <f>QC!F19</f>
        <v>94.5</v>
      </c>
      <c r="E55" s="169">
        <f>QC!G19</f>
        <v>0.2336111111111111</v>
      </c>
      <c r="F55" s="170">
        <f>QC!H19</f>
        <v>9.2222222222222219E-2</v>
      </c>
      <c r="G55" s="171">
        <f>QC!I19</f>
        <v>0</v>
      </c>
      <c r="H55" s="172">
        <f>QC!J19</f>
        <v>0.27666666666666667</v>
      </c>
      <c r="I55" s="173">
        <f>QC!K19</f>
        <v>0</v>
      </c>
      <c r="J55" s="173">
        <f>QC!L19</f>
        <v>0.5</v>
      </c>
      <c r="K55" s="173">
        <f>QC!M19</f>
        <v>0.33</v>
      </c>
      <c r="L55" s="171">
        <f>QC!N19</f>
        <v>0</v>
      </c>
      <c r="M55" s="170">
        <f>QC!O19</f>
        <v>0.375</v>
      </c>
      <c r="N55" s="171">
        <f>QC!P19</f>
        <v>0.5</v>
      </c>
      <c r="O55" s="172">
        <f>QC!Q19</f>
        <v>0.5</v>
      </c>
      <c r="P55" s="173">
        <f>QC!R19</f>
        <v>1</v>
      </c>
      <c r="Q55" s="173">
        <f>QC!S19</f>
        <v>0</v>
      </c>
      <c r="R55" s="172">
        <f>QC!T19</f>
        <v>0.5</v>
      </c>
      <c r="S55" s="173">
        <f>QC!U19</f>
        <v>0.5</v>
      </c>
      <c r="T55" s="173">
        <f>QC!V19</f>
        <v>0</v>
      </c>
      <c r="U55" s="173">
        <f>QC!W19</f>
        <v>1</v>
      </c>
      <c r="V55" s="172">
        <f>QC!X19</f>
        <v>0</v>
      </c>
      <c r="W55" s="173">
        <f>QC!Y19</f>
        <v>0</v>
      </c>
      <c r="X55" s="174">
        <f>QC!Z19</f>
        <v>0</v>
      </c>
      <c r="Y55" s="55"/>
    </row>
    <row r="56" spans="1:27" thickBot="1">
      <c r="A56" s="616" t="s">
        <v>219</v>
      </c>
      <c r="B56" s="586" t="s">
        <v>206</v>
      </c>
      <c r="C56" s="587">
        <f>QC!E20</f>
        <v>442</v>
      </c>
      <c r="D56" s="588">
        <f>QC!F20</f>
        <v>96.6</v>
      </c>
      <c r="E56" s="589">
        <f>QC!G20</f>
        <v>0.2754861111111111</v>
      </c>
      <c r="F56" s="590">
        <f>QC!H20</f>
        <v>9.2222222222222219E-2</v>
      </c>
      <c r="G56" s="591">
        <f>QC!I20</f>
        <v>0</v>
      </c>
      <c r="H56" s="592">
        <f>QC!J20</f>
        <v>0.27666666666666667</v>
      </c>
      <c r="I56" s="593">
        <f>QC!K20</f>
        <v>0</v>
      </c>
      <c r="J56" s="593">
        <f>QC!L20</f>
        <v>0.5</v>
      </c>
      <c r="K56" s="593">
        <f>QC!M20</f>
        <v>0.33</v>
      </c>
      <c r="L56" s="591">
        <f>QC!N20</f>
        <v>0</v>
      </c>
      <c r="M56" s="590">
        <f>QC!O20</f>
        <v>0.45874999999999999</v>
      </c>
      <c r="N56" s="591">
        <f>QC!P20</f>
        <v>0.5</v>
      </c>
      <c r="O56" s="592">
        <f>QC!Q20</f>
        <v>0.5</v>
      </c>
      <c r="P56" s="593">
        <f>QC!R20</f>
        <v>1</v>
      </c>
      <c r="Q56" s="593">
        <f>QC!S20</f>
        <v>0</v>
      </c>
      <c r="R56" s="592">
        <f>QC!T20</f>
        <v>0.5</v>
      </c>
      <c r="S56" s="593">
        <f>QC!U20</f>
        <v>0.5</v>
      </c>
      <c r="T56" s="593">
        <f>QC!V20</f>
        <v>0</v>
      </c>
      <c r="U56" s="593">
        <f>QC!W20</f>
        <v>1</v>
      </c>
      <c r="V56" s="592">
        <f>QC!X20</f>
        <v>0.33500000000000002</v>
      </c>
      <c r="W56" s="593">
        <f>QC!Y20</f>
        <v>0</v>
      </c>
      <c r="X56" s="594">
        <f>QC!Z20</f>
        <v>0.67</v>
      </c>
      <c r="Y56" s="55"/>
    </row>
    <row r="57" spans="1:27" thickTop="1">
      <c r="A57" s="360" t="s">
        <v>358</v>
      </c>
      <c r="B57" s="361" t="s">
        <v>359</v>
      </c>
      <c r="C57" s="362">
        <f>AVERAGE(C7:C56)</f>
        <v>1132.6199999999999</v>
      </c>
      <c r="D57" s="408">
        <f>AVERAGE(D7:D56)</f>
        <v>92.102000000000032</v>
      </c>
      <c r="E57" s="409">
        <f>AVERAGE(E7:E56)</f>
        <v>0.31014861111111119</v>
      </c>
      <c r="F57" s="409">
        <f>AVERAGE(F7:F56)</f>
        <v>0.14278888888888897</v>
      </c>
      <c r="G57" s="409">
        <f t="shared" ref="G57:V57" si="3">AVERAGE(G7:G56)</f>
        <v>0.11</v>
      </c>
      <c r="H57" s="409">
        <f t="shared" si="3"/>
        <v>0.31836666666666696</v>
      </c>
      <c r="I57" s="409">
        <f t="shared" si="3"/>
        <v>0.04</v>
      </c>
      <c r="J57" s="409">
        <f t="shared" si="3"/>
        <v>0.51111111111111107</v>
      </c>
      <c r="K57" s="409">
        <f t="shared" si="3"/>
        <v>0.41839999999999983</v>
      </c>
      <c r="L57" s="409">
        <f t="shared" si="3"/>
        <v>0</v>
      </c>
      <c r="M57" s="409">
        <f t="shared" si="3"/>
        <v>0.47750833333333342</v>
      </c>
      <c r="N57" s="409">
        <f>AVERAGE(N7:N56)</f>
        <v>0.54</v>
      </c>
      <c r="O57" s="409">
        <f t="shared" si="3"/>
        <v>0.67</v>
      </c>
      <c r="P57" s="409">
        <f t="shared" si="3"/>
        <v>0.99</v>
      </c>
      <c r="Q57" s="409">
        <f t="shared" si="3"/>
        <v>0.35</v>
      </c>
      <c r="R57" s="409">
        <f t="shared" si="3"/>
        <v>0.55333333333333345</v>
      </c>
      <c r="S57" s="409">
        <f t="shared" si="3"/>
        <v>0.47</v>
      </c>
      <c r="T57" s="409">
        <f t="shared" si="3"/>
        <v>0.21</v>
      </c>
      <c r="U57" s="409">
        <f t="shared" si="3"/>
        <v>0.98</v>
      </c>
      <c r="V57" s="409">
        <f t="shared" si="3"/>
        <v>0.1467</v>
      </c>
      <c r="W57" s="409">
        <f>AVERAGE(W7:W56)</f>
        <v>0.14679999999999999</v>
      </c>
      <c r="X57" s="409">
        <f>AVERAGE(X7:X56)</f>
        <v>0.14660000000000001</v>
      </c>
      <c r="Y57" s="55"/>
      <c r="Z57" s="55"/>
      <c r="AA57" s="55"/>
    </row>
    <row r="58" spans="1:27" ht="15">
      <c r="A58" s="363" t="s">
        <v>360</v>
      </c>
      <c r="B58" s="364" t="s">
        <v>359</v>
      </c>
      <c r="C58" s="446" t="s">
        <v>58</v>
      </c>
      <c r="D58" s="1166">
        <f>SUMPRODUCT(D7:D56,C7:C56)/SUM(C7:C56)</f>
        <v>86.444917094877397</v>
      </c>
      <c r="E58" s="447">
        <f>SUMPRODUCT(E7:E56,C7:C56)/SUM(C7:C56)</f>
        <v>0.34734689750803943</v>
      </c>
      <c r="F58" s="447">
        <f>SUMPRODUCT(F7:F56,C7:C56)/SUM(C7:C56)</f>
        <v>0.15242998043866826</v>
      </c>
      <c r="G58" s="447">
        <f>SUMPRODUCT(G7:G56,C7:C56)/SUM(C7:C56)</f>
        <v>9.1822500044145439E-2</v>
      </c>
      <c r="H58" s="447">
        <f>SUMPRODUCT(H7:H56,C7:C56)/SUM(C7:C56)</f>
        <v>0.36546744127185943</v>
      </c>
      <c r="I58" s="447">
        <f>SUMPRODUCT(I7:I56,C7:C56)/SUM(C7:C56)</f>
        <v>7.3122494746693509E-2</v>
      </c>
      <c r="J58" s="447" t="s">
        <v>327</v>
      </c>
      <c r="K58" s="447">
        <f>SUMPRODUCT(K7:K56,C7:C56)/SUM(C7:C56)</f>
        <v>0.51205258603944837</v>
      </c>
      <c r="L58" s="447">
        <f>SUMPRODUCT(L7:L56,C7:C56)/SUM(C7:C56)</f>
        <v>0</v>
      </c>
      <c r="M58" s="447">
        <f>SUMPRODUCT(M7:M56,C7:C56)/SUM(C7:C56)</f>
        <v>0.54226381457741057</v>
      </c>
      <c r="N58" s="447">
        <f>SUMPRODUCT(N7:N56,C7:C56)/SUM(C7:C56)</f>
        <v>0.63699210679663087</v>
      </c>
      <c r="O58" s="447">
        <f>SUMPRODUCT(O7:O56,C7:C56)/SUM(C7:C56)</f>
        <v>0.74886104783599083</v>
      </c>
      <c r="P58" s="447">
        <f>SUMPRODUCT(P7:P56,C7:C56)/SUM(C7:C56)</f>
        <v>0.99909060408610129</v>
      </c>
      <c r="Q58" s="447">
        <f>SUMPRODUCT(Q7:Q56,C7:C56)/SUM(C7:C56)</f>
        <v>0.49863149158588055</v>
      </c>
      <c r="R58" s="447">
        <f>SUMPRODUCT(R7:R56,C7:C56)/SUM(C7:C56)</f>
        <v>0.60507201591589987</v>
      </c>
      <c r="S58" s="447">
        <f>SUMPRODUCT(S7:S56,C7:C56)/SUM(C7:C56)</f>
        <v>0.51558333774787657</v>
      </c>
      <c r="T58" s="447">
        <f>SUMPRODUCT(T7:T56,C7:C56)/SUM(C7:C56)</f>
        <v>0.31011283572601578</v>
      </c>
      <c r="U58" s="447">
        <f>SUMPRODUCT(U7:U56,C7:C56)/SUM(C7:C56)</f>
        <v>0.98951987427380761</v>
      </c>
      <c r="V58" s="447">
        <f>SUMPRODUCT(V7:V56,C7:C56)/SUM(C7:C56)</f>
        <v>0.17813008776112019</v>
      </c>
      <c r="W58" s="447">
        <f>SUMPRODUCT(W7:W56,C7:C56)/SUM(C7:C56)</f>
        <v>0.11471826384842225</v>
      </c>
      <c r="X58" s="447">
        <f>SUMPRODUCT(X7:X56,C7:C56)/SUM(C7:C56)</f>
        <v>0.24154191167381817</v>
      </c>
      <c r="Y58" s="55"/>
      <c r="Z58" s="55"/>
      <c r="AA58" s="55"/>
    </row>
    <row r="59" spans="1:27" ht="15">
      <c r="A59" s="652"/>
      <c r="B59" s="652"/>
      <c r="C59" s="652"/>
      <c r="D59" s="652"/>
      <c r="E59" s="55"/>
      <c r="F59" s="55"/>
      <c r="G59" s="55"/>
      <c r="H59" s="55"/>
      <c r="I59" s="55"/>
      <c r="J59" s="55"/>
      <c r="K59" s="55"/>
      <c r="L59" s="55"/>
      <c r="M59" s="55"/>
      <c r="N59" s="55"/>
      <c r="O59" s="55"/>
      <c r="P59" s="55"/>
      <c r="Q59" s="55"/>
      <c r="R59" s="55"/>
      <c r="S59" s="55"/>
      <c r="T59" s="55"/>
      <c r="U59" s="55"/>
      <c r="V59" s="55"/>
      <c r="W59" s="55"/>
      <c r="X59" s="55"/>
      <c r="Y59" s="55"/>
      <c r="Z59" s="55"/>
      <c r="AA59" s="55"/>
    </row>
    <row r="60" spans="1:27" ht="15">
      <c r="E60" s="55"/>
      <c r="F60" s="55"/>
      <c r="G60" s="55"/>
      <c r="H60" s="55"/>
      <c r="I60" s="55"/>
      <c r="J60" s="411" t="s">
        <v>300</v>
      </c>
      <c r="K60" s="412"/>
      <c r="L60" s="412"/>
      <c r="M60" s="413"/>
      <c r="N60" s="55"/>
      <c r="O60" s="55"/>
      <c r="P60" s="55"/>
      <c r="Q60" s="55"/>
      <c r="R60" s="55"/>
      <c r="S60" s="55"/>
      <c r="T60" s="55"/>
      <c r="U60" s="55"/>
      <c r="V60" s="55"/>
      <c r="W60" s="55"/>
      <c r="X60" s="55"/>
      <c r="Y60" s="55"/>
      <c r="Z60" s="55"/>
      <c r="AA60" s="55"/>
    </row>
    <row r="65" spans="4:5" ht="15.75" customHeight="1">
      <c r="D65" s="369" t="s">
        <v>361</v>
      </c>
      <c r="E65" s="370">
        <f>SUM(C7:C56)</f>
        <v>56631</v>
      </c>
    </row>
    <row r="66" spans="4:5" ht="15.75" customHeight="1">
      <c r="D66" s="448" t="s">
        <v>268</v>
      </c>
      <c r="E66" s="449">
        <f>SUM(C7:C13)</f>
        <v>6085</v>
      </c>
    </row>
    <row r="67" spans="4:5" ht="12.75">
      <c r="D67" s="373" t="s">
        <v>302</v>
      </c>
      <c r="E67" s="450">
        <f>SUM(C14:C37)</f>
        <v>34800</v>
      </c>
    </row>
    <row r="68" spans="4:5" ht="12.75">
      <c r="D68" s="373" t="s">
        <v>363</v>
      </c>
      <c r="E68" s="450">
        <f>SUM(C43:C56)</f>
        <v>13188</v>
      </c>
    </row>
    <row r="69" spans="4:5" ht="12.75">
      <c r="D69" s="373" t="s">
        <v>244</v>
      </c>
      <c r="E69" s="450">
        <f>SUM(C38:C42)</f>
        <v>2558</v>
      </c>
    </row>
    <row r="70" spans="4:5" ht="12.75"/>
    <row r="71" spans="4:5" ht="12.75"/>
  </sheetData>
  <mergeCells count="25">
    <mergeCell ref="V2:X2"/>
    <mergeCell ref="V5:V6"/>
    <mergeCell ref="V4:X4"/>
    <mergeCell ref="H2:K2"/>
    <mergeCell ref="G2:G3"/>
    <mergeCell ref="H5:H6"/>
    <mergeCell ref="G4:G5"/>
    <mergeCell ref="O2:Q2"/>
    <mergeCell ref="R2:U2"/>
    <mergeCell ref="N4:N5"/>
    <mergeCell ref="N2:N3"/>
    <mergeCell ref="O5:O6"/>
    <mergeCell ref="R5:R6"/>
    <mergeCell ref="R4:U4"/>
    <mergeCell ref="O4:Q4"/>
    <mergeCell ref="H4:K4"/>
    <mergeCell ref="M3:M6"/>
    <mergeCell ref="B2:B6"/>
    <mergeCell ref="A2:A6"/>
    <mergeCell ref="E2:E6"/>
    <mergeCell ref="F3:F6"/>
    <mergeCell ref="C2:C6"/>
    <mergeCell ref="D2:D6"/>
    <mergeCell ref="L2:L3"/>
    <mergeCell ref="L4:L5"/>
  </mergeCells>
  <pageMargins left="0.7" right="0.7" top="0.75" bottom="0.75" header="0.3" footer="0.3"/>
  <tableParts count="1">
    <tablePart r:id="rId1"/>
  </tableParts>
  <extLst>
    <ext xmlns:mx="http://schemas.microsoft.com/office/mac/excel/2008/main" uri="{64002731-A6B0-56B0-2670-7721B7C09600}">
      <mx:PLV Mode="0" OnePage="0" WScale="0"/>
      <mx:PLV Mode="0" OnePage="0" WScale="0"/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499984740745262"/>
  </sheetPr>
  <dimension ref="A1:Y27"/>
  <sheetViews>
    <sheetView workbookViewId="0">
      <selection activeCell="I31" sqref="I31"/>
    </sheetView>
    <sheetView topLeftCell="B1" workbookViewId="1">
      <selection activeCell="V19" sqref="V19:W20"/>
    </sheetView>
  </sheetViews>
  <sheetFormatPr defaultColWidth="14.42578125" defaultRowHeight="15.75" customHeight="1"/>
  <cols>
    <col min="1" max="1" width="29.28515625" customWidth="1"/>
  </cols>
  <sheetData>
    <row r="1" spans="1:25" s="483" customFormat="1" ht="16.5" thickTop="1" thickBot="1">
      <c r="A1" s="482" t="s">
        <v>441</v>
      </c>
      <c r="B1" s="484"/>
      <c r="C1" s="485"/>
      <c r="D1" s="485"/>
      <c r="E1" s="485"/>
      <c r="F1" s="485"/>
      <c r="G1" s="485"/>
      <c r="H1" s="485"/>
      <c r="I1" s="485"/>
      <c r="J1" s="485"/>
      <c r="K1" s="485"/>
      <c r="L1" s="485"/>
      <c r="M1" s="485"/>
      <c r="N1" s="485"/>
      <c r="O1" s="485"/>
      <c r="P1" s="485"/>
      <c r="Q1" s="485"/>
      <c r="R1" s="485"/>
      <c r="S1" s="485"/>
      <c r="T1" s="485"/>
      <c r="U1" s="485"/>
      <c r="V1" s="485"/>
      <c r="W1" s="485"/>
      <c r="X1" s="485"/>
      <c r="Y1" s="485"/>
    </row>
    <row r="2" spans="1:25" ht="15">
      <c r="A2" s="1249" t="s">
        <v>1</v>
      </c>
      <c r="B2" s="1239" t="s">
        <v>346</v>
      </c>
      <c r="C2" s="1239" t="s">
        <v>347</v>
      </c>
      <c r="D2" s="1240" t="s">
        <v>348</v>
      </c>
      <c r="E2" s="1245" t="s">
        <v>4</v>
      </c>
      <c r="F2" s="492" t="s">
        <v>5</v>
      </c>
      <c r="G2" s="1246">
        <v>1</v>
      </c>
      <c r="H2" s="1242">
        <v>2</v>
      </c>
      <c r="I2" s="1243"/>
      <c r="J2" s="1243"/>
      <c r="K2" s="1244"/>
      <c r="L2" s="1246">
        <v>3</v>
      </c>
      <c r="M2" s="492" t="s">
        <v>6</v>
      </c>
      <c r="N2" s="1246">
        <v>4</v>
      </c>
      <c r="O2" s="1242">
        <v>5</v>
      </c>
      <c r="P2" s="1243"/>
      <c r="Q2" s="1244"/>
      <c r="R2" s="1242">
        <v>6</v>
      </c>
      <c r="S2" s="1243"/>
      <c r="T2" s="1243"/>
      <c r="U2" s="1244"/>
      <c r="V2" s="1242">
        <v>7</v>
      </c>
      <c r="W2" s="1243"/>
      <c r="X2" s="1248"/>
      <c r="Y2" s="313"/>
    </row>
    <row r="3" spans="1:25" ht="15">
      <c r="A3" s="1193"/>
      <c r="B3" s="1189"/>
      <c r="C3" s="1189"/>
      <c r="D3" s="1189"/>
      <c r="E3" s="1189"/>
      <c r="F3" s="1201" t="s">
        <v>7</v>
      </c>
      <c r="G3" s="1200"/>
      <c r="H3" s="3">
        <v>2</v>
      </c>
      <c r="I3" s="3">
        <v>2.1</v>
      </c>
      <c r="J3" s="3">
        <v>2.2000000000000002</v>
      </c>
      <c r="K3" s="3">
        <v>2.2999999999999998</v>
      </c>
      <c r="L3" s="1200"/>
      <c r="M3" s="1201" t="s">
        <v>8</v>
      </c>
      <c r="N3" s="1200"/>
      <c r="O3" s="3">
        <v>5</v>
      </c>
      <c r="P3" s="3">
        <v>5.0999999999999996</v>
      </c>
      <c r="Q3" s="3">
        <v>5.2</v>
      </c>
      <c r="R3" s="3">
        <v>6</v>
      </c>
      <c r="S3" s="3">
        <v>6.1</v>
      </c>
      <c r="T3" s="3">
        <v>6.2</v>
      </c>
      <c r="U3" s="3">
        <v>6.3</v>
      </c>
      <c r="V3" s="3">
        <v>7</v>
      </c>
      <c r="W3" s="3">
        <v>7.1</v>
      </c>
      <c r="X3" s="493">
        <v>7.2</v>
      </c>
      <c r="Y3" s="313"/>
    </row>
    <row r="4" spans="1:25" ht="15">
      <c r="A4" s="1193"/>
      <c r="B4" s="1189"/>
      <c r="C4" s="1189"/>
      <c r="D4" s="1189"/>
      <c r="E4" s="1189"/>
      <c r="F4" s="1189"/>
      <c r="G4" s="1199" t="s">
        <v>9</v>
      </c>
      <c r="H4" s="1228" t="s">
        <v>10</v>
      </c>
      <c r="I4" s="1197"/>
      <c r="J4" s="1197"/>
      <c r="K4" s="1198"/>
      <c r="L4" s="1199" t="s">
        <v>11</v>
      </c>
      <c r="M4" s="1189"/>
      <c r="N4" s="1199" t="s">
        <v>12</v>
      </c>
      <c r="O4" s="1228" t="s">
        <v>13</v>
      </c>
      <c r="P4" s="1197"/>
      <c r="Q4" s="1198"/>
      <c r="R4" s="1228" t="s">
        <v>14</v>
      </c>
      <c r="S4" s="1197"/>
      <c r="T4" s="1197"/>
      <c r="U4" s="1198"/>
      <c r="V4" s="1228" t="s">
        <v>15</v>
      </c>
      <c r="W4" s="1197"/>
      <c r="X4" s="1247"/>
      <c r="Y4" s="313"/>
    </row>
    <row r="5" spans="1:25" ht="15">
      <c r="A5" s="1193"/>
      <c r="B5" s="1189"/>
      <c r="C5" s="1189"/>
      <c r="D5" s="1189"/>
      <c r="E5" s="1189"/>
      <c r="F5" s="1189"/>
      <c r="G5" s="1200"/>
      <c r="H5" s="1199" t="s">
        <v>16</v>
      </c>
      <c r="I5" s="7" t="s">
        <v>17</v>
      </c>
      <c r="J5" s="7" t="s">
        <v>14</v>
      </c>
      <c r="K5" s="7" t="s">
        <v>18</v>
      </c>
      <c r="L5" s="1200"/>
      <c r="M5" s="1189"/>
      <c r="N5" s="1200"/>
      <c r="O5" s="1199" t="s">
        <v>19</v>
      </c>
      <c r="P5" s="7" t="s">
        <v>20</v>
      </c>
      <c r="Q5" s="7" t="s">
        <v>21</v>
      </c>
      <c r="R5" s="1199" t="s">
        <v>22</v>
      </c>
      <c r="S5" s="7" t="s">
        <v>23</v>
      </c>
      <c r="T5" s="7" t="s">
        <v>24</v>
      </c>
      <c r="U5" s="7" t="s">
        <v>25</v>
      </c>
      <c r="V5" s="1199" t="s">
        <v>26</v>
      </c>
      <c r="W5" s="7" t="s">
        <v>27</v>
      </c>
      <c r="X5" s="494" t="s">
        <v>25</v>
      </c>
      <c r="Y5" s="313"/>
    </row>
    <row r="6" spans="1:25" ht="45.75" thickBot="1">
      <c r="A6" s="1250"/>
      <c r="B6" s="1190"/>
      <c r="C6" s="1190"/>
      <c r="D6" s="1190"/>
      <c r="E6" s="1190"/>
      <c r="F6" s="1190"/>
      <c r="G6" s="9" t="s">
        <v>28</v>
      </c>
      <c r="H6" s="1190"/>
      <c r="I6" s="9" t="s">
        <v>29</v>
      </c>
      <c r="J6" s="9" t="s">
        <v>30</v>
      </c>
      <c r="K6" s="9" t="s">
        <v>31</v>
      </c>
      <c r="L6" s="9" t="s">
        <v>32</v>
      </c>
      <c r="M6" s="1190"/>
      <c r="N6" s="9" t="s">
        <v>33</v>
      </c>
      <c r="O6" s="1190"/>
      <c r="P6" s="9" t="s">
        <v>34</v>
      </c>
      <c r="Q6" s="9" t="s">
        <v>35</v>
      </c>
      <c r="R6" s="1190"/>
      <c r="S6" s="9" t="s">
        <v>36</v>
      </c>
      <c r="T6" s="9" t="s">
        <v>37</v>
      </c>
      <c r="U6" s="9" t="s">
        <v>38</v>
      </c>
      <c r="V6" s="1190"/>
      <c r="W6" s="9" t="s">
        <v>39</v>
      </c>
      <c r="X6" s="495" t="s">
        <v>349</v>
      </c>
      <c r="Y6" s="313"/>
    </row>
    <row r="7" spans="1:25" thickTop="1">
      <c r="A7" s="496" t="s">
        <v>364</v>
      </c>
      <c r="B7" s="264">
        <v>112011</v>
      </c>
      <c r="C7" s="264">
        <f>'First Nations Communities'!C141</f>
        <v>835.90298507462683</v>
      </c>
      <c r="D7" s="344">
        <f>'First Nations Communities'!D141</f>
        <v>93.920149253731353</v>
      </c>
      <c r="E7" s="314">
        <f>'First Nations Communities'!E141</f>
        <v>0.47779850746268693</v>
      </c>
      <c r="F7" s="315">
        <f>'First Nations Communities'!F141</f>
        <v>0.56099502487562225</v>
      </c>
      <c r="G7" s="108">
        <f>'First Nations Communities'!G141</f>
        <v>0.58582089552238803</v>
      </c>
      <c r="H7" s="108">
        <f>'First Nations Communities'!H141</f>
        <v>0.39567164179104464</v>
      </c>
      <c r="I7" s="391">
        <f>'First Nations Communities'!I141</f>
        <v>0.62686567164179108</v>
      </c>
      <c r="J7" s="391">
        <f>'First Nations Communities'!J141</f>
        <v>0.4</v>
      </c>
      <c r="K7" s="391">
        <f>'First Nations Communities'!K141</f>
        <v>0.16858208955223858</v>
      </c>
      <c r="L7" s="108">
        <f>'First Nations Communities'!L141</f>
        <v>0.70149253731343286</v>
      </c>
      <c r="M7" s="315">
        <f>'First Nations Communities'!M141</f>
        <v>0.39460199004975155</v>
      </c>
      <c r="N7" s="108">
        <f>'First Nations Communities'!N141</f>
        <v>0.33582089552238809</v>
      </c>
      <c r="O7" s="108">
        <f>'First Nations Communities'!O141</f>
        <v>0.34701492537313433</v>
      </c>
      <c r="P7" s="391">
        <f>'First Nations Communities'!P141</f>
        <v>0.55223880597014929</v>
      </c>
      <c r="Q7" s="391">
        <f>'First Nations Communities'!Q141</f>
        <v>0.1417910447761194</v>
      </c>
      <c r="R7" s="108">
        <f>'First Nations Communities'!R141</f>
        <v>0.74751243781094467</v>
      </c>
      <c r="S7" s="391">
        <f>'First Nations Communities'!S141</f>
        <v>0.64925373134328357</v>
      </c>
      <c r="T7" s="391">
        <f>'First Nations Communities'!T141</f>
        <v>0.67537313432835822</v>
      </c>
      <c r="U7" s="391">
        <f>'First Nations Communities'!U141</f>
        <v>0.91791044776119401</v>
      </c>
      <c r="V7" s="108">
        <f>'First Nations Communities'!V141</f>
        <v>0.14805970149253728</v>
      </c>
      <c r="W7" s="391">
        <f>'First Nations Communities'!W141</f>
        <v>0.24134328358208959</v>
      </c>
      <c r="X7" s="497">
        <f>'First Nations Communities'!X141</f>
        <v>5.4776119402985074E-2</v>
      </c>
      <c r="Y7" s="316"/>
    </row>
    <row r="8" spans="1:25" ht="15">
      <c r="A8" s="498" t="s">
        <v>365</v>
      </c>
      <c r="B8" s="423">
        <v>11733</v>
      </c>
      <c r="C8" s="423">
        <f>'Métis Communities'!C24</f>
        <v>690.17647058823525</v>
      </c>
      <c r="D8" s="424">
        <f>'Métis Communities'!D24</f>
        <v>92.782352941176498</v>
      </c>
      <c r="E8" s="329">
        <f>'Métis Communities'!E24</f>
        <v>0.63965686274509803</v>
      </c>
      <c r="F8" s="330">
        <f>'Métis Communities'!F24</f>
        <v>0.78431372549019607</v>
      </c>
      <c r="G8" s="331">
        <f>'Métis Communities'!G24</f>
        <v>0.8529411764705882</v>
      </c>
      <c r="H8" s="331">
        <f>'Métis Communities'!H24</f>
        <v>0.5</v>
      </c>
      <c r="I8" s="380">
        <f>'Métis Communities'!I24</f>
        <v>1</v>
      </c>
      <c r="J8" s="380" t="str">
        <f>'Métis Communities'!J24</f>
        <v>n/a</v>
      </c>
      <c r="K8" s="380">
        <f>'Métis Communities'!K24</f>
        <v>0</v>
      </c>
      <c r="L8" s="331">
        <f>'Métis Communities'!L24</f>
        <v>1</v>
      </c>
      <c r="M8" s="330">
        <f>'Métis Communities'!M24</f>
        <v>0.49500000000000005</v>
      </c>
      <c r="N8" s="331">
        <f>'Métis Communities'!N24</f>
        <v>0.35294117647058826</v>
      </c>
      <c r="O8" s="331">
        <f>'Métis Communities'!O24</f>
        <v>0.47058823529411764</v>
      </c>
      <c r="P8" s="380">
        <f>'Métis Communities'!P24</f>
        <v>0.67647058823529416</v>
      </c>
      <c r="Q8" s="380">
        <f>'Métis Communities'!Q24</f>
        <v>0.26470588235294118</v>
      </c>
      <c r="R8" s="331">
        <f>'Métis Communities'!R24</f>
        <v>0.82352941176470573</v>
      </c>
      <c r="S8" s="380">
        <f>'Métis Communities'!S24</f>
        <v>0.73529411764705888</v>
      </c>
      <c r="T8" s="380">
        <f>'Métis Communities'!T24</f>
        <v>0.76470588235294112</v>
      </c>
      <c r="U8" s="380">
        <f>'Métis Communities'!U24</f>
        <v>0.97058823529411764</v>
      </c>
      <c r="V8" s="331">
        <f>'Métis Communities'!V24</f>
        <v>0.33294117647058824</v>
      </c>
      <c r="W8" s="380">
        <f>'Métis Communities'!W24</f>
        <v>0.45058823529411768</v>
      </c>
      <c r="X8" s="499">
        <f>'Métis Communities'!X24</f>
        <v>0.21529411764705883</v>
      </c>
      <c r="Y8" s="316"/>
    </row>
    <row r="9" spans="1:25" thickBot="1">
      <c r="A9" s="500" t="s">
        <v>336</v>
      </c>
      <c r="B9" s="253">
        <v>56041</v>
      </c>
      <c r="C9" s="253">
        <f>'Inuk Communities'!C57</f>
        <v>1132.6199999999999</v>
      </c>
      <c r="D9" s="427">
        <f>'Inuk Communities'!D57</f>
        <v>92.102000000000032</v>
      </c>
      <c r="E9" s="329">
        <f>'Inuk Communities'!E57</f>
        <v>0.31014861111111119</v>
      </c>
      <c r="F9" s="330">
        <f>'Inuk Communities'!F57</f>
        <v>0.14278888888888897</v>
      </c>
      <c r="G9" s="331">
        <f>'Inuk Communities'!G57</f>
        <v>0.11</v>
      </c>
      <c r="H9" s="331">
        <f>'Inuk Communities'!H57</f>
        <v>0.31836666666666696</v>
      </c>
      <c r="I9" s="380">
        <f>'Inuk Communities'!I57</f>
        <v>0.04</v>
      </c>
      <c r="J9" s="380">
        <f>'Inuk Communities'!J57</f>
        <v>0.51111111111111107</v>
      </c>
      <c r="K9" s="380">
        <f>'Inuk Communities'!K57</f>
        <v>0.41839999999999983</v>
      </c>
      <c r="L9" s="331">
        <f>'Inuk Communities'!L57</f>
        <v>0</v>
      </c>
      <c r="M9" s="330">
        <f>'Inuk Communities'!M57</f>
        <v>0.47750833333333342</v>
      </c>
      <c r="N9" s="331">
        <f>'Inuk Communities'!N57</f>
        <v>0.54</v>
      </c>
      <c r="O9" s="331">
        <f>'Inuk Communities'!O57</f>
        <v>0.67</v>
      </c>
      <c r="P9" s="380">
        <f>'Inuk Communities'!P57</f>
        <v>0.99</v>
      </c>
      <c r="Q9" s="380">
        <f>'Inuk Communities'!Q57</f>
        <v>0.35</v>
      </c>
      <c r="R9" s="331">
        <f>'Inuk Communities'!R57</f>
        <v>0.55333333333333345</v>
      </c>
      <c r="S9" s="380">
        <f>'Inuk Communities'!S57</f>
        <v>0.47</v>
      </c>
      <c r="T9" s="380">
        <f>'Inuk Communities'!T57</f>
        <v>0.21</v>
      </c>
      <c r="U9" s="380">
        <f>'Inuk Communities'!U57</f>
        <v>0.98</v>
      </c>
      <c r="V9" s="331">
        <f>'Inuk Communities'!V57</f>
        <v>0.1467</v>
      </c>
      <c r="W9" s="380">
        <f>'Inuk Communities'!W57</f>
        <v>0.14679999999999999</v>
      </c>
      <c r="X9" s="499">
        <f>'Inuk Communities'!X57</f>
        <v>0.14660000000000001</v>
      </c>
      <c r="Y9" s="316"/>
    </row>
    <row r="10" spans="1:25" ht="16.5" thickTop="1" thickBot="1">
      <c r="A10" s="501" t="s">
        <v>350</v>
      </c>
      <c r="B10" s="502" t="s">
        <v>58</v>
      </c>
      <c r="C10" s="502">
        <f>'All Indigenous Communities'!C207</f>
        <v>898.92499999999995</v>
      </c>
      <c r="D10" s="503">
        <f>'All Indigenous Communities'!D207</f>
        <v>93.384999999999977</v>
      </c>
      <c r="E10" s="504">
        <f>'All Indigenous Communities'!E207</f>
        <v>0.45059236111111067</v>
      </c>
      <c r="F10" s="504">
        <f>'All Indigenous Communities'!F207</f>
        <v>0.47795555555555569</v>
      </c>
      <c r="G10" s="504">
        <f>'All Indigenous Communities'!G207</f>
        <v>0.49249999999999999</v>
      </c>
      <c r="H10" s="504">
        <f>'All Indigenous Communities'!H207</f>
        <v>0.38636666666666725</v>
      </c>
      <c r="I10" s="504">
        <f>'All Indigenous Communities'!I207</f>
        <v>0.51500000000000001</v>
      </c>
      <c r="J10" s="504">
        <f>'All Indigenous Communities'!J207</f>
        <v>0.5</v>
      </c>
      <c r="K10" s="504">
        <f>'All Indigenous Communities'!K207</f>
        <v>0.21589999999999976</v>
      </c>
      <c r="L10" s="504">
        <f>'All Indigenous Communities'!L207</f>
        <v>0.55500000000000005</v>
      </c>
      <c r="M10" s="504">
        <f>'All Indigenous Communities'!M207</f>
        <v>0.42322916666666638</v>
      </c>
      <c r="N10" s="504">
        <f>'All Indigenous Communities'!N207</f>
        <v>0.38750000000000001</v>
      </c>
      <c r="O10" s="504">
        <f>'All Indigenous Communities'!O207</f>
        <v>0.43625000000000003</v>
      </c>
      <c r="P10" s="504">
        <f>'All Indigenous Communities'!P207</f>
        <v>0.67</v>
      </c>
      <c r="Q10" s="504">
        <f>'All Indigenous Communities'!Q207</f>
        <v>0.20250000000000001</v>
      </c>
      <c r="R10" s="504">
        <f>'All Indigenous Communities'!R207</f>
        <v>0.70666666666666633</v>
      </c>
      <c r="S10" s="504">
        <f>'All Indigenous Communities'!S207</f>
        <v>0.61250000000000004</v>
      </c>
      <c r="T10" s="504">
        <f>'All Indigenous Communities'!T207</f>
        <v>0.56999999999999995</v>
      </c>
      <c r="U10" s="504">
        <f>'All Indigenous Communities'!U207</f>
        <v>0.9375</v>
      </c>
      <c r="V10" s="504">
        <f>'All Indigenous Communities'!V207</f>
        <v>0.16250000000000001</v>
      </c>
      <c r="W10" s="504">
        <f>'All Indigenous Communities'!W207</f>
        <v>0.23335</v>
      </c>
      <c r="X10" s="505">
        <f>'All Indigenous Communities'!X207</f>
        <v>9.1650000000000009E-2</v>
      </c>
      <c r="Y10" s="316"/>
    </row>
    <row r="12" spans="1:25" ht="15.75" customHeight="1">
      <c r="E12" s="652"/>
      <c r="F12" s="651"/>
      <c r="G12" s="651"/>
      <c r="H12" s="651"/>
      <c r="I12" s="651"/>
      <c r="J12" s="652"/>
      <c r="K12" s="652"/>
    </row>
    <row r="13" spans="1:25" ht="15.75" customHeight="1">
      <c r="E13" s="652"/>
      <c r="F13" s="651"/>
      <c r="G13" s="651"/>
      <c r="H13" s="651"/>
      <c r="I13" s="651"/>
      <c r="J13" s="652"/>
      <c r="K13" s="652"/>
    </row>
    <row r="14" spans="1:25" ht="15.75" customHeight="1">
      <c r="E14" s="652"/>
      <c r="F14" s="652"/>
      <c r="G14" s="652"/>
      <c r="H14" s="654"/>
      <c r="I14" s="652"/>
      <c r="J14" s="652"/>
      <c r="K14" s="652"/>
    </row>
    <row r="15" spans="1:25" s="488" customFormat="1" ht="15" customHeight="1" thickBot="1">
      <c r="A15" s="584" t="s">
        <v>482</v>
      </c>
      <c r="B15" s="486"/>
      <c r="C15" s="487"/>
      <c r="D15" s="487"/>
      <c r="E15" s="487"/>
      <c r="F15" s="487"/>
      <c r="G15" s="487"/>
      <c r="H15" s="487"/>
      <c r="I15" s="487"/>
      <c r="J15" s="487"/>
      <c r="K15" s="487"/>
      <c r="L15" s="487"/>
      <c r="M15" s="487"/>
      <c r="N15" s="487"/>
      <c r="O15" s="487"/>
      <c r="P15" s="487"/>
      <c r="Q15" s="487"/>
      <c r="R15" s="487"/>
      <c r="S15" s="487"/>
      <c r="T15" s="487"/>
      <c r="U15" s="487"/>
      <c r="V15" s="487"/>
      <c r="W15" s="487"/>
      <c r="X15" s="487"/>
      <c r="Y15" s="487"/>
    </row>
    <row r="16" spans="1:25" ht="15" customHeight="1">
      <c r="A16" s="1249" t="s">
        <v>1</v>
      </c>
      <c r="B16" s="1239" t="s">
        <v>346</v>
      </c>
      <c r="C16" s="1240" t="s">
        <v>348</v>
      </c>
      <c r="D16" s="1257" t="s">
        <v>4</v>
      </c>
      <c r="E16" s="509" t="s">
        <v>5</v>
      </c>
      <c r="F16" s="1259">
        <v>1</v>
      </c>
      <c r="G16" s="1242">
        <v>2</v>
      </c>
      <c r="H16" s="1243"/>
      <c r="I16" s="1243"/>
      <c r="J16" s="1244"/>
      <c r="K16" s="1246">
        <v>3</v>
      </c>
      <c r="L16" s="492" t="s">
        <v>6</v>
      </c>
      <c r="M16" s="1246">
        <v>4</v>
      </c>
      <c r="N16" s="1242">
        <v>5</v>
      </c>
      <c r="O16" s="1243"/>
      <c r="P16" s="1244"/>
      <c r="Q16" s="1242">
        <v>6</v>
      </c>
      <c r="R16" s="1243"/>
      <c r="S16" s="1243"/>
      <c r="T16" s="1244"/>
      <c r="U16" s="1242">
        <v>7</v>
      </c>
      <c r="V16" s="1243"/>
      <c r="W16" s="1248"/>
      <c r="X16" s="313"/>
    </row>
    <row r="17" spans="1:24" ht="15">
      <c r="A17" s="1193"/>
      <c r="B17" s="1189"/>
      <c r="C17" s="1189"/>
      <c r="D17" s="1189"/>
      <c r="E17" s="1258" t="s">
        <v>7</v>
      </c>
      <c r="F17" s="1200"/>
      <c r="G17" s="3">
        <v>2</v>
      </c>
      <c r="H17" s="3">
        <v>2.1</v>
      </c>
      <c r="I17" s="3">
        <v>2.2000000000000002</v>
      </c>
      <c r="J17" s="3">
        <v>2.2999999999999998</v>
      </c>
      <c r="K17" s="1200"/>
      <c r="L17" s="1201" t="s">
        <v>8</v>
      </c>
      <c r="M17" s="1200"/>
      <c r="N17" s="3">
        <v>5</v>
      </c>
      <c r="O17" s="3">
        <v>5.0999999999999996</v>
      </c>
      <c r="P17" s="3">
        <v>5.2</v>
      </c>
      <c r="Q17" s="3">
        <v>6</v>
      </c>
      <c r="R17" s="3">
        <v>6.1</v>
      </c>
      <c r="S17" s="3">
        <v>6.2</v>
      </c>
      <c r="T17" s="3">
        <v>6.3</v>
      </c>
      <c r="U17" s="3">
        <v>7</v>
      </c>
      <c r="V17" s="3">
        <v>7.1</v>
      </c>
      <c r="W17" s="493">
        <v>7.2</v>
      </c>
      <c r="X17" s="313"/>
    </row>
    <row r="18" spans="1:24" ht="15">
      <c r="A18" s="1193"/>
      <c r="B18" s="1189"/>
      <c r="C18" s="1189"/>
      <c r="D18" s="1189"/>
      <c r="E18" s="1189"/>
      <c r="F18" s="1199" t="s">
        <v>9</v>
      </c>
      <c r="G18" s="1228" t="s">
        <v>10</v>
      </c>
      <c r="H18" s="1197"/>
      <c r="I18" s="1197"/>
      <c r="J18" s="1198"/>
      <c r="K18" s="1199" t="s">
        <v>11</v>
      </c>
      <c r="L18" s="1189"/>
      <c r="M18" s="1199" t="s">
        <v>12</v>
      </c>
      <c r="N18" s="1228" t="s">
        <v>13</v>
      </c>
      <c r="O18" s="1197"/>
      <c r="P18" s="1198"/>
      <c r="Q18" s="1228" t="s">
        <v>14</v>
      </c>
      <c r="R18" s="1197"/>
      <c r="S18" s="1197"/>
      <c r="T18" s="1198"/>
      <c r="U18" s="1228" t="s">
        <v>15</v>
      </c>
      <c r="V18" s="1197"/>
      <c r="W18" s="1247"/>
      <c r="X18" s="313"/>
    </row>
    <row r="19" spans="1:24" ht="15">
      <c r="A19" s="1193"/>
      <c r="B19" s="1189"/>
      <c r="C19" s="1189"/>
      <c r="D19" s="1189"/>
      <c r="E19" s="1189"/>
      <c r="F19" s="1200"/>
      <c r="G19" s="1199" t="s">
        <v>16</v>
      </c>
      <c r="H19" s="7" t="s">
        <v>17</v>
      </c>
      <c r="I19" s="7" t="s">
        <v>14</v>
      </c>
      <c r="J19" s="7" t="s">
        <v>18</v>
      </c>
      <c r="K19" s="1200"/>
      <c r="L19" s="1189"/>
      <c r="M19" s="1200"/>
      <c r="N19" s="1199" t="s">
        <v>19</v>
      </c>
      <c r="O19" s="7" t="s">
        <v>20</v>
      </c>
      <c r="P19" s="7" t="s">
        <v>21</v>
      </c>
      <c r="Q19" s="1199" t="s">
        <v>22</v>
      </c>
      <c r="R19" s="7" t="s">
        <v>23</v>
      </c>
      <c r="S19" s="7" t="s">
        <v>24</v>
      </c>
      <c r="T19" s="7" t="s">
        <v>25</v>
      </c>
      <c r="U19" s="1199" t="s">
        <v>26</v>
      </c>
      <c r="V19" s="7" t="s">
        <v>27</v>
      </c>
      <c r="W19" s="494" t="s">
        <v>25</v>
      </c>
      <c r="X19" s="313"/>
    </row>
    <row r="20" spans="1:24" ht="45.75" thickBot="1">
      <c r="A20" s="1250"/>
      <c r="B20" s="1190"/>
      <c r="C20" s="1190"/>
      <c r="D20" s="1190"/>
      <c r="E20" s="1190"/>
      <c r="F20" s="9" t="s">
        <v>28</v>
      </c>
      <c r="G20" s="1190"/>
      <c r="H20" s="9" t="s">
        <v>29</v>
      </c>
      <c r="I20" s="6" t="s">
        <v>30</v>
      </c>
      <c r="J20" s="9" t="s">
        <v>31</v>
      </c>
      <c r="K20" s="9" t="s">
        <v>32</v>
      </c>
      <c r="L20" s="1190"/>
      <c r="M20" s="9" t="s">
        <v>33</v>
      </c>
      <c r="N20" s="1190"/>
      <c r="O20" s="9" t="s">
        <v>34</v>
      </c>
      <c r="P20" s="9" t="s">
        <v>35</v>
      </c>
      <c r="Q20" s="1190"/>
      <c r="R20" s="9" t="s">
        <v>36</v>
      </c>
      <c r="S20" s="9" t="s">
        <v>37</v>
      </c>
      <c r="T20" s="9" t="s">
        <v>38</v>
      </c>
      <c r="U20" s="1190"/>
      <c r="V20" s="9" t="s">
        <v>39</v>
      </c>
      <c r="W20" s="495" t="s">
        <v>349</v>
      </c>
      <c r="X20" s="313"/>
    </row>
    <row r="21" spans="1:24" thickTop="1">
      <c r="A21" s="496" t="s">
        <v>364</v>
      </c>
      <c r="B21" s="264">
        <v>112011</v>
      </c>
      <c r="C21" s="344">
        <f>'First Nations Communities'!D142</f>
        <v>93.849658515681512</v>
      </c>
      <c r="D21" s="314">
        <f>'First Nations Communities'!E142</f>
        <v>0.51387234723474573</v>
      </c>
      <c r="E21" s="315">
        <f>'First Nations Communities'!F142</f>
        <v>0.60167315908457397</v>
      </c>
      <c r="F21" s="108">
        <f>'First Nations Communities'!G142</f>
        <v>0.56520341752149339</v>
      </c>
      <c r="G21" s="108">
        <f>'First Nations Communities'!H142</f>
        <v>0.41535239098540944</v>
      </c>
      <c r="H21" s="391">
        <f>'First Nations Communities'!I142</f>
        <v>0.64874878360161059</v>
      </c>
      <c r="I21" s="506" t="str">
        <f>'First Nations Communities'!J142</f>
        <v>0.45*</v>
      </c>
      <c r="J21" s="391">
        <f>'First Nations Communities'!K142</f>
        <v>0.19076305005758357</v>
      </c>
      <c r="K21" s="108">
        <f>'First Nations Communities'!L142</f>
        <v>0.82446366874681953</v>
      </c>
      <c r="L21" s="315">
        <f>'First Nations Communities'!M142</f>
        <v>0.42607153538491771</v>
      </c>
      <c r="M21" s="108">
        <f>'First Nations Communities'!N142</f>
        <v>0.41033023542330666</v>
      </c>
      <c r="N21" s="108">
        <f>'First Nations Communities'!O142</f>
        <v>0.43518493719366846</v>
      </c>
      <c r="O21" s="391">
        <f>'First Nations Communities'!P142</f>
        <v>0.69153475997893066</v>
      </c>
      <c r="P21" s="391">
        <f>'First Nations Communities'!Q142</f>
        <v>0.17883511440840633</v>
      </c>
      <c r="Q21" s="108">
        <f>'First Nations Communities'!R142</f>
        <v>0.75708189374257862</v>
      </c>
      <c r="R21" s="391">
        <f>'First Nations Communities'!S142</f>
        <v>0.676750497718974</v>
      </c>
      <c r="S21" s="391">
        <f>'First Nations Communities'!T142</f>
        <v>0.67354099150976243</v>
      </c>
      <c r="T21" s="391">
        <f>'First Nations Communities'!U142</f>
        <v>0.92095419199900008</v>
      </c>
      <c r="U21" s="108">
        <f>'First Nations Communities'!V142</f>
        <v>0.10168907518011625</v>
      </c>
      <c r="V21" s="391">
        <f>'First Nations Communities'!W142</f>
        <v>0.12655373132995865</v>
      </c>
      <c r="W21" s="497">
        <f>'First Nations Communities'!X142</f>
        <v>7.6824419030273816E-2</v>
      </c>
      <c r="X21" s="316"/>
    </row>
    <row r="22" spans="1:24" ht="15">
      <c r="A22" s="498" t="s">
        <v>365</v>
      </c>
      <c r="B22" s="423">
        <v>11733</v>
      </c>
      <c r="C22" s="424">
        <f>'Métis Communities'!D25</f>
        <v>92.255816926617257</v>
      </c>
      <c r="D22" s="329">
        <f>'Métis Communities'!E25</f>
        <v>0.67186415097019814</v>
      </c>
      <c r="E22" s="330">
        <f>'Métis Communities'!F25</f>
        <v>0.80550583823404076</v>
      </c>
      <c r="F22" s="331">
        <f>'Métis Communities'!G25</f>
        <v>0.91651751470212217</v>
      </c>
      <c r="G22" s="331">
        <f>'Métis Communities'!H25</f>
        <v>0.5</v>
      </c>
      <c r="H22" s="380">
        <f>'Métis Communities'!I25</f>
        <v>1</v>
      </c>
      <c r="I22" s="380" t="str">
        <f>'Métis Communities'!J25</f>
        <v>n/a</v>
      </c>
      <c r="J22" s="380">
        <f>'Métis Communities'!K25</f>
        <v>0</v>
      </c>
      <c r="K22" s="331">
        <f>'Métis Communities'!L25</f>
        <v>1</v>
      </c>
      <c r="L22" s="330">
        <f>'Métis Communities'!M25</f>
        <v>0.53822246370635518</v>
      </c>
      <c r="M22" s="331">
        <f>'Métis Communities'!N25</f>
        <v>0.48176084547856474</v>
      </c>
      <c r="N22" s="331">
        <f>'Métis Communities'!O25</f>
        <v>0.53334611778743712</v>
      </c>
      <c r="O22" s="380">
        <f>'Métis Communities'!P25</f>
        <v>0.81496633427085996</v>
      </c>
      <c r="P22" s="380">
        <f>'Métis Communities'!Q25</f>
        <v>0.25172590130401434</v>
      </c>
      <c r="Q22" s="331">
        <f>'Métis Communities'!R25</f>
        <v>0.86582005170601428</v>
      </c>
      <c r="R22" s="380">
        <f>'Métis Communities'!S25</f>
        <v>0.76625756413534474</v>
      </c>
      <c r="S22" s="380">
        <f>'Métis Communities'!T25</f>
        <v>0.83363163726242218</v>
      </c>
      <c r="T22" s="380">
        <f>'Métis Communities'!U25</f>
        <v>0.99757095372027615</v>
      </c>
      <c r="U22" s="331">
        <f>'Métis Communities'!V25</f>
        <v>0.27196283985340491</v>
      </c>
      <c r="V22" s="380">
        <f>'Métis Communities'!W25</f>
        <v>0.34197562430750872</v>
      </c>
      <c r="W22" s="499">
        <f>'Métis Communities'!X25</f>
        <v>0.20195005539930111</v>
      </c>
      <c r="X22" s="316"/>
    </row>
    <row r="23" spans="1:24" thickBot="1">
      <c r="A23" s="500" t="s">
        <v>336</v>
      </c>
      <c r="B23" s="253">
        <v>56041</v>
      </c>
      <c r="C23" s="427">
        <f>'Inuk Communities'!D58</f>
        <v>86.444917094877397</v>
      </c>
      <c r="D23" s="329">
        <f>'Inuk Communities'!E58</f>
        <v>0.34734689750803943</v>
      </c>
      <c r="E23" s="330">
        <f>'Inuk Communities'!F58</f>
        <v>0.15242998043866826</v>
      </c>
      <c r="F23" s="331">
        <f>'Inuk Communities'!G58</f>
        <v>9.1822500044145439E-2</v>
      </c>
      <c r="G23" s="331">
        <f>'Inuk Communities'!H58</f>
        <v>0.36546744127185943</v>
      </c>
      <c r="H23" s="380">
        <f>'Inuk Communities'!I58</f>
        <v>7.3122494746693509E-2</v>
      </c>
      <c r="I23" s="380" t="str">
        <f>'Inuk Communities'!J58</f>
        <v>0.52*</v>
      </c>
      <c r="J23" s="380">
        <f>'Inuk Communities'!K58</f>
        <v>0.51205258603944837</v>
      </c>
      <c r="K23" s="331">
        <f>'Inuk Communities'!L58</f>
        <v>0</v>
      </c>
      <c r="L23" s="330">
        <f>'Inuk Communities'!M58</f>
        <v>0.54226381457741057</v>
      </c>
      <c r="M23" s="331">
        <f>'Inuk Communities'!N58</f>
        <v>0.63699210679663087</v>
      </c>
      <c r="N23" s="331">
        <f>'Inuk Communities'!O58</f>
        <v>0.74886104783599083</v>
      </c>
      <c r="O23" s="380">
        <f>'Inuk Communities'!P58</f>
        <v>0.99909060408610129</v>
      </c>
      <c r="P23" s="380">
        <f>'Inuk Communities'!Q58</f>
        <v>0.49863149158588055</v>
      </c>
      <c r="Q23" s="331">
        <f>'Inuk Communities'!R58</f>
        <v>0.60507201591589987</v>
      </c>
      <c r="R23" s="380">
        <f>'Inuk Communities'!S58</f>
        <v>0.51558333774787657</v>
      </c>
      <c r="S23" s="380">
        <f>'Inuk Communities'!T58</f>
        <v>0.31011283572601578</v>
      </c>
      <c r="T23" s="380">
        <f>'Inuk Communities'!U58</f>
        <v>0.98951987427380761</v>
      </c>
      <c r="U23" s="331">
        <f>'Inuk Communities'!V58</f>
        <v>0.17813008776112019</v>
      </c>
      <c r="V23" s="508">
        <f>'Inuk Communities'!W58</f>
        <v>0.11471826384842225</v>
      </c>
      <c r="W23" s="507">
        <f>'Inuk Communities'!X58</f>
        <v>0.24154191167381817</v>
      </c>
      <c r="X23" s="316"/>
    </row>
    <row r="24" spans="1:24" ht="16.5" thickTop="1" thickBot="1">
      <c r="A24" s="501" t="s">
        <v>366</v>
      </c>
      <c r="B24" s="502" t="s">
        <v>58</v>
      </c>
      <c r="C24" s="503">
        <f>'All Indigenous Communities'!D208</f>
        <v>91.423537558750752</v>
      </c>
      <c r="D24" s="504">
        <f>'All Indigenous Communities'!E208</f>
        <v>0.4723152430526586</v>
      </c>
      <c r="E24" s="504">
        <f>'All Indigenous Communities'!F208</f>
        <v>0.47498674033490623</v>
      </c>
      <c r="F24" s="504">
        <f>'All Indigenous Communities'!G208</f>
        <v>0.44005061601357176</v>
      </c>
      <c r="G24" s="504">
        <f>'All Indigenous Communities'!H208</f>
        <v>0.40598477811459988</v>
      </c>
      <c r="H24" s="504">
        <f>'All Indigenous Communities'!I208</f>
        <v>0.49248268765469866</v>
      </c>
      <c r="I24" s="504">
        <f>'All Indigenous Communities'!J208</f>
        <v>0.1619823678282393</v>
      </c>
      <c r="J24" s="504">
        <f>'All Indigenous Communities'!K208</f>
        <v>0.2790606001613038</v>
      </c>
      <c r="K24" s="504">
        <f>'All Indigenous Communities'!L208</f>
        <v>0.57892482687654701</v>
      </c>
      <c r="L24" s="504">
        <f>'All Indigenous Communities'!M208</f>
        <v>0.46964374577041085</v>
      </c>
      <c r="M24" s="504">
        <f>'All Indigenous Communities'!N208</f>
        <v>0.48609450176599828</v>
      </c>
      <c r="N24" s="504">
        <f>'All Indigenous Communities'!O208</f>
        <v>0.53936368440081206</v>
      </c>
      <c r="O24" s="504">
        <f>'All Indigenous Communities'!P208</f>
        <v>0.79545568317712823</v>
      </c>
      <c r="P24" s="504">
        <f>'All Indigenous Communities'!Q208</f>
        <v>0.28327168562449595</v>
      </c>
      <c r="Q24" s="504">
        <f>'All Indigenous Communities'!R208</f>
        <v>0.7170027162073217</v>
      </c>
      <c r="R24" s="504">
        <f>'All Indigenous Communities'!S208</f>
        <v>0.63240537308451761</v>
      </c>
      <c r="S24" s="504">
        <f>'All Indigenous Communities'!T208</f>
        <v>0.57131017604360768</v>
      </c>
      <c r="T24" s="504">
        <f>'All Indigenous Communities'!U208</f>
        <v>0.94729259949383982</v>
      </c>
      <c r="U24" s="504">
        <f>'All Indigenous Communities'!V208</f>
        <v>0.13611408070751174</v>
      </c>
      <c r="V24" s="504">
        <f>'All Indigenous Communities'!W208</f>
        <v>0.13510092610618238</v>
      </c>
      <c r="W24" s="504">
        <f>'All Indigenous Communities'!X208</f>
        <v>0.13712723530884108</v>
      </c>
      <c r="X24" s="316"/>
    </row>
    <row r="25" spans="1:24" ht="15.75" customHeight="1" thickBot="1"/>
    <row r="26" spans="1:24" ht="15.75" customHeight="1" thickTop="1" thickBot="1">
      <c r="J26" s="411" t="s">
        <v>300</v>
      </c>
      <c r="K26" s="412"/>
      <c r="L26" s="412"/>
      <c r="M26" s="413"/>
    </row>
    <row r="27" spans="1:24" ht="15.75" customHeight="1" thickTop="1"/>
  </sheetData>
  <mergeCells count="49">
    <mergeCell ref="U16:W16"/>
    <mergeCell ref="N16:P16"/>
    <mergeCell ref="M16:M17"/>
    <mergeCell ref="Q16:T16"/>
    <mergeCell ref="L17:L20"/>
    <mergeCell ref="Q18:T18"/>
    <mergeCell ref="M18:M19"/>
    <mergeCell ref="U19:U20"/>
    <mergeCell ref="Q19:Q20"/>
    <mergeCell ref="N19:N20"/>
    <mergeCell ref="N18:P18"/>
    <mergeCell ref="U18:W18"/>
    <mergeCell ref="O5:O6"/>
    <mergeCell ref="V5:V6"/>
    <mergeCell ref="R5:R6"/>
    <mergeCell ref="O2:Q2"/>
    <mergeCell ref="O4:Q4"/>
    <mergeCell ref="R4:U4"/>
    <mergeCell ref="V4:X4"/>
    <mergeCell ref="V2:X2"/>
    <mergeCell ref="A2:A6"/>
    <mergeCell ref="C2:C6"/>
    <mergeCell ref="E2:E6"/>
    <mergeCell ref="D2:D6"/>
    <mergeCell ref="N4:N5"/>
    <mergeCell ref="M3:M6"/>
    <mergeCell ref="N2:N3"/>
    <mergeCell ref="A16:A20"/>
    <mergeCell ref="K18:K19"/>
    <mergeCell ref="F16:F17"/>
    <mergeCell ref="R2:U2"/>
    <mergeCell ref="H2:K2"/>
    <mergeCell ref="F3:F6"/>
    <mergeCell ref="G4:G5"/>
    <mergeCell ref="G2:G3"/>
    <mergeCell ref="H4:K4"/>
    <mergeCell ref="L4:L5"/>
    <mergeCell ref="H5:H6"/>
    <mergeCell ref="L2:L3"/>
    <mergeCell ref="B16:B20"/>
    <mergeCell ref="F18:F19"/>
    <mergeCell ref="G18:J18"/>
    <mergeCell ref="B2:B6"/>
    <mergeCell ref="C16:C20"/>
    <mergeCell ref="G16:J16"/>
    <mergeCell ref="K16:K17"/>
    <mergeCell ref="G19:G20"/>
    <mergeCell ref="D16:D20"/>
    <mergeCell ref="E17:E20"/>
  </mergeCells>
  <printOptions horizontalCentered="1" gridLines="1"/>
  <pageMargins left="0.7" right="0.7" top="0.75" bottom="0.75" header="0" footer="0"/>
  <pageSetup scale="65" pageOrder="overThenDown" orientation="landscape" cellComments="atEnd"/>
  <extLst>
    <ext xmlns:mx="http://schemas.microsoft.com/office/mac/excel/2008/main" uri="{64002731-A6B0-56B0-2670-7721B7C09600}">
      <mx:PLV Mode="0" OnePage="0" WScale="0"/>
      <mx:PLV Mode="0" OnePage="0" WScale="0"/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499984740745262"/>
  </sheetPr>
  <dimension ref="A1:AA1014"/>
  <sheetViews>
    <sheetView topLeftCell="A10" workbookViewId="0">
      <selection activeCell="I43" sqref="I43"/>
    </sheetView>
    <sheetView topLeftCell="J1" workbookViewId="1"/>
  </sheetViews>
  <sheetFormatPr defaultColWidth="14.42578125" defaultRowHeight="15.75" customHeight="1"/>
  <cols>
    <col min="1" max="1" width="27.85546875" style="565" customWidth="1"/>
    <col min="2" max="2" width="14.7109375" style="565" customWidth="1"/>
    <col min="3" max="3" width="18.28515625" style="565" customWidth="1"/>
    <col min="4" max="16384" width="14.42578125" style="565"/>
  </cols>
  <sheetData>
    <row r="1" spans="1:27" ht="15.75" customHeight="1" thickBot="1">
      <c r="A1" s="585" t="s">
        <v>483</v>
      </c>
      <c r="B1" s="585"/>
      <c r="C1" s="1175"/>
    </row>
    <row r="2" spans="1:27" ht="12.75">
      <c r="A2" s="1277" t="s">
        <v>0</v>
      </c>
      <c r="B2" s="1276" t="s">
        <v>1</v>
      </c>
      <c r="C2" s="1276" t="s">
        <v>2</v>
      </c>
      <c r="D2" s="1276" t="s">
        <v>3</v>
      </c>
      <c r="E2" s="1280" t="s">
        <v>4</v>
      </c>
      <c r="F2" s="541" t="s">
        <v>5</v>
      </c>
      <c r="G2" s="1276">
        <v>1</v>
      </c>
      <c r="H2" s="1263">
        <v>2</v>
      </c>
      <c r="I2" s="1264"/>
      <c r="J2" s="1264"/>
      <c r="K2" s="1274"/>
      <c r="L2" s="1276">
        <v>3</v>
      </c>
      <c r="M2" s="541" t="s">
        <v>6</v>
      </c>
      <c r="N2" s="1276">
        <v>4</v>
      </c>
      <c r="O2" s="1263">
        <v>5</v>
      </c>
      <c r="P2" s="1264"/>
      <c r="Q2" s="1274"/>
      <c r="R2" s="1263">
        <v>6</v>
      </c>
      <c r="S2" s="1264"/>
      <c r="T2" s="1264"/>
      <c r="U2" s="1274"/>
      <c r="V2" s="1263">
        <v>7</v>
      </c>
      <c r="W2" s="1264"/>
      <c r="X2" s="1265"/>
      <c r="Y2" s="542"/>
      <c r="Z2" s="542"/>
      <c r="AA2" s="542"/>
    </row>
    <row r="3" spans="1:27" ht="12.75">
      <c r="A3" s="1278"/>
      <c r="B3" s="1267"/>
      <c r="C3" s="1267"/>
      <c r="D3" s="1267"/>
      <c r="E3" s="1267"/>
      <c r="F3" s="1266" t="s">
        <v>7</v>
      </c>
      <c r="G3" s="1270"/>
      <c r="H3" s="543">
        <v>2</v>
      </c>
      <c r="I3" s="543">
        <v>2.1</v>
      </c>
      <c r="J3" s="543">
        <v>2.2000000000000002</v>
      </c>
      <c r="K3" s="543">
        <v>2.2999999999999998</v>
      </c>
      <c r="L3" s="1270"/>
      <c r="M3" s="1266" t="s">
        <v>8</v>
      </c>
      <c r="N3" s="1270"/>
      <c r="O3" s="543">
        <v>5</v>
      </c>
      <c r="P3" s="543">
        <v>5.0999999999999996</v>
      </c>
      <c r="Q3" s="543">
        <v>5.2</v>
      </c>
      <c r="R3" s="543">
        <v>6</v>
      </c>
      <c r="S3" s="543">
        <v>6.1</v>
      </c>
      <c r="T3" s="543">
        <v>6.2</v>
      </c>
      <c r="U3" s="543">
        <v>6.3</v>
      </c>
      <c r="V3" s="543">
        <v>7</v>
      </c>
      <c r="W3" s="543">
        <v>7.1</v>
      </c>
      <c r="X3" s="544">
        <v>7.2</v>
      </c>
      <c r="Y3" s="542"/>
      <c r="Z3" s="542"/>
      <c r="AA3" s="542"/>
    </row>
    <row r="4" spans="1:27" ht="12.75">
      <c r="A4" s="1278"/>
      <c r="B4" s="1267"/>
      <c r="C4" s="1267"/>
      <c r="D4" s="1267"/>
      <c r="E4" s="1267"/>
      <c r="F4" s="1267"/>
      <c r="G4" s="1269" t="s">
        <v>9</v>
      </c>
      <c r="H4" s="1271" t="s">
        <v>10</v>
      </c>
      <c r="I4" s="1272"/>
      <c r="J4" s="1272"/>
      <c r="K4" s="1273"/>
      <c r="L4" s="1269" t="s">
        <v>11</v>
      </c>
      <c r="M4" s="1267"/>
      <c r="N4" s="1269" t="s">
        <v>12</v>
      </c>
      <c r="O4" s="1271" t="s">
        <v>13</v>
      </c>
      <c r="P4" s="1272"/>
      <c r="Q4" s="1273"/>
      <c r="R4" s="1271" t="s">
        <v>14</v>
      </c>
      <c r="S4" s="1272"/>
      <c r="T4" s="1272"/>
      <c r="U4" s="1273"/>
      <c r="V4" s="1271" t="s">
        <v>15</v>
      </c>
      <c r="W4" s="1272"/>
      <c r="X4" s="1275"/>
      <c r="Y4" s="542"/>
      <c r="Z4" s="542"/>
      <c r="AA4" s="542"/>
    </row>
    <row r="5" spans="1:27" ht="12.75">
      <c r="A5" s="1278"/>
      <c r="B5" s="1267"/>
      <c r="C5" s="1267"/>
      <c r="D5" s="1267"/>
      <c r="E5" s="1267"/>
      <c r="F5" s="1267"/>
      <c r="G5" s="1270"/>
      <c r="H5" s="1269" t="s">
        <v>16</v>
      </c>
      <c r="I5" s="545" t="s">
        <v>17</v>
      </c>
      <c r="J5" s="545" t="s">
        <v>14</v>
      </c>
      <c r="K5" s="545" t="s">
        <v>18</v>
      </c>
      <c r="L5" s="1270"/>
      <c r="M5" s="1267"/>
      <c r="N5" s="1270"/>
      <c r="O5" s="1269" t="s">
        <v>19</v>
      </c>
      <c r="P5" s="545" t="s">
        <v>20</v>
      </c>
      <c r="Q5" s="545" t="s">
        <v>21</v>
      </c>
      <c r="R5" s="1269" t="s">
        <v>22</v>
      </c>
      <c r="S5" s="545" t="s">
        <v>23</v>
      </c>
      <c r="T5" s="545" t="s">
        <v>24</v>
      </c>
      <c r="U5" s="545" t="s">
        <v>25</v>
      </c>
      <c r="V5" s="1269" t="s">
        <v>26</v>
      </c>
      <c r="W5" s="545" t="s">
        <v>27</v>
      </c>
      <c r="X5" s="546" t="s">
        <v>25</v>
      </c>
      <c r="Y5" s="542"/>
      <c r="Z5" s="542"/>
      <c r="AA5" s="542"/>
    </row>
    <row r="6" spans="1:27" ht="39" thickBot="1">
      <c r="A6" s="1279"/>
      <c r="B6" s="1268"/>
      <c r="C6" s="1268"/>
      <c r="D6" s="1268"/>
      <c r="E6" s="1268"/>
      <c r="F6" s="1268"/>
      <c r="G6" s="547" t="s">
        <v>28</v>
      </c>
      <c r="H6" s="1268"/>
      <c r="I6" s="547" t="s">
        <v>29</v>
      </c>
      <c r="J6" s="547" t="s">
        <v>30</v>
      </c>
      <c r="K6" s="547" t="s">
        <v>31</v>
      </c>
      <c r="L6" s="547" t="s">
        <v>32</v>
      </c>
      <c r="M6" s="1268"/>
      <c r="N6" s="547" t="s">
        <v>33</v>
      </c>
      <c r="O6" s="1268"/>
      <c r="P6" s="547" t="s">
        <v>34</v>
      </c>
      <c r="Q6" s="547" t="s">
        <v>35</v>
      </c>
      <c r="R6" s="1268"/>
      <c r="S6" s="547" t="s">
        <v>36</v>
      </c>
      <c r="T6" s="547" t="s">
        <v>37</v>
      </c>
      <c r="U6" s="547" t="s">
        <v>38</v>
      </c>
      <c r="V6" s="1268"/>
      <c r="W6" s="547" t="s">
        <v>39</v>
      </c>
      <c r="X6" s="548" t="s">
        <v>40</v>
      </c>
      <c r="Y6" s="542"/>
      <c r="Z6" s="542"/>
      <c r="AA6" s="542"/>
    </row>
    <row r="7" spans="1:27" ht="15.75" customHeight="1">
      <c r="A7" s="567" t="s">
        <v>450</v>
      </c>
      <c r="B7" s="968" t="s">
        <v>447</v>
      </c>
      <c r="C7" s="1176">
        <v>403390</v>
      </c>
      <c r="D7" s="969">
        <v>4</v>
      </c>
      <c r="E7" s="549">
        <f>(F7+M7)/2</f>
        <v>1</v>
      </c>
      <c r="F7" s="550">
        <f>(G7+H7+L7)/3</f>
        <v>1</v>
      </c>
      <c r="G7" s="568">
        <v>1</v>
      </c>
      <c r="H7" s="551">
        <f>(I7+J7+K7)/3</f>
        <v>1</v>
      </c>
      <c r="I7" s="569">
        <v>1</v>
      </c>
      <c r="J7" s="570">
        <v>1</v>
      </c>
      <c r="K7" s="569">
        <v>1</v>
      </c>
      <c r="L7" s="568">
        <v>1</v>
      </c>
      <c r="M7" s="550">
        <f>(N7+O7+R7+V7)/4</f>
        <v>1</v>
      </c>
      <c r="N7" s="552">
        <v>1</v>
      </c>
      <c r="O7" s="551">
        <f>(P7+Q7)/2</f>
        <v>1</v>
      </c>
      <c r="P7" s="570">
        <v>1</v>
      </c>
      <c r="Q7" s="570">
        <v>1</v>
      </c>
      <c r="R7" s="551">
        <f>(S7+T7+U7)/3</f>
        <v>1</v>
      </c>
      <c r="S7" s="570">
        <v>1</v>
      </c>
      <c r="T7" s="570">
        <v>1</v>
      </c>
      <c r="U7" s="570">
        <v>1</v>
      </c>
      <c r="V7" s="551">
        <f>(W7+X7)/2</f>
        <v>1</v>
      </c>
      <c r="W7" s="570">
        <v>1</v>
      </c>
      <c r="X7" s="571">
        <v>1</v>
      </c>
      <c r="Y7" s="540"/>
      <c r="Z7" s="540"/>
      <c r="AA7" s="540"/>
    </row>
    <row r="8" spans="1:27" ht="12.75">
      <c r="A8" s="572" t="s">
        <v>451</v>
      </c>
      <c r="B8" s="972" t="s">
        <v>448</v>
      </c>
      <c r="C8" s="1177">
        <v>144810</v>
      </c>
      <c r="D8" s="973">
        <v>2.5</v>
      </c>
      <c r="E8" s="549">
        <f t="shared" ref="E8:E38" si="0">(F8+M8)/2</f>
        <v>1</v>
      </c>
      <c r="F8" s="550">
        <f t="shared" ref="F8:F38" si="1">(G8+H8+L8)/3</f>
        <v>1</v>
      </c>
      <c r="G8" s="573">
        <v>1</v>
      </c>
      <c r="H8" s="553">
        <f>(I8+K8)/2</f>
        <v>1</v>
      </c>
      <c r="I8" s="574">
        <v>1</v>
      </c>
      <c r="J8" s="575" t="s">
        <v>44</v>
      </c>
      <c r="K8" s="574">
        <v>1</v>
      </c>
      <c r="L8" s="573">
        <v>1</v>
      </c>
      <c r="M8" s="550">
        <f t="shared" ref="M8:M38" si="2">(N8+O8+R8+V8)/4</f>
        <v>1</v>
      </c>
      <c r="N8" s="554">
        <v>1</v>
      </c>
      <c r="O8" s="551">
        <f t="shared" ref="O8:O38" si="3">(P8+Q8)/2</f>
        <v>1</v>
      </c>
      <c r="P8" s="575">
        <v>1</v>
      </c>
      <c r="Q8" s="575">
        <v>1</v>
      </c>
      <c r="R8" s="551">
        <f t="shared" ref="R8:R38" si="4">(S8+T8+U8)/3</f>
        <v>1</v>
      </c>
      <c r="S8" s="575">
        <v>1</v>
      </c>
      <c r="T8" s="570">
        <v>1</v>
      </c>
      <c r="U8" s="575">
        <v>1</v>
      </c>
      <c r="V8" s="551">
        <f t="shared" ref="V8:V38" si="5">(W8+X8)/2</f>
        <v>1</v>
      </c>
      <c r="W8" s="570">
        <v>1</v>
      </c>
      <c r="X8" s="571">
        <v>1</v>
      </c>
      <c r="Y8" s="540"/>
      <c r="Z8" s="540"/>
      <c r="AA8" s="540"/>
    </row>
    <row r="9" spans="1:27" ht="12.75">
      <c r="A9" s="576" t="s">
        <v>452</v>
      </c>
      <c r="B9" s="970" t="s">
        <v>363</v>
      </c>
      <c r="C9" s="1178">
        <v>126202</v>
      </c>
      <c r="D9" s="971">
        <v>1.9</v>
      </c>
      <c r="E9" s="549">
        <f t="shared" si="0"/>
        <v>0.98166666666666669</v>
      </c>
      <c r="F9" s="550">
        <f t="shared" si="1"/>
        <v>0.96333333333333337</v>
      </c>
      <c r="G9" s="573">
        <v>1</v>
      </c>
      <c r="H9" s="553">
        <f>(I9+J9+K9)/3</f>
        <v>0.89</v>
      </c>
      <c r="I9" s="574">
        <v>1</v>
      </c>
      <c r="J9" s="575">
        <v>1</v>
      </c>
      <c r="K9" s="574">
        <v>0.67</v>
      </c>
      <c r="L9" s="573">
        <v>1</v>
      </c>
      <c r="M9" s="550">
        <f t="shared" si="2"/>
        <v>1</v>
      </c>
      <c r="N9" s="554">
        <v>1</v>
      </c>
      <c r="O9" s="551">
        <f t="shared" si="3"/>
        <v>1</v>
      </c>
      <c r="P9" s="575">
        <v>1</v>
      </c>
      <c r="Q9" s="575">
        <v>1</v>
      </c>
      <c r="R9" s="551">
        <f t="shared" si="4"/>
        <v>1</v>
      </c>
      <c r="S9" s="575">
        <v>1</v>
      </c>
      <c r="T9" s="570">
        <v>1</v>
      </c>
      <c r="U9" s="575">
        <v>1</v>
      </c>
      <c r="V9" s="551">
        <f t="shared" si="5"/>
        <v>1</v>
      </c>
      <c r="W9" s="570">
        <v>1</v>
      </c>
      <c r="X9" s="571">
        <v>1</v>
      </c>
      <c r="Y9" s="540"/>
      <c r="Z9" s="540"/>
      <c r="AA9" s="540"/>
    </row>
    <row r="10" spans="1:27" ht="12.75">
      <c r="A10" s="572" t="s">
        <v>453</v>
      </c>
      <c r="B10" s="972" t="s">
        <v>363</v>
      </c>
      <c r="C10" s="1177">
        <v>160980</v>
      </c>
      <c r="D10" s="973">
        <v>4.3</v>
      </c>
      <c r="E10" s="549">
        <f t="shared" si="0"/>
        <v>0.97916666666666674</v>
      </c>
      <c r="F10" s="550">
        <f t="shared" si="1"/>
        <v>1</v>
      </c>
      <c r="G10" s="573">
        <v>1</v>
      </c>
      <c r="H10" s="553">
        <f>(I10+K10)/2</f>
        <v>1</v>
      </c>
      <c r="I10" s="574">
        <v>1</v>
      </c>
      <c r="J10" s="575" t="s">
        <v>44</v>
      </c>
      <c r="K10" s="574">
        <v>1</v>
      </c>
      <c r="L10" s="573">
        <v>1</v>
      </c>
      <c r="M10" s="550">
        <f t="shared" si="2"/>
        <v>0.95833333333333337</v>
      </c>
      <c r="N10" s="554">
        <v>1</v>
      </c>
      <c r="O10" s="551">
        <f t="shared" si="3"/>
        <v>1</v>
      </c>
      <c r="P10" s="575">
        <v>1</v>
      </c>
      <c r="Q10" s="575">
        <v>1</v>
      </c>
      <c r="R10" s="551">
        <f t="shared" si="4"/>
        <v>0.83333333333333337</v>
      </c>
      <c r="S10" s="575">
        <v>1</v>
      </c>
      <c r="T10" s="575">
        <v>1</v>
      </c>
      <c r="U10" s="575">
        <v>0.5</v>
      </c>
      <c r="V10" s="551">
        <f t="shared" si="5"/>
        <v>1</v>
      </c>
      <c r="W10" s="570">
        <v>1</v>
      </c>
      <c r="X10" s="571">
        <v>1</v>
      </c>
      <c r="Y10" s="540"/>
      <c r="Z10" s="540"/>
      <c r="AA10" s="540"/>
    </row>
    <row r="11" spans="1:27" ht="12.75">
      <c r="A11" s="576" t="s">
        <v>454</v>
      </c>
      <c r="B11" s="970" t="s">
        <v>363</v>
      </c>
      <c r="C11" s="1178">
        <v>800296</v>
      </c>
      <c r="D11" s="971">
        <v>1.4</v>
      </c>
      <c r="E11" s="549">
        <f t="shared" si="0"/>
        <v>1</v>
      </c>
      <c r="F11" s="550">
        <f t="shared" si="1"/>
        <v>1</v>
      </c>
      <c r="G11" s="573">
        <v>1</v>
      </c>
      <c r="H11" s="553">
        <f t="shared" ref="H11:H36" si="6">(I11+K11)/2</f>
        <v>1</v>
      </c>
      <c r="I11" s="574">
        <v>1</v>
      </c>
      <c r="J11" s="575" t="s">
        <v>44</v>
      </c>
      <c r="K11" s="574">
        <v>1</v>
      </c>
      <c r="L11" s="573">
        <v>1</v>
      </c>
      <c r="M11" s="550">
        <f t="shared" si="2"/>
        <v>1</v>
      </c>
      <c r="N11" s="554">
        <v>1</v>
      </c>
      <c r="O11" s="551">
        <f t="shared" si="3"/>
        <v>1</v>
      </c>
      <c r="P11" s="575">
        <v>1</v>
      </c>
      <c r="Q11" s="575">
        <v>1</v>
      </c>
      <c r="R11" s="551">
        <f t="shared" si="4"/>
        <v>1</v>
      </c>
      <c r="S11" s="575">
        <v>1</v>
      </c>
      <c r="T11" s="575">
        <v>1</v>
      </c>
      <c r="U11" s="575">
        <v>1</v>
      </c>
      <c r="V11" s="551">
        <f t="shared" si="5"/>
        <v>1</v>
      </c>
      <c r="W11" s="570">
        <v>1</v>
      </c>
      <c r="X11" s="571">
        <v>1</v>
      </c>
      <c r="Y11" s="540"/>
      <c r="Z11" s="540"/>
      <c r="AA11" s="540"/>
    </row>
    <row r="12" spans="1:27" ht="12.75">
      <c r="A12" s="572" t="s">
        <v>455</v>
      </c>
      <c r="B12" s="972" t="s">
        <v>363</v>
      </c>
      <c r="C12" s="1177">
        <v>212105</v>
      </c>
      <c r="D12" s="973">
        <v>1.2</v>
      </c>
      <c r="E12" s="549">
        <f t="shared" si="0"/>
        <v>0.89583333333333337</v>
      </c>
      <c r="F12" s="550">
        <f t="shared" si="1"/>
        <v>0.83333333333333337</v>
      </c>
      <c r="G12" s="573">
        <v>1</v>
      </c>
      <c r="H12" s="553">
        <f t="shared" si="6"/>
        <v>0.5</v>
      </c>
      <c r="I12" s="574">
        <v>1</v>
      </c>
      <c r="J12" s="575" t="s">
        <v>44</v>
      </c>
      <c r="K12" s="574">
        <v>0</v>
      </c>
      <c r="L12" s="573">
        <v>1</v>
      </c>
      <c r="M12" s="550">
        <f t="shared" si="2"/>
        <v>0.95833333333333337</v>
      </c>
      <c r="N12" s="554">
        <v>1</v>
      </c>
      <c r="O12" s="551">
        <f t="shared" si="3"/>
        <v>1</v>
      </c>
      <c r="P12" s="575">
        <v>1</v>
      </c>
      <c r="Q12" s="575">
        <v>1</v>
      </c>
      <c r="R12" s="551">
        <f t="shared" si="4"/>
        <v>0.83333333333333337</v>
      </c>
      <c r="S12" s="575">
        <v>1</v>
      </c>
      <c r="T12" s="575">
        <v>1</v>
      </c>
      <c r="U12" s="575">
        <v>0.5</v>
      </c>
      <c r="V12" s="551">
        <f t="shared" si="5"/>
        <v>1</v>
      </c>
      <c r="W12" s="570">
        <v>1</v>
      </c>
      <c r="X12" s="571">
        <v>1</v>
      </c>
      <c r="Y12" s="540"/>
      <c r="Z12" s="540"/>
      <c r="AA12" s="540"/>
    </row>
    <row r="13" spans="1:27" ht="12.75">
      <c r="A13" s="576" t="s">
        <v>456</v>
      </c>
      <c r="B13" s="970" t="s">
        <v>363</v>
      </c>
      <c r="C13" s="1178">
        <v>156042</v>
      </c>
      <c r="D13" s="971">
        <v>1.5</v>
      </c>
      <c r="E13" s="549">
        <f t="shared" si="0"/>
        <v>0.91666666666666674</v>
      </c>
      <c r="F13" s="550">
        <f t="shared" si="1"/>
        <v>0.83333333333333337</v>
      </c>
      <c r="G13" s="573">
        <v>1</v>
      </c>
      <c r="H13" s="553">
        <f t="shared" si="6"/>
        <v>0.5</v>
      </c>
      <c r="I13" s="574">
        <v>1</v>
      </c>
      <c r="J13" s="575" t="s">
        <v>44</v>
      </c>
      <c r="K13" s="574">
        <v>0</v>
      </c>
      <c r="L13" s="573">
        <v>1</v>
      </c>
      <c r="M13" s="550">
        <f t="shared" si="2"/>
        <v>1</v>
      </c>
      <c r="N13" s="554">
        <v>1</v>
      </c>
      <c r="O13" s="551">
        <f t="shared" si="3"/>
        <v>1</v>
      </c>
      <c r="P13" s="575">
        <v>1</v>
      </c>
      <c r="Q13" s="575">
        <v>1</v>
      </c>
      <c r="R13" s="551">
        <f t="shared" si="4"/>
        <v>1</v>
      </c>
      <c r="S13" s="575">
        <v>1</v>
      </c>
      <c r="T13" s="575">
        <v>1</v>
      </c>
      <c r="U13" s="575">
        <v>1</v>
      </c>
      <c r="V13" s="551">
        <f t="shared" si="5"/>
        <v>1</v>
      </c>
      <c r="W13" s="570">
        <v>1</v>
      </c>
      <c r="X13" s="571">
        <v>1</v>
      </c>
      <c r="Y13" s="540"/>
      <c r="Z13" s="540"/>
      <c r="AA13" s="540"/>
    </row>
    <row r="14" spans="1:27" ht="12.75">
      <c r="A14" s="572" t="s">
        <v>457</v>
      </c>
      <c r="B14" s="972" t="s">
        <v>363</v>
      </c>
      <c r="C14" s="1177">
        <v>4098927</v>
      </c>
      <c r="D14" s="973">
        <v>0.9</v>
      </c>
      <c r="E14" s="549">
        <f t="shared" si="0"/>
        <v>1</v>
      </c>
      <c r="F14" s="550">
        <f t="shared" si="1"/>
        <v>1</v>
      </c>
      <c r="G14" s="573">
        <v>1</v>
      </c>
      <c r="H14" s="553">
        <f t="shared" si="6"/>
        <v>1</v>
      </c>
      <c r="I14" s="574">
        <v>1</v>
      </c>
      <c r="J14" s="575" t="s">
        <v>44</v>
      </c>
      <c r="K14" s="574">
        <v>1</v>
      </c>
      <c r="L14" s="573">
        <v>1</v>
      </c>
      <c r="M14" s="550">
        <f t="shared" si="2"/>
        <v>1</v>
      </c>
      <c r="N14" s="554">
        <v>1</v>
      </c>
      <c r="O14" s="551">
        <f t="shared" si="3"/>
        <v>1</v>
      </c>
      <c r="P14" s="575">
        <v>1</v>
      </c>
      <c r="Q14" s="575">
        <v>1</v>
      </c>
      <c r="R14" s="551">
        <f t="shared" si="4"/>
        <v>1</v>
      </c>
      <c r="S14" s="575">
        <v>1</v>
      </c>
      <c r="T14" s="575">
        <v>1</v>
      </c>
      <c r="U14" s="575">
        <v>1</v>
      </c>
      <c r="V14" s="551">
        <f t="shared" si="5"/>
        <v>1</v>
      </c>
      <c r="W14" s="570">
        <v>1</v>
      </c>
      <c r="X14" s="571">
        <v>1</v>
      </c>
      <c r="Y14" s="540"/>
      <c r="Z14" s="540"/>
      <c r="AA14" s="540"/>
    </row>
    <row r="15" spans="1:27" ht="12.75">
      <c r="A15" s="576" t="s">
        <v>458</v>
      </c>
      <c r="B15" s="970" t="s">
        <v>449</v>
      </c>
      <c r="C15" s="1178">
        <v>1323783</v>
      </c>
      <c r="D15" s="971">
        <v>2.9</v>
      </c>
      <c r="E15" s="549">
        <f t="shared" si="0"/>
        <v>1</v>
      </c>
      <c r="F15" s="550">
        <f t="shared" si="1"/>
        <v>1</v>
      </c>
      <c r="G15" s="573">
        <v>1</v>
      </c>
      <c r="H15" s="553">
        <f t="shared" si="6"/>
        <v>1</v>
      </c>
      <c r="I15" s="574">
        <v>1</v>
      </c>
      <c r="J15" s="575" t="s">
        <v>44</v>
      </c>
      <c r="K15" s="574">
        <v>1</v>
      </c>
      <c r="L15" s="573">
        <v>1</v>
      </c>
      <c r="M15" s="550">
        <f t="shared" si="2"/>
        <v>1</v>
      </c>
      <c r="N15" s="554">
        <v>1</v>
      </c>
      <c r="O15" s="551">
        <f t="shared" si="3"/>
        <v>1</v>
      </c>
      <c r="P15" s="575">
        <v>1</v>
      </c>
      <c r="Q15" s="575">
        <v>1</v>
      </c>
      <c r="R15" s="551">
        <f t="shared" si="4"/>
        <v>1</v>
      </c>
      <c r="S15" s="575">
        <v>1</v>
      </c>
      <c r="T15" s="575">
        <v>1</v>
      </c>
      <c r="U15" s="575">
        <v>1</v>
      </c>
      <c r="V15" s="551">
        <f t="shared" si="5"/>
        <v>1</v>
      </c>
      <c r="W15" s="570">
        <v>1</v>
      </c>
      <c r="X15" s="571">
        <v>1</v>
      </c>
      <c r="Y15" s="540"/>
      <c r="Z15" s="540"/>
      <c r="AA15" s="540"/>
    </row>
    <row r="16" spans="1:27" ht="12.75">
      <c r="A16" s="572" t="s">
        <v>459</v>
      </c>
      <c r="B16" s="972" t="s">
        <v>172</v>
      </c>
      <c r="C16" s="1177">
        <v>161175</v>
      </c>
      <c r="D16" s="973">
        <v>3.6</v>
      </c>
      <c r="E16" s="549">
        <f t="shared" si="0"/>
        <v>0.9441666666666666</v>
      </c>
      <c r="F16" s="550">
        <f t="shared" si="1"/>
        <v>0.88833333333333331</v>
      </c>
      <c r="G16" s="573">
        <v>1</v>
      </c>
      <c r="H16" s="553">
        <f t="shared" si="6"/>
        <v>0.66500000000000004</v>
      </c>
      <c r="I16" s="574">
        <v>1</v>
      </c>
      <c r="J16" s="575" t="s">
        <v>44</v>
      </c>
      <c r="K16" s="574">
        <v>0.33</v>
      </c>
      <c r="L16" s="573">
        <v>1</v>
      </c>
      <c r="M16" s="550">
        <f t="shared" si="2"/>
        <v>1</v>
      </c>
      <c r="N16" s="554">
        <v>1</v>
      </c>
      <c r="O16" s="551">
        <f t="shared" si="3"/>
        <v>1</v>
      </c>
      <c r="P16" s="575">
        <v>1</v>
      </c>
      <c r="Q16" s="575">
        <v>1</v>
      </c>
      <c r="R16" s="551">
        <f t="shared" si="4"/>
        <v>1</v>
      </c>
      <c r="S16" s="575">
        <v>1</v>
      </c>
      <c r="T16" s="575">
        <v>1</v>
      </c>
      <c r="U16" s="575">
        <v>1</v>
      </c>
      <c r="V16" s="551">
        <f t="shared" si="5"/>
        <v>1</v>
      </c>
      <c r="W16" s="570">
        <v>1</v>
      </c>
      <c r="X16" s="571">
        <v>1</v>
      </c>
      <c r="Y16" s="540"/>
      <c r="Z16" s="540"/>
      <c r="AA16" s="540"/>
    </row>
    <row r="17" spans="1:27" ht="12.75">
      <c r="A17" s="576" t="s">
        <v>460</v>
      </c>
      <c r="B17" s="970" t="s">
        <v>172</v>
      </c>
      <c r="C17" s="1178">
        <v>121721</v>
      </c>
      <c r="D17" s="971">
        <v>4.5999999999999996</v>
      </c>
      <c r="E17" s="549">
        <f t="shared" si="0"/>
        <v>0.91666666666666674</v>
      </c>
      <c r="F17" s="550">
        <f t="shared" si="1"/>
        <v>0.83333333333333337</v>
      </c>
      <c r="G17" s="573">
        <v>1</v>
      </c>
      <c r="H17" s="553">
        <f t="shared" si="6"/>
        <v>0.5</v>
      </c>
      <c r="I17" s="574">
        <v>1</v>
      </c>
      <c r="J17" s="575" t="s">
        <v>44</v>
      </c>
      <c r="K17" s="574">
        <v>0</v>
      </c>
      <c r="L17" s="573">
        <v>1</v>
      </c>
      <c r="M17" s="550">
        <f t="shared" si="2"/>
        <v>1</v>
      </c>
      <c r="N17" s="554">
        <v>1</v>
      </c>
      <c r="O17" s="551">
        <f t="shared" si="3"/>
        <v>1</v>
      </c>
      <c r="P17" s="575">
        <v>1</v>
      </c>
      <c r="Q17" s="575">
        <v>1</v>
      </c>
      <c r="R17" s="551">
        <f t="shared" si="4"/>
        <v>1</v>
      </c>
      <c r="S17" s="575">
        <v>1</v>
      </c>
      <c r="T17" s="575">
        <v>1</v>
      </c>
      <c r="U17" s="575">
        <v>1</v>
      </c>
      <c r="V17" s="551">
        <f t="shared" si="5"/>
        <v>1</v>
      </c>
      <c r="W17" s="570">
        <v>1</v>
      </c>
      <c r="X17" s="571">
        <v>1</v>
      </c>
      <c r="Y17" s="540"/>
      <c r="Z17" s="540"/>
      <c r="AA17" s="540"/>
    </row>
    <row r="18" spans="1:27" ht="12.75">
      <c r="A18" s="572" t="s">
        <v>461</v>
      </c>
      <c r="B18" s="972" t="s">
        <v>172</v>
      </c>
      <c r="C18" s="1177">
        <v>379848</v>
      </c>
      <c r="D18" s="973">
        <v>2.4</v>
      </c>
      <c r="E18" s="549">
        <f t="shared" si="0"/>
        <v>0.91666666666666674</v>
      </c>
      <c r="F18" s="550">
        <f t="shared" si="1"/>
        <v>0.83333333333333337</v>
      </c>
      <c r="G18" s="573">
        <v>1</v>
      </c>
      <c r="H18" s="553">
        <f t="shared" si="6"/>
        <v>0.5</v>
      </c>
      <c r="I18" s="574">
        <v>1</v>
      </c>
      <c r="J18" s="575" t="s">
        <v>44</v>
      </c>
      <c r="K18" s="574">
        <v>0</v>
      </c>
      <c r="L18" s="573">
        <v>1</v>
      </c>
      <c r="M18" s="550">
        <f t="shared" si="2"/>
        <v>1</v>
      </c>
      <c r="N18" s="554">
        <v>1</v>
      </c>
      <c r="O18" s="551">
        <f t="shared" si="3"/>
        <v>1</v>
      </c>
      <c r="P18" s="575">
        <v>1</v>
      </c>
      <c r="Q18" s="575">
        <v>1</v>
      </c>
      <c r="R18" s="551">
        <f t="shared" si="4"/>
        <v>1</v>
      </c>
      <c r="S18" s="575">
        <v>1</v>
      </c>
      <c r="T18" s="575">
        <v>1</v>
      </c>
      <c r="U18" s="575">
        <v>1</v>
      </c>
      <c r="V18" s="551">
        <f t="shared" si="5"/>
        <v>1</v>
      </c>
      <c r="W18" s="570">
        <v>1</v>
      </c>
      <c r="X18" s="571">
        <v>1</v>
      </c>
      <c r="Y18" s="540"/>
      <c r="Z18" s="540"/>
      <c r="AA18" s="540"/>
    </row>
    <row r="19" spans="1:27" ht="12.75">
      <c r="A19" s="576" t="s">
        <v>462</v>
      </c>
      <c r="B19" s="970" t="s">
        <v>172</v>
      </c>
      <c r="C19" s="1178">
        <v>5928040</v>
      </c>
      <c r="D19" s="971">
        <v>0.8</v>
      </c>
      <c r="E19" s="549">
        <f t="shared" si="0"/>
        <v>0.979375</v>
      </c>
      <c r="F19" s="550">
        <f t="shared" si="1"/>
        <v>1</v>
      </c>
      <c r="G19" s="573">
        <v>1</v>
      </c>
      <c r="H19" s="553">
        <f>(I19+K19)/2</f>
        <v>1</v>
      </c>
      <c r="I19" s="574">
        <v>1</v>
      </c>
      <c r="J19" s="575" t="s">
        <v>44</v>
      </c>
      <c r="K19" s="574">
        <v>1</v>
      </c>
      <c r="L19" s="573">
        <v>1</v>
      </c>
      <c r="M19" s="550">
        <f t="shared" si="2"/>
        <v>0.95874999999999999</v>
      </c>
      <c r="N19" s="554">
        <v>1</v>
      </c>
      <c r="O19" s="551">
        <f t="shared" si="3"/>
        <v>1</v>
      </c>
      <c r="P19" s="575">
        <v>1</v>
      </c>
      <c r="Q19" s="575">
        <v>1</v>
      </c>
      <c r="R19" s="551">
        <f t="shared" si="4"/>
        <v>1</v>
      </c>
      <c r="S19" s="575">
        <v>1</v>
      </c>
      <c r="T19" s="575">
        <v>1</v>
      </c>
      <c r="U19" s="575">
        <v>1</v>
      </c>
      <c r="V19" s="551">
        <f t="shared" si="5"/>
        <v>0.83499999999999996</v>
      </c>
      <c r="W19" s="575">
        <v>0.67</v>
      </c>
      <c r="X19" s="571">
        <v>1</v>
      </c>
      <c r="Y19" s="540"/>
      <c r="Z19" s="540"/>
      <c r="AA19" s="540"/>
    </row>
    <row r="20" spans="1:27" ht="12.75">
      <c r="A20" s="572" t="s">
        <v>463</v>
      </c>
      <c r="B20" s="972" t="s">
        <v>172</v>
      </c>
      <c r="C20" s="1177">
        <v>747545</v>
      </c>
      <c r="D20" s="973">
        <v>2</v>
      </c>
      <c r="E20" s="549">
        <f t="shared" si="0"/>
        <v>1</v>
      </c>
      <c r="F20" s="550">
        <f t="shared" si="1"/>
        <v>1</v>
      </c>
      <c r="G20" s="573">
        <v>1</v>
      </c>
      <c r="H20" s="553">
        <f t="shared" si="6"/>
        <v>1</v>
      </c>
      <c r="I20" s="574">
        <v>1</v>
      </c>
      <c r="J20" s="575" t="s">
        <v>44</v>
      </c>
      <c r="K20" s="574">
        <v>1</v>
      </c>
      <c r="L20" s="573">
        <v>1</v>
      </c>
      <c r="M20" s="550">
        <f>(N20+O20+R20+V20)/4</f>
        <v>1</v>
      </c>
      <c r="N20" s="554">
        <v>1</v>
      </c>
      <c r="O20" s="551">
        <f t="shared" si="3"/>
        <v>1</v>
      </c>
      <c r="P20" s="575">
        <v>1</v>
      </c>
      <c r="Q20" s="575">
        <v>1</v>
      </c>
      <c r="R20" s="551">
        <f t="shared" si="4"/>
        <v>1</v>
      </c>
      <c r="S20" s="575">
        <v>1</v>
      </c>
      <c r="T20" s="575">
        <v>1</v>
      </c>
      <c r="U20" s="575">
        <v>1</v>
      </c>
      <c r="V20" s="551">
        <f t="shared" si="5"/>
        <v>1</v>
      </c>
      <c r="W20" s="575">
        <v>1</v>
      </c>
      <c r="X20" s="571">
        <v>1</v>
      </c>
      <c r="Y20" s="540"/>
      <c r="Z20" s="540"/>
      <c r="AA20" s="540"/>
    </row>
    <row r="21" spans="1:27" ht="12.75">
      <c r="A21" s="576" t="s">
        <v>464</v>
      </c>
      <c r="B21" s="970" t="s">
        <v>172</v>
      </c>
      <c r="C21" s="1178">
        <v>406074</v>
      </c>
      <c r="D21" s="971">
        <v>2.9</v>
      </c>
      <c r="E21" s="549">
        <f t="shared" si="0"/>
        <v>0.9441666666666666</v>
      </c>
      <c r="F21" s="550">
        <f t="shared" si="1"/>
        <v>0.88833333333333331</v>
      </c>
      <c r="G21" s="573">
        <v>1</v>
      </c>
      <c r="H21" s="553">
        <f t="shared" si="6"/>
        <v>0.66500000000000004</v>
      </c>
      <c r="I21" s="574">
        <v>1</v>
      </c>
      <c r="J21" s="575" t="s">
        <v>44</v>
      </c>
      <c r="K21" s="574">
        <v>0.33</v>
      </c>
      <c r="L21" s="573">
        <v>1</v>
      </c>
      <c r="M21" s="550">
        <f t="shared" si="2"/>
        <v>1</v>
      </c>
      <c r="N21" s="554">
        <v>1</v>
      </c>
      <c r="O21" s="551">
        <f t="shared" si="3"/>
        <v>1</v>
      </c>
      <c r="P21" s="575">
        <v>1</v>
      </c>
      <c r="Q21" s="575">
        <v>1</v>
      </c>
      <c r="R21" s="551">
        <f t="shared" si="4"/>
        <v>1</v>
      </c>
      <c r="S21" s="575">
        <v>1</v>
      </c>
      <c r="T21" s="575">
        <v>1</v>
      </c>
      <c r="U21" s="575">
        <v>1</v>
      </c>
      <c r="V21" s="551">
        <f t="shared" si="5"/>
        <v>1</v>
      </c>
      <c r="W21" s="575">
        <v>1</v>
      </c>
      <c r="X21" s="571">
        <v>1</v>
      </c>
      <c r="Y21" s="540"/>
      <c r="Z21" s="540"/>
      <c r="AA21" s="540"/>
    </row>
    <row r="22" spans="1:27" ht="12.75">
      <c r="A22" s="572" t="s">
        <v>465</v>
      </c>
      <c r="B22" s="972" t="s">
        <v>172</v>
      </c>
      <c r="C22" s="1177">
        <v>523894</v>
      </c>
      <c r="D22" s="973">
        <v>1.7</v>
      </c>
      <c r="E22" s="549">
        <f t="shared" si="0"/>
        <v>1</v>
      </c>
      <c r="F22" s="550">
        <f t="shared" si="1"/>
        <v>1</v>
      </c>
      <c r="G22" s="573">
        <v>1</v>
      </c>
      <c r="H22" s="553">
        <f t="shared" si="6"/>
        <v>1</v>
      </c>
      <c r="I22" s="574">
        <v>1</v>
      </c>
      <c r="J22" s="575" t="s">
        <v>44</v>
      </c>
      <c r="K22" s="574">
        <v>1</v>
      </c>
      <c r="L22" s="573">
        <v>1</v>
      </c>
      <c r="M22" s="550">
        <f t="shared" si="2"/>
        <v>1</v>
      </c>
      <c r="N22" s="554">
        <v>1</v>
      </c>
      <c r="O22" s="551">
        <f t="shared" si="3"/>
        <v>1</v>
      </c>
      <c r="P22" s="575">
        <v>1</v>
      </c>
      <c r="Q22" s="575">
        <v>1</v>
      </c>
      <c r="R22" s="551">
        <f t="shared" si="4"/>
        <v>1</v>
      </c>
      <c r="S22" s="575">
        <v>1</v>
      </c>
      <c r="T22" s="575">
        <v>1</v>
      </c>
      <c r="U22" s="575">
        <v>1</v>
      </c>
      <c r="V22" s="551">
        <f t="shared" si="5"/>
        <v>1</v>
      </c>
      <c r="W22" s="575">
        <v>1</v>
      </c>
      <c r="X22" s="571">
        <v>1</v>
      </c>
      <c r="Y22" s="540"/>
      <c r="Z22" s="540"/>
      <c r="AA22" s="540"/>
    </row>
    <row r="23" spans="1:27" ht="12.75">
      <c r="A23" s="576" t="s">
        <v>466</v>
      </c>
      <c r="B23" s="970" t="s">
        <v>172</v>
      </c>
      <c r="C23" s="1178">
        <v>134203</v>
      </c>
      <c r="D23" s="971">
        <v>4.8</v>
      </c>
      <c r="E23" s="549">
        <f t="shared" si="0"/>
        <v>0.91666666666666674</v>
      </c>
      <c r="F23" s="550">
        <f t="shared" si="1"/>
        <v>0.83333333333333337</v>
      </c>
      <c r="G23" s="573">
        <v>1</v>
      </c>
      <c r="H23" s="553">
        <f t="shared" si="6"/>
        <v>0.5</v>
      </c>
      <c r="I23" s="574">
        <v>1</v>
      </c>
      <c r="J23" s="575" t="s">
        <v>44</v>
      </c>
      <c r="K23" s="574">
        <v>0</v>
      </c>
      <c r="L23" s="573">
        <v>1</v>
      </c>
      <c r="M23" s="550">
        <f t="shared" si="2"/>
        <v>1</v>
      </c>
      <c r="N23" s="554">
        <v>1</v>
      </c>
      <c r="O23" s="551">
        <f t="shared" si="3"/>
        <v>1</v>
      </c>
      <c r="P23" s="575">
        <v>1</v>
      </c>
      <c r="Q23" s="575">
        <v>1</v>
      </c>
      <c r="R23" s="551">
        <f t="shared" si="4"/>
        <v>1</v>
      </c>
      <c r="S23" s="575">
        <v>1</v>
      </c>
      <c r="T23" s="575">
        <v>1</v>
      </c>
      <c r="U23" s="575">
        <v>1</v>
      </c>
      <c r="V23" s="551">
        <f t="shared" si="5"/>
        <v>1</v>
      </c>
      <c r="W23" s="575">
        <v>1</v>
      </c>
      <c r="X23" s="571">
        <v>1</v>
      </c>
      <c r="Y23" s="540"/>
      <c r="Z23" s="540"/>
      <c r="AA23" s="540"/>
    </row>
    <row r="24" spans="1:27" ht="12.75">
      <c r="A24" s="572" t="s">
        <v>467</v>
      </c>
      <c r="B24" s="972" t="s">
        <v>172</v>
      </c>
      <c r="C24" s="1177">
        <v>151984</v>
      </c>
      <c r="D24" s="973">
        <v>1.5</v>
      </c>
      <c r="E24" s="549">
        <f t="shared" si="0"/>
        <v>0.91666666666666674</v>
      </c>
      <c r="F24" s="550">
        <f t="shared" si="1"/>
        <v>0.83333333333333337</v>
      </c>
      <c r="G24" s="573">
        <v>1</v>
      </c>
      <c r="H24" s="553">
        <f t="shared" si="6"/>
        <v>0.5</v>
      </c>
      <c r="I24" s="574">
        <v>1</v>
      </c>
      <c r="J24" s="575" t="s">
        <v>44</v>
      </c>
      <c r="K24" s="574">
        <v>0</v>
      </c>
      <c r="L24" s="573">
        <v>1</v>
      </c>
      <c r="M24" s="550">
        <f t="shared" si="2"/>
        <v>1</v>
      </c>
      <c r="N24" s="554">
        <v>1</v>
      </c>
      <c r="O24" s="551">
        <f t="shared" si="3"/>
        <v>1</v>
      </c>
      <c r="P24" s="575">
        <v>1</v>
      </c>
      <c r="Q24" s="575">
        <v>1</v>
      </c>
      <c r="R24" s="551">
        <f t="shared" si="4"/>
        <v>1</v>
      </c>
      <c r="S24" s="575">
        <v>1</v>
      </c>
      <c r="T24" s="575">
        <v>1</v>
      </c>
      <c r="U24" s="575">
        <v>1</v>
      </c>
      <c r="V24" s="551">
        <f t="shared" si="5"/>
        <v>1</v>
      </c>
      <c r="W24" s="575">
        <v>1</v>
      </c>
      <c r="X24" s="571">
        <v>1</v>
      </c>
      <c r="Y24" s="540"/>
      <c r="Z24" s="540"/>
      <c r="AA24" s="540"/>
    </row>
    <row r="25" spans="1:27" ht="12.75">
      <c r="A25" s="576" t="s">
        <v>468</v>
      </c>
      <c r="B25" s="970" t="s">
        <v>172</v>
      </c>
      <c r="C25" s="1178">
        <v>494069</v>
      </c>
      <c r="D25" s="971">
        <v>2.5</v>
      </c>
      <c r="E25" s="549">
        <f t="shared" si="0"/>
        <v>1</v>
      </c>
      <c r="F25" s="550">
        <f t="shared" si="1"/>
        <v>1</v>
      </c>
      <c r="G25" s="573">
        <v>1</v>
      </c>
      <c r="H25" s="553">
        <f t="shared" si="6"/>
        <v>1</v>
      </c>
      <c r="I25" s="574">
        <v>1</v>
      </c>
      <c r="J25" s="575" t="s">
        <v>44</v>
      </c>
      <c r="K25" s="574">
        <v>1</v>
      </c>
      <c r="L25" s="573">
        <v>1</v>
      </c>
      <c r="M25" s="550">
        <f t="shared" si="2"/>
        <v>1</v>
      </c>
      <c r="N25" s="554">
        <v>1</v>
      </c>
      <c r="O25" s="551">
        <f t="shared" si="3"/>
        <v>1</v>
      </c>
      <c r="P25" s="575">
        <v>1</v>
      </c>
      <c r="Q25" s="575">
        <v>1</v>
      </c>
      <c r="R25" s="551">
        <f t="shared" si="4"/>
        <v>1</v>
      </c>
      <c r="S25" s="575">
        <v>1</v>
      </c>
      <c r="T25" s="575">
        <v>1</v>
      </c>
      <c r="U25" s="575">
        <v>1</v>
      </c>
      <c r="V25" s="551">
        <f t="shared" si="5"/>
        <v>1</v>
      </c>
      <c r="W25" s="575">
        <v>1</v>
      </c>
      <c r="X25" s="571">
        <v>1</v>
      </c>
      <c r="Y25" s="540"/>
      <c r="Z25" s="540"/>
      <c r="AA25" s="540"/>
    </row>
    <row r="26" spans="1:27" ht="12.75">
      <c r="A26" s="572" t="s">
        <v>469</v>
      </c>
      <c r="B26" s="972" t="s">
        <v>172</v>
      </c>
      <c r="C26" s="1177">
        <v>329144</v>
      </c>
      <c r="D26" s="973">
        <v>2.6</v>
      </c>
      <c r="E26" s="549">
        <f t="shared" si="0"/>
        <v>1</v>
      </c>
      <c r="F26" s="550">
        <f t="shared" si="1"/>
        <v>1</v>
      </c>
      <c r="G26" s="573">
        <v>1</v>
      </c>
      <c r="H26" s="553">
        <f t="shared" si="6"/>
        <v>1</v>
      </c>
      <c r="I26" s="574">
        <v>1</v>
      </c>
      <c r="J26" s="575" t="s">
        <v>44</v>
      </c>
      <c r="K26" s="574">
        <v>1</v>
      </c>
      <c r="L26" s="573">
        <v>1</v>
      </c>
      <c r="M26" s="550">
        <f t="shared" si="2"/>
        <v>1</v>
      </c>
      <c r="N26" s="554">
        <v>1</v>
      </c>
      <c r="O26" s="551">
        <f t="shared" si="3"/>
        <v>1</v>
      </c>
      <c r="P26" s="575">
        <v>1</v>
      </c>
      <c r="Q26" s="575">
        <v>1</v>
      </c>
      <c r="R26" s="551">
        <f t="shared" si="4"/>
        <v>1</v>
      </c>
      <c r="S26" s="575">
        <v>1</v>
      </c>
      <c r="T26" s="575">
        <v>1</v>
      </c>
      <c r="U26" s="575">
        <v>1</v>
      </c>
      <c r="V26" s="551">
        <f t="shared" si="5"/>
        <v>1</v>
      </c>
      <c r="W26" s="575">
        <v>1</v>
      </c>
      <c r="X26" s="571">
        <v>1</v>
      </c>
      <c r="Y26" s="540"/>
      <c r="Z26" s="540"/>
      <c r="AA26" s="540"/>
    </row>
    <row r="27" spans="1:27" ht="12.75">
      <c r="A27" s="576" t="s">
        <v>470</v>
      </c>
      <c r="B27" s="970" t="s">
        <v>172</v>
      </c>
      <c r="C27" s="1178">
        <v>197059</v>
      </c>
      <c r="D27" s="971">
        <v>3.6</v>
      </c>
      <c r="E27" s="549">
        <f t="shared" si="0"/>
        <v>0.91666666666666674</v>
      </c>
      <c r="F27" s="550">
        <f t="shared" si="1"/>
        <v>0.83333333333333337</v>
      </c>
      <c r="G27" s="573">
        <v>1</v>
      </c>
      <c r="H27" s="553">
        <f t="shared" si="6"/>
        <v>0.5</v>
      </c>
      <c r="I27" s="574">
        <v>1</v>
      </c>
      <c r="J27" s="575" t="s">
        <v>44</v>
      </c>
      <c r="K27" s="574">
        <v>0</v>
      </c>
      <c r="L27" s="573">
        <v>1</v>
      </c>
      <c r="M27" s="550">
        <f t="shared" si="2"/>
        <v>1</v>
      </c>
      <c r="N27" s="554">
        <v>1</v>
      </c>
      <c r="O27" s="551">
        <f t="shared" si="3"/>
        <v>1</v>
      </c>
      <c r="P27" s="575">
        <v>1</v>
      </c>
      <c r="Q27" s="575">
        <v>1</v>
      </c>
      <c r="R27" s="551">
        <f t="shared" si="4"/>
        <v>1</v>
      </c>
      <c r="S27" s="575">
        <v>1</v>
      </c>
      <c r="T27" s="575">
        <v>1</v>
      </c>
      <c r="U27" s="575">
        <v>1</v>
      </c>
      <c r="V27" s="551">
        <f t="shared" si="5"/>
        <v>1</v>
      </c>
      <c r="W27" s="575">
        <v>1</v>
      </c>
      <c r="X27" s="571">
        <v>1</v>
      </c>
      <c r="Y27" s="540"/>
      <c r="Z27" s="540"/>
      <c r="AA27" s="540"/>
    </row>
    <row r="28" spans="1:27" ht="12.75">
      <c r="A28" s="572" t="s">
        <v>471</v>
      </c>
      <c r="B28" s="972" t="s">
        <v>172</v>
      </c>
      <c r="C28" s="1177">
        <v>164689</v>
      </c>
      <c r="D28" s="973">
        <v>9.6999999999999993</v>
      </c>
      <c r="E28" s="549">
        <f t="shared" si="0"/>
        <v>1</v>
      </c>
      <c r="F28" s="550">
        <f t="shared" si="1"/>
        <v>1</v>
      </c>
      <c r="G28" s="573">
        <v>1</v>
      </c>
      <c r="H28" s="553">
        <f t="shared" si="6"/>
        <v>1</v>
      </c>
      <c r="I28" s="574">
        <v>1</v>
      </c>
      <c r="J28" s="575" t="s">
        <v>44</v>
      </c>
      <c r="K28" s="574">
        <v>1</v>
      </c>
      <c r="L28" s="573">
        <v>1</v>
      </c>
      <c r="M28" s="550">
        <f t="shared" si="2"/>
        <v>1</v>
      </c>
      <c r="N28" s="554">
        <v>1</v>
      </c>
      <c r="O28" s="551">
        <f t="shared" si="3"/>
        <v>1</v>
      </c>
      <c r="P28" s="575">
        <v>1</v>
      </c>
      <c r="Q28" s="575">
        <v>1</v>
      </c>
      <c r="R28" s="551">
        <f t="shared" si="4"/>
        <v>1</v>
      </c>
      <c r="S28" s="575">
        <v>1</v>
      </c>
      <c r="T28" s="575">
        <v>1</v>
      </c>
      <c r="U28" s="575">
        <v>1</v>
      </c>
      <c r="V28" s="551">
        <f t="shared" si="5"/>
        <v>1</v>
      </c>
      <c r="W28" s="575">
        <v>1</v>
      </c>
      <c r="X28" s="571">
        <v>1</v>
      </c>
      <c r="Y28" s="540"/>
      <c r="Z28" s="540"/>
      <c r="AA28" s="540"/>
    </row>
    <row r="29" spans="1:27" ht="12.75">
      <c r="A29" s="576" t="s">
        <v>472</v>
      </c>
      <c r="B29" s="970" t="s">
        <v>172</v>
      </c>
      <c r="C29" s="1178">
        <v>121621</v>
      </c>
      <c r="D29" s="971">
        <v>12.7</v>
      </c>
      <c r="E29" s="549">
        <f t="shared" si="0"/>
        <v>0.97249999999999992</v>
      </c>
      <c r="F29" s="550">
        <f t="shared" si="1"/>
        <v>0.94499999999999995</v>
      </c>
      <c r="G29" s="573">
        <v>1</v>
      </c>
      <c r="H29" s="553">
        <f t="shared" si="6"/>
        <v>0.83499999999999996</v>
      </c>
      <c r="I29" s="574">
        <v>1</v>
      </c>
      <c r="J29" s="575" t="s">
        <v>44</v>
      </c>
      <c r="K29" s="574">
        <v>0.67</v>
      </c>
      <c r="L29" s="573">
        <v>1</v>
      </c>
      <c r="M29" s="550">
        <f t="shared" si="2"/>
        <v>1</v>
      </c>
      <c r="N29" s="554">
        <v>1</v>
      </c>
      <c r="O29" s="551">
        <f t="shared" si="3"/>
        <v>1</v>
      </c>
      <c r="P29" s="575">
        <v>1</v>
      </c>
      <c r="Q29" s="575">
        <v>1</v>
      </c>
      <c r="R29" s="551">
        <f t="shared" si="4"/>
        <v>1</v>
      </c>
      <c r="S29" s="575">
        <v>1</v>
      </c>
      <c r="T29" s="575">
        <v>1</v>
      </c>
      <c r="U29" s="575">
        <v>1</v>
      </c>
      <c r="V29" s="551">
        <f t="shared" si="5"/>
        <v>1</v>
      </c>
      <c r="W29" s="575">
        <v>1</v>
      </c>
      <c r="X29" s="571">
        <v>1</v>
      </c>
      <c r="Y29" s="540"/>
      <c r="Z29" s="540"/>
      <c r="AA29" s="540"/>
    </row>
    <row r="30" spans="1:27" ht="12.75">
      <c r="A30" s="572" t="s">
        <v>473</v>
      </c>
      <c r="B30" s="972" t="s">
        <v>141</v>
      </c>
      <c r="C30" s="1177">
        <v>778789</v>
      </c>
      <c r="D30" s="973">
        <v>12.2</v>
      </c>
      <c r="E30" s="549">
        <f t="shared" si="0"/>
        <v>0.979375</v>
      </c>
      <c r="F30" s="550">
        <f t="shared" si="1"/>
        <v>1</v>
      </c>
      <c r="G30" s="573">
        <v>1</v>
      </c>
      <c r="H30" s="553">
        <f t="shared" si="6"/>
        <v>1</v>
      </c>
      <c r="I30" s="574">
        <v>1</v>
      </c>
      <c r="J30" s="575" t="s">
        <v>44</v>
      </c>
      <c r="K30" s="574">
        <v>1</v>
      </c>
      <c r="L30" s="573">
        <v>1</v>
      </c>
      <c r="M30" s="550">
        <f t="shared" si="2"/>
        <v>0.95874999999999999</v>
      </c>
      <c r="N30" s="554">
        <v>1</v>
      </c>
      <c r="O30" s="551">
        <f t="shared" si="3"/>
        <v>1</v>
      </c>
      <c r="P30" s="575">
        <v>1</v>
      </c>
      <c r="Q30" s="575">
        <v>1</v>
      </c>
      <c r="R30" s="551">
        <f t="shared" si="4"/>
        <v>1</v>
      </c>
      <c r="S30" s="575">
        <v>1</v>
      </c>
      <c r="T30" s="575">
        <v>1</v>
      </c>
      <c r="U30" s="575">
        <v>1</v>
      </c>
      <c r="V30" s="551">
        <f t="shared" si="5"/>
        <v>0.83499999999999996</v>
      </c>
      <c r="W30" s="575">
        <v>0.67</v>
      </c>
      <c r="X30" s="571">
        <v>1</v>
      </c>
      <c r="Y30" s="540"/>
      <c r="Z30" s="540"/>
      <c r="AA30" s="540"/>
    </row>
    <row r="31" spans="1:27" ht="12.75">
      <c r="A31" s="576" t="s">
        <v>474</v>
      </c>
      <c r="B31" s="970" t="s">
        <v>66</v>
      </c>
      <c r="C31" s="1178">
        <v>236481</v>
      </c>
      <c r="D31" s="971">
        <v>9.3000000000000007</v>
      </c>
      <c r="E31" s="549">
        <f t="shared" si="0"/>
        <v>0.97916666666666674</v>
      </c>
      <c r="F31" s="550">
        <f t="shared" si="1"/>
        <v>1</v>
      </c>
      <c r="G31" s="573">
        <v>1</v>
      </c>
      <c r="H31" s="553">
        <f t="shared" si="6"/>
        <v>1</v>
      </c>
      <c r="I31" s="574">
        <v>1</v>
      </c>
      <c r="J31" s="575" t="s">
        <v>44</v>
      </c>
      <c r="K31" s="574">
        <v>1</v>
      </c>
      <c r="L31" s="573">
        <v>1</v>
      </c>
      <c r="M31" s="550">
        <f t="shared" si="2"/>
        <v>0.95833333333333337</v>
      </c>
      <c r="N31" s="554">
        <v>1</v>
      </c>
      <c r="O31" s="551">
        <f t="shared" si="3"/>
        <v>1</v>
      </c>
      <c r="P31" s="575">
        <v>1</v>
      </c>
      <c r="Q31" s="575">
        <v>1</v>
      </c>
      <c r="R31" s="551">
        <f>(S31+T31+U31)/3</f>
        <v>0.83333333333333337</v>
      </c>
      <c r="S31" s="575">
        <v>1</v>
      </c>
      <c r="T31" s="575">
        <v>1</v>
      </c>
      <c r="U31" s="575">
        <v>0.5</v>
      </c>
      <c r="V31" s="551">
        <f t="shared" si="5"/>
        <v>1</v>
      </c>
      <c r="W31" s="575">
        <v>1</v>
      </c>
      <c r="X31" s="571">
        <v>1</v>
      </c>
      <c r="Y31" s="540"/>
      <c r="Z31" s="540"/>
      <c r="AA31" s="540"/>
    </row>
    <row r="32" spans="1:27" ht="12.75">
      <c r="A32" s="572" t="s">
        <v>475</v>
      </c>
      <c r="B32" s="972" t="s">
        <v>66</v>
      </c>
      <c r="C32" s="1177">
        <v>295095</v>
      </c>
      <c r="D32" s="973">
        <v>10.8</v>
      </c>
      <c r="E32" s="549">
        <f t="shared" si="0"/>
        <v>0.97916666666666674</v>
      </c>
      <c r="F32" s="550">
        <f t="shared" si="1"/>
        <v>1</v>
      </c>
      <c r="G32" s="573">
        <v>1</v>
      </c>
      <c r="H32" s="553">
        <f t="shared" si="6"/>
        <v>1</v>
      </c>
      <c r="I32" s="574">
        <v>1</v>
      </c>
      <c r="J32" s="575" t="s">
        <v>44</v>
      </c>
      <c r="K32" s="574">
        <v>1</v>
      </c>
      <c r="L32" s="573">
        <v>1</v>
      </c>
      <c r="M32" s="550">
        <f t="shared" si="2"/>
        <v>0.95833333333333337</v>
      </c>
      <c r="N32" s="554">
        <v>1</v>
      </c>
      <c r="O32" s="551">
        <f t="shared" si="3"/>
        <v>1</v>
      </c>
      <c r="P32" s="575">
        <v>1</v>
      </c>
      <c r="Q32" s="575">
        <v>1</v>
      </c>
      <c r="R32" s="551">
        <f t="shared" si="4"/>
        <v>0.83333333333333337</v>
      </c>
      <c r="S32" s="575">
        <v>1</v>
      </c>
      <c r="T32" s="575">
        <v>1</v>
      </c>
      <c r="U32" s="575">
        <v>0.5</v>
      </c>
      <c r="V32" s="551">
        <f t="shared" si="5"/>
        <v>1</v>
      </c>
      <c r="W32" s="575">
        <v>1</v>
      </c>
      <c r="X32" s="571">
        <v>1</v>
      </c>
      <c r="Y32" s="540"/>
      <c r="Z32" s="540"/>
      <c r="AA32" s="540"/>
    </row>
    <row r="33" spans="1:27" ht="13.5" customHeight="1">
      <c r="A33" s="576" t="s">
        <v>476</v>
      </c>
      <c r="B33" s="970" t="s">
        <v>82</v>
      </c>
      <c r="C33" s="1178">
        <v>1392609</v>
      </c>
      <c r="D33" s="971">
        <v>3</v>
      </c>
      <c r="E33" s="549">
        <f t="shared" si="0"/>
        <v>1</v>
      </c>
      <c r="F33" s="550">
        <f t="shared" si="1"/>
        <v>1</v>
      </c>
      <c r="G33" s="573">
        <v>1</v>
      </c>
      <c r="H33" s="553">
        <f t="shared" si="6"/>
        <v>1</v>
      </c>
      <c r="I33" s="574">
        <v>1</v>
      </c>
      <c r="J33" s="575" t="s">
        <v>44</v>
      </c>
      <c r="K33" s="574">
        <v>1</v>
      </c>
      <c r="L33" s="573">
        <v>1</v>
      </c>
      <c r="M33" s="550">
        <f t="shared" si="2"/>
        <v>1</v>
      </c>
      <c r="N33" s="554">
        <v>1</v>
      </c>
      <c r="O33" s="551">
        <f t="shared" si="3"/>
        <v>1</v>
      </c>
      <c r="P33" s="575">
        <v>1</v>
      </c>
      <c r="Q33" s="575">
        <v>1</v>
      </c>
      <c r="R33" s="551">
        <f t="shared" si="4"/>
        <v>1</v>
      </c>
      <c r="S33" s="575">
        <v>1</v>
      </c>
      <c r="T33" s="575">
        <v>1</v>
      </c>
      <c r="U33" s="575">
        <v>1</v>
      </c>
      <c r="V33" s="551">
        <f t="shared" si="5"/>
        <v>1</v>
      </c>
      <c r="W33" s="575">
        <v>1</v>
      </c>
      <c r="X33" s="571">
        <v>1</v>
      </c>
      <c r="Y33" s="540"/>
      <c r="Z33" s="540"/>
      <c r="AA33" s="540"/>
    </row>
    <row r="34" spans="1:27" ht="13.5" customHeight="1">
      <c r="A34" s="572" t="s">
        <v>477</v>
      </c>
      <c r="B34" s="972" t="s">
        <v>82</v>
      </c>
      <c r="C34" s="1177">
        <v>1321426</v>
      </c>
      <c r="D34" s="973">
        <v>5.9</v>
      </c>
      <c r="E34" s="549">
        <f t="shared" si="0"/>
        <v>1</v>
      </c>
      <c r="F34" s="550">
        <f t="shared" si="1"/>
        <v>1</v>
      </c>
      <c r="G34" s="573">
        <v>1</v>
      </c>
      <c r="H34" s="553">
        <f t="shared" si="6"/>
        <v>1</v>
      </c>
      <c r="I34" s="574">
        <v>1</v>
      </c>
      <c r="J34" s="575" t="s">
        <v>44</v>
      </c>
      <c r="K34" s="574">
        <v>1</v>
      </c>
      <c r="L34" s="573">
        <v>1</v>
      </c>
      <c r="M34" s="550">
        <f t="shared" si="2"/>
        <v>1</v>
      </c>
      <c r="N34" s="554">
        <v>1</v>
      </c>
      <c r="O34" s="551">
        <f t="shared" si="3"/>
        <v>1</v>
      </c>
      <c r="P34" s="575">
        <v>1</v>
      </c>
      <c r="Q34" s="575">
        <v>1</v>
      </c>
      <c r="R34" s="551">
        <f t="shared" si="4"/>
        <v>1</v>
      </c>
      <c r="S34" s="575">
        <v>1</v>
      </c>
      <c r="T34" s="575">
        <v>1</v>
      </c>
      <c r="U34" s="575">
        <v>1</v>
      </c>
      <c r="V34" s="551">
        <f t="shared" si="5"/>
        <v>1</v>
      </c>
      <c r="W34" s="575">
        <v>1</v>
      </c>
      <c r="X34" s="571">
        <v>1</v>
      </c>
      <c r="Y34" s="540"/>
      <c r="Z34" s="540"/>
      <c r="AA34" s="540"/>
    </row>
    <row r="35" spans="1:27" ht="12.75">
      <c r="A35" s="576" t="s">
        <v>478</v>
      </c>
      <c r="B35" s="970" t="s">
        <v>43</v>
      </c>
      <c r="C35" s="1178">
        <v>194882</v>
      </c>
      <c r="D35" s="971">
        <v>6</v>
      </c>
      <c r="E35" s="549">
        <f t="shared" si="0"/>
        <v>0.97916666666666674</v>
      </c>
      <c r="F35" s="550">
        <f t="shared" si="1"/>
        <v>1</v>
      </c>
      <c r="G35" s="573">
        <v>1</v>
      </c>
      <c r="H35" s="553">
        <f t="shared" si="6"/>
        <v>1</v>
      </c>
      <c r="I35" s="574">
        <v>1</v>
      </c>
      <c r="J35" s="575" t="s">
        <v>44</v>
      </c>
      <c r="K35" s="574">
        <v>1</v>
      </c>
      <c r="L35" s="573">
        <v>1</v>
      </c>
      <c r="M35" s="550">
        <f t="shared" si="2"/>
        <v>0.95833333333333337</v>
      </c>
      <c r="N35" s="554">
        <v>1</v>
      </c>
      <c r="O35" s="551">
        <f t="shared" si="3"/>
        <v>1</v>
      </c>
      <c r="P35" s="575">
        <v>1</v>
      </c>
      <c r="Q35" s="575">
        <v>1</v>
      </c>
      <c r="R35" s="551">
        <f t="shared" si="4"/>
        <v>0.83333333333333337</v>
      </c>
      <c r="S35" s="575">
        <v>1</v>
      </c>
      <c r="T35" s="575">
        <v>1</v>
      </c>
      <c r="U35" s="575">
        <v>0.5</v>
      </c>
      <c r="V35" s="551">
        <f t="shared" si="5"/>
        <v>1</v>
      </c>
      <c r="W35" s="575">
        <v>1</v>
      </c>
      <c r="X35" s="571">
        <v>1</v>
      </c>
      <c r="Y35" s="540"/>
      <c r="Z35" s="540"/>
      <c r="AA35" s="540"/>
    </row>
    <row r="36" spans="1:27" ht="12.75">
      <c r="A36" s="572" t="s">
        <v>479</v>
      </c>
      <c r="B36" s="972" t="s">
        <v>43</v>
      </c>
      <c r="C36" s="1177">
        <v>180518</v>
      </c>
      <c r="D36" s="973">
        <v>5.6</v>
      </c>
      <c r="E36" s="549">
        <f t="shared" si="0"/>
        <v>0.979375</v>
      </c>
      <c r="F36" s="550">
        <f t="shared" si="1"/>
        <v>1</v>
      </c>
      <c r="G36" s="577">
        <v>1</v>
      </c>
      <c r="H36" s="553">
        <f t="shared" si="6"/>
        <v>1</v>
      </c>
      <c r="I36" s="578">
        <v>1</v>
      </c>
      <c r="J36" s="579" t="s">
        <v>44</v>
      </c>
      <c r="K36" s="578">
        <v>1</v>
      </c>
      <c r="L36" s="577">
        <v>1</v>
      </c>
      <c r="M36" s="550">
        <f t="shared" si="2"/>
        <v>0.95874999999999999</v>
      </c>
      <c r="N36" s="554">
        <v>1</v>
      </c>
      <c r="O36" s="551">
        <f t="shared" si="3"/>
        <v>1</v>
      </c>
      <c r="P36" s="575">
        <v>1</v>
      </c>
      <c r="Q36" s="579">
        <v>1</v>
      </c>
      <c r="R36" s="551">
        <f t="shared" si="4"/>
        <v>1</v>
      </c>
      <c r="S36" s="575">
        <v>1</v>
      </c>
      <c r="T36" s="575">
        <v>1</v>
      </c>
      <c r="U36" s="579">
        <v>1</v>
      </c>
      <c r="V36" s="551">
        <f>(W36+X36)/2</f>
        <v>0.83499999999999996</v>
      </c>
      <c r="W36" s="579">
        <v>0.67</v>
      </c>
      <c r="X36" s="571">
        <v>1</v>
      </c>
      <c r="Y36" s="540"/>
      <c r="Z36" s="540"/>
      <c r="AA36" s="540"/>
    </row>
    <row r="37" spans="1:27" ht="12.75">
      <c r="A37" s="576" t="s">
        <v>480</v>
      </c>
      <c r="B37" s="970" t="s">
        <v>43</v>
      </c>
      <c r="C37" s="1178">
        <v>2463431</v>
      </c>
      <c r="D37" s="971">
        <v>2.5</v>
      </c>
      <c r="E37" s="549">
        <f t="shared" si="0"/>
        <v>0.979375</v>
      </c>
      <c r="F37" s="550">
        <f t="shared" si="1"/>
        <v>1</v>
      </c>
      <c r="G37" s="577">
        <v>1</v>
      </c>
      <c r="H37" s="553">
        <f>(I37+J37+K37)/3</f>
        <v>1</v>
      </c>
      <c r="I37" s="578">
        <v>1</v>
      </c>
      <c r="J37" s="579">
        <v>1</v>
      </c>
      <c r="K37" s="578">
        <v>1</v>
      </c>
      <c r="L37" s="577">
        <v>1</v>
      </c>
      <c r="M37" s="550">
        <f t="shared" si="2"/>
        <v>0.95874999999999999</v>
      </c>
      <c r="N37" s="554">
        <v>1</v>
      </c>
      <c r="O37" s="551">
        <f t="shared" si="3"/>
        <v>1</v>
      </c>
      <c r="P37" s="575">
        <v>1</v>
      </c>
      <c r="Q37" s="579">
        <v>1</v>
      </c>
      <c r="R37" s="551">
        <f t="shared" si="4"/>
        <v>1</v>
      </c>
      <c r="S37" s="575">
        <v>1</v>
      </c>
      <c r="T37" s="575">
        <v>1</v>
      </c>
      <c r="U37" s="579">
        <v>1</v>
      </c>
      <c r="V37" s="551">
        <f t="shared" si="5"/>
        <v>0.83499999999999996</v>
      </c>
      <c r="W37" s="579">
        <v>0.67</v>
      </c>
      <c r="X37" s="571">
        <v>1</v>
      </c>
      <c r="Y37" s="540"/>
      <c r="Z37" s="540"/>
      <c r="AA37" s="540"/>
    </row>
    <row r="38" spans="1:27" ht="13.5" thickBot="1">
      <c r="A38" s="580" t="s">
        <v>481</v>
      </c>
      <c r="B38" s="974" t="s">
        <v>43</v>
      </c>
      <c r="C38" s="1179">
        <v>367770</v>
      </c>
      <c r="D38" s="975">
        <v>4.8</v>
      </c>
      <c r="E38" s="549">
        <f t="shared" si="0"/>
        <v>0.95833333333333326</v>
      </c>
      <c r="F38" s="550">
        <f t="shared" si="1"/>
        <v>1</v>
      </c>
      <c r="G38" s="581">
        <v>1</v>
      </c>
      <c r="H38" s="553">
        <f>(I38+J38+K38)/3</f>
        <v>1</v>
      </c>
      <c r="I38" s="582">
        <v>1</v>
      </c>
      <c r="J38" s="583">
        <v>1</v>
      </c>
      <c r="K38" s="582">
        <v>1</v>
      </c>
      <c r="L38" s="581">
        <v>1</v>
      </c>
      <c r="M38" s="550">
        <f t="shared" si="2"/>
        <v>0.91666666666666663</v>
      </c>
      <c r="N38" s="555">
        <v>1</v>
      </c>
      <c r="O38" s="551">
        <f t="shared" si="3"/>
        <v>1</v>
      </c>
      <c r="P38" s="583">
        <v>1</v>
      </c>
      <c r="Q38" s="583">
        <v>1</v>
      </c>
      <c r="R38" s="551">
        <f t="shared" si="4"/>
        <v>0.66666666666666663</v>
      </c>
      <c r="S38" s="583">
        <v>0</v>
      </c>
      <c r="T38" s="583">
        <v>1</v>
      </c>
      <c r="U38" s="583">
        <v>1</v>
      </c>
      <c r="V38" s="551">
        <f t="shared" si="5"/>
        <v>1</v>
      </c>
      <c r="W38" s="583">
        <v>1</v>
      </c>
      <c r="X38" s="571">
        <v>1</v>
      </c>
      <c r="Y38" s="540"/>
      <c r="Z38" s="540"/>
      <c r="AA38" s="540"/>
    </row>
    <row r="39" spans="1:27" ht="12.75">
      <c r="A39" s="537" t="s">
        <v>445</v>
      </c>
      <c r="B39" s="556" t="s">
        <v>543</v>
      </c>
      <c r="C39" s="538">
        <f>AVERAGE(C7:C38)</f>
        <v>766206.3125</v>
      </c>
      <c r="D39" s="539">
        <f>AVERAGE(D7:D38)</f>
        <v>4.2531250000000007</v>
      </c>
      <c r="E39" s="564">
        <f t="shared" ref="E39:X39" si="7">AVERAGE(E7:E38)</f>
        <v>0.96971354166666679</v>
      </c>
      <c r="F39" s="564">
        <f t="shared" si="7"/>
        <v>0.9536979166666667</v>
      </c>
      <c r="G39" s="564">
        <f t="shared" si="7"/>
        <v>1</v>
      </c>
      <c r="H39" s="564">
        <f t="shared" si="7"/>
        <v>0.86109374999999999</v>
      </c>
      <c r="I39" s="564">
        <f t="shared" si="7"/>
        <v>1</v>
      </c>
      <c r="J39" s="564">
        <f>AVERAGE(J7:J38)</f>
        <v>1</v>
      </c>
      <c r="K39" s="564">
        <f t="shared" si="7"/>
        <v>0.71875</v>
      </c>
      <c r="L39" s="564">
        <f t="shared" si="7"/>
        <v>1</v>
      </c>
      <c r="M39" s="564">
        <f t="shared" si="7"/>
        <v>0.98572916666666643</v>
      </c>
      <c r="N39" s="564">
        <f t="shared" si="7"/>
        <v>1</v>
      </c>
      <c r="O39" s="564">
        <f t="shared" si="7"/>
        <v>1</v>
      </c>
      <c r="P39" s="564">
        <f t="shared" si="7"/>
        <v>1</v>
      </c>
      <c r="Q39" s="564">
        <f t="shared" si="7"/>
        <v>1</v>
      </c>
      <c r="R39" s="564">
        <f t="shared" si="7"/>
        <v>0.96354166666666663</v>
      </c>
      <c r="S39" s="564">
        <f t="shared" si="7"/>
        <v>0.96875</v>
      </c>
      <c r="T39" s="564">
        <f t="shared" si="7"/>
        <v>1</v>
      </c>
      <c r="U39" s="564">
        <f t="shared" si="7"/>
        <v>0.921875</v>
      </c>
      <c r="V39" s="564">
        <f>AVERAGE(V7:V38)</f>
        <v>0.97937500000000011</v>
      </c>
      <c r="W39" s="564">
        <f>AVERAGE(W7:W38)</f>
        <v>0.95875000000000021</v>
      </c>
      <c r="X39" s="564">
        <f t="shared" si="7"/>
        <v>1</v>
      </c>
      <c r="Y39" s="540"/>
      <c r="Z39" s="540"/>
      <c r="AA39" s="540"/>
    </row>
    <row r="40" spans="1:27" s="566" customFormat="1" ht="13.5" thickBot="1">
      <c r="A40" s="557" t="s">
        <v>446</v>
      </c>
      <c r="B40" s="558" t="s">
        <v>543</v>
      </c>
      <c r="C40" s="558" t="s">
        <v>58</v>
      </c>
      <c r="D40" s="559">
        <f>SUMPRODUCT(D7:D38,C7:C38)/SUM(C7:C38)</f>
        <v>2.6992787313077633</v>
      </c>
      <c r="E40" s="558">
        <f>SUMPRODUCT(E7:E38,C7:C38)/SUM(C7:C38)</f>
        <v>0.98445395831499671</v>
      </c>
      <c r="F40" s="558">
        <f>SUMPRODUCT(F7:F38,C7:C38)/SUM(C7:C38)</f>
        <v>0.98775815059384986</v>
      </c>
      <c r="G40" s="558">
        <f>SUMPRODUCT(G7:G38,C7:C38)/SUM(C7:C38)</f>
        <v>1</v>
      </c>
      <c r="H40" s="558">
        <f>SUMPRODUCT(H7:H38,C7:C38)/SUM(C7:C38)</f>
        <v>0.96327445178154947</v>
      </c>
      <c r="I40" s="558">
        <f>SUMPRODUCT(I7:I38,C7:C38)/SUM(C7:C38)</f>
        <v>1</v>
      </c>
      <c r="J40" s="558" t="s">
        <v>542</v>
      </c>
      <c r="K40" s="558">
        <f>SUMPRODUCT(K7:K38,C7:C38)/SUM(C7:C38)</f>
        <v>0.92598271222804618</v>
      </c>
      <c r="L40" s="558">
        <f>SUMPRODUCT(L7:L38,C7:C38)/SUM(C7:C38)</f>
        <v>1</v>
      </c>
      <c r="M40" s="558">
        <f>SUMPRODUCT(M7:M38,C7:C38)/SUM(C7:C38)</f>
        <v>0.98114976603614412</v>
      </c>
      <c r="N40" s="558">
        <f>SUMPRODUCT(N7:N38,C7:C38)/SUM(C7:C38)</f>
        <v>1</v>
      </c>
      <c r="O40" s="558">
        <f>SUMPRODUCT(O7:O38,C7:C38)/SUM(C7:C38)</f>
        <v>1</v>
      </c>
      <c r="P40" s="558">
        <f>SUMPRODUCT(P7:P38,C7:C38)/SUM(C7:C38)</f>
        <v>1</v>
      </c>
      <c r="Q40" s="558">
        <f>SUMPRODUCT(Q7:Q38,C7:C38)/SUM(C7:C38)</f>
        <v>1</v>
      </c>
      <c r="R40" s="558">
        <f>SUMPRODUCT(R7:R38,C7:C38)/SUM(C7:C38)</f>
        <v>0.98752591331811401</v>
      </c>
      <c r="S40" s="558">
        <f>SUMPRODUCT(S7:S38,C7:C38)/SUM(C7:C38)</f>
        <v>0.98500036829179738</v>
      </c>
      <c r="T40" s="558">
        <f>SUMPRODUCT(T7:T38,C7:C38)/SUM(C7:C38)</f>
        <v>1</v>
      </c>
      <c r="U40" s="558">
        <f>SUMPRODUCT(U7:U38,C7:C38)/SUM(C7:C38)</f>
        <v>0.97757737166254421</v>
      </c>
      <c r="V40" s="558">
        <f>SUMPRODUCT(V7:V38,C7:C38)/SUM(C7:C38)</f>
        <v>0.93707315082646236</v>
      </c>
      <c r="W40" s="558">
        <f>SUMPRODUCT(W7:W38,C7:C38)/SUM(C7:C38)</f>
        <v>0.87414630165292451</v>
      </c>
      <c r="X40" s="560">
        <f>SUMPRODUCT(X7:X38,C7:C38)/SUM(C7:C38)</f>
        <v>1</v>
      </c>
      <c r="Y40" s="563"/>
      <c r="Z40" s="563"/>
      <c r="AA40" s="563"/>
    </row>
    <row r="41" spans="1:27" ht="13.5" thickBot="1">
      <c r="A41" s="540"/>
      <c r="B41" s="540"/>
      <c r="C41" s="540"/>
      <c r="D41" s="540"/>
      <c r="E41" s="540"/>
      <c r="F41" s="540"/>
      <c r="G41" s="540"/>
      <c r="H41" s="540"/>
      <c r="I41" s="540"/>
      <c r="J41" s="540"/>
      <c r="K41" s="540"/>
      <c r="L41" s="540"/>
      <c r="M41" s="540"/>
      <c r="N41" s="540"/>
      <c r="O41" s="540"/>
      <c r="P41" s="540"/>
      <c r="Q41" s="540"/>
      <c r="R41" s="540"/>
      <c r="S41" s="540"/>
      <c r="T41" s="540"/>
      <c r="U41" s="540"/>
      <c r="V41" s="540"/>
      <c r="W41" s="540"/>
      <c r="X41" s="540"/>
      <c r="Y41" s="540"/>
      <c r="Z41" s="540"/>
      <c r="AA41" s="540"/>
    </row>
    <row r="42" spans="1:27" ht="16.5" thickTop="1" thickBot="1">
      <c r="A42" s="540"/>
      <c r="B42" s="561" t="s">
        <v>361</v>
      </c>
      <c r="C42" s="562">
        <f>SUM(C7:C38)</f>
        <v>24518602</v>
      </c>
      <c r="D42" s="540"/>
      <c r="E42" s="540"/>
      <c r="F42" s="540"/>
      <c r="G42" s="540"/>
      <c r="H42" s="540"/>
      <c r="I42" s="540"/>
      <c r="J42" s="1260" t="s">
        <v>300</v>
      </c>
      <c r="K42" s="1261"/>
      <c r="L42" s="1261"/>
      <c r="M42" s="1262"/>
      <c r="N42" s="540"/>
      <c r="O42" s="540"/>
      <c r="P42" s="540"/>
      <c r="Q42" s="540"/>
      <c r="R42" s="540"/>
      <c r="S42" s="540"/>
      <c r="T42" s="540"/>
      <c r="U42" s="540"/>
      <c r="V42" s="540"/>
      <c r="W42" s="540"/>
      <c r="X42" s="540"/>
      <c r="Y42" s="540"/>
      <c r="Z42" s="540"/>
      <c r="AA42" s="540"/>
    </row>
    <row r="43" spans="1:27" ht="13.5" thickTop="1">
      <c r="A43" s="540"/>
      <c r="B43" s="540"/>
      <c r="C43" s="540"/>
      <c r="D43" s="540"/>
      <c r="E43" s="540"/>
      <c r="F43" s="540"/>
      <c r="G43" s="540"/>
      <c r="H43" s="540"/>
      <c r="I43" s="540"/>
      <c r="J43" s="540"/>
      <c r="K43" s="540"/>
      <c r="L43" s="540"/>
      <c r="M43" s="540"/>
      <c r="N43" s="540"/>
      <c r="O43" s="540"/>
      <c r="P43" s="540"/>
      <c r="Q43" s="540"/>
      <c r="R43" s="540"/>
      <c r="S43" s="540"/>
      <c r="T43" s="540"/>
      <c r="U43" s="540"/>
      <c r="V43" s="540"/>
      <c r="W43" s="540"/>
      <c r="X43" s="540"/>
      <c r="Y43" s="540"/>
    </row>
    <row r="44" spans="1:27" ht="12.75">
      <c r="A44" s="540"/>
      <c r="B44" s="540"/>
      <c r="C44" s="540"/>
      <c r="D44" s="540"/>
      <c r="E44" s="540"/>
      <c r="F44" s="540"/>
      <c r="G44" s="540"/>
      <c r="H44" s="540"/>
      <c r="I44" s="540"/>
      <c r="J44" s="540"/>
      <c r="K44" s="540"/>
      <c r="L44" s="540"/>
      <c r="M44" s="540"/>
      <c r="N44" s="540"/>
      <c r="O44" s="540"/>
      <c r="P44" s="540"/>
      <c r="Q44" s="540"/>
      <c r="R44" s="540"/>
      <c r="S44" s="540"/>
      <c r="T44" s="540"/>
      <c r="U44" s="540"/>
      <c r="V44" s="540"/>
      <c r="W44" s="540"/>
      <c r="X44" s="540"/>
      <c r="Y44" s="540"/>
      <c r="Z44" s="540"/>
      <c r="AA44" s="540"/>
    </row>
    <row r="45" spans="1:27" ht="12.75">
      <c r="A45" s="540"/>
      <c r="B45" s="540"/>
      <c r="C45" s="540"/>
      <c r="D45" s="540"/>
      <c r="E45" s="540"/>
      <c r="F45" s="540"/>
      <c r="G45" s="540"/>
      <c r="H45" s="540"/>
      <c r="I45" s="540"/>
      <c r="J45" s="540"/>
      <c r="K45" s="540"/>
      <c r="L45" s="540"/>
      <c r="M45" s="540"/>
      <c r="N45" s="540"/>
      <c r="O45" s="540"/>
      <c r="P45" s="540"/>
      <c r="Q45" s="540"/>
      <c r="R45" s="540"/>
      <c r="S45" s="540"/>
      <c r="T45" s="540"/>
      <c r="U45" s="540"/>
      <c r="V45" s="540"/>
      <c r="W45" s="540"/>
      <c r="X45" s="540"/>
      <c r="Y45" s="540"/>
      <c r="Z45" s="540"/>
      <c r="AA45" s="540"/>
    </row>
    <row r="46" spans="1:27" ht="12.75">
      <c r="A46" s="540"/>
      <c r="B46" s="540"/>
      <c r="C46" s="540"/>
      <c r="D46" s="540"/>
      <c r="E46" s="540"/>
      <c r="F46" s="540"/>
      <c r="G46" s="540"/>
      <c r="H46" s="540"/>
      <c r="I46" s="540"/>
      <c r="J46" s="540"/>
      <c r="K46" s="540"/>
      <c r="L46" s="540"/>
      <c r="M46" s="540"/>
      <c r="N46" s="540"/>
      <c r="O46" s="540"/>
      <c r="P46" s="540"/>
      <c r="Q46" s="540"/>
      <c r="R46" s="540"/>
      <c r="S46" s="540"/>
      <c r="T46" s="540"/>
      <c r="U46" s="540"/>
      <c r="V46" s="540"/>
      <c r="W46" s="540"/>
      <c r="X46" s="540"/>
      <c r="Y46" s="540"/>
      <c r="Z46" s="540"/>
      <c r="AA46" s="540"/>
    </row>
    <row r="47" spans="1:27" ht="12.75">
      <c r="A47" s="540"/>
      <c r="B47" s="540"/>
      <c r="C47" s="540"/>
      <c r="D47" s="540"/>
      <c r="E47" s="540"/>
      <c r="F47" s="540"/>
      <c r="G47" s="540"/>
      <c r="H47" s="540"/>
      <c r="I47" s="540"/>
      <c r="J47" s="540"/>
      <c r="K47" s="540"/>
      <c r="L47" s="540"/>
      <c r="M47" s="540"/>
      <c r="N47" s="540"/>
      <c r="O47" s="540"/>
      <c r="P47" s="540"/>
      <c r="Q47" s="540"/>
      <c r="R47" s="540"/>
      <c r="S47" s="540"/>
      <c r="T47" s="540"/>
      <c r="U47" s="540"/>
      <c r="V47" s="540"/>
      <c r="W47" s="540"/>
      <c r="X47" s="540"/>
      <c r="Y47" s="540"/>
      <c r="Z47" s="540"/>
      <c r="AA47" s="540"/>
    </row>
    <row r="48" spans="1:27" ht="12.75">
      <c r="A48" s="540"/>
      <c r="B48" s="540"/>
      <c r="C48" s="540"/>
      <c r="D48" s="540"/>
      <c r="E48" s="540"/>
      <c r="F48" s="540"/>
      <c r="G48" s="540"/>
      <c r="H48" s="540"/>
      <c r="I48" s="540"/>
      <c r="J48" s="540"/>
      <c r="K48" s="540"/>
      <c r="L48" s="540"/>
      <c r="M48" s="540"/>
      <c r="N48" s="540"/>
      <c r="O48" s="540"/>
      <c r="P48" s="540"/>
      <c r="Q48" s="540"/>
      <c r="R48" s="540"/>
      <c r="S48" s="540"/>
      <c r="T48" s="540"/>
      <c r="U48" s="540"/>
      <c r="V48" s="540"/>
      <c r="W48" s="540"/>
      <c r="X48" s="540"/>
      <c r="Y48" s="540"/>
      <c r="Z48" s="540"/>
      <c r="AA48" s="540"/>
    </row>
    <row r="49" spans="1:27" ht="12.75">
      <c r="A49" s="540"/>
      <c r="B49" s="540"/>
      <c r="C49" s="540"/>
      <c r="D49" s="540"/>
      <c r="E49" s="540"/>
      <c r="F49" s="540"/>
      <c r="G49" s="540"/>
      <c r="H49" s="540"/>
      <c r="I49" s="540"/>
      <c r="J49" s="540"/>
      <c r="K49" s="540"/>
      <c r="L49" s="540"/>
      <c r="M49" s="540"/>
      <c r="N49" s="540"/>
      <c r="O49" s="540"/>
      <c r="P49" s="540"/>
      <c r="Q49" s="540"/>
      <c r="R49" s="540"/>
      <c r="S49" s="540"/>
      <c r="T49" s="540"/>
      <c r="U49" s="540"/>
      <c r="V49" s="540"/>
      <c r="W49" s="540"/>
      <c r="X49" s="540"/>
      <c r="Y49" s="540"/>
      <c r="Z49" s="540"/>
      <c r="AA49" s="540"/>
    </row>
    <row r="50" spans="1:27" ht="12.75">
      <c r="A50" s="540"/>
      <c r="B50" s="540"/>
      <c r="C50" s="540"/>
      <c r="D50" s="540"/>
      <c r="E50" s="540"/>
      <c r="F50" s="540"/>
      <c r="G50" s="540"/>
      <c r="H50" s="540"/>
      <c r="I50" s="540"/>
      <c r="J50" s="540"/>
      <c r="K50" s="540"/>
      <c r="L50" s="540"/>
      <c r="M50" s="540"/>
      <c r="N50" s="540"/>
      <c r="O50" s="540"/>
      <c r="P50" s="540"/>
      <c r="Q50" s="540"/>
      <c r="R50" s="540"/>
      <c r="S50" s="540"/>
      <c r="T50" s="540"/>
      <c r="U50" s="540"/>
      <c r="V50" s="540"/>
      <c r="W50" s="540"/>
      <c r="X50" s="540"/>
      <c r="Y50" s="540"/>
      <c r="Z50" s="540"/>
      <c r="AA50" s="540"/>
    </row>
    <row r="51" spans="1:27" ht="12.75">
      <c r="A51" s="540"/>
      <c r="B51" s="540"/>
      <c r="C51" s="540"/>
      <c r="D51" s="540"/>
      <c r="E51" s="540"/>
      <c r="F51" s="540"/>
      <c r="G51" s="540"/>
      <c r="H51" s="540"/>
      <c r="I51" s="540"/>
      <c r="J51" s="540"/>
      <c r="K51" s="540"/>
      <c r="L51" s="540"/>
      <c r="M51" s="540"/>
      <c r="N51" s="540"/>
      <c r="O51" s="540"/>
      <c r="P51" s="540"/>
      <c r="Q51" s="540"/>
      <c r="R51" s="540"/>
      <c r="S51" s="540"/>
      <c r="T51" s="540"/>
      <c r="U51" s="540"/>
      <c r="V51" s="540"/>
      <c r="W51" s="540"/>
      <c r="X51" s="540"/>
      <c r="Y51" s="540"/>
      <c r="Z51" s="540"/>
      <c r="AA51" s="540"/>
    </row>
    <row r="52" spans="1:27" ht="12.75">
      <c r="A52" s="540"/>
      <c r="B52" s="540"/>
      <c r="C52" s="540"/>
      <c r="D52" s="540"/>
      <c r="E52" s="540"/>
      <c r="F52" s="540"/>
      <c r="G52" s="540"/>
      <c r="H52" s="540"/>
      <c r="I52" s="540"/>
      <c r="J52" s="540"/>
      <c r="K52" s="540"/>
      <c r="L52" s="540"/>
      <c r="M52" s="540"/>
      <c r="N52" s="540"/>
      <c r="O52" s="540"/>
      <c r="P52" s="540"/>
      <c r="Q52" s="540"/>
      <c r="R52" s="540"/>
      <c r="S52" s="540"/>
      <c r="T52" s="540"/>
      <c r="U52" s="540"/>
      <c r="V52" s="540"/>
      <c r="W52" s="540"/>
      <c r="X52" s="540"/>
      <c r="Y52" s="540"/>
      <c r="Z52" s="540"/>
      <c r="AA52" s="540"/>
    </row>
    <row r="53" spans="1:27" ht="12.75">
      <c r="A53" s="540"/>
      <c r="B53" s="540"/>
      <c r="C53" s="540"/>
      <c r="D53" s="540"/>
      <c r="E53" s="540"/>
      <c r="F53" s="540"/>
      <c r="G53" s="540"/>
      <c r="H53" s="540"/>
      <c r="I53" s="540"/>
      <c r="J53" s="540"/>
      <c r="K53" s="540"/>
      <c r="L53" s="540"/>
      <c r="M53" s="540"/>
      <c r="N53" s="540"/>
      <c r="O53" s="540"/>
      <c r="P53" s="540"/>
      <c r="Q53" s="540"/>
      <c r="R53" s="540"/>
      <c r="S53" s="540"/>
      <c r="T53" s="540"/>
      <c r="U53" s="540"/>
      <c r="V53" s="540"/>
      <c r="W53" s="540"/>
      <c r="X53" s="540"/>
      <c r="Y53" s="540"/>
      <c r="Z53" s="540"/>
      <c r="AA53" s="540"/>
    </row>
    <row r="54" spans="1:27" ht="12.75">
      <c r="A54" s="540"/>
      <c r="B54" s="540"/>
      <c r="C54" s="540"/>
      <c r="D54" s="540"/>
      <c r="E54" s="540"/>
      <c r="F54" s="540"/>
      <c r="G54" s="540"/>
      <c r="H54" s="540"/>
      <c r="I54" s="540"/>
      <c r="J54" s="540"/>
      <c r="K54" s="540"/>
      <c r="L54" s="540"/>
      <c r="M54" s="540"/>
      <c r="N54" s="540"/>
      <c r="O54" s="540"/>
      <c r="P54" s="540"/>
      <c r="Q54" s="540"/>
      <c r="R54" s="540"/>
      <c r="S54" s="540"/>
      <c r="T54" s="540"/>
      <c r="U54" s="540"/>
      <c r="V54" s="540"/>
      <c r="W54" s="540"/>
      <c r="X54" s="540"/>
      <c r="Y54" s="540"/>
      <c r="Z54" s="540"/>
      <c r="AA54" s="540"/>
    </row>
    <row r="55" spans="1:27" ht="12.75">
      <c r="A55" s="540"/>
      <c r="B55" s="540"/>
      <c r="C55" s="540"/>
      <c r="D55" s="540"/>
      <c r="E55" s="540"/>
      <c r="F55" s="540"/>
      <c r="G55" s="540"/>
      <c r="H55" s="540"/>
      <c r="I55" s="540"/>
      <c r="J55" s="540"/>
      <c r="K55" s="540"/>
      <c r="L55" s="540"/>
      <c r="M55" s="540"/>
      <c r="N55" s="540"/>
      <c r="O55" s="540"/>
      <c r="P55" s="540"/>
      <c r="Q55" s="540"/>
      <c r="R55" s="540"/>
      <c r="S55" s="540"/>
      <c r="T55" s="540"/>
      <c r="U55" s="540"/>
      <c r="V55" s="540"/>
      <c r="W55" s="540"/>
      <c r="X55" s="540"/>
      <c r="Y55" s="540"/>
      <c r="Z55" s="540"/>
      <c r="AA55" s="540"/>
    </row>
    <row r="56" spans="1:27" ht="12.75">
      <c r="A56" s="540"/>
      <c r="B56" s="540"/>
      <c r="C56" s="540"/>
      <c r="D56" s="540"/>
      <c r="E56" s="540"/>
      <c r="F56" s="540"/>
      <c r="G56" s="540"/>
      <c r="H56" s="540"/>
      <c r="I56" s="540"/>
      <c r="J56" s="540"/>
      <c r="K56" s="540"/>
      <c r="L56" s="540"/>
      <c r="M56" s="540"/>
      <c r="N56" s="540"/>
      <c r="O56" s="540"/>
      <c r="P56" s="540"/>
      <c r="Q56" s="540"/>
      <c r="R56" s="540"/>
      <c r="S56" s="540"/>
      <c r="T56" s="540"/>
      <c r="U56" s="540"/>
      <c r="V56" s="540"/>
      <c r="W56" s="540"/>
      <c r="X56" s="540"/>
      <c r="Y56" s="540"/>
      <c r="Z56" s="540"/>
      <c r="AA56" s="540"/>
    </row>
    <row r="57" spans="1:27" ht="12.75">
      <c r="A57" s="540"/>
      <c r="B57" s="540"/>
      <c r="C57" s="540"/>
      <c r="D57" s="540"/>
      <c r="E57" s="540"/>
      <c r="F57" s="540"/>
      <c r="G57" s="540"/>
      <c r="H57" s="540"/>
      <c r="I57" s="540"/>
      <c r="J57" s="540"/>
      <c r="K57" s="540"/>
      <c r="L57" s="540"/>
      <c r="M57" s="540"/>
      <c r="N57" s="540"/>
      <c r="O57" s="540"/>
      <c r="P57" s="540"/>
      <c r="Q57" s="540"/>
      <c r="R57" s="540"/>
      <c r="S57" s="540"/>
      <c r="T57" s="540"/>
      <c r="U57" s="540"/>
      <c r="V57" s="540"/>
      <c r="W57" s="540"/>
      <c r="X57" s="540"/>
      <c r="Y57" s="540"/>
      <c r="Z57" s="540"/>
      <c r="AA57" s="540"/>
    </row>
    <row r="58" spans="1:27" ht="12.75">
      <c r="A58" s="540"/>
      <c r="B58" s="540"/>
      <c r="C58" s="540"/>
      <c r="D58" s="540"/>
      <c r="E58" s="540"/>
      <c r="F58" s="540"/>
      <c r="G58" s="540"/>
      <c r="H58" s="540"/>
      <c r="I58" s="540"/>
      <c r="J58" s="540"/>
      <c r="K58" s="540"/>
      <c r="L58" s="540"/>
      <c r="M58" s="540"/>
      <c r="N58" s="540"/>
      <c r="O58" s="540"/>
      <c r="P58" s="540"/>
      <c r="Q58" s="540"/>
      <c r="R58" s="540"/>
      <c r="S58" s="540"/>
      <c r="T58" s="540"/>
      <c r="U58" s="540"/>
      <c r="V58" s="540"/>
      <c r="W58" s="540"/>
      <c r="X58" s="540"/>
      <c r="Y58" s="540"/>
      <c r="Z58" s="540"/>
      <c r="AA58" s="540"/>
    </row>
    <row r="59" spans="1:27" ht="12.75">
      <c r="A59" s="540"/>
      <c r="B59" s="540"/>
      <c r="C59" s="540"/>
      <c r="D59" s="540"/>
      <c r="E59" s="540"/>
      <c r="F59" s="540"/>
      <c r="G59" s="540"/>
      <c r="H59" s="540"/>
      <c r="I59" s="540"/>
      <c r="J59" s="540"/>
      <c r="K59" s="540"/>
      <c r="L59" s="540"/>
      <c r="M59" s="540"/>
      <c r="N59" s="540"/>
      <c r="O59" s="540"/>
      <c r="P59" s="540"/>
      <c r="Q59" s="540"/>
      <c r="R59" s="540"/>
      <c r="S59" s="540"/>
      <c r="T59" s="540"/>
      <c r="U59" s="540"/>
      <c r="V59" s="540"/>
      <c r="W59" s="540"/>
      <c r="X59" s="540"/>
      <c r="Y59" s="540"/>
      <c r="Z59" s="540"/>
      <c r="AA59" s="540"/>
    </row>
    <row r="60" spans="1:27" ht="12.75">
      <c r="A60" s="540"/>
      <c r="B60" s="540"/>
      <c r="C60" s="540"/>
      <c r="D60" s="540"/>
      <c r="E60" s="540"/>
      <c r="F60" s="540"/>
      <c r="G60" s="540"/>
      <c r="H60" s="540"/>
      <c r="I60" s="540"/>
      <c r="J60" s="540"/>
      <c r="K60" s="540"/>
      <c r="L60" s="540"/>
      <c r="M60" s="540"/>
      <c r="N60" s="540"/>
      <c r="O60" s="540"/>
      <c r="P60" s="540"/>
      <c r="Q60" s="540"/>
      <c r="R60" s="540"/>
      <c r="S60" s="540"/>
      <c r="T60" s="540"/>
      <c r="U60" s="540"/>
      <c r="V60" s="540"/>
      <c r="W60" s="540"/>
      <c r="X60" s="540"/>
      <c r="Y60" s="540"/>
      <c r="Z60" s="540"/>
      <c r="AA60" s="540"/>
    </row>
    <row r="61" spans="1:27" ht="12.75">
      <c r="A61" s="540"/>
      <c r="B61" s="540"/>
      <c r="C61" s="540"/>
      <c r="D61" s="540"/>
      <c r="E61" s="540"/>
      <c r="F61" s="540"/>
      <c r="G61" s="540"/>
      <c r="H61" s="540"/>
      <c r="I61" s="540"/>
      <c r="J61" s="540"/>
      <c r="K61" s="540"/>
      <c r="L61" s="540"/>
      <c r="M61" s="540"/>
      <c r="N61" s="540"/>
      <c r="O61" s="540"/>
      <c r="P61" s="540"/>
      <c r="Q61" s="540"/>
      <c r="R61" s="540"/>
      <c r="S61" s="540"/>
      <c r="T61" s="540"/>
      <c r="U61" s="540"/>
      <c r="V61" s="540"/>
      <c r="W61" s="540"/>
      <c r="X61" s="540"/>
      <c r="Y61" s="540"/>
      <c r="Z61" s="540"/>
      <c r="AA61" s="540"/>
    </row>
    <row r="62" spans="1:27" ht="12.75">
      <c r="A62" s="540"/>
      <c r="B62" s="540"/>
      <c r="C62" s="540"/>
      <c r="D62" s="540"/>
      <c r="E62" s="540"/>
      <c r="F62" s="540"/>
      <c r="G62" s="540"/>
      <c r="H62" s="540"/>
      <c r="I62" s="540"/>
      <c r="J62" s="540"/>
      <c r="K62" s="540"/>
      <c r="L62" s="540"/>
      <c r="M62" s="540"/>
      <c r="N62" s="540"/>
      <c r="O62" s="540"/>
      <c r="P62" s="540"/>
      <c r="Q62" s="540"/>
      <c r="R62" s="540"/>
      <c r="S62" s="540"/>
      <c r="T62" s="540"/>
      <c r="U62" s="540"/>
      <c r="V62" s="540"/>
      <c r="W62" s="540"/>
      <c r="X62" s="540"/>
      <c r="Y62" s="540"/>
      <c r="Z62" s="540"/>
      <c r="AA62" s="540"/>
    </row>
    <row r="63" spans="1:27" ht="12.75">
      <c r="A63" s="540"/>
      <c r="B63" s="540"/>
      <c r="C63" s="540"/>
      <c r="D63" s="540"/>
      <c r="E63" s="540"/>
      <c r="F63" s="540"/>
      <c r="G63" s="540"/>
      <c r="H63" s="540"/>
      <c r="I63" s="540"/>
      <c r="J63" s="540"/>
      <c r="K63" s="540"/>
      <c r="L63" s="540"/>
      <c r="M63" s="540"/>
      <c r="N63" s="540"/>
      <c r="O63" s="540"/>
      <c r="P63" s="540"/>
      <c r="Q63" s="540"/>
      <c r="R63" s="540"/>
      <c r="S63" s="540"/>
      <c r="T63" s="540"/>
      <c r="U63" s="540"/>
      <c r="V63" s="540"/>
      <c r="W63" s="540"/>
      <c r="X63" s="540"/>
      <c r="Y63" s="540"/>
      <c r="Z63" s="540"/>
      <c r="AA63" s="540"/>
    </row>
    <row r="64" spans="1:27" ht="12.75">
      <c r="A64" s="540"/>
      <c r="B64" s="540"/>
      <c r="C64" s="540"/>
      <c r="D64" s="540"/>
      <c r="E64" s="540"/>
      <c r="F64" s="540"/>
      <c r="G64" s="540"/>
      <c r="H64" s="540"/>
      <c r="I64" s="540"/>
      <c r="J64" s="540"/>
      <c r="K64" s="540"/>
      <c r="L64" s="540"/>
      <c r="M64" s="540"/>
      <c r="N64" s="540"/>
      <c r="O64" s="540"/>
      <c r="P64" s="540"/>
      <c r="Q64" s="540"/>
      <c r="R64" s="540"/>
      <c r="S64" s="540"/>
      <c r="T64" s="540"/>
      <c r="U64" s="540"/>
      <c r="V64" s="540"/>
      <c r="W64" s="540"/>
      <c r="X64" s="540"/>
      <c r="Y64" s="540"/>
      <c r="Z64" s="540"/>
      <c r="AA64" s="540"/>
    </row>
    <row r="65" spans="1:27" ht="12.75">
      <c r="A65" s="540"/>
      <c r="B65" s="540"/>
      <c r="C65" s="540"/>
      <c r="D65" s="540"/>
      <c r="E65" s="540"/>
      <c r="F65" s="540"/>
      <c r="G65" s="540"/>
      <c r="H65" s="540"/>
      <c r="I65" s="540"/>
      <c r="J65" s="540"/>
      <c r="K65" s="540"/>
      <c r="L65" s="540"/>
      <c r="M65" s="540"/>
      <c r="N65" s="540"/>
      <c r="O65" s="540"/>
      <c r="P65" s="540"/>
      <c r="Q65" s="540"/>
      <c r="R65" s="540"/>
      <c r="S65" s="540"/>
      <c r="T65" s="540"/>
      <c r="U65" s="540"/>
      <c r="V65" s="540"/>
      <c r="W65" s="540"/>
      <c r="X65" s="540"/>
      <c r="Y65" s="540"/>
      <c r="Z65" s="540"/>
      <c r="AA65" s="540"/>
    </row>
    <row r="66" spans="1:27" ht="12.75">
      <c r="A66" s="540"/>
      <c r="B66" s="540"/>
      <c r="C66" s="540"/>
      <c r="D66" s="540"/>
      <c r="E66" s="540"/>
      <c r="F66" s="540"/>
      <c r="G66" s="540"/>
      <c r="H66" s="540"/>
      <c r="I66" s="540"/>
      <c r="J66" s="540"/>
      <c r="K66" s="540"/>
      <c r="L66" s="540"/>
      <c r="M66" s="540"/>
      <c r="N66" s="540"/>
      <c r="O66" s="540"/>
      <c r="P66" s="540"/>
      <c r="Q66" s="540"/>
      <c r="R66" s="540"/>
      <c r="S66" s="540"/>
      <c r="T66" s="540"/>
      <c r="U66" s="540"/>
      <c r="V66" s="540"/>
      <c r="W66" s="540"/>
      <c r="X66" s="540"/>
      <c r="Y66" s="540"/>
      <c r="Z66" s="540"/>
      <c r="AA66" s="540"/>
    </row>
    <row r="67" spans="1:27" ht="12.75">
      <c r="A67" s="540"/>
      <c r="B67" s="540"/>
      <c r="C67" s="540"/>
      <c r="D67" s="540"/>
      <c r="E67" s="540"/>
      <c r="F67" s="540"/>
      <c r="G67" s="540"/>
      <c r="H67" s="540"/>
      <c r="I67" s="540"/>
      <c r="J67" s="540"/>
      <c r="K67" s="540"/>
      <c r="L67" s="540"/>
      <c r="M67" s="540"/>
      <c r="N67" s="540"/>
      <c r="O67" s="540"/>
      <c r="P67" s="540"/>
      <c r="Q67" s="540"/>
      <c r="R67" s="540"/>
      <c r="S67" s="540"/>
      <c r="T67" s="540"/>
      <c r="U67" s="540"/>
      <c r="V67" s="540"/>
      <c r="W67" s="540"/>
      <c r="X67" s="540"/>
      <c r="Y67" s="540"/>
      <c r="Z67" s="540"/>
      <c r="AA67" s="540"/>
    </row>
    <row r="68" spans="1:27" ht="12.75">
      <c r="A68" s="540"/>
      <c r="B68" s="540"/>
      <c r="C68" s="540"/>
      <c r="D68" s="540"/>
      <c r="E68" s="540"/>
      <c r="F68" s="540"/>
      <c r="G68" s="540"/>
      <c r="H68" s="540"/>
      <c r="I68" s="540"/>
      <c r="J68" s="540"/>
      <c r="K68" s="540"/>
      <c r="L68" s="540"/>
      <c r="M68" s="540"/>
      <c r="N68" s="540"/>
      <c r="O68" s="540"/>
      <c r="P68" s="540"/>
      <c r="Q68" s="540"/>
      <c r="R68" s="540"/>
      <c r="S68" s="540"/>
      <c r="T68" s="540"/>
      <c r="U68" s="540"/>
      <c r="V68" s="540"/>
      <c r="W68" s="540"/>
      <c r="X68" s="540"/>
      <c r="Y68" s="540"/>
      <c r="Z68" s="540"/>
      <c r="AA68" s="540"/>
    </row>
    <row r="69" spans="1:27" ht="12.75">
      <c r="A69" s="540"/>
      <c r="B69" s="540"/>
      <c r="C69" s="540"/>
      <c r="D69" s="540"/>
      <c r="E69" s="540"/>
      <c r="F69" s="540"/>
      <c r="G69" s="540"/>
      <c r="H69" s="540"/>
      <c r="I69" s="540"/>
      <c r="J69" s="540"/>
      <c r="K69" s="540"/>
      <c r="L69" s="540"/>
      <c r="M69" s="540"/>
      <c r="N69" s="540"/>
      <c r="O69" s="540"/>
      <c r="P69" s="540"/>
      <c r="Q69" s="540"/>
      <c r="R69" s="540"/>
      <c r="S69" s="540"/>
      <c r="T69" s="540"/>
      <c r="U69" s="540"/>
      <c r="V69" s="540"/>
      <c r="W69" s="540"/>
      <c r="X69" s="540"/>
      <c r="Y69" s="540"/>
      <c r="Z69" s="540"/>
      <c r="AA69" s="540"/>
    </row>
    <row r="70" spans="1:27" ht="12.75">
      <c r="A70" s="540"/>
      <c r="B70" s="540"/>
      <c r="C70" s="540"/>
      <c r="D70" s="540"/>
      <c r="E70" s="540"/>
      <c r="F70" s="540"/>
      <c r="G70" s="540"/>
      <c r="H70" s="540"/>
      <c r="I70" s="540"/>
      <c r="J70" s="540"/>
      <c r="K70" s="540"/>
      <c r="L70" s="540"/>
      <c r="M70" s="540"/>
      <c r="N70" s="540"/>
      <c r="O70" s="540"/>
      <c r="P70" s="540"/>
      <c r="Q70" s="540"/>
      <c r="R70" s="540"/>
      <c r="S70" s="540"/>
      <c r="T70" s="540"/>
      <c r="U70" s="540"/>
      <c r="V70" s="540"/>
      <c r="W70" s="540"/>
      <c r="X70" s="540"/>
      <c r="Y70" s="540"/>
      <c r="Z70" s="540"/>
      <c r="AA70" s="540"/>
    </row>
    <row r="71" spans="1:27" ht="12.75">
      <c r="A71" s="540"/>
      <c r="B71" s="540"/>
      <c r="C71" s="540"/>
      <c r="D71" s="540"/>
      <c r="E71" s="540"/>
      <c r="F71" s="540"/>
      <c r="G71" s="540"/>
      <c r="H71" s="540"/>
      <c r="I71" s="540"/>
      <c r="J71" s="540"/>
      <c r="K71" s="540"/>
      <c r="L71" s="540"/>
      <c r="M71" s="540"/>
      <c r="N71" s="540"/>
      <c r="O71" s="540"/>
      <c r="P71" s="540"/>
      <c r="Q71" s="540"/>
      <c r="R71" s="540"/>
      <c r="S71" s="540"/>
      <c r="T71" s="540"/>
      <c r="U71" s="540"/>
      <c r="V71" s="540"/>
      <c r="W71" s="540"/>
      <c r="X71" s="540"/>
      <c r="Y71" s="540"/>
      <c r="Z71" s="540"/>
      <c r="AA71" s="540"/>
    </row>
    <row r="72" spans="1:27" ht="12.75">
      <c r="A72" s="540"/>
      <c r="B72" s="540"/>
      <c r="C72" s="540"/>
      <c r="D72" s="540"/>
      <c r="E72" s="540"/>
      <c r="F72" s="540"/>
      <c r="G72" s="540"/>
      <c r="H72" s="540"/>
      <c r="I72" s="540"/>
      <c r="J72" s="540"/>
      <c r="K72" s="540"/>
      <c r="L72" s="540"/>
      <c r="M72" s="540"/>
      <c r="N72" s="540"/>
      <c r="O72" s="540"/>
      <c r="P72" s="540"/>
      <c r="Q72" s="540"/>
      <c r="R72" s="540"/>
      <c r="S72" s="540"/>
      <c r="T72" s="540"/>
      <c r="U72" s="540"/>
      <c r="V72" s="540"/>
      <c r="W72" s="540"/>
      <c r="X72" s="540"/>
      <c r="Y72" s="540"/>
      <c r="Z72" s="540"/>
      <c r="AA72" s="540"/>
    </row>
    <row r="73" spans="1:27" ht="12.75">
      <c r="A73" s="540"/>
      <c r="B73" s="540"/>
      <c r="C73" s="540"/>
      <c r="D73" s="540"/>
      <c r="E73" s="540"/>
      <c r="F73" s="540"/>
      <c r="G73" s="540"/>
      <c r="H73" s="540"/>
      <c r="I73" s="540"/>
      <c r="J73" s="540"/>
      <c r="K73" s="540"/>
      <c r="L73" s="540"/>
      <c r="M73" s="540"/>
      <c r="N73" s="540"/>
      <c r="O73" s="540"/>
      <c r="P73" s="540"/>
      <c r="Q73" s="540"/>
      <c r="R73" s="540"/>
      <c r="S73" s="540"/>
      <c r="T73" s="540"/>
      <c r="U73" s="540"/>
      <c r="V73" s="540"/>
      <c r="W73" s="540"/>
      <c r="X73" s="540"/>
      <c r="Y73" s="540"/>
      <c r="Z73" s="540"/>
      <c r="AA73" s="540"/>
    </row>
    <row r="74" spans="1:27" ht="12.75">
      <c r="A74" s="540"/>
      <c r="B74" s="540"/>
      <c r="C74" s="540"/>
      <c r="D74" s="540"/>
      <c r="E74" s="540"/>
      <c r="F74" s="540"/>
      <c r="G74" s="540"/>
      <c r="H74" s="540"/>
      <c r="I74" s="540"/>
      <c r="J74" s="540"/>
      <c r="K74" s="540"/>
      <c r="L74" s="540"/>
      <c r="M74" s="540"/>
      <c r="N74" s="540"/>
      <c r="O74" s="540"/>
      <c r="P74" s="540"/>
      <c r="Q74" s="540"/>
      <c r="R74" s="540"/>
      <c r="S74" s="540"/>
      <c r="T74" s="540"/>
      <c r="U74" s="540"/>
      <c r="V74" s="540"/>
      <c r="W74" s="540"/>
      <c r="X74" s="540"/>
      <c r="Y74" s="540"/>
      <c r="Z74" s="540"/>
      <c r="AA74" s="540"/>
    </row>
    <row r="75" spans="1:27" ht="12.75">
      <c r="A75" s="540"/>
      <c r="B75" s="540"/>
      <c r="C75" s="540"/>
      <c r="D75" s="540"/>
      <c r="E75" s="540"/>
      <c r="F75" s="540"/>
      <c r="G75" s="540"/>
      <c r="H75" s="540"/>
      <c r="I75" s="540"/>
      <c r="J75" s="540"/>
      <c r="K75" s="540"/>
      <c r="L75" s="540"/>
      <c r="M75" s="540"/>
      <c r="N75" s="540"/>
      <c r="O75" s="540"/>
      <c r="P75" s="540"/>
      <c r="Q75" s="540"/>
      <c r="R75" s="540"/>
      <c r="S75" s="540"/>
      <c r="T75" s="540"/>
      <c r="U75" s="540"/>
      <c r="V75" s="540"/>
      <c r="W75" s="540"/>
      <c r="X75" s="540"/>
      <c r="Y75" s="540"/>
      <c r="Z75" s="540"/>
      <c r="AA75" s="540"/>
    </row>
    <row r="76" spans="1:27" ht="12.75">
      <c r="A76" s="540"/>
      <c r="B76" s="540"/>
      <c r="C76" s="540"/>
      <c r="D76" s="540"/>
      <c r="E76" s="540"/>
      <c r="F76" s="540"/>
      <c r="G76" s="540"/>
      <c r="H76" s="540"/>
      <c r="I76" s="540"/>
      <c r="J76" s="540"/>
      <c r="K76" s="540"/>
      <c r="L76" s="540"/>
      <c r="M76" s="540"/>
      <c r="N76" s="540"/>
      <c r="O76" s="540"/>
      <c r="P76" s="540"/>
      <c r="Q76" s="540"/>
      <c r="R76" s="540"/>
      <c r="S76" s="540"/>
      <c r="T76" s="540"/>
      <c r="U76" s="540"/>
      <c r="V76" s="540"/>
      <c r="W76" s="540"/>
      <c r="X76" s="540"/>
      <c r="Y76" s="540"/>
      <c r="Z76" s="540"/>
      <c r="AA76" s="540"/>
    </row>
    <row r="77" spans="1:27" ht="12.75">
      <c r="A77" s="540"/>
      <c r="B77" s="540"/>
      <c r="C77" s="540"/>
      <c r="D77" s="540"/>
      <c r="E77" s="540"/>
      <c r="F77" s="540"/>
      <c r="G77" s="540"/>
      <c r="H77" s="540"/>
      <c r="I77" s="540"/>
      <c r="J77" s="540"/>
      <c r="K77" s="540"/>
      <c r="L77" s="540"/>
      <c r="M77" s="540"/>
      <c r="N77" s="540"/>
      <c r="O77" s="540"/>
      <c r="P77" s="540"/>
      <c r="Q77" s="540"/>
      <c r="R77" s="540"/>
      <c r="S77" s="540"/>
      <c r="T77" s="540"/>
      <c r="U77" s="540"/>
      <c r="V77" s="540"/>
      <c r="W77" s="540"/>
      <c r="X77" s="540"/>
      <c r="Y77" s="540"/>
      <c r="Z77" s="540"/>
      <c r="AA77" s="540"/>
    </row>
    <row r="78" spans="1:27" ht="12.75">
      <c r="A78" s="540"/>
      <c r="B78" s="540"/>
      <c r="C78" s="540"/>
      <c r="D78" s="540"/>
      <c r="E78" s="540"/>
      <c r="F78" s="540"/>
      <c r="G78" s="540"/>
      <c r="H78" s="540"/>
      <c r="I78" s="540"/>
      <c r="J78" s="540"/>
      <c r="K78" s="540"/>
      <c r="L78" s="540"/>
      <c r="M78" s="540"/>
      <c r="N78" s="540"/>
      <c r="O78" s="540"/>
      <c r="P78" s="540"/>
      <c r="Q78" s="540"/>
      <c r="R78" s="540"/>
      <c r="S78" s="540"/>
      <c r="T78" s="540"/>
      <c r="U78" s="540"/>
      <c r="V78" s="540"/>
      <c r="W78" s="540"/>
      <c r="X78" s="540"/>
      <c r="Y78" s="540"/>
      <c r="Z78" s="540"/>
      <c r="AA78" s="540"/>
    </row>
    <row r="79" spans="1:27" ht="12.75">
      <c r="A79" s="540"/>
      <c r="B79" s="540"/>
      <c r="C79" s="540"/>
      <c r="D79" s="540"/>
      <c r="E79" s="540"/>
      <c r="F79" s="540"/>
      <c r="G79" s="540"/>
      <c r="H79" s="540"/>
      <c r="I79" s="540"/>
      <c r="J79" s="540"/>
      <c r="K79" s="540"/>
      <c r="L79" s="540"/>
      <c r="M79" s="540"/>
      <c r="N79" s="540"/>
      <c r="O79" s="540"/>
      <c r="P79" s="540"/>
      <c r="Q79" s="540"/>
      <c r="R79" s="540"/>
      <c r="S79" s="540"/>
      <c r="T79" s="540"/>
      <c r="U79" s="540"/>
      <c r="V79" s="540"/>
      <c r="W79" s="540"/>
      <c r="X79" s="540"/>
      <c r="Y79" s="540"/>
      <c r="Z79" s="540"/>
      <c r="AA79" s="540"/>
    </row>
    <row r="80" spans="1:27" ht="12.75">
      <c r="A80" s="540"/>
      <c r="B80" s="540"/>
      <c r="C80" s="540"/>
      <c r="D80" s="540"/>
      <c r="E80" s="540"/>
      <c r="F80" s="540"/>
      <c r="G80" s="540"/>
      <c r="H80" s="540"/>
      <c r="I80" s="540"/>
      <c r="J80" s="540"/>
      <c r="K80" s="540"/>
      <c r="L80" s="540"/>
      <c r="M80" s="540"/>
      <c r="N80" s="540"/>
      <c r="O80" s="540"/>
      <c r="P80" s="540"/>
      <c r="Q80" s="540"/>
      <c r="R80" s="540"/>
      <c r="S80" s="540"/>
      <c r="T80" s="540"/>
      <c r="U80" s="540"/>
      <c r="V80" s="540"/>
      <c r="W80" s="540"/>
      <c r="X80" s="540"/>
      <c r="Y80" s="540"/>
      <c r="Z80" s="540"/>
      <c r="AA80" s="540"/>
    </row>
    <row r="81" spans="1:27" ht="12.75">
      <c r="A81" s="540"/>
      <c r="B81" s="540"/>
      <c r="C81" s="540"/>
      <c r="D81" s="540"/>
      <c r="E81" s="540"/>
      <c r="F81" s="540"/>
      <c r="G81" s="540"/>
      <c r="H81" s="540"/>
      <c r="I81" s="540"/>
      <c r="J81" s="540"/>
      <c r="K81" s="540"/>
      <c r="L81" s="540"/>
      <c r="M81" s="540"/>
      <c r="N81" s="540"/>
      <c r="O81" s="540"/>
      <c r="P81" s="540"/>
      <c r="Q81" s="540"/>
      <c r="R81" s="540"/>
      <c r="S81" s="540"/>
      <c r="T81" s="540"/>
      <c r="U81" s="540"/>
      <c r="V81" s="540"/>
      <c r="W81" s="540"/>
      <c r="X81" s="540"/>
      <c r="Y81" s="540"/>
      <c r="Z81" s="540"/>
      <c r="AA81" s="540"/>
    </row>
    <row r="82" spans="1:27" ht="12.75">
      <c r="A82" s="540"/>
      <c r="B82" s="540"/>
      <c r="C82" s="540"/>
      <c r="D82" s="540"/>
      <c r="E82" s="540"/>
      <c r="F82" s="540"/>
      <c r="G82" s="540"/>
      <c r="H82" s="540"/>
      <c r="I82" s="540"/>
      <c r="J82" s="540"/>
      <c r="K82" s="540"/>
      <c r="L82" s="540"/>
      <c r="M82" s="540"/>
      <c r="N82" s="540"/>
      <c r="O82" s="540"/>
      <c r="P82" s="540"/>
      <c r="Q82" s="540"/>
      <c r="R82" s="540"/>
      <c r="S82" s="540"/>
      <c r="T82" s="540"/>
      <c r="U82" s="540"/>
      <c r="V82" s="540"/>
      <c r="W82" s="540"/>
      <c r="X82" s="540"/>
      <c r="Y82" s="540"/>
      <c r="Z82" s="540"/>
      <c r="AA82" s="540"/>
    </row>
    <row r="83" spans="1:27" ht="12.75">
      <c r="A83" s="540"/>
      <c r="B83" s="540"/>
      <c r="C83" s="540"/>
      <c r="D83" s="540"/>
      <c r="E83" s="540"/>
      <c r="F83" s="540"/>
      <c r="G83" s="540"/>
      <c r="H83" s="540"/>
      <c r="I83" s="540"/>
      <c r="J83" s="540"/>
      <c r="K83" s="540"/>
      <c r="L83" s="540"/>
      <c r="M83" s="540"/>
      <c r="N83" s="540"/>
      <c r="O83" s="540"/>
      <c r="P83" s="540"/>
      <c r="Q83" s="540"/>
      <c r="R83" s="540"/>
      <c r="S83" s="540"/>
      <c r="T83" s="540"/>
      <c r="U83" s="540"/>
      <c r="V83" s="540"/>
      <c r="W83" s="540"/>
      <c r="X83" s="540"/>
      <c r="Y83" s="540"/>
      <c r="Z83" s="540"/>
      <c r="AA83" s="540"/>
    </row>
    <row r="84" spans="1:27" ht="12.75">
      <c r="A84" s="540"/>
      <c r="B84" s="540"/>
      <c r="C84" s="540"/>
      <c r="D84" s="540"/>
      <c r="E84" s="540"/>
      <c r="F84" s="540"/>
      <c r="G84" s="540"/>
      <c r="H84" s="540"/>
      <c r="I84" s="540"/>
      <c r="J84" s="540"/>
      <c r="K84" s="540"/>
      <c r="L84" s="540"/>
      <c r="M84" s="540"/>
      <c r="N84" s="540"/>
      <c r="O84" s="540"/>
      <c r="P84" s="540"/>
      <c r="Q84" s="540"/>
      <c r="R84" s="540"/>
      <c r="S84" s="540"/>
      <c r="T84" s="540"/>
      <c r="U84" s="540"/>
      <c r="V84" s="540"/>
      <c r="W84" s="540"/>
      <c r="X84" s="540"/>
      <c r="Y84" s="540"/>
      <c r="Z84" s="540"/>
      <c r="AA84" s="540"/>
    </row>
    <row r="85" spans="1:27" ht="12.75">
      <c r="A85" s="540"/>
      <c r="B85" s="540"/>
      <c r="C85" s="540"/>
      <c r="D85" s="540"/>
      <c r="E85" s="540"/>
      <c r="F85" s="540"/>
      <c r="G85" s="540"/>
      <c r="H85" s="540"/>
      <c r="I85" s="540"/>
      <c r="J85" s="540"/>
      <c r="K85" s="540"/>
      <c r="L85" s="540"/>
      <c r="M85" s="540"/>
      <c r="N85" s="540"/>
      <c r="O85" s="540"/>
      <c r="P85" s="540"/>
      <c r="Q85" s="540"/>
      <c r="R85" s="540"/>
      <c r="S85" s="540"/>
      <c r="T85" s="540"/>
      <c r="U85" s="540"/>
      <c r="V85" s="540"/>
      <c r="W85" s="540"/>
      <c r="X85" s="540"/>
      <c r="Y85" s="540"/>
      <c r="Z85" s="540"/>
      <c r="AA85" s="540"/>
    </row>
    <row r="86" spans="1:27" ht="12.75">
      <c r="A86" s="540"/>
      <c r="B86" s="540"/>
      <c r="C86" s="540"/>
      <c r="D86" s="540"/>
      <c r="E86" s="540"/>
      <c r="F86" s="540"/>
      <c r="G86" s="540"/>
      <c r="H86" s="540"/>
      <c r="I86" s="540"/>
      <c r="J86" s="540"/>
      <c r="K86" s="540"/>
      <c r="L86" s="540"/>
      <c r="M86" s="540"/>
      <c r="N86" s="540"/>
      <c r="O86" s="540"/>
      <c r="P86" s="540"/>
      <c r="Q86" s="540"/>
      <c r="R86" s="540"/>
      <c r="S86" s="540"/>
      <c r="T86" s="540"/>
      <c r="U86" s="540"/>
      <c r="V86" s="540"/>
      <c r="W86" s="540"/>
      <c r="X86" s="540"/>
      <c r="Y86" s="540"/>
      <c r="Z86" s="540"/>
      <c r="AA86" s="540"/>
    </row>
    <row r="87" spans="1:27" ht="12.75">
      <c r="A87" s="540"/>
      <c r="B87" s="540"/>
      <c r="C87" s="540"/>
      <c r="D87" s="540"/>
      <c r="E87" s="540"/>
      <c r="F87" s="540"/>
      <c r="G87" s="540"/>
      <c r="H87" s="540"/>
      <c r="I87" s="540"/>
      <c r="J87" s="540"/>
      <c r="K87" s="540"/>
      <c r="L87" s="540"/>
      <c r="M87" s="540"/>
      <c r="N87" s="540"/>
      <c r="O87" s="540"/>
      <c r="P87" s="540"/>
      <c r="Q87" s="540"/>
      <c r="R87" s="540"/>
      <c r="S87" s="540"/>
      <c r="T87" s="540"/>
      <c r="U87" s="540"/>
      <c r="V87" s="540"/>
      <c r="W87" s="540"/>
      <c r="X87" s="540"/>
      <c r="Y87" s="540"/>
      <c r="Z87" s="540"/>
      <c r="AA87" s="540"/>
    </row>
    <row r="88" spans="1:27" ht="12.75">
      <c r="A88" s="540"/>
      <c r="B88" s="540"/>
      <c r="C88" s="540"/>
      <c r="D88" s="540"/>
      <c r="E88" s="540"/>
      <c r="F88" s="540"/>
      <c r="G88" s="540"/>
      <c r="H88" s="540"/>
      <c r="I88" s="540"/>
      <c r="J88" s="540"/>
      <c r="K88" s="540"/>
      <c r="L88" s="540"/>
      <c r="M88" s="540"/>
      <c r="N88" s="540"/>
      <c r="O88" s="540"/>
      <c r="P88" s="540"/>
      <c r="Q88" s="540"/>
      <c r="R88" s="540"/>
      <c r="S88" s="540"/>
      <c r="T88" s="540"/>
      <c r="U88" s="540"/>
      <c r="V88" s="540"/>
      <c r="W88" s="540"/>
      <c r="X88" s="540"/>
      <c r="Y88" s="540"/>
      <c r="Z88" s="540"/>
      <c r="AA88" s="540"/>
    </row>
    <row r="89" spans="1:27" ht="12.75">
      <c r="A89" s="540"/>
      <c r="B89" s="540"/>
      <c r="C89" s="540"/>
      <c r="D89" s="540"/>
      <c r="E89" s="540"/>
      <c r="F89" s="540"/>
      <c r="G89" s="540"/>
      <c r="H89" s="540"/>
      <c r="I89" s="540"/>
      <c r="J89" s="540"/>
      <c r="K89" s="540"/>
      <c r="L89" s="540"/>
      <c r="M89" s="540"/>
      <c r="N89" s="540"/>
      <c r="O89" s="540"/>
      <c r="P89" s="540"/>
      <c r="Q89" s="540"/>
      <c r="R89" s="540"/>
      <c r="S89" s="540"/>
      <c r="T89" s="540"/>
      <c r="U89" s="540"/>
      <c r="V89" s="540"/>
      <c r="W89" s="540"/>
      <c r="X89" s="540"/>
      <c r="Y89" s="540"/>
      <c r="Z89" s="540"/>
      <c r="AA89" s="540"/>
    </row>
    <row r="90" spans="1:27" ht="12.75">
      <c r="A90" s="540"/>
      <c r="B90" s="540"/>
      <c r="C90" s="540"/>
      <c r="D90" s="540"/>
      <c r="E90" s="540"/>
      <c r="F90" s="540"/>
      <c r="G90" s="540"/>
      <c r="H90" s="540"/>
      <c r="I90" s="540"/>
      <c r="J90" s="540"/>
      <c r="K90" s="540"/>
      <c r="L90" s="540"/>
      <c r="M90" s="540"/>
      <c r="N90" s="540"/>
      <c r="O90" s="540"/>
      <c r="P90" s="540"/>
      <c r="Q90" s="540"/>
      <c r="R90" s="540"/>
      <c r="S90" s="540"/>
      <c r="T90" s="540"/>
      <c r="U90" s="540"/>
      <c r="V90" s="540"/>
      <c r="W90" s="540"/>
      <c r="X90" s="540"/>
      <c r="Y90" s="540"/>
      <c r="Z90" s="540"/>
      <c r="AA90" s="540"/>
    </row>
    <row r="91" spans="1:27" ht="12.75">
      <c r="A91" s="540"/>
      <c r="B91" s="540"/>
      <c r="C91" s="540"/>
      <c r="D91" s="540"/>
      <c r="E91" s="540"/>
      <c r="F91" s="540"/>
      <c r="G91" s="540"/>
      <c r="H91" s="540"/>
      <c r="I91" s="540"/>
      <c r="J91" s="540"/>
      <c r="K91" s="540"/>
      <c r="L91" s="540"/>
      <c r="M91" s="540"/>
      <c r="N91" s="540"/>
      <c r="O91" s="540"/>
      <c r="P91" s="540"/>
      <c r="Q91" s="540"/>
      <c r="R91" s="540"/>
      <c r="S91" s="540"/>
      <c r="T91" s="540"/>
      <c r="U91" s="540"/>
      <c r="V91" s="540"/>
      <c r="W91" s="540"/>
      <c r="X91" s="540"/>
      <c r="Y91" s="540"/>
      <c r="Z91" s="540"/>
      <c r="AA91" s="540"/>
    </row>
    <row r="92" spans="1:27" ht="12.75">
      <c r="A92" s="540"/>
      <c r="B92" s="540"/>
      <c r="C92" s="540"/>
      <c r="D92" s="540"/>
      <c r="E92" s="540"/>
      <c r="F92" s="540"/>
      <c r="G92" s="540"/>
      <c r="H92" s="540"/>
      <c r="I92" s="540"/>
      <c r="J92" s="540"/>
      <c r="K92" s="540"/>
      <c r="L92" s="540"/>
      <c r="M92" s="540"/>
      <c r="N92" s="540"/>
      <c r="O92" s="540"/>
      <c r="P92" s="540"/>
      <c r="Q92" s="540"/>
      <c r="R92" s="540"/>
      <c r="S92" s="540"/>
      <c r="T92" s="540"/>
      <c r="U92" s="540"/>
      <c r="V92" s="540"/>
      <c r="W92" s="540"/>
      <c r="X92" s="540"/>
      <c r="Y92" s="540"/>
      <c r="Z92" s="540"/>
      <c r="AA92" s="540"/>
    </row>
    <row r="93" spans="1:27" ht="12.75">
      <c r="A93" s="540"/>
      <c r="B93" s="540"/>
      <c r="C93" s="540"/>
      <c r="D93" s="540"/>
      <c r="E93" s="540"/>
      <c r="F93" s="540"/>
      <c r="G93" s="540"/>
      <c r="H93" s="540"/>
      <c r="I93" s="540"/>
      <c r="J93" s="540"/>
      <c r="K93" s="540"/>
      <c r="L93" s="540"/>
      <c r="M93" s="540"/>
      <c r="N93" s="540"/>
      <c r="O93" s="540"/>
      <c r="P93" s="540"/>
      <c r="Q93" s="540"/>
      <c r="R93" s="540"/>
      <c r="S93" s="540"/>
      <c r="T93" s="540"/>
      <c r="U93" s="540"/>
      <c r="V93" s="540"/>
      <c r="W93" s="540"/>
      <c r="X93" s="540"/>
      <c r="Y93" s="540"/>
      <c r="Z93" s="540"/>
      <c r="AA93" s="540"/>
    </row>
    <row r="94" spans="1:27" ht="12.75">
      <c r="A94" s="540"/>
      <c r="B94" s="540"/>
      <c r="C94" s="540"/>
      <c r="D94" s="540"/>
      <c r="E94" s="540"/>
      <c r="F94" s="540"/>
      <c r="G94" s="540"/>
      <c r="H94" s="540"/>
      <c r="I94" s="540"/>
      <c r="J94" s="540"/>
      <c r="K94" s="540"/>
      <c r="L94" s="540"/>
      <c r="M94" s="540"/>
      <c r="N94" s="540"/>
      <c r="O94" s="540"/>
      <c r="P94" s="540"/>
      <c r="Q94" s="540"/>
      <c r="R94" s="540"/>
      <c r="S94" s="540"/>
      <c r="T94" s="540"/>
      <c r="U94" s="540"/>
      <c r="V94" s="540"/>
      <c r="W94" s="540"/>
      <c r="X94" s="540"/>
      <c r="Y94" s="540"/>
      <c r="Z94" s="540"/>
      <c r="AA94" s="540"/>
    </row>
    <row r="95" spans="1:27" ht="12.75">
      <c r="A95" s="540"/>
      <c r="B95" s="540"/>
      <c r="C95" s="540"/>
      <c r="D95" s="540"/>
      <c r="E95" s="540"/>
      <c r="F95" s="540"/>
      <c r="G95" s="540"/>
      <c r="H95" s="540"/>
      <c r="I95" s="540"/>
      <c r="J95" s="540"/>
      <c r="K95" s="540"/>
      <c r="L95" s="540"/>
      <c r="M95" s="540"/>
      <c r="N95" s="540"/>
      <c r="O95" s="540"/>
      <c r="P95" s="540"/>
      <c r="Q95" s="540"/>
      <c r="R95" s="540"/>
      <c r="S95" s="540"/>
      <c r="T95" s="540"/>
      <c r="U95" s="540"/>
      <c r="V95" s="540"/>
      <c r="W95" s="540"/>
      <c r="X95" s="540"/>
      <c r="Y95" s="540"/>
      <c r="Z95" s="540"/>
      <c r="AA95" s="540"/>
    </row>
    <row r="96" spans="1:27" ht="12.75">
      <c r="A96" s="540"/>
      <c r="B96" s="540"/>
      <c r="C96" s="540"/>
      <c r="D96" s="540"/>
      <c r="E96" s="540"/>
      <c r="F96" s="540"/>
      <c r="G96" s="540"/>
      <c r="H96" s="540"/>
      <c r="I96" s="540"/>
      <c r="J96" s="540"/>
      <c r="K96" s="540"/>
      <c r="L96" s="540"/>
      <c r="M96" s="540"/>
      <c r="N96" s="540"/>
      <c r="O96" s="540"/>
      <c r="P96" s="540"/>
      <c r="Q96" s="540"/>
      <c r="R96" s="540"/>
      <c r="S96" s="540"/>
      <c r="T96" s="540"/>
      <c r="U96" s="540"/>
      <c r="V96" s="540"/>
      <c r="W96" s="540"/>
      <c r="X96" s="540"/>
      <c r="Y96" s="540"/>
      <c r="Z96" s="540"/>
      <c r="AA96" s="540"/>
    </row>
    <row r="97" spans="1:27" ht="12.75">
      <c r="A97" s="540"/>
      <c r="B97" s="540"/>
      <c r="C97" s="540"/>
      <c r="D97" s="540"/>
      <c r="E97" s="540"/>
      <c r="F97" s="540"/>
      <c r="G97" s="540"/>
      <c r="H97" s="540"/>
      <c r="I97" s="540"/>
      <c r="J97" s="540"/>
      <c r="K97" s="540"/>
      <c r="L97" s="540"/>
      <c r="M97" s="540"/>
      <c r="N97" s="540"/>
      <c r="O97" s="540"/>
      <c r="P97" s="540"/>
      <c r="Q97" s="540"/>
      <c r="R97" s="540"/>
      <c r="S97" s="540"/>
      <c r="T97" s="540"/>
      <c r="U97" s="540"/>
      <c r="V97" s="540"/>
      <c r="W97" s="540"/>
      <c r="X97" s="540"/>
      <c r="Y97" s="540"/>
      <c r="Z97" s="540"/>
      <c r="AA97" s="540"/>
    </row>
    <row r="98" spans="1:27" ht="12.75">
      <c r="A98" s="540"/>
      <c r="B98" s="540"/>
      <c r="C98" s="540"/>
      <c r="D98" s="540"/>
      <c r="E98" s="540"/>
      <c r="F98" s="540"/>
      <c r="G98" s="540"/>
      <c r="H98" s="540"/>
      <c r="I98" s="540"/>
      <c r="J98" s="540"/>
      <c r="K98" s="540"/>
      <c r="L98" s="540"/>
      <c r="M98" s="540"/>
      <c r="N98" s="540"/>
      <c r="O98" s="540"/>
      <c r="P98" s="540"/>
      <c r="Q98" s="540"/>
      <c r="R98" s="540"/>
      <c r="S98" s="540"/>
      <c r="T98" s="540"/>
      <c r="U98" s="540"/>
      <c r="V98" s="540"/>
      <c r="W98" s="540"/>
      <c r="X98" s="540"/>
      <c r="Y98" s="540"/>
      <c r="Z98" s="540"/>
      <c r="AA98" s="540"/>
    </row>
    <row r="99" spans="1:27" ht="12.75">
      <c r="A99" s="540"/>
      <c r="B99" s="540"/>
      <c r="C99" s="540"/>
      <c r="D99" s="540"/>
      <c r="E99" s="540"/>
      <c r="F99" s="540"/>
      <c r="G99" s="540"/>
      <c r="H99" s="540"/>
      <c r="I99" s="540"/>
      <c r="J99" s="540"/>
      <c r="K99" s="540"/>
      <c r="L99" s="540"/>
      <c r="M99" s="540"/>
      <c r="N99" s="540"/>
      <c r="O99" s="540"/>
      <c r="P99" s="540"/>
      <c r="Q99" s="540"/>
      <c r="R99" s="540"/>
      <c r="S99" s="540"/>
      <c r="T99" s="540"/>
      <c r="U99" s="540"/>
      <c r="V99" s="540"/>
      <c r="W99" s="540"/>
      <c r="X99" s="540"/>
      <c r="Y99" s="540"/>
      <c r="Z99" s="540"/>
      <c r="AA99" s="540"/>
    </row>
    <row r="100" spans="1:27" ht="12.75">
      <c r="A100" s="540"/>
      <c r="B100" s="540"/>
      <c r="C100" s="540"/>
      <c r="D100" s="540"/>
      <c r="E100" s="540"/>
      <c r="F100" s="540"/>
      <c r="G100" s="540"/>
      <c r="H100" s="540"/>
      <c r="I100" s="540"/>
      <c r="J100" s="540"/>
      <c r="K100" s="540"/>
      <c r="L100" s="540"/>
      <c r="M100" s="540"/>
      <c r="N100" s="540"/>
      <c r="O100" s="540"/>
      <c r="P100" s="540"/>
      <c r="Q100" s="540"/>
      <c r="R100" s="540"/>
      <c r="S100" s="540"/>
      <c r="T100" s="540"/>
      <c r="U100" s="540"/>
      <c r="V100" s="540"/>
      <c r="W100" s="540"/>
      <c r="X100" s="540"/>
      <c r="Y100" s="540"/>
      <c r="Z100" s="540"/>
      <c r="AA100" s="540"/>
    </row>
    <row r="101" spans="1:27" ht="12.75">
      <c r="A101" s="540"/>
      <c r="B101" s="540"/>
      <c r="C101" s="540"/>
      <c r="D101" s="540"/>
      <c r="E101" s="540"/>
      <c r="F101" s="540"/>
      <c r="G101" s="540"/>
      <c r="H101" s="540"/>
      <c r="I101" s="540"/>
      <c r="J101" s="540"/>
      <c r="K101" s="540"/>
      <c r="L101" s="540"/>
      <c r="M101" s="540"/>
      <c r="N101" s="540"/>
      <c r="O101" s="540"/>
      <c r="P101" s="540"/>
      <c r="Q101" s="540"/>
      <c r="R101" s="540"/>
      <c r="S101" s="540"/>
      <c r="T101" s="540"/>
      <c r="U101" s="540"/>
      <c r="V101" s="540"/>
      <c r="W101" s="540"/>
      <c r="X101" s="540"/>
      <c r="Y101" s="540"/>
      <c r="Z101" s="540"/>
      <c r="AA101" s="540"/>
    </row>
    <row r="102" spans="1:27" ht="12.75">
      <c r="A102" s="540"/>
      <c r="B102" s="540"/>
      <c r="C102" s="540"/>
      <c r="D102" s="540"/>
      <c r="E102" s="540"/>
      <c r="F102" s="540"/>
      <c r="G102" s="540"/>
      <c r="H102" s="540"/>
      <c r="I102" s="540"/>
      <c r="J102" s="540"/>
      <c r="K102" s="540"/>
      <c r="L102" s="540"/>
      <c r="M102" s="540"/>
      <c r="N102" s="540"/>
      <c r="O102" s="540"/>
      <c r="P102" s="540"/>
      <c r="Q102" s="540"/>
      <c r="R102" s="540"/>
      <c r="S102" s="540"/>
      <c r="T102" s="540"/>
      <c r="U102" s="540"/>
      <c r="V102" s="540"/>
      <c r="W102" s="540"/>
      <c r="X102" s="540"/>
      <c r="Y102" s="540"/>
      <c r="Z102" s="540"/>
      <c r="AA102" s="540"/>
    </row>
    <row r="103" spans="1:27" ht="12.75">
      <c r="A103" s="540"/>
      <c r="B103" s="540"/>
      <c r="C103" s="540"/>
      <c r="D103" s="540"/>
      <c r="E103" s="540"/>
      <c r="F103" s="540"/>
      <c r="G103" s="540"/>
      <c r="H103" s="540"/>
      <c r="I103" s="540"/>
      <c r="J103" s="540"/>
      <c r="K103" s="540"/>
      <c r="L103" s="540"/>
      <c r="M103" s="540"/>
      <c r="N103" s="540"/>
      <c r="O103" s="540"/>
      <c r="P103" s="540"/>
      <c r="Q103" s="540"/>
      <c r="R103" s="540"/>
      <c r="S103" s="540"/>
      <c r="T103" s="540"/>
      <c r="U103" s="540"/>
      <c r="V103" s="540"/>
      <c r="W103" s="540"/>
      <c r="X103" s="540"/>
      <c r="Y103" s="540"/>
      <c r="Z103" s="540"/>
      <c r="AA103" s="540"/>
    </row>
    <row r="104" spans="1:27" ht="12.75">
      <c r="A104" s="540"/>
      <c r="B104" s="540"/>
      <c r="C104" s="540"/>
      <c r="D104" s="540"/>
      <c r="E104" s="540"/>
      <c r="F104" s="540"/>
      <c r="G104" s="540"/>
      <c r="H104" s="540"/>
      <c r="I104" s="540"/>
      <c r="J104" s="540"/>
      <c r="K104" s="540"/>
      <c r="L104" s="540"/>
      <c r="M104" s="540"/>
      <c r="N104" s="540"/>
      <c r="O104" s="540"/>
      <c r="P104" s="540"/>
      <c r="Q104" s="540"/>
      <c r="R104" s="540"/>
      <c r="S104" s="540"/>
      <c r="T104" s="540"/>
      <c r="U104" s="540"/>
      <c r="V104" s="540"/>
      <c r="W104" s="540"/>
      <c r="X104" s="540"/>
      <c r="Y104" s="540"/>
      <c r="Z104" s="540"/>
      <c r="AA104" s="540"/>
    </row>
    <row r="105" spans="1:27" ht="12.75">
      <c r="A105" s="540"/>
      <c r="B105" s="540"/>
      <c r="C105" s="540"/>
      <c r="D105" s="540"/>
      <c r="E105" s="540"/>
      <c r="F105" s="540"/>
      <c r="G105" s="540"/>
      <c r="H105" s="540"/>
      <c r="I105" s="540"/>
      <c r="J105" s="540"/>
      <c r="K105" s="540"/>
      <c r="L105" s="540"/>
      <c r="M105" s="540"/>
      <c r="N105" s="540"/>
      <c r="O105" s="540"/>
      <c r="P105" s="540"/>
      <c r="Q105" s="540"/>
      <c r="R105" s="540"/>
      <c r="S105" s="540"/>
      <c r="T105" s="540"/>
      <c r="U105" s="540"/>
      <c r="V105" s="540"/>
      <c r="W105" s="540"/>
      <c r="X105" s="540"/>
      <c r="Y105" s="540"/>
      <c r="Z105" s="540"/>
      <c r="AA105" s="540"/>
    </row>
    <row r="106" spans="1:27" ht="12.75">
      <c r="A106" s="540"/>
      <c r="B106" s="540"/>
      <c r="C106" s="540"/>
      <c r="D106" s="540"/>
      <c r="E106" s="540"/>
      <c r="F106" s="540"/>
      <c r="G106" s="540"/>
      <c r="H106" s="540"/>
      <c r="I106" s="540"/>
      <c r="J106" s="540"/>
      <c r="K106" s="540"/>
      <c r="L106" s="540"/>
      <c r="M106" s="540"/>
      <c r="N106" s="540"/>
      <c r="O106" s="540"/>
      <c r="P106" s="540"/>
      <c r="Q106" s="540"/>
      <c r="R106" s="540"/>
      <c r="S106" s="540"/>
      <c r="T106" s="540"/>
      <c r="U106" s="540"/>
      <c r="V106" s="540"/>
      <c r="W106" s="540"/>
      <c r="X106" s="540"/>
      <c r="Y106" s="540"/>
      <c r="Z106" s="540"/>
      <c r="AA106" s="540"/>
    </row>
    <row r="107" spans="1:27" ht="12.75">
      <c r="A107" s="540"/>
      <c r="B107" s="540"/>
      <c r="C107" s="540"/>
      <c r="D107" s="540"/>
      <c r="E107" s="540"/>
      <c r="F107" s="540"/>
      <c r="G107" s="540"/>
      <c r="H107" s="540"/>
      <c r="I107" s="540"/>
      <c r="J107" s="540"/>
      <c r="K107" s="540"/>
      <c r="L107" s="540"/>
      <c r="M107" s="540"/>
      <c r="N107" s="540"/>
      <c r="O107" s="540"/>
      <c r="P107" s="540"/>
      <c r="Q107" s="540"/>
      <c r="R107" s="540"/>
      <c r="S107" s="540"/>
      <c r="T107" s="540"/>
      <c r="U107" s="540"/>
      <c r="V107" s="540"/>
      <c r="W107" s="540"/>
      <c r="X107" s="540"/>
      <c r="Y107" s="540"/>
      <c r="Z107" s="540"/>
      <c r="AA107" s="540"/>
    </row>
    <row r="108" spans="1:27" ht="12.75">
      <c r="A108" s="540"/>
      <c r="B108" s="540"/>
      <c r="C108" s="540"/>
      <c r="D108" s="540"/>
      <c r="E108" s="540"/>
      <c r="F108" s="540"/>
      <c r="G108" s="540"/>
      <c r="H108" s="540"/>
      <c r="I108" s="540"/>
      <c r="J108" s="540"/>
      <c r="K108" s="540"/>
      <c r="L108" s="540"/>
      <c r="M108" s="540"/>
      <c r="N108" s="540"/>
      <c r="O108" s="540"/>
      <c r="P108" s="540"/>
      <c r="Q108" s="540"/>
      <c r="R108" s="540"/>
      <c r="S108" s="540"/>
      <c r="T108" s="540"/>
      <c r="U108" s="540"/>
      <c r="V108" s="540"/>
      <c r="W108" s="540"/>
      <c r="X108" s="540"/>
      <c r="Y108" s="540"/>
      <c r="Z108" s="540"/>
      <c r="AA108" s="540"/>
    </row>
    <row r="109" spans="1:27" ht="12.75">
      <c r="A109" s="540"/>
      <c r="B109" s="540"/>
      <c r="C109" s="540"/>
      <c r="D109" s="540"/>
      <c r="E109" s="540"/>
      <c r="F109" s="540"/>
      <c r="G109" s="540"/>
      <c r="H109" s="540"/>
      <c r="I109" s="540"/>
      <c r="J109" s="540"/>
      <c r="K109" s="540"/>
      <c r="L109" s="540"/>
      <c r="M109" s="540"/>
      <c r="N109" s="540"/>
      <c r="O109" s="540"/>
      <c r="P109" s="540"/>
      <c r="Q109" s="540"/>
      <c r="R109" s="540"/>
      <c r="S109" s="540"/>
      <c r="T109" s="540"/>
      <c r="U109" s="540"/>
      <c r="V109" s="540"/>
      <c r="W109" s="540"/>
      <c r="X109" s="540"/>
      <c r="Y109" s="540"/>
      <c r="Z109" s="540"/>
      <c r="AA109" s="540"/>
    </row>
    <row r="110" spans="1:27" ht="12.75">
      <c r="A110" s="540"/>
      <c r="B110" s="540"/>
      <c r="C110" s="540"/>
      <c r="D110" s="540"/>
      <c r="E110" s="540"/>
      <c r="F110" s="540"/>
      <c r="G110" s="540"/>
      <c r="H110" s="540"/>
      <c r="I110" s="540"/>
      <c r="J110" s="540"/>
      <c r="K110" s="540"/>
      <c r="L110" s="540"/>
      <c r="M110" s="540"/>
      <c r="N110" s="540"/>
      <c r="O110" s="540"/>
      <c r="P110" s="540"/>
      <c r="Q110" s="540"/>
      <c r="R110" s="540"/>
      <c r="S110" s="540"/>
      <c r="T110" s="540"/>
      <c r="U110" s="540"/>
      <c r="V110" s="540"/>
      <c r="W110" s="540"/>
      <c r="X110" s="540"/>
      <c r="Y110" s="540"/>
      <c r="Z110" s="540"/>
      <c r="AA110" s="540"/>
    </row>
    <row r="111" spans="1:27" ht="12.75">
      <c r="A111" s="540"/>
      <c r="B111" s="540"/>
      <c r="C111" s="540"/>
      <c r="D111" s="540"/>
      <c r="E111" s="540"/>
      <c r="F111" s="540"/>
      <c r="G111" s="540"/>
      <c r="H111" s="540"/>
      <c r="I111" s="540"/>
      <c r="J111" s="540"/>
      <c r="K111" s="540"/>
      <c r="L111" s="540"/>
      <c r="M111" s="540"/>
      <c r="N111" s="540"/>
      <c r="O111" s="540"/>
      <c r="P111" s="540"/>
      <c r="Q111" s="540"/>
      <c r="R111" s="540"/>
      <c r="S111" s="540"/>
      <c r="T111" s="540"/>
      <c r="U111" s="540"/>
      <c r="V111" s="540"/>
      <c r="W111" s="540"/>
      <c r="X111" s="540"/>
      <c r="Y111" s="540"/>
      <c r="Z111" s="540"/>
      <c r="AA111" s="540"/>
    </row>
    <row r="112" spans="1:27" ht="12.75">
      <c r="A112" s="540"/>
      <c r="B112" s="540"/>
      <c r="C112" s="540"/>
      <c r="D112" s="540"/>
      <c r="E112" s="540"/>
      <c r="F112" s="540"/>
      <c r="G112" s="540"/>
      <c r="H112" s="540"/>
      <c r="I112" s="540"/>
      <c r="J112" s="540"/>
      <c r="K112" s="540"/>
      <c r="L112" s="540"/>
      <c r="M112" s="540"/>
      <c r="N112" s="540"/>
      <c r="O112" s="540"/>
      <c r="P112" s="540"/>
      <c r="Q112" s="540"/>
      <c r="R112" s="540"/>
      <c r="S112" s="540"/>
      <c r="T112" s="540"/>
      <c r="U112" s="540"/>
      <c r="V112" s="540"/>
      <c r="W112" s="540"/>
      <c r="X112" s="540"/>
      <c r="Y112" s="540"/>
      <c r="Z112" s="540"/>
      <c r="AA112" s="540"/>
    </row>
    <row r="113" spans="1:27" ht="12.75">
      <c r="A113" s="540"/>
      <c r="B113" s="540"/>
      <c r="C113" s="540"/>
      <c r="D113" s="540"/>
      <c r="E113" s="540"/>
      <c r="F113" s="540"/>
      <c r="G113" s="540"/>
      <c r="H113" s="540"/>
      <c r="I113" s="540"/>
      <c r="J113" s="540"/>
      <c r="K113" s="540"/>
      <c r="L113" s="540"/>
      <c r="M113" s="540"/>
      <c r="N113" s="540"/>
      <c r="O113" s="540"/>
      <c r="P113" s="540"/>
      <c r="Q113" s="540"/>
      <c r="R113" s="540"/>
      <c r="S113" s="540"/>
      <c r="T113" s="540"/>
      <c r="U113" s="540"/>
      <c r="V113" s="540"/>
      <c r="W113" s="540"/>
      <c r="X113" s="540"/>
      <c r="Y113" s="540"/>
      <c r="Z113" s="540"/>
      <c r="AA113" s="540"/>
    </row>
    <row r="114" spans="1:27" ht="12.75">
      <c r="A114" s="540"/>
      <c r="B114" s="540"/>
      <c r="C114" s="540"/>
      <c r="D114" s="540"/>
      <c r="E114" s="540"/>
      <c r="F114" s="540"/>
      <c r="G114" s="540"/>
      <c r="H114" s="540"/>
      <c r="I114" s="540"/>
      <c r="J114" s="540"/>
      <c r="K114" s="540"/>
      <c r="L114" s="540"/>
      <c r="M114" s="540"/>
      <c r="N114" s="540"/>
      <c r="O114" s="540"/>
      <c r="P114" s="540"/>
      <c r="Q114" s="540"/>
      <c r="R114" s="540"/>
      <c r="S114" s="540"/>
      <c r="T114" s="540"/>
      <c r="U114" s="540"/>
      <c r="V114" s="540"/>
      <c r="W114" s="540"/>
      <c r="X114" s="540"/>
      <c r="Y114" s="540"/>
      <c r="Z114" s="540"/>
      <c r="AA114" s="540"/>
    </row>
    <row r="115" spans="1:27" ht="12.75">
      <c r="A115" s="540"/>
      <c r="B115" s="540"/>
      <c r="C115" s="540"/>
      <c r="D115" s="540"/>
      <c r="E115" s="540"/>
      <c r="F115" s="540"/>
      <c r="G115" s="540"/>
      <c r="H115" s="540"/>
      <c r="I115" s="540"/>
      <c r="J115" s="540"/>
      <c r="K115" s="540"/>
      <c r="L115" s="540"/>
      <c r="M115" s="540"/>
      <c r="N115" s="540"/>
      <c r="O115" s="540"/>
      <c r="P115" s="540"/>
      <c r="Q115" s="540"/>
      <c r="R115" s="540"/>
      <c r="S115" s="540"/>
      <c r="T115" s="540"/>
      <c r="U115" s="540"/>
      <c r="V115" s="540"/>
      <c r="W115" s="540"/>
      <c r="X115" s="540"/>
      <c r="Y115" s="540"/>
      <c r="Z115" s="540"/>
      <c r="AA115" s="540"/>
    </row>
    <row r="116" spans="1:27" ht="12.75">
      <c r="A116" s="540"/>
      <c r="B116" s="540"/>
      <c r="C116" s="540"/>
      <c r="D116" s="540"/>
      <c r="E116" s="540"/>
      <c r="F116" s="540"/>
      <c r="G116" s="540"/>
      <c r="H116" s="540"/>
      <c r="I116" s="540"/>
      <c r="J116" s="540"/>
      <c r="K116" s="540"/>
      <c r="L116" s="540"/>
      <c r="M116" s="540"/>
      <c r="N116" s="540"/>
      <c r="O116" s="540"/>
      <c r="P116" s="540"/>
      <c r="Q116" s="540"/>
      <c r="R116" s="540"/>
      <c r="S116" s="540"/>
      <c r="T116" s="540"/>
      <c r="U116" s="540"/>
      <c r="V116" s="540"/>
      <c r="W116" s="540"/>
      <c r="X116" s="540"/>
      <c r="Y116" s="540"/>
      <c r="Z116" s="540"/>
      <c r="AA116" s="540"/>
    </row>
    <row r="117" spans="1:27" ht="12.75">
      <c r="A117" s="540"/>
      <c r="B117" s="540"/>
      <c r="C117" s="540"/>
      <c r="D117" s="540"/>
      <c r="E117" s="540"/>
      <c r="F117" s="540"/>
      <c r="G117" s="540"/>
      <c r="H117" s="540"/>
      <c r="I117" s="540"/>
      <c r="J117" s="540"/>
      <c r="K117" s="540"/>
      <c r="L117" s="540"/>
      <c r="M117" s="540"/>
      <c r="N117" s="540"/>
      <c r="O117" s="540"/>
      <c r="P117" s="540"/>
      <c r="Q117" s="540"/>
      <c r="R117" s="540"/>
      <c r="S117" s="540"/>
      <c r="T117" s="540"/>
      <c r="U117" s="540"/>
      <c r="V117" s="540"/>
      <c r="W117" s="540"/>
      <c r="X117" s="540"/>
      <c r="Y117" s="540"/>
      <c r="Z117" s="540"/>
      <c r="AA117" s="540"/>
    </row>
    <row r="118" spans="1:27" ht="12.75">
      <c r="A118" s="540"/>
      <c r="B118" s="540"/>
      <c r="C118" s="540"/>
      <c r="D118" s="540"/>
      <c r="E118" s="540"/>
      <c r="F118" s="540"/>
      <c r="G118" s="540"/>
      <c r="H118" s="540"/>
      <c r="I118" s="540"/>
      <c r="J118" s="540"/>
      <c r="K118" s="540"/>
      <c r="L118" s="540"/>
      <c r="M118" s="540"/>
      <c r="N118" s="540"/>
      <c r="O118" s="540"/>
      <c r="P118" s="540"/>
      <c r="Q118" s="540"/>
      <c r="R118" s="540"/>
      <c r="S118" s="540"/>
      <c r="T118" s="540"/>
      <c r="U118" s="540"/>
      <c r="V118" s="540"/>
      <c r="W118" s="540"/>
      <c r="X118" s="540"/>
      <c r="Y118" s="540"/>
      <c r="Z118" s="540"/>
      <c r="AA118" s="540"/>
    </row>
    <row r="119" spans="1:27" ht="12.75">
      <c r="A119" s="540"/>
      <c r="B119" s="540"/>
      <c r="C119" s="540"/>
      <c r="D119" s="540"/>
      <c r="E119" s="540"/>
      <c r="F119" s="540"/>
      <c r="G119" s="540"/>
      <c r="H119" s="540"/>
      <c r="I119" s="540"/>
      <c r="J119" s="540"/>
      <c r="K119" s="540"/>
      <c r="L119" s="540"/>
      <c r="M119" s="540"/>
      <c r="N119" s="540"/>
      <c r="O119" s="540"/>
      <c r="P119" s="540"/>
      <c r="Q119" s="540"/>
      <c r="R119" s="540"/>
      <c r="S119" s="540"/>
      <c r="T119" s="540"/>
      <c r="U119" s="540"/>
      <c r="V119" s="540"/>
      <c r="W119" s="540"/>
      <c r="X119" s="540"/>
      <c r="Y119" s="540"/>
      <c r="Z119" s="540"/>
      <c r="AA119" s="540"/>
    </row>
    <row r="120" spans="1:27" ht="12.75">
      <c r="A120" s="540"/>
      <c r="B120" s="540"/>
      <c r="C120" s="540"/>
      <c r="D120" s="540"/>
      <c r="E120" s="540"/>
      <c r="F120" s="540"/>
      <c r="G120" s="540"/>
      <c r="H120" s="540"/>
      <c r="I120" s="540"/>
      <c r="J120" s="540"/>
      <c r="K120" s="540"/>
      <c r="L120" s="540"/>
      <c r="M120" s="540"/>
      <c r="N120" s="540"/>
      <c r="O120" s="540"/>
      <c r="P120" s="540"/>
      <c r="Q120" s="540"/>
      <c r="R120" s="540"/>
      <c r="S120" s="540"/>
      <c r="T120" s="540"/>
      <c r="U120" s="540"/>
      <c r="V120" s="540"/>
      <c r="W120" s="540"/>
      <c r="X120" s="540"/>
      <c r="Y120" s="540"/>
      <c r="Z120" s="540"/>
      <c r="AA120" s="540"/>
    </row>
    <row r="121" spans="1:27" ht="12.75">
      <c r="A121" s="540"/>
      <c r="B121" s="540"/>
      <c r="C121" s="540"/>
      <c r="D121" s="540"/>
      <c r="E121" s="540"/>
      <c r="F121" s="540"/>
      <c r="G121" s="540"/>
      <c r="H121" s="540"/>
      <c r="I121" s="540"/>
      <c r="J121" s="540"/>
      <c r="K121" s="540"/>
      <c r="L121" s="540"/>
      <c r="M121" s="540"/>
      <c r="N121" s="540"/>
      <c r="O121" s="540"/>
      <c r="P121" s="540"/>
      <c r="Q121" s="540"/>
      <c r="R121" s="540"/>
      <c r="S121" s="540"/>
      <c r="T121" s="540"/>
      <c r="U121" s="540"/>
      <c r="V121" s="540"/>
      <c r="W121" s="540"/>
      <c r="X121" s="540"/>
      <c r="Y121" s="540"/>
      <c r="Z121" s="540"/>
      <c r="AA121" s="540"/>
    </row>
    <row r="122" spans="1:27" ht="12.75">
      <c r="A122" s="540"/>
      <c r="B122" s="540"/>
      <c r="C122" s="540"/>
      <c r="D122" s="540"/>
      <c r="E122" s="540"/>
      <c r="F122" s="540"/>
      <c r="G122" s="540"/>
      <c r="H122" s="540"/>
      <c r="I122" s="540"/>
      <c r="J122" s="540"/>
      <c r="K122" s="540"/>
      <c r="L122" s="540"/>
      <c r="M122" s="540"/>
      <c r="N122" s="540"/>
      <c r="O122" s="540"/>
      <c r="P122" s="540"/>
      <c r="Q122" s="540"/>
      <c r="R122" s="540"/>
      <c r="S122" s="540"/>
      <c r="T122" s="540"/>
      <c r="U122" s="540"/>
      <c r="V122" s="540"/>
      <c r="W122" s="540"/>
      <c r="X122" s="540"/>
      <c r="Y122" s="540"/>
      <c r="Z122" s="540"/>
      <c r="AA122" s="540"/>
    </row>
    <row r="123" spans="1:27" ht="12.75">
      <c r="A123" s="540"/>
      <c r="B123" s="540"/>
      <c r="C123" s="540"/>
      <c r="D123" s="540"/>
      <c r="E123" s="540"/>
      <c r="F123" s="540"/>
      <c r="G123" s="540"/>
      <c r="H123" s="540"/>
      <c r="I123" s="540"/>
      <c r="J123" s="540"/>
      <c r="K123" s="540"/>
      <c r="L123" s="540"/>
      <c r="M123" s="540"/>
      <c r="N123" s="540"/>
      <c r="O123" s="540"/>
      <c r="P123" s="540"/>
      <c r="Q123" s="540"/>
      <c r="R123" s="540"/>
      <c r="S123" s="540"/>
      <c r="T123" s="540"/>
      <c r="U123" s="540"/>
      <c r="V123" s="540"/>
      <c r="W123" s="540"/>
      <c r="X123" s="540"/>
      <c r="Y123" s="540"/>
      <c r="Z123" s="540"/>
      <c r="AA123" s="540"/>
    </row>
    <row r="124" spans="1:27" ht="12.75">
      <c r="A124" s="540"/>
      <c r="B124" s="540"/>
      <c r="C124" s="540"/>
      <c r="D124" s="540"/>
      <c r="E124" s="540"/>
      <c r="F124" s="540"/>
      <c r="G124" s="540"/>
      <c r="H124" s="540"/>
      <c r="I124" s="540"/>
      <c r="J124" s="540"/>
      <c r="K124" s="540"/>
      <c r="L124" s="540"/>
      <c r="M124" s="540"/>
      <c r="N124" s="540"/>
      <c r="O124" s="540"/>
      <c r="P124" s="540"/>
      <c r="Q124" s="540"/>
      <c r="R124" s="540"/>
      <c r="S124" s="540"/>
      <c r="T124" s="540"/>
      <c r="U124" s="540"/>
      <c r="V124" s="540"/>
      <c r="W124" s="540"/>
      <c r="X124" s="540"/>
      <c r="Y124" s="540"/>
      <c r="Z124" s="540"/>
      <c r="AA124" s="540"/>
    </row>
    <row r="125" spans="1:27" ht="12.75">
      <c r="A125" s="540"/>
      <c r="B125" s="540"/>
      <c r="C125" s="540"/>
      <c r="D125" s="540"/>
      <c r="E125" s="540"/>
      <c r="F125" s="540"/>
      <c r="G125" s="540"/>
      <c r="H125" s="540"/>
      <c r="I125" s="540"/>
      <c r="J125" s="540"/>
      <c r="K125" s="540"/>
      <c r="L125" s="540"/>
      <c r="M125" s="540"/>
      <c r="N125" s="540"/>
      <c r="O125" s="540"/>
      <c r="P125" s="540"/>
      <c r="Q125" s="540"/>
      <c r="R125" s="540"/>
      <c r="S125" s="540"/>
      <c r="T125" s="540"/>
      <c r="U125" s="540"/>
      <c r="V125" s="540"/>
      <c r="W125" s="540"/>
      <c r="X125" s="540"/>
      <c r="Y125" s="540"/>
      <c r="Z125" s="540"/>
      <c r="AA125" s="540"/>
    </row>
    <row r="126" spans="1:27" ht="12.75">
      <c r="A126" s="540"/>
      <c r="B126" s="540"/>
      <c r="C126" s="540"/>
      <c r="D126" s="540"/>
      <c r="E126" s="540"/>
      <c r="F126" s="540"/>
      <c r="G126" s="540"/>
      <c r="H126" s="540"/>
      <c r="I126" s="540"/>
      <c r="J126" s="540"/>
      <c r="K126" s="540"/>
      <c r="L126" s="540"/>
      <c r="M126" s="540"/>
      <c r="N126" s="540"/>
      <c r="O126" s="540"/>
      <c r="P126" s="540"/>
      <c r="Q126" s="540"/>
      <c r="R126" s="540"/>
      <c r="S126" s="540"/>
      <c r="T126" s="540"/>
      <c r="U126" s="540"/>
      <c r="V126" s="540"/>
      <c r="W126" s="540"/>
      <c r="X126" s="540"/>
      <c r="Y126" s="540"/>
      <c r="Z126" s="540"/>
      <c r="AA126" s="540"/>
    </row>
    <row r="127" spans="1:27" ht="12.75">
      <c r="A127" s="540"/>
      <c r="B127" s="540"/>
      <c r="C127" s="540"/>
      <c r="D127" s="540"/>
      <c r="E127" s="540"/>
      <c r="F127" s="540"/>
      <c r="G127" s="540"/>
      <c r="H127" s="540"/>
      <c r="I127" s="540"/>
      <c r="J127" s="540"/>
      <c r="K127" s="540"/>
      <c r="L127" s="540"/>
      <c r="M127" s="540"/>
      <c r="N127" s="540"/>
      <c r="O127" s="540"/>
      <c r="P127" s="540"/>
      <c r="Q127" s="540"/>
      <c r="R127" s="540"/>
      <c r="S127" s="540"/>
      <c r="T127" s="540"/>
      <c r="U127" s="540"/>
      <c r="V127" s="540"/>
      <c r="W127" s="540"/>
      <c r="X127" s="540"/>
      <c r="Y127" s="540"/>
      <c r="Z127" s="540"/>
      <c r="AA127" s="540"/>
    </row>
    <row r="128" spans="1:27" ht="12.75">
      <c r="A128" s="540"/>
      <c r="B128" s="540"/>
      <c r="C128" s="540"/>
      <c r="D128" s="540"/>
      <c r="E128" s="540"/>
      <c r="F128" s="540"/>
      <c r="G128" s="540"/>
      <c r="H128" s="540"/>
      <c r="I128" s="540"/>
      <c r="J128" s="540"/>
      <c r="K128" s="540"/>
      <c r="L128" s="540"/>
      <c r="M128" s="540"/>
      <c r="N128" s="540"/>
      <c r="O128" s="540"/>
      <c r="P128" s="540"/>
      <c r="Q128" s="540"/>
      <c r="R128" s="540"/>
      <c r="S128" s="540"/>
      <c r="T128" s="540"/>
      <c r="U128" s="540"/>
      <c r="V128" s="540"/>
      <c r="W128" s="540"/>
      <c r="X128" s="540"/>
      <c r="Y128" s="540"/>
      <c r="Z128" s="540"/>
      <c r="AA128" s="540"/>
    </row>
    <row r="129" spans="1:27" ht="12.75">
      <c r="A129" s="540"/>
      <c r="B129" s="540"/>
      <c r="C129" s="540"/>
      <c r="D129" s="540"/>
      <c r="E129" s="540"/>
      <c r="F129" s="540"/>
      <c r="G129" s="540"/>
      <c r="H129" s="540"/>
      <c r="I129" s="540"/>
      <c r="J129" s="540"/>
      <c r="K129" s="540"/>
      <c r="L129" s="540"/>
      <c r="M129" s="540"/>
      <c r="N129" s="540"/>
      <c r="O129" s="540"/>
      <c r="P129" s="540"/>
      <c r="Q129" s="540"/>
      <c r="R129" s="540"/>
      <c r="S129" s="540"/>
      <c r="T129" s="540"/>
      <c r="U129" s="540"/>
      <c r="V129" s="540"/>
      <c r="W129" s="540"/>
      <c r="X129" s="540"/>
      <c r="Y129" s="540"/>
      <c r="Z129" s="540"/>
      <c r="AA129" s="540"/>
    </row>
    <row r="130" spans="1:27" ht="12.75">
      <c r="A130" s="540"/>
      <c r="B130" s="540"/>
      <c r="C130" s="540"/>
      <c r="D130" s="540"/>
      <c r="E130" s="540"/>
      <c r="F130" s="540"/>
      <c r="G130" s="540"/>
      <c r="H130" s="540"/>
      <c r="I130" s="540"/>
      <c r="J130" s="540"/>
      <c r="K130" s="540"/>
      <c r="L130" s="540"/>
      <c r="M130" s="540"/>
      <c r="N130" s="540"/>
      <c r="O130" s="540"/>
      <c r="P130" s="540"/>
      <c r="Q130" s="540"/>
      <c r="R130" s="540"/>
      <c r="S130" s="540"/>
      <c r="T130" s="540"/>
      <c r="U130" s="540"/>
      <c r="V130" s="540"/>
      <c r="W130" s="540"/>
      <c r="X130" s="540"/>
      <c r="Y130" s="540"/>
      <c r="Z130" s="540"/>
      <c r="AA130" s="540"/>
    </row>
    <row r="131" spans="1:27" ht="12.75">
      <c r="A131" s="540"/>
      <c r="B131" s="540"/>
      <c r="C131" s="540"/>
      <c r="D131" s="540"/>
      <c r="E131" s="540"/>
      <c r="F131" s="540"/>
      <c r="G131" s="540"/>
      <c r="H131" s="540"/>
      <c r="I131" s="540"/>
      <c r="J131" s="540"/>
      <c r="K131" s="540"/>
      <c r="L131" s="540"/>
      <c r="M131" s="540"/>
      <c r="N131" s="540"/>
      <c r="O131" s="540"/>
      <c r="P131" s="540"/>
      <c r="Q131" s="540"/>
      <c r="R131" s="540"/>
      <c r="S131" s="540"/>
      <c r="T131" s="540"/>
      <c r="U131" s="540"/>
      <c r="V131" s="540"/>
      <c r="W131" s="540"/>
      <c r="X131" s="540"/>
      <c r="Y131" s="540"/>
      <c r="Z131" s="540"/>
      <c r="AA131" s="540"/>
    </row>
    <row r="132" spans="1:27" ht="12.75">
      <c r="A132" s="540"/>
      <c r="B132" s="540"/>
      <c r="C132" s="540"/>
      <c r="D132" s="540"/>
      <c r="E132" s="540"/>
      <c r="F132" s="540"/>
      <c r="G132" s="540"/>
      <c r="H132" s="540"/>
      <c r="I132" s="540"/>
      <c r="J132" s="540"/>
      <c r="K132" s="540"/>
      <c r="L132" s="540"/>
      <c r="M132" s="540"/>
      <c r="N132" s="540"/>
      <c r="O132" s="540"/>
      <c r="P132" s="540"/>
      <c r="Q132" s="540"/>
      <c r="R132" s="540"/>
      <c r="S132" s="540"/>
      <c r="T132" s="540"/>
      <c r="U132" s="540"/>
      <c r="V132" s="540"/>
      <c r="W132" s="540"/>
      <c r="X132" s="540"/>
      <c r="Y132" s="540"/>
      <c r="Z132" s="540"/>
      <c r="AA132" s="540"/>
    </row>
    <row r="133" spans="1:27" ht="12.75">
      <c r="A133" s="540"/>
      <c r="B133" s="540"/>
      <c r="C133" s="540"/>
      <c r="D133" s="540"/>
      <c r="E133" s="540"/>
      <c r="F133" s="540"/>
      <c r="G133" s="540"/>
      <c r="H133" s="540"/>
      <c r="I133" s="540"/>
      <c r="J133" s="540"/>
      <c r="K133" s="540"/>
      <c r="L133" s="540"/>
      <c r="M133" s="540"/>
      <c r="N133" s="540"/>
      <c r="O133" s="540"/>
      <c r="P133" s="540"/>
      <c r="Q133" s="540"/>
      <c r="R133" s="540"/>
      <c r="S133" s="540"/>
      <c r="T133" s="540"/>
      <c r="U133" s="540"/>
      <c r="V133" s="540"/>
      <c r="W133" s="540"/>
      <c r="X133" s="540"/>
      <c r="Y133" s="540"/>
      <c r="Z133" s="540"/>
      <c r="AA133" s="540"/>
    </row>
    <row r="134" spans="1:27" ht="12.75">
      <c r="A134" s="540"/>
      <c r="B134" s="540"/>
      <c r="C134" s="540"/>
      <c r="D134" s="540"/>
      <c r="E134" s="540"/>
      <c r="F134" s="540"/>
      <c r="G134" s="540"/>
      <c r="H134" s="540"/>
      <c r="I134" s="540"/>
      <c r="J134" s="540"/>
      <c r="K134" s="540"/>
      <c r="L134" s="540"/>
      <c r="M134" s="540"/>
      <c r="N134" s="540"/>
      <c r="O134" s="540"/>
      <c r="P134" s="540"/>
      <c r="Q134" s="540"/>
      <c r="R134" s="540"/>
      <c r="S134" s="540"/>
      <c r="T134" s="540"/>
      <c r="U134" s="540"/>
      <c r="V134" s="540"/>
      <c r="W134" s="540"/>
      <c r="X134" s="540"/>
      <c r="Y134" s="540"/>
      <c r="Z134" s="540"/>
      <c r="AA134" s="540"/>
    </row>
    <row r="135" spans="1:27" ht="12.75">
      <c r="A135" s="540"/>
      <c r="B135" s="540"/>
      <c r="C135" s="540"/>
      <c r="D135" s="540"/>
      <c r="E135" s="540"/>
      <c r="F135" s="540"/>
      <c r="G135" s="540"/>
      <c r="H135" s="540"/>
      <c r="I135" s="540"/>
      <c r="J135" s="540"/>
      <c r="K135" s="540"/>
      <c r="L135" s="540"/>
      <c r="M135" s="540"/>
      <c r="N135" s="540"/>
      <c r="O135" s="540"/>
      <c r="P135" s="540"/>
      <c r="Q135" s="540"/>
      <c r="R135" s="540"/>
      <c r="S135" s="540"/>
      <c r="T135" s="540"/>
      <c r="U135" s="540"/>
      <c r="V135" s="540"/>
      <c r="W135" s="540"/>
      <c r="X135" s="540"/>
      <c r="Y135" s="540"/>
      <c r="Z135" s="540"/>
      <c r="AA135" s="540"/>
    </row>
    <row r="136" spans="1:27" ht="12.75">
      <c r="A136" s="540"/>
      <c r="B136" s="540"/>
      <c r="C136" s="540"/>
      <c r="D136" s="540"/>
      <c r="E136" s="540"/>
      <c r="F136" s="540"/>
      <c r="G136" s="540"/>
      <c r="H136" s="540"/>
      <c r="I136" s="540"/>
      <c r="J136" s="540"/>
      <c r="K136" s="540"/>
      <c r="L136" s="540"/>
      <c r="M136" s="540"/>
      <c r="N136" s="540"/>
      <c r="O136" s="540"/>
      <c r="P136" s="540"/>
      <c r="Q136" s="540"/>
      <c r="R136" s="540"/>
      <c r="S136" s="540"/>
      <c r="T136" s="540"/>
      <c r="U136" s="540"/>
      <c r="V136" s="540"/>
      <c r="W136" s="540"/>
      <c r="X136" s="540"/>
      <c r="Y136" s="540"/>
      <c r="Z136" s="540"/>
      <c r="AA136" s="540"/>
    </row>
    <row r="137" spans="1:27" ht="12.75">
      <c r="A137" s="540"/>
      <c r="B137" s="540"/>
      <c r="C137" s="540"/>
      <c r="D137" s="540"/>
      <c r="E137" s="540"/>
      <c r="F137" s="540"/>
      <c r="G137" s="540"/>
      <c r="H137" s="540"/>
      <c r="I137" s="540"/>
      <c r="J137" s="540"/>
      <c r="K137" s="540"/>
      <c r="L137" s="540"/>
      <c r="M137" s="540"/>
      <c r="N137" s="540"/>
      <c r="O137" s="540"/>
      <c r="P137" s="540"/>
      <c r="Q137" s="540"/>
      <c r="R137" s="540"/>
      <c r="S137" s="540"/>
      <c r="T137" s="540"/>
      <c r="U137" s="540"/>
      <c r="V137" s="540"/>
      <c r="W137" s="540"/>
      <c r="X137" s="540"/>
      <c r="Y137" s="540"/>
      <c r="Z137" s="540"/>
      <c r="AA137" s="540"/>
    </row>
    <row r="138" spans="1:27" ht="12.75">
      <c r="A138" s="540"/>
      <c r="B138" s="540"/>
      <c r="C138" s="540"/>
      <c r="D138" s="540"/>
      <c r="E138" s="540"/>
      <c r="F138" s="540"/>
      <c r="G138" s="540"/>
      <c r="H138" s="540"/>
      <c r="I138" s="540"/>
      <c r="J138" s="540"/>
      <c r="K138" s="540"/>
      <c r="L138" s="540"/>
      <c r="M138" s="540"/>
      <c r="N138" s="540"/>
      <c r="O138" s="540"/>
      <c r="P138" s="540"/>
      <c r="Q138" s="540"/>
      <c r="R138" s="540"/>
      <c r="S138" s="540"/>
      <c r="T138" s="540"/>
      <c r="U138" s="540"/>
      <c r="V138" s="540"/>
      <c r="W138" s="540"/>
      <c r="X138" s="540"/>
      <c r="Y138" s="540"/>
      <c r="Z138" s="540"/>
      <c r="AA138" s="540"/>
    </row>
    <row r="139" spans="1:27" ht="12.75">
      <c r="A139" s="540"/>
      <c r="B139" s="540"/>
      <c r="C139" s="540"/>
      <c r="D139" s="540"/>
      <c r="E139" s="540"/>
      <c r="F139" s="540"/>
      <c r="G139" s="540"/>
      <c r="H139" s="540"/>
      <c r="I139" s="540"/>
      <c r="J139" s="540"/>
      <c r="K139" s="540"/>
      <c r="L139" s="540"/>
      <c r="M139" s="540"/>
      <c r="N139" s="540"/>
      <c r="O139" s="540"/>
      <c r="P139" s="540"/>
      <c r="Q139" s="540"/>
      <c r="R139" s="540"/>
      <c r="S139" s="540"/>
      <c r="T139" s="540"/>
      <c r="U139" s="540"/>
      <c r="V139" s="540"/>
      <c r="W139" s="540"/>
      <c r="X139" s="540"/>
      <c r="Y139" s="540"/>
      <c r="Z139" s="540"/>
      <c r="AA139" s="540"/>
    </row>
    <row r="140" spans="1:27" ht="12.75">
      <c r="A140" s="540"/>
      <c r="B140" s="540"/>
      <c r="C140" s="540"/>
      <c r="D140" s="540"/>
      <c r="E140" s="540"/>
      <c r="F140" s="540"/>
      <c r="G140" s="540"/>
      <c r="H140" s="540"/>
      <c r="I140" s="540"/>
      <c r="J140" s="540"/>
      <c r="K140" s="540"/>
      <c r="L140" s="540"/>
      <c r="M140" s="540"/>
      <c r="N140" s="540"/>
      <c r="O140" s="540"/>
      <c r="P140" s="540"/>
      <c r="Q140" s="540"/>
      <c r="R140" s="540"/>
      <c r="S140" s="540"/>
      <c r="T140" s="540"/>
      <c r="U140" s="540"/>
      <c r="V140" s="540"/>
      <c r="W140" s="540"/>
      <c r="X140" s="540"/>
      <c r="Y140" s="540"/>
      <c r="Z140" s="540"/>
      <c r="AA140" s="540"/>
    </row>
    <row r="141" spans="1:27" ht="12.75">
      <c r="A141" s="540"/>
      <c r="B141" s="540"/>
      <c r="C141" s="540"/>
      <c r="D141" s="540"/>
      <c r="E141" s="540"/>
      <c r="F141" s="540"/>
      <c r="G141" s="540"/>
      <c r="H141" s="540"/>
      <c r="I141" s="540"/>
      <c r="J141" s="540"/>
      <c r="K141" s="540"/>
      <c r="L141" s="540"/>
      <c r="M141" s="540"/>
      <c r="N141" s="540"/>
      <c r="O141" s="540"/>
      <c r="P141" s="540"/>
      <c r="Q141" s="540"/>
      <c r="R141" s="540"/>
      <c r="S141" s="540"/>
      <c r="T141" s="540"/>
      <c r="U141" s="540"/>
      <c r="V141" s="540"/>
      <c r="W141" s="540"/>
      <c r="X141" s="540"/>
      <c r="Y141" s="540"/>
      <c r="Z141" s="540"/>
      <c r="AA141" s="540"/>
    </row>
    <row r="142" spans="1:27" ht="12.75">
      <c r="A142" s="540"/>
      <c r="B142" s="540"/>
      <c r="C142" s="540"/>
      <c r="D142" s="540"/>
      <c r="E142" s="540"/>
      <c r="F142" s="540"/>
      <c r="G142" s="540"/>
      <c r="H142" s="540"/>
      <c r="I142" s="540"/>
      <c r="J142" s="540"/>
      <c r="K142" s="540"/>
      <c r="L142" s="540"/>
      <c r="M142" s="540"/>
      <c r="N142" s="540"/>
      <c r="O142" s="540"/>
      <c r="P142" s="540"/>
      <c r="Q142" s="540"/>
      <c r="R142" s="540"/>
      <c r="S142" s="540"/>
      <c r="T142" s="540"/>
      <c r="U142" s="540"/>
      <c r="V142" s="540"/>
      <c r="W142" s="540"/>
      <c r="X142" s="540"/>
      <c r="Y142" s="540"/>
      <c r="Z142" s="540"/>
      <c r="AA142" s="540"/>
    </row>
    <row r="143" spans="1:27" ht="12.75">
      <c r="A143" s="540"/>
      <c r="B143" s="540"/>
      <c r="C143" s="540"/>
      <c r="D143" s="540"/>
      <c r="E143" s="540"/>
      <c r="F143" s="540"/>
      <c r="G143" s="540"/>
      <c r="H143" s="540"/>
      <c r="I143" s="540"/>
      <c r="J143" s="540"/>
      <c r="K143" s="540"/>
      <c r="L143" s="540"/>
      <c r="M143" s="540"/>
      <c r="N143" s="540"/>
      <c r="O143" s="540"/>
      <c r="P143" s="540"/>
      <c r="Q143" s="540"/>
      <c r="R143" s="540"/>
      <c r="S143" s="540"/>
      <c r="T143" s="540"/>
      <c r="U143" s="540"/>
      <c r="V143" s="540"/>
      <c r="W143" s="540"/>
      <c r="X143" s="540"/>
      <c r="Y143" s="540"/>
      <c r="Z143" s="540"/>
      <c r="AA143" s="540"/>
    </row>
    <row r="144" spans="1:27" ht="12.75">
      <c r="A144" s="540"/>
      <c r="B144" s="540"/>
      <c r="C144" s="540"/>
      <c r="D144" s="540"/>
      <c r="E144" s="540"/>
      <c r="F144" s="540"/>
      <c r="G144" s="540"/>
      <c r="H144" s="540"/>
      <c r="I144" s="540"/>
      <c r="J144" s="540"/>
      <c r="K144" s="540"/>
      <c r="L144" s="540"/>
      <c r="M144" s="540"/>
      <c r="N144" s="540"/>
      <c r="O144" s="540"/>
      <c r="P144" s="540"/>
      <c r="Q144" s="540"/>
      <c r="R144" s="540"/>
      <c r="S144" s="540"/>
      <c r="T144" s="540"/>
      <c r="U144" s="540"/>
      <c r="V144" s="540"/>
      <c r="W144" s="540"/>
      <c r="X144" s="540"/>
      <c r="Y144" s="540"/>
      <c r="Z144" s="540"/>
      <c r="AA144" s="540"/>
    </row>
    <row r="145" spans="1:27" ht="12.75">
      <c r="A145" s="540"/>
      <c r="B145" s="540"/>
      <c r="C145" s="540"/>
      <c r="D145" s="540"/>
      <c r="E145" s="540"/>
      <c r="F145" s="540"/>
      <c r="G145" s="540"/>
      <c r="H145" s="540"/>
      <c r="I145" s="540"/>
      <c r="J145" s="540"/>
      <c r="K145" s="540"/>
      <c r="L145" s="540"/>
      <c r="M145" s="540"/>
      <c r="N145" s="540"/>
      <c r="O145" s="540"/>
      <c r="P145" s="540"/>
      <c r="Q145" s="540"/>
      <c r="R145" s="540"/>
      <c r="S145" s="540"/>
      <c r="T145" s="540"/>
      <c r="U145" s="540"/>
      <c r="V145" s="540"/>
      <c r="W145" s="540"/>
      <c r="X145" s="540"/>
      <c r="Y145" s="540"/>
      <c r="Z145" s="540"/>
      <c r="AA145" s="540"/>
    </row>
    <row r="146" spans="1:27" ht="12.75">
      <c r="A146" s="540"/>
      <c r="B146" s="540"/>
      <c r="C146" s="540"/>
      <c r="D146" s="540"/>
      <c r="E146" s="540"/>
      <c r="F146" s="540"/>
      <c r="G146" s="540"/>
      <c r="H146" s="540"/>
      <c r="I146" s="540"/>
      <c r="J146" s="540"/>
      <c r="K146" s="540"/>
      <c r="L146" s="540"/>
      <c r="M146" s="540"/>
      <c r="N146" s="540"/>
      <c r="O146" s="540"/>
      <c r="P146" s="540"/>
      <c r="Q146" s="540"/>
      <c r="R146" s="540"/>
      <c r="S146" s="540"/>
      <c r="T146" s="540"/>
      <c r="U146" s="540"/>
      <c r="V146" s="540"/>
      <c r="W146" s="540"/>
      <c r="X146" s="540"/>
      <c r="Y146" s="540"/>
      <c r="Z146" s="540"/>
      <c r="AA146" s="540"/>
    </row>
    <row r="147" spans="1:27" ht="12.75">
      <c r="A147" s="540"/>
      <c r="B147" s="540"/>
      <c r="C147" s="540"/>
      <c r="D147" s="540"/>
      <c r="E147" s="540"/>
      <c r="F147" s="540"/>
      <c r="G147" s="540"/>
      <c r="H147" s="540"/>
      <c r="I147" s="540"/>
      <c r="J147" s="540"/>
      <c r="K147" s="540"/>
      <c r="L147" s="540"/>
      <c r="M147" s="540"/>
      <c r="N147" s="540"/>
      <c r="O147" s="540"/>
      <c r="P147" s="540"/>
      <c r="Q147" s="540"/>
      <c r="R147" s="540"/>
      <c r="S147" s="540"/>
      <c r="T147" s="540"/>
      <c r="U147" s="540"/>
      <c r="V147" s="540"/>
      <c r="W147" s="540"/>
      <c r="X147" s="540"/>
      <c r="Y147" s="540"/>
      <c r="Z147" s="540"/>
      <c r="AA147" s="540"/>
    </row>
    <row r="148" spans="1:27" ht="12.75">
      <c r="A148" s="540"/>
      <c r="B148" s="540"/>
      <c r="C148" s="540"/>
      <c r="D148" s="540"/>
      <c r="E148" s="540"/>
      <c r="F148" s="540"/>
      <c r="G148" s="540"/>
      <c r="H148" s="540"/>
      <c r="I148" s="540"/>
      <c r="J148" s="540"/>
      <c r="K148" s="540"/>
      <c r="L148" s="540"/>
      <c r="M148" s="540"/>
      <c r="N148" s="540"/>
      <c r="O148" s="540"/>
      <c r="P148" s="540"/>
      <c r="Q148" s="540"/>
      <c r="R148" s="540"/>
      <c r="S148" s="540"/>
      <c r="T148" s="540"/>
      <c r="U148" s="540"/>
      <c r="V148" s="540"/>
      <c r="W148" s="540"/>
      <c r="X148" s="540"/>
      <c r="Y148" s="540"/>
      <c r="Z148" s="540"/>
      <c r="AA148" s="540"/>
    </row>
    <row r="149" spans="1:27" ht="12.75">
      <c r="A149" s="540"/>
      <c r="B149" s="540"/>
      <c r="C149" s="540"/>
      <c r="D149" s="540"/>
      <c r="E149" s="540"/>
      <c r="F149" s="540"/>
      <c r="G149" s="540"/>
      <c r="H149" s="540"/>
      <c r="I149" s="540"/>
      <c r="J149" s="540"/>
      <c r="K149" s="540"/>
      <c r="L149" s="540"/>
      <c r="M149" s="540"/>
      <c r="N149" s="540"/>
      <c r="O149" s="540"/>
      <c r="P149" s="540"/>
      <c r="Q149" s="540"/>
      <c r="R149" s="540"/>
      <c r="S149" s="540"/>
      <c r="T149" s="540"/>
      <c r="U149" s="540"/>
      <c r="V149" s="540"/>
      <c r="W149" s="540"/>
      <c r="X149" s="540"/>
      <c r="Y149" s="540"/>
      <c r="Z149" s="540"/>
      <c r="AA149" s="540"/>
    </row>
    <row r="150" spans="1:27" ht="12.75">
      <c r="A150" s="540"/>
      <c r="B150" s="540"/>
      <c r="C150" s="540"/>
      <c r="D150" s="540"/>
      <c r="E150" s="540"/>
      <c r="F150" s="540"/>
      <c r="G150" s="540"/>
      <c r="H150" s="540"/>
      <c r="I150" s="540"/>
      <c r="J150" s="540"/>
      <c r="K150" s="540"/>
      <c r="L150" s="540"/>
      <c r="M150" s="540"/>
      <c r="N150" s="540"/>
      <c r="O150" s="540"/>
      <c r="P150" s="540"/>
      <c r="Q150" s="540"/>
      <c r="R150" s="540"/>
      <c r="S150" s="540"/>
      <c r="T150" s="540"/>
      <c r="U150" s="540"/>
      <c r="V150" s="540"/>
      <c r="W150" s="540"/>
      <c r="X150" s="540"/>
      <c r="Y150" s="540"/>
      <c r="Z150" s="540"/>
      <c r="AA150" s="540"/>
    </row>
    <row r="151" spans="1:27" ht="12.75">
      <c r="A151" s="540"/>
      <c r="B151" s="540"/>
      <c r="C151" s="540"/>
      <c r="D151" s="540"/>
      <c r="E151" s="540"/>
      <c r="F151" s="540"/>
      <c r="G151" s="540"/>
      <c r="H151" s="540"/>
      <c r="I151" s="540"/>
      <c r="J151" s="540"/>
      <c r="K151" s="540"/>
      <c r="L151" s="540"/>
      <c r="M151" s="540"/>
      <c r="N151" s="540"/>
      <c r="O151" s="540"/>
      <c r="P151" s="540"/>
      <c r="Q151" s="540"/>
      <c r="R151" s="540"/>
      <c r="S151" s="540"/>
      <c r="T151" s="540"/>
      <c r="U151" s="540"/>
      <c r="V151" s="540"/>
      <c r="W151" s="540"/>
      <c r="X151" s="540"/>
      <c r="Y151" s="540"/>
      <c r="Z151" s="540"/>
      <c r="AA151" s="540"/>
    </row>
    <row r="152" spans="1:27" ht="12.75">
      <c r="A152" s="540"/>
      <c r="B152" s="540"/>
      <c r="C152" s="540"/>
      <c r="D152" s="540"/>
      <c r="E152" s="540"/>
      <c r="F152" s="540"/>
      <c r="G152" s="540"/>
      <c r="H152" s="540"/>
      <c r="I152" s="540"/>
      <c r="J152" s="540"/>
      <c r="K152" s="540"/>
      <c r="L152" s="540"/>
      <c r="M152" s="540"/>
      <c r="N152" s="540"/>
      <c r="O152" s="540"/>
      <c r="P152" s="540"/>
      <c r="Q152" s="540"/>
      <c r="R152" s="540"/>
      <c r="S152" s="540"/>
      <c r="T152" s="540"/>
      <c r="U152" s="540"/>
      <c r="V152" s="540"/>
      <c r="W152" s="540"/>
      <c r="X152" s="540"/>
      <c r="Y152" s="540"/>
      <c r="Z152" s="540"/>
      <c r="AA152" s="540"/>
    </row>
    <row r="153" spans="1:27" ht="12.75">
      <c r="A153" s="540"/>
      <c r="B153" s="540"/>
      <c r="C153" s="540"/>
      <c r="D153" s="540"/>
      <c r="E153" s="540"/>
      <c r="F153" s="540"/>
      <c r="G153" s="540"/>
      <c r="H153" s="540"/>
      <c r="I153" s="540"/>
      <c r="J153" s="540"/>
      <c r="K153" s="540"/>
      <c r="L153" s="540"/>
      <c r="M153" s="540"/>
      <c r="N153" s="540"/>
      <c r="O153" s="540"/>
      <c r="P153" s="540"/>
      <c r="Q153" s="540"/>
      <c r="R153" s="540"/>
      <c r="S153" s="540"/>
      <c r="T153" s="540"/>
      <c r="U153" s="540"/>
      <c r="V153" s="540"/>
      <c r="W153" s="540"/>
      <c r="X153" s="540"/>
      <c r="Y153" s="540"/>
      <c r="Z153" s="540"/>
      <c r="AA153" s="540"/>
    </row>
    <row r="154" spans="1:27" ht="12.75">
      <c r="A154" s="540"/>
      <c r="B154" s="540"/>
      <c r="C154" s="540"/>
      <c r="D154" s="540"/>
      <c r="E154" s="540"/>
      <c r="F154" s="540"/>
      <c r="G154" s="540"/>
      <c r="H154" s="540"/>
      <c r="I154" s="540"/>
      <c r="J154" s="540"/>
      <c r="K154" s="540"/>
      <c r="L154" s="540"/>
      <c r="M154" s="540"/>
      <c r="N154" s="540"/>
      <c r="O154" s="540"/>
      <c r="P154" s="540"/>
      <c r="Q154" s="540"/>
      <c r="R154" s="540"/>
      <c r="S154" s="540"/>
      <c r="T154" s="540"/>
      <c r="U154" s="540"/>
      <c r="V154" s="540"/>
      <c r="W154" s="540"/>
      <c r="X154" s="540"/>
      <c r="Y154" s="540"/>
      <c r="Z154" s="540"/>
      <c r="AA154" s="540"/>
    </row>
    <row r="155" spans="1:27" ht="12.75">
      <c r="A155" s="540"/>
      <c r="B155" s="540"/>
      <c r="C155" s="540"/>
      <c r="D155" s="540"/>
      <c r="E155" s="540"/>
      <c r="F155" s="540"/>
      <c r="G155" s="540"/>
      <c r="H155" s="540"/>
      <c r="I155" s="540"/>
      <c r="J155" s="540"/>
      <c r="K155" s="540"/>
      <c r="L155" s="540"/>
      <c r="M155" s="540"/>
      <c r="N155" s="540"/>
      <c r="O155" s="540"/>
      <c r="P155" s="540"/>
      <c r="Q155" s="540"/>
      <c r="R155" s="540"/>
      <c r="S155" s="540"/>
      <c r="T155" s="540"/>
      <c r="U155" s="540"/>
      <c r="V155" s="540"/>
      <c r="W155" s="540"/>
      <c r="X155" s="540"/>
      <c r="Y155" s="540"/>
      <c r="Z155" s="540"/>
      <c r="AA155" s="540"/>
    </row>
    <row r="156" spans="1:27" ht="12.75">
      <c r="A156" s="540"/>
      <c r="B156" s="540"/>
      <c r="C156" s="540"/>
      <c r="D156" s="540"/>
      <c r="E156" s="540"/>
      <c r="F156" s="540"/>
      <c r="G156" s="540"/>
      <c r="H156" s="540"/>
      <c r="I156" s="540"/>
      <c r="J156" s="540"/>
      <c r="K156" s="540"/>
      <c r="L156" s="540"/>
      <c r="M156" s="540"/>
      <c r="N156" s="540"/>
      <c r="O156" s="540"/>
      <c r="P156" s="540"/>
      <c r="Q156" s="540"/>
      <c r="R156" s="540"/>
      <c r="S156" s="540"/>
      <c r="T156" s="540"/>
      <c r="U156" s="540"/>
      <c r="V156" s="540"/>
      <c r="W156" s="540"/>
      <c r="X156" s="540"/>
      <c r="Y156" s="540"/>
      <c r="Z156" s="540"/>
      <c r="AA156" s="540"/>
    </row>
    <row r="157" spans="1:27" ht="12.75">
      <c r="A157" s="540"/>
      <c r="B157" s="540"/>
      <c r="C157" s="540"/>
      <c r="D157" s="540"/>
      <c r="E157" s="540"/>
      <c r="F157" s="540"/>
      <c r="G157" s="540"/>
      <c r="H157" s="540"/>
      <c r="I157" s="540"/>
      <c r="J157" s="540"/>
      <c r="K157" s="540"/>
      <c r="L157" s="540"/>
      <c r="M157" s="540"/>
      <c r="N157" s="540"/>
      <c r="O157" s="540"/>
      <c r="P157" s="540"/>
      <c r="Q157" s="540"/>
      <c r="R157" s="540"/>
      <c r="S157" s="540"/>
      <c r="T157" s="540"/>
      <c r="U157" s="540"/>
      <c r="V157" s="540"/>
      <c r="W157" s="540"/>
      <c r="X157" s="540"/>
      <c r="Y157" s="540"/>
      <c r="Z157" s="540"/>
      <c r="AA157" s="540"/>
    </row>
    <row r="158" spans="1:27" ht="12.75">
      <c r="A158" s="540"/>
      <c r="B158" s="540"/>
      <c r="C158" s="540"/>
      <c r="D158" s="540"/>
      <c r="E158" s="540"/>
      <c r="F158" s="540"/>
      <c r="G158" s="540"/>
      <c r="H158" s="540"/>
      <c r="I158" s="540"/>
      <c r="J158" s="540"/>
      <c r="K158" s="540"/>
      <c r="L158" s="540"/>
      <c r="M158" s="540"/>
      <c r="N158" s="540"/>
      <c r="O158" s="540"/>
      <c r="P158" s="540"/>
      <c r="Q158" s="540"/>
      <c r="R158" s="540"/>
      <c r="S158" s="540"/>
      <c r="T158" s="540"/>
      <c r="U158" s="540"/>
      <c r="V158" s="540"/>
      <c r="W158" s="540"/>
      <c r="X158" s="540"/>
      <c r="Y158" s="540"/>
      <c r="Z158" s="540"/>
      <c r="AA158" s="540"/>
    </row>
    <row r="159" spans="1:27" ht="12.75">
      <c r="A159" s="540"/>
      <c r="B159" s="540"/>
      <c r="C159" s="540"/>
      <c r="D159" s="540"/>
      <c r="E159" s="540"/>
      <c r="F159" s="540"/>
      <c r="G159" s="540"/>
      <c r="H159" s="540"/>
      <c r="I159" s="540"/>
      <c r="J159" s="540"/>
      <c r="K159" s="540"/>
      <c r="L159" s="540"/>
      <c r="M159" s="540"/>
      <c r="N159" s="540"/>
      <c r="O159" s="540"/>
      <c r="P159" s="540"/>
      <c r="Q159" s="540"/>
      <c r="R159" s="540"/>
      <c r="S159" s="540"/>
      <c r="T159" s="540"/>
      <c r="U159" s="540"/>
      <c r="V159" s="540"/>
      <c r="W159" s="540"/>
      <c r="X159" s="540"/>
      <c r="Y159" s="540"/>
      <c r="Z159" s="540"/>
      <c r="AA159" s="540"/>
    </row>
    <row r="160" spans="1:27" ht="12.75">
      <c r="A160" s="540"/>
      <c r="B160" s="540"/>
      <c r="C160" s="540"/>
      <c r="D160" s="540"/>
      <c r="E160" s="540"/>
      <c r="F160" s="540"/>
      <c r="G160" s="540"/>
      <c r="H160" s="540"/>
      <c r="I160" s="540"/>
      <c r="J160" s="540"/>
      <c r="K160" s="540"/>
      <c r="L160" s="540"/>
      <c r="M160" s="540"/>
      <c r="N160" s="540"/>
      <c r="O160" s="540"/>
      <c r="P160" s="540"/>
      <c r="Q160" s="540"/>
      <c r="R160" s="540"/>
      <c r="S160" s="540"/>
      <c r="T160" s="540"/>
      <c r="U160" s="540"/>
      <c r="V160" s="540"/>
      <c r="W160" s="540"/>
      <c r="X160" s="540"/>
      <c r="Y160" s="540"/>
      <c r="Z160" s="540"/>
      <c r="AA160" s="540"/>
    </row>
    <row r="161" spans="1:27" ht="12.75">
      <c r="A161" s="540"/>
      <c r="B161" s="540"/>
      <c r="C161" s="540"/>
      <c r="D161" s="540"/>
      <c r="E161" s="540"/>
      <c r="F161" s="540"/>
      <c r="G161" s="540"/>
      <c r="H161" s="540"/>
      <c r="I161" s="540"/>
      <c r="J161" s="540"/>
      <c r="K161" s="540"/>
      <c r="L161" s="540"/>
      <c r="M161" s="540"/>
      <c r="N161" s="540"/>
      <c r="O161" s="540"/>
      <c r="P161" s="540"/>
      <c r="Q161" s="540"/>
      <c r="R161" s="540"/>
      <c r="S161" s="540"/>
      <c r="T161" s="540"/>
      <c r="U161" s="540"/>
      <c r="V161" s="540"/>
      <c r="W161" s="540"/>
      <c r="X161" s="540"/>
      <c r="Y161" s="540"/>
      <c r="Z161" s="540"/>
      <c r="AA161" s="540"/>
    </row>
    <row r="162" spans="1:27" ht="12.75">
      <c r="A162" s="540"/>
      <c r="B162" s="540"/>
      <c r="C162" s="540"/>
      <c r="D162" s="540"/>
      <c r="E162" s="540"/>
      <c r="F162" s="540"/>
      <c r="G162" s="540"/>
      <c r="H162" s="540"/>
      <c r="I162" s="540"/>
      <c r="J162" s="540"/>
      <c r="K162" s="540"/>
      <c r="L162" s="540"/>
      <c r="M162" s="540"/>
      <c r="N162" s="540"/>
      <c r="O162" s="540"/>
      <c r="P162" s="540"/>
      <c r="Q162" s="540"/>
      <c r="R162" s="540"/>
      <c r="S162" s="540"/>
      <c r="T162" s="540"/>
      <c r="U162" s="540"/>
      <c r="V162" s="540"/>
      <c r="W162" s="540"/>
      <c r="X162" s="540"/>
      <c r="Y162" s="540"/>
      <c r="Z162" s="540"/>
      <c r="AA162" s="540"/>
    </row>
    <row r="163" spans="1:27" ht="12.75">
      <c r="A163" s="540"/>
      <c r="B163" s="540"/>
      <c r="C163" s="540"/>
      <c r="D163" s="540"/>
      <c r="E163" s="540"/>
      <c r="F163" s="540"/>
      <c r="G163" s="540"/>
      <c r="H163" s="540"/>
      <c r="I163" s="540"/>
      <c r="J163" s="540"/>
      <c r="K163" s="540"/>
      <c r="L163" s="540"/>
      <c r="M163" s="540"/>
      <c r="N163" s="540"/>
      <c r="O163" s="540"/>
      <c r="P163" s="540"/>
      <c r="Q163" s="540"/>
      <c r="R163" s="540"/>
      <c r="S163" s="540"/>
      <c r="T163" s="540"/>
      <c r="U163" s="540"/>
      <c r="V163" s="540"/>
      <c r="W163" s="540"/>
      <c r="X163" s="540"/>
      <c r="Y163" s="540"/>
      <c r="Z163" s="540"/>
      <c r="AA163" s="540"/>
    </row>
    <row r="164" spans="1:27" ht="12.75">
      <c r="A164" s="540"/>
      <c r="B164" s="540"/>
      <c r="C164" s="540"/>
      <c r="D164" s="540"/>
      <c r="E164" s="540"/>
      <c r="F164" s="540"/>
      <c r="G164" s="540"/>
      <c r="H164" s="540"/>
      <c r="I164" s="540"/>
      <c r="J164" s="540"/>
      <c r="K164" s="540"/>
      <c r="L164" s="540"/>
      <c r="M164" s="540"/>
      <c r="N164" s="540"/>
      <c r="O164" s="540"/>
      <c r="P164" s="540"/>
      <c r="Q164" s="540"/>
      <c r="R164" s="540"/>
      <c r="S164" s="540"/>
      <c r="T164" s="540"/>
      <c r="U164" s="540"/>
      <c r="V164" s="540"/>
      <c r="W164" s="540"/>
      <c r="X164" s="540"/>
      <c r="Y164" s="540"/>
      <c r="Z164" s="540"/>
      <c r="AA164" s="540"/>
    </row>
    <row r="165" spans="1:27" ht="12.75">
      <c r="A165" s="540"/>
      <c r="B165" s="540"/>
      <c r="C165" s="540"/>
      <c r="D165" s="540"/>
      <c r="E165" s="540"/>
      <c r="F165" s="540"/>
      <c r="G165" s="540"/>
      <c r="H165" s="540"/>
      <c r="I165" s="540"/>
      <c r="J165" s="540"/>
      <c r="K165" s="540"/>
      <c r="L165" s="540"/>
      <c r="M165" s="540"/>
      <c r="N165" s="540"/>
      <c r="O165" s="540"/>
      <c r="P165" s="540"/>
      <c r="Q165" s="540"/>
      <c r="R165" s="540"/>
      <c r="S165" s="540"/>
      <c r="T165" s="540"/>
      <c r="U165" s="540"/>
      <c r="V165" s="540"/>
      <c r="W165" s="540"/>
      <c r="X165" s="540"/>
      <c r="Y165" s="540"/>
      <c r="Z165" s="540"/>
      <c r="AA165" s="540"/>
    </row>
    <row r="166" spans="1:27" ht="12.75">
      <c r="A166" s="540"/>
      <c r="B166" s="540"/>
      <c r="C166" s="540"/>
      <c r="D166" s="540"/>
      <c r="E166" s="540"/>
      <c r="F166" s="540"/>
      <c r="G166" s="540"/>
      <c r="H166" s="540"/>
      <c r="I166" s="540"/>
      <c r="J166" s="540"/>
      <c r="K166" s="540"/>
      <c r="L166" s="540"/>
      <c r="M166" s="540"/>
      <c r="N166" s="540"/>
      <c r="O166" s="540"/>
      <c r="P166" s="540"/>
      <c r="Q166" s="540"/>
      <c r="R166" s="540"/>
      <c r="S166" s="540"/>
      <c r="T166" s="540"/>
      <c r="U166" s="540"/>
      <c r="V166" s="540"/>
      <c r="W166" s="540"/>
      <c r="X166" s="540"/>
      <c r="Y166" s="540"/>
      <c r="Z166" s="540"/>
      <c r="AA166" s="540"/>
    </row>
    <row r="167" spans="1:27" ht="12.75">
      <c r="A167" s="540"/>
      <c r="B167" s="540"/>
      <c r="C167" s="540"/>
      <c r="D167" s="540"/>
      <c r="E167" s="540"/>
      <c r="F167" s="540"/>
      <c r="G167" s="540"/>
      <c r="H167" s="540"/>
      <c r="I167" s="540"/>
      <c r="J167" s="540"/>
      <c r="K167" s="540"/>
      <c r="L167" s="540"/>
      <c r="M167" s="540"/>
      <c r="N167" s="540"/>
      <c r="O167" s="540"/>
      <c r="P167" s="540"/>
      <c r="Q167" s="540"/>
      <c r="R167" s="540"/>
      <c r="S167" s="540"/>
      <c r="T167" s="540"/>
      <c r="U167" s="540"/>
      <c r="V167" s="540"/>
      <c r="W167" s="540"/>
      <c r="X167" s="540"/>
      <c r="Y167" s="540"/>
      <c r="Z167" s="540"/>
      <c r="AA167" s="540"/>
    </row>
    <row r="168" spans="1:27" ht="12.75">
      <c r="A168" s="540"/>
      <c r="B168" s="540"/>
      <c r="C168" s="540"/>
      <c r="D168" s="540"/>
      <c r="E168" s="540"/>
      <c r="F168" s="540"/>
      <c r="G168" s="540"/>
      <c r="H168" s="540"/>
      <c r="I168" s="540"/>
      <c r="J168" s="540"/>
      <c r="K168" s="540"/>
      <c r="L168" s="540"/>
      <c r="M168" s="540"/>
      <c r="N168" s="540"/>
      <c r="O168" s="540"/>
      <c r="P168" s="540"/>
      <c r="Q168" s="540"/>
      <c r="R168" s="540"/>
      <c r="S168" s="540"/>
      <c r="T168" s="540"/>
      <c r="U168" s="540"/>
      <c r="V168" s="540"/>
      <c r="W168" s="540"/>
      <c r="X168" s="540"/>
      <c r="Y168" s="540"/>
      <c r="Z168" s="540"/>
      <c r="AA168" s="540"/>
    </row>
    <row r="169" spans="1:27" ht="12.75">
      <c r="A169" s="540"/>
      <c r="B169" s="540"/>
      <c r="C169" s="540"/>
      <c r="D169" s="540"/>
      <c r="E169" s="540"/>
      <c r="F169" s="540"/>
      <c r="G169" s="540"/>
      <c r="H169" s="540"/>
      <c r="I169" s="540"/>
      <c r="J169" s="540"/>
      <c r="K169" s="540"/>
      <c r="L169" s="540"/>
      <c r="M169" s="540"/>
      <c r="N169" s="540"/>
      <c r="O169" s="540"/>
      <c r="P169" s="540"/>
      <c r="Q169" s="540"/>
      <c r="R169" s="540"/>
      <c r="S169" s="540"/>
      <c r="T169" s="540"/>
      <c r="U169" s="540"/>
      <c r="V169" s="540"/>
      <c r="W169" s="540"/>
      <c r="X169" s="540"/>
      <c r="Y169" s="540"/>
      <c r="Z169" s="540"/>
      <c r="AA169" s="540"/>
    </row>
    <row r="170" spans="1:27" ht="12.75">
      <c r="A170" s="540"/>
      <c r="B170" s="540"/>
      <c r="C170" s="540"/>
      <c r="D170" s="540"/>
      <c r="E170" s="540"/>
      <c r="F170" s="540"/>
      <c r="G170" s="540"/>
      <c r="H170" s="540"/>
      <c r="I170" s="540"/>
      <c r="J170" s="540"/>
      <c r="K170" s="540"/>
      <c r="L170" s="540"/>
      <c r="M170" s="540"/>
      <c r="N170" s="540"/>
      <c r="O170" s="540"/>
      <c r="P170" s="540"/>
      <c r="Q170" s="540"/>
      <c r="R170" s="540"/>
      <c r="S170" s="540"/>
      <c r="T170" s="540"/>
      <c r="U170" s="540"/>
      <c r="V170" s="540"/>
      <c r="W170" s="540"/>
      <c r="X170" s="540"/>
      <c r="Y170" s="540"/>
      <c r="Z170" s="540"/>
      <c r="AA170" s="540"/>
    </row>
    <row r="171" spans="1:27" ht="12.75">
      <c r="A171" s="540"/>
      <c r="B171" s="540"/>
      <c r="C171" s="540"/>
      <c r="D171" s="540"/>
      <c r="E171" s="540"/>
      <c r="F171" s="540"/>
      <c r="G171" s="540"/>
      <c r="H171" s="540"/>
      <c r="I171" s="540"/>
      <c r="J171" s="540"/>
      <c r="K171" s="540"/>
      <c r="L171" s="540"/>
      <c r="M171" s="540"/>
      <c r="N171" s="540"/>
      <c r="O171" s="540"/>
      <c r="P171" s="540"/>
      <c r="Q171" s="540"/>
      <c r="R171" s="540"/>
      <c r="S171" s="540"/>
      <c r="T171" s="540"/>
      <c r="U171" s="540"/>
      <c r="V171" s="540"/>
      <c r="W171" s="540"/>
      <c r="X171" s="540"/>
      <c r="Y171" s="540"/>
      <c r="Z171" s="540"/>
      <c r="AA171" s="540"/>
    </row>
    <row r="172" spans="1:27" ht="12.75">
      <c r="A172" s="540"/>
      <c r="B172" s="540"/>
      <c r="C172" s="540"/>
      <c r="D172" s="540"/>
      <c r="E172" s="540"/>
      <c r="F172" s="540"/>
      <c r="G172" s="540"/>
      <c r="H172" s="540"/>
      <c r="I172" s="540"/>
      <c r="J172" s="540"/>
      <c r="K172" s="540"/>
      <c r="L172" s="540"/>
      <c r="M172" s="540"/>
      <c r="N172" s="540"/>
      <c r="O172" s="540"/>
      <c r="P172" s="540"/>
      <c r="Q172" s="540"/>
      <c r="R172" s="540"/>
      <c r="S172" s="540"/>
      <c r="T172" s="540"/>
      <c r="U172" s="540"/>
      <c r="V172" s="540"/>
      <c r="W172" s="540"/>
      <c r="X172" s="540"/>
      <c r="Y172" s="540"/>
      <c r="Z172" s="540"/>
      <c r="AA172" s="540"/>
    </row>
    <row r="173" spans="1:27" ht="12.75">
      <c r="A173" s="540"/>
      <c r="B173" s="540"/>
      <c r="C173" s="540"/>
      <c r="D173" s="540"/>
      <c r="E173" s="540"/>
      <c r="F173" s="540"/>
      <c r="G173" s="540"/>
      <c r="H173" s="540"/>
      <c r="I173" s="540"/>
      <c r="J173" s="540"/>
      <c r="K173" s="540"/>
      <c r="L173" s="540"/>
      <c r="M173" s="540"/>
      <c r="N173" s="540"/>
      <c r="O173" s="540"/>
      <c r="P173" s="540"/>
      <c r="Q173" s="540"/>
      <c r="R173" s="540"/>
      <c r="S173" s="540"/>
      <c r="T173" s="540"/>
      <c r="U173" s="540"/>
      <c r="V173" s="540"/>
      <c r="W173" s="540"/>
      <c r="X173" s="540"/>
      <c r="Y173" s="540"/>
      <c r="Z173" s="540"/>
      <c r="AA173" s="540"/>
    </row>
    <row r="174" spans="1:27" ht="12.75">
      <c r="A174" s="540"/>
      <c r="B174" s="540"/>
      <c r="C174" s="540"/>
      <c r="D174" s="540"/>
      <c r="E174" s="540"/>
      <c r="F174" s="540"/>
      <c r="G174" s="540"/>
      <c r="H174" s="540"/>
      <c r="I174" s="540"/>
      <c r="J174" s="540"/>
      <c r="K174" s="540"/>
      <c r="L174" s="540"/>
      <c r="M174" s="540"/>
      <c r="N174" s="540"/>
      <c r="O174" s="540"/>
      <c r="P174" s="540"/>
      <c r="Q174" s="540"/>
      <c r="R174" s="540"/>
      <c r="S174" s="540"/>
      <c r="T174" s="540"/>
      <c r="U174" s="540"/>
      <c r="V174" s="540"/>
      <c r="W174" s="540"/>
      <c r="X174" s="540"/>
      <c r="Y174" s="540"/>
      <c r="Z174" s="540"/>
      <c r="AA174" s="540"/>
    </row>
    <row r="175" spans="1:27" ht="12.75">
      <c r="A175" s="540"/>
      <c r="B175" s="540"/>
      <c r="C175" s="540"/>
      <c r="D175" s="540"/>
      <c r="E175" s="540"/>
      <c r="F175" s="540"/>
      <c r="G175" s="540"/>
      <c r="H175" s="540"/>
      <c r="I175" s="540"/>
      <c r="J175" s="540"/>
      <c r="K175" s="540"/>
      <c r="L175" s="540"/>
      <c r="M175" s="540"/>
      <c r="N175" s="540"/>
      <c r="O175" s="540"/>
      <c r="P175" s="540"/>
      <c r="Q175" s="540"/>
      <c r="R175" s="540"/>
      <c r="S175" s="540"/>
      <c r="T175" s="540"/>
      <c r="U175" s="540"/>
      <c r="V175" s="540"/>
      <c r="W175" s="540"/>
      <c r="X175" s="540"/>
      <c r="Y175" s="540"/>
      <c r="Z175" s="540"/>
      <c r="AA175" s="540"/>
    </row>
    <row r="176" spans="1:27" ht="12.75">
      <c r="A176" s="540"/>
      <c r="B176" s="540"/>
      <c r="C176" s="540"/>
      <c r="D176" s="540"/>
      <c r="E176" s="540"/>
      <c r="F176" s="540"/>
      <c r="G176" s="540"/>
      <c r="H176" s="540"/>
      <c r="I176" s="540"/>
      <c r="J176" s="540"/>
      <c r="K176" s="540"/>
      <c r="L176" s="540"/>
      <c r="M176" s="540"/>
      <c r="N176" s="540"/>
      <c r="O176" s="540"/>
      <c r="P176" s="540"/>
      <c r="Q176" s="540"/>
      <c r="R176" s="540"/>
      <c r="S176" s="540"/>
      <c r="T176" s="540"/>
      <c r="U176" s="540"/>
      <c r="V176" s="540"/>
      <c r="W176" s="540"/>
      <c r="X176" s="540"/>
      <c r="Y176" s="540"/>
      <c r="Z176" s="540"/>
      <c r="AA176" s="540"/>
    </row>
    <row r="177" spans="1:27" ht="12.75">
      <c r="A177" s="540"/>
      <c r="B177" s="540"/>
      <c r="C177" s="540"/>
      <c r="D177" s="540"/>
      <c r="E177" s="540"/>
      <c r="F177" s="540"/>
      <c r="G177" s="540"/>
      <c r="H177" s="540"/>
      <c r="I177" s="540"/>
      <c r="J177" s="540"/>
      <c r="K177" s="540"/>
      <c r="L177" s="540"/>
      <c r="M177" s="540"/>
      <c r="N177" s="540"/>
      <c r="O177" s="540"/>
      <c r="P177" s="540"/>
      <c r="Q177" s="540"/>
      <c r="R177" s="540"/>
      <c r="S177" s="540"/>
      <c r="T177" s="540"/>
      <c r="U177" s="540"/>
      <c r="V177" s="540"/>
      <c r="W177" s="540"/>
      <c r="X177" s="540"/>
      <c r="Y177" s="540"/>
      <c r="Z177" s="540"/>
      <c r="AA177" s="540"/>
    </row>
    <row r="178" spans="1:27" ht="12.75">
      <c r="A178" s="540"/>
      <c r="B178" s="540"/>
      <c r="C178" s="540"/>
      <c r="D178" s="540"/>
      <c r="E178" s="540"/>
      <c r="F178" s="540"/>
      <c r="G178" s="540"/>
      <c r="H178" s="540"/>
      <c r="I178" s="540"/>
      <c r="J178" s="540"/>
      <c r="K178" s="540"/>
      <c r="L178" s="540"/>
      <c r="M178" s="540"/>
      <c r="N178" s="540"/>
      <c r="O178" s="540"/>
      <c r="P178" s="540"/>
      <c r="Q178" s="540"/>
      <c r="R178" s="540"/>
      <c r="S178" s="540"/>
      <c r="T178" s="540"/>
      <c r="U178" s="540"/>
      <c r="V178" s="540"/>
      <c r="W178" s="540"/>
      <c r="X178" s="540"/>
      <c r="Y178" s="540"/>
      <c r="Z178" s="540"/>
      <c r="AA178" s="540"/>
    </row>
    <row r="179" spans="1:27" ht="12.75">
      <c r="A179" s="540"/>
      <c r="B179" s="540"/>
      <c r="C179" s="540"/>
      <c r="D179" s="540"/>
      <c r="E179" s="540"/>
      <c r="F179" s="540"/>
      <c r="G179" s="540"/>
      <c r="H179" s="540"/>
      <c r="I179" s="540"/>
      <c r="J179" s="540"/>
      <c r="K179" s="540"/>
      <c r="L179" s="540"/>
      <c r="M179" s="540"/>
      <c r="N179" s="540"/>
      <c r="O179" s="540"/>
      <c r="P179" s="540"/>
      <c r="Q179" s="540"/>
      <c r="R179" s="540"/>
      <c r="S179" s="540"/>
      <c r="T179" s="540"/>
      <c r="U179" s="540"/>
      <c r="V179" s="540"/>
      <c r="W179" s="540"/>
      <c r="X179" s="540"/>
      <c r="Y179" s="540"/>
      <c r="Z179" s="540"/>
      <c r="AA179" s="540"/>
    </row>
    <row r="180" spans="1:27" ht="12.75">
      <c r="A180" s="540"/>
      <c r="B180" s="540"/>
      <c r="C180" s="540"/>
      <c r="D180" s="540"/>
      <c r="E180" s="540"/>
      <c r="F180" s="540"/>
      <c r="G180" s="540"/>
      <c r="H180" s="540"/>
      <c r="I180" s="540"/>
      <c r="J180" s="540"/>
      <c r="K180" s="540"/>
      <c r="L180" s="540"/>
      <c r="M180" s="540"/>
      <c r="N180" s="540"/>
      <c r="O180" s="540"/>
      <c r="P180" s="540"/>
      <c r="Q180" s="540"/>
      <c r="R180" s="540"/>
      <c r="S180" s="540"/>
      <c r="T180" s="540"/>
      <c r="U180" s="540"/>
      <c r="V180" s="540"/>
      <c r="W180" s="540"/>
      <c r="X180" s="540"/>
      <c r="Y180" s="540"/>
      <c r="Z180" s="540"/>
      <c r="AA180" s="540"/>
    </row>
    <row r="181" spans="1:27" ht="12.75">
      <c r="A181" s="540"/>
      <c r="B181" s="540"/>
      <c r="C181" s="540"/>
      <c r="D181" s="540"/>
      <c r="E181" s="540"/>
      <c r="F181" s="540"/>
      <c r="G181" s="540"/>
      <c r="H181" s="540"/>
      <c r="I181" s="540"/>
      <c r="J181" s="540"/>
      <c r="K181" s="540"/>
      <c r="L181" s="540"/>
      <c r="M181" s="540"/>
      <c r="N181" s="540"/>
      <c r="O181" s="540"/>
      <c r="P181" s="540"/>
      <c r="Q181" s="540"/>
      <c r="R181" s="540"/>
      <c r="S181" s="540"/>
      <c r="T181" s="540"/>
      <c r="U181" s="540"/>
      <c r="V181" s="540"/>
      <c r="W181" s="540"/>
      <c r="X181" s="540"/>
      <c r="Y181" s="540"/>
      <c r="Z181" s="540"/>
      <c r="AA181" s="540"/>
    </row>
    <row r="182" spans="1:27" ht="12.75">
      <c r="A182" s="540"/>
      <c r="B182" s="540"/>
      <c r="C182" s="540"/>
      <c r="D182" s="540"/>
      <c r="E182" s="540"/>
      <c r="F182" s="540"/>
      <c r="G182" s="540"/>
      <c r="H182" s="540"/>
      <c r="I182" s="540"/>
      <c r="J182" s="540"/>
      <c r="K182" s="540"/>
      <c r="L182" s="540"/>
      <c r="M182" s="540"/>
      <c r="N182" s="540"/>
      <c r="O182" s="540"/>
      <c r="P182" s="540"/>
      <c r="Q182" s="540"/>
      <c r="R182" s="540"/>
      <c r="S182" s="540"/>
      <c r="T182" s="540"/>
      <c r="U182" s="540"/>
      <c r="V182" s="540"/>
      <c r="W182" s="540"/>
      <c r="X182" s="540"/>
      <c r="Y182" s="540"/>
      <c r="Z182" s="540"/>
      <c r="AA182" s="540"/>
    </row>
    <row r="183" spans="1:27" ht="12.75">
      <c r="A183" s="540"/>
      <c r="B183" s="540"/>
      <c r="C183" s="540"/>
      <c r="D183" s="540"/>
      <c r="E183" s="540"/>
      <c r="F183" s="540"/>
      <c r="G183" s="540"/>
      <c r="H183" s="540"/>
      <c r="I183" s="540"/>
      <c r="J183" s="540"/>
      <c r="K183" s="540"/>
      <c r="L183" s="540"/>
      <c r="M183" s="540"/>
      <c r="N183" s="540"/>
      <c r="O183" s="540"/>
      <c r="P183" s="540"/>
      <c r="Q183" s="540"/>
      <c r="R183" s="540"/>
      <c r="S183" s="540"/>
      <c r="T183" s="540"/>
      <c r="U183" s="540"/>
      <c r="V183" s="540"/>
      <c r="W183" s="540"/>
      <c r="X183" s="540"/>
      <c r="Y183" s="540"/>
      <c r="Z183" s="540"/>
      <c r="AA183" s="540"/>
    </row>
    <row r="184" spans="1:27" ht="12.75">
      <c r="A184" s="540"/>
      <c r="B184" s="540"/>
      <c r="C184" s="540"/>
      <c r="D184" s="540"/>
      <c r="E184" s="540"/>
      <c r="F184" s="540"/>
      <c r="G184" s="540"/>
      <c r="H184" s="540"/>
      <c r="I184" s="540"/>
      <c r="J184" s="540"/>
      <c r="K184" s="540"/>
      <c r="L184" s="540"/>
      <c r="M184" s="540"/>
      <c r="N184" s="540"/>
      <c r="O184" s="540"/>
      <c r="P184" s="540"/>
      <c r="Q184" s="540"/>
      <c r="R184" s="540"/>
      <c r="S184" s="540"/>
      <c r="T184" s="540"/>
      <c r="U184" s="540"/>
      <c r="V184" s="540"/>
      <c r="W184" s="540"/>
      <c r="X184" s="540"/>
      <c r="Y184" s="540"/>
      <c r="Z184" s="540"/>
      <c r="AA184" s="540"/>
    </row>
    <row r="185" spans="1:27" ht="12.75">
      <c r="A185" s="540"/>
      <c r="B185" s="540"/>
      <c r="C185" s="540"/>
      <c r="D185" s="540"/>
      <c r="E185" s="540"/>
      <c r="F185" s="540"/>
      <c r="G185" s="540"/>
      <c r="H185" s="540"/>
      <c r="I185" s="540"/>
      <c r="J185" s="540"/>
      <c r="K185" s="540"/>
      <c r="L185" s="540"/>
      <c r="M185" s="540"/>
      <c r="N185" s="540"/>
      <c r="O185" s="540"/>
      <c r="P185" s="540"/>
      <c r="Q185" s="540"/>
      <c r="R185" s="540"/>
      <c r="S185" s="540"/>
      <c r="T185" s="540"/>
      <c r="U185" s="540"/>
      <c r="V185" s="540"/>
      <c r="W185" s="540"/>
      <c r="X185" s="540"/>
      <c r="Y185" s="540"/>
      <c r="Z185" s="540"/>
      <c r="AA185" s="540"/>
    </row>
    <row r="186" spans="1:27" ht="12.75">
      <c r="A186" s="540"/>
      <c r="B186" s="540"/>
      <c r="C186" s="540"/>
      <c r="D186" s="540"/>
      <c r="E186" s="540"/>
      <c r="F186" s="540"/>
      <c r="G186" s="540"/>
      <c r="H186" s="540"/>
      <c r="I186" s="540"/>
      <c r="J186" s="540"/>
      <c r="K186" s="540"/>
      <c r="L186" s="540"/>
      <c r="M186" s="540"/>
      <c r="N186" s="540"/>
      <c r="O186" s="540"/>
      <c r="P186" s="540"/>
      <c r="Q186" s="540"/>
      <c r="R186" s="540"/>
      <c r="S186" s="540"/>
      <c r="T186" s="540"/>
      <c r="U186" s="540"/>
      <c r="V186" s="540"/>
      <c r="W186" s="540"/>
      <c r="X186" s="540"/>
      <c r="Y186" s="540"/>
      <c r="Z186" s="540"/>
      <c r="AA186" s="540"/>
    </row>
    <row r="187" spans="1:27" ht="12.75">
      <c r="A187" s="540"/>
      <c r="B187" s="540"/>
      <c r="C187" s="540"/>
      <c r="D187" s="540"/>
      <c r="E187" s="540"/>
      <c r="F187" s="540"/>
      <c r="G187" s="540"/>
      <c r="H187" s="540"/>
      <c r="I187" s="540"/>
      <c r="J187" s="540"/>
      <c r="K187" s="540"/>
      <c r="L187" s="540"/>
      <c r="M187" s="540"/>
      <c r="N187" s="540"/>
      <c r="O187" s="540"/>
      <c r="P187" s="540"/>
      <c r="Q187" s="540"/>
      <c r="R187" s="540"/>
      <c r="S187" s="540"/>
      <c r="T187" s="540"/>
      <c r="U187" s="540"/>
      <c r="V187" s="540"/>
      <c r="W187" s="540"/>
      <c r="X187" s="540"/>
      <c r="Y187" s="540"/>
      <c r="Z187" s="540"/>
      <c r="AA187" s="540"/>
    </row>
    <row r="188" spans="1:27" ht="12.75">
      <c r="A188" s="540"/>
      <c r="B188" s="540"/>
      <c r="C188" s="540"/>
      <c r="D188" s="540"/>
      <c r="E188" s="540"/>
      <c r="F188" s="540"/>
      <c r="G188" s="540"/>
      <c r="H188" s="540"/>
      <c r="I188" s="540"/>
      <c r="J188" s="540"/>
      <c r="K188" s="540"/>
      <c r="L188" s="540"/>
      <c r="M188" s="540"/>
      <c r="N188" s="540"/>
      <c r="O188" s="540"/>
      <c r="P188" s="540"/>
      <c r="Q188" s="540"/>
      <c r="R188" s="540"/>
      <c r="S188" s="540"/>
      <c r="T188" s="540"/>
      <c r="U188" s="540"/>
      <c r="V188" s="540"/>
      <c r="W188" s="540"/>
      <c r="X188" s="540"/>
      <c r="Y188" s="540"/>
      <c r="Z188" s="540"/>
      <c r="AA188" s="540"/>
    </row>
    <row r="189" spans="1:27" ht="12.75">
      <c r="A189" s="540"/>
      <c r="B189" s="540"/>
      <c r="C189" s="540"/>
      <c r="D189" s="540"/>
      <c r="E189" s="540"/>
      <c r="F189" s="540"/>
      <c r="G189" s="540"/>
      <c r="H189" s="540"/>
      <c r="I189" s="540"/>
      <c r="J189" s="540"/>
      <c r="K189" s="540"/>
      <c r="L189" s="540"/>
      <c r="M189" s="540"/>
      <c r="N189" s="540"/>
      <c r="O189" s="540"/>
      <c r="P189" s="540"/>
      <c r="Q189" s="540"/>
      <c r="R189" s="540"/>
      <c r="S189" s="540"/>
      <c r="T189" s="540"/>
      <c r="U189" s="540"/>
      <c r="V189" s="540"/>
      <c r="W189" s="540"/>
      <c r="X189" s="540"/>
      <c r="Y189" s="540"/>
      <c r="Z189" s="540"/>
      <c r="AA189" s="540"/>
    </row>
    <row r="190" spans="1:27" ht="12.75">
      <c r="A190" s="540"/>
      <c r="B190" s="540"/>
      <c r="C190" s="540"/>
      <c r="D190" s="540"/>
      <c r="E190" s="540"/>
      <c r="F190" s="540"/>
      <c r="G190" s="540"/>
      <c r="H190" s="540"/>
      <c r="I190" s="540"/>
      <c r="J190" s="540"/>
      <c r="K190" s="540"/>
      <c r="L190" s="540"/>
      <c r="M190" s="540"/>
      <c r="N190" s="540"/>
      <c r="O190" s="540"/>
      <c r="P190" s="540"/>
      <c r="Q190" s="540"/>
      <c r="R190" s="540"/>
      <c r="S190" s="540"/>
      <c r="T190" s="540"/>
      <c r="U190" s="540"/>
      <c r="V190" s="540"/>
      <c r="W190" s="540"/>
      <c r="X190" s="540"/>
      <c r="Y190" s="540"/>
      <c r="Z190" s="540"/>
      <c r="AA190" s="540"/>
    </row>
    <row r="191" spans="1:27" ht="12.75">
      <c r="A191" s="540"/>
      <c r="B191" s="540"/>
      <c r="C191" s="540"/>
      <c r="D191" s="540"/>
      <c r="E191" s="540"/>
      <c r="F191" s="540"/>
      <c r="G191" s="540"/>
      <c r="H191" s="540"/>
      <c r="I191" s="540"/>
      <c r="J191" s="540"/>
      <c r="K191" s="540"/>
      <c r="L191" s="540"/>
      <c r="M191" s="540"/>
      <c r="N191" s="540"/>
      <c r="O191" s="540"/>
      <c r="P191" s="540"/>
      <c r="Q191" s="540"/>
      <c r="R191" s="540"/>
      <c r="S191" s="540"/>
      <c r="T191" s="540"/>
      <c r="U191" s="540"/>
      <c r="V191" s="540"/>
      <c r="W191" s="540"/>
      <c r="X191" s="540"/>
      <c r="Y191" s="540"/>
      <c r="Z191" s="540"/>
      <c r="AA191" s="540"/>
    </row>
    <row r="192" spans="1:27" ht="12.75">
      <c r="A192" s="540"/>
      <c r="B192" s="540"/>
      <c r="C192" s="540"/>
      <c r="D192" s="540"/>
      <c r="E192" s="540"/>
      <c r="F192" s="540"/>
      <c r="G192" s="540"/>
      <c r="H192" s="540"/>
      <c r="I192" s="540"/>
      <c r="J192" s="540"/>
      <c r="K192" s="540"/>
      <c r="L192" s="540"/>
      <c r="M192" s="540"/>
      <c r="N192" s="540"/>
      <c r="O192" s="540"/>
      <c r="P192" s="540"/>
      <c r="Q192" s="540"/>
      <c r="R192" s="540"/>
      <c r="S192" s="540"/>
      <c r="T192" s="540"/>
      <c r="U192" s="540"/>
      <c r="V192" s="540"/>
      <c r="W192" s="540"/>
      <c r="X192" s="540"/>
      <c r="Y192" s="540"/>
      <c r="Z192" s="540"/>
      <c r="AA192" s="540"/>
    </row>
    <row r="193" spans="1:27" ht="12.75">
      <c r="A193" s="540"/>
      <c r="B193" s="540"/>
      <c r="C193" s="540"/>
      <c r="D193" s="540"/>
      <c r="E193" s="540"/>
      <c r="F193" s="540"/>
      <c r="G193" s="540"/>
      <c r="H193" s="540"/>
      <c r="I193" s="540"/>
      <c r="J193" s="540"/>
      <c r="K193" s="540"/>
      <c r="L193" s="540"/>
      <c r="M193" s="540"/>
      <c r="N193" s="540"/>
      <c r="O193" s="540"/>
      <c r="P193" s="540"/>
      <c r="Q193" s="540"/>
      <c r="R193" s="540"/>
      <c r="S193" s="540"/>
      <c r="T193" s="540"/>
      <c r="U193" s="540"/>
      <c r="V193" s="540"/>
      <c r="W193" s="540"/>
      <c r="X193" s="540"/>
      <c r="Y193" s="540"/>
      <c r="Z193" s="540"/>
      <c r="AA193" s="540"/>
    </row>
    <row r="194" spans="1:27" ht="12.75">
      <c r="A194" s="540"/>
      <c r="B194" s="540"/>
      <c r="C194" s="540"/>
      <c r="D194" s="540"/>
      <c r="E194" s="540"/>
      <c r="F194" s="540"/>
      <c r="G194" s="540"/>
      <c r="H194" s="540"/>
      <c r="I194" s="540"/>
      <c r="J194" s="540"/>
      <c r="K194" s="540"/>
      <c r="L194" s="540"/>
      <c r="M194" s="540"/>
      <c r="N194" s="540"/>
      <c r="O194" s="540"/>
      <c r="P194" s="540"/>
      <c r="Q194" s="540"/>
      <c r="R194" s="540"/>
      <c r="S194" s="540"/>
      <c r="T194" s="540"/>
      <c r="U194" s="540"/>
      <c r="V194" s="540"/>
      <c r="W194" s="540"/>
      <c r="X194" s="540"/>
      <c r="Y194" s="540"/>
      <c r="Z194" s="540"/>
      <c r="AA194" s="540"/>
    </row>
    <row r="195" spans="1:27" ht="12.75">
      <c r="A195" s="540"/>
      <c r="B195" s="540"/>
      <c r="C195" s="540"/>
      <c r="D195" s="540"/>
      <c r="E195" s="540"/>
      <c r="F195" s="540"/>
      <c r="G195" s="540"/>
      <c r="H195" s="540"/>
      <c r="I195" s="540"/>
      <c r="J195" s="540"/>
      <c r="K195" s="540"/>
      <c r="L195" s="540"/>
      <c r="M195" s="540"/>
      <c r="N195" s="540"/>
      <c r="O195" s="540"/>
      <c r="P195" s="540"/>
      <c r="Q195" s="540"/>
      <c r="R195" s="540"/>
      <c r="S195" s="540"/>
      <c r="T195" s="540"/>
      <c r="U195" s="540"/>
      <c r="V195" s="540"/>
      <c r="W195" s="540"/>
      <c r="X195" s="540"/>
      <c r="Y195" s="540"/>
      <c r="Z195" s="540"/>
      <c r="AA195" s="540"/>
    </row>
    <row r="196" spans="1:27" ht="12.75">
      <c r="A196" s="540"/>
      <c r="B196" s="540"/>
      <c r="C196" s="540"/>
      <c r="D196" s="540"/>
      <c r="E196" s="540"/>
      <c r="F196" s="540"/>
      <c r="G196" s="540"/>
      <c r="H196" s="540"/>
      <c r="I196" s="540"/>
      <c r="J196" s="540"/>
      <c r="K196" s="540"/>
      <c r="L196" s="540"/>
      <c r="M196" s="540"/>
      <c r="N196" s="540"/>
      <c r="O196" s="540"/>
      <c r="P196" s="540"/>
      <c r="Q196" s="540"/>
      <c r="R196" s="540"/>
      <c r="S196" s="540"/>
      <c r="T196" s="540"/>
      <c r="U196" s="540"/>
      <c r="V196" s="540"/>
      <c r="W196" s="540"/>
      <c r="X196" s="540"/>
      <c r="Y196" s="540"/>
      <c r="Z196" s="540"/>
      <c r="AA196" s="540"/>
    </row>
    <row r="197" spans="1:27" ht="12.75">
      <c r="A197" s="540"/>
      <c r="B197" s="540"/>
      <c r="C197" s="540"/>
      <c r="D197" s="540"/>
      <c r="E197" s="540"/>
      <c r="F197" s="540"/>
      <c r="G197" s="540"/>
      <c r="H197" s="540"/>
      <c r="I197" s="540"/>
      <c r="J197" s="540"/>
      <c r="K197" s="540"/>
      <c r="L197" s="540"/>
      <c r="M197" s="540"/>
      <c r="N197" s="540"/>
      <c r="O197" s="540"/>
      <c r="P197" s="540"/>
      <c r="Q197" s="540"/>
      <c r="R197" s="540"/>
      <c r="S197" s="540"/>
      <c r="T197" s="540"/>
      <c r="U197" s="540"/>
      <c r="V197" s="540"/>
      <c r="W197" s="540"/>
      <c r="X197" s="540"/>
      <c r="Y197" s="540"/>
      <c r="Z197" s="540"/>
      <c r="AA197" s="540"/>
    </row>
    <row r="198" spans="1:27" ht="12.75">
      <c r="A198" s="540"/>
      <c r="B198" s="540"/>
      <c r="C198" s="540"/>
      <c r="D198" s="540"/>
      <c r="E198" s="540"/>
      <c r="F198" s="540"/>
      <c r="G198" s="540"/>
      <c r="H198" s="540"/>
      <c r="I198" s="540"/>
      <c r="J198" s="540"/>
      <c r="K198" s="540"/>
      <c r="L198" s="540"/>
      <c r="M198" s="540"/>
      <c r="N198" s="540"/>
      <c r="O198" s="540"/>
      <c r="P198" s="540"/>
      <c r="Q198" s="540"/>
      <c r="R198" s="540"/>
      <c r="S198" s="540"/>
      <c r="T198" s="540"/>
      <c r="U198" s="540"/>
      <c r="V198" s="540"/>
      <c r="W198" s="540"/>
      <c r="X198" s="540"/>
      <c r="Y198" s="540"/>
      <c r="Z198" s="540"/>
      <c r="AA198" s="540"/>
    </row>
    <row r="199" spans="1:27" ht="12.75">
      <c r="A199" s="540"/>
      <c r="B199" s="540"/>
      <c r="C199" s="540"/>
      <c r="D199" s="540"/>
      <c r="E199" s="540"/>
      <c r="F199" s="540"/>
      <c r="G199" s="540"/>
      <c r="H199" s="540"/>
      <c r="I199" s="540"/>
      <c r="J199" s="540"/>
      <c r="K199" s="540"/>
      <c r="L199" s="540"/>
      <c r="M199" s="540"/>
      <c r="N199" s="540"/>
      <c r="O199" s="540"/>
      <c r="P199" s="540"/>
      <c r="Q199" s="540"/>
      <c r="R199" s="540"/>
      <c r="S199" s="540"/>
      <c r="T199" s="540"/>
      <c r="U199" s="540"/>
      <c r="V199" s="540"/>
      <c r="W199" s="540"/>
      <c r="X199" s="540"/>
      <c r="Y199" s="540"/>
      <c r="Z199" s="540"/>
      <c r="AA199" s="540"/>
    </row>
    <row r="200" spans="1:27" ht="12.75">
      <c r="A200" s="540"/>
      <c r="B200" s="540"/>
      <c r="C200" s="540"/>
      <c r="D200" s="540"/>
      <c r="E200" s="540"/>
      <c r="F200" s="540"/>
      <c r="G200" s="540"/>
      <c r="H200" s="540"/>
      <c r="I200" s="540"/>
      <c r="J200" s="540"/>
      <c r="K200" s="540"/>
      <c r="L200" s="540"/>
      <c r="M200" s="540"/>
      <c r="N200" s="540"/>
      <c r="O200" s="540"/>
      <c r="P200" s="540"/>
      <c r="Q200" s="540"/>
      <c r="R200" s="540"/>
      <c r="S200" s="540"/>
      <c r="T200" s="540"/>
      <c r="U200" s="540"/>
      <c r="V200" s="540"/>
      <c r="W200" s="540"/>
      <c r="X200" s="540"/>
      <c r="Y200" s="540"/>
      <c r="Z200" s="540"/>
      <c r="AA200" s="540"/>
    </row>
    <row r="201" spans="1:27" ht="12.75">
      <c r="A201" s="540"/>
      <c r="B201" s="540"/>
      <c r="C201" s="540"/>
      <c r="D201" s="540"/>
      <c r="E201" s="540"/>
      <c r="F201" s="540"/>
      <c r="G201" s="540"/>
      <c r="H201" s="540"/>
      <c r="I201" s="540"/>
      <c r="J201" s="540"/>
      <c r="K201" s="540"/>
      <c r="L201" s="540"/>
      <c r="M201" s="540"/>
      <c r="N201" s="540"/>
      <c r="O201" s="540"/>
      <c r="P201" s="540"/>
      <c r="Q201" s="540"/>
      <c r="R201" s="540"/>
      <c r="S201" s="540"/>
      <c r="T201" s="540"/>
      <c r="U201" s="540"/>
      <c r="V201" s="540"/>
      <c r="W201" s="540"/>
      <c r="X201" s="540"/>
      <c r="Y201" s="540"/>
      <c r="Z201" s="540"/>
      <c r="AA201" s="540"/>
    </row>
    <row r="202" spans="1:27" ht="12.75">
      <c r="A202" s="540"/>
      <c r="B202" s="540"/>
      <c r="C202" s="540"/>
      <c r="D202" s="540"/>
      <c r="E202" s="540"/>
      <c r="F202" s="540"/>
      <c r="G202" s="540"/>
      <c r="H202" s="540"/>
      <c r="I202" s="540"/>
      <c r="J202" s="540"/>
      <c r="K202" s="540"/>
      <c r="L202" s="540"/>
      <c r="M202" s="540"/>
      <c r="N202" s="540"/>
      <c r="O202" s="540"/>
      <c r="P202" s="540"/>
      <c r="Q202" s="540"/>
      <c r="R202" s="540"/>
      <c r="S202" s="540"/>
      <c r="T202" s="540"/>
      <c r="U202" s="540"/>
      <c r="V202" s="540"/>
      <c r="W202" s="540"/>
      <c r="X202" s="540"/>
      <c r="Y202" s="540"/>
      <c r="Z202" s="540"/>
      <c r="AA202" s="540"/>
    </row>
    <row r="203" spans="1:27" ht="12.75">
      <c r="A203" s="540"/>
      <c r="B203" s="540"/>
      <c r="C203" s="540"/>
      <c r="D203" s="540"/>
      <c r="E203" s="540"/>
      <c r="F203" s="540"/>
      <c r="G203" s="540"/>
      <c r="H203" s="540"/>
      <c r="I203" s="540"/>
      <c r="J203" s="540"/>
      <c r="K203" s="540"/>
      <c r="L203" s="540"/>
      <c r="M203" s="540"/>
      <c r="N203" s="540"/>
      <c r="O203" s="540"/>
      <c r="P203" s="540"/>
      <c r="Q203" s="540"/>
      <c r="R203" s="540"/>
      <c r="S203" s="540"/>
      <c r="T203" s="540"/>
      <c r="U203" s="540"/>
      <c r="V203" s="540"/>
      <c r="W203" s="540"/>
      <c r="X203" s="540"/>
      <c r="Y203" s="540"/>
      <c r="Z203" s="540"/>
      <c r="AA203" s="540"/>
    </row>
    <row r="204" spans="1:27" ht="12.75">
      <c r="A204" s="540"/>
      <c r="B204" s="540"/>
      <c r="C204" s="540"/>
      <c r="D204" s="540"/>
      <c r="E204" s="540"/>
      <c r="F204" s="540"/>
      <c r="G204" s="540"/>
      <c r="H204" s="540"/>
      <c r="I204" s="540"/>
      <c r="J204" s="540"/>
      <c r="K204" s="540"/>
      <c r="L204" s="540"/>
      <c r="M204" s="540"/>
      <c r="N204" s="540"/>
      <c r="O204" s="540"/>
      <c r="P204" s="540"/>
      <c r="Q204" s="540"/>
      <c r="R204" s="540"/>
      <c r="S204" s="540"/>
      <c r="T204" s="540"/>
      <c r="U204" s="540"/>
      <c r="V204" s="540"/>
      <c r="W204" s="540"/>
      <c r="X204" s="540"/>
      <c r="Y204" s="540"/>
      <c r="Z204" s="540"/>
      <c r="AA204" s="540"/>
    </row>
    <row r="205" spans="1:27" ht="12.75">
      <c r="A205" s="540"/>
      <c r="B205" s="540"/>
      <c r="C205" s="540"/>
      <c r="D205" s="540"/>
      <c r="E205" s="540"/>
      <c r="F205" s="540"/>
      <c r="G205" s="540"/>
      <c r="H205" s="540"/>
      <c r="I205" s="540"/>
      <c r="J205" s="540"/>
      <c r="K205" s="540"/>
      <c r="L205" s="540"/>
      <c r="M205" s="540"/>
      <c r="N205" s="540"/>
      <c r="O205" s="540"/>
      <c r="P205" s="540"/>
      <c r="Q205" s="540"/>
      <c r="R205" s="540"/>
      <c r="S205" s="540"/>
      <c r="T205" s="540"/>
      <c r="U205" s="540"/>
      <c r="V205" s="540"/>
      <c r="W205" s="540"/>
      <c r="X205" s="540"/>
      <c r="Y205" s="540"/>
      <c r="Z205" s="540"/>
      <c r="AA205" s="540"/>
    </row>
    <row r="206" spans="1:27" ht="12.75">
      <c r="A206" s="540"/>
      <c r="B206" s="540"/>
      <c r="C206" s="540"/>
      <c r="D206" s="540"/>
      <c r="E206" s="540"/>
      <c r="F206" s="540"/>
      <c r="G206" s="540"/>
      <c r="H206" s="540"/>
      <c r="I206" s="540"/>
      <c r="J206" s="540"/>
      <c r="K206" s="540"/>
      <c r="L206" s="540"/>
      <c r="M206" s="540"/>
      <c r="N206" s="540"/>
      <c r="O206" s="540"/>
      <c r="P206" s="540"/>
      <c r="Q206" s="540"/>
      <c r="R206" s="540"/>
      <c r="S206" s="540"/>
      <c r="T206" s="540"/>
      <c r="U206" s="540"/>
      <c r="V206" s="540"/>
      <c r="W206" s="540"/>
      <c r="X206" s="540"/>
      <c r="Y206" s="540"/>
      <c r="Z206" s="540"/>
      <c r="AA206" s="540"/>
    </row>
    <row r="207" spans="1:27" ht="12.75">
      <c r="A207" s="540"/>
      <c r="B207" s="540"/>
      <c r="C207" s="540"/>
      <c r="D207" s="540"/>
      <c r="E207" s="540"/>
      <c r="F207" s="540"/>
      <c r="G207" s="540"/>
      <c r="H207" s="540"/>
      <c r="I207" s="540"/>
      <c r="J207" s="540"/>
      <c r="K207" s="540"/>
      <c r="L207" s="540"/>
      <c r="M207" s="540"/>
      <c r="N207" s="540"/>
      <c r="O207" s="540"/>
      <c r="P207" s="540"/>
      <c r="Q207" s="540"/>
      <c r="R207" s="540"/>
      <c r="S207" s="540"/>
      <c r="T207" s="540"/>
      <c r="U207" s="540"/>
      <c r="V207" s="540"/>
      <c r="W207" s="540"/>
      <c r="X207" s="540"/>
      <c r="Y207" s="540"/>
      <c r="Z207" s="540"/>
      <c r="AA207" s="540"/>
    </row>
    <row r="208" spans="1:27" ht="12.75">
      <c r="A208" s="540"/>
      <c r="B208" s="540"/>
      <c r="C208" s="540"/>
      <c r="D208" s="540"/>
      <c r="E208" s="540"/>
      <c r="F208" s="540"/>
      <c r="G208" s="540"/>
      <c r="H208" s="540"/>
      <c r="I208" s="540"/>
      <c r="J208" s="540"/>
      <c r="K208" s="540"/>
      <c r="L208" s="540"/>
      <c r="M208" s="540"/>
      <c r="N208" s="540"/>
      <c r="O208" s="540"/>
      <c r="P208" s="540"/>
      <c r="Q208" s="540"/>
      <c r="R208" s="540"/>
      <c r="S208" s="540"/>
      <c r="T208" s="540"/>
      <c r="U208" s="540"/>
      <c r="V208" s="540"/>
      <c r="W208" s="540"/>
      <c r="X208" s="540"/>
      <c r="Y208" s="540"/>
      <c r="Z208" s="540"/>
      <c r="AA208" s="540"/>
    </row>
    <row r="209" spans="1:27" ht="12.75">
      <c r="A209" s="540"/>
      <c r="B209" s="540"/>
      <c r="C209" s="540"/>
      <c r="D209" s="540"/>
      <c r="E209" s="540"/>
      <c r="F209" s="540"/>
      <c r="G209" s="540"/>
      <c r="H209" s="540"/>
      <c r="I209" s="540"/>
      <c r="J209" s="540"/>
      <c r="K209" s="540"/>
      <c r="L209" s="540"/>
      <c r="M209" s="540"/>
      <c r="N209" s="540"/>
      <c r="O209" s="540"/>
      <c r="P209" s="540"/>
      <c r="Q209" s="540"/>
      <c r="R209" s="540"/>
      <c r="S209" s="540"/>
      <c r="T209" s="540"/>
      <c r="U209" s="540"/>
      <c r="V209" s="540"/>
      <c r="W209" s="540"/>
      <c r="X209" s="540"/>
      <c r="Y209" s="540"/>
      <c r="Z209" s="540"/>
      <c r="AA209" s="540"/>
    </row>
    <row r="210" spans="1:27" ht="12.75">
      <c r="A210" s="540"/>
      <c r="B210" s="540"/>
      <c r="C210" s="540"/>
      <c r="D210" s="540"/>
      <c r="E210" s="540"/>
      <c r="F210" s="540"/>
      <c r="G210" s="540"/>
      <c r="H210" s="540"/>
      <c r="I210" s="540"/>
      <c r="J210" s="540"/>
      <c r="K210" s="540"/>
      <c r="L210" s="540"/>
      <c r="M210" s="540"/>
      <c r="N210" s="540"/>
      <c r="O210" s="540"/>
      <c r="P210" s="540"/>
      <c r="Q210" s="540"/>
      <c r="R210" s="540"/>
      <c r="S210" s="540"/>
      <c r="T210" s="540"/>
      <c r="U210" s="540"/>
      <c r="V210" s="540"/>
      <c r="W210" s="540"/>
      <c r="X210" s="540"/>
      <c r="Y210" s="540"/>
      <c r="Z210" s="540"/>
      <c r="AA210" s="540"/>
    </row>
    <row r="211" spans="1:27" ht="12.75">
      <c r="A211" s="540"/>
      <c r="B211" s="540"/>
      <c r="C211" s="540"/>
      <c r="D211" s="540"/>
      <c r="E211" s="540"/>
      <c r="F211" s="540"/>
      <c r="G211" s="540"/>
      <c r="H211" s="540"/>
      <c r="I211" s="540"/>
      <c r="J211" s="540"/>
      <c r="K211" s="540"/>
      <c r="L211" s="540"/>
      <c r="M211" s="540"/>
      <c r="N211" s="540"/>
      <c r="O211" s="540"/>
      <c r="P211" s="540"/>
      <c r="Q211" s="540"/>
      <c r="R211" s="540"/>
      <c r="S211" s="540"/>
      <c r="T211" s="540"/>
      <c r="U211" s="540"/>
      <c r="V211" s="540"/>
      <c r="W211" s="540"/>
      <c r="X211" s="540"/>
      <c r="Y211" s="540"/>
      <c r="Z211" s="540"/>
      <c r="AA211" s="540"/>
    </row>
    <row r="212" spans="1:27" ht="12.75">
      <c r="A212" s="540"/>
      <c r="B212" s="540"/>
      <c r="C212" s="540"/>
      <c r="D212" s="540"/>
      <c r="E212" s="540"/>
      <c r="F212" s="540"/>
      <c r="G212" s="540"/>
      <c r="H212" s="540"/>
      <c r="I212" s="540"/>
      <c r="J212" s="540"/>
      <c r="K212" s="540"/>
      <c r="L212" s="540"/>
      <c r="M212" s="540"/>
      <c r="N212" s="540"/>
      <c r="O212" s="540"/>
      <c r="P212" s="540"/>
      <c r="Q212" s="540"/>
      <c r="R212" s="540"/>
      <c r="S212" s="540"/>
      <c r="T212" s="540"/>
      <c r="U212" s="540"/>
      <c r="V212" s="540"/>
      <c r="W212" s="540"/>
      <c r="X212" s="540"/>
      <c r="Y212" s="540"/>
      <c r="Z212" s="540"/>
      <c r="AA212" s="540"/>
    </row>
    <row r="213" spans="1:27" ht="12.75">
      <c r="A213" s="540"/>
      <c r="B213" s="540"/>
      <c r="C213" s="540"/>
      <c r="D213" s="540"/>
      <c r="E213" s="540"/>
      <c r="F213" s="540"/>
      <c r="G213" s="540"/>
      <c r="H213" s="540"/>
      <c r="I213" s="540"/>
      <c r="J213" s="540"/>
      <c r="K213" s="540"/>
      <c r="L213" s="540"/>
      <c r="M213" s="540"/>
      <c r="N213" s="540"/>
      <c r="O213" s="540"/>
      <c r="P213" s="540"/>
      <c r="Q213" s="540"/>
      <c r="R213" s="540"/>
      <c r="S213" s="540"/>
      <c r="T213" s="540"/>
      <c r="U213" s="540"/>
      <c r="V213" s="540"/>
      <c r="W213" s="540"/>
      <c r="X213" s="540"/>
      <c r="Y213" s="540"/>
      <c r="Z213" s="540"/>
      <c r="AA213" s="540"/>
    </row>
    <row r="214" spans="1:27" ht="12.75">
      <c r="A214" s="540"/>
      <c r="B214" s="540"/>
      <c r="C214" s="540"/>
      <c r="D214" s="540"/>
      <c r="E214" s="540"/>
      <c r="F214" s="540"/>
      <c r="G214" s="540"/>
      <c r="H214" s="540"/>
      <c r="I214" s="540"/>
      <c r="J214" s="540"/>
      <c r="K214" s="540"/>
      <c r="L214" s="540"/>
      <c r="M214" s="540"/>
      <c r="N214" s="540"/>
      <c r="O214" s="540"/>
      <c r="P214" s="540"/>
      <c r="Q214" s="540"/>
      <c r="R214" s="540"/>
      <c r="S214" s="540"/>
      <c r="T214" s="540"/>
      <c r="U214" s="540"/>
      <c r="V214" s="540"/>
      <c r="W214" s="540"/>
      <c r="X214" s="540"/>
      <c r="Y214" s="540"/>
      <c r="Z214" s="540"/>
      <c r="AA214" s="540"/>
    </row>
    <row r="215" spans="1:27" ht="12.75">
      <c r="A215" s="540"/>
      <c r="B215" s="540"/>
      <c r="C215" s="540"/>
      <c r="D215" s="540"/>
      <c r="E215" s="540"/>
      <c r="F215" s="540"/>
      <c r="G215" s="540"/>
      <c r="H215" s="540"/>
      <c r="I215" s="540"/>
      <c r="J215" s="540"/>
      <c r="K215" s="540"/>
      <c r="L215" s="540"/>
      <c r="M215" s="540"/>
      <c r="N215" s="540"/>
      <c r="O215" s="540"/>
      <c r="P215" s="540"/>
      <c r="Q215" s="540"/>
      <c r="R215" s="540"/>
      <c r="S215" s="540"/>
      <c r="T215" s="540"/>
      <c r="U215" s="540"/>
      <c r="V215" s="540"/>
      <c r="W215" s="540"/>
      <c r="X215" s="540"/>
      <c r="Y215" s="540"/>
      <c r="Z215" s="540"/>
      <c r="AA215" s="540"/>
    </row>
    <row r="216" spans="1:27" ht="12.75">
      <c r="A216" s="540"/>
      <c r="B216" s="540"/>
      <c r="C216" s="540"/>
      <c r="D216" s="540"/>
      <c r="E216" s="540"/>
      <c r="F216" s="540"/>
      <c r="G216" s="540"/>
      <c r="H216" s="540"/>
      <c r="I216" s="540"/>
      <c r="J216" s="540"/>
      <c r="K216" s="540"/>
      <c r="L216" s="540"/>
      <c r="M216" s="540"/>
      <c r="N216" s="540"/>
      <c r="O216" s="540"/>
      <c r="P216" s="540"/>
      <c r="Q216" s="540"/>
      <c r="R216" s="540"/>
      <c r="S216" s="540"/>
      <c r="T216" s="540"/>
      <c r="U216" s="540"/>
      <c r="V216" s="540"/>
      <c r="W216" s="540"/>
      <c r="X216" s="540"/>
      <c r="Y216" s="540"/>
      <c r="Z216" s="540"/>
      <c r="AA216" s="540"/>
    </row>
    <row r="217" spans="1:27" ht="12.75">
      <c r="A217" s="540"/>
      <c r="B217" s="540"/>
      <c r="C217" s="540"/>
      <c r="D217" s="540"/>
      <c r="E217" s="540"/>
      <c r="F217" s="540"/>
      <c r="G217" s="540"/>
      <c r="H217" s="540"/>
      <c r="I217" s="540"/>
      <c r="J217" s="540"/>
      <c r="K217" s="540"/>
      <c r="L217" s="540"/>
      <c r="M217" s="540"/>
      <c r="N217" s="540"/>
      <c r="O217" s="540"/>
      <c r="P217" s="540"/>
      <c r="Q217" s="540"/>
      <c r="R217" s="540"/>
      <c r="S217" s="540"/>
      <c r="T217" s="540"/>
      <c r="U217" s="540"/>
      <c r="V217" s="540"/>
      <c r="W217" s="540"/>
      <c r="X217" s="540"/>
      <c r="Y217" s="540"/>
      <c r="Z217" s="540"/>
      <c r="AA217" s="540"/>
    </row>
    <row r="218" spans="1:27" ht="12.75">
      <c r="A218" s="540"/>
      <c r="B218" s="540"/>
      <c r="C218" s="540"/>
      <c r="D218" s="540"/>
      <c r="E218" s="540"/>
      <c r="F218" s="540"/>
      <c r="G218" s="540"/>
      <c r="H218" s="540"/>
      <c r="I218" s="540"/>
      <c r="J218" s="540"/>
      <c r="K218" s="540"/>
      <c r="L218" s="540"/>
      <c r="M218" s="540"/>
      <c r="N218" s="540"/>
      <c r="O218" s="540"/>
      <c r="P218" s="540"/>
      <c r="Q218" s="540"/>
      <c r="R218" s="540"/>
      <c r="S218" s="540"/>
      <c r="T218" s="540"/>
      <c r="U218" s="540"/>
      <c r="V218" s="540"/>
      <c r="W218" s="540"/>
      <c r="X218" s="540"/>
      <c r="Y218" s="540"/>
      <c r="Z218" s="540"/>
      <c r="AA218" s="540"/>
    </row>
    <row r="219" spans="1:27" ht="12.75">
      <c r="A219" s="540"/>
      <c r="B219" s="540"/>
      <c r="C219" s="540"/>
      <c r="D219" s="540"/>
      <c r="E219" s="540"/>
      <c r="F219" s="540"/>
      <c r="G219" s="540"/>
      <c r="H219" s="540"/>
      <c r="I219" s="540"/>
      <c r="J219" s="540"/>
      <c r="K219" s="540"/>
      <c r="L219" s="540"/>
      <c r="M219" s="540"/>
      <c r="N219" s="540"/>
      <c r="O219" s="540"/>
      <c r="P219" s="540"/>
      <c r="Q219" s="540"/>
      <c r="R219" s="540"/>
      <c r="S219" s="540"/>
      <c r="T219" s="540"/>
      <c r="U219" s="540"/>
      <c r="V219" s="540"/>
      <c r="W219" s="540"/>
      <c r="X219" s="540"/>
      <c r="Y219" s="540"/>
      <c r="Z219" s="540"/>
      <c r="AA219" s="540"/>
    </row>
    <row r="220" spans="1:27" ht="12.75">
      <c r="A220" s="540"/>
      <c r="B220" s="540"/>
      <c r="C220" s="540"/>
      <c r="D220" s="540"/>
      <c r="E220" s="540"/>
      <c r="F220" s="540"/>
      <c r="G220" s="540"/>
      <c r="H220" s="540"/>
      <c r="I220" s="540"/>
      <c r="J220" s="540"/>
      <c r="K220" s="540"/>
      <c r="L220" s="540"/>
      <c r="M220" s="540"/>
      <c r="N220" s="540"/>
      <c r="O220" s="540"/>
      <c r="P220" s="540"/>
      <c r="Q220" s="540"/>
      <c r="R220" s="540"/>
      <c r="S220" s="540"/>
      <c r="T220" s="540"/>
      <c r="U220" s="540"/>
      <c r="V220" s="540"/>
      <c r="W220" s="540"/>
      <c r="X220" s="540"/>
      <c r="Y220" s="540"/>
      <c r="Z220" s="540"/>
      <c r="AA220" s="540"/>
    </row>
    <row r="221" spans="1:27" ht="12.75">
      <c r="A221" s="540"/>
      <c r="B221" s="540"/>
      <c r="C221" s="540"/>
      <c r="D221" s="540"/>
      <c r="E221" s="540"/>
      <c r="F221" s="540"/>
      <c r="G221" s="540"/>
      <c r="H221" s="540"/>
      <c r="I221" s="540"/>
      <c r="J221" s="540"/>
      <c r="K221" s="540"/>
      <c r="L221" s="540"/>
      <c r="M221" s="540"/>
      <c r="N221" s="540"/>
      <c r="O221" s="540"/>
      <c r="P221" s="540"/>
      <c r="Q221" s="540"/>
      <c r="R221" s="540"/>
      <c r="S221" s="540"/>
      <c r="T221" s="540"/>
      <c r="U221" s="540"/>
      <c r="V221" s="540"/>
      <c r="W221" s="540"/>
      <c r="X221" s="540"/>
      <c r="Y221" s="540"/>
      <c r="Z221" s="540"/>
      <c r="AA221" s="540"/>
    </row>
    <row r="222" spans="1:27" ht="12.75">
      <c r="A222" s="540"/>
      <c r="B222" s="540"/>
      <c r="C222" s="540"/>
      <c r="D222" s="540"/>
      <c r="E222" s="540"/>
      <c r="F222" s="540"/>
      <c r="G222" s="540"/>
      <c r="H222" s="540"/>
      <c r="I222" s="540"/>
      <c r="J222" s="540"/>
      <c r="K222" s="540"/>
      <c r="L222" s="540"/>
      <c r="M222" s="540"/>
      <c r="N222" s="540"/>
      <c r="O222" s="540"/>
      <c r="P222" s="540"/>
      <c r="Q222" s="540"/>
      <c r="R222" s="540"/>
      <c r="S222" s="540"/>
      <c r="T222" s="540"/>
      <c r="U222" s="540"/>
      <c r="V222" s="540"/>
      <c r="W222" s="540"/>
      <c r="X222" s="540"/>
      <c r="Y222" s="540"/>
      <c r="Z222" s="540"/>
      <c r="AA222" s="540"/>
    </row>
    <row r="223" spans="1:27" ht="12.75">
      <c r="A223" s="540"/>
      <c r="B223" s="540"/>
      <c r="C223" s="540"/>
      <c r="D223" s="540"/>
      <c r="E223" s="540"/>
      <c r="F223" s="540"/>
      <c r="G223" s="540"/>
      <c r="H223" s="540"/>
      <c r="I223" s="540"/>
      <c r="J223" s="540"/>
      <c r="K223" s="540"/>
      <c r="L223" s="540"/>
      <c r="M223" s="540"/>
      <c r="N223" s="540"/>
      <c r="O223" s="540"/>
      <c r="P223" s="540"/>
      <c r="Q223" s="540"/>
      <c r="R223" s="540"/>
      <c r="S223" s="540"/>
      <c r="T223" s="540"/>
      <c r="U223" s="540"/>
      <c r="V223" s="540"/>
      <c r="W223" s="540"/>
      <c r="X223" s="540"/>
      <c r="Y223" s="540"/>
      <c r="Z223" s="540"/>
      <c r="AA223" s="540"/>
    </row>
    <row r="224" spans="1:27" ht="12.75">
      <c r="A224" s="540"/>
      <c r="B224" s="540"/>
      <c r="C224" s="540"/>
      <c r="D224" s="540"/>
      <c r="E224" s="540"/>
      <c r="F224" s="540"/>
      <c r="G224" s="540"/>
      <c r="H224" s="540"/>
      <c r="I224" s="540"/>
      <c r="J224" s="540"/>
      <c r="K224" s="540"/>
      <c r="L224" s="540"/>
      <c r="M224" s="540"/>
      <c r="N224" s="540"/>
      <c r="O224" s="540"/>
      <c r="P224" s="540"/>
      <c r="Q224" s="540"/>
      <c r="R224" s="540"/>
      <c r="S224" s="540"/>
      <c r="T224" s="540"/>
      <c r="U224" s="540"/>
      <c r="V224" s="540"/>
      <c r="W224" s="540"/>
      <c r="X224" s="540"/>
      <c r="Y224" s="540"/>
      <c r="Z224" s="540"/>
      <c r="AA224" s="540"/>
    </row>
    <row r="225" spans="1:27" ht="12.75">
      <c r="A225" s="540"/>
      <c r="B225" s="540"/>
      <c r="C225" s="540"/>
      <c r="D225" s="540"/>
      <c r="E225" s="540"/>
      <c r="F225" s="540"/>
      <c r="G225" s="540"/>
      <c r="H225" s="540"/>
      <c r="I225" s="540"/>
      <c r="J225" s="540"/>
      <c r="K225" s="540"/>
      <c r="L225" s="540"/>
      <c r="M225" s="540"/>
      <c r="N225" s="540"/>
      <c r="O225" s="540"/>
      <c r="P225" s="540"/>
      <c r="Q225" s="540"/>
      <c r="R225" s="540"/>
      <c r="S225" s="540"/>
      <c r="T225" s="540"/>
      <c r="U225" s="540"/>
      <c r="V225" s="540"/>
      <c r="W225" s="540"/>
      <c r="X225" s="540"/>
      <c r="Y225" s="540"/>
      <c r="Z225" s="540"/>
      <c r="AA225" s="540"/>
    </row>
    <row r="226" spans="1:27" ht="12.75">
      <c r="A226" s="540"/>
      <c r="B226" s="540"/>
      <c r="C226" s="540"/>
      <c r="D226" s="540"/>
      <c r="E226" s="540"/>
      <c r="F226" s="540"/>
      <c r="G226" s="540"/>
      <c r="H226" s="540"/>
      <c r="I226" s="540"/>
      <c r="J226" s="540"/>
      <c r="K226" s="540"/>
      <c r="L226" s="540"/>
      <c r="M226" s="540"/>
      <c r="N226" s="540"/>
      <c r="O226" s="540"/>
      <c r="P226" s="540"/>
      <c r="Q226" s="540"/>
      <c r="R226" s="540"/>
      <c r="S226" s="540"/>
      <c r="T226" s="540"/>
      <c r="U226" s="540"/>
      <c r="V226" s="540"/>
      <c r="W226" s="540"/>
      <c r="X226" s="540"/>
      <c r="Y226" s="540"/>
      <c r="Z226" s="540"/>
      <c r="AA226" s="540"/>
    </row>
    <row r="227" spans="1:27" ht="12.75">
      <c r="A227" s="540"/>
      <c r="B227" s="540"/>
      <c r="C227" s="540"/>
      <c r="D227" s="540"/>
      <c r="E227" s="540"/>
      <c r="F227" s="540"/>
      <c r="G227" s="540"/>
      <c r="H227" s="540"/>
      <c r="I227" s="540"/>
      <c r="J227" s="540"/>
      <c r="K227" s="540"/>
      <c r="L227" s="540"/>
      <c r="M227" s="540"/>
      <c r="N227" s="540"/>
      <c r="O227" s="540"/>
      <c r="P227" s="540"/>
      <c r="Q227" s="540"/>
      <c r="R227" s="540"/>
      <c r="S227" s="540"/>
      <c r="T227" s="540"/>
      <c r="U227" s="540"/>
      <c r="V227" s="540"/>
      <c r="W227" s="540"/>
      <c r="X227" s="540"/>
      <c r="Y227" s="540"/>
      <c r="Z227" s="540"/>
      <c r="AA227" s="540"/>
    </row>
    <row r="228" spans="1:27" ht="12.75">
      <c r="A228" s="540"/>
      <c r="B228" s="540"/>
      <c r="C228" s="540"/>
      <c r="D228" s="540"/>
      <c r="E228" s="540"/>
      <c r="F228" s="540"/>
      <c r="G228" s="540"/>
      <c r="H228" s="540"/>
      <c r="I228" s="540"/>
      <c r="J228" s="540"/>
      <c r="K228" s="540"/>
      <c r="L228" s="540"/>
      <c r="M228" s="540"/>
      <c r="N228" s="540"/>
      <c r="O228" s="540"/>
      <c r="P228" s="540"/>
      <c r="Q228" s="540"/>
      <c r="R228" s="540"/>
      <c r="S228" s="540"/>
      <c r="T228" s="540"/>
      <c r="U228" s="540"/>
      <c r="V228" s="540"/>
      <c r="W228" s="540"/>
      <c r="X228" s="540"/>
      <c r="Y228" s="540"/>
      <c r="Z228" s="540"/>
      <c r="AA228" s="540"/>
    </row>
    <row r="229" spans="1:27" ht="12.75">
      <c r="A229" s="540"/>
      <c r="B229" s="540"/>
      <c r="C229" s="540"/>
      <c r="D229" s="540"/>
      <c r="E229" s="540"/>
      <c r="F229" s="540"/>
      <c r="G229" s="540"/>
      <c r="H229" s="540"/>
      <c r="I229" s="540"/>
      <c r="J229" s="540"/>
      <c r="K229" s="540"/>
      <c r="L229" s="540"/>
      <c r="M229" s="540"/>
      <c r="N229" s="540"/>
      <c r="O229" s="540"/>
      <c r="P229" s="540"/>
      <c r="Q229" s="540"/>
      <c r="R229" s="540"/>
      <c r="S229" s="540"/>
      <c r="T229" s="540"/>
      <c r="U229" s="540"/>
      <c r="V229" s="540"/>
      <c r="W229" s="540"/>
      <c r="X229" s="540"/>
      <c r="Y229" s="540"/>
      <c r="Z229" s="540"/>
      <c r="AA229" s="540"/>
    </row>
    <row r="230" spans="1:27" ht="12.75">
      <c r="A230" s="540"/>
      <c r="B230" s="540"/>
      <c r="C230" s="540"/>
      <c r="D230" s="540"/>
      <c r="E230" s="540"/>
      <c r="F230" s="540"/>
      <c r="G230" s="540"/>
      <c r="H230" s="540"/>
      <c r="I230" s="540"/>
      <c r="J230" s="540"/>
      <c r="K230" s="540"/>
      <c r="L230" s="540"/>
      <c r="M230" s="540"/>
      <c r="N230" s="540"/>
      <c r="O230" s="540"/>
      <c r="P230" s="540"/>
      <c r="Q230" s="540"/>
      <c r="R230" s="540"/>
      <c r="S230" s="540"/>
      <c r="T230" s="540"/>
      <c r="U230" s="540"/>
      <c r="V230" s="540"/>
      <c r="W230" s="540"/>
      <c r="X230" s="540"/>
      <c r="Y230" s="540"/>
      <c r="Z230" s="540"/>
      <c r="AA230" s="540"/>
    </row>
    <row r="231" spans="1:27" ht="12.75">
      <c r="A231" s="540"/>
      <c r="B231" s="540"/>
      <c r="C231" s="540"/>
      <c r="D231" s="540"/>
      <c r="E231" s="540"/>
      <c r="F231" s="540"/>
      <c r="G231" s="540"/>
      <c r="H231" s="540"/>
      <c r="I231" s="540"/>
      <c r="J231" s="540"/>
      <c r="K231" s="540"/>
      <c r="L231" s="540"/>
      <c r="M231" s="540"/>
      <c r="N231" s="540"/>
      <c r="O231" s="540"/>
      <c r="P231" s="540"/>
      <c r="Q231" s="540"/>
      <c r="R231" s="540"/>
      <c r="S231" s="540"/>
      <c r="T231" s="540"/>
      <c r="U231" s="540"/>
      <c r="V231" s="540"/>
      <c r="W231" s="540"/>
      <c r="X231" s="540"/>
      <c r="Y231" s="540"/>
      <c r="Z231" s="540"/>
      <c r="AA231" s="540"/>
    </row>
    <row r="232" spans="1:27" ht="12.75">
      <c r="A232" s="540"/>
      <c r="B232" s="540"/>
      <c r="C232" s="540"/>
      <c r="D232" s="540"/>
      <c r="E232" s="540"/>
      <c r="F232" s="540"/>
      <c r="G232" s="540"/>
      <c r="H232" s="540"/>
      <c r="I232" s="540"/>
      <c r="J232" s="540"/>
      <c r="K232" s="540"/>
      <c r="L232" s="540"/>
      <c r="M232" s="540"/>
      <c r="N232" s="540"/>
      <c r="O232" s="540"/>
      <c r="P232" s="540"/>
      <c r="Q232" s="540"/>
      <c r="R232" s="540"/>
      <c r="S232" s="540"/>
      <c r="T232" s="540"/>
      <c r="U232" s="540"/>
      <c r="V232" s="540"/>
      <c r="W232" s="540"/>
      <c r="X232" s="540"/>
      <c r="Y232" s="540"/>
      <c r="Z232" s="540"/>
      <c r="AA232" s="540"/>
    </row>
    <row r="233" spans="1:27" ht="12.75">
      <c r="A233" s="540"/>
      <c r="B233" s="540"/>
      <c r="C233" s="540"/>
      <c r="D233" s="540"/>
      <c r="E233" s="540"/>
      <c r="F233" s="540"/>
      <c r="G233" s="540"/>
      <c r="H233" s="540"/>
      <c r="I233" s="540"/>
      <c r="J233" s="540"/>
      <c r="K233" s="540"/>
      <c r="L233" s="540"/>
      <c r="M233" s="540"/>
      <c r="N233" s="540"/>
      <c r="O233" s="540"/>
      <c r="P233" s="540"/>
      <c r="Q233" s="540"/>
      <c r="R233" s="540"/>
      <c r="S233" s="540"/>
      <c r="T233" s="540"/>
      <c r="U233" s="540"/>
      <c r="V233" s="540"/>
      <c r="W233" s="540"/>
      <c r="X233" s="540"/>
      <c r="Y233" s="540"/>
      <c r="Z233" s="540"/>
      <c r="AA233" s="540"/>
    </row>
    <row r="234" spans="1:27" ht="12.75">
      <c r="A234" s="540"/>
      <c r="B234" s="540"/>
      <c r="C234" s="540"/>
      <c r="D234" s="540"/>
      <c r="E234" s="540"/>
      <c r="F234" s="540"/>
      <c r="G234" s="540"/>
      <c r="H234" s="540"/>
      <c r="I234" s="540"/>
      <c r="J234" s="540"/>
      <c r="K234" s="540"/>
      <c r="L234" s="540"/>
      <c r="M234" s="540"/>
      <c r="N234" s="540"/>
      <c r="O234" s="540"/>
      <c r="P234" s="540"/>
      <c r="Q234" s="540"/>
      <c r="R234" s="540"/>
      <c r="S234" s="540"/>
      <c r="T234" s="540"/>
      <c r="U234" s="540"/>
      <c r="V234" s="540"/>
      <c r="W234" s="540"/>
      <c r="X234" s="540"/>
      <c r="Y234" s="540"/>
      <c r="Z234" s="540"/>
      <c r="AA234" s="540"/>
    </row>
    <row r="235" spans="1:27" ht="12.75">
      <c r="A235" s="540"/>
      <c r="B235" s="540"/>
      <c r="C235" s="540"/>
      <c r="D235" s="540"/>
      <c r="E235" s="540"/>
      <c r="F235" s="540"/>
      <c r="G235" s="540"/>
      <c r="H235" s="540"/>
      <c r="I235" s="540"/>
      <c r="J235" s="540"/>
      <c r="K235" s="540"/>
      <c r="L235" s="540"/>
      <c r="M235" s="540"/>
      <c r="N235" s="540"/>
      <c r="O235" s="540"/>
      <c r="P235" s="540"/>
      <c r="Q235" s="540"/>
      <c r="R235" s="540"/>
      <c r="S235" s="540"/>
      <c r="T235" s="540"/>
      <c r="U235" s="540"/>
      <c r="V235" s="540"/>
      <c r="W235" s="540"/>
      <c r="X235" s="540"/>
      <c r="Y235" s="540"/>
      <c r="Z235" s="540"/>
      <c r="AA235" s="540"/>
    </row>
    <row r="236" spans="1:27" ht="12.75">
      <c r="A236" s="540"/>
      <c r="B236" s="540"/>
      <c r="C236" s="540"/>
      <c r="D236" s="540"/>
      <c r="E236" s="540"/>
      <c r="F236" s="540"/>
      <c r="G236" s="540"/>
      <c r="H236" s="540"/>
      <c r="I236" s="540"/>
      <c r="J236" s="540"/>
      <c r="K236" s="540"/>
      <c r="L236" s="540"/>
      <c r="M236" s="540"/>
      <c r="N236" s="540"/>
      <c r="O236" s="540"/>
      <c r="P236" s="540"/>
      <c r="Q236" s="540"/>
      <c r="R236" s="540"/>
      <c r="S236" s="540"/>
      <c r="T236" s="540"/>
      <c r="U236" s="540"/>
      <c r="V236" s="540"/>
      <c r="W236" s="540"/>
      <c r="X236" s="540"/>
      <c r="Y236" s="540"/>
      <c r="Z236" s="540"/>
      <c r="AA236" s="540"/>
    </row>
    <row r="237" spans="1:27" ht="12.75">
      <c r="A237" s="540"/>
      <c r="B237" s="540"/>
      <c r="C237" s="540"/>
      <c r="D237" s="540"/>
      <c r="E237" s="540"/>
      <c r="F237" s="540"/>
      <c r="G237" s="540"/>
      <c r="H237" s="540"/>
      <c r="I237" s="540"/>
      <c r="J237" s="540"/>
      <c r="K237" s="540"/>
      <c r="L237" s="540"/>
      <c r="M237" s="540"/>
      <c r="N237" s="540"/>
      <c r="O237" s="540"/>
      <c r="P237" s="540"/>
      <c r="Q237" s="540"/>
      <c r="R237" s="540"/>
      <c r="S237" s="540"/>
      <c r="T237" s="540"/>
      <c r="U237" s="540"/>
      <c r="V237" s="540"/>
      <c r="W237" s="540"/>
      <c r="X237" s="540"/>
      <c r="Y237" s="540"/>
      <c r="Z237" s="540"/>
      <c r="AA237" s="540"/>
    </row>
    <row r="238" spans="1:27" ht="12.75">
      <c r="A238" s="540"/>
      <c r="B238" s="540"/>
      <c r="C238" s="540"/>
      <c r="D238" s="540"/>
      <c r="E238" s="540"/>
      <c r="F238" s="540"/>
      <c r="G238" s="540"/>
      <c r="H238" s="540"/>
      <c r="I238" s="540"/>
      <c r="J238" s="540"/>
      <c r="K238" s="540"/>
      <c r="L238" s="540"/>
      <c r="M238" s="540"/>
      <c r="N238" s="540"/>
      <c r="O238" s="540"/>
      <c r="P238" s="540"/>
      <c r="Q238" s="540"/>
      <c r="R238" s="540"/>
      <c r="S238" s="540"/>
      <c r="T238" s="540"/>
      <c r="U238" s="540"/>
      <c r="V238" s="540"/>
      <c r="W238" s="540"/>
      <c r="X238" s="540"/>
      <c r="Y238" s="540"/>
      <c r="Z238" s="540"/>
      <c r="AA238" s="540"/>
    </row>
    <row r="239" spans="1:27" ht="12.75">
      <c r="A239" s="540"/>
      <c r="B239" s="540"/>
      <c r="C239" s="540"/>
      <c r="D239" s="540"/>
      <c r="E239" s="540"/>
      <c r="F239" s="540"/>
      <c r="G239" s="540"/>
      <c r="H239" s="540"/>
      <c r="I239" s="540"/>
      <c r="J239" s="540"/>
      <c r="K239" s="540"/>
      <c r="L239" s="540"/>
      <c r="M239" s="540"/>
      <c r="N239" s="540"/>
      <c r="O239" s="540"/>
      <c r="P239" s="540"/>
      <c r="Q239" s="540"/>
      <c r="R239" s="540"/>
      <c r="S239" s="540"/>
      <c r="T239" s="540"/>
      <c r="U239" s="540"/>
      <c r="V239" s="540"/>
      <c r="W239" s="540"/>
      <c r="X239" s="540"/>
      <c r="Y239" s="540"/>
      <c r="Z239" s="540"/>
      <c r="AA239" s="540"/>
    </row>
    <row r="240" spans="1:27" ht="12.75">
      <c r="A240" s="540"/>
      <c r="B240" s="540"/>
      <c r="C240" s="540"/>
      <c r="D240" s="540"/>
      <c r="E240" s="540"/>
      <c r="F240" s="540"/>
      <c r="G240" s="540"/>
      <c r="H240" s="540"/>
      <c r="I240" s="540"/>
      <c r="J240" s="540"/>
      <c r="K240" s="540"/>
      <c r="L240" s="540"/>
      <c r="M240" s="540"/>
      <c r="N240" s="540"/>
      <c r="O240" s="540"/>
      <c r="P240" s="540"/>
      <c r="Q240" s="540"/>
      <c r="R240" s="540"/>
      <c r="S240" s="540"/>
      <c r="T240" s="540"/>
      <c r="U240" s="540"/>
      <c r="V240" s="540"/>
      <c r="W240" s="540"/>
      <c r="X240" s="540"/>
      <c r="Y240" s="540"/>
      <c r="Z240" s="540"/>
      <c r="AA240" s="540"/>
    </row>
    <row r="241" spans="1:27" ht="12.75">
      <c r="A241" s="540"/>
      <c r="B241" s="540"/>
      <c r="C241" s="540"/>
      <c r="D241" s="540"/>
      <c r="E241" s="540"/>
      <c r="F241" s="540"/>
      <c r="G241" s="540"/>
      <c r="H241" s="540"/>
      <c r="I241" s="540"/>
      <c r="J241" s="540"/>
      <c r="K241" s="540"/>
      <c r="L241" s="540"/>
      <c r="M241" s="540"/>
      <c r="N241" s="540"/>
      <c r="O241" s="540"/>
      <c r="P241" s="540"/>
      <c r="Q241" s="540"/>
      <c r="R241" s="540"/>
      <c r="S241" s="540"/>
      <c r="T241" s="540"/>
      <c r="U241" s="540"/>
      <c r="V241" s="540"/>
      <c r="W241" s="540"/>
      <c r="X241" s="540"/>
      <c r="Y241" s="540"/>
      <c r="Z241" s="540"/>
      <c r="AA241" s="540"/>
    </row>
    <row r="242" spans="1:27" ht="12.75">
      <c r="A242" s="540"/>
      <c r="B242" s="540"/>
      <c r="C242" s="540"/>
      <c r="D242" s="540"/>
      <c r="E242" s="540"/>
      <c r="F242" s="540"/>
      <c r="G242" s="540"/>
      <c r="H242" s="540"/>
      <c r="I242" s="540"/>
      <c r="J242" s="540"/>
      <c r="K242" s="540"/>
      <c r="L242" s="540"/>
      <c r="M242" s="540"/>
      <c r="N242" s="540"/>
      <c r="O242" s="540"/>
      <c r="P242" s="540"/>
      <c r="Q242" s="540"/>
      <c r="R242" s="540"/>
      <c r="S242" s="540"/>
      <c r="T242" s="540"/>
      <c r="U242" s="540"/>
      <c r="V242" s="540"/>
      <c r="W242" s="540"/>
      <c r="X242" s="540"/>
      <c r="Y242" s="540"/>
      <c r="Z242" s="540"/>
      <c r="AA242" s="540"/>
    </row>
    <row r="243" spans="1:27" ht="12.75">
      <c r="A243" s="540"/>
      <c r="B243" s="540"/>
      <c r="C243" s="540"/>
      <c r="D243" s="540"/>
      <c r="E243" s="540"/>
      <c r="F243" s="540"/>
      <c r="G243" s="540"/>
      <c r="H243" s="540"/>
      <c r="I243" s="540"/>
      <c r="J243" s="540"/>
      <c r="K243" s="540"/>
      <c r="L243" s="540"/>
      <c r="M243" s="540"/>
      <c r="N243" s="540"/>
      <c r="O243" s="540"/>
      <c r="P243" s="540"/>
      <c r="Q243" s="540"/>
      <c r="R243" s="540"/>
      <c r="S243" s="540"/>
      <c r="T243" s="540"/>
      <c r="U243" s="540"/>
      <c r="V243" s="540"/>
      <c r="W243" s="540"/>
      <c r="X243" s="540"/>
      <c r="Y243" s="540"/>
      <c r="Z243" s="540"/>
      <c r="AA243" s="540"/>
    </row>
    <row r="244" spans="1:27" ht="12.75">
      <c r="A244" s="540"/>
      <c r="B244" s="540"/>
      <c r="C244" s="540"/>
      <c r="D244" s="540"/>
      <c r="E244" s="540"/>
      <c r="F244" s="540"/>
      <c r="G244" s="540"/>
      <c r="H244" s="540"/>
      <c r="I244" s="540"/>
      <c r="J244" s="540"/>
      <c r="K244" s="540"/>
      <c r="L244" s="540"/>
      <c r="M244" s="540"/>
      <c r="N244" s="540"/>
      <c r="O244" s="540"/>
      <c r="P244" s="540"/>
      <c r="Q244" s="540"/>
      <c r="R244" s="540"/>
      <c r="S244" s="540"/>
      <c r="T244" s="540"/>
      <c r="U244" s="540"/>
      <c r="V244" s="540"/>
      <c r="W244" s="540"/>
      <c r="X244" s="540"/>
      <c r="Y244" s="540"/>
      <c r="Z244" s="540"/>
      <c r="AA244" s="540"/>
    </row>
    <row r="245" spans="1:27" ht="12.75">
      <c r="A245" s="540"/>
      <c r="B245" s="540"/>
      <c r="C245" s="540"/>
      <c r="D245" s="540"/>
      <c r="E245" s="540"/>
      <c r="F245" s="540"/>
      <c r="G245" s="540"/>
      <c r="H245" s="540"/>
      <c r="I245" s="540"/>
      <c r="J245" s="540"/>
      <c r="K245" s="540"/>
      <c r="L245" s="540"/>
      <c r="M245" s="540"/>
      <c r="N245" s="540"/>
      <c r="O245" s="540"/>
      <c r="P245" s="540"/>
      <c r="Q245" s="540"/>
      <c r="R245" s="540"/>
      <c r="S245" s="540"/>
      <c r="T245" s="540"/>
      <c r="U245" s="540"/>
      <c r="V245" s="540"/>
      <c r="W245" s="540"/>
      <c r="X245" s="540"/>
      <c r="Y245" s="540"/>
      <c r="Z245" s="540"/>
      <c r="AA245" s="540"/>
    </row>
    <row r="246" spans="1:27" ht="12.75">
      <c r="A246" s="540"/>
      <c r="B246" s="540"/>
      <c r="C246" s="540"/>
      <c r="D246" s="540"/>
      <c r="E246" s="540"/>
      <c r="F246" s="540"/>
      <c r="G246" s="540"/>
      <c r="H246" s="540"/>
      <c r="I246" s="540"/>
      <c r="J246" s="540"/>
      <c r="K246" s="540"/>
      <c r="L246" s="540"/>
      <c r="M246" s="540"/>
      <c r="N246" s="540"/>
      <c r="O246" s="540"/>
      <c r="P246" s="540"/>
      <c r="Q246" s="540"/>
      <c r="R246" s="540"/>
      <c r="S246" s="540"/>
      <c r="T246" s="540"/>
      <c r="U246" s="540"/>
      <c r="V246" s="540"/>
      <c r="W246" s="540"/>
      <c r="X246" s="540"/>
      <c r="Y246" s="540"/>
      <c r="Z246" s="540"/>
      <c r="AA246" s="540"/>
    </row>
    <row r="247" spans="1:27" ht="12.75">
      <c r="A247" s="540"/>
      <c r="B247" s="540"/>
      <c r="C247" s="540"/>
      <c r="D247" s="540"/>
      <c r="E247" s="540"/>
      <c r="F247" s="540"/>
      <c r="G247" s="540"/>
      <c r="H247" s="540"/>
      <c r="I247" s="540"/>
      <c r="J247" s="540"/>
      <c r="K247" s="540"/>
      <c r="L247" s="540"/>
      <c r="M247" s="540"/>
      <c r="N247" s="540"/>
      <c r="O247" s="540"/>
      <c r="P247" s="540"/>
      <c r="Q247" s="540"/>
      <c r="R247" s="540"/>
      <c r="S247" s="540"/>
      <c r="T247" s="540"/>
      <c r="U247" s="540"/>
      <c r="V247" s="540"/>
      <c r="W247" s="540"/>
      <c r="X247" s="540"/>
      <c r="Y247" s="540"/>
      <c r="Z247" s="540"/>
      <c r="AA247" s="540"/>
    </row>
    <row r="248" spans="1:27" ht="12.75">
      <c r="A248" s="540"/>
      <c r="B248" s="540"/>
      <c r="C248" s="540"/>
      <c r="D248" s="540"/>
      <c r="E248" s="540"/>
      <c r="F248" s="540"/>
      <c r="G248" s="540"/>
      <c r="H248" s="540"/>
      <c r="I248" s="540"/>
      <c r="J248" s="540"/>
      <c r="K248" s="540"/>
      <c r="L248" s="540"/>
      <c r="M248" s="540"/>
      <c r="N248" s="540"/>
      <c r="O248" s="540"/>
      <c r="P248" s="540"/>
      <c r="Q248" s="540"/>
      <c r="R248" s="540"/>
      <c r="S248" s="540"/>
      <c r="T248" s="540"/>
      <c r="U248" s="540"/>
      <c r="V248" s="540"/>
      <c r="W248" s="540"/>
      <c r="X248" s="540"/>
      <c r="Y248" s="540"/>
      <c r="Z248" s="540"/>
      <c r="AA248" s="540"/>
    </row>
    <row r="249" spans="1:27" ht="12.75">
      <c r="A249" s="540"/>
      <c r="B249" s="540"/>
      <c r="C249" s="540"/>
      <c r="D249" s="540"/>
      <c r="E249" s="540"/>
      <c r="F249" s="540"/>
      <c r="G249" s="540"/>
      <c r="H249" s="540"/>
      <c r="I249" s="540"/>
      <c r="J249" s="540"/>
      <c r="K249" s="540"/>
      <c r="L249" s="540"/>
      <c r="M249" s="540"/>
      <c r="N249" s="540"/>
      <c r="O249" s="540"/>
      <c r="P249" s="540"/>
      <c r="Q249" s="540"/>
      <c r="R249" s="540"/>
      <c r="S249" s="540"/>
      <c r="T249" s="540"/>
      <c r="U249" s="540"/>
      <c r="V249" s="540"/>
      <c r="W249" s="540"/>
      <c r="X249" s="540"/>
      <c r="Y249" s="540"/>
      <c r="Z249" s="540"/>
      <c r="AA249" s="540"/>
    </row>
    <row r="250" spans="1:27" ht="12.75">
      <c r="A250" s="540"/>
      <c r="B250" s="540"/>
      <c r="C250" s="540"/>
      <c r="D250" s="540"/>
      <c r="E250" s="540"/>
      <c r="F250" s="540"/>
      <c r="G250" s="540"/>
      <c r="H250" s="540"/>
      <c r="I250" s="540"/>
      <c r="J250" s="540"/>
      <c r="K250" s="540"/>
      <c r="L250" s="540"/>
      <c r="M250" s="540"/>
      <c r="N250" s="540"/>
      <c r="O250" s="540"/>
      <c r="P250" s="540"/>
      <c r="Q250" s="540"/>
      <c r="R250" s="540"/>
      <c r="S250" s="540"/>
      <c r="T250" s="540"/>
      <c r="U250" s="540"/>
      <c r="V250" s="540"/>
      <c r="W250" s="540"/>
      <c r="X250" s="540"/>
      <c r="Y250" s="540"/>
      <c r="Z250" s="540"/>
      <c r="AA250" s="540"/>
    </row>
    <row r="251" spans="1:27" ht="12.75">
      <c r="A251" s="540"/>
      <c r="B251" s="540"/>
      <c r="C251" s="540"/>
      <c r="D251" s="540"/>
      <c r="E251" s="540"/>
      <c r="F251" s="540"/>
      <c r="G251" s="540"/>
      <c r="H251" s="540"/>
      <c r="I251" s="540"/>
      <c r="J251" s="540"/>
      <c r="K251" s="540"/>
      <c r="L251" s="540"/>
      <c r="M251" s="540"/>
      <c r="N251" s="540"/>
      <c r="O251" s="540"/>
      <c r="P251" s="540"/>
      <c r="Q251" s="540"/>
      <c r="R251" s="540"/>
      <c r="S251" s="540"/>
      <c r="T251" s="540"/>
      <c r="U251" s="540"/>
      <c r="V251" s="540"/>
      <c r="W251" s="540"/>
      <c r="X251" s="540"/>
      <c r="Y251" s="540"/>
      <c r="Z251" s="540"/>
      <c r="AA251" s="540"/>
    </row>
    <row r="252" spans="1:27" ht="12.75">
      <c r="A252" s="540"/>
      <c r="B252" s="540"/>
      <c r="C252" s="540"/>
      <c r="D252" s="540"/>
      <c r="E252" s="540"/>
      <c r="F252" s="540"/>
      <c r="G252" s="540"/>
      <c r="H252" s="540"/>
      <c r="I252" s="540"/>
      <c r="J252" s="540"/>
      <c r="K252" s="540"/>
      <c r="L252" s="540"/>
      <c r="M252" s="540"/>
      <c r="N252" s="540"/>
      <c r="O252" s="540"/>
      <c r="P252" s="540"/>
      <c r="Q252" s="540"/>
      <c r="R252" s="540"/>
      <c r="S252" s="540"/>
      <c r="T252" s="540"/>
      <c r="U252" s="540"/>
      <c r="V252" s="540"/>
      <c r="W252" s="540"/>
      <c r="X252" s="540"/>
      <c r="Y252" s="540"/>
      <c r="Z252" s="540"/>
      <c r="AA252" s="540"/>
    </row>
    <row r="253" spans="1:27" ht="12.75">
      <c r="A253" s="540"/>
      <c r="B253" s="540"/>
      <c r="C253" s="540"/>
      <c r="D253" s="540"/>
      <c r="E253" s="540"/>
      <c r="F253" s="540"/>
      <c r="G253" s="540"/>
      <c r="H253" s="540"/>
      <c r="I253" s="540"/>
      <c r="J253" s="540"/>
      <c r="K253" s="540"/>
      <c r="L253" s="540"/>
      <c r="M253" s="540"/>
      <c r="N253" s="540"/>
      <c r="O253" s="540"/>
      <c r="P253" s="540"/>
      <c r="Q253" s="540"/>
      <c r="R253" s="540"/>
      <c r="S253" s="540"/>
      <c r="T253" s="540"/>
      <c r="U253" s="540"/>
      <c r="V253" s="540"/>
      <c r="W253" s="540"/>
      <c r="X253" s="540"/>
      <c r="Y253" s="540"/>
      <c r="Z253" s="540"/>
      <c r="AA253" s="540"/>
    </row>
    <row r="254" spans="1:27" ht="12.75">
      <c r="A254" s="540"/>
      <c r="B254" s="540"/>
      <c r="C254" s="540"/>
      <c r="D254" s="540"/>
      <c r="E254" s="540"/>
      <c r="F254" s="540"/>
      <c r="G254" s="540"/>
      <c r="H254" s="540"/>
      <c r="I254" s="540"/>
      <c r="J254" s="540"/>
      <c r="K254" s="540"/>
      <c r="L254" s="540"/>
      <c r="M254" s="540"/>
      <c r="N254" s="540"/>
      <c r="O254" s="540"/>
      <c r="P254" s="540"/>
      <c r="Q254" s="540"/>
      <c r="R254" s="540"/>
      <c r="S254" s="540"/>
      <c r="T254" s="540"/>
      <c r="U254" s="540"/>
      <c r="V254" s="540"/>
      <c r="W254" s="540"/>
      <c r="X254" s="540"/>
      <c r="Y254" s="540"/>
      <c r="Z254" s="540"/>
      <c r="AA254" s="540"/>
    </row>
    <row r="255" spans="1:27" ht="12.75">
      <c r="A255" s="540"/>
      <c r="B255" s="540"/>
      <c r="C255" s="540"/>
      <c r="D255" s="540"/>
      <c r="E255" s="540"/>
      <c r="F255" s="540"/>
      <c r="G255" s="540"/>
      <c r="H255" s="540"/>
      <c r="I255" s="540"/>
      <c r="J255" s="540"/>
      <c r="K255" s="540"/>
      <c r="L255" s="540"/>
      <c r="M255" s="540"/>
      <c r="N255" s="540"/>
      <c r="O255" s="540"/>
      <c r="P255" s="540"/>
      <c r="Q255" s="540"/>
      <c r="R255" s="540"/>
      <c r="S255" s="540"/>
      <c r="T255" s="540"/>
      <c r="U255" s="540"/>
      <c r="V255" s="540"/>
      <c r="W255" s="540"/>
      <c r="X255" s="540"/>
      <c r="Y255" s="540"/>
      <c r="Z255" s="540"/>
      <c r="AA255" s="540"/>
    </row>
    <row r="256" spans="1:27" ht="12.75">
      <c r="A256" s="540"/>
      <c r="B256" s="540"/>
      <c r="C256" s="540"/>
      <c r="D256" s="540"/>
      <c r="E256" s="540"/>
      <c r="F256" s="540"/>
      <c r="G256" s="540"/>
      <c r="H256" s="540"/>
      <c r="I256" s="540"/>
      <c r="J256" s="540"/>
      <c r="K256" s="540"/>
      <c r="L256" s="540"/>
      <c r="M256" s="540"/>
      <c r="N256" s="540"/>
      <c r="O256" s="540"/>
      <c r="P256" s="540"/>
      <c r="Q256" s="540"/>
      <c r="R256" s="540"/>
      <c r="S256" s="540"/>
      <c r="T256" s="540"/>
      <c r="U256" s="540"/>
      <c r="V256" s="540"/>
      <c r="W256" s="540"/>
      <c r="X256" s="540"/>
      <c r="Y256" s="540"/>
      <c r="Z256" s="540"/>
      <c r="AA256" s="540"/>
    </row>
    <row r="257" spans="1:27" ht="12.75">
      <c r="A257" s="540"/>
      <c r="B257" s="540"/>
      <c r="C257" s="540"/>
      <c r="D257" s="540"/>
      <c r="E257" s="540"/>
      <c r="F257" s="540"/>
      <c r="G257" s="540"/>
      <c r="H257" s="540"/>
      <c r="I257" s="540"/>
      <c r="J257" s="540"/>
      <c r="K257" s="540"/>
      <c r="L257" s="540"/>
      <c r="M257" s="540"/>
      <c r="N257" s="540"/>
      <c r="O257" s="540"/>
      <c r="P257" s="540"/>
      <c r="Q257" s="540"/>
      <c r="R257" s="540"/>
      <c r="S257" s="540"/>
      <c r="T257" s="540"/>
      <c r="U257" s="540"/>
      <c r="V257" s="540"/>
      <c r="W257" s="540"/>
      <c r="X257" s="540"/>
      <c r="Y257" s="540"/>
      <c r="Z257" s="540"/>
      <c r="AA257" s="540"/>
    </row>
    <row r="258" spans="1:27" ht="12.75">
      <c r="A258" s="540"/>
      <c r="B258" s="540"/>
      <c r="C258" s="540"/>
      <c r="D258" s="540"/>
      <c r="E258" s="540"/>
      <c r="F258" s="540"/>
      <c r="G258" s="540"/>
      <c r="H258" s="540"/>
      <c r="I258" s="540"/>
      <c r="J258" s="540"/>
      <c r="K258" s="540"/>
      <c r="L258" s="540"/>
      <c r="M258" s="540"/>
      <c r="N258" s="540"/>
      <c r="O258" s="540"/>
      <c r="P258" s="540"/>
      <c r="Q258" s="540"/>
      <c r="R258" s="540"/>
      <c r="S258" s="540"/>
      <c r="T258" s="540"/>
      <c r="U258" s="540"/>
      <c r="V258" s="540"/>
      <c r="W258" s="540"/>
      <c r="X258" s="540"/>
      <c r="Y258" s="540"/>
      <c r="Z258" s="540"/>
      <c r="AA258" s="540"/>
    </row>
    <row r="259" spans="1:27" ht="12.75">
      <c r="A259" s="540"/>
      <c r="B259" s="540"/>
      <c r="C259" s="540"/>
      <c r="D259" s="540"/>
      <c r="E259" s="540"/>
      <c r="F259" s="540"/>
      <c r="G259" s="540"/>
      <c r="H259" s="540"/>
      <c r="I259" s="540"/>
      <c r="J259" s="540"/>
      <c r="K259" s="540"/>
      <c r="L259" s="540"/>
      <c r="M259" s="540"/>
      <c r="N259" s="540"/>
      <c r="O259" s="540"/>
      <c r="P259" s="540"/>
      <c r="Q259" s="540"/>
      <c r="R259" s="540"/>
      <c r="S259" s="540"/>
      <c r="T259" s="540"/>
      <c r="U259" s="540"/>
      <c r="V259" s="540"/>
      <c r="W259" s="540"/>
      <c r="X259" s="540"/>
      <c r="Y259" s="540"/>
      <c r="Z259" s="540"/>
      <c r="AA259" s="540"/>
    </row>
    <row r="260" spans="1:27" ht="12.75">
      <c r="A260" s="540"/>
      <c r="B260" s="540"/>
      <c r="C260" s="540"/>
      <c r="D260" s="540"/>
      <c r="E260" s="540"/>
      <c r="F260" s="540"/>
      <c r="G260" s="540"/>
      <c r="H260" s="540"/>
      <c r="I260" s="540"/>
      <c r="J260" s="540"/>
      <c r="K260" s="540"/>
      <c r="L260" s="540"/>
      <c r="M260" s="540"/>
      <c r="N260" s="540"/>
      <c r="O260" s="540"/>
      <c r="P260" s="540"/>
      <c r="Q260" s="540"/>
      <c r="R260" s="540"/>
      <c r="S260" s="540"/>
      <c r="T260" s="540"/>
      <c r="U260" s="540"/>
      <c r="V260" s="540"/>
      <c r="W260" s="540"/>
      <c r="X260" s="540"/>
      <c r="Y260" s="540"/>
      <c r="Z260" s="540"/>
      <c r="AA260" s="540"/>
    </row>
    <row r="261" spans="1:27" ht="12.75">
      <c r="A261" s="540"/>
      <c r="B261" s="540"/>
      <c r="C261" s="540"/>
      <c r="D261" s="540"/>
      <c r="E261" s="540"/>
      <c r="F261" s="540"/>
      <c r="G261" s="540"/>
      <c r="H261" s="540"/>
      <c r="I261" s="540"/>
      <c r="J261" s="540"/>
      <c r="K261" s="540"/>
      <c r="L261" s="540"/>
      <c r="M261" s="540"/>
      <c r="N261" s="540"/>
      <c r="O261" s="540"/>
      <c r="P261" s="540"/>
      <c r="Q261" s="540"/>
      <c r="R261" s="540"/>
      <c r="S261" s="540"/>
      <c r="T261" s="540"/>
      <c r="U261" s="540"/>
      <c r="V261" s="540"/>
      <c r="W261" s="540"/>
      <c r="X261" s="540"/>
      <c r="Y261" s="540"/>
      <c r="Z261" s="540"/>
      <c r="AA261" s="540"/>
    </row>
    <row r="262" spans="1:27" ht="12.75">
      <c r="A262" s="540"/>
      <c r="B262" s="540"/>
      <c r="C262" s="540"/>
      <c r="D262" s="540"/>
      <c r="E262" s="540"/>
      <c r="F262" s="540"/>
      <c r="G262" s="540"/>
      <c r="H262" s="540"/>
      <c r="I262" s="540"/>
      <c r="J262" s="540"/>
      <c r="K262" s="540"/>
      <c r="L262" s="540"/>
      <c r="M262" s="540"/>
      <c r="N262" s="540"/>
      <c r="O262" s="540"/>
      <c r="P262" s="540"/>
      <c r="Q262" s="540"/>
      <c r="R262" s="540"/>
      <c r="S262" s="540"/>
      <c r="T262" s="540"/>
      <c r="U262" s="540"/>
      <c r="V262" s="540"/>
      <c r="W262" s="540"/>
      <c r="X262" s="540"/>
      <c r="Y262" s="540"/>
      <c r="Z262" s="540"/>
      <c r="AA262" s="540"/>
    </row>
    <row r="263" spans="1:27" ht="12.75">
      <c r="A263" s="540"/>
      <c r="B263" s="540"/>
      <c r="C263" s="540"/>
      <c r="D263" s="540"/>
      <c r="E263" s="540"/>
      <c r="F263" s="540"/>
      <c r="G263" s="540"/>
      <c r="H263" s="540"/>
      <c r="I263" s="540"/>
      <c r="J263" s="540"/>
      <c r="K263" s="540"/>
      <c r="L263" s="540"/>
      <c r="M263" s="540"/>
      <c r="N263" s="540"/>
      <c r="O263" s="540"/>
      <c r="P263" s="540"/>
      <c r="Q263" s="540"/>
      <c r="R263" s="540"/>
      <c r="S263" s="540"/>
      <c r="T263" s="540"/>
      <c r="U263" s="540"/>
      <c r="V263" s="540"/>
      <c r="W263" s="540"/>
      <c r="X263" s="540"/>
      <c r="Y263" s="540"/>
      <c r="Z263" s="540"/>
      <c r="AA263" s="540"/>
    </row>
    <row r="264" spans="1:27" ht="12.75">
      <c r="A264" s="540"/>
      <c r="B264" s="540"/>
      <c r="C264" s="540"/>
      <c r="D264" s="540"/>
      <c r="E264" s="540"/>
      <c r="F264" s="540"/>
      <c r="G264" s="540"/>
      <c r="H264" s="540"/>
      <c r="I264" s="540"/>
      <c r="J264" s="540"/>
      <c r="K264" s="540"/>
      <c r="L264" s="540"/>
      <c r="M264" s="540"/>
      <c r="N264" s="540"/>
      <c r="O264" s="540"/>
      <c r="P264" s="540"/>
      <c r="Q264" s="540"/>
      <c r="R264" s="540"/>
      <c r="S264" s="540"/>
      <c r="T264" s="540"/>
      <c r="U264" s="540"/>
      <c r="V264" s="540"/>
      <c r="W264" s="540"/>
      <c r="X264" s="540"/>
      <c r="Y264" s="540"/>
      <c r="Z264" s="540"/>
      <c r="AA264" s="540"/>
    </row>
    <row r="265" spans="1:27" ht="12.75">
      <c r="A265" s="540"/>
      <c r="B265" s="540"/>
      <c r="C265" s="540"/>
      <c r="D265" s="540"/>
      <c r="E265" s="540"/>
      <c r="F265" s="540"/>
      <c r="G265" s="540"/>
      <c r="H265" s="540"/>
      <c r="I265" s="540"/>
      <c r="J265" s="540"/>
      <c r="K265" s="540"/>
      <c r="L265" s="540"/>
      <c r="M265" s="540"/>
      <c r="N265" s="540"/>
      <c r="O265" s="540"/>
      <c r="P265" s="540"/>
      <c r="Q265" s="540"/>
      <c r="R265" s="540"/>
      <c r="S265" s="540"/>
      <c r="T265" s="540"/>
      <c r="U265" s="540"/>
      <c r="V265" s="540"/>
      <c r="W265" s="540"/>
      <c r="X265" s="540"/>
      <c r="Y265" s="540"/>
      <c r="Z265" s="540"/>
      <c r="AA265" s="540"/>
    </row>
    <row r="266" spans="1:27" ht="12.75">
      <c r="A266" s="540"/>
      <c r="B266" s="540"/>
      <c r="C266" s="540"/>
      <c r="D266" s="540"/>
      <c r="E266" s="540"/>
      <c r="F266" s="540"/>
      <c r="G266" s="540"/>
      <c r="H266" s="540"/>
      <c r="I266" s="540"/>
      <c r="J266" s="540"/>
      <c r="K266" s="540"/>
      <c r="L266" s="540"/>
      <c r="M266" s="540"/>
      <c r="N266" s="540"/>
      <c r="O266" s="540"/>
      <c r="P266" s="540"/>
      <c r="Q266" s="540"/>
      <c r="R266" s="540"/>
      <c r="S266" s="540"/>
      <c r="T266" s="540"/>
      <c r="U266" s="540"/>
      <c r="V266" s="540"/>
      <c r="W266" s="540"/>
      <c r="X266" s="540"/>
      <c r="Y266" s="540"/>
      <c r="Z266" s="540"/>
      <c r="AA266" s="540"/>
    </row>
    <row r="267" spans="1:27" ht="12.75">
      <c r="A267" s="540"/>
      <c r="B267" s="540"/>
      <c r="C267" s="540"/>
      <c r="D267" s="540"/>
      <c r="E267" s="540"/>
      <c r="F267" s="540"/>
      <c r="G267" s="540"/>
      <c r="H267" s="540"/>
      <c r="I267" s="540"/>
      <c r="J267" s="540"/>
      <c r="K267" s="540"/>
      <c r="L267" s="540"/>
      <c r="M267" s="540"/>
      <c r="N267" s="540"/>
      <c r="O267" s="540"/>
      <c r="P267" s="540"/>
      <c r="Q267" s="540"/>
      <c r="R267" s="540"/>
      <c r="S267" s="540"/>
      <c r="T267" s="540"/>
      <c r="U267" s="540"/>
      <c r="V267" s="540"/>
      <c r="W267" s="540"/>
      <c r="X267" s="540"/>
      <c r="Y267" s="540"/>
      <c r="Z267" s="540"/>
      <c r="AA267" s="540"/>
    </row>
    <row r="268" spans="1:27" ht="12.75">
      <c r="A268" s="540"/>
      <c r="B268" s="540"/>
      <c r="C268" s="540"/>
      <c r="D268" s="540"/>
      <c r="E268" s="540"/>
      <c r="F268" s="540"/>
      <c r="G268" s="540"/>
      <c r="H268" s="540"/>
      <c r="I268" s="540"/>
      <c r="J268" s="540"/>
      <c r="K268" s="540"/>
      <c r="L268" s="540"/>
      <c r="M268" s="540"/>
      <c r="N268" s="540"/>
      <c r="O268" s="540"/>
      <c r="P268" s="540"/>
      <c r="Q268" s="540"/>
      <c r="R268" s="540"/>
      <c r="S268" s="540"/>
      <c r="T268" s="540"/>
      <c r="U268" s="540"/>
      <c r="V268" s="540"/>
      <c r="W268" s="540"/>
      <c r="X268" s="540"/>
      <c r="Y268" s="540"/>
      <c r="Z268" s="540"/>
      <c r="AA268" s="540"/>
    </row>
    <row r="269" spans="1:27" ht="12.75">
      <c r="A269" s="540"/>
      <c r="B269" s="540"/>
      <c r="C269" s="540"/>
      <c r="D269" s="540"/>
      <c r="E269" s="540"/>
      <c r="F269" s="540"/>
      <c r="G269" s="540"/>
      <c r="H269" s="540"/>
      <c r="I269" s="540"/>
      <c r="J269" s="540"/>
      <c r="K269" s="540"/>
      <c r="L269" s="540"/>
      <c r="M269" s="540"/>
      <c r="N269" s="540"/>
      <c r="O269" s="540"/>
      <c r="P269" s="540"/>
      <c r="Q269" s="540"/>
      <c r="R269" s="540"/>
      <c r="S269" s="540"/>
      <c r="T269" s="540"/>
      <c r="U269" s="540"/>
      <c r="V269" s="540"/>
      <c r="W269" s="540"/>
      <c r="X269" s="540"/>
      <c r="Y269" s="540"/>
      <c r="Z269" s="540"/>
      <c r="AA269" s="540"/>
    </row>
    <row r="270" spans="1:27" ht="12.75">
      <c r="A270" s="540"/>
      <c r="B270" s="540"/>
      <c r="C270" s="540"/>
      <c r="D270" s="540"/>
      <c r="E270" s="540"/>
      <c r="F270" s="540"/>
      <c r="G270" s="540"/>
      <c r="H270" s="540"/>
      <c r="I270" s="540"/>
      <c r="J270" s="540"/>
      <c r="K270" s="540"/>
      <c r="L270" s="540"/>
      <c r="M270" s="540"/>
      <c r="N270" s="540"/>
      <c r="O270" s="540"/>
      <c r="P270" s="540"/>
      <c r="Q270" s="540"/>
      <c r="R270" s="540"/>
      <c r="S270" s="540"/>
      <c r="T270" s="540"/>
      <c r="U270" s="540"/>
      <c r="V270" s="540"/>
      <c r="W270" s="540"/>
      <c r="X270" s="540"/>
      <c r="Y270" s="540"/>
      <c r="Z270" s="540"/>
      <c r="AA270" s="540"/>
    </row>
    <row r="271" spans="1:27" ht="12.75">
      <c r="A271" s="540"/>
      <c r="B271" s="540"/>
      <c r="C271" s="540"/>
      <c r="D271" s="540"/>
      <c r="E271" s="540"/>
      <c r="F271" s="540"/>
      <c r="G271" s="540"/>
      <c r="H271" s="540"/>
      <c r="I271" s="540"/>
      <c r="J271" s="540"/>
      <c r="K271" s="540"/>
      <c r="L271" s="540"/>
      <c r="M271" s="540"/>
      <c r="N271" s="540"/>
      <c r="O271" s="540"/>
      <c r="P271" s="540"/>
      <c r="Q271" s="540"/>
      <c r="R271" s="540"/>
      <c r="S271" s="540"/>
      <c r="T271" s="540"/>
      <c r="U271" s="540"/>
      <c r="V271" s="540"/>
      <c r="W271" s="540"/>
      <c r="X271" s="540"/>
      <c r="Y271" s="540"/>
      <c r="Z271" s="540"/>
      <c r="AA271" s="540"/>
    </row>
    <row r="272" spans="1:27" ht="12.75">
      <c r="A272" s="540"/>
      <c r="B272" s="540"/>
      <c r="C272" s="540"/>
      <c r="D272" s="540"/>
      <c r="E272" s="540"/>
      <c r="F272" s="540"/>
      <c r="G272" s="540"/>
      <c r="H272" s="540"/>
      <c r="I272" s="540"/>
      <c r="J272" s="540"/>
      <c r="K272" s="540"/>
      <c r="L272" s="540"/>
      <c r="M272" s="540"/>
      <c r="N272" s="540"/>
      <c r="O272" s="540"/>
      <c r="P272" s="540"/>
      <c r="Q272" s="540"/>
      <c r="R272" s="540"/>
      <c r="S272" s="540"/>
      <c r="T272" s="540"/>
      <c r="U272" s="540"/>
      <c r="V272" s="540"/>
      <c r="W272" s="540"/>
      <c r="X272" s="540"/>
      <c r="Y272" s="540"/>
      <c r="Z272" s="540"/>
      <c r="AA272" s="540"/>
    </row>
    <row r="273" spans="1:27" ht="12.75">
      <c r="A273" s="540"/>
      <c r="B273" s="540"/>
      <c r="C273" s="540"/>
      <c r="D273" s="540"/>
      <c r="E273" s="540"/>
      <c r="F273" s="540"/>
      <c r="G273" s="540"/>
      <c r="H273" s="540"/>
      <c r="I273" s="540"/>
      <c r="J273" s="540"/>
      <c r="K273" s="540"/>
      <c r="L273" s="540"/>
      <c r="M273" s="540"/>
      <c r="N273" s="540"/>
      <c r="O273" s="540"/>
      <c r="P273" s="540"/>
      <c r="Q273" s="540"/>
      <c r="R273" s="540"/>
      <c r="S273" s="540"/>
      <c r="T273" s="540"/>
      <c r="U273" s="540"/>
      <c r="V273" s="540"/>
      <c r="W273" s="540"/>
      <c r="X273" s="540"/>
      <c r="Y273" s="540"/>
      <c r="Z273" s="540"/>
      <c r="AA273" s="540"/>
    </row>
    <row r="274" spans="1:27" ht="12.75">
      <c r="A274" s="540"/>
      <c r="B274" s="540"/>
      <c r="C274" s="540"/>
      <c r="D274" s="540"/>
      <c r="E274" s="540"/>
      <c r="F274" s="540"/>
      <c r="G274" s="540"/>
      <c r="H274" s="540"/>
      <c r="I274" s="540"/>
      <c r="J274" s="540"/>
      <c r="K274" s="540"/>
      <c r="L274" s="540"/>
      <c r="M274" s="540"/>
      <c r="N274" s="540"/>
      <c r="O274" s="540"/>
      <c r="P274" s="540"/>
      <c r="Q274" s="540"/>
      <c r="R274" s="540"/>
      <c r="S274" s="540"/>
      <c r="T274" s="540"/>
      <c r="U274" s="540"/>
      <c r="V274" s="540"/>
      <c r="W274" s="540"/>
      <c r="X274" s="540"/>
      <c r="Y274" s="540"/>
      <c r="Z274" s="540"/>
      <c r="AA274" s="540"/>
    </row>
    <row r="275" spans="1:27" ht="12.75">
      <c r="A275" s="540"/>
      <c r="B275" s="540"/>
      <c r="C275" s="540"/>
      <c r="D275" s="540"/>
      <c r="E275" s="540"/>
      <c r="F275" s="540"/>
      <c r="G275" s="540"/>
      <c r="H275" s="540"/>
      <c r="I275" s="540"/>
      <c r="J275" s="540"/>
      <c r="K275" s="540"/>
      <c r="L275" s="540"/>
      <c r="M275" s="540"/>
      <c r="N275" s="540"/>
      <c r="O275" s="540"/>
      <c r="P275" s="540"/>
      <c r="Q275" s="540"/>
      <c r="R275" s="540"/>
      <c r="S275" s="540"/>
      <c r="T275" s="540"/>
      <c r="U275" s="540"/>
      <c r="V275" s="540"/>
      <c r="W275" s="540"/>
      <c r="X275" s="540"/>
      <c r="Y275" s="540"/>
      <c r="Z275" s="540"/>
      <c r="AA275" s="540"/>
    </row>
    <row r="276" spans="1:27" ht="12.75">
      <c r="A276" s="540"/>
      <c r="B276" s="540"/>
      <c r="C276" s="540"/>
      <c r="D276" s="540"/>
      <c r="E276" s="540"/>
      <c r="F276" s="540"/>
      <c r="G276" s="540"/>
      <c r="H276" s="540"/>
      <c r="I276" s="540"/>
      <c r="J276" s="540"/>
      <c r="K276" s="540"/>
      <c r="L276" s="540"/>
      <c r="M276" s="540"/>
      <c r="N276" s="540"/>
      <c r="O276" s="540"/>
      <c r="P276" s="540"/>
      <c r="Q276" s="540"/>
      <c r="R276" s="540"/>
      <c r="S276" s="540"/>
      <c r="T276" s="540"/>
      <c r="U276" s="540"/>
      <c r="V276" s="540"/>
      <c r="W276" s="540"/>
      <c r="X276" s="540"/>
      <c r="Y276" s="540"/>
      <c r="Z276" s="540"/>
      <c r="AA276" s="540"/>
    </row>
    <row r="277" spans="1:27" ht="12.75">
      <c r="A277" s="540"/>
      <c r="B277" s="540"/>
      <c r="C277" s="540"/>
      <c r="D277" s="540"/>
      <c r="E277" s="540"/>
      <c r="F277" s="540"/>
      <c r="G277" s="540"/>
      <c r="H277" s="540"/>
      <c r="I277" s="540"/>
      <c r="J277" s="540"/>
      <c r="K277" s="540"/>
      <c r="L277" s="540"/>
      <c r="M277" s="540"/>
      <c r="N277" s="540"/>
      <c r="O277" s="540"/>
      <c r="P277" s="540"/>
      <c r="Q277" s="540"/>
      <c r="R277" s="540"/>
      <c r="S277" s="540"/>
      <c r="T277" s="540"/>
      <c r="U277" s="540"/>
      <c r="V277" s="540"/>
      <c r="W277" s="540"/>
      <c r="X277" s="540"/>
      <c r="Y277" s="540"/>
      <c r="Z277" s="540"/>
      <c r="AA277" s="540"/>
    </row>
    <row r="278" spans="1:27" ht="12.75">
      <c r="A278" s="540"/>
      <c r="B278" s="540"/>
      <c r="C278" s="540"/>
      <c r="D278" s="540"/>
      <c r="E278" s="540"/>
      <c r="F278" s="540"/>
      <c r="G278" s="540"/>
      <c r="H278" s="540"/>
      <c r="I278" s="540"/>
      <c r="J278" s="540"/>
      <c r="K278" s="540"/>
      <c r="L278" s="540"/>
      <c r="M278" s="540"/>
      <c r="N278" s="540"/>
      <c r="O278" s="540"/>
      <c r="P278" s="540"/>
      <c r="Q278" s="540"/>
      <c r="R278" s="540"/>
      <c r="S278" s="540"/>
      <c r="T278" s="540"/>
      <c r="U278" s="540"/>
      <c r="V278" s="540"/>
      <c r="W278" s="540"/>
      <c r="X278" s="540"/>
      <c r="Y278" s="540"/>
      <c r="Z278" s="540"/>
      <c r="AA278" s="540"/>
    </row>
    <row r="279" spans="1:27" ht="12.75">
      <c r="A279" s="540"/>
      <c r="B279" s="540"/>
      <c r="C279" s="540"/>
      <c r="D279" s="540"/>
      <c r="E279" s="540"/>
      <c r="F279" s="540"/>
      <c r="G279" s="540"/>
      <c r="H279" s="540"/>
      <c r="I279" s="540"/>
      <c r="J279" s="540"/>
      <c r="K279" s="540"/>
      <c r="L279" s="540"/>
      <c r="M279" s="540"/>
      <c r="N279" s="540"/>
      <c r="O279" s="540"/>
      <c r="P279" s="540"/>
      <c r="Q279" s="540"/>
      <c r="R279" s="540"/>
      <c r="S279" s="540"/>
      <c r="T279" s="540"/>
      <c r="U279" s="540"/>
      <c r="V279" s="540"/>
      <c r="W279" s="540"/>
      <c r="X279" s="540"/>
      <c r="Y279" s="540"/>
      <c r="Z279" s="540"/>
      <c r="AA279" s="540"/>
    </row>
    <row r="280" spans="1:27" ht="12.75">
      <c r="A280" s="540"/>
      <c r="B280" s="540"/>
      <c r="C280" s="540"/>
      <c r="D280" s="540"/>
      <c r="E280" s="540"/>
      <c r="F280" s="540"/>
      <c r="G280" s="540"/>
      <c r="H280" s="540"/>
      <c r="I280" s="540"/>
      <c r="J280" s="540"/>
      <c r="K280" s="540"/>
      <c r="L280" s="540"/>
      <c r="M280" s="540"/>
      <c r="N280" s="540"/>
      <c r="O280" s="540"/>
      <c r="P280" s="540"/>
      <c r="Q280" s="540"/>
      <c r="R280" s="540"/>
      <c r="S280" s="540"/>
      <c r="T280" s="540"/>
      <c r="U280" s="540"/>
      <c r="V280" s="540"/>
      <c r="W280" s="540"/>
      <c r="X280" s="540"/>
      <c r="Y280" s="540"/>
      <c r="Z280" s="540"/>
      <c r="AA280" s="540"/>
    </row>
    <row r="281" spans="1:27" ht="12.75">
      <c r="A281" s="540"/>
      <c r="B281" s="540"/>
      <c r="C281" s="540"/>
      <c r="D281" s="540"/>
      <c r="E281" s="540"/>
      <c r="F281" s="540"/>
      <c r="G281" s="540"/>
      <c r="H281" s="540"/>
      <c r="I281" s="540"/>
      <c r="J281" s="540"/>
      <c r="K281" s="540"/>
      <c r="L281" s="540"/>
      <c r="M281" s="540"/>
      <c r="N281" s="540"/>
      <c r="O281" s="540"/>
      <c r="P281" s="540"/>
      <c r="Q281" s="540"/>
      <c r="R281" s="540"/>
      <c r="S281" s="540"/>
      <c r="T281" s="540"/>
      <c r="U281" s="540"/>
      <c r="V281" s="540"/>
      <c r="W281" s="540"/>
      <c r="X281" s="540"/>
      <c r="Y281" s="540"/>
      <c r="Z281" s="540"/>
      <c r="AA281" s="540"/>
    </row>
    <row r="282" spans="1:27" ht="12.75">
      <c r="A282" s="540"/>
      <c r="B282" s="540"/>
      <c r="C282" s="540"/>
      <c r="D282" s="540"/>
      <c r="E282" s="540"/>
      <c r="F282" s="540"/>
      <c r="G282" s="540"/>
      <c r="H282" s="540"/>
      <c r="I282" s="540"/>
      <c r="J282" s="540"/>
      <c r="K282" s="540"/>
      <c r="L282" s="540"/>
      <c r="M282" s="540"/>
      <c r="N282" s="540"/>
      <c r="O282" s="540"/>
      <c r="P282" s="540"/>
      <c r="Q282" s="540"/>
      <c r="R282" s="540"/>
      <c r="S282" s="540"/>
      <c r="T282" s="540"/>
      <c r="U282" s="540"/>
      <c r="V282" s="540"/>
      <c r="W282" s="540"/>
      <c r="X282" s="540"/>
      <c r="Y282" s="540"/>
      <c r="Z282" s="540"/>
      <c r="AA282" s="540"/>
    </row>
    <row r="283" spans="1:27" ht="12.75">
      <c r="A283" s="540"/>
      <c r="B283" s="540"/>
      <c r="C283" s="540"/>
      <c r="D283" s="540"/>
      <c r="E283" s="540"/>
      <c r="F283" s="540"/>
      <c r="G283" s="540"/>
      <c r="H283" s="540"/>
      <c r="I283" s="540"/>
      <c r="J283" s="540"/>
      <c r="K283" s="540"/>
      <c r="L283" s="540"/>
      <c r="M283" s="540"/>
      <c r="N283" s="540"/>
      <c r="O283" s="540"/>
      <c r="P283" s="540"/>
      <c r="Q283" s="540"/>
      <c r="R283" s="540"/>
      <c r="S283" s="540"/>
      <c r="T283" s="540"/>
      <c r="U283" s="540"/>
      <c r="V283" s="540"/>
      <c r="W283" s="540"/>
      <c r="X283" s="540"/>
      <c r="Y283" s="540"/>
      <c r="Z283" s="540"/>
      <c r="AA283" s="540"/>
    </row>
    <row r="284" spans="1:27" ht="12.75">
      <c r="A284" s="540"/>
      <c r="B284" s="540"/>
      <c r="C284" s="540"/>
      <c r="D284" s="540"/>
      <c r="E284" s="540"/>
      <c r="F284" s="540"/>
      <c r="G284" s="540"/>
      <c r="H284" s="540"/>
      <c r="I284" s="540"/>
      <c r="J284" s="540"/>
      <c r="K284" s="540"/>
      <c r="L284" s="540"/>
      <c r="M284" s="540"/>
      <c r="N284" s="540"/>
      <c r="O284" s="540"/>
      <c r="P284" s="540"/>
      <c r="Q284" s="540"/>
      <c r="R284" s="540"/>
      <c r="S284" s="540"/>
      <c r="T284" s="540"/>
      <c r="U284" s="540"/>
      <c r="V284" s="540"/>
      <c r="W284" s="540"/>
      <c r="X284" s="540"/>
      <c r="Y284" s="540"/>
      <c r="Z284" s="540"/>
      <c r="AA284" s="540"/>
    </row>
    <row r="285" spans="1:27" ht="12.75">
      <c r="A285" s="540"/>
      <c r="B285" s="540"/>
      <c r="C285" s="540"/>
      <c r="D285" s="540"/>
      <c r="E285" s="540"/>
      <c r="F285" s="540"/>
      <c r="G285" s="540"/>
      <c r="H285" s="540"/>
      <c r="I285" s="540"/>
      <c r="J285" s="540"/>
      <c r="K285" s="540"/>
      <c r="L285" s="540"/>
      <c r="M285" s="540"/>
      <c r="N285" s="540"/>
      <c r="O285" s="540"/>
      <c r="P285" s="540"/>
      <c r="Q285" s="540"/>
      <c r="R285" s="540"/>
      <c r="S285" s="540"/>
      <c r="T285" s="540"/>
      <c r="U285" s="540"/>
      <c r="V285" s="540"/>
      <c r="W285" s="540"/>
      <c r="X285" s="540"/>
      <c r="Y285" s="540"/>
      <c r="Z285" s="540"/>
      <c r="AA285" s="540"/>
    </row>
    <row r="286" spans="1:27" ht="12.75">
      <c r="A286" s="540"/>
      <c r="B286" s="540"/>
      <c r="C286" s="540"/>
      <c r="D286" s="540"/>
      <c r="E286" s="540"/>
      <c r="F286" s="540"/>
      <c r="G286" s="540"/>
      <c r="H286" s="540"/>
      <c r="I286" s="540"/>
      <c r="J286" s="540"/>
      <c r="K286" s="540"/>
      <c r="L286" s="540"/>
      <c r="M286" s="540"/>
      <c r="N286" s="540"/>
      <c r="O286" s="540"/>
      <c r="P286" s="540"/>
      <c r="Q286" s="540"/>
      <c r="R286" s="540"/>
      <c r="S286" s="540"/>
      <c r="T286" s="540"/>
      <c r="U286" s="540"/>
      <c r="V286" s="540"/>
      <c r="W286" s="540"/>
      <c r="X286" s="540"/>
      <c r="Y286" s="540"/>
      <c r="Z286" s="540"/>
      <c r="AA286" s="540"/>
    </row>
    <row r="287" spans="1:27" ht="12.75">
      <c r="A287" s="540"/>
      <c r="B287" s="540"/>
      <c r="C287" s="540"/>
      <c r="D287" s="540"/>
      <c r="E287" s="540"/>
      <c r="F287" s="540"/>
      <c r="G287" s="540"/>
      <c r="H287" s="540"/>
      <c r="I287" s="540"/>
      <c r="J287" s="540"/>
      <c r="K287" s="540"/>
      <c r="L287" s="540"/>
      <c r="M287" s="540"/>
      <c r="N287" s="540"/>
      <c r="O287" s="540"/>
      <c r="P287" s="540"/>
      <c r="Q287" s="540"/>
      <c r="R287" s="540"/>
      <c r="S287" s="540"/>
      <c r="T287" s="540"/>
      <c r="U287" s="540"/>
      <c r="V287" s="540"/>
      <c r="W287" s="540"/>
      <c r="X287" s="540"/>
      <c r="Y287" s="540"/>
      <c r="Z287" s="540"/>
      <c r="AA287" s="540"/>
    </row>
    <row r="288" spans="1:27" ht="12.75">
      <c r="A288" s="540"/>
      <c r="B288" s="540"/>
      <c r="C288" s="540"/>
      <c r="D288" s="540"/>
      <c r="E288" s="540"/>
      <c r="F288" s="540"/>
      <c r="G288" s="540"/>
      <c r="H288" s="540"/>
      <c r="I288" s="540"/>
      <c r="J288" s="540"/>
      <c r="K288" s="540"/>
      <c r="L288" s="540"/>
      <c r="M288" s="540"/>
      <c r="N288" s="540"/>
      <c r="O288" s="540"/>
      <c r="P288" s="540"/>
      <c r="Q288" s="540"/>
      <c r="R288" s="540"/>
      <c r="S288" s="540"/>
      <c r="T288" s="540"/>
      <c r="U288" s="540"/>
      <c r="V288" s="540"/>
      <c r="W288" s="540"/>
      <c r="X288" s="540"/>
      <c r="Y288" s="540"/>
      <c r="Z288" s="540"/>
      <c r="AA288" s="540"/>
    </row>
    <row r="289" spans="1:27" ht="12.75">
      <c r="A289" s="540"/>
      <c r="B289" s="540"/>
      <c r="C289" s="540"/>
      <c r="D289" s="540"/>
      <c r="E289" s="540"/>
      <c r="F289" s="540"/>
      <c r="G289" s="540"/>
      <c r="H289" s="540"/>
      <c r="I289" s="540"/>
      <c r="J289" s="540"/>
      <c r="K289" s="540"/>
      <c r="L289" s="540"/>
      <c r="M289" s="540"/>
      <c r="N289" s="540"/>
      <c r="O289" s="540"/>
      <c r="P289" s="540"/>
      <c r="Q289" s="540"/>
      <c r="R289" s="540"/>
      <c r="S289" s="540"/>
      <c r="T289" s="540"/>
      <c r="U289" s="540"/>
      <c r="V289" s="540"/>
      <c r="W289" s="540"/>
      <c r="X289" s="540"/>
      <c r="Y289" s="540"/>
      <c r="Z289" s="540"/>
      <c r="AA289" s="540"/>
    </row>
    <row r="290" spans="1:27" ht="12.75">
      <c r="A290" s="540"/>
      <c r="B290" s="540"/>
      <c r="C290" s="540"/>
      <c r="D290" s="540"/>
      <c r="E290" s="540"/>
      <c r="F290" s="540"/>
      <c r="G290" s="540"/>
      <c r="H290" s="540"/>
      <c r="I290" s="540"/>
      <c r="J290" s="540"/>
      <c r="K290" s="540"/>
      <c r="L290" s="540"/>
      <c r="M290" s="540"/>
      <c r="N290" s="540"/>
      <c r="O290" s="540"/>
      <c r="P290" s="540"/>
      <c r="Q290" s="540"/>
      <c r="R290" s="540"/>
      <c r="S290" s="540"/>
      <c r="T290" s="540"/>
      <c r="U290" s="540"/>
      <c r="V290" s="540"/>
      <c r="W290" s="540"/>
      <c r="X290" s="540"/>
      <c r="Y290" s="540"/>
      <c r="Z290" s="540"/>
      <c r="AA290" s="540"/>
    </row>
    <row r="291" spans="1:27" ht="12.75">
      <c r="A291" s="540"/>
      <c r="B291" s="540"/>
      <c r="C291" s="540"/>
      <c r="D291" s="540"/>
      <c r="E291" s="540"/>
      <c r="F291" s="540"/>
      <c r="G291" s="540"/>
      <c r="H291" s="540"/>
      <c r="I291" s="540"/>
      <c r="J291" s="540"/>
      <c r="K291" s="540"/>
      <c r="L291" s="540"/>
      <c r="M291" s="540"/>
      <c r="N291" s="540"/>
      <c r="O291" s="540"/>
      <c r="P291" s="540"/>
      <c r="Q291" s="540"/>
      <c r="R291" s="540"/>
      <c r="S291" s="540"/>
      <c r="T291" s="540"/>
      <c r="U291" s="540"/>
      <c r="V291" s="540"/>
      <c r="W291" s="540"/>
      <c r="X291" s="540"/>
      <c r="Y291" s="540"/>
      <c r="Z291" s="540"/>
      <c r="AA291" s="540"/>
    </row>
    <row r="292" spans="1:27" ht="12.75">
      <c r="A292" s="540"/>
      <c r="B292" s="540"/>
      <c r="C292" s="540"/>
      <c r="D292" s="540"/>
      <c r="E292" s="540"/>
      <c r="F292" s="540"/>
      <c r="G292" s="540"/>
      <c r="H292" s="540"/>
      <c r="I292" s="540"/>
      <c r="J292" s="540"/>
      <c r="K292" s="540"/>
      <c r="L292" s="540"/>
      <c r="M292" s="540"/>
      <c r="N292" s="540"/>
      <c r="O292" s="540"/>
      <c r="P292" s="540"/>
      <c r="Q292" s="540"/>
      <c r="R292" s="540"/>
      <c r="S292" s="540"/>
      <c r="T292" s="540"/>
      <c r="U292" s="540"/>
      <c r="V292" s="540"/>
      <c r="W292" s="540"/>
      <c r="X292" s="540"/>
      <c r="Y292" s="540"/>
      <c r="Z292" s="540"/>
      <c r="AA292" s="540"/>
    </row>
    <row r="293" spans="1:27" ht="12.75">
      <c r="A293" s="540"/>
      <c r="B293" s="540"/>
      <c r="C293" s="540"/>
      <c r="D293" s="540"/>
      <c r="E293" s="540"/>
      <c r="F293" s="540"/>
      <c r="G293" s="540"/>
      <c r="H293" s="540"/>
      <c r="I293" s="540"/>
      <c r="J293" s="540"/>
      <c r="K293" s="540"/>
      <c r="L293" s="540"/>
      <c r="M293" s="540"/>
      <c r="N293" s="540"/>
      <c r="O293" s="540"/>
      <c r="P293" s="540"/>
      <c r="Q293" s="540"/>
      <c r="R293" s="540"/>
      <c r="S293" s="540"/>
      <c r="T293" s="540"/>
      <c r="U293" s="540"/>
      <c r="V293" s="540"/>
      <c r="W293" s="540"/>
      <c r="X293" s="540"/>
      <c r="Y293" s="540"/>
      <c r="Z293" s="540"/>
      <c r="AA293" s="540"/>
    </row>
    <row r="294" spans="1:27" ht="12.75">
      <c r="A294" s="540"/>
      <c r="B294" s="540"/>
      <c r="C294" s="540"/>
      <c r="D294" s="540"/>
      <c r="E294" s="540"/>
      <c r="F294" s="540"/>
      <c r="G294" s="540"/>
      <c r="H294" s="540"/>
      <c r="I294" s="540"/>
      <c r="J294" s="540"/>
      <c r="K294" s="540"/>
      <c r="L294" s="540"/>
      <c r="M294" s="540"/>
      <c r="N294" s="540"/>
      <c r="O294" s="540"/>
      <c r="P294" s="540"/>
      <c r="Q294" s="540"/>
      <c r="R294" s="540"/>
      <c r="S294" s="540"/>
      <c r="T294" s="540"/>
      <c r="U294" s="540"/>
      <c r="V294" s="540"/>
      <c r="W294" s="540"/>
      <c r="X294" s="540"/>
      <c r="Y294" s="540"/>
      <c r="Z294" s="540"/>
      <c r="AA294" s="540"/>
    </row>
    <row r="295" spans="1:27" ht="12.75">
      <c r="A295" s="540"/>
      <c r="B295" s="540"/>
      <c r="C295" s="540"/>
      <c r="D295" s="540"/>
      <c r="E295" s="540"/>
      <c r="F295" s="540"/>
      <c r="G295" s="540"/>
      <c r="H295" s="540"/>
      <c r="I295" s="540"/>
      <c r="J295" s="540"/>
      <c r="K295" s="540"/>
      <c r="L295" s="540"/>
      <c r="M295" s="540"/>
      <c r="N295" s="540"/>
      <c r="O295" s="540"/>
      <c r="P295" s="540"/>
      <c r="Q295" s="540"/>
      <c r="R295" s="540"/>
      <c r="S295" s="540"/>
      <c r="T295" s="540"/>
      <c r="U295" s="540"/>
      <c r="V295" s="540"/>
      <c r="W295" s="540"/>
      <c r="X295" s="540"/>
      <c r="Y295" s="540"/>
      <c r="Z295" s="540"/>
      <c r="AA295" s="540"/>
    </row>
    <row r="296" spans="1:27" ht="12.75">
      <c r="A296" s="540"/>
      <c r="B296" s="540"/>
      <c r="C296" s="540"/>
      <c r="D296" s="540"/>
      <c r="E296" s="540"/>
      <c r="F296" s="540"/>
      <c r="G296" s="540"/>
      <c r="H296" s="540"/>
      <c r="I296" s="540"/>
      <c r="J296" s="540"/>
      <c r="K296" s="540"/>
      <c r="L296" s="540"/>
      <c r="M296" s="540"/>
      <c r="N296" s="540"/>
      <c r="O296" s="540"/>
      <c r="P296" s="540"/>
      <c r="Q296" s="540"/>
      <c r="R296" s="540"/>
      <c r="S296" s="540"/>
      <c r="T296" s="540"/>
      <c r="U296" s="540"/>
      <c r="V296" s="540"/>
      <c r="W296" s="540"/>
      <c r="X296" s="540"/>
      <c r="Y296" s="540"/>
      <c r="Z296" s="540"/>
      <c r="AA296" s="540"/>
    </row>
    <row r="297" spans="1:27" ht="12.75">
      <c r="A297" s="540"/>
      <c r="B297" s="540"/>
      <c r="C297" s="540"/>
      <c r="D297" s="540"/>
      <c r="E297" s="540"/>
      <c r="F297" s="540"/>
      <c r="G297" s="540"/>
      <c r="H297" s="540"/>
      <c r="I297" s="540"/>
      <c r="J297" s="540"/>
      <c r="K297" s="540"/>
      <c r="L297" s="540"/>
      <c r="M297" s="540"/>
      <c r="N297" s="540"/>
      <c r="O297" s="540"/>
      <c r="P297" s="540"/>
      <c r="Q297" s="540"/>
      <c r="R297" s="540"/>
      <c r="S297" s="540"/>
      <c r="T297" s="540"/>
      <c r="U297" s="540"/>
      <c r="V297" s="540"/>
      <c r="W297" s="540"/>
      <c r="X297" s="540"/>
      <c r="Y297" s="540"/>
      <c r="Z297" s="540"/>
      <c r="AA297" s="540"/>
    </row>
    <row r="298" spans="1:27" ht="12.75">
      <c r="A298" s="540"/>
      <c r="B298" s="540"/>
      <c r="C298" s="540"/>
      <c r="D298" s="540"/>
      <c r="E298" s="540"/>
      <c r="F298" s="540"/>
      <c r="G298" s="540"/>
      <c r="H298" s="540"/>
      <c r="I298" s="540"/>
      <c r="J298" s="540"/>
      <c r="K298" s="540"/>
      <c r="L298" s="540"/>
      <c r="M298" s="540"/>
      <c r="N298" s="540"/>
      <c r="O298" s="540"/>
      <c r="P298" s="540"/>
      <c r="Q298" s="540"/>
      <c r="R298" s="540"/>
      <c r="S298" s="540"/>
      <c r="T298" s="540"/>
      <c r="U298" s="540"/>
      <c r="V298" s="540"/>
      <c r="W298" s="540"/>
      <c r="X298" s="540"/>
      <c r="Y298" s="540"/>
      <c r="Z298" s="540"/>
      <c r="AA298" s="540"/>
    </row>
    <row r="299" spans="1:27" ht="12.75">
      <c r="A299" s="540"/>
      <c r="B299" s="540"/>
      <c r="C299" s="540"/>
      <c r="D299" s="540"/>
      <c r="E299" s="540"/>
      <c r="F299" s="540"/>
      <c r="G299" s="540"/>
      <c r="H299" s="540"/>
      <c r="I299" s="540"/>
      <c r="J299" s="540"/>
      <c r="K299" s="540"/>
      <c r="L299" s="540"/>
      <c r="M299" s="540"/>
      <c r="N299" s="540"/>
      <c r="O299" s="540"/>
      <c r="P299" s="540"/>
      <c r="Q299" s="540"/>
      <c r="R299" s="540"/>
      <c r="S299" s="540"/>
      <c r="T299" s="540"/>
      <c r="U299" s="540"/>
      <c r="V299" s="540"/>
      <c r="W299" s="540"/>
      <c r="X299" s="540"/>
      <c r="Y299" s="540"/>
      <c r="Z299" s="540"/>
      <c r="AA299" s="540"/>
    </row>
    <row r="300" spans="1:27" ht="12.75">
      <c r="A300" s="540"/>
      <c r="B300" s="540"/>
      <c r="C300" s="540"/>
      <c r="D300" s="540"/>
      <c r="E300" s="540"/>
      <c r="F300" s="540"/>
      <c r="G300" s="540"/>
      <c r="H300" s="540"/>
      <c r="I300" s="540"/>
      <c r="J300" s="540"/>
      <c r="K300" s="540"/>
      <c r="L300" s="540"/>
      <c r="M300" s="540"/>
      <c r="N300" s="540"/>
      <c r="O300" s="540"/>
      <c r="P300" s="540"/>
      <c r="Q300" s="540"/>
      <c r="R300" s="540"/>
      <c r="S300" s="540"/>
      <c r="T300" s="540"/>
      <c r="U300" s="540"/>
      <c r="V300" s="540"/>
      <c r="W300" s="540"/>
      <c r="X300" s="540"/>
      <c r="Y300" s="540"/>
      <c r="Z300" s="540"/>
      <c r="AA300" s="540"/>
    </row>
    <row r="301" spans="1:27" ht="12.75">
      <c r="A301" s="540"/>
      <c r="B301" s="540"/>
      <c r="C301" s="540"/>
      <c r="D301" s="540"/>
      <c r="E301" s="540"/>
      <c r="F301" s="540"/>
      <c r="G301" s="540"/>
      <c r="H301" s="540"/>
      <c r="I301" s="540"/>
      <c r="J301" s="540"/>
      <c r="K301" s="540"/>
      <c r="L301" s="540"/>
      <c r="M301" s="540"/>
      <c r="N301" s="540"/>
      <c r="O301" s="540"/>
      <c r="P301" s="540"/>
      <c r="Q301" s="540"/>
      <c r="R301" s="540"/>
      <c r="S301" s="540"/>
      <c r="T301" s="540"/>
      <c r="U301" s="540"/>
      <c r="V301" s="540"/>
      <c r="W301" s="540"/>
      <c r="X301" s="540"/>
      <c r="Y301" s="540"/>
      <c r="Z301" s="540"/>
      <c r="AA301" s="540"/>
    </row>
    <row r="302" spans="1:27" ht="12.75">
      <c r="A302" s="540"/>
      <c r="B302" s="540"/>
      <c r="C302" s="540"/>
      <c r="D302" s="540"/>
      <c r="E302" s="540"/>
      <c r="F302" s="540"/>
      <c r="G302" s="540"/>
      <c r="H302" s="540"/>
      <c r="I302" s="540"/>
      <c r="J302" s="540"/>
      <c r="K302" s="540"/>
      <c r="L302" s="540"/>
      <c r="M302" s="540"/>
      <c r="N302" s="540"/>
      <c r="O302" s="540"/>
      <c r="P302" s="540"/>
      <c r="Q302" s="540"/>
      <c r="R302" s="540"/>
      <c r="S302" s="540"/>
      <c r="T302" s="540"/>
      <c r="U302" s="540"/>
      <c r="V302" s="540"/>
      <c r="W302" s="540"/>
      <c r="X302" s="540"/>
      <c r="Y302" s="540"/>
      <c r="Z302" s="540"/>
      <c r="AA302" s="540"/>
    </row>
    <row r="303" spans="1:27" ht="12.75">
      <c r="A303" s="540"/>
      <c r="B303" s="540"/>
      <c r="C303" s="540"/>
      <c r="D303" s="540"/>
      <c r="E303" s="540"/>
      <c r="F303" s="540"/>
      <c r="G303" s="540"/>
      <c r="H303" s="540"/>
      <c r="I303" s="540"/>
      <c r="J303" s="540"/>
      <c r="K303" s="540"/>
      <c r="L303" s="540"/>
      <c r="M303" s="540"/>
      <c r="N303" s="540"/>
      <c r="O303" s="540"/>
      <c r="P303" s="540"/>
      <c r="Q303" s="540"/>
      <c r="R303" s="540"/>
      <c r="S303" s="540"/>
      <c r="T303" s="540"/>
      <c r="U303" s="540"/>
      <c r="V303" s="540"/>
      <c r="W303" s="540"/>
      <c r="X303" s="540"/>
      <c r="Y303" s="540"/>
      <c r="Z303" s="540"/>
      <c r="AA303" s="540"/>
    </row>
    <row r="304" spans="1:27" ht="12.75">
      <c r="A304" s="540"/>
      <c r="B304" s="540"/>
      <c r="C304" s="540"/>
      <c r="D304" s="540"/>
      <c r="E304" s="540"/>
      <c r="F304" s="540"/>
      <c r="G304" s="540"/>
      <c r="H304" s="540"/>
      <c r="I304" s="540"/>
      <c r="J304" s="540"/>
      <c r="K304" s="540"/>
      <c r="L304" s="540"/>
      <c r="M304" s="540"/>
      <c r="N304" s="540"/>
      <c r="O304" s="540"/>
      <c r="P304" s="540"/>
      <c r="Q304" s="540"/>
      <c r="R304" s="540"/>
      <c r="S304" s="540"/>
      <c r="T304" s="540"/>
      <c r="U304" s="540"/>
      <c r="V304" s="540"/>
      <c r="W304" s="540"/>
      <c r="X304" s="540"/>
      <c r="Y304" s="540"/>
      <c r="Z304" s="540"/>
      <c r="AA304" s="540"/>
    </row>
    <row r="305" spans="1:27" ht="12.75">
      <c r="A305" s="540"/>
      <c r="B305" s="540"/>
      <c r="C305" s="540"/>
      <c r="D305" s="540"/>
      <c r="E305" s="540"/>
      <c r="F305" s="540"/>
      <c r="G305" s="540"/>
      <c r="H305" s="540"/>
      <c r="I305" s="540"/>
      <c r="J305" s="540"/>
      <c r="K305" s="540"/>
      <c r="L305" s="540"/>
      <c r="M305" s="540"/>
      <c r="N305" s="540"/>
      <c r="O305" s="540"/>
      <c r="P305" s="540"/>
      <c r="Q305" s="540"/>
      <c r="R305" s="540"/>
      <c r="S305" s="540"/>
      <c r="T305" s="540"/>
      <c r="U305" s="540"/>
      <c r="V305" s="540"/>
      <c r="W305" s="540"/>
      <c r="X305" s="540"/>
      <c r="Y305" s="540"/>
      <c r="Z305" s="540"/>
      <c r="AA305" s="540"/>
    </row>
    <row r="306" spans="1:27" ht="12.75">
      <c r="A306" s="540"/>
      <c r="B306" s="540"/>
      <c r="C306" s="540"/>
      <c r="D306" s="540"/>
      <c r="E306" s="540"/>
      <c r="F306" s="540"/>
      <c r="G306" s="540"/>
      <c r="H306" s="540"/>
      <c r="I306" s="540"/>
      <c r="J306" s="540"/>
      <c r="K306" s="540"/>
      <c r="L306" s="540"/>
      <c r="M306" s="540"/>
      <c r="N306" s="540"/>
      <c r="O306" s="540"/>
      <c r="P306" s="540"/>
      <c r="Q306" s="540"/>
      <c r="R306" s="540"/>
      <c r="S306" s="540"/>
      <c r="T306" s="540"/>
      <c r="U306" s="540"/>
      <c r="V306" s="540"/>
      <c r="W306" s="540"/>
      <c r="X306" s="540"/>
      <c r="Y306" s="540"/>
      <c r="Z306" s="540"/>
      <c r="AA306" s="540"/>
    </row>
    <row r="307" spans="1:27" ht="12.75">
      <c r="A307" s="540"/>
      <c r="B307" s="540"/>
      <c r="C307" s="540"/>
      <c r="D307" s="540"/>
      <c r="E307" s="540"/>
      <c r="F307" s="540"/>
      <c r="G307" s="540"/>
      <c r="H307" s="540"/>
      <c r="I307" s="540"/>
      <c r="J307" s="540"/>
      <c r="K307" s="540"/>
      <c r="L307" s="540"/>
      <c r="M307" s="540"/>
      <c r="N307" s="540"/>
      <c r="O307" s="540"/>
      <c r="P307" s="540"/>
      <c r="Q307" s="540"/>
      <c r="R307" s="540"/>
      <c r="S307" s="540"/>
      <c r="T307" s="540"/>
      <c r="U307" s="540"/>
      <c r="V307" s="540"/>
      <c r="W307" s="540"/>
      <c r="X307" s="540"/>
      <c r="Y307" s="540"/>
      <c r="Z307" s="540"/>
      <c r="AA307" s="540"/>
    </row>
    <row r="308" spans="1:27" ht="12.75">
      <c r="A308" s="540"/>
      <c r="B308" s="540"/>
      <c r="C308" s="540"/>
      <c r="D308" s="540"/>
      <c r="E308" s="540"/>
      <c r="F308" s="540"/>
      <c r="G308" s="540"/>
      <c r="H308" s="540"/>
      <c r="I308" s="540"/>
      <c r="J308" s="540"/>
      <c r="K308" s="540"/>
      <c r="L308" s="540"/>
      <c r="M308" s="540"/>
      <c r="N308" s="540"/>
      <c r="O308" s="540"/>
      <c r="P308" s="540"/>
      <c r="Q308" s="540"/>
      <c r="R308" s="540"/>
      <c r="S308" s="540"/>
      <c r="T308" s="540"/>
      <c r="U308" s="540"/>
      <c r="V308" s="540"/>
      <c r="W308" s="540"/>
      <c r="X308" s="540"/>
      <c r="Y308" s="540"/>
      <c r="Z308" s="540"/>
      <c r="AA308" s="540"/>
    </row>
    <row r="309" spans="1:27" ht="12.75">
      <c r="A309" s="540"/>
      <c r="B309" s="540"/>
      <c r="C309" s="540"/>
      <c r="D309" s="540"/>
      <c r="E309" s="540"/>
      <c r="F309" s="540"/>
      <c r="G309" s="540"/>
      <c r="H309" s="540"/>
      <c r="I309" s="540"/>
      <c r="J309" s="540"/>
      <c r="K309" s="540"/>
      <c r="L309" s="540"/>
      <c r="M309" s="540"/>
      <c r="N309" s="540"/>
      <c r="O309" s="540"/>
      <c r="P309" s="540"/>
      <c r="Q309" s="540"/>
      <c r="R309" s="540"/>
      <c r="S309" s="540"/>
      <c r="T309" s="540"/>
      <c r="U309" s="540"/>
      <c r="V309" s="540"/>
      <c r="W309" s="540"/>
      <c r="X309" s="540"/>
      <c r="Y309" s="540"/>
      <c r="Z309" s="540"/>
      <c r="AA309" s="540"/>
    </row>
    <row r="310" spans="1:27" ht="12.75">
      <c r="A310" s="540"/>
      <c r="B310" s="540"/>
      <c r="C310" s="540"/>
      <c r="D310" s="540"/>
      <c r="E310" s="540"/>
      <c r="F310" s="540"/>
      <c r="G310" s="540"/>
      <c r="H310" s="540"/>
      <c r="I310" s="540"/>
      <c r="J310" s="540"/>
      <c r="K310" s="540"/>
      <c r="L310" s="540"/>
      <c r="M310" s="540"/>
      <c r="N310" s="540"/>
      <c r="O310" s="540"/>
      <c r="P310" s="540"/>
      <c r="Q310" s="540"/>
      <c r="R310" s="540"/>
      <c r="S310" s="540"/>
      <c r="T310" s="540"/>
      <c r="U310" s="540"/>
      <c r="V310" s="540"/>
      <c r="W310" s="540"/>
      <c r="X310" s="540"/>
      <c r="Y310" s="540"/>
      <c r="Z310" s="540"/>
      <c r="AA310" s="540"/>
    </row>
    <row r="311" spans="1:27" ht="12.75">
      <c r="A311" s="540"/>
      <c r="B311" s="540"/>
      <c r="C311" s="540"/>
      <c r="D311" s="540"/>
      <c r="E311" s="540"/>
      <c r="F311" s="540"/>
      <c r="G311" s="540"/>
      <c r="H311" s="540"/>
      <c r="I311" s="540"/>
      <c r="J311" s="540"/>
      <c r="K311" s="540"/>
      <c r="L311" s="540"/>
      <c r="M311" s="540"/>
      <c r="N311" s="540"/>
      <c r="O311" s="540"/>
      <c r="P311" s="540"/>
      <c r="Q311" s="540"/>
      <c r="R311" s="540"/>
      <c r="S311" s="540"/>
      <c r="T311" s="540"/>
      <c r="U311" s="540"/>
      <c r="V311" s="540"/>
      <c r="W311" s="540"/>
      <c r="X311" s="540"/>
      <c r="Y311" s="540"/>
      <c r="Z311" s="540"/>
      <c r="AA311" s="540"/>
    </row>
    <row r="312" spans="1:27" ht="12.75">
      <c r="A312" s="540"/>
      <c r="B312" s="540"/>
      <c r="C312" s="540"/>
      <c r="D312" s="540"/>
      <c r="E312" s="540"/>
      <c r="F312" s="540"/>
      <c r="G312" s="540"/>
      <c r="H312" s="540"/>
      <c r="I312" s="540"/>
      <c r="J312" s="540"/>
      <c r="K312" s="540"/>
      <c r="L312" s="540"/>
      <c r="M312" s="540"/>
      <c r="N312" s="540"/>
      <c r="O312" s="540"/>
      <c r="P312" s="540"/>
      <c r="Q312" s="540"/>
      <c r="R312" s="540"/>
      <c r="S312" s="540"/>
      <c r="T312" s="540"/>
      <c r="U312" s="540"/>
      <c r="V312" s="540"/>
      <c r="W312" s="540"/>
      <c r="X312" s="540"/>
      <c r="Y312" s="540"/>
      <c r="Z312" s="540"/>
      <c r="AA312" s="540"/>
    </row>
    <row r="313" spans="1:27" ht="12.75">
      <c r="A313" s="540"/>
      <c r="B313" s="540"/>
      <c r="C313" s="540"/>
      <c r="D313" s="540"/>
      <c r="E313" s="540"/>
      <c r="F313" s="540"/>
      <c r="G313" s="540"/>
      <c r="H313" s="540"/>
      <c r="I313" s="540"/>
      <c r="J313" s="540"/>
      <c r="K313" s="540"/>
      <c r="L313" s="540"/>
      <c r="M313" s="540"/>
      <c r="N313" s="540"/>
      <c r="O313" s="540"/>
      <c r="P313" s="540"/>
      <c r="Q313" s="540"/>
      <c r="R313" s="540"/>
      <c r="S313" s="540"/>
      <c r="T313" s="540"/>
      <c r="U313" s="540"/>
      <c r="V313" s="540"/>
      <c r="W313" s="540"/>
      <c r="X313" s="540"/>
      <c r="Y313" s="540"/>
      <c r="Z313" s="540"/>
      <c r="AA313" s="540"/>
    </row>
    <row r="314" spans="1:27" ht="12.75">
      <c r="A314" s="540"/>
      <c r="B314" s="540"/>
      <c r="C314" s="540"/>
      <c r="D314" s="540"/>
      <c r="E314" s="540"/>
      <c r="F314" s="540"/>
      <c r="G314" s="540"/>
      <c r="H314" s="540"/>
      <c r="I314" s="540"/>
      <c r="J314" s="540"/>
      <c r="K314" s="540"/>
      <c r="L314" s="540"/>
      <c r="M314" s="540"/>
      <c r="N314" s="540"/>
      <c r="O314" s="540"/>
      <c r="P314" s="540"/>
      <c r="Q314" s="540"/>
      <c r="R314" s="540"/>
      <c r="S314" s="540"/>
      <c r="T314" s="540"/>
      <c r="U314" s="540"/>
      <c r="V314" s="540"/>
      <c r="W314" s="540"/>
      <c r="X314" s="540"/>
      <c r="Y314" s="540"/>
      <c r="Z314" s="540"/>
      <c r="AA314" s="540"/>
    </row>
    <row r="315" spans="1:27" ht="12.75">
      <c r="A315" s="540"/>
      <c r="B315" s="540"/>
      <c r="C315" s="540"/>
      <c r="D315" s="540"/>
      <c r="E315" s="540"/>
      <c r="F315" s="540"/>
      <c r="G315" s="540"/>
      <c r="H315" s="540"/>
      <c r="I315" s="540"/>
      <c r="J315" s="540"/>
      <c r="K315" s="540"/>
      <c r="L315" s="540"/>
      <c r="M315" s="540"/>
      <c r="N315" s="540"/>
      <c r="O315" s="540"/>
      <c r="P315" s="540"/>
      <c r="Q315" s="540"/>
      <c r="R315" s="540"/>
      <c r="S315" s="540"/>
      <c r="T315" s="540"/>
      <c r="U315" s="540"/>
      <c r="V315" s="540"/>
      <c r="W315" s="540"/>
      <c r="X315" s="540"/>
      <c r="Y315" s="540"/>
      <c r="Z315" s="540"/>
      <c r="AA315" s="540"/>
    </row>
    <row r="316" spans="1:27" ht="12.75">
      <c r="A316" s="540"/>
      <c r="B316" s="540"/>
      <c r="C316" s="540"/>
      <c r="D316" s="540"/>
      <c r="E316" s="540"/>
      <c r="F316" s="540"/>
      <c r="G316" s="540"/>
      <c r="H316" s="540"/>
      <c r="I316" s="540"/>
      <c r="J316" s="540"/>
      <c r="K316" s="540"/>
      <c r="L316" s="540"/>
      <c r="M316" s="540"/>
      <c r="N316" s="540"/>
      <c r="O316" s="540"/>
      <c r="P316" s="540"/>
      <c r="Q316" s="540"/>
      <c r="R316" s="540"/>
      <c r="S316" s="540"/>
      <c r="T316" s="540"/>
      <c r="U316" s="540"/>
      <c r="V316" s="540"/>
      <c r="W316" s="540"/>
      <c r="X316" s="540"/>
      <c r="Y316" s="540"/>
      <c r="Z316" s="540"/>
      <c r="AA316" s="540"/>
    </row>
    <row r="317" spans="1:27" ht="12.75">
      <c r="A317" s="540"/>
      <c r="B317" s="540"/>
      <c r="C317" s="540"/>
      <c r="D317" s="540"/>
      <c r="E317" s="540"/>
      <c r="F317" s="540"/>
      <c r="G317" s="540"/>
      <c r="H317" s="540"/>
      <c r="I317" s="540"/>
      <c r="J317" s="540"/>
      <c r="K317" s="540"/>
      <c r="L317" s="540"/>
      <c r="M317" s="540"/>
      <c r="N317" s="540"/>
      <c r="O317" s="540"/>
      <c r="P317" s="540"/>
      <c r="Q317" s="540"/>
      <c r="R317" s="540"/>
      <c r="S317" s="540"/>
      <c r="T317" s="540"/>
      <c r="U317" s="540"/>
      <c r="V317" s="540"/>
      <c r="W317" s="540"/>
      <c r="X317" s="540"/>
      <c r="Y317" s="540"/>
      <c r="Z317" s="540"/>
      <c r="AA317" s="540"/>
    </row>
    <row r="318" spans="1:27" ht="12.75">
      <c r="A318" s="540"/>
      <c r="B318" s="540"/>
      <c r="C318" s="540"/>
      <c r="D318" s="540"/>
      <c r="E318" s="540"/>
      <c r="F318" s="540"/>
      <c r="G318" s="540"/>
      <c r="H318" s="540"/>
      <c r="I318" s="540"/>
      <c r="J318" s="540"/>
      <c r="K318" s="540"/>
      <c r="L318" s="540"/>
      <c r="M318" s="540"/>
      <c r="N318" s="540"/>
      <c r="O318" s="540"/>
      <c r="P318" s="540"/>
      <c r="Q318" s="540"/>
      <c r="R318" s="540"/>
      <c r="S318" s="540"/>
      <c r="T318" s="540"/>
      <c r="U318" s="540"/>
      <c r="V318" s="540"/>
      <c r="W318" s="540"/>
      <c r="X318" s="540"/>
      <c r="Y318" s="540"/>
      <c r="Z318" s="540"/>
      <c r="AA318" s="540"/>
    </row>
    <row r="319" spans="1:27" ht="12.75">
      <c r="A319" s="540"/>
      <c r="B319" s="540"/>
      <c r="C319" s="540"/>
      <c r="D319" s="540"/>
      <c r="E319" s="540"/>
      <c r="F319" s="540"/>
      <c r="G319" s="540"/>
      <c r="H319" s="540"/>
      <c r="I319" s="540"/>
      <c r="J319" s="540"/>
      <c r="K319" s="540"/>
      <c r="L319" s="540"/>
      <c r="M319" s="540"/>
      <c r="N319" s="540"/>
      <c r="O319" s="540"/>
      <c r="P319" s="540"/>
      <c r="Q319" s="540"/>
      <c r="R319" s="540"/>
      <c r="S319" s="540"/>
      <c r="T319" s="540"/>
      <c r="U319" s="540"/>
      <c r="V319" s="540"/>
      <c r="W319" s="540"/>
      <c r="X319" s="540"/>
      <c r="Y319" s="540"/>
      <c r="Z319" s="540"/>
      <c r="AA319" s="540"/>
    </row>
    <row r="320" spans="1:27" ht="12.75">
      <c r="A320" s="540"/>
      <c r="B320" s="540"/>
      <c r="C320" s="540"/>
      <c r="D320" s="540"/>
      <c r="E320" s="540"/>
      <c r="F320" s="540"/>
      <c r="G320" s="540"/>
      <c r="H320" s="540"/>
      <c r="I320" s="540"/>
      <c r="J320" s="540"/>
      <c r="K320" s="540"/>
      <c r="L320" s="540"/>
      <c r="M320" s="540"/>
      <c r="N320" s="540"/>
      <c r="O320" s="540"/>
      <c r="P320" s="540"/>
      <c r="Q320" s="540"/>
      <c r="R320" s="540"/>
      <c r="S320" s="540"/>
      <c r="T320" s="540"/>
      <c r="U320" s="540"/>
      <c r="V320" s="540"/>
      <c r="W320" s="540"/>
      <c r="X320" s="540"/>
      <c r="Y320" s="540"/>
      <c r="Z320" s="540"/>
      <c r="AA320" s="540"/>
    </row>
    <row r="321" spans="1:27" ht="12.75">
      <c r="A321" s="540"/>
      <c r="B321" s="540"/>
      <c r="C321" s="540"/>
      <c r="D321" s="540"/>
      <c r="E321" s="540"/>
      <c r="F321" s="540"/>
      <c r="G321" s="540"/>
      <c r="H321" s="540"/>
      <c r="I321" s="540"/>
      <c r="J321" s="540"/>
      <c r="K321" s="540"/>
      <c r="L321" s="540"/>
      <c r="M321" s="540"/>
      <c r="N321" s="540"/>
      <c r="O321" s="540"/>
      <c r="P321" s="540"/>
      <c r="Q321" s="540"/>
      <c r="R321" s="540"/>
      <c r="S321" s="540"/>
      <c r="T321" s="540"/>
      <c r="U321" s="540"/>
      <c r="V321" s="540"/>
      <c r="W321" s="540"/>
      <c r="X321" s="540"/>
      <c r="Y321" s="540"/>
      <c r="Z321" s="540"/>
      <c r="AA321" s="540"/>
    </row>
    <row r="322" spans="1:27" ht="12.75">
      <c r="A322" s="540"/>
      <c r="B322" s="540"/>
      <c r="C322" s="540"/>
      <c r="D322" s="540"/>
      <c r="E322" s="540"/>
      <c r="F322" s="540"/>
      <c r="G322" s="540"/>
      <c r="H322" s="540"/>
      <c r="I322" s="540"/>
      <c r="J322" s="540"/>
      <c r="K322" s="540"/>
      <c r="L322" s="540"/>
      <c r="M322" s="540"/>
      <c r="N322" s="540"/>
      <c r="O322" s="540"/>
      <c r="P322" s="540"/>
      <c r="Q322" s="540"/>
      <c r="R322" s="540"/>
      <c r="S322" s="540"/>
      <c r="T322" s="540"/>
      <c r="U322" s="540"/>
      <c r="V322" s="540"/>
      <c r="W322" s="540"/>
      <c r="X322" s="540"/>
      <c r="Y322" s="540"/>
      <c r="Z322" s="540"/>
      <c r="AA322" s="540"/>
    </row>
    <row r="323" spans="1:27" ht="12.75">
      <c r="A323" s="540"/>
      <c r="B323" s="540"/>
      <c r="C323" s="540"/>
      <c r="D323" s="540"/>
      <c r="E323" s="540"/>
      <c r="F323" s="540"/>
      <c r="G323" s="540"/>
      <c r="H323" s="540"/>
      <c r="I323" s="540"/>
      <c r="J323" s="540"/>
      <c r="K323" s="540"/>
      <c r="L323" s="540"/>
      <c r="M323" s="540"/>
      <c r="N323" s="540"/>
      <c r="O323" s="540"/>
      <c r="P323" s="540"/>
      <c r="Q323" s="540"/>
      <c r="R323" s="540"/>
      <c r="S323" s="540"/>
      <c r="T323" s="540"/>
      <c r="U323" s="540"/>
      <c r="V323" s="540"/>
      <c r="W323" s="540"/>
      <c r="X323" s="540"/>
      <c r="Y323" s="540"/>
      <c r="Z323" s="540"/>
      <c r="AA323" s="540"/>
    </row>
    <row r="324" spans="1:27" ht="12.75">
      <c r="A324" s="540"/>
      <c r="B324" s="540"/>
      <c r="C324" s="540"/>
      <c r="D324" s="540"/>
      <c r="E324" s="540"/>
      <c r="F324" s="540"/>
      <c r="G324" s="540"/>
      <c r="H324" s="540"/>
      <c r="I324" s="540"/>
      <c r="J324" s="540"/>
      <c r="K324" s="540"/>
      <c r="L324" s="540"/>
      <c r="M324" s="540"/>
      <c r="N324" s="540"/>
      <c r="O324" s="540"/>
      <c r="P324" s="540"/>
      <c r="Q324" s="540"/>
      <c r="R324" s="540"/>
      <c r="S324" s="540"/>
      <c r="T324" s="540"/>
      <c r="U324" s="540"/>
      <c r="V324" s="540"/>
      <c r="W324" s="540"/>
      <c r="X324" s="540"/>
      <c r="Y324" s="540"/>
      <c r="Z324" s="540"/>
      <c r="AA324" s="540"/>
    </row>
    <row r="325" spans="1:27" ht="12.75">
      <c r="A325" s="540"/>
      <c r="B325" s="540"/>
      <c r="C325" s="540"/>
      <c r="D325" s="540"/>
      <c r="E325" s="540"/>
      <c r="F325" s="540"/>
      <c r="G325" s="540"/>
      <c r="H325" s="540"/>
      <c r="I325" s="540"/>
      <c r="J325" s="540"/>
      <c r="K325" s="540"/>
      <c r="L325" s="540"/>
      <c r="M325" s="540"/>
      <c r="N325" s="540"/>
      <c r="O325" s="540"/>
      <c r="P325" s="540"/>
      <c r="Q325" s="540"/>
      <c r="R325" s="540"/>
      <c r="S325" s="540"/>
      <c r="T325" s="540"/>
      <c r="U325" s="540"/>
      <c r="V325" s="540"/>
      <c r="W325" s="540"/>
      <c r="X325" s="540"/>
      <c r="Y325" s="540"/>
      <c r="Z325" s="540"/>
      <c r="AA325" s="540"/>
    </row>
    <row r="326" spans="1:27" ht="12.75">
      <c r="A326" s="540"/>
      <c r="B326" s="540"/>
      <c r="C326" s="540"/>
      <c r="D326" s="540"/>
      <c r="E326" s="540"/>
      <c r="F326" s="540"/>
      <c r="G326" s="540"/>
      <c r="H326" s="540"/>
      <c r="I326" s="540"/>
      <c r="J326" s="540"/>
      <c r="K326" s="540"/>
      <c r="L326" s="540"/>
      <c r="M326" s="540"/>
      <c r="N326" s="540"/>
      <c r="O326" s="540"/>
      <c r="P326" s="540"/>
      <c r="Q326" s="540"/>
      <c r="R326" s="540"/>
      <c r="S326" s="540"/>
      <c r="T326" s="540"/>
      <c r="U326" s="540"/>
      <c r="V326" s="540"/>
      <c r="W326" s="540"/>
      <c r="X326" s="540"/>
      <c r="Y326" s="540"/>
      <c r="Z326" s="540"/>
      <c r="AA326" s="540"/>
    </row>
    <row r="327" spans="1:27" ht="12.75">
      <c r="A327" s="540"/>
      <c r="B327" s="540"/>
      <c r="C327" s="540"/>
      <c r="D327" s="540"/>
      <c r="E327" s="540"/>
      <c r="F327" s="540"/>
      <c r="G327" s="540"/>
      <c r="H327" s="540"/>
      <c r="I327" s="540"/>
      <c r="J327" s="540"/>
      <c r="K327" s="540"/>
      <c r="L327" s="540"/>
      <c r="M327" s="540"/>
      <c r="N327" s="540"/>
      <c r="O327" s="540"/>
      <c r="P327" s="540"/>
      <c r="Q327" s="540"/>
      <c r="R327" s="540"/>
      <c r="S327" s="540"/>
      <c r="T327" s="540"/>
      <c r="U327" s="540"/>
      <c r="V327" s="540"/>
      <c r="W327" s="540"/>
      <c r="X327" s="540"/>
      <c r="Y327" s="540"/>
      <c r="Z327" s="540"/>
      <c r="AA327" s="540"/>
    </row>
    <row r="328" spans="1:27" ht="12.75">
      <c r="A328" s="540"/>
      <c r="B328" s="540"/>
      <c r="C328" s="540"/>
      <c r="D328" s="540"/>
      <c r="E328" s="540"/>
      <c r="F328" s="540"/>
      <c r="G328" s="540"/>
      <c r="H328" s="540"/>
      <c r="I328" s="540"/>
      <c r="J328" s="540"/>
      <c r="K328" s="540"/>
      <c r="L328" s="540"/>
      <c r="M328" s="540"/>
      <c r="N328" s="540"/>
      <c r="O328" s="540"/>
      <c r="P328" s="540"/>
      <c r="Q328" s="540"/>
      <c r="R328" s="540"/>
      <c r="S328" s="540"/>
      <c r="T328" s="540"/>
      <c r="U328" s="540"/>
      <c r="V328" s="540"/>
      <c r="W328" s="540"/>
      <c r="X328" s="540"/>
      <c r="Y328" s="540"/>
      <c r="Z328" s="540"/>
      <c r="AA328" s="540"/>
    </row>
    <row r="329" spans="1:27" ht="12.75">
      <c r="A329" s="540"/>
      <c r="B329" s="540"/>
      <c r="C329" s="540"/>
      <c r="D329" s="540"/>
      <c r="E329" s="540"/>
      <c r="F329" s="540"/>
      <c r="G329" s="540"/>
      <c r="H329" s="540"/>
      <c r="I329" s="540"/>
      <c r="J329" s="540"/>
      <c r="K329" s="540"/>
      <c r="L329" s="540"/>
      <c r="M329" s="540"/>
      <c r="N329" s="540"/>
      <c r="O329" s="540"/>
      <c r="P329" s="540"/>
      <c r="Q329" s="540"/>
      <c r="R329" s="540"/>
      <c r="S329" s="540"/>
      <c r="T329" s="540"/>
      <c r="U329" s="540"/>
      <c r="V329" s="540"/>
      <c r="W329" s="540"/>
      <c r="X329" s="540"/>
      <c r="Y329" s="540"/>
      <c r="Z329" s="540"/>
      <c r="AA329" s="540"/>
    </row>
    <row r="330" spans="1:27" ht="12.75">
      <c r="A330" s="540"/>
      <c r="B330" s="540"/>
      <c r="C330" s="540"/>
      <c r="D330" s="540"/>
      <c r="E330" s="540"/>
      <c r="F330" s="540"/>
      <c r="G330" s="540"/>
      <c r="H330" s="540"/>
      <c r="I330" s="540"/>
      <c r="J330" s="540"/>
      <c r="K330" s="540"/>
      <c r="L330" s="540"/>
      <c r="M330" s="540"/>
      <c r="N330" s="540"/>
      <c r="O330" s="540"/>
      <c r="P330" s="540"/>
      <c r="Q330" s="540"/>
      <c r="R330" s="540"/>
      <c r="S330" s="540"/>
      <c r="T330" s="540"/>
      <c r="U330" s="540"/>
      <c r="V330" s="540"/>
      <c r="W330" s="540"/>
      <c r="X330" s="540"/>
      <c r="Y330" s="540"/>
      <c r="Z330" s="540"/>
      <c r="AA330" s="540"/>
    </row>
    <row r="331" spans="1:27" ht="12.75">
      <c r="A331" s="540"/>
      <c r="B331" s="540"/>
      <c r="C331" s="540"/>
      <c r="D331" s="540"/>
      <c r="E331" s="540"/>
      <c r="F331" s="540"/>
      <c r="G331" s="540"/>
      <c r="H331" s="540"/>
      <c r="I331" s="540"/>
      <c r="J331" s="540"/>
      <c r="K331" s="540"/>
      <c r="L331" s="540"/>
      <c r="M331" s="540"/>
      <c r="N331" s="540"/>
      <c r="O331" s="540"/>
      <c r="P331" s="540"/>
      <c r="Q331" s="540"/>
      <c r="R331" s="540"/>
      <c r="S331" s="540"/>
      <c r="T331" s="540"/>
      <c r="U331" s="540"/>
      <c r="V331" s="540"/>
      <c r="W331" s="540"/>
      <c r="X331" s="540"/>
      <c r="Y331" s="540"/>
      <c r="Z331" s="540"/>
      <c r="AA331" s="540"/>
    </row>
    <row r="332" spans="1:27" ht="12.75">
      <c r="A332" s="540"/>
      <c r="B332" s="540"/>
      <c r="C332" s="540"/>
      <c r="D332" s="540"/>
      <c r="E332" s="540"/>
      <c r="F332" s="540"/>
      <c r="G332" s="540"/>
      <c r="H332" s="540"/>
      <c r="I332" s="540"/>
      <c r="J332" s="540"/>
      <c r="K332" s="540"/>
      <c r="L332" s="540"/>
      <c r="M332" s="540"/>
      <c r="N332" s="540"/>
      <c r="O332" s="540"/>
      <c r="P332" s="540"/>
      <c r="Q332" s="540"/>
      <c r="R332" s="540"/>
      <c r="S332" s="540"/>
      <c r="T332" s="540"/>
      <c r="U332" s="540"/>
      <c r="V332" s="540"/>
      <c r="W332" s="540"/>
      <c r="X332" s="540"/>
      <c r="Y332" s="540"/>
      <c r="Z332" s="540"/>
      <c r="AA332" s="540"/>
    </row>
    <row r="333" spans="1:27" ht="12.75">
      <c r="A333" s="540"/>
      <c r="B333" s="540"/>
      <c r="C333" s="540"/>
      <c r="D333" s="540"/>
      <c r="E333" s="540"/>
      <c r="F333" s="540"/>
      <c r="G333" s="540"/>
      <c r="H333" s="540"/>
      <c r="I333" s="540"/>
      <c r="J333" s="540"/>
      <c r="K333" s="540"/>
      <c r="L333" s="540"/>
      <c r="M333" s="540"/>
      <c r="N333" s="540"/>
      <c r="O333" s="540"/>
      <c r="P333" s="540"/>
      <c r="Q333" s="540"/>
      <c r="R333" s="540"/>
      <c r="S333" s="540"/>
      <c r="T333" s="540"/>
      <c r="U333" s="540"/>
      <c r="V333" s="540"/>
      <c r="W333" s="540"/>
      <c r="X333" s="540"/>
      <c r="Y333" s="540"/>
      <c r="Z333" s="540"/>
      <c r="AA333" s="540"/>
    </row>
    <row r="334" spans="1:27" ht="12.75">
      <c r="A334" s="540"/>
      <c r="B334" s="540"/>
      <c r="C334" s="540"/>
      <c r="D334" s="540"/>
      <c r="E334" s="540"/>
      <c r="F334" s="540"/>
      <c r="G334" s="540"/>
      <c r="H334" s="540"/>
      <c r="I334" s="540"/>
      <c r="J334" s="540"/>
      <c r="K334" s="540"/>
      <c r="L334" s="540"/>
      <c r="M334" s="540"/>
      <c r="N334" s="540"/>
      <c r="O334" s="540"/>
      <c r="P334" s="540"/>
      <c r="Q334" s="540"/>
      <c r="R334" s="540"/>
      <c r="S334" s="540"/>
      <c r="T334" s="540"/>
      <c r="U334" s="540"/>
      <c r="V334" s="540"/>
      <c r="W334" s="540"/>
      <c r="X334" s="540"/>
      <c r="Y334" s="540"/>
      <c r="Z334" s="540"/>
      <c r="AA334" s="540"/>
    </row>
    <row r="335" spans="1:27" ht="12.75">
      <c r="A335" s="540"/>
      <c r="B335" s="540"/>
      <c r="C335" s="540"/>
      <c r="D335" s="540"/>
      <c r="E335" s="540"/>
      <c r="F335" s="540"/>
      <c r="G335" s="540"/>
      <c r="H335" s="540"/>
      <c r="I335" s="540"/>
      <c r="J335" s="540"/>
      <c r="K335" s="540"/>
      <c r="L335" s="540"/>
      <c r="M335" s="540"/>
      <c r="N335" s="540"/>
      <c r="O335" s="540"/>
      <c r="P335" s="540"/>
      <c r="Q335" s="540"/>
      <c r="R335" s="540"/>
      <c r="S335" s="540"/>
      <c r="T335" s="540"/>
      <c r="U335" s="540"/>
      <c r="V335" s="540"/>
      <c r="W335" s="540"/>
      <c r="X335" s="540"/>
      <c r="Y335" s="540"/>
      <c r="Z335" s="540"/>
      <c r="AA335" s="540"/>
    </row>
    <row r="336" spans="1:27" ht="12.75">
      <c r="A336" s="540"/>
      <c r="B336" s="540"/>
      <c r="C336" s="540"/>
      <c r="D336" s="540"/>
      <c r="E336" s="540"/>
      <c r="F336" s="540"/>
      <c r="G336" s="540"/>
      <c r="H336" s="540"/>
      <c r="I336" s="540"/>
      <c r="J336" s="540"/>
      <c r="K336" s="540"/>
      <c r="L336" s="540"/>
      <c r="M336" s="540"/>
      <c r="N336" s="540"/>
      <c r="O336" s="540"/>
      <c r="P336" s="540"/>
      <c r="Q336" s="540"/>
      <c r="R336" s="540"/>
      <c r="S336" s="540"/>
      <c r="T336" s="540"/>
      <c r="U336" s="540"/>
      <c r="V336" s="540"/>
      <c r="W336" s="540"/>
      <c r="X336" s="540"/>
      <c r="Y336" s="540"/>
      <c r="Z336" s="540"/>
      <c r="AA336" s="540"/>
    </row>
    <row r="337" spans="1:27" ht="12.75">
      <c r="A337" s="540"/>
      <c r="B337" s="540"/>
      <c r="C337" s="540"/>
      <c r="D337" s="540"/>
      <c r="E337" s="540"/>
      <c r="F337" s="540"/>
      <c r="G337" s="540"/>
      <c r="H337" s="540"/>
      <c r="I337" s="540"/>
      <c r="J337" s="540"/>
      <c r="K337" s="540"/>
      <c r="L337" s="540"/>
      <c r="M337" s="540"/>
      <c r="N337" s="540"/>
      <c r="O337" s="540"/>
      <c r="P337" s="540"/>
      <c r="Q337" s="540"/>
      <c r="R337" s="540"/>
      <c r="S337" s="540"/>
      <c r="T337" s="540"/>
      <c r="U337" s="540"/>
      <c r="V337" s="540"/>
      <c r="W337" s="540"/>
      <c r="X337" s="540"/>
      <c r="Y337" s="540"/>
      <c r="Z337" s="540"/>
      <c r="AA337" s="540"/>
    </row>
    <row r="338" spans="1:27" ht="12.75">
      <c r="A338" s="540"/>
      <c r="B338" s="540"/>
      <c r="C338" s="540"/>
      <c r="D338" s="540"/>
      <c r="E338" s="540"/>
      <c r="F338" s="540"/>
      <c r="G338" s="540"/>
      <c r="H338" s="540"/>
      <c r="I338" s="540"/>
      <c r="J338" s="540"/>
      <c r="K338" s="540"/>
      <c r="L338" s="540"/>
      <c r="M338" s="540"/>
      <c r="N338" s="540"/>
      <c r="O338" s="540"/>
      <c r="P338" s="540"/>
      <c r="Q338" s="540"/>
      <c r="R338" s="540"/>
      <c r="S338" s="540"/>
      <c r="T338" s="540"/>
      <c r="U338" s="540"/>
      <c r="V338" s="540"/>
      <c r="W338" s="540"/>
      <c r="X338" s="540"/>
      <c r="Y338" s="540"/>
      <c r="Z338" s="540"/>
      <c r="AA338" s="540"/>
    </row>
    <row r="339" spans="1:27" ht="12.75">
      <c r="A339" s="540"/>
      <c r="B339" s="540"/>
      <c r="C339" s="540"/>
      <c r="D339" s="540"/>
      <c r="E339" s="540"/>
      <c r="F339" s="540"/>
      <c r="G339" s="540"/>
      <c r="H339" s="540"/>
      <c r="I339" s="540"/>
      <c r="J339" s="540"/>
      <c r="K339" s="540"/>
      <c r="L339" s="540"/>
      <c r="M339" s="540"/>
      <c r="N339" s="540"/>
      <c r="O339" s="540"/>
      <c r="P339" s="540"/>
      <c r="Q339" s="540"/>
      <c r="R339" s="540"/>
      <c r="S339" s="540"/>
      <c r="T339" s="540"/>
      <c r="U339" s="540"/>
      <c r="V339" s="540"/>
      <c r="W339" s="540"/>
      <c r="X339" s="540"/>
      <c r="Y339" s="540"/>
      <c r="Z339" s="540"/>
      <c r="AA339" s="540"/>
    </row>
    <row r="340" spans="1:27" ht="12.75">
      <c r="A340" s="540"/>
      <c r="B340" s="540"/>
      <c r="C340" s="540"/>
      <c r="D340" s="540"/>
      <c r="E340" s="540"/>
      <c r="F340" s="540"/>
      <c r="G340" s="540"/>
      <c r="H340" s="540"/>
      <c r="I340" s="540"/>
      <c r="J340" s="540"/>
      <c r="K340" s="540"/>
      <c r="L340" s="540"/>
      <c r="M340" s="540"/>
      <c r="N340" s="540"/>
      <c r="O340" s="540"/>
      <c r="P340" s="540"/>
      <c r="Q340" s="540"/>
      <c r="R340" s="540"/>
      <c r="S340" s="540"/>
      <c r="T340" s="540"/>
      <c r="U340" s="540"/>
      <c r="V340" s="540"/>
      <c r="W340" s="540"/>
      <c r="X340" s="540"/>
      <c r="Y340" s="540"/>
      <c r="Z340" s="540"/>
      <c r="AA340" s="540"/>
    </row>
    <row r="341" spans="1:27" ht="12.75">
      <c r="A341" s="540"/>
      <c r="B341" s="540"/>
      <c r="C341" s="540"/>
      <c r="D341" s="540"/>
      <c r="E341" s="540"/>
      <c r="F341" s="540"/>
      <c r="G341" s="540"/>
      <c r="H341" s="540"/>
      <c r="I341" s="540"/>
      <c r="J341" s="540"/>
      <c r="K341" s="540"/>
      <c r="L341" s="540"/>
      <c r="M341" s="540"/>
      <c r="N341" s="540"/>
      <c r="O341" s="540"/>
      <c r="P341" s="540"/>
      <c r="Q341" s="540"/>
      <c r="R341" s="540"/>
      <c r="S341" s="540"/>
      <c r="T341" s="540"/>
      <c r="U341" s="540"/>
      <c r="V341" s="540"/>
      <c r="W341" s="540"/>
      <c r="X341" s="540"/>
      <c r="Y341" s="540"/>
      <c r="Z341" s="540"/>
      <c r="AA341" s="540"/>
    </row>
    <row r="342" spans="1:27" ht="12.75">
      <c r="A342" s="540"/>
      <c r="B342" s="540"/>
      <c r="C342" s="540"/>
      <c r="D342" s="540"/>
      <c r="E342" s="540"/>
      <c r="F342" s="540"/>
      <c r="G342" s="540"/>
      <c r="H342" s="540"/>
      <c r="I342" s="540"/>
      <c r="J342" s="540"/>
      <c r="K342" s="540"/>
      <c r="L342" s="540"/>
      <c r="M342" s="540"/>
      <c r="N342" s="540"/>
      <c r="O342" s="540"/>
      <c r="P342" s="540"/>
      <c r="Q342" s="540"/>
      <c r="R342" s="540"/>
      <c r="S342" s="540"/>
      <c r="T342" s="540"/>
      <c r="U342" s="540"/>
      <c r="V342" s="540"/>
      <c r="W342" s="540"/>
      <c r="X342" s="540"/>
      <c r="Y342" s="540"/>
      <c r="Z342" s="540"/>
      <c r="AA342" s="540"/>
    </row>
    <row r="343" spans="1:27" ht="12.75">
      <c r="A343" s="540"/>
      <c r="B343" s="540"/>
      <c r="C343" s="540"/>
      <c r="D343" s="540"/>
      <c r="E343" s="540"/>
      <c r="F343" s="540"/>
      <c r="G343" s="540"/>
      <c r="H343" s="540"/>
      <c r="I343" s="540"/>
      <c r="J343" s="540"/>
      <c r="K343" s="540"/>
      <c r="L343" s="540"/>
      <c r="M343" s="540"/>
      <c r="N343" s="540"/>
      <c r="O343" s="540"/>
      <c r="P343" s="540"/>
      <c r="Q343" s="540"/>
      <c r="R343" s="540"/>
      <c r="S343" s="540"/>
      <c r="T343" s="540"/>
      <c r="U343" s="540"/>
      <c r="V343" s="540"/>
      <c r="W343" s="540"/>
      <c r="X343" s="540"/>
      <c r="Y343" s="540"/>
      <c r="Z343" s="540"/>
      <c r="AA343" s="540"/>
    </row>
    <row r="344" spans="1:27" ht="12.75">
      <c r="A344" s="540"/>
      <c r="B344" s="540"/>
      <c r="C344" s="540"/>
      <c r="D344" s="540"/>
      <c r="E344" s="540"/>
      <c r="F344" s="540"/>
      <c r="G344" s="540"/>
      <c r="H344" s="540"/>
      <c r="I344" s="540"/>
      <c r="J344" s="540"/>
      <c r="K344" s="540"/>
      <c r="L344" s="540"/>
      <c r="M344" s="540"/>
      <c r="N344" s="540"/>
      <c r="O344" s="540"/>
      <c r="P344" s="540"/>
      <c r="Q344" s="540"/>
      <c r="R344" s="540"/>
      <c r="S344" s="540"/>
      <c r="T344" s="540"/>
      <c r="U344" s="540"/>
      <c r="V344" s="540"/>
      <c r="W344" s="540"/>
      <c r="X344" s="540"/>
      <c r="Y344" s="540"/>
      <c r="Z344" s="540"/>
      <c r="AA344" s="540"/>
    </row>
    <row r="345" spans="1:27" ht="12.75">
      <c r="A345" s="540"/>
      <c r="B345" s="540"/>
      <c r="C345" s="540"/>
      <c r="D345" s="540"/>
      <c r="E345" s="540"/>
      <c r="F345" s="540"/>
      <c r="G345" s="540"/>
      <c r="H345" s="540"/>
      <c r="I345" s="540"/>
      <c r="J345" s="540"/>
      <c r="K345" s="540"/>
      <c r="L345" s="540"/>
      <c r="M345" s="540"/>
      <c r="N345" s="540"/>
      <c r="O345" s="540"/>
      <c r="P345" s="540"/>
      <c r="Q345" s="540"/>
      <c r="R345" s="540"/>
      <c r="S345" s="540"/>
      <c r="T345" s="540"/>
      <c r="U345" s="540"/>
      <c r="V345" s="540"/>
      <c r="W345" s="540"/>
      <c r="X345" s="540"/>
      <c r="Y345" s="540"/>
      <c r="Z345" s="540"/>
      <c r="AA345" s="540"/>
    </row>
    <row r="346" spans="1:27" ht="12.75">
      <c r="A346" s="540"/>
      <c r="B346" s="540"/>
      <c r="C346" s="540"/>
      <c r="D346" s="540"/>
      <c r="E346" s="540"/>
      <c r="F346" s="540"/>
      <c r="G346" s="540"/>
      <c r="H346" s="540"/>
      <c r="I346" s="540"/>
      <c r="J346" s="540"/>
      <c r="K346" s="540"/>
      <c r="L346" s="540"/>
      <c r="M346" s="540"/>
      <c r="N346" s="540"/>
      <c r="O346" s="540"/>
      <c r="P346" s="540"/>
      <c r="Q346" s="540"/>
      <c r="R346" s="540"/>
      <c r="S346" s="540"/>
      <c r="T346" s="540"/>
      <c r="U346" s="540"/>
      <c r="V346" s="540"/>
      <c r="W346" s="540"/>
      <c r="X346" s="540"/>
      <c r="Y346" s="540"/>
      <c r="Z346" s="540"/>
      <c r="AA346" s="540"/>
    </row>
    <row r="347" spans="1:27" ht="12.75">
      <c r="A347" s="540"/>
      <c r="B347" s="540"/>
      <c r="C347" s="540"/>
      <c r="D347" s="540"/>
      <c r="E347" s="540"/>
      <c r="F347" s="540"/>
      <c r="G347" s="540"/>
      <c r="H347" s="540"/>
      <c r="I347" s="540"/>
      <c r="J347" s="540"/>
      <c r="K347" s="540"/>
      <c r="L347" s="540"/>
      <c r="M347" s="540"/>
      <c r="N347" s="540"/>
      <c r="O347" s="540"/>
      <c r="P347" s="540"/>
      <c r="Q347" s="540"/>
      <c r="R347" s="540"/>
      <c r="S347" s="540"/>
      <c r="T347" s="540"/>
      <c r="U347" s="540"/>
      <c r="V347" s="540"/>
      <c r="W347" s="540"/>
      <c r="X347" s="540"/>
      <c r="Y347" s="540"/>
      <c r="Z347" s="540"/>
      <c r="AA347" s="540"/>
    </row>
    <row r="348" spans="1:27" ht="12.75">
      <c r="A348" s="540"/>
      <c r="B348" s="540"/>
      <c r="C348" s="540"/>
      <c r="D348" s="540"/>
      <c r="E348" s="540"/>
      <c r="F348" s="540"/>
      <c r="G348" s="540"/>
      <c r="H348" s="540"/>
      <c r="I348" s="540"/>
      <c r="J348" s="540"/>
      <c r="K348" s="540"/>
      <c r="L348" s="540"/>
      <c r="M348" s="540"/>
      <c r="N348" s="540"/>
      <c r="O348" s="540"/>
      <c r="P348" s="540"/>
      <c r="Q348" s="540"/>
      <c r="R348" s="540"/>
      <c r="S348" s="540"/>
      <c r="T348" s="540"/>
      <c r="U348" s="540"/>
      <c r="V348" s="540"/>
      <c r="W348" s="540"/>
      <c r="X348" s="540"/>
      <c r="Y348" s="540"/>
      <c r="Z348" s="540"/>
      <c r="AA348" s="540"/>
    </row>
    <row r="349" spans="1:27" ht="12.75">
      <c r="A349" s="540"/>
      <c r="B349" s="540"/>
      <c r="C349" s="540"/>
      <c r="D349" s="540"/>
      <c r="E349" s="540"/>
      <c r="F349" s="540"/>
      <c r="G349" s="540"/>
      <c r="H349" s="540"/>
      <c r="I349" s="540"/>
      <c r="J349" s="540"/>
      <c r="K349" s="540"/>
      <c r="L349" s="540"/>
      <c r="M349" s="540"/>
      <c r="N349" s="540"/>
      <c r="O349" s="540"/>
      <c r="P349" s="540"/>
      <c r="Q349" s="540"/>
      <c r="R349" s="540"/>
      <c r="S349" s="540"/>
      <c r="T349" s="540"/>
      <c r="U349" s="540"/>
      <c r="V349" s="540"/>
      <c r="W349" s="540"/>
      <c r="X349" s="540"/>
      <c r="Y349" s="540"/>
      <c r="Z349" s="540"/>
      <c r="AA349" s="540"/>
    </row>
    <row r="350" spans="1:27" ht="12.75">
      <c r="A350" s="540"/>
      <c r="B350" s="540"/>
      <c r="C350" s="540"/>
      <c r="D350" s="540"/>
      <c r="E350" s="540"/>
      <c r="F350" s="540"/>
      <c r="G350" s="540"/>
      <c r="H350" s="540"/>
      <c r="I350" s="540"/>
      <c r="J350" s="540"/>
      <c r="K350" s="540"/>
      <c r="L350" s="540"/>
      <c r="M350" s="540"/>
      <c r="N350" s="540"/>
      <c r="O350" s="540"/>
      <c r="P350" s="540"/>
      <c r="Q350" s="540"/>
      <c r="R350" s="540"/>
      <c r="S350" s="540"/>
      <c r="T350" s="540"/>
      <c r="U350" s="540"/>
      <c r="V350" s="540"/>
      <c r="W350" s="540"/>
      <c r="X350" s="540"/>
      <c r="Y350" s="540"/>
      <c r="Z350" s="540"/>
      <c r="AA350" s="540"/>
    </row>
    <row r="351" spans="1:27" ht="12.75">
      <c r="A351" s="540"/>
      <c r="B351" s="540"/>
      <c r="C351" s="540"/>
      <c r="D351" s="540"/>
      <c r="E351" s="540"/>
      <c r="F351" s="540"/>
      <c r="G351" s="540"/>
      <c r="H351" s="540"/>
      <c r="I351" s="540"/>
      <c r="J351" s="540"/>
      <c r="K351" s="540"/>
      <c r="L351" s="540"/>
      <c r="M351" s="540"/>
      <c r="N351" s="540"/>
      <c r="O351" s="540"/>
      <c r="P351" s="540"/>
      <c r="Q351" s="540"/>
      <c r="R351" s="540"/>
      <c r="S351" s="540"/>
      <c r="T351" s="540"/>
      <c r="U351" s="540"/>
      <c r="V351" s="540"/>
      <c r="W351" s="540"/>
      <c r="X351" s="540"/>
      <c r="Y351" s="540"/>
      <c r="Z351" s="540"/>
      <c r="AA351" s="540"/>
    </row>
    <row r="352" spans="1:27" ht="12.75">
      <c r="A352" s="540"/>
      <c r="B352" s="540"/>
      <c r="C352" s="540"/>
      <c r="D352" s="540"/>
      <c r="E352" s="540"/>
      <c r="F352" s="540"/>
      <c r="G352" s="540"/>
      <c r="H352" s="540"/>
      <c r="I352" s="540"/>
      <c r="J352" s="540"/>
      <c r="K352" s="540"/>
      <c r="L352" s="540"/>
      <c r="M352" s="540"/>
      <c r="N352" s="540"/>
      <c r="O352" s="540"/>
      <c r="P352" s="540"/>
      <c r="Q352" s="540"/>
      <c r="R352" s="540"/>
      <c r="S352" s="540"/>
      <c r="T352" s="540"/>
      <c r="U352" s="540"/>
      <c r="V352" s="540"/>
      <c r="W352" s="540"/>
      <c r="X352" s="540"/>
      <c r="Y352" s="540"/>
      <c r="Z352" s="540"/>
      <c r="AA352" s="540"/>
    </row>
    <row r="353" spans="1:27" ht="12.75">
      <c r="A353" s="540"/>
      <c r="B353" s="540"/>
      <c r="C353" s="540"/>
      <c r="D353" s="540"/>
      <c r="E353" s="540"/>
      <c r="F353" s="540"/>
      <c r="G353" s="540"/>
      <c r="H353" s="540"/>
      <c r="I353" s="540"/>
      <c r="J353" s="540"/>
      <c r="K353" s="540"/>
      <c r="L353" s="540"/>
      <c r="M353" s="540"/>
      <c r="N353" s="540"/>
      <c r="O353" s="540"/>
      <c r="P353" s="540"/>
      <c r="Q353" s="540"/>
      <c r="R353" s="540"/>
      <c r="S353" s="540"/>
      <c r="T353" s="540"/>
      <c r="U353" s="540"/>
      <c r="V353" s="540"/>
      <c r="W353" s="540"/>
      <c r="X353" s="540"/>
      <c r="Y353" s="540"/>
      <c r="Z353" s="540"/>
      <c r="AA353" s="540"/>
    </row>
    <row r="354" spans="1:27" ht="12.75">
      <c r="A354" s="540"/>
      <c r="B354" s="540"/>
      <c r="C354" s="540"/>
      <c r="D354" s="540"/>
      <c r="E354" s="540"/>
      <c r="F354" s="540"/>
      <c r="G354" s="540"/>
      <c r="H354" s="540"/>
      <c r="I354" s="540"/>
      <c r="J354" s="540"/>
      <c r="K354" s="540"/>
      <c r="L354" s="540"/>
      <c r="M354" s="540"/>
      <c r="N354" s="540"/>
      <c r="O354" s="540"/>
      <c r="P354" s="540"/>
      <c r="Q354" s="540"/>
      <c r="R354" s="540"/>
      <c r="S354" s="540"/>
      <c r="T354" s="540"/>
      <c r="U354" s="540"/>
      <c r="V354" s="540"/>
      <c r="W354" s="540"/>
      <c r="X354" s="540"/>
      <c r="Y354" s="540"/>
      <c r="Z354" s="540"/>
      <c r="AA354" s="540"/>
    </row>
    <row r="355" spans="1:27" ht="12.75">
      <c r="A355" s="540"/>
      <c r="B355" s="540"/>
      <c r="C355" s="540"/>
      <c r="D355" s="540"/>
      <c r="E355" s="540"/>
      <c r="F355" s="540"/>
      <c r="G355" s="540"/>
      <c r="H355" s="540"/>
      <c r="I355" s="540"/>
      <c r="J355" s="540"/>
      <c r="K355" s="540"/>
      <c r="L355" s="540"/>
      <c r="M355" s="540"/>
      <c r="N355" s="540"/>
      <c r="O355" s="540"/>
      <c r="P355" s="540"/>
      <c r="Q355" s="540"/>
      <c r="R355" s="540"/>
      <c r="S355" s="540"/>
      <c r="T355" s="540"/>
      <c r="U355" s="540"/>
      <c r="V355" s="540"/>
      <c r="W355" s="540"/>
      <c r="X355" s="540"/>
      <c r="Y355" s="540"/>
      <c r="Z355" s="540"/>
      <c r="AA355" s="540"/>
    </row>
    <row r="356" spans="1:27" ht="12.75">
      <c r="A356" s="540"/>
      <c r="B356" s="540"/>
      <c r="C356" s="540"/>
      <c r="D356" s="540"/>
      <c r="E356" s="540"/>
      <c r="F356" s="540"/>
      <c r="G356" s="540"/>
      <c r="H356" s="540"/>
      <c r="I356" s="540"/>
      <c r="J356" s="540"/>
      <c r="K356" s="540"/>
      <c r="L356" s="540"/>
      <c r="M356" s="540"/>
      <c r="N356" s="540"/>
      <c r="O356" s="540"/>
      <c r="P356" s="540"/>
      <c r="Q356" s="540"/>
      <c r="R356" s="540"/>
      <c r="S356" s="540"/>
      <c r="T356" s="540"/>
      <c r="U356" s="540"/>
      <c r="V356" s="540"/>
      <c r="W356" s="540"/>
      <c r="X356" s="540"/>
      <c r="Y356" s="540"/>
      <c r="Z356" s="540"/>
      <c r="AA356" s="540"/>
    </row>
    <row r="357" spans="1:27" ht="12.75">
      <c r="A357" s="540"/>
      <c r="B357" s="540"/>
      <c r="C357" s="540"/>
      <c r="D357" s="540"/>
      <c r="E357" s="540"/>
      <c r="F357" s="540"/>
      <c r="G357" s="540"/>
      <c r="H357" s="540"/>
      <c r="I357" s="540"/>
      <c r="J357" s="540"/>
      <c r="K357" s="540"/>
      <c r="L357" s="540"/>
      <c r="M357" s="540"/>
      <c r="N357" s="540"/>
      <c r="O357" s="540"/>
      <c r="P357" s="540"/>
      <c r="Q357" s="540"/>
      <c r="R357" s="540"/>
      <c r="S357" s="540"/>
      <c r="T357" s="540"/>
      <c r="U357" s="540"/>
      <c r="V357" s="540"/>
      <c r="W357" s="540"/>
      <c r="X357" s="540"/>
      <c r="Y357" s="540"/>
      <c r="Z357" s="540"/>
      <c r="AA357" s="540"/>
    </row>
    <row r="358" spans="1:27" ht="12.75">
      <c r="A358" s="540"/>
      <c r="B358" s="540"/>
      <c r="C358" s="540"/>
      <c r="D358" s="540"/>
      <c r="E358" s="540"/>
      <c r="F358" s="540"/>
      <c r="G358" s="540"/>
      <c r="H358" s="540"/>
      <c r="I358" s="540"/>
      <c r="J358" s="540"/>
      <c r="K358" s="540"/>
      <c r="L358" s="540"/>
      <c r="M358" s="540"/>
      <c r="N358" s="540"/>
      <c r="O358" s="540"/>
      <c r="P358" s="540"/>
      <c r="Q358" s="540"/>
      <c r="R358" s="540"/>
      <c r="S358" s="540"/>
      <c r="T358" s="540"/>
      <c r="U358" s="540"/>
      <c r="V358" s="540"/>
      <c r="W358" s="540"/>
      <c r="X358" s="540"/>
      <c r="Y358" s="540"/>
      <c r="Z358" s="540"/>
      <c r="AA358" s="540"/>
    </row>
    <row r="359" spans="1:27" ht="12.75">
      <c r="A359" s="540"/>
      <c r="B359" s="540"/>
      <c r="C359" s="540"/>
      <c r="D359" s="540"/>
      <c r="E359" s="540"/>
      <c r="F359" s="540"/>
      <c r="G359" s="540"/>
      <c r="H359" s="540"/>
      <c r="I359" s="540"/>
      <c r="J359" s="540"/>
      <c r="K359" s="540"/>
      <c r="L359" s="540"/>
      <c r="M359" s="540"/>
      <c r="N359" s="540"/>
      <c r="O359" s="540"/>
      <c r="P359" s="540"/>
      <c r="Q359" s="540"/>
      <c r="R359" s="540"/>
      <c r="S359" s="540"/>
      <c r="T359" s="540"/>
      <c r="U359" s="540"/>
      <c r="V359" s="540"/>
      <c r="W359" s="540"/>
      <c r="X359" s="540"/>
      <c r="Y359" s="540"/>
      <c r="Z359" s="540"/>
      <c r="AA359" s="540"/>
    </row>
    <row r="360" spans="1:27" ht="12.75">
      <c r="A360" s="540"/>
      <c r="B360" s="540"/>
      <c r="C360" s="540"/>
      <c r="D360" s="540"/>
      <c r="E360" s="540"/>
      <c r="F360" s="540"/>
      <c r="G360" s="540"/>
      <c r="H360" s="540"/>
      <c r="I360" s="540"/>
      <c r="J360" s="540"/>
      <c r="K360" s="540"/>
      <c r="L360" s="540"/>
      <c r="M360" s="540"/>
      <c r="N360" s="540"/>
      <c r="O360" s="540"/>
      <c r="P360" s="540"/>
      <c r="Q360" s="540"/>
      <c r="R360" s="540"/>
      <c r="S360" s="540"/>
      <c r="T360" s="540"/>
      <c r="U360" s="540"/>
      <c r="V360" s="540"/>
      <c r="W360" s="540"/>
      <c r="X360" s="540"/>
      <c r="Y360" s="540"/>
      <c r="Z360" s="540"/>
      <c r="AA360" s="540"/>
    </row>
    <row r="361" spans="1:27" ht="12.75">
      <c r="A361" s="540"/>
      <c r="B361" s="540"/>
      <c r="C361" s="540"/>
      <c r="D361" s="540"/>
      <c r="E361" s="540"/>
      <c r="F361" s="540"/>
      <c r="G361" s="540"/>
      <c r="H361" s="540"/>
      <c r="I361" s="540"/>
      <c r="J361" s="540"/>
      <c r="K361" s="540"/>
      <c r="L361" s="540"/>
      <c r="M361" s="540"/>
      <c r="N361" s="540"/>
      <c r="O361" s="540"/>
      <c r="P361" s="540"/>
      <c r="Q361" s="540"/>
      <c r="R361" s="540"/>
      <c r="S361" s="540"/>
      <c r="T361" s="540"/>
      <c r="U361" s="540"/>
      <c r="V361" s="540"/>
      <c r="W361" s="540"/>
      <c r="X361" s="540"/>
      <c r="Y361" s="540"/>
      <c r="Z361" s="540"/>
      <c r="AA361" s="540"/>
    </row>
    <row r="362" spans="1:27" ht="12.75">
      <c r="A362" s="540"/>
      <c r="B362" s="540"/>
      <c r="C362" s="540"/>
      <c r="D362" s="540"/>
      <c r="E362" s="540"/>
      <c r="F362" s="540"/>
      <c r="G362" s="540"/>
      <c r="H362" s="540"/>
      <c r="I362" s="540"/>
      <c r="J362" s="540"/>
      <c r="K362" s="540"/>
      <c r="L362" s="540"/>
      <c r="M362" s="540"/>
      <c r="N362" s="540"/>
      <c r="O362" s="540"/>
      <c r="P362" s="540"/>
      <c r="Q362" s="540"/>
      <c r="R362" s="540"/>
      <c r="S362" s="540"/>
      <c r="T362" s="540"/>
      <c r="U362" s="540"/>
      <c r="V362" s="540"/>
      <c r="W362" s="540"/>
      <c r="X362" s="540"/>
      <c r="Y362" s="540"/>
      <c r="Z362" s="540"/>
      <c r="AA362" s="540"/>
    </row>
    <row r="363" spans="1:27" ht="12.75">
      <c r="A363" s="540"/>
      <c r="B363" s="540"/>
      <c r="C363" s="540"/>
      <c r="D363" s="540"/>
      <c r="E363" s="540"/>
      <c r="F363" s="540"/>
      <c r="G363" s="540"/>
      <c r="H363" s="540"/>
      <c r="I363" s="540"/>
      <c r="J363" s="540"/>
      <c r="K363" s="540"/>
      <c r="L363" s="540"/>
      <c r="M363" s="540"/>
      <c r="N363" s="540"/>
      <c r="O363" s="540"/>
      <c r="P363" s="540"/>
      <c r="Q363" s="540"/>
      <c r="R363" s="540"/>
      <c r="S363" s="540"/>
      <c r="T363" s="540"/>
      <c r="U363" s="540"/>
      <c r="V363" s="540"/>
      <c r="W363" s="540"/>
      <c r="X363" s="540"/>
      <c r="Y363" s="540"/>
      <c r="Z363" s="540"/>
      <c r="AA363" s="540"/>
    </row>
    <row r="364" spans="1:27" ht="12.75">
      <c r="A364" s="540"/>
      <c r="B364" s="540"/>
      <c r="C364" s="540"/>
      <c r="D364" s="540"/>
      <c r="E364" s="540"/>
      <c r="F364" s="540"/>
      <c r="G364" s="540"/>
      <c r="H364" s="540"/>
      <c r="I364" s="540"/>
      <c r="J364" s="540"/>
      <c r="K364" s="540"/>
      <c r="L364" s="540"/>
      <c r="M364" s="540"/>
      <c r="N364" s="540"/>
      <c r="O364" s="540"/>
      <c r="P364" s="540"/>
      <c r="Q364" s="540"/>
      <c r="R364" s="540"/>
      <c r="S364" s="540"/>
      <c r="T364" s="540"/>
      <c r="U364" s="540"/>
      <c r="V364" s="540"/>
      <c r="W364" s="540"/>
      <c r="X364" s="540"/>
      <c r="Y364" s="540"/>
      <c r="Z364" s="540"/>
      <c r="AA364" s="540"/>
    </row>
    <row r="365" spans="1:27" ht="12.75">
      <c r="A365" s="540"/>
      <c r="B365" s="540"/>
      <c r="C365" s="540"/>
      <c r="D365" s="540"/>
      <c r="E365" s="540"/>
      <c r="F365" s="540"/>
      <c r="G365" s="540"/>
      <c r="H365" s="540"/>
      <c r="I365" s="540"/>
      <c r="J365" s="540"/>
      <c r="K365" s="540"/>
      <c r="L365" s="540"/>
      <c r="M365" s="540"/>
      <c r="N365" s="540"/>
      <c r="O365" s="540"/>
      <c r="P365" s="540"/>
      <c r="Q365" s="540"/>
      <c r="R365" s="540"/>
      <c r="S365" s="540"/>
      <c r="T365" s="540"/>
      <c r="U365" s="540"/>
      <c r="V365" s="540"/>
      <c r="W365" s="540"/>
      <c r="X365" s="540"/>
      <c r="Y365" s="540"/>
      <c r="Z365" s="540"/>
      <c r="AA365" s="540"/>
    </row>
    <row r="366" spans="1:27" ht="12.75">
      <c r="A366" s="540"/>
      <c r="B366" s="540"/>
      <c r="C366" s="540"/>
      <c r="D366" s="540"/>
      <c r="E366" s="540"/>
      <c r="F366" s="540"/>
      <c r="G366" s="540"/>
      <c r="H366" s="540"/>
      <c r="I366" s="540"/>
      <c r="J366" s="540"/>
      <c r="K366" s="540"/>
      <c r="L366" s="540"/>
      <c r="M366" s="540"/>
      <c r="N366" s="540"/>
      <c r="O366" s="540"/>
      <c r="P366" s="540"/>
      <c r="Q366" s="540"/>
      <c r="R366" s="540"/>
      <c r="S366" s="540"/>
      <c r="T366" s="540"/>
      <c r="U366" s="540"/>
      <c r="V366" s="540"/>
      <c r="W366" s="540"/>
      <c r="X366" s="540"/>
      <c r="Y366" s="540"/>
      <c r="Z366" s="540"/>
      <c r="AA366" s="540"/>
    </row>
    <row r="367" spans="1:27" ht="12.75">
      <c r="A367" s="540"/>
      <c r="B367" s="540"/>
      <c r="C367" s="540"/>
      <c r="D367" s="540"/>
      <c r="E367" s="540"/>
      <c r="F367" s="540"/>
      <c r="G367" s="540"/>
      <c r="H367" s="540"/>
      <c r="I367" s="540"/>
      <c r="J367" s="540"/>
      <c r="K367" s="540"/>
      <c r="L367" s="540"/>
      <c r="M367" s="540"/>
      <c r="N367" s="540"/>
      <c r="O367" s="540"/>
      <c r="P367" s="540"/>
      <c r="Q367" s="540"/>
      <c r="R367" s="540"/>
      <c r="S367" s="540"/>
      <c r="T367" s="540"/>
      <c r="U367" s="540"/>
      <c r="V367" s="540"/>
      <c r="W367" s="540"/>
      <c r="X367" s="540"/>
      <c r="Y367" s="540"/>
      <c r="Z367" s="540"/>
      <c r="AA367" s="540"/>
    </row>
    <row r="368" spans="1:27" ht="12.75">
      <c r="A368" s="540"/>
      <c r="B368" s="540"/>
      <c r="C368" s="540"/>
      <c r="D368" s="540"/>
      <c r="E368" s="540"/>
      <c r="F368" s="540"/>
      <c r="G368" s="540"/>
      <c r="H368" s="540"/>
      <c r="I368" s="540"/>
      <c r="J368" s="540"/>
      <c r="K368" s="540"/>
      <c r="L368" s="540"/>
      <c r="M368" s="540"/>
      <c r="N368" s="540"/>
      <c r="O368" s="540"/>
      <c r="P368" s="540"/>
      <c r="Q368" s="540"/>
      <c r="R368" s="540"/>
      <c r="S368" s="540"/>
      <c r="T368" s="540"/>
      <c r="U368" s="540"/>
      <c r="V368" s="540"/>
      <c r="W368" s="540"/>
      <c r="X368" s="540"/>
      <c r="Y368" s="540"/>
      <c r="Z368" s="540"/>
      <c r="AA368" s="540"/>
    </row>
    <row r="369" spans="1:27" ht="12.75">
      <c r="A369" s="540"/>
      <c r="B369" s="540"/>
      <c r="C369" s="540"/>
      <c r="D369" s="540"/>
      <c r="E369" s="540"/>
      <c r="F369" s="540"/>
      <c r="G369" s="540"/>
      <c r="H369" s="540"/>
      <c r="I369" s="540"/>
      <c r="J369" s="540"/>
      <c r="K369" s="540"/>
      <c r="L369" s="540"/>
      <c r="M369" s="540"/>
      <c r="N369" s="540"/>
      <c r="O369" s="540"/>
      <c r="P369" s="540"/>
      <c r="Q369" s="540"/>
      <c r="R369" s="540"/>
      <c r="S369" s="540"/>
      <c r="T369" s="540"/>
      <c r="U369" s="540"/>
      <c r="V369" s="540"/>
      <c r="W369" s="540"/>
      <c r="X369" s="540"/>
      <c r="Y369" s="540"/>
      <c r="Z369" s="540"/>
      <c r="AA369" s="540"/>
    </row>
    <row r="370" spans="1:27" ht="12.75">
      <c r="A370" s="540"/>
      <c r="B370" s="540"/>
      <c r="C370" s="540"/>
      <c r="D370" s="540"/>
      <c r="E370" s="540"/>
      <c r="F370" s="540"/>
      <c r="G370" s="540"/>
      <c r="H370" s="540"/>
      <c r="I370" s="540"/>
      <c r="J370" s="540"/>
      <c r="K370" s="540"/>
      <c r="L370" s="540"/>
      <c r="M370" s="540"/>
      <c r="N370" s="540"/>
      <c r="O370" s="540"/>
      <c r="P370" s="540"/>
      <c r="Q370" s="540"/>
      <c r="R370" s="540"/>
      <c r="S370" s="540"/>
      <c r="T370" s="540"/>
      <c r="U370" s="540"/>
      <c r="V370" s="540"/>
      <c r="W370" s="540"/>
      <c r="X370" s="540"/>
      <c r="Y370" s="540"/>
      <c r="Z370" s="540"/>
      <c r="AA370" s="540"/>
    </row>
    <row r="371" spans="1:27" ht="12.75">
      <c r="A371" s="540"/>
      <c r="B371" s="540"/>
      <c r="C371" s="540"/>
      <c r="D371" s="540"/>
      <c r="E371" s="540"/>
      <c r="F371" s="540"/>
      <c r="G371" s="540"/>
      <c r="H371" s="540"/>
      <c r="I371" s="540"/>
      <c r="J371" s="540"/>
      <c r="K371" s="540"/>
      <c r="L371" s="540"/>
      <c r="M371" s="540"/>
      <c r="N371" s="540"/>
      <c r="O371" s="540"/>
      <c r="P371" s="540"/>
      <c r="Q371" s="540"/>
      <c r="R371" s="540"/>
      <c r="S371" s="540"/>
      <c r="T371" s="540"/>
      <c r="U371" s="540"/>
      <c r="V371" s="540"/>
      <c r="W371" s="540"/>
      <c r="X371" s="540"/>
      <c r="Y371" s="540"/>
      <c r="Z371" s="540"/>
      <c r="AA371" s="540"/>
    </row>
    <row r="372" spans="1:27" ht="12.75">
      <c r="A372" s="540"/>
      <c r="B372" s="540"/>
      <c r="C372" s="540"/>
      <c r="D372" s="540"/>
      <c r="E372" s="540"/>
      <c r="F372" s="540"/>
      <c r="G372" s="540"/>
      <c r="H372" s="540"/>
      <c r="I372" s="540"/>
      <c r="J372" s="540"/>
      <c r="K372" s="540"/>
      <c r="L372" s="540"/>
      <c r="M372" s="540"/>
      <c r="N372" s="540"/>
      <c r="O372" s="540"/>
      <c r="P372" s="540"/>
      <c r="Q372" s="540"/>
      <c r="R372" s="540"/>
      <c r="S372" s="540"/>
      <c r="T372" s="540"/>
      <c r="U372" s="540"/>
      <c r="V372" s="540"/>
      <c r="W372" s="540"/>
      <c r="X372" s="540"/>
      <c r="Y372" s="540"/>
      <c r="Z372" s="540"/>
      <c r="AA372" s="540"/>
    </row>
    <row r="373" spans="1:27" ht="12.75">
      <c r="A373" s="540"/>
      <c r="B373" s="540"/>
      <c r="C373" s="540"/>
      <c r="D373" s="540"/>
      <c r="E373" s="540"/>
      <c r="F373" s="540"/>
      <c r="G373" s="540"/>
      <c r="H373" s="540"/>
      <c r="I373" s="540"/>
      <c r="J373" s="540"/>
      <c r="K373" s="540"/>
      <c r="L373" s="540"/>
      <c r="M373" s="540"/>
      <c r="N373" s="540"/>
      <c r="O373" s="540"/>
      <c r="P373" s="540"/>
      <c r="Q373" s="540"/>
      <c r="R373" s="540"/>
      <c r="S373" s="540"/>
      <c r="T373" s="540"/>
      <c r="U373" s="540"/>
      <c r="V373" s="540"/>
      <c r="W373" s="540"/>
      <c r="X373" s="540"/>
      <c r="Y373" s="540"/>
      <c r="Z373" s="540"/>
      <c r="AA373" s="540"/>
    </row>
    <row r="374" spans="1:27" ht="12.75">
      <c r="A374" s="540"/>
      <c r="B374" s="540"/>
      <c r="C374" s="540"/>
      <c r="D374" s="540"/>
      <c r="E374" s="540"/>
      <c r="F374" s="540"/>
      <c r="G374" s="540"/>
      <c r="H374" s="540"/>
      <c r="I374" s="540"/>
      <c r="J374" s="540"/>
      <c r="K374" s="540"/>
      <c r="L374" s="540"/>
      <c r="M374" s="540"/>
      <c r="N374" s="540"/>
      <c r="O374" s="540"/>
      <c r="P374" s="540"/>
      <c r="Q374" s="540"/>
      <c r="R374" s="540"/>
      <c r="S374" s="540"/>
      <c r="T374" s="540"/>
      <c r="U374" s="540"/>
      <c r="V374" s="540"/>
      <c r="W374" s="540"/>
      <c r="X374" s="540"/>
      <c r="Y374" s="540"/>
      <c r="Z374" s="540"/>
      <c r="AA374" s="540"/>
    </row>
    <row r="375" spans="1:27" ht="12.75">
      <c r="A375" s="540"/>
      <c r="B375" s="540"/>
      <c r="C375" s="540"/>
      <c r="D375" s="540"/>
      <c r="E375" s="540"/>
      <c r="F375" s="540"/>
      <c r="G375" s="540"/>
      <c r="H375" s="540"/>
      <c r="I375" s="540"/>
      <c r="J375" s="540"/>
      <c r="K375" s="540"/>
      <c r="L375" s="540"/>
      <c r="M375" s="540"/>
      <c r="N375" s="540"/>
      <c r="O375" s="540"/>
      <c r="P375" s="540"/>
      <c r="Q375" s="540"/>
      <c r="R375" s="540"/>
      <c r="S375" s="540"/>
      <c r="T375" s="540"/>
      <c r="U375" s="540"/>
      <c r="V375" s="540"/>
      <c r="W375" s="540"/>
      <c r="X375" s="540"/>
      <c r="Y375" s="540"/>
      <c r="Z375" s="540"/>
      <c r="AA375" s="540"/>
    </row>
    <row r="376" spans="1:27" ht="12.75">
      <c r="A376" s="540"/>
      <c r="B376" s="540"/>
      <c r="C376" s="540"/>
      <c r="D376" s="540"/>
      <c r="E376" s="540"/>
      <c r="F376" s="540"/>
      <c r="G376" s="540"/>
      <c r="H376" s="540"/>
      <c r="I376" s="540"/>
      <c r="J376" s="540"/>
      <c r="K376" s="540"/>
      <c r="L376" s="540"/>
      <c r="M376" s="540"/>
      <c r="N376" s="540"/>
      <c r="O376" s="540"/>
      <c r="P376" s="540"/>
      <c r="Q376" s="540"/>
      <c r="R376" s="540"/>
      <c r="S376" s="540"/>
      <c r="T376" s="540"/>
      <c r="U376" s="540"/>
      <c r="V376" s="540"/>
      <c r="W376" s="540"/>
      <c r="X376" s="540"/>
      <c r="Y376" s="540"/>
      <c r="Z376" s="540"/>
      <c r="AA376" s="540"/>
    </row>
    <row r="377" spans="1:27" ht="12.75">
      <c r="A377" s="540"/>
      <c r="B377" s="540"/>
      <c r="C377" s="540"/>
      <c r="D377" s="540"/>
      <c r="E377" s="540"/>
      <c r="F377" s="540"/>
      <c r="G377" s="540"/>
      <c r="H377" s="540"/>
      <c r="I377" s="540"/>
      <c r="J377" s="540"/>
      <c r="K377" s="540"/>
      <c r="L377" s="540"/>
      <c r="M377" s="540"/>
      <c r="N377" s="540"/>
      <c r="O377" s="540"/>
      <c r="P377" s="540"/>
      <c r="Q377" s="540"/>
      <c r="R377" s="540"/>
      <c r="S377" s="540"/>
      <c r="T377" s="540"/>
      <c r="U377" s="540"/>
      <c r="V377" s="540"/>
      <c r="W377" s="540"/>
      <c r="X377" s="540"/>
      <c r="Y377" s="540"/>
      <c r="Z377" s="540"/>
      <c r="AA377" s="540"/>
    </row>
    <row r="378" spans="1:27" ht="12.75">
      <c r="A378" s="540"/>
      <c r="B378" s="540"/>
      <c r="C378" s="540"/>
      <c r="D378" s="540"/>
      <c r="E378" s="540"/>
      <c r="F378" s="540"/>
      <c r="G378" s="540"/>
      <c r="H378" s="540"/>
      <c r="I378" s="540"/>
      <c r="J378" s="540"/>
      <c r="K378" s="540"/>
      <c r="L378" s="540"/>
      <c r="M378" s="540"/>
      <c r="N378" s="540"/>
      <c r="O378" s="540"/>
      <c r="P378" s="540"/>
      <c r="Q378" s="540"/>
      <c r="R378" s="540"/>
      <c r="S378" s="540"/>
      <c r="T378" s="540"/>
      <c r="U378" s="540"/>
      <c r="V378" s="540"/>
      <c r="W378" s="540"/>
      <c r="X378" s="540"/>
      <c r="Y378" s="540"/>
      <c r="Z378" s="540"/>
      <c r="AA378" s="540"/>
    </row>
    <row r="379" spans="1:27" ht="12.75">
      <c r="A379" s="540"/>
      <c r="B379" s="540"/>
      <c r="C379" s="540"/>
      <c r="D379" s="540"/>
      <c r="E379" s="540"/>
      <c r="F379" s="540"/>
      <c r="G379" s="540"/>
      <c r="H379" s="540"/>
      <c r="I379" s="540"/>
      <c r="J379" s="540"/>
      <c r="K379" s="540"/>
      <c r="L379" s="540"/>
      <c r="M379" s="540"/>
      <c r="N379" s="540"/>
      <c r="O379" s="540"/>
      <c r="P379" s="540"/>
      <c r="Q379" s="540"/>
      <c r="R379" s="540"/>
      <c r="S379" s="540"/>
      <c r="T379" s="540"/>
      <c r="U379" s="540"/>
      <c r="V379" s="540"/>
      <c r="W379" s="540"/>
      <c r="X379" s="540"/>
      <c r="Y379" s="540"/>
      <c r="Z379" s="540"/>
      <c r="AA379" s="540"/>
    </row>
    <row r="380" spans="1:27" ht="12.75">
      <c r="A380" s="540"/>
      <c r="B380" s="540"/>
      <c r="C380" s="540"/>
      <c r="D380" s="540"/>
      <c r="E380" s="540"/>
      <c r="F380" s="540"/>
      <c r="G380" s="540"/>
      <c r="H380" s="540"/>
      <c r="I380" s="540"/>
      <c r="J380" s="540"/>
      <c r="K380" s="540"/>
      <c r="L380" s="540"/>
      <c r="M380" s="540"/>
      <c r="N380" s="540"/>
      <c r="O380" s="540"/>
      <c r="P380" s="540"/>
      <c r="Q380" s="540"/>
      <c r="R380" s="540"/>
      <c r="S380" s="540"/>
      <c r="T380" s="540"/>
      <c r="U380" s="540"/>
      <c r="V380" s="540"/>
      <c r="W380" s="540"/>
      <c r="X380" s="540"/>
      <c r="Y380" s="540"/>
      <c r="Z380" s="540"/>
      <c r="AA380" s="540"/>
    </row>
    <row r="381" spans="1:27" ht="12.75">
      <c r="A381" s="540"/>
      <c r="B381" s="540"/>
      <c r="C381" s="540"/>
      <c r="D381" s="540"/>
      <c r="E381" s="540"/>
      <c r="F381" s="540"/>
      <c r="G381" s="540"/>
      <c r="H381" s="540"/>
      <c r="I381" s="540"/>
      <c r="J381" s="540"/>
      <c r="K381" s="540"/>
      <c r="L381" s="540"/>
      <c r="M381" s="540"/>
      <c r="N381" s="540"/>
      <c r="O381" s="540"/>
      <c r="P381" s="540"/>
      <c r="Q381" s="540"/>
      <c r="R381" s="540"/>
      <c r="S381" s="540"/>
      <c r="T381" s="540"/>
      <c r="U381" s="540"/>
      <c r="V381" s="540"/>
      <c r="W381" s="540"/>
      <c r="X381" s="540"/>
      <c r="Y381" s="540"/>
      <c r="Z381" s="540"/>
      <c r="AA381" s="540"/>
    </row>
    <row r="382" spans="1:27" ht="12.75">
      <c r="A382" s="540"/>
      <c r="B382" s="540"/>
      <c r="C382" s="540"/>
      <c r="D382" s="540"/>
      <c r="E382" s="540"/>
      <c r="F382" s="540"/>
      <c r="G382" s="540"/>
      <c r="H382" s="540"/>
      <c r="I382" s="540"/>
      <c r="J382" s="540"/>
      <c r="K382" s="540"/>
      <c r="L382" s="540"/>
      <c r="M382" s="540"/>
      <c r="N382" s="540"/>
      <c r="O382" s="540"/>
      <c r="P382" s="540"/>
      <c r="Q382" s="540"/>
      <c r="R382" s="540"/>
      <c r="S382" s="540"/>
      <c r="T382" s="540"/>
      <c r="U382" s="540"/>
      <c r="V382" s="540"/>
      <c r="W382" s="540"/>
      <c r="X382" s="540"/>
      <c r="Y382" s="540"/>
      <c r="Z382" s="540"/>
      <c r="AA382" s="540"/>
    </row>
    <row r="383" spans="1:27" ht="12.75">
      <c r="A383" s="540"/>
      <c r="B383" s="540"/>
      <c r="C383" s="540"/>
      <c r="D383" s="540"/>
      <c r="E383" s="540"/>
      <c r="F383" s="540"/>
      <c r="G383" s="540"/>
      <c r="H383" s="540"/>
      <c r="I383" s="540"/>
      <c r="J383" s="540"/>
      <c r="K383" s="540"/>
      <c r="L383" s="540"/>
      <c r="M383" s="540"/>
      <c r="N383" s="540"/>
      <c r="O383" s="540"/>
      <c r="P383" s="540"/>
      <c r="Q383" s="540"/>
      <c r="R383" s="540"/>
      <c r="S383" s="540"/>
      <c r="T383" s="540"/>
      <c r="U383" s="540"/>
      <c r="V383" s="540"/>
      <c r="W383" s="540"/>
      <c r="X383" s="540"/>
      <c r="Y383" s="540"/>
      <c r="Z383" s="540"/>
      <c r="AA383" s="540"/>
    </row>
    <row r="384" spans="1:27" ht="12.75">
      <c r="A384" s="540"/>
      <c r="B384" s="540"/>
      <c r="C384" s="540"/>
      <c r="D384" s="540"/>
      <c r="E384" s="540"/>
      <c r="F384" s="540"/>
      <c r="G384" s="540"/>
      <c r="H384" s="540"/>
      <c r="I384" s="540"/>
      <c r="J384" s="540"/>
      <c r="K384" s="540"/>
      <c r="L384" s="540"/>
      <c r="M384" s="540"/>
      <c r="N384" s="540"/>
      <c r="O384" s="540"/>
      <c r="P384" s="540"/>
      <c r="Q384" s="540"/>
      <c r="R384" s="540"/>
      <c r="S384" s="540"/>
      <c r="T384" s="540"/>
      <c r="U384" s="540"/>
      <c r="V384" s="540"/>
      <c r="W384" s="540"/>
      <c r="X384" s="540"/>
      <c r="Y384" s="540"/>
      <c r="Z384" s="540"/>
      <c r="AA384" s="540"/>
    </row>
    <row r="385" spans="1:27" ht="12.75">
      <c r="A385" s="540"/>
      <c r="B385" s="540"/>
      <c r="C385" s="540"/>
      <c r="D385" s="540"/>
      <c r="E385" s="540"/>
      <c r="F385" s="540"/>
      <c r="G385" s="540"/>
      <c r="H385" s="540"/>
      <c r="I385" s="540"/>
      <c r="J385" s="540"/>
      <c r="K385" s="540"/>
      <c r="L385" s="540"/>
      <c r="M385" s="540"/>
      <c r="N385" s="540"/>
      <c r="O385" s="540"/>
      <c r="P385" s="540"/>
      <c r="Q385" s="540"/>
      <c r="R385" s="540"/>
      <c r="S385" s="540"/>
      <c r="T385" s="540"/>
      <c r="U385" s="540"/>
      <c r="V385" s="540"/>
      <c r="W385" s="540"/>
      <c r="X385" s="540"/>
      <c r="Y385" s="540"/>
      <c r="Z385" s="540"/>
      <c r="AA385" s="540"/>
    </row>
    <row r="386" spans="1:27" ht="12.75">
      <c r="A386" s="540"/>
      <c r="B386" s="540"/>
      <c r="C386" s="540"/>
      <c r="D386" s="540"/>
      <c r="E386" s="540"/>
      <c r="F386" s="540"/>
      <c r="G386" s="540"/>
      <c r="H386" s="540"/>
      <c r="I386" s="540"/>
      <c r="J386" s="540"/>
      <c r="K386" s="540"/>
      <c r="L386" s="540"/>
      <c r="M386" s="540"/>
      <c r="N386" s="540"/>
      <c r="O386" s="540"/>
      <c r="P386" s="540"/>
      <c r="Q386" s="540"/>
      <c r="R386" s="540"/>
      <c r="S386" s="540"/>
      <c r="T386" s="540"/>
      <c r="U386" s="540"/>
      <c r="V386" s="540"/>
      <c r="W386" s="540"/>
      <c r="X386" s="540"/>
      <c r="Y386" s="540"/>
      <c r="Z386" s="540"/>
      <c r="AA386" s="540"/>
    </row>
    <row r="387" spans="1:27" ht="12.75">
      <c r="A387" s="540"/>
      <c r="B387" s="540"/>
      <c r="C387" s="540"/>
      <c r="D387" s="540"/>
      <c r="E387" s="540"/>
      <c r="F387" s="540"/>
      <c r="G387" s="540"/>
      <c r="H387" s="540"/>
      <c r="I387" s="540"/>
      <c r="J387" s="540"/>
      <c r="K387" s="540"/>
      <c r="L387" s="540"/>
      <c r="M387" s="540"/>
      <c r="N387" s="540"/>
      <c r="O387" s="540"/>
      <c r="P387" s="540"/>
      <c r="Q387" s="540"/>
      <c r="R387" s="540"/>
      <c r="S387" s="540"/>
      <c r="T387" s="540"/>
      <c r="U387" s="540"/>
      <c r="V387" s="540"/>
      <c r="W387" s="540"/>
      <c r="X387" s="540"/>
      <c r="Y387" s="540"/>
      <c r="Z387" s="540"/>
      <c r="AA387" s="540"/>
    </row>
    <row r="388" spans="1:27" ht="12.75">
      <c r="A388" s="540"/>
      <c r="B388" s="540"/>
      <c r="C388" s="540"/>
      <c r="D388" s="540"/>
      <c r="E388" s="540"/>
      <c r="F388" s="540"/>
      <c r="G388" s="540"/>
      <c r="H388" s="540"/>
      <c r="I388" s="540"/>
      <c r="J388" s="540"/>
      <c r="K388" s="540"/>
      <c r="L388" s="540"/>
      <c r="M388" s="540"/>
      <c r="N388" s="540"/>
      <c r="O388" s="540"/>
      <c r="P388" s="540"/>
      <c r="Q388" s="540"/>
      <c r="R388" s="540"/>
      <c r="S388" s="540"/>
      <c r="T388" s="540"/>
      <c r="U388" s="540"/>
      <c r="V388" s="540"/>
      <c r="W388" s="540"/>
      <c r="X388" s="540"/>
      <c r="Y388" s="540"/>
      <c r="Z388" s="540"/>
      <c r="AA388" s="540"/>
    </row>
    <row r="389" spans="1:27" ht="12.75">
      <c r="A389" s="540"/>
      <c r="B389" s="540"/>
      <c r="C389" s="540"/>
      <c r="D389" s="540"/>
      <c r="E389" s="540"/>
      <c r="F389" s="540"/>
      <c r="G389" s="540"/>
      <c r="H389" s="540"/>
      <c r="I389" s="540"/>
      <c r="J389" s="540"/>
      <c r="K389" s="540"/>
      <c r="L389" s="540"/>
      <c r="M389" s="540"/>
      <c r="N389" s="540"/>
      <c r="O389" s="540"/>
      <c r="P389" s="540"/>
      <c r="Q389" s="540"/>
      <c r="R389" s="540"/>
      <c r="S389" s="540"/>
      <c r="T389" s="540"/>
      <c r="U389" s="540"/>
      <c r="V389" s="540"/>
      <c r="W389" s="540"/>
      <c r="X389" s="540"/>
      <c r="Y389" s="540"/>
      <c r="Z389" s="540"/>
      <c r="AA389" s="540"/>
    </row>
    <row r="390" spans="1:27" ht="12.75">
      <c r="A390" s="540"/>
      <c r="B390" s="540"/>
      <c r="C390" s="540"/>
      <c r="D390" s="540"/>
      <c r="E390" s="540"/>
      <c r="F390" s="540"/>
      <c r="G390" s="540"/>
      <c r="H390" s="540"/>
      <c r="I390" s="540"/>
      <c r="J390" s="540"/>
      <c r="K390" s="540"/>
      <c r="L390" s="540"/>
      <c r="M390" s="540"/>
      <c r="N390" s="540"/>
      <c r="O390" s="540"/>
      <c r="P390" s="540"/>
      <c r="Q390" s="540"/>
      <c r="R390" s="540"/>
      <c r="S390" s="540"/>
      <c r="T390" s="540"/>
      <c r="U390" s="540"/>
      <c r="V390" s="540"/>
      <c r="W390" s="540"/>
      <c r="X390" s="540"/>
      <c r="Y390" s="540"/>
      <c r="Z390" s="540"/>
      <c r="AA390" s="540"/>
    </row>
    <row r="391" spans="1:27" ht="12.75">
      <c r="A391" s="540"/>
      <c r="B391" s="540"/>
      <c r="C391" s="540"/>
      <c r="D391" s="540"/>
      <c r="E391" s="540"/>
      <c r="F391" s="540"/>
      <c r="G391" s="540"/>
      <c r="H391" s="540"/>
      <c r="I391" s="540"/>
      <c r="J391" s="540"/>
      <c r="K391" s="540"/>
      <c r="L391" s="540"/>
      <c r="M391" s="540"/>
      <c r="N391" s="540"/>
      <c r="O391" s="540"/>
      <c r="P391" s="540"/>
      <c r="Q391" s="540"/>
      <c r="R391" s="540"/>
      <c r="S391" s="540"/>
      <c r="T391" s="540"/>
      <c r="U391" s="540"/>
      <c r="V391" s="540"/>
      <c r="W391" s="540"/>
      <c r="X391" s="540"/>
      <c r="Y391" s="540"/>
      <c r="Z391" s="540"/>
      <c r="AA391" s="540"/>
    </row>
    <row r="392" spans="1:27" ht="12.75">
      <c r="A392" s="540"/>
      <c r="B392" s="540"/>
      <c r="C392" s="540"/>
      <c r="D392" s="540"/>
      <c r="E392" s="540"/>
      <c r="F392" s="540"/>
      <c r="G392" s="540"/>
      <c r="H392" s="540"/>
      <c r="I392" s="540"/>
      <c r="J392" s="540"/>
      <c r="K392" s="540"/>
      <c r="L392" s="540"/>
      <c r="M392" s="540"/>
      <c r="N392" s="540"/>
      <c r="O392" s="540"/>
      <c r="P392" s="540"/>
      <c r="Q392" s="540"/>
      <c r="R392" s="540"/>
      <c r="S392" s="540"/>
      <c r="T392" s="540"/>
      <c r="U392" s="540"/>
      <c r="V392" s="540"/>
      <c r="W392" s="540"/>
      <c r="X392" s="540"/>
      <c r="Y392" s="540"/>
      <c r="Z392" s="540"/>
      <c r="AA392" s="540"/>
    </row>
    <row r="393" spans="1:27" ht="12.75">
      <c r="A393" s="540"/>
      <c r="B393" s="540"/>
      <c r="C393" s="540"/>
      <c r="D393" s="540"/>
      <c r="E393" s="540"/>
      <c r="F393" s="540"/>
      <c r="G393" s="540"/>
      <c r="H393" s="540"/>
      <c r="I393" s="540"/>
      <c r="J393" s="540"/>
      <c r="K393" s="540"/>
      <c r="L393" s="540"/>
      <c r="M393" s="540"/>
      <c r="N393" s="540"/>
      <c r="O393" s="540"/>
      <c r="P393" s="540"/>
      <c r="Q393" s="540"/>
      <c r="R393" s="540"/>
      <c r="S393" s="540"/>
      <c r="T393" s="540"/>
      <c r="U393" s="540"/>
      <c r="V393" s="540"/>
      <c r="W393" s="540"/>
      <c r="X393" s="540"/>
      <c r="Y393" s="540"/>
      <c r="Z393" s="540"/>
      <c r="AA393" s="540"/>
    </row>
    <row r="394" spans="1:27" ht="12.75">
      <c r="A394" s="540"/>
      <c r="B394" s="540"/>
      <c r="C394" s="540"/>
      <c r="D394" s="540"/>
      <c r="E394" s="540"/>
      <c r="F394" s="540"/>
      <c r="G394" s="540"/>
      <c r="H394" s="540"/>
      <c r="I394" s="540"/>
      <c r="J394" s="540"/>
      <c r="K394" s="540"/>
      <c r="L394" s="540"/>
      <c r="M394" s="540"/>
      <c r="N394" s="540"/>
      <c r="O394" s="540"/>
      <c r="P394" s="540"/>
      <c r="Q394" s="540"/>
      <c r="R394" s="540"/>
      <c r="S394" s="540"/>
      <c r="T394" s="540"/>
      <c r="U394" s="540"/>
      <c r="V394" s="540"/>
      <c r="W394" s="540"/>
      <c r="X394" s="540"/>
      <c r="Y394" s="540"/>
      <c r="Z394" s="540"/>
      <c r="AA394" s="540"/>
    </row>
    <row r="395" spans="1:27" ht="12.75">
      <c r="A395" s="540"/>
      <c r="B395" s="540"/>
      <c r="C395" s="540"/>
      <c r="D395" s="540"/>
      <c r="E395" s="540"/>
      <c r="F395" s="540"/>
      <c r="G395" s="540"/>
      <c r="H395" s="540"/>
      <c r="I395" s="540"/>
      <c r="J395" s="540"/>
      <c r="K395" s="540"/>
      <c r="L395" s="540"/>
      <c r="M395" s="540"/>
      <c r="N395" s="540"/>
      <c r="O395" s="540"/>
      <c r="P395" s="540"/>
      <c r="Q395" s="540"/>
      <c r="R395" s="540"/>
      <c r="S395" s="540"/>
      <c r="T395" s="540"/>
      <c r="U395" s="540"/>
      <c r="V395" s="540"/>
      <c r="W395" s="540"/>
      <c r="X395" s="540"/>
      <c r="Y395" s="540"/>
      <c r="Z395" s="540"/>
      <c r="AA395" s="540"/>
    </row>
    <row r="396" spans="1:27" ht="12.75">
      <c r="A396" s="540"/>
      <c r="B396" s="540"/>
      <c r="C396" s="540"/>
      <c r="D396" s="540"/>
      <c r="E396" s="540"/>
      <c r="F396" s="540"/>
      <c r="G396" s="540"/>
      <c r="H396" s="540"/>
      <c r="I396" s="540"/>
      <c r="J396" s="540"/>
      <c r="K396" s="540"/>
      <c r="L396" s="540"/>
      <c r="M396" s="540"/>
      <c r="N396" s="540"/>
      <c r="O396" s="540"/>
      <c r="P396" s="540"/>
      <c r="Q396" s="540"/>
      <c r="R396" s="540"/>
      <c r="S396" s="540"/>
      <c r="T396" s="540"/>
      <c r="U396" s="540"/>
      <c r="V396" s="540"/>
      <c r="W396" s="540"/>
      <c r="X396" s="540"/>
      <c r="Y396" s="540"/>
      <c r="Z396" s="540"/>
      <c r="AA396" s="540"/>
    </row>
    <row r="397" spans="1:27" ht="12.75">
      <c r="A397" s="540"/>
      <c r="B397" s="540"/>
      <c r="C397" s="540"/>
      <c r="D397" s="540"/>
      <c r="E397" s="540"/>
      <c r="F397" s="540"/>
      <c r="G397" s="540"/>
      <c r="H397" s="540"/>
      <c r="I397" s="540"/>
      <c r="J397" s="540"/>
      <c r="K397" s="540"/>
      <c r="L397" s="540"/>
      <c r="M397" s="540"/>
      <c r="N397" s="540"/>
      <c r="O397" s="540"/>
      <c r="P397" s="540"/>
      <c r="Q397" s="540"/>
      <c r="R397" s="540"/>
      <c r="S397" s="540"/>
      <c r="T397" s="540"/>
      <c r="U397" s="540"/>
      <c r="V397" s="540"/>
      <c r="W397" s="540"/>
      <c r="X397" s="540"/>
      <c r="Y397" s="540"/>
      <c r="Z397" s="540"/>
      <c r="AA397" s="540"/>
    </row>
    <row r="398" spans="1:27" ht="12.75">
      <c r="A398" s="540"/>
      <c r="B398" s="540"/>
      <c r="C398" s="540"/>
      <c r="D398" s="540"/>
      <c r="E398" s="540"/>
      <c r="F398" s="540"/>
      <c r="G398" s="540"/>
      <c r="H398" s="540"/>
      <c r="I398" s="540"/>
      <c r="J398" s="540"/>
      <c r="K398" s="540"/>
      <c r="L398" s="540"/>
      <c r="M398" s="540"/>
      <c r="N398" s="540"/>
      <c r="O398" s="540"/>
      <c r="P398" s="540"/>
      <c r="Q398" s="540"/>
      <c r="R398" s="540"/>
      <c r="S398" s="540"/>
      <c r="T398" s="540"/>
      <c r="U398" s="540"/>
      <c r="V398" s="540"/>
      <c r="W398" s="540"/>
      <c r="X398" s="540"/>
      <c r="Y398" s="540"/>
      <c r="Z398" s="540"/>
      <c r="AA398" s="540"/>
    </row>
    <row r="399" spans="1:27" ht="12.75">
      <c r="A399" s="540"/>
      <c r="B399" s="540"/>
      <c r="C399" s="540"/>
      <c r="D399" s="540"/>
      <c r="E399" s="540"/>
      <c r="F399" s="540"/>
      <c r="G399" s="540"/>
      <c r="H399" s="540"/>
      <c r="I399" s="540"/>
      <c r="J399" s="540"/>
      <c r="K399" s="540"/>
      <c r="L399" s="540"/>
      <c r="M399" s="540"/>
      <c r="N399" s="540"/>
      <c r="O399" s="540"/>
      <c r="P399" s="540"/>
      <c r="Q399" s="540"/>
      <c r="R399" s="540"/>
      <c r="S399" s="540"/>
      <c r="T399" s="540"/>
      <c r="U399" s="540"/>
      <c r="V399" s="540"/>
      <c r="W399" s="540"/>
      <c r="X399" s="540"/>
      <c r="Y399" s="540"/>
      <c r="Z399" s="540"/>
      <c r="AA399" s="540"/>
    </row>
    <row r="400" spans="1:27" ht="12.75">
      <c r="A400" s="540"/>
      <c r="B400" s="540"/>
      <c r="C400" s="540"/>
      <c r="D400" s="540"/>
      <c r="E400" s="540"/>
      <c r="F400" s="540"/>
      <c r="G400" s="540"/>
      <c r="H400" s="540"/>
      <c r="I400" s="540"/>
      <c r="J400" s="540"/>
      <c r="K400" s="540"/>
      <c r="L400" s="540"/>
      <c r="M400" s="540"/>
      <c r="N400" s="540"/>
      <c r="O400" s="540"/>
      <c r="P400" s="540"/>
      <c r="Q400" s="540"/>
      <c r="R400" s="540"/>
      <c r="S400" s="540"/>
      <c r="T400" s="540"/>
      <c r="U400" s="540"/>
      <c r="V400" s="540"/>
      <c r="W400" s="540"/>
      <c r="X400" s="540"/>
      <c r="Y400" s="540"/>
      <c r="Z400" s="540"/>
      <c r="AA400" s="540"/>
    </row>
    <row r="401" spans="1:27" ht="12.75">
      <c r="A401" s="540"/>
      <c r="B401" s="540"/>
      <c r="C401" s="540"/>
      <c r="D401" s="540"/>
      <c r="E401" s="540"/>
      <c r="F401" s="540"/>
      <c r="G401" s="540"/>
      <c r="H401" s="540"/>
      <c r="I401" s="540"/>
      <c r="J401" s="540"/>
      <c r="K401" s="540"/>
      <c r="L401" s="540"/>
      <c r="M401" s="540"/>
      <c r="N401" s="540"/>
      <c r="O401" s="540"/>
      <c r="P401" s="540"/>
      <c r="Q401" s="540"/>
      <c r="R401" s="540"/>
      <c r="S401" s="540"/>
      <c r="T401" s="540"/>
      <c r="U401" s="540"/>
      <c r="V401" s="540"/>
      <c r="W401" s="540"/>
      <c r="X401" s="540"/>
      <c r="Y401" s="540"/>
      <c r="Z401" s="540"/>
      <c r="AA401" s="540"/>
    </row>
    <row r="402" spans="1:27" ht="12.75">
      <c r="A402" s="540"/>
      <c r="B402" s="540"/>
      <c r="C402" s="540"/>
      <c r="D402" s="540"/>
      <c r="E402" s="540"/>
      <c r="F402" s="540"/>
      <c r="G402" s="540"/>
      <c r="H402" s="540"/>
      <c r="I402" s="540"/>
      <c r="J402" s="540"/>
      <c r="K402" s="540"/>
      <c r="L402" s="540"/>
      <c r="M402" s="540"/>
      <c r="N402" s="540"/>
      <c r="O402" s="540"/>
      <c r="P402" s="540"/>
      <c r="Q402" s="540"/>
      <c r="R402" s="540"/>
      <c r="S402" s="540"/>
      <c r="T402" s="540"/>
      <c r="U402" s="540"/>
      <c r="V402" s="540"/>
      <c r="W402" s="540"/>
      <c r="X402" s="540"/>
      <c r="Y402" s="540"/>
      <c r="Z402" s="540"/>
      <c r="AA402" s="540"/>
    </row>
    <row r="403" spans="1:27" ht="12.75">
      <c r="A403" s="540"/>
      <c r="B403" s="540"/>
      <c r="C403" s="540"/>
      <c r="D403" s="540"/>
      <c r="E403" s="540"/>
      <c r="F403" s="540"/>
      <c r="G403" s="540"/>
      <c r="H403" s="540"/>
      <c r="I403" s="540"/>
      <c r="J403" s="540"/>
      <c r="K403" s="540"/>
      <c r="L403" s="540"/>
      <c r="M403" s="540"/>
      <c r="N403" s="540"/>
      <c r="O403" s="540"/>
      <c r="P403" s="540"/>
      <c r="Q403" s="540"/>
      <c r="R403" s="540"/>
      <c r="S403" s="540"/>
      <c r="T403" s="540"/>
      <c r="U403" s="540"/>
      <c r="V403" s="540"/>
      <c r="W403" s="540"/>
      <c r="X403" s="540"/>
      <c r="Y403" s="540"/>
      <c r="Z403" s="540"/>
      <c r="AA403" s="540"/>
    </row>
    <row r="404" spans="1:27" ht="12.75">
      <c r="A404" s="540"/>
      <c r="B404" s="540"/>
      <c r="C404" s="540"/>
      <c r="D404" s="540"/>
      <c r="E404" s="540"/>
      <c r="F404" s="540"/>
      <c r="G404" s="540"/>
      <c r="H404" s="540"/>
      <c r="I404" s="540"/>
      <c r="J404" s="540"/>
      <c r="K404" s="540"/>
      <c r="L404" s="540"/>
      <c r="M404" s="540"/>
      <c r="N404" s="540"/>
      <c r="O404" s="540"/>
      <c r="P404" s="540"/>
      <c r="Q404" s="540"/>
      <c r="R404" s="540"/>
      <c r="S404" s="540"/>
      <c r="T404" s="540"/>
      <c r="U404" s="540"/>
      <c r="V404" s="540"/>
      <c r="W404" s="540"/>
      <c r="X404" s="540"/>
      <c r="Y404" s="540"/>
      <c r="Z404" s="540"/>
      <c r="AA404" s="540"/>
    </row>
    <row r="405" spans="1:27" ht="12.75">
      <c r="A405" s="540"/>
      <c r="B405" s="540"/>
      <c r="C405" s="540"/>
      <c r="D405" s="540"/>
      <c r="E405" s="540"/>
      <c r="F405" s="540"/>
      <c r="G405" s="540"/>
      <c r="H405" s="540"/>
      <c r="I405" s="540"/>
      <c r="J405" s="540"/>
      <c r="K405" s="540"/>
      <c r="L405" s="540"/>
      <c r="M405" s="540"/>
      <c r="N405" s="540"/>
      <c r="O405" s="540"/>
      <c r="P405" s="540"/>
      <c r="Q405" s="540"/>
      <c r="R405" s="540"/>
      <c r="S405" s="540"/>
      <c r="T405" s="540"/>
      <c r="U405" s="540"/>
      <c r="V405" s="540"/>
      <c r="W405" s="540"/>
      <c r="X405" s="540"/>
      <c r="Y405" s="540"/>
      <c r="Z405" s="540"/>
      <c r="AA405" s="540"/>
    </row>
    <row r="406" spans="1:27" ht="12.75">
      <c r="A406" s="540"/>
      <c r="B406" s="540"/>
      <c r="C406" s="540"/>
      <c r="D406" s="540"/>
      <c r="E406" s="540"/>
      <c r="F406" s="540"/>
      <c r="G406" s="540"/>
      <c r="H406" s="540"/>
      <c r="I406" s="540"/>
      <c r="J406" s="540"/>
      <c r="K406" s="540"/>
      <c r="L406" s="540"/>
      <c r="M406" s="540"/>
      <c r="N406" s="540"/>
      <c r="O406" s="540"/>
      <c r="P406" s="540"/>
      <c r="Q406" s="540"/>
      <c r="R406" s="540"/>
      <c r="S406" s="540"/>
      <c r="T406" s="540"/>
      <c r="U406" s="540"/>
      <c r="V406" s="540"/>
      <c r="W406" s="540"/>
      <c r="X406" s="540"/>
      <c r="Y406" s="540"/>
      <c r="Z406" s="540"/>
      <c r="AA406" s="540"/>
    </row>
    <row r="407" spans="1:27" ht="12.75">
      <c r="A407" s="540"/>
      <c r="B407" s="540"/>
      <c r="C407" s="540"/>
      <c r="D407" s="540"/>
      <c r="E407" s="540"/>
      <c r="F407" s="540"/>
      <c r="G407" s="540"/>
      <c r="H407" s="540"/>
      <c r="I407" s="540"/>
      <c r="J407" s="540"/>
      <c r="K407" s="540"/>
      <c r="L407" s="540"/>
      <c r="M407" s="540"/>
      <c r="N407" s="540"/>
      <c r="O407" s="540"/>
      <c r="P407" s="540"/>
      <c r="Q407" s="540"/>
      <c r="R407" s="540"/>
      <c r="S407" s="540"/>
      <c r="T407" s="540"/>
      <c r="U407" s="540"/>
      <c r="V407" s="540"/>
      <c r="W407" s="540"/>
      <c r="X407" s="540"/>
      <c r="Y407" s="540"/>
      <c r="Z407" s="540"/>
      <c r="AA407" s="540"/>
    </row>
    <row r="408" spans="1:27" ht="12.75">
      <c r="A408" s="540"/>
      <c r="B408" s="540"/>
      <c r="C408" s="540"/>
      <c r="D408" s="540"/>
      <c r="E408" s="540"/>
      <c r="F408" s="540"/>
      <c r="G408" s="540"/>
      <c r="H408" s="540"/>
      <c r="I408" s="540"/>
      <c r="J408" s="540"/>
      <c r="K408" s="540"/>
      <c r="L408" s="540"/>
      <c r="M408" s="540"/>
      <c r="N408" s="540"/>
      <c r="O408" s="540"/>
      <c r="P408" s="540"/>
      <c r="Q408" s="540"/>
      <c r="R408" s="540"/>
      <c r="S408" s="540"/>
      <c r="T408" s="540"/>
      <c r="U408" s="540"/>
      <c r="V408" s="540"/>
      <c r="W408" s="540"/>
      <c r="X408" s="540"/>
      <c r="Y408" s="540"/>
      <c r="Z408" s="540"/>
      <c r="AA408" s="540"/>
    </row>
    <row r="409" spans="1:27" ht="12.75">
      <c r="A409" s="540"/>
      <c r="B409" s="540"/>
      <c r="C409" s="540"/>
      <c r="D409" s="540"/>
      <c r="E409" s="540"/>
      <c r="F409" s="540"/>
      <c r="G409" s="540"/>
      <c r="H409" s="540"/>
      <c r="I409" s="540"/>
      <c r="J409" s="540"/>
      <c r="K409" s="540"/>
      <c r="L409" s="540"/>
      <c r="M409" s="540"/>
      <c r="N409" s="540"/>
      <c r="O409" s="540"/>
      <c r="P409" s="540"/>
      <c r="Q409" s="540"/>
      <c r="R409" s="540"/>
      <c r="S409" s="540"/>
      <c r="T409" s="540"/>
      <c r="U409" s="540"/>
      <c r="V409" s="540"/>
      <c r="W409" s="540"/>
      <c r="X409" s="540"/>
      <c r="Y409" s="540"/>
      <c r="Z409" s="540"/>
      <c r="AA409" s="540"/>
    </row>
    <row r="410" spans="1:27" ht="12.75">
      <c r="A410" s="540"/>
      <c r="B410" s="540"/>
      <c r="C410" s="540"/>
      <c r="D410" s="540"/>
      <c r="E410" s="540"/>
      <c r="F410" s="540"/>
      <c r="G410" s="540"/>
      <c r="H410" s="540"/>
      <c r="I410" s="540"/>
      <c r="J410" s="540"/>
      <c r="K410" s="540"/>
      <c r="L410" s="540"/>
      <c r="M410" s="540"/>
      <c r="N410" s="540"/>
      <c r="O410" s="540"/>
      <c r="P410" s="540"/>
      <c r="Q410" s="540"/>
      <c r="R410" s="540"/>
      <c r="S410" s="540"/>
      <c r="T410" s="540"/>
      <c r="U410" s="540"/>
      <c r="V410" s="540"/>
      <c r="W410" s="540"/>
      <c r="X410" s="540"/>
      <c r="Y410" s="540"/>
      <c r="Z410" s="540"/>
      <c r="AA410" s="540"/>
    </row>
    <row r="411" spans="1:27" ht="12.75">
      <c r="A411" s="540"/>
      <c r="B411" s="540"/>
      <c r="C411" s="540"/>
      <c r="D411" s="540"/>
      <c r="E411" s="540"/>
      <c r="F411" s="540"/>
      <c r="G411" s="540"/>
      <c r="H411" s="540"/>
      <c r="I411" s="540"/>
      <c r="J411" s="540"/>
      <c r="K411" s="540"/>
      <c r="L411" s="540"/>
      <c r="M411" s="540"/>
      <c r="N411" s="540"/>
      <c r="O411" s="540"/>
      <c r="P411" s="540"/>
      <c r="Q411" s="540"/>
      <c r="R411" s="540"/>
      <c r="S411" s="540"/>
      <c r="T411" s="540"/>
      <c r="U411" s="540"/>
      <c r="V411" s="540"/>
      <c r="W411" s="540"/>
      <c r="X411" s="540"/>
      <c r="Y411" s="540"/>
      <c r="Z411" s="540"/>
      <c r="AA411" s="540"/>
    </row>
    <row r="412" spans="1:27" ht="12.75">
      <c r="A412" s="540"/>
      <c r="B412" s="540"/>
      <c r="C412" s="540"/>
      <c r="D412" s="540"/>
      <c r="E412" s="540"/>
      <c r="F412" s="540"/>
      <c r="G412" s="540"/>
      <c r="H412" s="540"/>
      <c r="I412" s="540"/>
      <c r="J412" s="540"/>
      <c r="K412" s="540"/>
      <c r="L412" s="540"/>
      <c r="M412" s="540"/>
      <c r="N412" s="540"/>
      <c r="O412" s="540"/>
      <c r="P412" s="540"/>
      <c r="Q412" s="540"/>
      <c r="R412" s="540"/>
      <c r="S412" s="540"/>
      <c r="T412" s="540"/>
      <c r="U412" s="540"/>
      <c r="V412" s="540"/>
      <c r="W412" s="540"/>
      <c r="X412" s="540"/>
      <c r="Y412" s="540"/>
      <c r="Z412" s="540"/>
      <c r="AA412" s="540"/>
    </row>
    <row r="413" spans="1:27" ht="12.75">
      <c r="A413" s="540"/>
      <c r="B413" s="540"/>
      <c r="C413" s="540"/>
      <c r="D413" s="540"/>
      <c r="E413" s="540"/>
      <c r="F413" s="540"/>
      <c r="G413" s="540"/>
      <c r="H413" s="540"/>
      <c r="I413" s="540"/>
      <c r="J413" s="540"/>
      <c r="K413" s="540"/>
      <c r="L413" s="540"/>
      <c r="M413" s="540"/>
      <c r="N413" s="540"/>
      <c r="O413" s="540"/>
      <c r="P413" s="540"/>
      <c r="Q413" s="540"/>
      <c r="R413" s="540"/>
      <c r="S413" s="540"/>
      <c r="T413" s="540"/>
      <c r="U413" s="540"/>
      <c r="V413" s="540"/>
      <c r="W413" s="540"/>
      <c r="X413" s="540"/>
      <c r="Y413" s="540"/>
      <c r="Z413" s="540"/>
      <c r="AA413" s="540"/>
    </row>
    <row r="414" spans="1:27" ht="12.75">
      <c r="A414" s="540"/>
      <c r="B414" s="540"/>
      <c r="C414" s="540"/>
      <c r="D414" s="540"/>
      <c r="E414" s="540"/>
      <c r="F414" s="540"/>
      <c r="G414" s="540"/>
      <c r="H414" s="540"/>
      <c r="I414" s="540"/>
      <c r="J414" s="540"/>
      <c r="K414" s="540"/>
      <c r="L414" s="540"/>
      <c r="M414" s="540"/>
      <c r="N414" s="540"/>
      <c r="O414" s="540"/>
      <c r="P414" s="540"/>
      <c r="Q414" s="540"/>
      <c r="R414" s="540"/>
      <c r="S414" s="540"/>
      <c r="T414" s="540"/>
      <c r="U414" s="540"/>
      <c r="V414" s="540"/>
      <c r="W414" s="540"/>
      <c r="X414" s="540"/>
      <c r="Y414" s="540"/>
      <c r="Z414" s="540"/>
      <c r="AA414" s="540"/>
    </row>
    <row r="415" spans="1:27" ht="12.75">
      <c r="A415" s="540"/>
      <c r="B415" s="540"/>
      <c r="C415" s="540"/>
      <c r="D415" s="540"/>
      <c r="E415" s="540"/>
      <c r="F415" s="540"/>
      <c r="G415" s="540"/>
      <c r="H415" s="540"/>
      <c r="I415" s="540"/>
      <c r="J415" s="540"/>
      <c r="K415" s="540"/>
      <c r="L415" s="540"/>
      <c r="M415" s="540"/>
      <c r="N415" s="540"/>
      <c r="O415" s="540"/>
      <c r="P415" s="540"/>
      <c r="Q415" s="540"/>
      <c r="R415" s="540"/>
      <c r="S415" s="540"/>
      <c r="T415" s="540"/>
      <c r="U415" s="540"/>
      <c r="V415" s="540"/>
      <c r="W415" s="540"/>
      <c r="X415" s="540"/>
      <c r="Y415" s="540"/>
      <c r="Z415" s="540"/>
      <c r="AA415" s="540"/>
    </row>
    <row r="416" spans="1:27" ht="12.75">
      <c r="A416" s="540"/>
      <c r="B416" s="540"/>
      <c r="C416" s="540"/>
      <c r="D416" s="540"/>
      <c r="E416" s="540"/>
      <c r="F416" s="540"/>
      <c r="G416" s="540"/>
      <c r="H416" s="540"/>
      <c r="I416" s="540"/>
      <c r="J416" s="540"/>
      <c r="K416" s="540"/>
      <c r="L416" s="540"/>
      <c r="M416" s="540"/>
      <c r="N416" s="540"/>
      <c r="O416" s="540"/>
      <c r="P416" s="540"/>
      <c r="Q416" s="540"/>
      <c r="R416" s="540"/>
      <c r="S416" s="540"/>
      <c r="T416" s="540"/>
      <c r="U416" s="540"/>
      <c r="V416" s="540"/>
      <c r="W416" s="540"/>
      <c r="X416" s="540"/>
      <c r="Y416" s="540"/>
      <c r="Z416" s="540"/>
      <c r="AA416" s="540"/>
    </row>
    <row r="417" spans="1:27" ht="12.75">
      <c r="A417" s="540"/>
      <c r="B417" s="540"/>
      <c r="C417" s="540"/>
      <c r="D417" s="540"/>
      <c r="E417" s="540"/>
      <c r="F417" s="540"/>
      <c r="G417" s="540"/>
      <c r="H417" s="540"/>
      <c r="I417" s="540"/>
      <c r="J417" s="540"/>
      <c r="K417" s="540"/>
      <c r="L417" s="540"/>
      <c r="M417" s="540"/>
      <c r="N417" s="540"/>
      <c r="O417" s="540"/>
      <c r="P417" s="540"/>
      <c r="Q417" s="540"/>
      <c r="R417" s="540"/>
      <c r="S417" s="540"/>
      <c r="T417" s="540"/>
      <c r="U417" s="540"/>
      <c r="V417" s="540"/>
      <c r="W417" s="540"/>
      <c r="X417" s="540"/>
      <c r="Y417" s="540"/>
      <c r="Z417" s="540"/>
      <c r="AA417" s="540"/>
    </row>
    <row r="418" spans="1:27" ht="12.75">
      <c r="A418" s="540"/>
      <c r="B418" s="540"/>
      <c r="C418" s="540"/>
      <c r="D418" s="540"/>
      <c r="E418" s="540"/>
      <c r="F418" s="540"/>
      <c r="G418" s="540"/>
      <c r="H418" s="540"/>
      <c r="I418" s="540"/>
      <c r="J418" s="540"/>
      <c r="K418" s="540"/>
      <c r="L418" s="540"/>
      <c r="M418" s="540"/>
      <c r="N418" s="540"/>
      <c r="O418" s="540"/>
      <c r="P418" s="540"/>
      <c r="Q418" s="540"/>
      <c r="R418" s="540"/>
      <c r="S418" s="540"/>
      <c r="T418" s="540"/>
      <c r="U418" s="540"/>
      <c r="V418" s="540"/>
      <c r="W418" s="540"/>
      <c r="X418" s="540"/>
      <c r="Y418" s="540"/>
      <c r="Z418" s="540"/>
      <c r="AA418" s="540"/>
    </row>
    <row r="419" spans="1:27" ht="12.75">
      <c r="A419" s="540"/>
      <c r="B419" s="540"/>
      <c r="C419" s="540"/>
      <c r="D419" s="540"/>
      <c r="E419" s="540"/>
      <c r="F419" s="540"/>
      <c r="G419" s="540"/>
      <c r="H419" s="540"/>
      <c r="I419" s="540"/>
      <c r="J419" s="540"/>
      <c r="K419" s="540"/>
      <c r="L419" s="540"/>
      <c r="M419" s="540"/>
      <c r="N419" s="540"/>
      <c r="O419" s="540"/>
      <c r="P419" s="540"/>
      <c r="Q419" s="540"/>
      <c r="R419" s="540"/>
      <c r="S419" s="540"/>
      <c r="T419" s="540"/>
      <c r="U419" s="540"/>
      <c r="V419" s="540"/>
      <c r="W419" s="540"/>
      <c r="X419" s="540"/>
      <c r="Y419" s="540"/>
      <c r="Z419" s="540"/>
      <c r="AA419" s="540"/>
    </row>
    <row r="420" spans="1:27" ht="12.75">
      <c r="A420" s="540"/>
      <c r="B420" s="540"/>
      <c r="C420" s="540"/>
      <c r="D420" s="540"/>
      <c r="E420" s="540"/>
      <c r="F420" s="540"/>
      <c r="G420" s="540"/>
      <c r="H420" s="540"/>
      <c r="I420" s="540"/>
      <c r="J420" s="540"/>
      <c r="K420" s="540"/>
      <c r="L420" s="540"/>
      <c r="M420" s="540"/>
      <c r="N420" s="540"/>
      <c r="O420" s="540"/>
      <c r="P420" s="540"/>
      <c r="Q420" s="540"/>
      <c r="R420" s="540"/>
      <c r="S420" s="540"/>
      <c r="T420" s="540"/>
      <c r="U420" s="540"/>
      <c r="V420" s="540"/>
      <c r="W420" s="540"/>
      <c r="X420" s="540"/>
      <c r="Y420" s="540"/>
      <c r="Z420" s="540"/>
      <c r="AA420" s="540"/>
    </row>
    <row r="421" spans="1:27" ht="12.75">
      <c r="A421" s="540"/>
      <c r="B421" s="540"/>
      <c r="C421" s="540"/>
      <c r="D421" s="540"/>
      <c r="E421" s="540"/>
      <c r="F421" s="540"/>
      <c r="G421" s="540"/>
      <c r="H421" s="540"/>
      <c r="I421" s="540"/>
      <c r="J421" s="540"/>
      <c r="K421" s="540"/>
      <c r="L421" s="540"/>
      <c r="M421" s="540"/>
      <c r="N421" s="540"/>
      <c r="O421" s="540"/>
      <c r="P421" s="540"/>
      <c r="Q421" s="540"/>
      <c r="R421" s="540"/>
      <c r="S421" s="540"/>
      <c r="T421" s="540"/>
      <c r="U421" s="540"/>
      <c r="V421" s="540"/>
      <c r="W421" s="540"/>
      <c r="X421" s="540"/>
      <c r="Y421" s="540"/>
      <c r="Z421" s="540"/>
      <c r="AA421" s="540"/>
    </row>
    <row r="422" spans="1:27" ht="12.75">
      <c r="A422" s="540"/>
      <c r="B422" s="540"/>
      <c r="C422" s="540"/>
      <c r="D422" s="540"/>
      <c r="E422" s="540"/>
      <c r="F422" s="540"/>
      <c r="G422" s="540"/>
      <c r="H422" s="540"/>
      <c r="I422" s="540"/>
      <c r="J422" s="540"/>
      <c r="K422" s="540"/>
      <c r="L422" s="540"/>
      <c r="M422" s="540"/>
      <c r="N422" s="540"/>
      <c r="O422" s="540"/>
      <c r="P422" s="540"/>
      <c r="Q422" s="540"/>
      <c r="R422" s="540"/>
      <c r="S422" s="540"/>
      <c r="T422" s="540"/>
      <c r="U422" s="540"/>
      <c r="V422" s="540"/>
      <c r="W422" s="540"/>
      <c r="X422" s="540"/>
      <c r="Y422" s="540"/>
      <c r="Z422" s="540"/>
      <c r="AA422" s="540"/>
    </row>
    <row r="423" spans="1:27" ht="12.75">
      <c r="A423" s="540"/>
      <c r="B423" s="540"/>
      <c r="C423" s="540"/>
      <c r="D423" s="540"/>
      <c r="E423" s="540"/>
      <c r="F423" s="540"/>
      <c r="G423" s="540"/>
      <c r="H423" s="540"/>
      <c r="I423" s="540"/>
      <c r="J423" s="540"/>
      <c r="K423" s="540"/>
      <c r="L423" s="540"/>
      <c r="M423" s="540"/>
      <c r="N423" s="540"/>
      <c r="O423" s="540"/>
      <c r="P423" s="540"/>
      <c r="Q423" s="540"/>
      <c r="R423" s="540"/>
      <c r="S423" s="540"/>
      <c r="T423" s="540"/>
      <c r="U423" s="540"/>
      <c r="V423" s="540"/>
      <c r="W423" s="540"/>
      <c r="X423" s="540"/>
      <c r="Y423" s="540"/>
      <c r="Z423" s="540"/>
      <c r="AA423" s="540"/>
    </row>
    <row r="424" spans="1:27" ht="12.75">
      <c r="A424" s="540"/>
      <c r="B424" s="540"/>
      <c r="C424" s="540"/>
      <c r="D424" s="540"/>
      <c r="E424" s="540"/>
      <c r="F424" s="540"/>
      <c r="G424" s="540"/>
      <c r="H424" s="540"/>
      <c r="I424" s="540"/>
      <c r="J424" s="540"/>
      <c r="K424" s="540"/>
      <c r="L424" s="540"/>
      <c r="M424" s="540"/>
      <c r="N424" s="540"/>
      <c r="O424" s="540"/>
      <c r="P424" s="540"/>
      <c r="Q424" s="540"/>
      <c r="R424" s="540"/>
      <c r="S424" s="540"/>
      <c r="T424" s="540"/>
      <c r="U424" s="540"/>
      <c r="V424" s="540"/>
      <c r="W424" s="540"/>
      <c r="X424" s="540"/>
      <c r="Y424" s="540"/>
      <c r="Z424" s="540"/>
      <c r="AA424" s="540"/>
    </row>
    <row r="425" spans="1:27" ht="12.75">
      <c r="A425" s="540"/>
      <c r="B425" s="540"/>
      <c r="C425" s="540"/>
      <c r="D425" s="540"/>
      <c r="E425" s="540"/>
      <c r="F425" s="540"/>
      <c r="G425" s="540"/>
      <c r="H425" s="540"/>
      <c r="I425" s="540"/>
      <c r="J425" s="540"/>
      <c r="K425" s="540"/>
      <c r="L425" s="540"/>
      <c r="M425" s="540"/>
      <c r="N425" s="540"/>
      <c r="O425" s="540"/>
      <c r="P425" s="540"/>
      <c r="Q425" s="540"/>
      <c r="R425" s="540"/>
      <c r="S425" s="540"/>
      <c r="T425" s="540"/>
      <c r="U425" s="540"/>
      <c r="V425" s="540"/>
      <c r="W425" s="540"/>
      <c r="X425" s="540"/>
      <c r="Y425" s="540"/>
      <c r="Z425" s="540"/>
      <c r="AA425" s="540"/>
    </row>
    <row r="426" spans="1:27" ht="12.75">
      <c r="A426" s="540"/>
      <c r="B426" s="540"/>
      <c r="C426" s="540"/>
      <c r="D426" s="540"/>
      <c r="E426" s="540"/>
      <c r="F426" s="540"/>
      <c r="G426" s="540"/>
      <c r="H426" s="540"/>
      <c r="I426" s="540"/>
      <c r="J426" s="540"/>
      <c r="K426" s="540"/>
      <c r="L426" s="540"/>
      <c r="M426" s="540"/>
      <c r="N426" s="540"/>
      <c r="O426" s="540"/>
      <c r="P426" s="540"/>
      <c r="Q426" s="540"/>
      <c r="R426" s="540"/>
      <c r="S426" s="540"/>
      <c r="T426" s="540"/>
      <c r="U426" s="540"/>
      <c r="V426" s="540"/>
      <c r="W426" s="540"/>
      <c r="X426" s="540"/>
      <c r="Y426" s="540"/>
      <c r="Z426" s="540"/>
      <c r="AA426" s="540"/>
    </row>
    <row r="427" spans="1:27" ht="12.75">
      <c r="A427" s="540"/>
      <c r="B427" s="540"/>
      <c r="C427" s="540"/>
      <c r="D427" s="540"/>
      <c r="E427" s="540"/>
      <c r="F427" s="540"/>
      <c r="G427" s="540"/>
      <c r="H427" s="540"/>
      <c r="I427" s="540"/>
      <c r="J427" s="540"/>
      <c r="K427" s="540"/>
      <c r="L427" s="540"/>
      <c r="M427" s="540"/>
      <c r="N427" s="540"/>
      <c r="O427" s="540"/>
      <c r="P427" s="540"/>
      <c r="Q427" s="540"/>
      <c r="R427" s="540"/>
      <c r="S427" s="540"/>
      <c r="T427" s="540"/>
      <c r="U427" s="540"/>
      <c r="V427" s="540"/>
      <c r="W427" s="540"/>
      <c r="X427" s="540"/>
      <c r="Y427" s="540"/>
      <c r="Z427" s="540"/>
      <c r="AA427" s="540"/>
    </row>
    <row r="428" spans="1:27" ht="12.75">
      <c r="A428" s="540"/>
      <c r="B428" s="540"/>
      <c r="C428" s="540"/>
      <c r="D428" s="540"/>
      <c r="E428" s="540"/>
      <c r="F428" s="540"/>
      <c r="G428" s="540"/>
      <c r="H428" s="540"/>
      <c r="I428" s="540"/>
      <c r="J428" s="540"/>
      <c r="K428" s="540"/>
      <c r="L428" s="540"/>
      <c r="M428" s="540"/>
      <c r="N428" s="540"/>
      <c r="O428" s="540"/>
      <c r="P428" s="540"/>
      <c r="Q428" s="540"/>
      <c r="R428" s="540"/>
      <c r="S428" s="540"/>
      <c r="T428" s="540"/>
      <c r="U428" s="540"/>
      <c r="V428" s="540"/>
      <c r="W428" s="540"/>
      <c r="X428" s="540"/>
      <c r="Y428" s="540"/>
      <c r="Z428" s="540"/>
      <c r="AA428" s="540"/>
    </row>
    <row r="429" spans="1:27" ht="12.75">
      <c r="A429" s="540"/>
      <c r="B429" s="540"/>
      <c r="C429" s="540"/>
      <c r="D429" s="540"/>
      <c r="E429" s="540"/>
      <c r="F429" s="540"/>
      <c r="G429" s="540"/>
      <c r="H429" s="540"/>
      <c r="I429" s="540"/>
      <c r="J429" s="540"/>
      <c r="K429" s="540"/>
      <c r="L429" s="540"/>
      <c r="M429" s="540"/>
      <c r="N429" s="540"/>
      <c r="O429" s="540"/>
      <c r="P429" s="540"/>
      <c r="Q429" s="540"/>
      <c r="R429" s="540"/>
      <c r="S429" s="540"/>
      <c r="T429" s="540"/>
      <c r="U429" s="540"/>
      <c r="V429" s="540"/>
      <c r="W429" s="540"/>
      <c r="X429" s="540"/>
      <c r="Y429" s="540"/>
      <c r="Z429" s="540"/>
      <c r="AA429" s="540"/>
    </row>
    <row r="430" spans="1:27" ht="12.75">
      <c r="A430" s="540"/>
      <c r="B430" s="540"/>
      <c r="C430" s="540"/>
      <c r="D430" s="540"/>
      <c r="E430" s="540"/>
      <c r="F430" s="540"/>
      <c r="G430" s="540"/>
      <c r="H430" s="540"/>
      <c r="I430" s="540"/>
      <c r="J430" s="540"/>
      <c r="K430" s="540"/>
      <c r="L430" s="540"/>
      <c r="M430" s="540"/>
      <c r="N430" s="540"/>
      <c r="O430" s="540"/>
      <c r="P430" s="540"/>
      <c r="Q430" s="540"/>
      <c r="R430" s="540"/>
      <c r="S430" s="540"/>
      <c r="T430" s="540"/>
      <c r="U430" s="540"/>
      <c r="V430" s="540"/>
      <c r="W430" s="540"/>
      <c r="X430" s="540"/>
      <c r="Y430" s="540"/>
      <c r="Z430" s="540"/>
      <c r="AA430" s="540"/>
    </row>
    <row r="431" spans="1:27" ht="12.75">
      <c r="A431" s="540"/>
      <c r="B431" s="540"/>
      <c r="C431" s="540"/>
      <c r="D431" s="540"/>
      <c r="E431" s="540"/>
      <c r="F431" s="540"/>
      <c r="G431" s="540"/>
      <c r="H431" s="540"/>
      <c r="I431" s="540"/>
      <c r="J431" s="540"/>
      <c r="K431" s="540"/>
      <c r="L431" s="540"/>
      <c r="M431" s="540"/>
      <c r="N431" s="540"/>
      <c r="O431" s="540"/>
      <c r="P431" s="540"/>
      <c r="Q431" s="540"/>
      <c r="R431" s="540"/>
      <c r="S431" s="540"/>
      <c r="T431" s="540"/>
      <c r="U431" s="540"/>
      <c r="V431" s="540"/>
      <c r="W431" s="540"/>
      <c r="X431" s="540"/>
      <c r="Y431" s="540"/>
      <c r="Z431" s="540"/>
      <c r="AA431" s="540"/>
    </row>
    <row r="432" spans="1:27" ht="12.75">
      <c r="A432" s="540"/>
      <c r="B432" s="540"/>
      <c r="C432" s="540"/>
      <c r="D432" s="540"/>
      <c r="E432" s="540"/>
      <c r="F432" s="540"/>
      <c r="G432" s="540"/>
      <c r="H432" s="540"/>
      <c r="I432" s="540"/>
      <c r="J432" s="540"/>
      <c r="K432" s="540"/>
      <c r="L432" s="540"/>
      <c r="M432" s="540"/>
      <c r="N432" s="540"/>
      <c r="O432" s="540"/>
      <c r="P432" s="540"/>
      <c r="Q432" s="540"/>
      <c r="R432" s="540"/>
      <c r="S432" s="540"/>
      <c r="T432" s="540"/>
      <c r="U432" s="540"/>
      <c r="V432" s="540"/>
      <c r="W432" s="540"/>
      <c r="X432" s="540"/>
      <c r="Y432" s="540"/>
      <c r="Z432" s="540"/>
      <c r="AA432" s="540"/>
    </row>
    <row r="433" spans="1:27" ht="12.75">
      <c r="A433" s="540"/>
      <c r="B433" s="540"/>
      <c r="C433" s="540"/>
      <c r="D433" s="540"/>
      <c r="E433" s="540"/>
      <c r="F433" s="540"/>
      <c r="G433" s="540"/>
      <c r="H433" s="540"/>
      <c r="I433" s="540"/>
      <c r="J433" s="540"/>
      <c r="K433" s="540"/>
      <c r="L433" s="540"/>
      <c r="M433" s="540"/>
      <c r="N433" s="540"/>
      <c r="O433" s="540"/>
      <c r="P433" s="540"/>
      <c r="Q433" s="540"/>
      <c r="R433" s="540"/>
      <c r="S433" s="540"/>
      <c r="T433" s="540"/>
      <c r="U433" s="540"/>
      <c r="V433" s="540"/>
      <c r="W433" s="540"/>
      <c r="X433" s="540"/>
      <c r="Y433" s="540"/>
      <c r="Z433" s="540"/>
      <c r="AA433" s="540"/>
    </row>
    <row r="434" spans="1:27" ht="12.75">
      <c r="A434" s="540"/>
      <c r="B434" s="540"/>
      <c r="C434" s="540"/>
      <c r="D434" s="540"/>
      <c r="E434" s="540"/>
      <c r="F434" s="540"/>
      <c r="G434" s="540"/>
      <c r="H434" s="540"/>
      <c r="I434" s="540"/>
      <c r="J434" s="540"/>
      <c r="K434" s="540"/>
      <c r="L434" s="540"/>
      <c r="M434" s="540"/>
      <c r="N434" s="540"/>
      <c r="O434" s="540"/>
      <c r="P434" s="540"/>
      <c r="Q434" s="540"/>
      <c r="R434" s="540"/>
      <c r="S434" s="540"/>
      <c r="T434" s="540"/>
      <c r="U434" s="540"/>
      <c r="V434" s="540"/>
      <c r="W434" s="540"/>
      <c r="X434" s="540"/>
      <c r="Y434" s="540"/>
      <c r="Z434" s="540"/>
      <c r="AA434" s="540"/>
    </row>
    <row r="435" spans="1:27" ht="12.75">
      <c r="A435" s="540"/>
      <c r="B435" s="540"/>
      <c r="C435" s="540"/>
      <c r="D435" s="540"/>
      <c r="E435" s="540"/>
      <c r="F435" s="540"/>
      <c r="G435" s="540"/>
      <c r="H435" s="540"/>
      <c r="I435" s="540"/>
      <c r="J435" s="540"/>
      <c r="K435" s="540"/>
      <c r="L435" s="540"/>
      <c r="M435" s="540"/>
      <c r="N435" s="540"/>
      <c r="O435" s="540"/>
      <c r="P435" s="540"/>
      <c r="Q435" s="540"/>
      <c r="R435" s="540"/>
      <c r="S435" s="540"/>
      <c r="T435" s="540"/>
      <c r="U435" s="540"/>
      <c r="V435" s="540"/>
      <c r="W435" s="540"/>
      <c r="X435" s="540"/>
      <c r="Y435" s="540"/>
      <c r="Z435" s="540"/>
      <c r="AA435" s="540"/>
    </row>
    <row r="436" spans="1:27" ht="12.75">
      <c r="A436" s="540"/>
      <c r="B436" s="540"/>
      <c r="C436" s="540"/>
      <c r="D436" s="540"/>
      <c r="E436" s="540"/>
      <c r="F436" s="540"/>
      <c r="G436" s="540"/>
      <c r="H436" s="540"/>
      <c r="I436" s="540"/>
      <c r="J436" s="540"/>
      <c r="K436" s="540"/>
      <c r="L436" s="540"/>
      <c r="M436" s="540"/>
      <c r="N436" s="540"/>
      <c r="O436" s="540"/>
      <c r="P436" s="540"/>
      <c r="Q436" s="540"/>
      <c r="R436" s="540"/>
      <c r="S436" s="540"/>
      <c r="T436" s="540"/>
      <c r="U436" s="540"/>
      <c r="V436" s="540"/>
      <c r="W436" s="540"/>
      <c r="X436" s="540"/>
      <c r="Y436" s="540"/>
      <c r="Z436" s="540"/>
      <c r="AA436" s="540"/>
    </row>
    <row r="437" spans="1:27" ht="12.75">
      <c r="A437" s="540"/>
      <c r="B437" s="540"/>
      <c r="C437" s="540"/>
      <c r="D437" s="540"/>
      <c r="E437" s="540"/>
      <c r="F437" s="540"/>
      <c r="G437" s="540"/>
      <c r="H437" s="540"/>
      <c r="I437" s="540"/>
      <c r="J437" s="540"/>
      <c r="K437" s="540"/>
      <c r="L437" s="540"/>
      <c r="M437" s="540"/>
      <c r="N437" s="540"/>
      <c r="O437" s="540"/>
      <c r="P437" s="540"/>
      <c r="Q437" s="540"/>
      <c r="R437" s="540"/>
      <c r="S437" s="540"/>
      <c r="T437" s="540"/>
      <c r="U437" s="540"/>
      <c r="V437" s="540"/>
      <c r="W437" s="540"/>
      <c r="X437" s="540"/>
      <c r="Y437" s="540"/>
      <c r="Z437" s="540"/>
      <c r="AA437" s="540"/>
    </row>
    <row r="438" spans="1:27" ht="12.75">
      <c r="A438" s="540"/>
      <c r="B438" s="540"/>
      <c r="C438" s="540"/>
      <c r="D438" s="540"/>
      <c r="E438" s="540"/>
      <c r="F438" s="540"/>
      <c r="G438" s="540"/>
      <c r="H438" s="540"/>
      <c r="I438" s="540"/>
      <c r="J438" s="540"/>
      <c r="K438" s="540"/>
      <c r="L438" s="540"/>
      <c r="M438" s="540"/>
      <c r="N438" s="540"/>
      <c r="O438" s="540"/>
      <c r="P438" s="540"/>
      <c r="Q438" s="540"/>
      <c r="R438" s="540"/>
      <c r="S438" s="540"/>
      <c r="T438" s="540"/>
      <c r="U438" s="540"/>
      <c r="V438" s="540"/>
      <c r="W438" s="540"/>
      <c r="X438" s="540"/>
      <c r="Y438" s="540"/>
      <c r="Z438" s="540"/>
      <c r="AA438" s="540"/>
    </row>
    <row r="439" spans="1:27" ht="12.75">
      <c r="A439" s="540"/>
      <c r="B439" s="540"/>
      <c r="C439" s="540"/>
      <c r="D439" s="540"/>
      <c r="E439" s="540"/>
      <c r="F439" s="540"/>
      <c r="G439" s="540"/>
      <c r="H439" s="540"/>
      <c r="I439" s="540"/>
      <c r="J439" s="540"/>
      <c r="K439" s="540"/>
      <c r="L439" s="540"/>
      <c r="M439" s="540"/>
      <c r="N439" s="540"/>
      <c r="O439" s="540"/>
      <c r="P439" s="540"/>
      <c r="Q439" s="540"/>
      <c r="R439" s="540"/>
      <c r="S439" s="540"/>
      <c r="T439" s="540"/>
      <c r="U439" s="540"/>
      <c r="V439" s="540"/>
      <c r="W439" s="540"/>
      <c r="X439" s="540"/>
      <c r="Y439" s="540"/>
      <c r="Z439" s="540"/>
      <c r="AA439" s="540"/>
    </row>
    <row r="440" spans="1:27" ht="12.75">
      <c r="A440" s="540"/>
      <c r="B440" s="540"/>
      <c r="C440" s="540"/>
      <c r="D440" s="540"/>
      <c r="E440" s="540"/>
      <c r="F440" s="540"/>
      <c r="G440" s="540"/>
      <c r="H440" s="540"/>
      <c r="I440" s="540"/>
      <c r="J440" s="540"/>
      <c r="K440" s="540"/>
      <c r="L440" s="540"/>
      <c r="M440" s="540"/>
      <c r="N440" s="540"/>
      <c r="O440" s="540"/>
      <c r="P440" s="540"/>
      <c r="Q440" s="540"/>
      <c r="R440" s="540"/>
      <c r="S440" s="540"/>
      <c r="T440" s="540"/>
      <c r="U440" s="540"/>
      <c r="V440" s="540"/>
      <c r="W440" s="540"/>
      <c r="X440" s="540"/>
      <c r="Y440" s="540"/>
      <c r="Z440" s="540"/>
      <c r="AA440" s="540"/>
    </row>
    <row r="441" spans="1:27" ht="12.75">
      <c r="A441" s="540"/>
      <c r="B441" s="540"/>
      <c r="C441" s="540"/>
      <c r="D441" s="540"/>
      <c r="E441" s="540"/>
      <c r="F441" s="540"/>
      <c r="G441" s="540"/>
      <c r="H441" s="540"/>
      <c r="I441" s="540"/>
      <c r="J441" s="540"/>
      <c r="K441" s="540"/>
      <c r="L441" s="540"/>
      <c r="M441" s="540"/>
      <c r="N441" s="540"/>
      <c r="O441" s="540"/>
      <c r="P441" s="540"/>
      <c r="Q441" s="540"/>
      <c r="R441" s="540"/>
      <c r="S441" s="540"/>
      <c r="T441" s="540"/>
      <c r="U441" s="540"/>
      <c r="V441" s="540"/>
      <c r="W441" s="540"/>
      <c r="X441" s="540"/>
      <c r="Y441" s="540"/>
      <c r="Z441" s="540"/>
      <c r="AA441" s="540"/>
    </row>
    <row r="442" spans="1:27" ht="12.75">
      <c r="A442" s="540"/>
      <c r="B442" s="540"/>
      <c r="C442" s="540"/>
      <c r="D442" s="540"/>
      <c r="E442" s="540"/>
      <c r="F442" s="540"/>
      <c r="G442" s="540"/>
      <c r="H442" s="540"/>
      <c r="I442" s="540"/>
      <c r="J442" s="540"/>
      <c r="K442" s="540"/>
      <c r="L442" s="540"/>
      <c r="M442" s="540"/>
      <c r="N442" s="540"/>
      <c r="O442" s="540"/>
      <c r="P442" s="540"/>
      <c r="Q442" s="540"/>
      <c r="R442" s="540"/>
      <c r="S442" s="540"/>
      <c r="T442" s="540"/>
      <c r="U442" s="540"/>
      <c r="V442" s="540"/>
      <c r="W442" s="540"/>
      <c r="X442" s="540"/>
      <c r="Y442" s="540"/>
      <c r="Z442" s="540"/>
      <c r="AA442" s="540"/>
    </row>
    <row r="443" spans="1:27" ht="12.75">
      <c r="A443" s="540"/>
      <c r="B443" s="540"/>
      <c r="C443" s="540"/>
      <c r="D443" s="540"/>
      <c r="E443" s="540"/>
      <c r="F443" s="540"/>
      <c r="G443" s="540"/>
      <c r="H443" s="540"/>
      <c r="I443" s="540"/>
      <c r="J443" s="540"/>
      <c r="K443" s="540"/>
      <c r="L443" s="540"/>
      <c r="M443" s="540"/>
      <c r="N443" s="540"/>
      <c r="O443" s="540"/>
      <c r="P443" s="540"/>
      <c r="Q443" s="540"/>
      <c r="R443" s="540"/>
      <c r="S443" s="540"/>
      <c r="T443" s="540"/>
      <c r="U443" s="540"/>
      <c r="V443" s="540"/>
      <c r="W443" s="540"/>
      <c r="X443" s="540"/>
      <c r="Y443" s="540"/>
      <c r="Z443" s="540"/>
      <c r="AA443" s="540"/>
    </row>
    <row r="444" spans="1:27" ht="12.75">
      <c r="A444" s="540"/>
      <c r="B444" s="540"/>
      <c r="C444" s="540"/>
      <c r="D444" s="540"/>
      <c r="E444" s="540"/>
      <c r="F444" s="540"/>
      <c r="G444" s="540"/>
      <c r="H444" s="540"/>
      <c r="I444" s="540"/>
      <c r="J444" s="540"/>
      <c r="K444" s="540"/>
      <c r="L444" s="540"/>
      <c r="M444" s="540"/>
      <c r="N444" s="540"/>
      <c r="O444" s="540"/>
      <c r="P444" s="540"/>
      <c r="Q444" s="540"/>
      <c r="R444" s="540"/>
      <c r="S444" s="540"/>
      <c r="T444" s="540"/>
      <c r="U444" s="540"/>
      <c r="V444" s="540"/>
      <c r="W444" s="540"/>
      <c r="X444" s="540"/>
      <c r="Y444" s="540"/>
      <c r="Z444" s="540"/>
      <c r="AA444" s="540"/>
    </row>
    <row r="445" spans="1:27" ht="12.75">
      <c r="A445" s="540"/>
      <c r="B445" s="540"/>
      <c r="C445" s="540"/>
      <c r="D445" s="540"/>
      <c r="E445" s="540"/>
      <c r="F445" s="540"/>
      <c r="G445" s="540"/>
      <c r="H445" s="540"/>
      <c r="I445" s="540"/>
      <c r="J445" s="540"/>
      <c r="K445" s="540"/>
      <c r="L445" s="540"/>
      <c r="M445" s="540"/>
      <c r="N445" s="540"/>
      <c r="O445" s="540"/>
      <c r="P445" s="540"/>
      <c r="Q445" s="540"/>
      <c r="R445" s="540"/>
      <c r="S445" s="540"/>
      <c r="T445" s="540"/>
      <c r="U445" s="540"/>
      <c r="V445" s="540"/>
      <c r="W445" s="540"/>
      <c r="X445" s="540"/>
      <c r="Y445" s="540"/>
      <c r="Z445" s="540"/>
      <c r="AA445" s="540"/>
    </row>
    <row r="446" spans="1:27" ht="12.75">
      <c r="A446" s="540"/>
      <c r="B446" s="540"/>
      <c r="C446" s="540"/>
      <c r="D446" s="540"/>
      <c r="E446" s="540"/>
      <c r="F446" s="540"/>
      <c r="G446" s="540"/>
      <c r="H446" s="540"/>
      <c r="I446" s="540"/>
      <c r="J446" s="540"/>
      <c r="K446" s="540"/>
      <c r="L446" s="540"/>
      <c r="M446" s="540"/>
      <c r="N446" s="540"/>
      <c r="O446" s="540"/>
      <c r="P446" s="540"/>
      <c r="Q446" s="540"/>
      <c r="R446" s="540"/>
      <c r="S446" s="540"/>
      <c r="T446" s="540"/>
      <c r="U446" s="540"/>
      <c r="V446" s="540"/>
      <c r="W446" s="540"/>
      <c r="X446" s="540"/>
      <c r="Y446" s="540"/>
      <c r="Z446" s="540"/>
      <c r="AA446" s="540"/>
    </row>
    <row r="447" spans="1:27" ht="12.75">
      <c r="A447" s="540"/>
      <c r="B447" s="540"/>
      <c r="C447" s="540"/>
      <c r="D447" s="540"/>
      <c r="E447" s="540"/>
      <c r="F447" s="540"/>
      <c r="G447" s="540"/>
      <c r="H447" s="540"/>
      <c r="I447" s="540"/>
      <c r="J447" s="540"/>
      <c r="K447" s="540"/>
      <c r="L447" s="540"/>
      <c r="M447" s="540"/>
      <c r="N447" s="540"/>
      <c r="O447" s="540"/>
      <c r="P447" s="540"/>
      <c r="Q447" s="540"/>
      <c r="R447" s="540"/>
      <c r="S447" s="540"/>
      <c r="T447" s="540"/>
      <c r="U447" s="540"/>
      <c r="V447" s="540"/>
      <c r="W447" s="540"/>
      <c r="X447" s="540"/>
      <c r="Y447" s="540"/>
      <c r="Z447" s="540"/>
      <c r="AA447" s="540"/>
    </row>
    <row r="448" spans="1:27" ht="12.75">
      <c r="A448" s="540"/>
      <c r="B448" s="540"/>
      <c r="C448" s="540"/>
      <c r="D448" s="540"/>
      <c r="E448" s="540"/>
      <c r="F448" s="540"/>
      <c r="G448" s="540"/>
      <c r="H448" s="540"/>
      <c r="I448" s="540"/>
      <c r="J448" s="540"/>
      <c r="K448" s="540"/>
      <c r="L448" s="540"/>
      <c r="M448" s="540"/>
      <c r="N448" s="540"/>
      <c r="O448" s="540"/>
      <c r="P448" s="540"/>
      <c r="Q448" s="540"/>
      <c r="R448" s="540"/>
      <c r="S448" s="540"/>
      <c r="T448" s="540"/>
      <c r="U448" s="540"/>
      <c r="V448" s="540"/>
      <c r="W448" s="540"/>
      <c r="X448" s="540"/>
      <c r="Y448" s="540"/>
      <c r="Z448" s="540"/>
      <c r="AA448" s="540"/>
    </row>
    <row r="449" spans="1:27" ht="12.75">
      <c r="A449" s="540"/>
      <c r="B449" s="540"/>
      <c r="C449" s="540"/>
      <c r="D449" s="540"/>
      <c r="E449" s="540"/>
      <c r="F449" s="540"/>
      <c r="G449" s="540"/>
      <c r="H449" s="540"/>
      <c r="I449" s="540"/>
      <c r="J449" s="540"/>
      <c r="K449" s="540"/>
      <c r="L449" s="540"/>
      <c r="M449" s="540"/>
      <c r="N449" s="540"/>
      <c r="O449" s="540"/>
      <c r="P449" s="540"/>
      <c r="Q449" s="540"/>
      <c r="R449" s="540"/>
      <c r="S449" s="540"/>
      <c r="T449" s="540"/>
      <c r="U449" s="540"/>
      <c r="V449" s="540"/>
      <c r="W449" s="540"/>
      <c r="X449" s="540"/>
      <c r="Y449" s="540"/>
      <c r="Z449" s="540"/>
      <c r="AA449" s="540"/>
    </row>
    <row r="450" spans="1:27" ht="12.75">
      <c r="A450" s="540"/>
      <c r="B450" s="540"/>
      <c r="C450" s="540"/>
      <c r="D450" s="540"/>
      <c r="E450" s="540"/>
      <c r="F450" s="540"/>
      <c r="G450" s="540"/>
      <c r="H450" s="540"/>
      <c r="I450" s="540"/>
      <c r="J450" s="540"/>
      <c r="K450" s="540"/>
      <c r="L450" s="540"/>
      <c r="M450" s="540"/>
      <c r="N450" s="540"/>
      <c r="O450" s="540"/>
      <c r="P450" s="540"/>
      <c r="Q450" s="540"/>
      <c r="R450" s="540"/>
      <c r="S450" s="540"/>
      <c r="T450" s="540"/>
      <c r="U450" s="540"/>
      <c r="V450" s="540"/>
      <c r="W450" s="540"/>
      <c r="X450" s="540"/>
      <c r="Y450" s="540"/>
      <c r="Z450" s="540"/>
      <c r="AA450" s="540"/>
    </row>
    <row r="451" spans="1:27" ht="12.75">
      <c r="A451" s="540"/>
      <c r="B451" s="540"/>
      <c r="C451" s="540"/>
      <c r="D451" s="540"/>
      <c r="E451" s="540"/>
      <c r="F451" s="540"/>
      <c r="G451" s="540"/>
      <c r="H451" s="540"/>
      <c r="I451" s="540"/>
      <c r="J451" s="540"/>
      <c r="K451" s="540"/>
      <c r="L451" s="540"/>
      <c r="M451" s="540"/>
      <c r="N451" s="540"/>
      <c r="O451" s="540"/>
      <c r="P451" s="540"/>
      <c r="Q451" s="540"/>
      <c r="R451" s="540"/>
      <c r="S451" s="540"/>
      <c r="T451" s="540"/>
      <c r="U451" s="540"/>
      <c r="V451" s="540"/>
      <c r="W451" s="540"/>
      <c r="X451" s="540"/>
      <c r="Y451" s="540"/>
      <c r="Z451" s="540"/>
      <c r="AA451" s="540"/>
    </row>
    <row r="452" spans="1:27" ht="12.75">
      <c r="A452" s="540"/>
      <c r="B452" s="540"/>
      <c r="C452" s="540"/>
      <c r="D452" s="540"/>
      <c r="E452" s="540"/>
      <c r="F452" s="540"/>
      <c r="G452" s="540"/>
      <c r="H452" s="540"/>
      <c r="I452" s="540"/>
      <c r="J452" s="540"/>
      <c r="K452" s="540"/>
      <c r="L452" s="540"/>
      <c r="M452" s="540"/>
      <c r="N452" s="540"/>
      <c r="O452" s="540"/>
      <c r="P452" s="540"/>
      <c r="Q452" s="540"/>
      <c r="R452" s="540"/>
      <c r="S452" s="540"/>
      <c r="T452" s="540"/>
      <c r="U452" s="540"/>
      <c r="V452" s="540"/>
      <c r="W452" s="540"/>
      <c r="X452" s="540"/>
      <c r="Y452" s="540"/>
      <c r="Z452" s="540"/>
      <c r="AA452" s="540"/>
    </row>
    <row r="453" spans="1:27" ht="12.75">
      <c r="A453" s="540"/>
      <c r="B453" s="540"/>
      <c r="C453" s="540"/>
      <c r="D453" s="540"/>
      <c r="E453" s="540"/>
      <c r="F453" s="540"/>
      <c r="G453" s="540"/>
      <c r="H453" s="540"/>
      <c r="I453" s="540"/>
      <c r="J453" s="540"/>
      <c r="K453" s="540"/>
      <c r="L453" s="540"/>
      <c r="M453" s="540"/>
      <c r="N453" s="540"/>
      <c r="O453" s="540"/>
      <c r="P453" s="540"/>
      <c r="Q453" s="540"/>
      <c r="R453" s="540"/>
      <c r="S453" s="540"/>
      <c r="T453" s="540"/>
      <c r="U453" s="540"/>
      <c r="V453" s="540"/>
      <c r="W453" s="540"/>
      <c r="X453" s="540"/>
      <c r="Y453" s="540"/>
      <c r="Z453" s="540"/>
      <c r="AA453" s="540"/>
    </row>
    <row r="454" spans="1:27" ht="12.75">
      <c r="A454" s="540"/>
      <c r="B454" s="540"/>
      <c r="C454" s="540"/>
      <c r="D454" s="540"/>
      <c r="E454" s="540"/>
      <c r="F454" s="540"/>
      <c r="G454" s="540"/>
      <c r="H454" s="540"/>
      <c r="I454" s="540"/>
      <c r="J454" s="540"/>
      <c r="K454" s="540"/>
      <c r="L454" s="540"/>
      <c r="M454" s="540"/>
      <c r="N454" s="540"/>
      <c r="O454" s="540"/>
      <c r="P454" s="540"/>
      <c r="Q454" s="540"/>
      <c r="R454" s="540"/>
      <c r="S454" s="540"/>
      <c r="T454" s="540"/>
      <c r="U454" s="540"/>
      <c r="V454" s="540"/>
      <c r="W454" s="540"/>
      <c r="X454" s="540"/>
      <c r="Y454" s="540"/>
      <c r="Z454" s="540"/>
      <c r="AA454" s="540"/>
    </row>
    <row r="455" spans="1:27" ht="12.75">
      <c r="A455" s="540"/>
      <c r="B455" s="540"/>
      <c r="C455" s="540"/>
      <c r="D455" s="540"/>
      <c r="E455" s="540"/>
      <c r="F455" s="540"/>
      <c r="G455" s="540"/>
      <c r="H455" s="540"/>
      <c r="I455" s="540"/>
      <c r="J455" s="540"/>
      <c r="K455" s="540"/>
      <c r="L455" s="540"/>
      <c r="M455" s="540"/>
      <c r="N455" s="540"/>
      <c r="O455" s="540"/>
      <c r="P455" s="540"/>
      <c r="Q455" s="540"/>
      <c r="R455" s="540"/>
      <c r="S455" s="540"/>
      <c r="T455" s="540"/>
      <c r="U455" s="540"/>
      <c r="V455" s="540"/>
      <c r="W455" s="540"/>
      <c r="X455" s="540"/>
      <c r="Y455" s="540"/>
      <c r="Z455" s="540"/>
      <c r="AA455" s="540"/>
    </row>
    <row r="456" spans="1:27" ht="12.75">
      <c r="A456" s="540"/>
      <c r="B456" s="540"/>
      <c r="C456" s="540"/>
      <c r="D456" s="540"/>
      <c r="E456" s="540"/>
      <c r="F456" s="540"/>
      <c r="G456" s="540"/>
      <c r="H456" s="540"/>
      <c r="I456" s="540"/>
      <c r="J456" s="540"/>
      <c r="K456" s="540"/>
      <c r="L456" s="540"/>
      <c r="M456" s="540"/>
      <c r="N456" s="540"/>
      <c r="O456" s="540"/>
      <c r="P456" s="540"/>
      <c r="Q456" s="540"/>
      <c r="R456" s="540"/>
      <c r="S456" s="540"/>
      <c r="T456" s="540"/>
      <c r="U456" s="540"/>
      <c r="V456" s="540"/>
      <c r="W456" s="540"/>
      <c r="X456" s="540"/>
      <c r="Y456" s="540"/>
      <c r="Z456" s="540"/>
      <c r="AA456" s="540"/>
    </row>
    <row r="457" spans="1:27" ht="12.75">
      <c r="A457" s="540"/>
      <c r="B457" s="540"/>
      <c r="C457" s="540"/>
      <c r="D457" s="540"/>
      <c r="E457" s="540"/>
      <c r="F457" s="540"/>
      <c r="G457" s="540"/>
      <c r="H457" s="540"/>
      <c r="I457" s="540"/>
      <c r="J457" s="540"/>
      <c r="K457" s="540"/>
      <c r="L457" s="540"/>
      <c r="M457" s="540"/>
      <c r="N457" s="540"/>
      <c r="O457" s="540"/>
      <c r="P457" s="540"/>
      <c r="Q457" s="540"/>
      <c r="R457" s="540"/>
      <c r="S457" s="540"/>
      <c r="T457" s="540"/>
      <c r="U457" s="540"/>
      <c r="V457" s="540"/>
      <c r="W457" s="540"/>
      <c r="X457" s="540"/>
      <c r="Y457" s="540"/>
      <c r="Z457" s="540"/>
      <c r="AA457" s="540"/>
    </row>
    <row r="458" spans="1:27" ht="12.75">
      <c r="A458" s="540"/>
      <c r="B458" s="540"/>
      <c r="C458" s="540"/>
      <c r="D458" s="540"/>
      <c r="E458" s="540"/>
      <c r="F458" s="540"/>
      <c r="G458" s="540"/>
      <c r="H458" s="540"/>
      <c r="I458" s="540"/>
      <c r="J458" s="540"/>
      <c r="K458" s="540"/>
      <c r="L458" s="540"/>
      <c r="M458" s="540"/>
      <c r="N458" s="540"/>
      <c r="O458" s="540"/>
      <c r="P458" s="540"/>
      <c r="Q458" s="540"/>
      <c r="R458" s="540"/>
      <c r="S458" s="540"/>
      <c r="T458" s="540"/>
      <c r="U458" s="540"/>
      <c r="V458" s="540"/>
      <c r="W458" s="540"/>
      <c r="X458" s="540"/>
      <c r="Y458" s="540"/>
      <c r="Z458" s="540"/>
      <c r="AA458" s="540"/>
    </row>
    <row r="459" spans="1:27" ht="12.75">
      <c r="A459" s="540"/>
      <c r="B459" s="540"/>
      <c r="C459" s="540"/>
      <c r="D459" s="540"/>
      <c r="E459" s="540"/>
      <c r="F459" s="540"/>
      <c r="G459" s="540"/>
      <c r="H459" s="540"/>
      <c r="I459" s="540"/>
      <c r="J459" s="540"/>
      <c r="K459" s="540"/>
      <c r="L459" s="540"/>
      <c r="M459" s="540"/>
      <c r="N459" s="540"/>
      <c r="O459" s="540"/>
      <c r="P459" s="540"/>
      <c r="Q459" s="540"/>
      <c r="R459" s="540"/>
      <c r="S459" s="540"/>
      <c r="T459" s="540"/>
      <c r="U459" s="540"/>
      <c r="V459" s="540"/>
      <c r="W459" s="540"/>
      <c r="X459" s="540"/>
      <c r="Y459" s="540"/>
      <c r="Z459" s="540"/>
      <c r="AA459" s="540"/>
    </row>
    <row r="460" spans="1:27" ht="12.75">
      <c r="A460" s="540"/>
      <c r="B460" s="540"/>
      <c r="C460" s="540"/>
      <c r="D460" s="540"/>
      <c r="E460" s="540"/>
      <c r="F460" s="540"/>
      <c r="G460" s="540"/>
      <c r="H460" s="540"/>
      <c r="I460" s="540"/>
      <c r="J460" s="540"/>
      <c r="K460" s="540"/>
      <c r="L460" s="540"/>
      <c r="M460" s="540"/>
      <c r="N460" s="540"/>
      <c r="O460" s="540"/>
      <c r="P460" s="540"/>
      <c r="Q460" s="540"/>
      <c r="R460" s="540"/>
      <c r="S460" s="540"/>
      <c r="T460" s="540"/>
      <c r="U460" s="540"/>
      <c r="V460" s="540"/>
      <c r="W460" s="540"/>
      <c r="X460" s="540"/>
      <c r="Y460" s="540"/>
      <c r="Z460" s="540"/>
      <c r="AA460" s="540"/>
    </row>
    <row r="461" spans="1:27" ht="12.75">
      <c r="A461" s="540"/>
      <c r="B461" s="540"/>
      <c r="C461" s="540"/>
      <c r="D461" s="540"/>
      <c r="E461" s="540"/>
      <c r="F461" s="540"/>
      <c r="G461" s="540"/>
      <c r="H461" s="540"/>
      <c r="I461" s="540"/>
      <c r="J461" s="540"/>
      <c r="K461" s="540"/>
      <c r="L461" s="540"/>
      <c r="M461" s="540"/>
      <c r="N461" s="540"/>
      <c r="O461" s="540"/>
      <c r="P461" s="540"/>
      <c r="Q461" s="540"/>
      <c r="R461" s="540"/>
      <c r="S461" s="540"/>
      <c r="T461" s="540"/>
      <c r="U461" s="540"/>
      <c r="V461" s="540"/>
      <c r="W461" s="540"/>
      <c r="X461" s="540"/>
      <c r="Y461" s="540"/>
      <c r="Z461" s="540"/>
      <c r="AA461" s="540"/>
    </row>
    <row r="462" spans="1:27" ht="12.75">
      <c r="A462" s="540"/>
      <c r="B462" s="540"/>
      <c r="C462" s="540"/>
      <c r="D462" s="540"/>
      <c r="E462" s="540"/>
      <c r="F462" s="540"/>
      <c r="G462" s="540"/>
      <c r="H462" s="540"/>
      <c r="I462" s="540"/>
      <c r="J462" s="540"/>
      <c r="K462" s="540"/>
      <c r="L462" s="540"/>
      <c r="M462" s="540"/>
      <c r="N462" s="540"/>
      <c r="O462" s="540"/>
      <c r="P462" s="540"/>
      <c r="Q462" s="540"/>
      <c r="R462" s="540"/>
      <c r="S462" s="540"/>
      <c r="T462" s="540"/>
      <c r="U462" s="540"/>
      <c r="V462" s="540"/>
      <c r="W462" s="540"/>
      <c r="X462" s="540"/>
      <c r="Y462" s="540"/>
      <c r="Z462" s="540"/>
      <c r="AA462" s="540"/>
    </row>
    <row r="463" spans="1:27" ht="12.75">
      <c r="A463" s="540"/>
      <c r="B463" s="540"/>
      <c r="C463" s="540"/>
      <c r="D463" s="540"/>
      <c r="E463" s="540"/>
      <c r="F463" s="540"/>
      <c r="G463" s="540"/>
      <c r="H463" s="540"/>
      <c r="I463" s="540"/>
      <c r="J463" s="540"/>
      <c r="K463" s="540"/>
      <c r="L463" s="540"/>
      <c r="M463" s="540"/>
      <c r="N463" s="540"/>
      <c r="O463" s="540"/>
      <c r="P463" s="540"/>
      <c r="Q463" s="540"/>
      <c r="R463" s="540"/>
      <c r="S463" s="540"/>
      <c r="T463" s="540"/>
      <c r="U463" s="540"/>
      <c r="V463" s="540"/>
      <c r="W463" s="540"/>
      <c r="X463" s="540"/>
      <c r="Y463" s="540"/>
      <c r="Z463" s="540"/>
      <c r="AA463" s="540"/>
    </row>
    <row r="464" spans="1:27" ht="12.75">
      <c r="A464" s="540"/>
      <c r="B464" s="540"/>
      <c r="C464" s="540"/>
      <c r="D464" s="540"/>
      <c r="E464" s="540"/>
      <c r="F464" s="540"/>
      <c r="G464" s="540"/>
      <c r="H464" s="540"/>
      <c r="I464" s="540"/>
      <c r="J464" s="540"/>
      <c r="K464" s="540"/>
      <c r="L464" s="540"/>
      <c r="M464" s="540"/>
      <c r="N464" s="540"/>
      <c r="O464" s="540"/>
      <c r="P464" s="540"/>
      <c r="Q464" s="540"/>
      <c r="R464" s="540"/>
      <c r="S464" s="540"/>
      <c r="T464" s="540"/>
      <c r="U464" s="540"/>
      <c r="V464" s="540"/>
      <c r="W464" s="540"/>
      <c r="X464" s="540"/>
      <c r="Y464" s="540"/>
      <c r="Z464" s="540"/>
      <c r="AA464" s="540"/>
    </row>
    <row r="465" spans="1:27" ht="12.75">
      <c r="A465" s="540"/>
      <c r="B465" s="540"/>
      <c r="C465" s="540"/>
      <c r="D465" s="540"/>
      <c r="E465" s="540"/>
      <c r="F465" s="540"/>
      <c r="G465" s="540"/>
      <c r="H465" s="540"/>
      <c r="I465" s="540"/>
      <c r="J465" s="540"/>
      <c r="K465" s="540"/>
      <c r="L465" s="540"/>
      <c r="M465" s="540"/>
      <c r="N465" s="540"/>
      <c r="O465" s="540"/>
      <c r="P465" s="540"/>
      <c r="Q465" s="540"/>
      <c r="R465" s="540"/>
      <c r="S465" s="540"/>
      <c r="T465" s="540"/>
      <c r="U465" s="540"/>
      <c r="V465" s="540"/>
      <c r="W465" s="540"/>
      <c r="X465" s="540"/>
      <c r="Y465" s="540"/>
      <c r="Z465" s="540"/>
      <c r="AA465" s="540"/>
    </row>
    <row r="466" spans="1:27" ht="12.75">
      <c r="A466" s="540"/>
      <c r="B466" s="540"/>
      <c r="C466" s="540"/>
      <c r="D466" s="540"/>
      <c r="E466" s="540"/>
      <c r="F466" s="540"/>
      <c r="G466" s="540"/>
      <c r="H466" s="540"/>
      <c r="I466" s="540"/>
      <c r="J466" s="540"/>
      <c r="K466" s="540"/>
      <c r="L466" s="540"/>
      <c r="M466" s="540"/>
      <c r="N466" s="540"/>
      <c r="O466" s="540"/>
      <c r="P466" s="540"/>
      <c r="Q466" s="540"/>
      <c r="R466" s="540"/>
      <c r="S466" s="540"/>
      <c r="T466" s="540"/>
      <c r="U466" s="540"/>
      <c r="V466" s="540"/>
      <c r="W466" s="540"/>
      <c r="X466" s="540"/>
      <c r="Y466" s="540"/>
      <c r="Z466" s="540"/>
      <c r="AA466" s="540"/>
    </row>
    <row r="467" spans="1:27" ht="12.75">
      <c r="A467" s="540"/>
      <c r="B467" s="540"/>
      <c r="C467" s="540"/>
      <c r="D467" s="540"/>
      <c r="E467" s="540"/>
      <c r="F467" s="540"/>
      <c r="G467" s="540"/>
      <c r="H467" s="540"/>
      <c r="I467" s="540"/>
      <c r="J467" s="540"/>
      <c r="K467" s="540"/>
      <c r="L467" s="540"/>
      <c r="M467" s="540"/>
      <c r="N467" s="540"/>
      <c r="O467" s="540"/>
      <c r="P467" s="540"/>
      <c r="Q467" s="540"/>
      <c r="R467" s="540"/>
      <c r="S467" s="540"/>
      <c r="T467" s="540"/>
      <c r="U467" s="540"/>
      <c r="V467" s="540"/>
      <c r="W467" s="540"/>
      <c r="X467" s="540"/>
      <c r="Y467" s="540"/>
      <c r="Z467" s="540"/>
      <c r="AA467" s="540"/>
    </row>
    <row r="468" spans="1:27" ht="12.75">
      <c r="A468" s="540"/>
      <c r="B468" s="540"/>
      <c r="C468" s="540"/>
      <c r="D468" s="540"/>
      <c r="E468" s="540"/>
      <c r="F468" s="540"/>
      <c r="G468" s="540"/>
      <c r="H468" s="540"/>
      <c r="I468" s="540"/>
      <c r="J468" s="540"/>
      <c r="K468" s="540"/>
      <c r="L468" s="540"/>
      <c r="M468" s="540"/>
      <c r="N468" s="540"/>
      <c r="O468" s="540"/>
      <c r="P468" s="540"/>
      <c r="Q468" s="540"/>
      <c r="R468" s="540"/>
      <c r="S468" s="540"/>
      <c r="T468" s="540"/>
      <c r="U468" s="540"/>
      <c r="V468" s="540"/>
      <c r="W468" s="540"/>
      <c r="X468" s="540"/>
      <c r="Y468" s="540"/>
      <c r="Z468" s="540"/>
      <c r="AA468" s="540"/>
    </row>
    <row r="469" spans="1:27" ht="12.75">
      <c r="A469" s="540"/>
      <c r="B469" s="540"/>
      <c r="C469" s="540"/>
      <c r="D469" s="540"/>
      <c r="E469" s="540"/>
      <c r="F469" s="540"/>
      <c r="G469" s="540"/>
      <c r="H469" s="540"/>
      <c r="I469" s="540"/>
      <c r="J469" s="540"/>
      <c r="K469" s="540"/>
      <c r="L469" s="540"/>
      <c r="M469" s="540"/>
      <c r="N469" s="540"/>
      <c r="O469" s="540"/>
      <c r="P469" s="540"/>
      <c r="Q469" s="540"/>
      <c r="R469" s="540"/>
      <c r="S469" s="540"/>
      <c r="T469" s="540"/>
      <c r="U469" s="540"/>
      <c r="V469" s="540"/>
      <c r="W469" s="540"/>
      <c r="X469" s="540"/>
      <c r="Y469" s="540"/>
      <c r="Z469" s="540"/>
      <c r="AA469" s="540"/>
    </row>
    <row r="470" spans="1:27" ht="12.75">
      <c r="A470" s="540"/>
      <c r="B470" s="540"/>
      <c r="C470" s="540"/>
      <c r="D470" s="540"/>
      <c r="E470" s="540"/>
      <c r="F470" s="540"/>
      <c r="G470" s="540"/>
      <c r="H470" s="540"/>
      <c r="I470" s="540"/>
      <c r="J470" s="540"/>
      <c r="K470" s="540"/>
      <c r="L470" s="540"/>
      <c r="M470" s="540"/>
      <c r="N470" s="540"/>
      <c r="O470" s="540"/>
      <c r="P470" s="540"/>
      <c r="Q470" s="540"/>
      <c r="R470" s="540"/>
      <c r="S470" s="540"/>
      <c r="T470" s="540"/>
      <c r="U470" s="540"/>
      <c r="V470" s="540"/>
      <c r="W470" s="540"/>
      <c r="X470" s="540"/>
      <c r="Y470" s="540"/>
      <c r="Z470" s="540"/>
      <c r="AA470" s="540"/>
    </row>
    <row r="471" spans="1:27" ht="12.75">
      <c r="A471" s="540"/>
      <c r="B471" s="540"/>
      <c r="C471" s="540"/>
      <c r="D471" s="540"/>
      <c r="E471" s="540"/>
      <c r="F471" s="540"/>
      <c r="G471" s="540"/>
      <c r="H471" s="540"/>
      <c r="I471" s="540"/>
      <c r="J471" s="540"/>
      <c r="K471" s="540"/>
      <c r="L471" s="540"/>
      <c r="M471" s="540"/>
      <c r="N471" s="540"/>
      <c r="O471" s="540"/>
      <c r="P471" s="540"/>
      <c r="Q471" s="540"/>
      <c r="R471" s="540"/>
      <c r="S471" s="540"/>
      <c r="T471" s="540"/>
      <c r="U471" s="540"/>
      <c r="V471" s="540"/>
      <c r="W471" s="540"/>
      <c r="X471" s="540"/>
      <c r="Y471" s="540"/>
      <c r="Z471" s="540"/>
      <c r="AA471" s="540"/>
    </row>
    <row r="472" spans="1:27" ht="12.75">
      <c r="A472" s="540"/>
      <c r="B472" s="540"/>
      <c r="C472" s="540"/>
      <c r="D472" s="540"/>
      <c r="E472" s="540"/>
      <c r="F472" s="540"/>
      <c r="G472" s="540"/>
      <c r="H472" s="540"/>
      <c r="I472" s="540"/>
      <c r="J472" s="540"/>
      <c r="K472" s="540"/>
      <c r="L472" s="540"/>
      <c r="M472" s="540"/>
      <c r="N472" s="540"/>
      <c r="O472" s="540"/>
      <c r="P472" s="540"/>
      <c r="Q472" s="540"/>
      <c r="R472" s="540"/>
      <c r="S472" s="540"/>
      <c r="T472" s="540"/>
      <c r="U472" s="540"/>
      <c r="V472" s="540"/>
      <c r="W472" s="540"/>
      <c r="X472" s="540"/>
      <c r="Y472" s="540"/>
      <c r="Z472" s="540"/>
      <c r="AA472" s="540"/>
    </row>
    <row r="473" spans="1:27" ht="12.75">
      <c r="A473" s="540"/>
      <c r="B473" s="540"/>
      <c r="C473" s="540"/>
      <c r="D473" s="540"/>
      <c r="E473" s="540"/>
      <c r="F473" s="540"/>
      <c r="G473" s="540"/>
      <c r="H473" s="540"/>
      <c r="I473" s="540"/>
      <c r="J473" s="540"/>
      <c r="K473" s="540"/>
      <c r="L473" s="540"/>
      <c r="M473" s="540"/>
      <c r="N473" s="540"/>
      <c r="O473" s="540"/>
      <c r="P473" s="540"/>
      <c r="Q473" s="540"/>
      <c r="R473" s="540"/>
      <c r="S473" s="540"/>
      <c r="T473" s="540"/>
      <c r="U473" s="540"/>
      <c r="V473" s="540"/>
      <c r="W473" s="540"/>
      <c r="X473" s="540"/>
      <c r="Y473" s="540"/>
      <c r="Z473" s="540"/>
      <c r="AA473" s="540"/>
    </row>
    <row r="474" spans="1:27" ht="12.75">
      <c r="A474" s="540"/>
      <c r="B474" s="540"/>
      <c r="C474" s="540"/>
      <c r="D474" s="540"/>
      <c r="E474" s="540"/>
      <c r="F474" s="540"/>
      <c r="G474" s="540"/>
      <c r="H474" s="540"/>
      <c r="I474" s="540"/>
      <c r="J474" s="540"/>
      <c r="K474" s="540"/>
      <c r="L474" s="540"/>
      <c r="M474" s="540"/>
      <c r="N474" s="540"/>
      <c r="O474" s="540"/>
      <c r="P474" s="540"/>
      <c r="Q474" s="540"/>
      <c r="R474" s="540"/>
      <c r="S474" s="540"/>
      <c r="T474" s="540"/>
      <c r="U474" s="540"/>
      <c r="V474" s="540"/>
      <c r="W474" s="540"/>
      <c r="X474" s="540"/>
      <c r="Y474" s="540"/>
      <c r="Z474" s="540"/>
      <c r="AA474" s="540"/>
    </row>
    <row r="475" spans="1:27" ht="12.75">
      <c r="A475" s="540"/>
      <c r="B475" s="540"/>
      <c r="C475" s="540"/>
      <c r="D475" s="540"/>
      <c r="E475" s="540"/>
      <c r="F475" s="540"/>
      <c r="G475" s="540"/>
      <c r="H475" s="540"/>
      <c r="I475" s="540"/>
      <c r="J475" s="540"/>
      <c r="K475" s="540"/>
      <c r="L475" s="540"/>
      <c r="M475" s="540"/>
      <c r="N475" s="540"/>
      <c r="O475" s="540"/>
      <c r="P475" s="540"/>
      <c r="Q475" s="540"/>
      <c r="R475" s="540"/>
      <c r="S475" s="540"/>
      <c r="T475" s="540"/>
      <c r="U475" s="540"/>
      <c r="V475" s="540"/>
      <c r="W475" s="540"/>
      <c r="X475" s="540"/>
      <c r="Y475" s="540"/>
      <c r="Z475" s="540"/>
      <c r="AA475" s="540"/>
    </row>
    <row r="476" spans="1:27" ht="12.75">
      <c r="A476" s="540"/>
      <c r="B476" s="540"/>
      <c r="C476" s="540"/>
      <c r="D476" s="540"/>
      <c r="E476" s="540"/>
      <c r="F476" s="540"/>
      <c r="G476" s="540"/>
      <c r="H476" s="540"/>
      <c r="I476" s="540"/>
      <c r="J476" s="540"/>
      <c r="K476" s="540"/>
      <c r="L476" s="540"/>
      <c r="M476" s="540"/>
      <c r="N476" s="540"/>
      <c r="O476" s="540"/>
      <c r="P476" s="540"/>
      <c r="Q476" s="540"/>
      <c r="R476" s="540"/>
      <c r="S476" s="540"/>
      <c r="T476" s="540"/>
      <c r="U476" s="540"/>
      <c r="V476" s="540"/>
      <c r="W476" s="540"/>
      <c r="X476" s="540"/>
      <c r="Y476" s="540"/>
      <c r="Z476" s="540"/>
      <c r="AA476" s="540"/>
    </row>
    <row r="477" spans="1:27" ht="12.75">
      <c r="A477" s="540"/>
      <c r="B477" s="540"/>
      <c r="C477" s="540"/>
      <c r="D477" s="540"/>
      <c r="E477" s="540"/>
      <c r="F477" s="540"/>
      <c r="G477" s="540"/>
      <c r="H477" s="540"/>
      <c r="I477" s="540"/>
      <c r="J477" s="540"/>
      <c r="K477" s="540"/>
      <c r="L477" s="540"/>
      <c r="M477" s="540"/>
      <c r="N477" s="540"/>
      <c r="O477" s="540"/>
      <c r="P477" s="540"/>
      <c r="Q477" s="540"/>
      <c r="R477" s="540"/>
      <c r="S477" s="540"/>
      <c r="T477" s="540"/>
      <c r="U477" s="540"/>
      <c r="V477" s="540"/>
      <c r="W477" s="540"/>
      <c r="X477" s="540"/>
      <c r="Y477" s="540"/>
      <c r="Z477" s="540"/>
      <c r="AA477" s="540"/>
    </row>
    <row r="478" spans="1:27" ht="12.75">
      <c r="A478" s="540"/>
      <c r="B478" s="540"/>
      <c r="C478" s="540"/>
      <c r="D478" s="540"/>
      <c r="E478" s="540"/>
      <c r="F478" s="540"/>
      <c r="G478" s="540"/>
      <c r="H478" s="540"/>
      <c r="I478" s="540"/>
      <c r="J478" s="540"/>
      <c r="K478" s="540"/>
      <c r="L478" s="540"/>
      <c r="M478" s="540"/>
      <c r="N478" s="540"/>
      <c r="O478" s="540"/>
      <c r="P478" s="540"/>
      <c r="Q478" s="540"/>
      <c r="R478" s="540"/>
      <c r="S478" s="540"/>
      <c r="T478" s="540"/>
      <c r="U478" s="540"/>
      <c r="V478" s="540"/>
      <c r="W478" s="540"/>
      <c r="X478" s="540"/>
      <c r="Y478" s="540"/>
      <c r="Z478" s="540"/>
      <c r="AA478" s="540"/>
    </row>
    <row r="479" spans="1:27" ht="12.75">
      <c r="A479" s="540"/>
      <c r="B479" s="540"/>
      <c r="C479" s="540"/>
      <c r="D479" s="540"/>
      <c r="E479" s="540"/>
      <c r="F479" s="540"/>
      <c r="G479" s="540"/>
      <c r="H479" s="540"/>
      <c r="I479" s="540"/>
      <c r="J479" s="540"/>
      <c r="K479" s="540"/>
      <c r="L479" s="540"/>
      <c r="M479" s="540"/>
      <c r="N479" s="540"/>
      <c r="O479" s="540"/>
      <c r="P479" s="540"/>
      <c r="Q479" s="540"/>
      <c r="R479" s="540"/>
      <c r="S479" s="540"/>
      <c r="T479" s="540"/>
      <c r="U479" s="540"/>
      <c r="V479" s="540"/>
      <c r="W479" s="540"/>
      <c r="X479" s="540"/>
      <c r="Y479" s="540"/>
      <c r="Z479" s="540"/>
      <c r="AA479" s="540"/>
    </row>
    <row r="480" spans="1:27" ht="12.75">
      <c r="A480" s="540"/>
      <c r="B480" s="540"/>
      <c r="C480" s="540"/>
      <c r="D480" s="540"/>
      <c r="E480" s="540"/>
      <c r="F480" s="540"/>
      <c r="G480" s="540"/>
      <c r="H480" s="540"/>
      <c r="I480" s="540"/>
      <c r="J480" s="540"/>
      <c r="K480" s="540"/>
      <c r="L480" s="540"/>
      <c r="M480" s="540"/>
      <c r="N480" s="540"/>
      <c r="O480" s="540"/>
      <c r="P480" s="540"/>
      <c r="Q480" s="540"/>
      <c r="R480" s="540"/>
      <c r="S480" s="540"/>
      <c r="T480" s="540"/>
      <c r="U480" s="540"/>
      <c r="V480" s="540"/>
      <c r="W480" s="540"/>
      <c r="X480" s="540"/>
      <c r="Y480" s="540"/>
      <c r="Z480" s="540"/>
      <c r="AA480" s="540"/>
    </row>
    <row r="481" spans="1:27" ht="12.75">
      <c r="A481" s="540"/>
      <c r="B481" s="540"/>
      <c r="C481" s="540"/>
      <c r="D481" s="540"/>
      <c r="E481" s="540"/>
      <c r="F481" s="540"/>
      <c r="G481" s="540"/>
      <c r="H481" s="540"/>
      <c r="I481" s="540"/>
      <c r="J481" s="540"/>
      <c r="K481" s="540"/>
      <c r="L481" s="540"/>
      <c r="M481" s="540"/>
      <c r="N481" s="540"/>
      <c r="O481" s="540"/>
      <c r="P481" s="540"/>
      <c r="Q481" s="540"/>
      <c r="R481" s="540"/>
      <c r="S481" s="540"/>
      <c r="T481" s="540"/>
      <c r="U481" s="540"/>
      <c r="V481" s="540"/>
      <c r="W481" s="540"/>
      <c r="X481" s="540"/>
      <c r="Y481" s="540"/>
      <c r="Z481" s="540"/>
      <c r="AA481" s="540"/>
    </row>
    <row r="482" spans="1:27" ht="12.75">
      <c r="A482" s="540"/>
      <c r="B482" s="540"/>
      <c r="C482" s="540"/>
      <c r="D482" s="540"/>
      <c r="E482" s="540"/>
      <c r="F482" s="540"/>
      <c r="G482" s="540"/>
      <c r="H482" s="540"/>
      <c r="I482" s="540"/>
      <c r="J482" s="540"/>
      <c r="K482" s="540"/>
      <c r="L482" s="540"/>
      <c r="M482" s="540"/>
      <c r="N482" s="540"/>
      <c r="O482" s="540"/>
      <c r="P482" s="540"/>
      <c r="Q482" s="540"/>
      <c r="R482" s="540"/>
      <c r="S482" s="540"/>
      <c r="T482" s="540"/>
      <c r="U482" s="540"/>
      <c r="V482" s="540"/>
      <c r="W482" s="540"/>
      <c r="X482" s="540"/>
      <c r="Y482" s="540"/>
      <c r="Z482" s="540"/>
      <c r="AA482" s="540"/>
    </row>
    <row r="483" spans="1:27" ht="12.75">
      <c r="A483" s="540"/>
      <c r="B483" s="540"/>
      <c r="C483" s="540"/>
      <c r="D483" s="540"/>
      <c r="E483" s="540"/>
      <c r="F483" s="540"/>
      <c r="G483" s="540"/>
      <c r="H483" s="540"/>
      <c r="I483" s="540"/>
      <c r="J483" s="540"/>
      <c r="K483" s="540"/>
      <c r="L483" s="540"/>
      <c r="M483" s="540"/>
      <c r="N483" s="540"/>
      <c r="O483" s="540"/>
      <c r="P483" s="540"/>
      <c r="Q483" s="540"/>
      <c r="R483" s="540"/>
      <c r="S483" s="540"/>
      <c r="T483" s="540"/>
      <c r="U483" s="540"/>
      <c r="V483" s="540"/>
      <c r="W483" s="540"/>
      <c r="X483" s="540"/>
      <c r="Y483" s="540"/>
      <c r="Z483" s="540"/>
      <c r="AA483" s="540"/>
    </row>
    <row r="484" spans="1:27" ht="12.75">
      <c r="A484" s="540"/>
      <c r="B484" s="540"/>
      <c r="C484" s="540"/>
      <c r="D484" s="540"/>
      <c r="E484" s="540"/>
      <c r="F484" s="540"/>
      <c r="G484" s="540"/>
      <c r="H484" s="540"/>
      <c r="I484" s="540"/>
      <c r="J484" s="540"/>
      <c r="K484" s="540"/>
      <c r="L484" s="540"/>
      <c r="M484" s="540"/>
      <c r="N484" s="540"/>
      <c r="O484" s="540"/>
      <c r="P484" s="540"/>
      <c r="Q484" s="540"/>
      <c r="R484" s="540"/>
      <c r="S484" s="540"/>
      <c r="T484" s="540"/>
      <c r="U484" s="540"/>
      <c r="V484" s="540"/>
      <c r="W484" s="540"/>
      <c r="X484" s="540"/>
      <c r="Y484" s="540"/>
      <c r="Z484" s="540"/>
      <c r="AA484" s="540"/>
    </row>
    <row r="485" spans="1:27" ht="12.75">
      <c r="A485" s="540"/>
      <c r="B485" s="540"/>
      <c r="C485" s="540"/>
      <c r="D485" s="540"/>
      <c r="E485" s="540"/>
      <c r="F485" s="540"/>
      <c r="G485" s="540"/>
      <c r="H485" s="540"/>
      <c r="I485" s="540"/>
      <c r="J485" s="540"/>
      <c r="K485" s="540"/>
      <c r="L485" s="540"/>
      <c r="M485" s="540"/>
      <c r="N485" s="540"/>
      <c r="O485" s="540"/>
      <c r="P485" s="540"/>
      <c r="Q485" s="540"/>
      <c r="R485" s="540"/>
      <c r="S485" s="540"/>
      <c r="T485" s="540"/>
      <c r="U485" s="540"/>
      <c r="V485" s="540"/>
      <c r="W485" s="540"/>
      <c r="X485" s="540"/>
      <c r="Y485" s="540"/>
      <c r="Z485" s="540"/>
      <c r="AA485" s="540"/>
    </row>
    <row r="486" spans="1:27" ht="12.75">
      <c r="A486" s="540"/>
      <c r="B486" s="540"/>
      <c r="C486" s="540"/>
      <c r="D486" s="540"/>
      <c r="E486" s="540"/>
      <c r="F486" s="540"/>
      <c r="G486" s="540"/>
      <c r="H486" s="540"/>
      <c r="I486" s="540"/>
      <c r="J486" s="540"/>
      <c r="K486" s="540"/>
      <c r="L486" s="540"/>
      <c r="M486" s="540"/>
      <c r="N486" s="540"/>
      <c r="O486" s="540"/>
      <c r="P486" s="540"/>
      <c r="Q486" s="540"/>
      <c r="R486" s="540"/>
      <c r="S486" s="540"/>
      <c r="T486" s="540"/>
      <c r="U486" s="540"/>
      <c r="V486" s="540"/>
      <c r="W486" s="540"/>
      <c r="X486" s="540"/>
      <c r="Y486" s="540"/>
      <c r="Z486" s="540"/>
      <c r="AA486" s="540"/>
    </row>
    <row r="487" spans="1:27" ht="12.75">
      <c r="A487" s="540"/>
      <c r="B487" s="540"/>
      <c r="C487" s="540"/>
      <c r="D487" s="540"/>
      <c r="E487" s="540"/>
      <c r="F487" s="540"/>
      <c r="G487" s="540"/>
      <c r="H487" s="540"/>
      <c r="I487" s="540"/>
      <c r="J487" s="540"/>
      <c r="K487" s="540"/>
      <c r="L487" s="540"/>
      <c r="M487" s="540"/>
      <c r="N487" s="540"/>
      <c r="O487" s="540"/>
      <c r="P487" s="540"/>
      <c r="Q487" s="540"/>
      <c r="R487" s="540"/>
      <c r="S487" s="540"/>
      <c r="T487" s="540"/>
      <c r="U487" s="540"/>
      <c r="V487" s="540"/>
      <c r="W487" s="540"/>
      <c r="X487" s="540"/>
      <c r="Y487" s="540"/>
      <c r="Z487" s="540"/>
      <c r="AA487" s="540"/>
    </row>
    <row r="488" spans="1:27" ht="12.75">
      <c r="A488" s="540"/>
      <c r="B488" s="540"/>
      <c r="C488" s="540"/>
      <c r="D488" s="540"/>
      <c r="E488" s="540"/>
      <c r="F488" s="540"/>
      <c r="G488" s="540"/>
      <c r="H488" s="540"/>
      <c r="I488" s="540"/>
      <c r="J488" s="540"/>
      <c r="K488" s="540"/>
      <c r="L488" s="540"/>
      <c r="M488" s="540"/>
      <c r="N488" s="540"/>
      <c r="O488" s="540"/>
      <c r="P488" s="540"/>
      <c r="Q488" s="540"/>
      <c r="R488" s="540"/>
      <c r="S488" s="540"/>
      <c r="T488" s="540"/>
      <c r="U488" s="540"/>
      <c r="V488" s="540"/>
      <c r="W488" s="540"/>
      <c r="X488" s="540"/>
      <c r="Y488" s="540"/>
      <c r="Z488" s="540"/>
      <c r="AA488" s="540"/>
    </row>
    <row r="489" spans="1:27" ht="12.75">
      <c r="A489" s="540"/>
      <c r="B489" s="540"/>
      <c r="C489" s="540"/>
      <c r="D489" s="540"/>
      <c r="E489" s="540"/>
      <c r="F489" s="540"/>
      <c r="G489" s="540"/>
      <c r="H489" s="540"/>
      <c r="I489" s="540"/>
      <c r="J489" s="540"/>
      <c r="K489" s="540"/>
      <c r="L489" s="540"/>
      <c r="M489" s="540"/>
      <c r="N489" s="540"/>
      <c r="O489" s="540"/>
      <c r="P489" s="540"/>
      <c r="Q489" s="540"/>
      <c r="R489" s="540"/>
      <c r="S489" s="540"/>
      <c r="T489" s="540"/>
      <c r="U489" s="540"/>
      <c r="V489" s="540"/>
      <c r="W489" s="540"/>
      <c r="X489" s="540"/>
      <c r="Y489" s="540"/>
      <c r="Z489" s="540"/>
      <c r="AA489" s="540"/>
    </row>
    <row r="490" spans="1:27" ht="12.75">
      <c r="A490" s="540"/>
      <c r="B490" s="540"/>
      <c r="C490" s="540"/>
      <c r="D490" s="540"/>
      <c r="E490" s="540"/>
      <c r="F490" s="540"/>
      <c r="G490" s="540"/>
      <c r="H490" s="540"/>
      <c r="I490" s="540"/>
      <c r="J490" s="540"/>
      <c r="K490" s="540"/>
      <c r="L490" s="540"/>
      <c r="M490" s="540"/>
      <c r="N490" s="540"/>
      <c r="O490" s="540"/>
      <c r="P490" s="540"/>
      <c r="Q490" s="540"/>
      <c r="R490" s="540"/>
      <c r="S490" s="540"/>
      <c r="T490" s="540"/>
      <c r="U490" s="540"/>
      <c r="V490" s="540"/>
      <c r="W490" s="540"/>
      <c r="X490" s="540"/>
      <c r="Y490" s="540"/>
      <c r="Z490" s="540"/>
      <c r="AA490" s="540"/>
    </row>
    <row r="491" spans="1:27" ht="12.75">
      <c r="A491" s="540"/>
      <c r="B491" s="540"/>
      <c r="C491" s="540"/>
      <c r="D491" s="540"/>
      <c r="E491" s="540"/>
      <c r="F491" s="540"/>
      <c r="G491" s="540"/>
      <c r="H491" s="540"/>
      <c r="I491" s="540"/>
      <c r="J491" s="540"/>
      <c r="K491" s="540"/>
      <c r="L491" s="540"/>
      <c r="M491" s="540"/>
      <c r="N491" s="540"/>
      <c r="O491" s="540"/>
      <c r="P491" s="540"/>
      <c r="Q491" s="540"/>
      <c r="R491" s="540"/>
      <c r="S491" s="540"/>
      <c r="T491" s="540"/>
      <c r="U491" s="540"/>
      <c r="V491" s="540"/>
      <c r="W491" s="540"/>
      <c r="X491" s="540"/>
      <c r="Y491" s="540"/>
      <c r="Z491" s="540"/>
      <c r="AA491" s="540"/>
    </row>
    <row r="492" spans="1:27" ht="12.75">
      <c r="A492" s="540"/>
      <c r="B492" s="540"/>
      <c r="C492" s="540"/>
      <c r="D492" s="540"/>
      <c r="E492" s="540"/>
      <c r="F492" s="540"/>
      <c r="G492" s="540"/>
      <c r="H492" s="540"/>
      <c r="I492" s="540"/>
      <c r="J492" s="540"/>
      <c r="K492" s="540"/>
      <c r="L492" s="540"/>
      <c r="M492" s="540"/>
      <c r="N492" s="540"/>
      <c r="O492" s="540"/>
      <c r="P492" s="540"/>
      <c r="Q492" s="540"/>
      <c r="R492" s="540"/>
      <c r="S492" s="540"/>
      <c r="T492" s="540"/>
      <c r="U492" s="540"/>
      <c r="V492" s="540"/>
      <c r="W492" s="540"/>
      <c r="X492" s="540"/>
      <c r="Y492" s="540"/>
      <c r="Z492" s="540"/>
      <c r="AA492" s="540"/>
    </row>
    <row r="493" spans="1:27" ht="12.75">
      <c r="A493" s="540"/>
      <c r="B493" s="540"/>
      <c r="C493" s="540"/>
      <c r="D493" s="540"/>
      <c r="E493" s="540"/>
      <c r="F493" s="540"/>
      <c r="G493" s="540"/>
      <c r="H493" s="540"/>
      <c r="I493" s="540"/>
      <c r="J493" s="540"/>
      <c r="K493" s="540"/>
      <c r="L493" s="540"/>
      <c r="M493" s="540"/>
      <c r="N493" s="540"/>
      <c r="O493" s="540"/>
      <c r="P493" s="540"/>
      <c r="Q493" s="540"/>
      <c r="R493" s="540"/>
      <c r="S493" s="540"/>
      <c r="T493" s="540"/>
      <c r="U493" s="540"/>
      <c r="V493" s="540"/>
      <c r="W493" s="540"/>
      <c r="X493" s="540"/>
      <c r="Y493" s="540"/>
      <c r="Z493" s="540"/>
      <c r="AA493" s="540"/>
    </row>
    <row r="494" spans="1:27" ht="12.75">
      <c r="A494" s="540"/>
      <c r="B494" s="540"/>
      <c r="C494" s="540"/>
      <c r="D494" s="540"/>
      <c r="E494" s="540"/>
      <c r="F494" s="540"/>
      <c r="G494" s="540"/>
      <c r="H494" s="540"/>
      <c r="I494" s="540"/>
      <c r="J494" s="540"/>
      <c r="K494" s="540"/>
      <c r="L494" s="540"/>
      <c r="M494" s="540"/>
      <c r="N494" s="540"/>
      <c r="O494" s="540"/>
      <c r="P494" s="540"/>
      <c r="Q494" s="540"/>
      <c r="R494" s="540"/>
      <c r="S494" s="540"/>
      <c r="T494" s="540"/>
      <c r="U494" s="540"/>
      <c r="V494" s="540"/>
      <c r="W494" s="540"/>
      <c r="X494" s="540"/>
      <c r="Y494" s="540"/>
      <c r="Z494" s="540"/>
      <c r="AA494" s="540"/>
    </row>
    <row r="495" spans="1:27" ht="12.75">
      <c r="A495" s="540"/>
      <c r="B495" s="540"/>
      <c r="C495" s="540"/>
      <c r="D495" s="540"/>
      <c r="E495" s="540"/>
      <c r="F495" s="540"/>
      <c r="G495" s="540"/>
      <c r="H495" s="540"/>
      <c r="I495" s="540"/>
      <c r="J495" s="540"/>
      <c r="K495" s="540"/>
      <c r="L495" s="540"/>
      <c r="M495" s="540"/>
      <c r="N495" s="540"/>
      <c r="O495" s="540"/>
      <c r="P495" s="540"/>
      <c r="Q495" s="540"/>
      <c r="R495" s="540"/>
      <c r="S495" s="540"/>
      <c r="T495" s="540"/>
      <c r="U495" s="540"/>
      <c r="V495" s="540"/>
      <c r="W495" s="540"/>
      <c r="X495" s="540"/>
      <c r="Y495" s="540"/>
      <c r="Z495" s="540"/>
      <c r="AA495" s="540"/>
    </row>
    <row r="496" spans="1:27" ht="12.75">
      <c r="A496" s="540"/>
      <c r="B496" s="540"/>
      <c r="C496" s="540"/>
      <c r="D496" s="540"/>
      <c r="E496" s="540"/>
      <c r="F496" s="540"/>
      <c r="G496" s="540"/>
      <c r="H496" s="540"/>
      <c r="I496" s="540"/>
      <c r="J496" s="540"/>
      <c r="K496" s="540"/>
      <c r="L496" s="540"/>
      <c r="M496" s="540"/>
      <c r="N496" s="540"/>
      <c r="O496" s="540"/>
      <c r="P496" s="540"/>
      <c r="Q496" s="540"/>
      <c r="R496" s="540"/>
      <c r="S496" s="540"/>
      <c r="T496" s="540"/>
      <c r="U496" s="540"/>
      <c r="V496" s="540"/>
      <c r="W496" s="540"/>
      <c r="X496" s="540"/>
      <c r="Y496" s="540"/>
      <c r="Z496" s="540"/>
      <c r="AA496" s="540"/>
    </row>
    <row r="497" spans="1:27" ht="12.75">
      <c r="A497" s="540"/>
      <c r="B497" s="540"/>
      <c r="C497" s="540"/>
      <c r="D497" s="540"/>
      <c r="E497" s="540"/>
      <c r="F497" s="540"/>
      <c r="G497" s="540"/>
      <c r="H497" s="540"/>
      <c r="I497" s="540"/>
      <c r="J497" s="540"/>
      <c r="K497" s="540"/>
      <c r="L497" s="540"/>
      <c r="M497" s="540"/>
      <c r="N497" s="540"/>
      <c r="O497" s="540"/>
      <c r="P497" s="540"/>
      <c r="Q497" s="540"/>
      <c r="R497" s="540"/>
      <c r="S497" s="540"/>
      <c r="T497" s="540"/>
      <c r="U497" s="540"/>
      <c r="V497" s="540"/>
      <c r="W497" s="540"/>
      <c r="X497" s="540"/>
      <c r="Y497" s="540"/>
      <c r="Z497" s="540"/>
      <c r="AA497" s="540"/>
    </row>
    <row r="498" spans="1:27" ht="12.75">
      <c r="A498" s="540"/>
      <c r="B498" s="540"/>
      <c r="C498" s="540"/>
      <c r="D498" s="540"/>
      <c r="E498" s="540"/>
      <c r="F498" s="540"/>
      <c r="G498" s="540"/>
      <c r="H498" s="540"/>
      <c r="I498" s="540"/>
      <c r="J498" s="540"/>
      <c r="K498" s="540"/>
      <c r="L498" s="540"/>
      <c r="M498" s="540"/>
      <c r="N498" s="540"/>
      <c r="O498" s="540"/>
      <c r="P498" s="540"/>
      <c r="Q498" s="540"/>
      <c r="R498" s="540"/>
      <c r="S498" s="540"/>
      <c r="T498" s="540"/>
      <c r="U498" s="540"/>
      <c r="V498" s="540"/>
      <c r="W498" s="540"/>
      <c r="X498" s="540"/>
      <c r="Y498" s="540"/>
      <c r="Z498" s="540"/>
      <c r="AA498" s="540"/>
    </row>
    <row r="499" spans="1:27" ht="12.75">
      <c r="A499" s="540"/>
      <c r="B499" s="540"/>
      <c r="C499" s="540"/>
      <c r="D499" s="540"/>
      <c r="E499" s="540"/>
      <c r="F499" s="540"/>
      <c r="G499" s="540"/>
      <c r="H499" s="540"/>
      <c r="I499" s="540"/>
      <c r="J499" s="540"/>
      <c r="K499" s="540"/>
      <c r="L499" s="540"/>
      <c r="M499" s="540"/>
      <c r="N499" s="540"/>
      <c r="O499" s="540"/>
      <c r="P499" s="540"/>
      <c r="Q499" s="540"/>
      <c r="R499" s="540"/>
      <c r="S499" s="540"/>
      <c r="T499" s="540"/>
      <c r="U499" s="540"/>
      <c r="V499" s="540"/>
      <c r="W499" s="540"/>
      <c r="X499" s="540"/>
      <c r="Y499" s="540"/>
      <c r="Z499" s="540"/>
      <c r="AA499" s="540"/>
    </row>
    <row r="500" spans="1:27" ht="12.75">
      <c r="A500" s="540"/>
      <c r="B500" s="540"/>
      <c r="C500" s="540"/>
      <c r="D500" s="540"/>
      <c r="E500" s="540"/>
      <c r="F500" s="540"/>
      <c r="G500" s="540"/>
      <c r="H500" s="540"/>
      <c r="I500" s="540"/>
      <c r="J500" s="540"/>
      <c r="K500" s="540"/>
      <c r="L500" s="540"/>
      <c r="M500" s="540"/>
      <c r="N500" s="540"/>
      <c r="O500" s="540"/>
      <c r="P500" s="540"/>
      <c r="Q500" s="540"/>
      <c r="R500" s="540"/>
      <c r="S500" s="540"/>
      <c r="T500" s="540"/>
      <c r="U500" s="540"/>
      <c r="V500" s="540"/>
      <c r="W500" s="540"/>
      <c r="X500" s="540"/>
      <c r="Y500" s="540"/>
      <c r="Z500" s="540"/>
      <c r="AA500" s="540"/>
    </row>
    <row r="501" spans="1:27" ht="12.75">
      <c r="A501" s="540"/>
      <c r="B501" s="540"/>
      <c r="C501" s="540"/>
      <c r="D501" s="540"/>
      <c r="E501" s="540"/>
      <c r="F501" s="540"/>
      <c r="G501" s="540"/>
      <c r="H501" s="540"/>
      <c r="I501" s="540"/>
      <c r="J501" s="540"/>
      <c r="K501" s="540"/>
      <c r="L501" s="540"/>
      <c r="M501" s="540"/>
      <c r="N501" s="540"/>
      <c r="O501" s="540"/>
      <c r="P501" s="540"/>
      <c r="Q501" s="540"/>
      <c r="R501" s="540"/>
      <c r="S501" s="540"/>
      <c r="T501" s="540"/>
      <c r="U501" s="540"/>
      <c r="V501" s="540"/>
      <c r="W501" s="540"/>
      <c r="X501" s="540"/>
      <c r="Y501" s="540"/>
      <c r="Z501" s="540"/>
      <c r="AA501" s="540"/>
    </row>
    <row r="502" spans="1:27" ht="12.75">
      <c r="A502" s="540"/>
      <c r="B502" s="540"/>
      <c r="C502" s="540"/>
      <c r="D502" s="540"/>
      <c r="E502" s="540"/>
      <c r="F502" s="540"/>
      <c r="G502" s="540"/>
      <c r="H502" s="540"/>
      <c r="I502" s="540"/>
      <c r="J502" s="540"/>
      <c r="K502" s="540"/>
      <c r="L502" s="540"/>
      <c r="M502" s="540"/>
      <c r="N502" s="540"/>
      <c r="O502" s="540"/>
      <c r="P502" s="540"/>
      <c r="Q502" s="540"/>
      <c r="R502" s="540"/>
      <c r="S502" s="540"/>
      <c r="T502" s="540"/>
      <c r="U502" s="540"/>
      <c r="V502" s="540"/>
      <c r="W502" s="540"/>
      <c r="X502" s="540"/>
      <c r="Y502" s="540"/>
      <c r="Z502" s="540"/>
      <c r="AA502" s="540"/>
    </row>
    <row r="503" spans="1:27" ht="12.75">
      <c r="A503" s="540"/>
      <c r="B503" s="540"/>
      <c r="C503" s="540"/>
      <c r="D503" s="540"/>
      <c r="E503" s="540"/>
      <c r="F503" s="540"/>
      <c r="G503" s="540"/>
      <c r="H503" s="540"/>
      <c r="I503" s="540"/>
      <c r="J503" s="540"/>
      <c r="K503" s="540"/>
      <c r="L503" s="540"/>
      <c r="M503" s="540"/>
      <c r="N503" s="540"/>
      <c r="O503" s="540"/>
      <c r="P503" s="540"/>
      <c r="Q503" s="540"/>
      <c r="R503" s="540"/>
      <c r="S503" s="540"/>
      <c r="T503" s="540"/>
      <c r="U503" s="540"/>
      <c r="V503" s="540"/>
      <c r="W503" s="540"/>
      <c r="X503" s="540"/>
      <c r="Y503" s="540"/>
      <c r="Z503" s="540"/>
      <c r="AA503" s="540"/>
    </row>
    <row r="504" spans="1:27" ht="12.75">
      <c r="A504" s="540"/>
      <c r="B504" s="540"/>
      <c r="C504" s="540"/>
      <c r="D504" s="540"/>
      <c r="E504" s="540"/>
      <c r="F504" s="540"/>
      <c r="G504" s="540"/>
      <c r="H504" s="540"/>
      <c r="I504" s="540"/>
      <c r="J504" s="540"/>
      <c r="K504" s="540"/>
      <c r="L504" s="540"/>
      <c r="M504" s="540"/>
      <c r="N504" s="540"/>
      <c r="O504" s="540"/>
      <c r="P504" s="540"/>
      <c r="Q504" s="540"/>
      <c r="R504" s="540"/>
      <c r="S504" s="540"/>
      <c r="T504" s="540"/>
      <c r="U504" s="540"/>
      <c r="V504" s="540"/>
      <c r="W504" s="540"/>
      <c r="X504" s="540"/>
      <c r="Y504" s="540"/>
      <c r="Z504" s="540"/>
      <c r="AA504" s="540"/>
    </row>
    <row r="505" spans="1:27" ht="12.75">
      <c r="A505" s="540"/>
      <c r="B505" s="540"/>
      <c r="C505" s="540"/>
      <c r="D505" s="540"/>
      <c r="E505" s="540"/>
      <c r="F505" s="540"/>
      <c r="G505" s="540"/>
      <c r="H505" s="540"/>
      <c r="I505" s="540"/>
      <c r="J505" s="540"/>
      <c r="K505" s="540"/>
      <c r="L505" s="540"/>
      <c r="M505" s="540"/>
      <c r="N505" s="540"/>
      <c r="O505" s="540"/>
      <c r="P505" s="540"/>
      <c r="Q505" s="540"/>
      <c r="R505" s="540"/>
      <c r="S505" s="540"/>
      <c r="T505" s="540"/>
      <c r="U505" s="540"/>
      <c r="V505" s="540"/>
      <c r="W505" s="540"/>
      <c r="X505" s="540"/>
      <c r="Y505" s="540"/>
      <c r="Z505" s="540"/>
      <c r="AA505" s="540"/>
    </row>
    <row r="506" spans="1:27" ht="12.75">
      <c r="A506" s="540"/>
      <c r="B506" s="540"/>
      <c r="C506" s="540"/>
      <c r="D506" s="540"/>
      <c r="E506" s="540"/>
      <c r="F506" s="540"/>
      <c r="G506" s="540"/>
      <c r="H506" s="540"/>
      <c r="I506" s="540"/>
      <c r="J506" s="540"/>
      <c r="K506" s="540"/>
      <c r="L506" s="540"/>
      <c r="M506" s="540"/>
      <c r="N506" s="540"/>
      <c r="O506" s="540"/>
      <c r="P506" s="540"/>
      <c r="Q506" s="540"/>
      <c r="R506" s="540"/>
      <c r="S506" s="540"/>
      <c r="T506" s="540"/>
      <c r="U506" s="540"/>
      <c r="V506" s="540"/>
      <c r="W506" s="540"/>
      <c r="X506" s="540"/>
      <c r="Y506" s="540"/>
      <c r="Z506" s="540"/>
      <c r="AA506" s="540"/>
    </row>
    <row r="507" spans="1:27" ht="12.75">
      <c r="A507" s="540"/>
      <c r="B507" s="540"/>
      <c r="C507" s="540"/>
      <c r="D507" s="540"/>
      <c r="E507" s="540"/>
      <c r="F507" s="540"/>
      <c r="G507" s="540"/>
      <c r="H507" s="540"/>
      <c r="I507" s="540"/>
      <c r="J507" s="540"/>
      <c r="K507" s="540"/>
      <c r="L507" s="540"/>
      <c r="M507" s="540"/>
      <c r="N507" s="540"/>
      <c r="O507" s="540"/>
      <c r="P507" s="540"/>
      <c r="Q507" s="540"/>
      <c r="R507" s="540"/>
      <c r="S507" s="540"/>
      <c r="T507" s="540"/>
      <c r="U507" s="540"/>
      <c r="V507" s="540"/>
      <c r="W507" s="540"/>
      <c r="X507" s="540"/>
      <c r="Y507" s="540"/>
      <c r="Z507" s="540"/>
      <c r="AA507" s="540"/>
    </row>
    <row r="508" spans="1:27" ht="12.75">
      <c r="A508" s="540"/>
      <c r="B508" s="540"/>
      <c r="C508" s="540"/>
      <c r="D508" s="540"/>
      <c r="E508" s="540"/>
      <c r="F508" s="540"/>
      <c r="G508" s="540"/>
      <c r="H508" s="540"/>
      <c r="I508" s="540"/>
      <c r="J508" s="540"/>
      <c r="K508" s="540"/>
      <c r="L508" s="540"/>
      <c r="M508" s="540"/>
      <c r="N508" s="540"/>
      <c r="O508" s="540"/>
      <c r="P508" s="540"/>
      <c r="Q508" s="540"/>
      <c r="R508" s="540"/>
      <c r="S508" s="540"/>
      <c r="T508" s="540"/>
      <c r="U508" s="540"/>
      <c r="V508" s="540"/>
      <c r="W508" s="540"/>
      <c r="X508" s="540"/>
      <c r="Y508" s="540"/>
      <c r="Z508" s="540"/>
      <c r="AA508" s="540"/>
    </row>
    <row r="509" spans="1:27" ht="12.75">
      <c r="A509" s="540"/>
      <c r="B509" s="540"/>
      <c r="C509" s="540"/>
      <c r="D509" s="540"/>
      <c r="E509" s="540"/>
      <c r="F509" s="540"/>
      <c r="G509" s="540"/>
      <c r="H509" s="540"/>
      <c r="I509" s="540"/>
      <c r="J509" s="540"/>
      <c r="K509" s="540"/>
      <c r="L509" s="540"/>
      <c r="M509" s="540"/>
      <c r="N509" s="540"/>
      <c r="O509" s="540"/>
      <c r="P509" s="540"/>
      <c r="Q509" s="540"/>
      <c r="R509" s="540"/>
      <c r="S509" s="540"/>
      <c r="T509" s="540"/>
      <c r="U509" s="540"/>
      <c r="V509" s="540"/>
      <c r="W509" s="540"/>
      <c r="X509" s="540"/>
      <c r="Y509" s="540"/>
      <c r="Z509" s="540"/>
      <c r="AA509" s="540"/>
    </row>
    <row r="510" spans="1:27" ht="12.75">
      <c r="A510" s="540"/>
      <c r="B510" s="540"/>
      <c r="C510" s="540"/>
      <c r="D510" s="540"/>
      <c r="E510" s="540"/>
      <c r="F510" s="540"/>
      <c r="G510" s="540"/>
      <c r="H510" s="540"/>
      <c r="I510" s="540"/>
      <c r="J510" s="540"/>
      <c r="K510" s="540"/>
      <c r="L510" s="540"/>
      <c r="M510" s="540"/>
      <c r="N510" s="540"/>
      <c r="O510" s="540"/>
      <c r="P510" s="540"/>
      <c r="Q510" s="540"/>
      <c r="R510" s="540"/>
      <c r="S510" s="540"/>
      <c r="T510" s="540"/>
      <c r="U510" s="540"/>
      <c r="V510" s="540"/>
      <c r="W510" s="540"/>
      <c r="X510" s="540"/>
      <c r="Y510" s="540"/>
      <c r="Z510" s="540"/>
      <c r="AA510" s="540"/>
    </row>
    <row r="511" spans="1:27" ht="12.75">
      <c r="A511" s="540"/>
      <c r="B511" s="540"/>
      <c r="C511" s="540"/>
      <c r="D511" s="540"/>
      <c r="E511" s="540"/>
      <c r="F511" s="540"/>
      <c r="G511" s="540"/>
      <c r="H511" s="540"/>
      <c r="I511" s="540"/>
      <c r="J511" s="540"/>
      <c r="K511" s="540"/>
      <c r="L511" s="540"/>
      <c r="M511" s="540"/>
      <c r="N511" s="540"/>
      <c r="O511" s="540"/>
      <c r="P511" s="540"/>
      <c r="Q511" s="540"/>
      <c r="R511" s="540"/>
      <c r="S511" s="540"/>
      <c r="T511" s="540"/>
      <c r="U511" s="540"/>
      <c r="V511" s="540"/>
      <c r="W511" s="540"/>
      <c r="X511" s="540"/>
      <c r="Y511" s="540"/>
      <c r="Z511" s="540"/>
      <c r="AA511" s="540"/>
    </row>
    <row r="512" spans="1:27" ht="12.75">
      <c r="A512" s="540"/>
      <c r="B512" s="540"/>
      <c r="C512" s="540"/>
      <c r="D512" s="540"/>
      <c r="E512" s="540"/>
      <c r="F512" s="540"/>
      <c r="G512" s="540"/>
      <c r="H512" s="540"/>
      <c r="I512" s="540"/>
      <c r="J512" s="540"/>
      <c r="K512" s="540"/>
      <c r="L512" s="540"/>
      <c r="M512" s="540"/>
      <c r="N512" s="540"/>
      <c r="O512" s="540"/>
      <c r="P512" s="540"/>
      <c r="Q512" s="540"/>
      <c r="R512" s="540"/>
      <c r="S512" s="540"/>
      <c r="T512" s="540"/>
      <c r="U512" s="540"/>
      <c r="V512" s="540"/>
      <c r="W512" s="540"/>
      <c r="X512" s="540"/>
      <c r="Y512" s="540"/>
      <c r="Z512" s="540"/>
      <c r="AA512" s="540"/>
    </row>
    <row r="513" spans="1:27" ht="12.75">
      <c r="A513" s="540"/>
      <c r="B513" s="540"/>
      <c r="C513" s="540"/>
      <c r="D513" s="540"/>
      <c r="E513" s="540"/>
      <c r="F513" s="540"/>
      <c r="G513" s="540"/>
      <c r="H513" s="540"/>
      <c r="I513" s="540"/>
      <c r="J513" s="540"/>
      <c r="K513" s="540"/>
      <c r="L513" s="540"/>
      <c r="M513" s="540"/>
      <c r="N513" s="540"/>
      <c r="O513" s="540"/>
      <c r="P513" s="540"/>
      <c r="Q513" s="540"/>
      <c r="R513" s="540"/>
      <c r="S513" s="540"/>
      <c r="T513" s="540"/>
      <c r="U513" s="540"/>
      <c r="V513" s="540"/>
      <c r="W513" s="540"/>
      <c r="X513" s="540"/>
      <c r="Y513" s="540"/>
      <c r="Z513" s="540"/>
      <c r="AA513" s="540"/>
    </row>
    <row r="514" spans="1:27" ht="12.75">
      <c r="A514" s="540"/>
      <c r="B514" s="540"/>
      <c r="C514" s="540"/>
      <c r="D514" s="540"/>
      <c r="E514" s="540"/>
      <c r="F514" s="540"/>
      <c r="G514" s="540"/>
      <c r="H514" s="540"/>
      <c r="I514" s="540"/>
      <c r="J514" s="540"/>
      <c r="K514" s="540"/>
      <c r="L514" s="540"/>
      <c r="M514" s="540"/>
      <c r="N514" s="540"/>
      <c r="O514" s="540"/>
      <c r="P514" s="540"/>
      <c r="Q514" s="540"/>
      <c r="R514" s="540"/>
      <c r="S514" s="540"/>
      <c r="T514" s="540"/>
      <c r="U514" s="540"/>
      <c r="V514" s="540"/>
      <c r="W514" s="540"/>
      <c r="X514" s="540"/>
      <c r="Y514" s="540"/>
      <c r="Z514" s="540"/>
      <c r="AA514" s="540"/>
    </row>
    <row r="515" spans="1:27" ht="12.75">
      <c r="A515" s="540"/>
      <c r="B515" s="540"/>
      <c r="C515" s="540"/>
      <c r="D515" s="540"/>
      <c r="E515" s="540"/>
      <c r="F515" s="540"/>
      <c r="G515" s="540"/>
      <c r="H515" s="540"/>
      <c r="I515" s="540"/>
      <c r="J515" s="540"/>
      <c r="K515" s="540"/>
      <c r="L515" s="540"/>
      <c r="M515" s="540"/>
      <c r="N515" s="540"/>
      <c r="O515" s="540"/>
      <c r="P515" s="540"/>
      <c r="Q515" s="540"/>
      <c r="R515" s="540"/>
      <c r="S515" s="540"/>
      <c r="T515" s="540"/>
      <c r="U515" s="540"/>
      <c r="V515" s="540"/>
      <c r="W515" s="540"/>
      <c r="X515" s="540"/>
      <c r="Y515" s="540"/>
      <c r="Z515" s="540"/>
      <c r="AA515" s="540"/>
    </row>
    <row r="516" spans="1:27" ht="12.75">
      <c r="A516" s="540"/>
      <c r="B516" s="540"/>
      <c r="C516" s="540"/>
      <c r="D516" s="540"/>
      <c r="E516" s="540"/>
      <c r="F516" s="540"/>
      <c r="G516" s="540"/>
      <c r="H516" s="540"/>
      <c r="I516" s="540"/>
      <c r="J516" s="540"/>
      <c r="K516" s="540"/>
      <c r="L516" s="540"/>
      <c r="M516" s="540"/>
      <c r="N516" s="540"/>
      <c r="O516" s="540"/>
      <c r="P516" s="540"/>
      <c r="Q516" s="540"/>
      <c r="R516" s="540"/>
      <c r="S516" s="540"/>
      <c r="T516" s="540"/>
      <c r="U516" s="540"/>
      <c r="V516" s="540"/>
      <c r="W516" s="540"/>
      <c r="X516" s="540"/>
      <c r="Y516" s="540"/>
      <c r="Z516" s="540"/>
      <c r="AA516" s="540"/>
    </row>
    <row r="517" spans="1:27" ht="12.75">
      <c r="A517" s="540"/>
      <c r="B517" s="540"/>
      <c r="C517" s="540"/>
      <c r="D517" s="540"/>
      <c r="E517" s="540"/>
      <c r="F517" s="540"/>
      <c r="G517" s="540"/>
      <c r="H517" s="540"/>
      <c r="I517" s="540"/>
      <c r="J517" s="540"/>
      <c r="K517" s="540"/>
      <c r="L517" s="540"/>
      <c r="M517" s="540"/>
      <c r="N517" s="540"/>
      <c r="O517" s="540"/>
      <c r="P517" s="540"/>
      <c r="Q517" s="540"/>
      <c r="R517" s="540"/>
      <c r="S517" s="540"/>
      <c r="T517" s="540"/>
      <c r="U517" s="540"/>
      <c r="V517" s="540"/>
      <c r="W517" s="540"/>
      <c r="X517" s="540"/>
      <c r="Y517" s="540"/>
      <c r="Z517" s="540"/>
      <c r="AA517" s="540"/>
    </row>
    <row r="518" spans="1:27" ht="12.75">
      <c r="A518" s="540"/>
      <c r="B518" s="540"/>
      <c r="C518" s="540"/>
      <c r="D518" s="540"/>
      <c r="E518" s="540"/>
      <c r="F518" s="540"/>
      <c r="G518" s="540"/>
      <c r="H518" s="540"/>
      <c r="I518" s="540"/>
      <c r="J518" s="540"/>
      <c r="K518" s="540"/>
      <c r="L518" s="540"/>
      <c r="M518" s="540"/>
      <c r="N518" s="540"/>
      <c r="O518" s="540"/>
      <c r="P518" s="540"/>
      <c r="Q518" s="540"/>
      <c r="R518" s="540"/>
      <c r="S518" s="540"/>
      <c r="T518" s="540"/>
      <c r="U518" s="540"/>
      <c r="V518" s="540"/>
      <c r="W518" s="540"/>
      <c r="X518" s="540"/>
      <c r="Y518" s="540"/>
      <c r="Z518" s="540"/>
      <c r="AA518" s="540"/>
    </row>
    <row r="519" spans="1:27" ht="12.75">
      <c r="A519" s="540"/>
      <c r="B519" s="540"/>
      <c r="C519" s="540"/>
      <c r="D519" s="540"/>
      <c r="E519" s="540"/>
      <c r="F519" s="540"/>
      <c r="G519" s="540"/>
      <c r="H519" s="540"/>
      <c r="I519" s="540"/>
      <c r="J519" s="540"/>
      <c r="K519" s="540"/>
      <c r="L519" s="540"/>
      <c r="M519" s="540"/>
      <c r="N519" s="540"/>
      <c r="O519" s="540"/>
      <c r="P519" s="540"/>
      <c r="Q519" s="540"/>
      <c r="R519" s="540"/>
      <c r="S519" s="540"/>
      <c r="T519" s="540"/>
      <c r="U519" s="540"/>
      <c r="V519" s="540"/>
      <c r="W519" s="540"/>
      <c r="X519" s="540"/>
      <c r="Y519" s="540"/>
      <c r="Z519" s="540"/>
      <c r="AA519" s="540"/>
    </row>
    <row r="520" spans="1:27" ht="12.75">
      <c r="A520" s="540"/>
      <c r="B520" s="540"/>
      <c r="C520" s="540"/>
      <c r="D520" s="540"/>
      <c r="E520" s="540"/>
      <c r="F520" s="540"/>
      <c r="G520" s="540"/>
      <c r="H520" s="540"/>
      <c r="I520" s="540"/>
      <c r="J520" s="540"/>
      <c r="K520" s="540"/>
      <c r="L520" s="540"/>
      <c r="M520" s="540"/>
      <c r="N520" s="540"/>
      <c r="O520" s="540"/>
      <c r="P520" s="540"/>
      <c r="Q520" s="540"/>
      <c r="R520" s="540"/>
      <c r="S520" s="540"/>
      <c r="T520" s="540"/>
      <c r="U520" s="540"/>
      <c r="V520" s="540"/>
      <c r="W520" s="540"/>
      <c r="X520" s="540"/>
      <c r="Y520" s="540"/>
      <c r="Z520" s="540"/>
      <c r="AA520" s="540"/>
    </row>
    <row r="521" spans="1:27" ht="12.75">
      <c r="A521" s="540"/>
      <c r="B521" s="540"/>
      <c r="C521" s="540"/>
      <c r="D521" s="540"/>
      <c r="E521" s="540"/>
      <c r="F521" s="540"/>
      <c r="G521" s="540"/>
      <c r="H521" s="540"/>
      <c r="I521" s="540"/>
      <c r="J521" s="540"/>
      <c r="K521" s="540"/>
      <c r="L521" s="540"/>
      <c r="M521" s="540"/>
      <c r="N521" s="540"/>
      <c r="O521" s="540"/>
      <c r="P521" s="540"/>
      <c r="Q521" s="540"/>
      <c r="R521" s="540"/>
      <c r="S521" s="540"/>
      <c r="T521" s="540"/>
      <c r="U521" s="540"/>
      <c r="V521" s="540"/>
      <c r="W521" s="540"/>
      <c r="X521" s="540"/>
      <c r="Y521" s="540"/>
      <c r="Z521" s="540"/>
      <c r="AA521" s="540"/>
    </row>
    <row r="522" spans="1:27" ht="12.75">
      <c r="A522" s="540"/>
      <c r="B522" s="540"/>
      <c r="C522" s="540"/>
      <c r="D522" s="540"/>
      <c r="E522" s="540"/>
      <c r="F522" s="540"/>
      <c r="G522" s="540"/>
      <c r="H522" s="540"/>
      <c r="I522" s="540"/>
      <c r="J522" s="540"/>
      <c r="K522" s="540"/>
      <c r="L522" s="540"/>
      <c r="M522" s="540"/>
      <c r="N522" s="540"/>
      <c r="O522" s="540"/>
      <c r="P522" s="540"/>
      <c r="Q522" s="540"/>
      <c r="R522" s="540"/>
      <c r="S522" s="540"/>
      <c r="T522" s="540"/>
      <c r="U522" s="540"/>
      <c r="V522" s="540"/>
      <c r="W522" s="540"/>
      <c r="X522" s="540"/>
      <c r="Y522" s="540"/>
      <c r="Z522" s="540"/>
      <c r="AA522" s="540"/>
    </row>
    <row r="523" spans="1:27" ht="12.75">
      <c r="A523" s="540"/>
      <c r="B523" s="540"/>
      <c r="C523" s="540"/>
      <c r="D523" s="540"/>
      <c r="E523" s="540"/>
      <c r="F523" s="540"/>
      <c r="G523" s="540"/>
      <c r="H523" s="540"/>
      <c r="I523" s="540"/>
      <c r="J523" s="540"/>
      <c r="K523" s="540"/>
      <c r="L523" s="540"/>
      <c r="M523" s="540"/>
      <c r="N523" s="540"/>
      <c r="O523" s="540"/>
      <c r="P523" s="540"/>
      <c r="Q523" s="540"/>
      <c r="R523" s="540"/>
      <c r="S523" s="540"/>
      <c r="T523" s="540"/>
      <c r="U523" s="540"/>
      <c r="V523" s="540"/>
      <c r="W523" s="540"/>
      <c r="X523" s="540"/>
      <c r="Y523" s="540"/>
      <c r="Z523" s="540"/>
      <c r="AA523" s="540"/>
    </row>
    <row r="524" spans="1:27" ht="12.75">
      <c r="A524" s="540"/>
      <c r="B524" s="540"/>
      <c r="C524" s="540"/>
      <c r="D524" s="540"/>
      <c r="E524" s="540"/>
      <c r="F524" s="540"/>
      <c r="G524" s="540"/>
      <c r="H524" s="540"/>
      <c r="I524" s="540"/>
      <c r="J524" s="540"/>
      <c r="K524" s="540"/>
      <c r="L524" s="540"/>
      <c r="M524" s="540"/>
      <c r="N524" s="540"/>
      <c r="O524" s="540"/>
      <c r="P524" s="540"/>
      <c r="Q524" s="540"/>
      <c r="R524" s="540"/>
      <c r="S524" s="540"/>
      <c r="T524" s="540"/>
      <c r="U524" s="540"/>
      <c r="V524" s="540"/>
      <c r="W524" s="540"/>
      <c r="X524" s="540"/>
      <c r="Y524" s="540"/>
      <c r="Z524" s="540"/>
      <c r="AA524" s="540"/>
    </row>
    <row r="525" spans="1:27" ht="12.75">
      <c r="A525" s="540"/>
      <c r="B525" s="540"/>
      <c r="C525" s="540"/>
      <c r="D525" s="540"/>
      <c r="E525" s="540"/>
      <c r="F525" s="540"/>
      <c r="G525" s="540"/>
      <c r="H525" s="540"/>
      <c r="I525" s="540"/>
      <c r="J525" s="540"/>
      <c r="K525" s="540"/>
      <c r="L525" s="540"/>
      <c r="M525" s="540"/>
      <c r="N525" s="540"/>
      <c r="O525" s="540"/>
      <c r="P525" s="540"/>
      <c r="Q525" s="540"/>
      <c r="R525" s="540"/>
      <c r="S525" s="540"/>
      <c r="T525" s="540"/>
      <c r="U525" s="540"/>
      <c r="V525" s="540"/>
      <c r="W525" s="540"/>
      <c r="X525" s="540"/>
      <c r="Y525" s="540"/>
      <c r="Z525" s="540"/>
      <c r="AA525" s="540"/>
    </row>
    <row r="526" spans="1:27" ht="12.75">
      <c r="A526" s="540"/>
      <c r="B526" s="540"/>
      <c r="C526" s="540"/>
      <c r="D526" s="540"/>
      <c r="E526" s="540"/>
      <c r="F526" s="540"/>
      <c r="G526" s="540"/>
      <c r="H526" s="540"/>
      <c r="I526" s="540"/>
      <c r="J526" s="540"/>
      <c r="K526" s="540"/>
      <c r="L526" s="540"/>
      <c r="M526" s="540"/>
      <c r="N526" s="540"/>
      <c r="O526" s="540"/>
      <c r="P526" s="540"/>
      <c r="Q526" s="540"/>
      <c r="R526" s="540"/>
      <c r="S526" s="540"/>
      <c r="T526" s="540"/>
      <c r="U526" s="540"/>
      <c r="V526" s="540"/>
      <c r="W526" s="540"/>
      <c r="X526" s="540"/>
      <c r="Y526" s="540"/>
      <c r="Z526" s="540"/>
      <c r="AA526" s="540"/>
    </row>
    <row r="527" spans="1:27" ht="12.75">
      <c r="A527" s="540"/>
      <c r="B527" s="540"/>
      <c r="C527" s="540"/>
      <c r="D527" s="540"/>
      <c r="E527" s="540"/>
      <c r="F527" s="540"/>
      <c r="G527" s="540"/>
      <c r="H527" s="540"/>
      <c r="I527" s="540"/>
      <c r="J527" s="540"/>
      <c r="K527" s="540"/>
      <c r="L527" s="540"/>
      <c r="M527" s="540"/>
      <c r="N527" s="540"/>
      <c r="O527" s="540"/>
      <c r="P527" s="540"/>
      <c r="Q527" s="540"/>
      <c r="R527" s="540"/>
      <c r="S527" s="540"/>
      <c r="T527" s="540"/>
      <c r="U527" s="540"/>
      <c r="V527" s="540"/>
      <c r="W527" s="540"/>
      <c r="X527" s="540"/>
      <c r="Y527" s="540"/>
      <c r="Z527" s="540"/>
      <c r="AA527" s="540"/>
    </row>
    <row r="528" spans="1:27" ht="12.75">
      <c r="A528" s="540"/>
      <c r="B528" s="540"/>
      <c r="C528" s="540"/>
      <c r="D528" s="540"/>
      <c r="E528" s="540"/>
      <c r="F528" s="540"/>
      <c r="G528" s="540"/>
      <c r="H528" s="540"/>
      <c r="I528" s="540"/>
      <c r="J528" s="540"/>
      <c r="K528" s="540"/>
      <c r="L528" s="540"/>
      <c r="M528" s="540"/>
      <c r="N528" s="540"/>
      <c r="O528" s="540"/>
      <c r="P528" s="540"/>
      <c r="Q528" s="540"/>
      <c r="R528" s="540"/>
      <c r="S528" s="540"/>
      <c r="T528" s="540"/>
      <c r="U528" s="540"/>
      <c r="V528" s="540"/>
      <c r="W528" s="540"/>
      <c r="X528" s="540"/>
      <c r="Y528" s="540"/>
      <c r="Z528" s="540"/>
      <c r="AA528" s="540"/>
    </row>
    <row r="529" spans="1:27" ht="12.75">
      <c r="A529" s="540"/>
      <c r="B529" s="540"/>
      <c r="C529" s="540"/>
      <c r="D529" s="540"/>
      <c r="E529" s="540"/>
      <c r="F529" s="540"/>
      <c r="G529" s="540"/>
      <c r="H529" s="540"/>
      <c r="I529" s="540"/>
      <c r="J529" s="540"/>
      <c r="K529" s="540"/>
      <c r="L529" s="540"/>
      <c r="M529" s="540"/>
      <c r="N529" s="540"/>
      <c r="O529" s="540"/>
      <c r="P529" s="540"/>
      <c r="Q529" s="540"/>
      <c r="R529" s="540"/>
      <c r="S529" s="540"/>
      <c r="T529" s="540"/>
      <c r="U529" s="540"/>
      <c r="V529" s="540"/>
      <c r="W529" s="540"/>
      <c r="X529" s="540"/>
      <c r="Y529" s="540"/>
      <c r="Z529" s="540"/>
      <c r="AA529" s="540"/>
    </row>
    <row r="530" spans="1:27" ht="12.75">
      <c r="A530" s="540"/>
      <c r="B530" s="540"/>
      <c r="C530" s="540"/>
      <c r="D530" s="540"/>
      <c r="E530" s="540"/>
      <c r="F530" s="540"/>
      <c r="G530" s="540"/>
      <c r="H530" s="540"/>
      <c r="I530" s="540"/>
      <c r="J530" s="540"/>
      <c r="K530" s="540"/>
      <c r="L530" s="540"/>
      <c r="M530" s="540"/>
      <c r="N530" s="540"/>
      <c r="O530" s="540"/>
      <c r="P530" s="540"/>
      <c r="Q530" s="540"/>
      <c r="R530" s="540"/>
      <c r="S530" s="540"/>
      <c r="T530" s="540"/>
      <c r="U530" s="540"/>
      <c r="V530" s="540"/>
      <c r="W530" s="540"/>
      <c r="X530" s="540"/>
      <c r="Y530" s="540"/>
      <c r="Z530" s="540"/>
      <c r="AA530" s="540"/>
    </row>
    <row r="531" spans="1:27" ht="12.75">
      <c r="A531" s="540"/>
      <c r="B531" s="540"/>
      <c r="C531" s="540"/>
      <c r="D531" s="540"/>
      <c r="E531" s="540"/>
      <c r="F531" s="540"/>
      <c r="G531" s="540"/>
      <c r="H531" s="540"/>
      <c r="I531" s="540"/>
      <c r="J531" s="540"/>
      <c r="K531" s="540"/>
      <c r="L531" s="540"/>
      <c r="M531" s="540"/>
      <c r="N531" s="540"/>
      <c r="O531" s="540"/>
      <c r="P531" s="540"/>
      <c r="Q531" s="540"/>
      <c r="R531" s="540"/>
      <c r="S531" s="540"/>
      <c r="T531" s="540"/>
      <c r="U531" s="540"/>
      <c r="V531" s="540"/>
      <c r="W531" s="540"/>
      <c r="X531" s="540"/>
      <c r="Y531" s="540"/>
      <c r="Z531" s="540"/>
      <c r="AA531" s="540"/>
    </row>
    <row r="532" spans="1:27" ht="12.75">
      <c r="A532" s="540"/>
      <c r="B532" s="540"/>
      <c r="C532" s="540"/>
      <c r="D532" s="540"/>
      <c r="E532" s="540"/>
      <c r="F532" s="540"/>
      <c r="G532" s="540"/>
      <c r="H532" s="540"/>
      <c r="I532" s="540"/>
      <c r="J532" s="540"/>
      <c r="K532" s="540"/>
      <c r="L532" s="540"/>
      <c r="M532" s="540"/>
      <c r="N532" s="540"/>
      <c r="O532" s="540"/>
      <c r="P532" s="540"/>
      <c r="Q532" s="540"/>
      <c r="R532" s="540"/>
      <c r="S532" s="540"/>
      <c r="T532" s="540"/>
      <c r="U532" s="540"/>
      <c r="V532" s="540"/>
      <c r="W532" s="540"/>
      <c r="X532" s="540"/>
      <c r="Y532" s="540"/>
      <c r="Z532" s="540"/>
      <c r="AA532" s="540"/>
    </row>
    <row r="533" spans="1:27" ht="12.75">
      <c r="A533" s="540"/>
      <c r="B533" s="540"/>
      <c r="C533" s="540"/>
      <c r="D533" s="540"/>
      <c r="E533" s="540"/>
      <c r="F533" s="540"/>
      <c r="G533" s="540"/>
      <c r="H533" s="540"/>
      <c r="I533" s="540"/>
      <c r="J533" s="540"/>
      <c r="K533" s="540"/>
      <c r="L533" s="540"/>
      <c r="M533" s="540"/>
      <c r="N533" s="540"/>
      <c r="O533" s="540"/>
      <c r="P533" s="540"/>
      <c r="Q533" s="540"/>
      <c r="R533" s="540"/>
      <c r="S533" s="540"/>
      <c r="T533" s="540"/>
      <c r="U533" s="540"/>
      <c r="V533" s="540"/>
      <c r="W533" s="540"/>
      <c r="X533" s="540"/>
      <c r="Y533" s="540"/>
      <c r="Z533" s="540"/>
      <c r="AA533" s="540"/>
    </row>
    <row r="534" spans="1:27" ht="12.75">
      <c r="A534" s="540"/>
      <c r="B534" s="540"/>
      <c r="C534" s="540"/>
      <c r="D534" s="540"/>
      <c r="E534" s="540"/>
      <c r="F534" s="540"/>
      <c r="G534" s="540"/>
      <c r="H534" s="540"/>
      <c r="I534" s="540"/>
      <c r="J534" s="540"/>
      <c r="K534" s="540"/>
      <c r="L534" s="540"/>
      <c r="M534" s="540"/>
      <c r="N534" s="540"/>
      <c r="O534" s="540"/>
      <c r="P534" s="540"/>
      <c r="Q534" s="540"/>
      <c r="R534" s="540"/>
      <c r="S534" s="540"/>
      <c r="T534" s="540"/>
      <c r="U534" s="540"/>
      <c r="V534" s="540"/>
      <c r="W534" s="540"/>
      <c r="X534" s="540"/>
      <c r="Y534" s="540"/>
      <c r="Z534" s="540"/>
      <c r="AA534" s="540"/>
    </row>
    <row r="535" spans="1:27" ht="12.75">
      <c r="A535" s="540"/>
      <c r="B535" s="540"/>
      <c r="C535" s="540"/>
      <c r="D535" s="540"/>
      <c r="E535" s="540"/>
      <c r="F535" s="540"/>
      <c r="G535" s="540"/>
      <c r="H535" s="540"/>
      <c r="I535" s="540"/>
      <c r="J535" s="540"/>
      <c r="K535" s="540"/>
      <c r="L535" s="540"/>
      <c r="M535" s="540"/>
      <c r="N535" s="540"/>
      <c r="O535" s="540"/>
      <c r="P535" s="540"/>
      <c r="Q535" s="540"/>
      <c r="R535" s="540"/>
      <c r="S535" s="540"/>
      <c r="T535" s="540"/>
      <c r="U535" s="540"/>
      <c r="V535" s="540"/>
      <c r="W535" s="540"/>
      <c r="X535" s="540"/>
      <c r="Y535" s="540"/>
      <c r="Z535" s="540"/>
      <c r="AA535" s="540"/>
    </row>
    <row r="536" spans="1:27" ht="12.75">
      <c r="A536" s="540"/>
      <c r="B536" s="540"/>
      <c r="C536" s="540"/>
      <c r="D536" s="540"/>
      <c r="E536" s="540"/>
      <c r="F536" s="540"/>
      <c r="G536" s="540"/>
      <c r="H536" s="540"/>
      <c r="I536" s="540"/>
      <c r="J536" s="540"/>
      <c r="K536" s="540"/>
      <c r="L536" s="540"/>
      <c r="M536" s="540"/>
      <c r="N536" s="540"/>
      <c r="O536" s="540"/>
      <c r="P536" s="540"/>
      <c r="Q536" s="540"/>
      <c r="R536" s="540"/>
      <c r="S536" s="540"/>
      <c r="T536" s="540"/>
      <c r="U536" s="540"/>
      <c r="V536" s="540"/>
      <c r="W536" s="540"/>
      <c r="X536" s="540"/>
      <c r="Y536" s="540"/>
      <c r="Z536" s="540"/>
      <c r="AA536" s="540"/>
    </row>
    <row r="537" spans="1:27" ht="12.75">
      <c r="A537" s="540"/>
      <c r="B537" s="540"/>
      <c r="C537" s="540"/>
      <c r="D537" s="540"/>
      <c r="E537" s="540"/>
      <c r="F537" s="540"/>
      <c r="G537" s="540"/>
      <c r="H537" s="540"/>
      <c r="I537" s="540"/>
      <c r="J537" s="540"/>
      <c r="K537" s="540"/>
      <c r="L537" s="540"/>
      <c r="M537" s="540"/>
      <c r="N537" s="540"/>
      <c r="O537" s="540"/>
      <c r="P537" s="540"/>
      <c r="Q537" s="540"/>
      <c r="R537" s="540"/>
      <c r="S537" s="540"/>
      <c r="T537" s="540"/>
      <c r="U537" s="540"/>
      <c r="V537" s="540"/>
      <c r="W537" s="540"/>
      <c r="X537" s="540"/>
      <c r="Y537" s="540"/>
      <c r="Z537" s="540"/>
      <c r="AA537" s="540"/>
    </row>
    <row r="538" spans="1:27" ht="12.75">
      <c r="A538" s="540"/>
      <c r="B538" s="540"/>
      <c r="C538" s="540"/>
      <c r="D538" s="540"/>
      <c r="E538" s="540"/>
      <c r="F538" s="540"/>
      <c r="G538" s="540"/>
      <c r="H538" s="540"/>
      <c r="I538" s="540"/>
      <c r="J538" s="540"/>
      <c r="K538" s="540"/>
      <c r="L538" s="540"/>
      <c r="M538" s="540"/>
      <c r="N538" s="540"/>
      <c r="O538" s="540"/>
      <c r="P538" s="540"/>
      <c r="Q538" s="540"/>
      <c r="R538" s="540"/>
      <c r="S538" s="540"/>
      <c r="T538" s="540"/>
      <c r="U538" s="540"/>
      <c r="V538" s="540"/>
      <c r="W538" s="540"/>
      <c r="X538" s="540"/>
      <c r="Y538" s="540"/>
      <c r="Z538" s="540"/>
      <c r="AA538" s="540"/>
    </row>
    <row r="539" spans="1:27" ht="12.75">
      <c r="A539" s="540"/>
      <c r="B539" s="540"/>
      <c r="C539" s="540"/>
      <c r="D539" s="540"/>
      <c r="E539" s="540"/>
      <c r="F539" s="540"/>
      <c r="G539" s="540"/>
      <c r="H539" s="540"/>
      <c r="I539" s="540"/>
      <c r="J539" s="540"/>
      <c r="K539" s="540"/>
      <c r="L539" s="540"/>
      <c r="M539" s="540"/>
      <c r="N539" s="540"/>
      <c r="O539" s="540"/>
      <c r="P539" s="540"/>
      <c r="Q539" s="540"/>
      <c r="R539" s="540"/>
      <c r="S539" s="540"/>
      <c r="T539" s="540"/>
      <c r="U539" s="540"/>
      <c r="V539" s="540"/>
      <c r="W539" s="540"/>
      <c r="X539" s="540"/>
      <c r="Y539" s="540"/>
      <c r="Z539" s="540"/>
      <c r="AA539" s="540"/>
    </row>
    <row r="540" spans="1:27" ht="12.75">
      <c r="A540" s="540"/>
      <c r="B540" s="540"/>
      <c r="C540" s="540"/>
      <c r="D540" s="540"/>
      <c r="E540" s="540"/>
      <c r="F540" s="540"/>
      <c r="G540" s="540"/>
      <c r="H540" s="540"/>
      <c r="I540" s="540"/>
      <c r="J540" s="540"/>
      <c r="K540" s="540"/>
      <c r="L540" s="540"/>
      <c r="M540" s="540"/>
      <c r="N540" s="540"/>
      <c r="O540" s="540"/>
      <c r="P540" s="540"/>
      <c r="Q540" s="540"/>
      <c r="R540" s="540"/>
      <c r="S540" s="540"/>
      <c r="T540" s="540"/>
      <c r="U540" s="540"/>
      <c r="V540" s="540"/>
      <c r="W540" s="540"/>
      <c r="X540" s="540"/>
      <c r="Y540" s="540"/>
      <c r="Z540" s="540"/>
      <c r="AA540" s="540"/>
    </row>
    <row r="541" spans="1:27" ht="12.75">
      <c r="A541" s="540"/>
      <c r="B541" s="540"/>
      <c r="C541" s="540"/>
      <c r="D541" s="540"/>
      <c r="E541" s="540"/>
      <c r="F541" s="540"/>
      <c r="G541" s="540"/>
      <c r="H541" s="540"/>
      <c r="I541" s="540"/>
      <c r="J541" s="540"/>
      <c r="K541" s="540"/>
      <c r="L541" s="540"/>
      <c r="M541" s="540"/>
      <c r="N541" s="540"/>
      <c r="O541" s="540"/>
      <c r="P541" s="540"/>
      <c r="Q541" s="540"/>
      <c r="R541" s="540"/>
      <c r="S541" s="540"/>
      <c r="T541" s="540"/>
      <c r="U541" s="540"/>
      <c r="V541" s="540"/>
      <c r="W541" s="540"/>
      <c r="X541" s="540"/>
      <c r="Y541" s="540"/>
      <c r="Z541" s="540"/>
      <c r="AA541" s="540"/>
    </row>
    <row r="542" spans="1:27" ht="12.75">
      <c r="A542" s="540"/>
      <c r="B542" s="540"/>
      <c r="C542" s="540"/>
      <c r="D542" s="540"/>
      <c r="E542" s="540"/>
      <c r="F542" s="540"/>
      <c r="G542" s="540"/>
      <c r="H542" s="540"/>
      <c r="I542" s="540"/>
      <c r="J542" s="540"/>
      <c r="K542" s="540"/>
      <c r="L542" s="540"/>
      <c r="M542" s="540"/>
      <c r="N542" s="540"/>
      <c r="O542" s="540"/>
      <c r="P542" s="540"/>
      <c r="Q542" s="540"/>
      <c r="R542" s="540"/>
      <c r="S542" s="540"/>
      <c r="T542" s="540"/>
      <c r="U542" s="540"/>
      <c r="V542" s="540"/>
      <c r="W542" s="540"/>
      <c r="X542" s="540"/>
      <c r="Y542" s="540"/>
      <c r="Z542" s="540"/>
      <c r="AA542" s="540"/>
    </row>
    <row r="543" spans="1:27" ht="12.75">
      <c r="A543" s="540"/>
      <c r="B543" s="540"/>
      <c r="C543" s="540"/>
      <c r="D543" s="540"/>
      <c r="E543" s="540"/>
      <c r="F543" s="540"/>
      <c r="G543" s="540"/>
      <c r="H543" s="540"/>
      <c r="I543" s="540"/>
      <c r="J543" s="540"/>
      <c r="K543" s="540"/>
      <c r="L543" s="540"/>
      <c r="M543" s="540"/>
      <c r="N543" s="540"/>
      <c r="O543" s="540"/>
      <c r="P543" s="540"/>
      <c r="Q543" s="540"/>
      <c r="R543" s="540"/>
      <c r="S543" s="540"/>
      <c r="T543" s="540"/>
      <c r="U543" s="540"/>
      <c r="V543" s="540"/>
      <c r="W543" s="540"/>
      <c r="X543" s="540"/>
      <c r="Y543" s="540"/>
      <c r="Z543" s="540"/>
      <c r="AA543" s="540"/>
    </row>
    <row r="544" spans="1:27" ht="12.75">
      <c r="A544" s="540"/>
      <c r="B544" s="540"/>
      <c r="C544" s="540"/>
      <c r="D544" s="540"/>
      <c r="E544" s="540"/>
      <c r="F544" s="540"/>
      <c r="G544" s="540"/>
      <c r="H544" s="540"/>
      <c r="I544" s="540"/>
      <c r="J544" s="540"/>
      <c r="K544" s="540"/>
      <c r="L544" s="540"/>
      <c r="M544" s="540"/>
      <c r="N544" s="540"/>
      <c r="O544" s="540"/>
      <c r="P544" s="540"/>
      <c r="Q544" s="540"/>
      <c r="R544" s="540"/>
      <c r="S544" s="540"/>
      <c r="T544" s="540"/>
      <c r="U544" s="540"/>
      <c r="V544" s="540"/>
      <c r="W544" s="540"/>
      <c r="X544" s="540"/>
      <c r="Y544" s="540"/>
      <c r="Z544" s="540"/>
      <c r="AA544" s="540"/>
    </row>
    <row r="545" spans="1:27" ht="12.75">
      <c r="A545" s="540"/>
      <c r="B545" s="540"/>
      <c r="C545" s="540"/>
      <c r="D545" s="540"/>
      <c r="E545" s="540"/>
      <c r="F545" s="540"/>
      <c r="G545" s="540"/>
      <c r="H545" s="540"/>
      <c r="I545" s="540"/>
      <c r="J545" s="540"/>
      <c r="K545" s="540"/>
      <c r="L545" s="540"/>
      <c r="M545" s="540"/>
      <c r="N545" s="540"/>
      <c r="O545" s="540"/>
      <c r="P545" s="540"/>
      <c r="Q545" s="540"/>
      <c r="R545" s="540"/>
      <c r="S545" s="540"/>
      <c r="T545" s="540"/>
      <c r="U545" s="540"/>
      <c r="V545" s="540"/>
      <c r="W545" s="540"/>
      <c r="X545" s="540"/>
      <c r="Y545" s="540"/>
      <c r="Z545" s="540"/>
      <c r="AA545" s="540"/>
    </row>
    <row r="546" spans="1:27" ht="12.75">
      <c r="A546" s="540"/>
      <c r="B546" s="540"/>
      <c r="C546" s="540"/>
      <c r="D546" s="540"/>
      <c r="E546" s="540"/>
      <c r="F546" s="540"/>
      <c r="G546" s="540"/>
      <c r="H546" s="540"/>
      <c r="I546" s="540"/>
      <c r="J546" s="540"/>
      <c r="K546" s="540"/>
      <c r="L546" s="540"/>
      <c r="M546" s="540"/>
      <c r="N546" s="540"/>
      <c r="O546" s="540"/>
      <c r="P546" s="540"/>
      <c r="Q546" s="540"/>
      <c r="R546" s="540"/>
      <c r="S546" s="540"/>
      <c r="T546" s="540"/>
      <c r="U546" s="540"/>
      <c r="V546" s="540"/>
      <c r="W546" s="540"/>
      <c r="X546" s="540"/>
      <c r="Y546" s="540"/>
      <c r="Z546" s="540"/>
      <c r="AA546" s="540"/>
    </row>
    <row r="547" spans="1:27" ht="12.75">
      <c r="A547" s="540"/>
      <c r="B547" s="540"/>
      <c r="C547" s="540"/>
      <c r="D547" s="540"/>
      <c r="E547" s="540"/>
      <c r="F547" s="540"/>
      <c r="G547" s="540"/>
      <c r="H547" s="540"/>
      <c r="I547" s="540"/>
      <c r="J547" s="540"/>
      <c r="K547" s="540"/>
      <c r="L547" s="540"/>
      <c r="M547" s="540"/>
      <c r="N547" s="540"/>
      <c r="O547" s="540"/>
      <c r="P547" s="540"/>
      <c r="Q547" s="540"/>
      <c r="R547" s="540"/>
      <c r="S547" s="540"/>
      <c r="T547" s="540"/>
      <c r="U547" s="540"/>
      <c r="V547" s="540"/>
      <c r="W547" s="540"/>
      <c r="X547" s="540"/>
      <c r="Y547" s="540"/>
      <c r="Z547" s="540"/>
      <c r="AA547" s="540"/>
    </row>
    <row r="548" spans="1:27" ht="12.75">
      <c r="A548" s="540"/>
      <c r="B548" s="540"/>
      <c r="C548" s="540"/>
      <c r="D548" s="540"/>
      <c r="E548" s="540"/>
      <c r="F548" s="540"/>
      <c r="G548" s="540"/>
      <c r="H548" s="540"/>
      <c r="I548" s="540"/>
      <c r="J548" s="540"/>
      <c r="K548" s="540"/>
      <c r="L548" s="540"/>
      <c r="M548" s="540"/>
      <c r="N548" s="540"/>
      <c r="O548" s="540"/>
      <c r="P548" s="540"/>
      <c r="Q548" s="540"/>
      <c r="R548" s="540"/>
      <c r="S548" s="540"/>
      <c r="T548" s="540"/>
      <c r="U548" s="540"/>
      <c r="V548" s="540"/>
      <c r="W548" s="540"/>
      <c r="X548" s="540"/>
      <c r="Y548" s="540"/>
      <c r="Z548" s="540"/>
      <c r="AA548" s="540"/>
    </row>
    <row r="549" spans="1:27" ht="12.75">
      <c r="A549" s="540"/>
      <c r="B549" s="540"/>
      <c r="C549" s="540"/>
      <c r="D549" s="540"/>
      <c r="E549" s="540"/>
      <c r="F549" s="540"/>
      <c r="G549" s="540"/>
      <c r="H549" s="540"/>
      <c r="I549" s="540"/>
      <c r="J549" s="540"/>
      <c r="K549" s="540"/>
      <c r="L549" s="540"/>
      <c r="M549" s="540"/>
      <c r="N549" s="540"/>
      <c r="O549" s="540"/>
      <c r="P549" s="540"/>
      <c r="Q549" s="540"/>
      <c r="R549" s="540"/>
      <c r="S549" s="540"/>
      <c r="T549" s="540"/>
      <c r="U549" s="540"/>
      <c r="V549" s="540"/>
      <c r="W549" s="540"/>
      <c r="X549" s="540"/>
      <c r="Y549" s="540"/>
      <c r="Z549" s="540"/>
      <c r="AA549" s="540"/>
    </row>
    <row r="550" spans="1:27" ht="12.75">
      <c r="A550" s="540"/>
      <c r="B550" s="540"/>
      <c r="C550" s="540"/>
      <c r="D550" s="540"/>
      <c r="E550" s="540"/>
      <c r="F550" s="540"/>
      <c r="G550" s="540"/>
      <c r="H550" s="540"/>
      <c r="I550" s="540"/>
      <c r="J550" s="540"/>
      <c r="K550" s="540"/>
      <c r="L550" s="540"/>
      <c r="M550" s="540"/>
      <c r="N550" s="540"/>
      <c r="O550" s="540"/>
      <c r="P550" s="540"/>
      <c r="Q550" s="540"/>
      <c r="R550" s="540"/>
      <c r="S550" s="540"/>
      <c r="T550" s="540"/>
      <c r="U550" s="540"/>
      <c r="V550" s="540"/>
      <c r="W550" s="540"/>
      <c r="X550" s="540"/>
      <c r="Y550" s="540"/>
      <c r="Z550" s="540"/>
      <c r="AA550" s="540"/>
    </row>
    <row r="551" spans="1:27" ht="12.75">
      <c r="A551" s="540"/>
      <c r="B551" s="540"/>
      <c r="C551" s="540"/>
      <c r="D551" s="540"/>
      <c r="E551" s="540"/>
      <c r="F551" s="540"/>
      <c r="G551" s="540"/>
      <c r="H551" s="540"/>
      <c r="I551" s="540"/>
      <c r="J551" s="540"/>
      <c r="K551" s="540"/>
      <c r="L551" s="540"/>
      <c r="M551" s="540"/>
      <c r="N551" s="540"/>
      <c r="O551" s="540"/>
      <c r="P551" s="540"/>
      <c r="Q551" s="540"/>
      <c r="R551" s="540"/>
      <c r="S551" s="540"/>
      <c r="T551" s="540"/>
      <c r="U551" s="540"/>
      <c r="V551" s="540"/>
      <c r="W551" s="540"/>
      <c r="X551" s="540"/>
      <c r="Y551" s="540"/>
      <c r="Z551" s="540"/>
      <c r="AA551" s="540"/>
    </row>
    <row r="552" spans="1:27" ht="12.75">
      <c r="A552" s="540"/>
      <c r="B552" s="540"/>
      <c r="C552" s="540"/>
      <c r="D552" s="540"/>
      <c r="E552" s="540"/>
      <c r="F552" s="540"/>
      <c r="G552" s="540"/>
      <c r="H552" s="540"/>
      <c r="I552" s="540"/>
      <c r="J552" s="540"/>
      <c r="K552" s="540"/>
      <c r="L552" s="540"/>
      <c r="M552" s="540"/>
      <c r="N552" s="540"/>
      <c r="O552" s="540"/>
      <c r="P552" s="540"/>
      <c r="Q552" s="540"/>
      <c r="R552" s="540"/>
      <c r="S552" s="540"/>
      <c r="T552" s="540"/>
      <c r="U552" s="540"/>
      <c r="V552" s="540"/>
      <c r="W552" s="540"/>
      <c r="X552" s="540"/>
      <c r="Y552" s="540"/>
      <c r="Z552" s="540"/>
      <c r="AA552" s="540"/>
    </row>
    <row r="553" spans="1:27" ht="12.75">
      <c r="A553" s="540"/>
      <c r="B553" s="540"/>
      <c r="C553" s="540"/>
      <c r="D553" s="540"/>
      <c r="E553" s="540"/>
      <c r="F553" s="540"/>
      <c r="G553" s="540"/>
      <c r="H553" s="540"/>
      <c r="I553" s="540"/>
      <c r="J553" s="540"/>
      <c r="K553" s="540"/>
      <c r="L553" s="540"/>
      <c r="M553" s="540"/>
      <c r="N553" s="540"/>
      <c r="O553" s="540"/>
      <c r="P553" s="540"/>
      <c r="Q553" s="540"/>
      <c r="R553" s="540"/>
      <c r="S553" s="540"/>
      <c r="T553" s="540"/>
      <c r="U553" s="540"/>
      <c r="V553" s="540"/>
      <c r="W553" s="540"/>
      <c r="X553" s="540"/>
      <c r="Y553" s="540"/>
      <c r="Z553" s="540"/>
      <c r="AA553" s="540"/>
    </row>
    <row r="554" spans="1:27" ht="12.75">
      <c r="A554" s="540"/>
      <c r="B554" s="540"/>
      <c r="C554" s="540"/>
      <c r="D554" s="540"/>
      <c r="E554" s="540"/>
      <c r="F554" s="540"/>
      <c r="G554" s="540"/>
      <c r="H554" s="540"/>
      <c r="I554" s="540"/>
      <c r="J554" s="540"/>
      <c r="K554" s="540"/>
      <c r="L554" s="540"/>
      <c r="M554" s="540"/>
      <c r="N554" s="540"/>
      <c r="O554" s="540"/>
      <c r="P554" s="540"/>
      <c r="Q554" s="540"/>
      <c r="R554" s="540"/>
      <c r="S554" s="540"/>
      <c r="T554" s="540"/>
      <c r="U554" s="540"/>
      <c r="V554" s="540"/>
      <c r="W554" s="540"/>
      <c r="X554" s="540"/>
      <c r="Y554" s="540"/>
      <c r="Z554" s="540"/>
      <c r="AA554" s="540"/>
    </row>
    <row r="555" spans="1:27" ht="12.75">
      <c r="A555" s="540"/>
      <c r="B555" s="540"/>
      <c r="C555" s="540"/>
      <c r="D555" s="540"/>
      <c r="E555" s="540"/>
      <c r="F555" s="540"/>
      <c r="G555" s="540"/>
      <c r="H555" s="540"/>
      <c r="I555" s="540"/>
      <c r="J555" s="540"/>
      <c r="K555" s="540"/>
      <c r="L555" s="540"/>
      <c r="M555" s="540"/>
      <c r="N555" s="540"/>
      <c r="O555" s="540"/>
      <c r="P555" s="540"/>
      <c r="Q555" s="540"/>
      <c r="R555" s="540"/>
      <c r="S555" s="540"/>
      <c r="T555" s="540"/>
      <c r="U555" s="540"/>
      <c r="V555" s="540"/>
      <c r="W555" s="540"/>
      <c r="X555" s="540"/>
      <c r="Y555" s="540"/>
      <c r="Z555" s="540"/>
      <c r="AA555" s="540"/>
    </row>
    <row r="556" spans="1:27" ht="12.75">
      <c r="A556" s="540"/>
      <c r="B556" s="540"/>
      <c r="C556" s="540"/>
      <c r="D556" s="540"/>
      <c r="E556" s="540"/>
      <c r="F556" s="540"/>
      <c r="G556" s="540"/>
      <c r="H556" s="540"/>
      <c r="I556" s="540"/>
      <c r="J556" s="540"/>
      <c r="K556" s="540"/>
      <c r="L556" s="540"/>
      <c r="M556" s="540"/>
      <c r="N556" s="540"/>
      <c r="O556" s="540"/>
      <c r="P556" s="540"/>
      <c r="Q556" s="540"/>
      <c r="R556" s="540"/>
      <c r="S556" s="540"/>
      <c r="T556" s="540"/>
      <c r="U556" s="540"/>
      <c r="V556" s="540"/>
      <c r="W556" s="540"/>
      <c r="X556" s="540"/>
      <c r="Y556" s="540"/>
      <c r="Z556" s="540"/>
      <c r="AA556" s="540"/>
    </row>
    <row r="557" spans="1:27" ht="12.75">
      <c r="A557" s="540"/>
      <c r="B557" s="540"/>
      <c r="C557" s="540"/>
      <c r="D557" s="540"/>
      <c r="E557" s="540"/>
      <c r="F557" s="540"/>
      <c r="G557" s="540"/>
      <c r="H557" s="540"/>
      <c r="I557" s="540"/>
      <c r="J557" s="540"/>
      <c r="K557" s="540"/>
      <c r="L557" s="540"/>
      <c r="M557" s="540"/>
      <c r="N557" s="540"/>
      <c r="O557" s="540"/>
      <c r="P557" s="540"/>
      <c r="Q557" s="540"/>
      <c r="R557" s="540"/>
      <c r="S557" s="540"/>
      <c r="T557" s="540"/>
      <c r="U557" s="540"/>
      <c r="V557" s="540"/>
      <c r="W557" s="540"/>
      <c r="X557" s="540"/>
      <c r="Y557" s="540"/>
      <c r="Z557" s="540"/>
      <c r="AA557" s="540"/>
    </row>
    <row r="558" spans="1:27" ht="12.75">
      <c r="A558" s="540"/>
      <c r="B558" s="540"/>
      <c r="C558" s="540"/>
      <c r="D558" s="540"/>
      <c r="E558" s="540"/>
      <c r="F558" s="540"/>
      <c r="G558" s="540"/>
      <c r="H558" s="540"/>
      <c r="I558" s="540"/>
      <c r="J558" s="540"/>
      <c r="K558" s="540"/>
      <c r="L558" s="540"/>
      <c r="M558" s="540"/>
      <c r="N558" s="540"/>
      <c r="O558" s="540"/>
      <c r="P558" s="540"/>
      <c r="Q558" s="540"/>
      <c r="R558" s="540"/>
      <c r="S558" s="540"/>
      <c r="T558" s="540"/>
      <c r="U558" s="540"/>
      <c r="V558" s="540"/>
      <c r="W558" s="540"/>
      <c r="X558" s="540"/>
      <c r="Y558" s="540"/>
      <c r="Z558" s="540"/>
      <c r="AA558" s="540"/>
    </row>
    <row r="559" spans="1:27" ht="12.75">
      <c r="A559" s="540"/>
      <c r="B559" s="540"/>
      <c r="C559" s="540"/>
      <c r="D559" s="540"/>
      <c r="E559" s="540"/>
      <c r="F559" s="540"/>
      <c r="G559" s="540"/>
      <c r="H559" s="540"/>
      <c r="I559" s="540"/>
      <c r="J559" s="540"/>
      <c r="K559" s="540"/>
      <c r="L559" s="540"/>
      <c r="M559" s="540"/>
      <c r="N559" s="540"/>
      <c r="O559" s="540"/>
      <c r="P559" s="540"/>
      <c r="Q559" s="540"/>
      <c r="R559" s="540"/>
      <c r="S559" s="540"/>
      <c r="T559" s="540"/>
      <c r="U559" s="540"/>
      <c r="V559" s="540"/>
      <c r="W559" s="540"/>
      <c r="X559" s="540"/>
      <c r="Y559" s="540"/>
      <c r="Z559" s="540"/>
      <c r="AA559" s="540"/>
    </row>
    <row r="560" spans="1:27" ht="12.75">
      <c r="A560" s="540"/>
      <c r="B560" s="540"/>
      <c r="C560" s="540"/>
      <c r="D560" s="540"/>
      <c r="E560" s="540"/>
      <c r="F560" s="540"/>
      <c r="G560" s="540"/>
      <c r="H560" s="540"/>
      <c r="I560" s="540"/>
      <c r="J560" s="540"/>
      <c r="K560" s="540"/>
      <c r="L560" s="540"/>
      <c r="M560" s="540"/>
      <c r="N560" s="540"/>
      <c r="O560" s="540"/>
      <c r="P560" s="540"/>
      <c r="Q560" s="540"/>
      <c r="R560" s="540"/>
      <c r="S560" s="540"/>
      <c r="T560" s="540"/>
      <c r="U560" s="540"/>
      <c r="V560" s="540"/>
      <c r="W560" s="540"/>
      <c r="X560" s="540"/>
      <c r="Y560" s="540"/>
      <c r="Z560" s="540"/>
      <c r="AA560" s="540"/>
    </row>
    <row r="561" spans="1:27" ht="12.75">
      <c r="A561" s="540"/>
      <c r="B561" s="540"/>
      <c r="C561" s="540"/>
      <c r="D561" s="540"/>
      <c r="E561" s="540"/>
      <c r="F561" s="540"/>
      <c r="G561" s="540"/>
      <c r="H561" s="540"/>
      <c r="I561" s="540"/>
      <c r="J561" s="540"/>
      <c r="K561" s="540"/>
      <c r="L561" s="540"/>
      <c r="M561" s="540"/>
      <c r="N561" s="540"/>
      <c r="O561" s="540"/>
      <c r="P561" s="540"/>
      <c r="Q561" s="540"/>
      <c r="R561" s="540"/>
      <c r="S561" s="540"/>
      <c r="T561" s="540"/>
      <c r="U561" s="540"/>
      <c r="V561" s="540"/>
      <c r="W561" s="540"/>
      <c r="X561" s="540"/>
      <c r="Y561" s="540"/>
      <c r="Z561" s="540"/>
      <c r="AA561" s="540"/>
    </row>
    <row r="562" spans="1:27" ht="12.75">
      <c r="A562" s="540"/>
      <c r="B562" s="540"/>
      <c r="C562" s="540"/>
      <c r="D562" s="540"/>
      <c r="E562" s="540"/>
      <c r="F562" s="540"/>
      <c r="G562" s="540"/>
      <c r="H562" s="540"/>
      <c r="I562" s="540"/>
      <c r="J562" s="540"/>
      <c r="K562" s="540"/>
      <c r="L562" s="540"/>
      <c r="M562" s="540"/>
      <c r="N562" s="540"/>
      <c r="O562" s="540"/>
      <c r="P562" s="540"/>
      <c r="Q562" s="540"/>
      <c r="R562" s="540"/>
      <c r="S562" s="540"/>
      <c r="T562" s="540"/>
      <c r="U562" s="540"/>
      <c r="V562" s="540"/>
      <c r="W562" s="540"/>
      <c r="X562" s="540"/>
      <c r="Y562" s="540"/>
      <c r="Z562" s="540"/>
      <c r="AA562" s="540"/>
    </row>
    <row r="563" spans="1:27" ht="12.75">
      <c r="A563" s="540"/>
      <c r="B563" s="540"/>
      <c r="C563" s="540"/>
      <c r="D563" s="540"/>
      <c r="E563" s="540"/>
      <c r="F563" s="540"/>
      <c r="G563" s="540"/>
      <c r="H563" s="540"/>
      <c r="I563" s="540"/>
      <c r="J563" s="540"/>
      <c r="K563" s="540"/>
      <c r="L563" s="540"/>
      <c r="M563" s="540"/>
      <c r="N563" s="540"/>
      <c r="O563" s="540"/>
      <c r="P563" s="540"/>
      <c r="Q563" s="540"/>
      <c r="R563" s="540"/>
      <c r="S563" s="540"/>
      <c r="T563" s="540"/>
      <c r="U563" s="540"/>
      <c r="V563" s="540"/>
      <c r="W563" s="540"/>
      <c r="X563" s="540"/>
      <c r="Y563" s="540"/>
      <c r="Z563" s="540"/>
      <c r="AA563" s="540"/>
    </row>
    <row r="564" spans="1:27" ht="12.75">
      <c r="A564" s="540"/>
      <c r="B564" s="540"/>
      <c r="C564" s="540"/>
      <c r="D564" s="540"/>
      <c r="E564" s="540"/>
      <c r="F564" s="540"/>
      <c r="G564" s="540"/>
      <c r="H564" s="540"/>
      <c r="I564" s="540"/>
      <c r="J564" s="540"/>
      <c r="K564" s="540"/>
      <c r="L564" s="540"/>
      <c r="M564" s="540"/>
      <c r="N564" s="540"/>
      <c r="O564" s="540"/>
      <c r="P564" s="540"/>
      <c r="Q564" s="540"/>
      <c r="R564" s="540"/>
      <c r="S564" s="540"/>
      <c r="T564" s="540"/>
      <c r="U564" s="540"/>
      <c r="V564" s="540"/>
      <c r="W564" s="540"/>
      <c r="X564" s="540"/>
      <c r="Y564" s="540"/>
      <c r="Z564" s="540"/>
      <c r="AA564" s="540"/>
    </row>
    <row r="565" spans="1:27" ht="12.75">
      <c r="A565" s="540"/>
      <c r="B565" s="540"/>
      <c r="C565" s="540"/>
      <c r="D565" s="540"/>
      <c r="E565" s="540"/>
      <c r="F565" s="540"/>
      <c r="G565" s="540"/>
      <c r="H565" s="540"/>
      <c r="I565" s="540"/>
      <c r="J565" s="540"/>
      <c r="K565" s="540"/>
      <c r="L565" s="540"/>
      <c r="M565" s="540"/>
      <c r="N565" s="540"/>
      <c r="O565" s="540"/>
      <c r="P565" s="540"/>
      <c r="Q565" s="540"/>
      <c r="R565" s="540"/>
      <c r="S565" s="540"/>
      <c r="T565" s="540"/>
      <c r="U565" s="540"/>
      <c r="V565" s="540"/>
      <c r="W565" s="540"/>
      <c r="X565" s="540"/>
      <c r="Y565" s="540"/>
      <c r="Z565" s="540"/>
      <c r="AA565" s="540"/>
    </row>
    <row r="566" spans="1:27" ht="12.75">
      <c r="A566" s="540"/>
      <c r="B566" s="540"/>
      <c r="C566" s="540"/>
      <c r="D566" s="540"/>
      <c r="E566" s="540"/>
      <c r="F566" s="540"/>
      <c r="G566" s="540"/>
      <c r="H566" s="540"/>
      <c r="I566" s="540"/>
      <c r="J566" s="540"/>
      <c r="K566" s="540"/>
      <c r="L566" s="540"/>
      <c r="M566" s="540"/>
      <c r="N566" s="540"/>
      <c r="O566" s="540"/>
      <c r="P566" s="540"/>
      <c r="Q566" s="540"/>
      <c r="R566" s="540"/>
      <c r="S566" s="540"/>
      <c r="T566" s="540"/>
      <c r="U566" s="540"/>
      <c r="V566" s="540"/>
      <c r="W566" s="540"/>
      <c r="X566" s="540"/>
      <c r="Y566" s="540"/>
      <c r="Z566" s="540"/>
      <c r="AA566" s="540"/>
    </row>
    <row r="567" spans="1:27" ht="12.75">
      <c r="A567" s="540"/>
      <c r="B567" s="540"/>
      <c r="C567" s="540"/>
      <c r="D567" s="540"/>
      <c r="E567" s="540"/>
      <c r="F567" s="540"/>
      <c r="G567" s="540"/>
      <c r="H567" s="540"/>
      <c r="I567" s="540"/>
      <c r="J567" s="540"/>
      <c r="K567" s="540"/>
      <c r="L567" s="540"/>
      <c r="M567" s="540"/>
      <c r="N567" s="540"/>
      <c r="O567" s="540"/>
      <c r="P567" s="540"/>
      <c r="Q567" s="540"/>
      <c r="R567" s="540"/>
      <c r="S567" s="540"/>
      <c r="T567" s="540"/>
      <c r="U567" s="540"/>
      <c r="V567" s="540"/>
      <c r="W567" s="540"/>
      <c r="X567" s="540"/>
      <c r="Y567" s="540"/>
      <c r="Z567" s="540"/>
      <c r="AA567" s="540"/>
    </row>
    <row r="568" spans="1:27" ht="12.75">
      <c r="A568" s="540"/>
      <c r="B568" s="540"/>
      <c r="C568" s="540"/>
      <c r="D568" s="540"/>
      <c r="E568" s="540"/>
      <c r="F568" s="540"/>
      <c r="G568" s="540"/>
      <c r="H568" s="540"/>
      <c r="I568" s="540"/>
      <c r="J568" s="540"/>
      <c r="K568" s="540"/>
      <c r="L568" s="540"/>
      <c r="M568" s="540"/>
      <c r="N568" s="540"/>
      <c r="O568" s="540"/>
      <c r="P568" s="540"/>
      <c r="Q568" s="540"/>
      <c r="R568" s="540"/>
      <c r="S568" s="540"/>
      <c r="T568" s="540"/>
      <c r="U568" s="540"/>
      <c r="V568" s="540"/>
      <c r="W568" s="540"/>
      <c r="X568" s="540"/>
      <c r="Y568" s="540"/>
      <c r="Z568" s="540"/>
      <c r="AA568" s="540"/>
    </row>
    <row r="569" spans="1:27" ht="12.75">
      <c r="A569" s="540"/>
      <c r="B569" s="540"/>
      <c r="C569" s="540"/>
      <c r="D569" s="540"/>
      <c r="E569" s="540"/>
      <c r="F569" s="540"/>
      <c r="G569" s="540"/>
      <c r="H569" s="540"/>
      <c r="I569" s="540"/>
      <c r="J569" s="540"/>
      <c r="K569" s="540"/>
      <c r="L569" s="540"/>
      <c r="M569" s="540"/>
      <c r="N569" s="540"/>
      <c r="O569" s="540"/>
      <c r="P569" s="540"/>
      <c r="Q569" s="540"/>
      <c r="R569" s="540"/>
      <c r="S569" s="540"/>
      <c r="T569" s="540"/>
      <c r="U569" s="540"/>
      <c r="V569" s="540"/>
      <c r="W569" s="540"/>
      <c r="X569" s="540"/>
      <c r="Y569" s="540"/>
      <c r="Z569" s="540"/>
      <c r="AA569" s="540"/>
    </row>
    <row r="570" spans="1:27" ht="12.75">
      <c r="A570" s="540"/>
      <c r="B570" s="540"/>
      <c r="C570" s="540"/>
      <c r="D570" s="540"/>
      <c r="E570" s="540"/>
      <c r="F570" s="540"/>
      <c r="G570" s="540"/>
      <c r="H570" s="540"/>
      <c r="I570" s="540"/>
      <c r="J570" s="540"/>
      <c r="K570" s="540"/>
      <c r="L570" s="540"/>
      <c r="M570" s="540"/>
      <c r="N570" s="540"/>
      <c r="O570" s="540"/>
      <c r="P570" s="540"/>
      <c r="Q570" s="540"/>
      <c r="R570" s="540"/>
      <c r="S570" s="540"/>
      <c r="T570" s="540"/>
      <c r="U570" s="540"/>
      <c r="V570" s="540"/>
      <c r="W570" s="540"/>
      <c r="X570" s="540"/>
      <c r="Y570" s="540"/>
      <c r="Z570" s="540"/>
      <c r="AA570" s="540"/>
    </row>
    <row r="571" spans="1:27" ht="12.75">
      <c r="A571" s="540"/>
      <c r="B571" s="540"/>
      <c r="C571" s="540"/>
      <c r="D571" s="540"/>
      <c r="E571" s="540"/>
      <c r="F571" s="540"/>
      <c r="G571" s="540"/>
      <c r="H571" s="540"/>
      <c r="I571" s="540"/>
      <c r="J571" s="540"/>
      <c r="K571" s="540"/>
      <c r="L571" s="540"/>
      <c r="M571" s="540"/>
      <c r="N571" s="540"/>
      <c r="O571" s="540"/>
      <c r="P571" s="540"/>
      <c r="Q571" s="540"/>
      <c r="R571" s="540"/>
      <c r="S571" s="540"/>
      <c r="T571" s="540"/>
      <c r="U571" s="540"/>
      <c r="V571" s="540"/>
      <c r="W571" s="540"/>
      <c r="X571" s="540"/>
      <c r="Y571" s="540"/>
      <c r="Z571" s="540"/>
      <c r="AA571" s="540"/>
    </row>
    <row r="572" spans="1:27" ht="12.75">
      <c r="A572" s="540"/>
      <c r="B572" s="540"/>
      <c r="C572" s="540"/>
      <c r="D572" s="540"/>
      <c r="E572" s="540"/>
      <c r="F572" s="540"/>
      <c r="G572" s="540"/>
      <c r="H572" s="540"/>
      <c r="I572" s="540"/>
      <c r="J572" s="540"/>
      <c r="K572" s="540"/>
      <c r="L572" s="540"/>
      <c r="M572" s="540"/>
      <c r="N572" s="540"/>
      <c r="O572" s="540"/>
      <c r="P572" s="540"/>
      <c r="Q572" s="540"/>
      <c r="R572" s="540"/>
      <c r="S572" s="540"/>
      <c r="T572" s="540"/>
      <c r="U572" s="540"/>
      <c r="V572" s="540"/>
      <c r="W572" s="540"/>
      <c r="X572" s="540"/>
      <c r="Y572" s="540"/>
      <c r="Z572" s="540"/>
      <c r="AA572" s="540"/>
    </row>
    <row r="573" spans="1:27" ht="12.75">
      <c r="A573" s="540"/>
      <c r="B573" s="540"/>
      <c r="C573" s="540"/>
      <c r="D573" s="540"/>
      <c r="E573" s="540"/>
      <c r="F573" s="540"/>
      <c r="G573" s="540"/>
      <c r="H573" s="540"/>
      <c r="I573" s="540"/>
      <c r="J573" s="540"/>
      <c r="K573" s="540"/>
      <c r="L573" s="540"/>
      <c r="M573" s="540"/>
      <c r="N573" s="540"/>
      <c r="O573" s="540"/>
      <c r="P573" s="540"/>
      <c r="Q573" s="540"/>
      <c r="R573" s="540"/>
      <c r="S573" s="540"/>
      <c r="T573" s="540"/>
      <c r="U573" s="540"/>
      <c r="V573" s="540"/>
      <c r="W573" s="540"/>
      <c r="X573" s="540"/>
      <c r="Y573" s="540"/>
      <c r="Z573" s="540"/>
      <c r="AA573" s="540"/>
    </row>
    <row r="574" spans="1:27" ht="12.75">
      <c r="A574" s="540"/>
      <c r="B574" s="540"/>
      <c r="C574" s="540"/>
      <c r="D574" s="540"/>
      <c r="E574" s="540"/>
      <c r="F574" s="540"/>
      <c r="G574" s="540"/>
      <c r="H574" s="540"/>
      <c r="I574" s="540"/>
      <c r="J574" s="540"/>
      <c r="K574" s="540"/>
      <c r="L574" s="540"/>
      <c r="M574" s="540"/>
      <c r="N574" s="540"/>
      <c r="O574" s="540"/>
      <c r="P574" s="540"/>
      <c r="Q574" s="540"/>
      <c r="R574" s="540"/>
      <c r="S574" s="540"/>
      <c r="T574" s="540"/>
      <c r="U574" s="540"/>
      <c r="V574" s="540"/>
      <c r="W574" s="540"/>
      <c r="X574" s="540"/>
      <c r="Y574" s="540"/>
      <c r="Z574" s="540"/>
      <c r="AA574" s="540"/>
    </row>
    <row r="575" spans="1:27" ht="12.75">
      <c r="A575" s="540"/>
      <c r="B575" s="540"/>
      <c r="C575" s="540"/>
      <c r="D575" s="540"/>
      <c r="E575" s="540"/>
      <c r="F575" s="540"/>
      <c r="G575" s="540"/>
      <c r="H575" s="540"/>
      <c r="I575" s="540"/>
      <c r="J575" s="540"/>
      <c r="K575" s="540"/>
      <c r="L575" s="540"/>
      <c r="M575" s="540"/>
      <c r="N575" s="540"/>
      <c r="O575" s="540"/>
      <c r="P575" s="540"/>
      <c r="Q575" s="540"/>
      <c r="R575" s="540"/>
      <c r="S575" s="540"/>
      <c r="T575" s="540"/>
      <c r="U575" s="540"/>
      <c r="V575" s="540"/>
      <c r="W575" s="540"/>
      <c r="X575" s="540"/>
      <c r="Y575" s="540"/>
      <c r="Z575" s="540"/>
      <c r="AA575" s="540"/>
    </row>
    <row r="576" spans="1:27" ht="12.75">
      <c r="A576" s="540"/>
      <c r="B576" s="540"/>
      <c r="C576" s="540"/>
      <c r="D576" s="540"/>
      <c r="E576" s="540"/>
      <c r="F576" s="540"/>
      <c r="G576" s="540"/>
      <c r="H576" s="540"/>
      <c r="I576" s="540"/>
      <c r="J576" s="540"/>
      <c r="K576" s="540"/>
      <c r="L576" s="540"/>
      <c r="M576" s="540"/>
      <c r="N576" s="540"/>
      <c r="O576" s="540"/>
      <c r="P576" s="540"/>
      <c r="Q576" s="540"/>
      <c r="R576" s="540"/>
      <c r="S576" s="540"/>
      <c r="T576" s="540"/>
      <c r="U576" s="540"/>
      <c r="V576" s="540"/>
      <c r="W576" s="540"/>
      <c r="X576" s="540"/>
      <c r="Y576" s="540"/>
      <c r="Z576" s="540"/>
      <c r="AA576" s="540"/>
    </row>
    <row r="577" spans="1:27" ht="12.75">
      <c r="A577" s="540"/>
      <c r="B577" s="540"/>
      <c r="C577" s="540"/>
      <c r="D577" s="540"/>
      <c r="E577" s="540"/>
      <c r="F577" s="540"/>
      <c r="G577" s="540"/>
      <c r="H577" s="540"/>
      <c r="I577" s="540"/>
      <c r="J577" s="540"/>
      <c r="K577" s="540"/>
      <c r="L577" s="540"/>
      <c r="M577" s="540"/>
      <c r="N577" s="540"/>
      <c r="O577" s="540"/>
      <c r="P577" s="540"/>
      <c r="Q577" s="540"/>
      <c r="R577" s="540"/>
      <c r="S577" s="540"/>
      <c r="T577" s="540"/>
      <c r="U577" s="540"/>
      <c r="V577" s="540"/>
      <c r="W577" s="540"/>
      <c r="X577" s="540"/>
      <c r="Y577" s="540"/>
      <c r="Z577" s="540"/>
      <c r="AA577" s="540"/>
    </row>
    <row r="578" spans="1:27" ht="12.75">
      <c r="A578" s="540"/>
      <c r="B578" s="540"/>
      <c r="C578" s="540"/>
      <c r="D578" s="540"/>
      <c r="E578" s="540"/>
      <c r="F578" s="540"/>
      <c r="G578" s="540"/>
      <c r="H578" s="540"/>
      <c r="I578" s="540"/>
      <c r="J578" s="540"/>
      <c r="K578" s="540"/>
      <c r="L578" s="540"/>
      <c r="M578" s="540"/>
      <c r="N578" s="540"/>
      <c r="O578" s="540"/>
      <c r="P578" s="540"/>
      <c r="Q578" s="540"/>
      <c r="R578" s="540"/>
      <c r="S578" s="540"/>
      <c r="T578" s="540"/>
      <c r="U578" s="540"/>
      <c r="V578" s="540"/>
      <c r="W578" s="540"/>
      <c r="X578" s="540"/>
      <c r="Y578" s="540"/>
      <c r="Z578" s="540"/>
      <c r="AA578" s="540"/>
    </row>
    <row r="579" spans="1:27" ht="12.75">
      <c r="A579" s="540"/>
      <c r="B579" s="540"/>
      <c r="C579" s="540"/>
      <c r="D579" s="540"/>
      <c r="E579" s="540"/>
      <c r="F579" s="540"/>
      <c r="G579" s="540"/>
      <c r="H579" s="540"/>
      <c r="I579" s="540"/>
      <c r="J579" s="540"/>
      <c r="K579" s="540"/>
      <c r="L579" s="540"/>
      <c r="M579" s="540"/>
      <c r="N579" s="540"/>
      <c r="O579" s="540"/>
      <c r="P579" s="540"/>
      <c r="Q579" s="540"/>
      <c r="R579" s="540"/>
      <c r="S579" s="540"/>
      <c r="T579" s="540"/>
      <c r="U579" s="540"/>
      <c r="V579" s="540"/>
      <c r="W579" s="540"/>
      <c r="X579" s="540"/>
      <c r="Y579" s="540"/>
      <c r="Z579" s="540"/>
      <c r="AA579" s="540"/>
    </row>
    <row r="580" spans="1:27" ht="12.75">
      <c r="A580" s="540"/>
      <c r="B580" s="540"/>
      <c r="C580" s="540"/>
      <c r="D580" s="540"/>
      <c r="E580" s="540"/>
      <c r="F580" s="540"/>
      <c r="G580" s="540"/>
      <c r="H580" s="540"/>
      <c r="I580" s="540"/>
      <c r="J580" s="540"/>
      <c r="K580" s="540"/>
      <c r="L580" s="540"/>
      <c r="M580" s="540"/>
      <c r="N580" s="540"/>
      <c r="O580" s="540"/>
      <c r="P580" s="540"/>
      <c r="Q580" s="540"/>
      <c r="R580" s="540"/>
      <c r="S580" s="540"/>
      <c r="T580" s="540"/>
      <c r="U580" s="540"/>
      <c r="V580" s="540"/>
      <c r="W580" s="540"/>
      <c r="X580" s="540"/>
      <c r="Y580" s="540"/>
      <c r="Z580" s="540"/>
      <c r="AA580" s="540"/>
    </row>
    <row r="581" spans="1:27" ht="12.75">
      <c r="A581" s="540"/>
      <c r="B581" s="540"/>
      <c r="C581" s="540"/>
      <c r="D581" s="540"/>
      <c r="E581" s="540"/>
      <c r="F581" s="540"/>
      <c r="G581" s="540"/>
      <c r="H581" s="540"/>
      <c r="I581" s="540"/>
      <c r="J581" s="540"/>
      <c r="K581" s="540"/>
      <c r="L581" s="540"/>
      <c r="M581" s="540"/>
      <c r="N581" s="540"/>
      <c r="O581" s="540"/>
      <c r="P581" s="540"/>
      <c r="Q581" s="540"/>
      <c r="R581" s="540"/>
      <c r="S581" s="540"/>
      <c r="T581" s="540"/>
      <c r="U581" s="540"/>
      <c r="V581" s="540"/>
      <c r="W581" s="540"/>
      <c r="X581" s="540"/>
      <c r="Y581" s="540"/>
      <c r="Z581" s="540"/>
      <c r="AA581" s="540"/>
    </row>
    <row r="582" spans="1:27" ht="12.75">
      <c r="A582" s="540"/>
      <c r="B582" s="540"/>
      <c r="C582" s="540"/>
      <c r="D582" s="540"/>
      <c r="E582" s="540"/>
      <c r="F582" s="540"/>
      <c r="G582" s="540"/>
      <c r="H582" s="540"/>
      <c r="I582" s="540"/>
      <c r="J582" s="540"/>
      <c r="K582" s="540"/>
      <c r="L582" s="540"/>
      <c r="M582" s="540"/>
      <c r="N582" s="540"/>
      <c r="O582" s="540"/>
      <c r="P582" s="540"/>
      <c r="Q582" s="540"/>
      <c r="R582" s="540"/>
      <c r="S582" s="540"/>
      <c r="T582" s="540"/>
      <c r="U582" s="540"/>
      <c r="V582" s="540"/>
      <c r="W582" s="540"/>
      <c r="X582" s="540"/>
      <c r="Y582" s="540"/>
      <c r="Z582" s="540"/>
      <c r="AA582" s="540"/>
    </row>
    <row r="583" spans="1:27" ht="12.75">
      <c r="A583" s="540"/>
      <c r="B583" s="540"/>
      <c r="C583" s="540"/>
      <c r="D583" s="540"/>
      <c r="E583" s="540"/>
      <c r="F583" s="540"/>
      <c r="G583" s="540"/>
      <c r="H583" s="540"/>
      <c r="I583" s="540"/>
      <c r="J583" s="540"/>
      <c r="K583" s="540"/>
      <c r="L583" s="540"/>
      <c r="M583" s="540"/>
      <c r="N583" s="540"/>
      <c r="O583" s="540"/>
      <c r="P583" s="540"/>
      <c r="Q583" s="540"/>
      <c r="R583" s="540"/>
      <c r="S583" s="540"/>
      <c r="T583" s="540"/>
      <c r="U583" s="540"/>
      <c r="V583" s="540"/>
      <c r="W583" s="540"/>
      <c r="X583" s="540"/>
      <c r="Y583" s="540"/>
      <c r="Z583" s="540"/>
      <c r="AA583" s="540"/>
    </row>
    <row r="584" spans="1:27" ht="12.75">
      <c r="A584" s="540"/>
      <c r="B584" s="540"/>
      <c r="C584" s="540"/>
      <c r="D584" s="540"/>
      <c r="E584" s="540"/>
      <c r="F584" s="540"/>
      <c r="G584" s="540"/>
      <c r="H584" s="540"/>
      <c r="I584" s="540"/>
      <c r="J584" s="540"/>
      <c r="K584" s="540"/>
      <c r="L584" s="540"/>
      <c r="M584" s="540"/>
      <c r="N584" s="540"/>
      <c r="O584" s="540"/>
      <c r="P584" s="540"/>
      <c r="Q584" s="540"/>
      <c r="R584" s="540"/>
      <c r="S584" s="540"/>
      <c r="T584" s="540"/>
      <c r="U584" s="540"/>
      <c r="V584" s="540"/>
      <c r="W584" s="540"/>
      <c r="X584" s="540"/>
      <c r="Y584" s="540"/>
      <c r="Z584" s="540"/>
      <c r="AA584" s="540"/>
    </row>
    <row r="585" spans="1:27" ht="12.75">
      <c r="A585" s="540"/>
      <c r="B585" s="540"/>
      <c r="C585" s="540"/>
      <c r="D585" s="540"/>
      <c r="E585" s="540"/>
      <c r="F585" s="540"/>
      <c r="G585" s="540"/>
      <c r="H585" s="540"/>
      <c r="I585" s="540"/>
      <c r="J585" s="540"/>
      <c r="K585" s="540"/>
      <c r="L585" s="540"/>
      <c r="M585" s="540"/>
      <c r="N585" s="540"/>
      <c r="O585" s="540"/>
      <c r="P585" s="540"/>
      <c r="Q585" s="540"/>
      <c r="R585" s="540"/>
      <c r="S585" s="540"/>
      <c r="T585" s="540"/>
      <c r="U585" s="540"/>
      <c r="V585" s="540"/>
      <c r="W585" s="540"/>
      <c r="X585" s="540"/>
      <c r="Y585" s="540"/>
      <c r="Z585" s="540"/>
      <c r="AA585" s="540"/>
    </row>
    <row r="586" spans="1:27" ht="12.75">
      <c r="A586" s="540"/>
      <c r="B586" s="540"/>
      <c r="C586" s="540"/>
      <c r="D586" s="540"/>
      <c r="E586" s="540"/>
      <c r="F586" s="540"/>
      <c r="G586" s="540"/>
      <c r="H586" s="540"/>
      <c r="I586" s="540"/>
      <c r="J586" s="540"/>
      <c r="K586" s="540"/>
      <c r="L586" s="540"/>
      <c r="M586" s="540"/>
      <c r="N586" s="540"/>
      <c r="O586" s="540"/>
      <c r="P586" s="540"/>
      <c r="Q586" s="540"/>
      <c r="R586" s="540"/>
      <c r="S586" s="540"/>
      <c r="T586" s="540"/>
      <c r="U586" s="540"/>
      <c r="V586" s="540"/>
      <c r="W586" s="540"/>
      <c r="X586" s="540"/>
      <c r="Y586" s="540"/>
      <c r="Z586" s="540"/>
      <c r="AA586" s="540"/>
    </row>
    <row r="587" spans="1:27" ht="12.75">
      <c r="A587" s="540"/>
      <c r="B587" s="540"/>
      <c r="C587" s="540"/>
      <c r="D587" s="540"/>
      <c r="E587" s="540"/>
      <c r="F587" s="540"/>
      <c r="G587" s="540"/>
      <c r="H587" s="540"/>
      <c r="I587" s="540"/>
      <c r="J587" s="540"/>
      <c r="K587" s="540"/>
      <c r="L587" s="540"/>
      <c r="M587" s="540"/>
      <c r="N587" s="540"/>
      <c r="O587" s="540"/>
      <c r="P587" s="540"/>
      <c r="Q587" s="540"/>
      <c r="R587" s="540"/>
      <c r="S587" s="540"/>
      <c r="T587" s="540"/>
      <c r="U587" s="540"/>
      <c r="V587" s="540"/>
      <c r="W587" s="540"/>
      <c r="X587" s="540"/>
      <c r="Y587" s="540"/>
      <c r="Z587" s="540"/>
      <c r="AA587" s="540"/>
    </row>
    <row r="588" spans="1:27" ht="12.75">
      <c r="A588" s="540"/>
      <c r="B588" s="540"/>
      <c r="C588" s="540"/>
      <c r="D588" s="540"/>
      <c r="E588" s="540"/>
      <c r="F588" s="540"/>
      <c r="G588" s="540"/>
      <c r="H588" s="540"/>
      <c r="I588" s="540"/>
      <c r="J588" s="540"/>
      <c r="K588" s="540"/>
      <c r="L588" s="540"/>
      <c r="M588" s="540"/>
      <c r="N588" s="540"/>
      <c r="O588" s="540"/>
      <c r="P588" s="540"/>
      <c r="Q588" s="540"/>
      <c r="R588" s="540"/>
      <c r="S588" s="540"/>
      <c r="T588" s="540"/>
      <c r="U588" s="540"/>
      <c r="V588" s="540"/>
      <c r="W588" s="540"/>
      <c r="X588" s="540"/>
      <c r="Y588" s="540"/>
      <c r="Z588" s="540"/>
      <c r="AA588" s="540"/>
    </row>
    <row r="589" spans="1:27" ht="12.75">
      <c r="A589" s="540"/>
      <c r="B589" s="540"/>
      <c r="C589" s="540"/>
      <c r="D589" s="540"/>
      <c r="E589" s="540"/>
      <c r="F589" s="540"/>
      <c r="G589" s="540"/>
      <c r="H589" s="540"/>
      <c r="I589" s="540"/>
      <c r="J589" s="540"/>
      <c r="K589" s="540"/>
      <c r="L589" s="540"/>
      <c r="M589" s="540"/>
      <c r="N589" s="540"/>
      <c r="O589" s="540"/>
      <c r="P589" s="540"/>
      <c r="Q589" s="540"/>
      <c r="R589" s="540"/>
      <c r="S589" s="540"/>
      <c r="T589" s="540"/>
      <c r="U589" s="540"/>
      <c r="V589" s="540"/>
      <c r="W589" s="540"/>
      <c r="X589" s="540"/>
      <c r="Y589" s="540"/>
      <c r="Z589" s="540"/>
      <c r="AA589" s="540"/>
    </row>
    <row r="590" spans="1:27" ht="12.75">
      <c r="A590" s="540"/>
      <c r="B590" s="540"/>
      <c r="C590" s="540"/>
      <c r="D590" s="540"/>
      <c r="E590" s="540"/>
      <c r="F590" s="540"/>
      <c r="G590" s="540"/>
      <c r="H590" s="540"/>
      <c r="I590" s="540"/>
      <c r="J590" s="540"/>
      <c r="K590" s="540"/>
      <c r="L590" s="540"/>
      <c r="M590" s="540"/>
      <c r="N590" s="540"/>
      <c r="O590" s="540"/>
      <c r="P590" s="540"/>
      <c r="Q590" s="540"/>
      <c r="R590" s="540"/>
      <c r="S590" s="540"/>
      <c r="T590" s="540"/>
      <c r="U590" s="540"/>
      <c r="V590" s="540"/>
      <c r="W590" s="540"/>
      <c r="X590" s="540"/>
      <c r="Y590" s="540"/>
      <c r="Z590" s="540"/>
      <c r="AA590" s="540"/>
    </row>
    <row r="591" spans="1:27" ht="12.75">
      <c r="A591" s="540"/>
      <c r="B591" s="540"/>
      <c r="C591" s="540"/>
      <c r="D591" s="540"/>
      <c r="E591" s="540"/>
      <c r="F591" s="540"/>
      <c r="G591" s="540"/>
      <c r="H591" s="540"/>
      <c r="I591" s="540"/>
      <c r="J591" s="540"/>
      <c r="K591" s="540"/>
      <c r="L591" s="540"/>
      <c r="M591" s="540"/>
      <c r="N591" s="540"/>
      <c r="O591" s="540"/>
      <c r="P591" s="540"/>
      <c r="Q591" s="540"/>
      <c r="R591" s="540"/>
      <c r="S591" s="540"/>
      <c r="T591" s="540"/>
      <c r="U591" s="540"/>
      <c r="V591" s="540"/>
      <c r="W591" s="540"/>
      <c r="X591" s="540"/>
      <c r="Y591" s="540"/>
      <c r="Z591" s="540"/>
      <c r="AA591" s="540"/>
    </row>
    <row r="592" spans="1:27" ht="12.75">
      <c r="A592" s="540"/>
      <c r="B592" s="540"/>
      <c r="C592" s="540"/>
      <c r="D592" s="540"/>
      <c r="E592" s="540"/>
      <c r="F592" s="540"/>
      <c r="G592" s="540"/>
      <c r="H592" s="540"/>
      <c r="I592" s="540"/>
      <c r="J592" s="540"/>
      <c r="K592" s="540"/>
      <c r="L592" s="540"/>
      <c r="M592" s="540"/>
      <c r="N592" s="540"/>
      <c r="O592" s="540"/>
      <c r="P592" s="540"/>
      <c r="Q592" s="540"/>
      <c r="R592" s="540"/>
      <c r="S592" s="540"/>
      <c r="T592" s="540"/>
      <c r="U592" s="540"/>
      <c r="V592" s="540"/>
      <c r="W592" s="540"/>
      <c r="X592" s="540"/>
      <c r="Y592" s="540"/>
      <c r="Z592" s="540"/>
      <c r="AA592" s="540"/>
    </row>
    <row r="593" spans="1:27" ht="12.75">
      <c r="A593" s="540"/>
      <c r="B593" s="540"/>
      <c r="C593" s="540"/>
      <c r="D593" s="540"/>
      <c r="E593" s="540"/>
      <c r="F593" s="540"/>
      <c r="G593" s="540"/>
      <c r="H593" s="540"/>
      <c r="I593" s="540"/>
      <c r="J593" s="540"/>
      <c r="K593" s="540"/>
      <c r="L593" s="540"/>
      <c r="M593" s="540"/>
      <c r="N593" s="540"/>
      <c r="O593" s="540"/>
      <c r="P593" s="540"/>
      <c r="Q593" s="540"/>
      <c r="R593" s="540"/>
      <c r="S593" s="540"/>
      <c r="T593" s="540"/>
      <c r="U593" s="540"/>
      <c r="V593" s="540"/>
      <c r="W593" s="540"/>
      <c r="X593" s="540"/>
      <c r="Y593" s="540"/>
      <c r="Z593" s="540"/>
      <c r="AA593" s="540"/>
    </row>
    <row r="594" spans="1:27" ht="12.75">
      <c r="A594" s="540"/>
      <c r="B594" s="540"/>
      <c r="C594" s="540"/>
      <c r="D594" s="540"/>
      <c r="E594" s="540"/>
      <c r="F594" s="540"/>
      <c r="G594" s="540"/>
      <c r="H594" s="540"/>
      <c r="I594" s="540"/>
      <c r="J594" s="540"/>
      <c r="K594" s="540"/>
      <c r="L594" s="540"/>
      <c r="M594" s="540"/>
      <c r="N594" s="540"/>
      <c r="O594" s="540"/>
      <c r="P594" s="540"/>
      <c r="Q594" s="540"/>
      <c r="R594" s="540"/>
      <c r="S594" s="540"/>
      <c r="T594" s="540"/>
      <c r="U594" s="540"/>
      <c r="V594" s="540"/>
      <c r="W594" s="540"/>
      <c r="X594" s="540"/>
      <c r="Y594" s="540"/>
      <c r="Z594" s="540"/>
      <c r="AA594" s="540"/>
    </row>
    <row r="595" spans="1:27" ht="12.75">
      <c r="A595" s="540"/>
      <c r="B595" s="540"/>
      <c r="C595" s="540"/>
      <c r="D595" s="540"/>
      <c r="E595" s="540"/>
      <c r="F595" s="540"/>
      <c r="G595" s="540"/>
      <c r="H595" s="540"/>
      <c r="I595" s="540"/>
      <c r="J595" s="540"/>
      <c r="K595" s="540"/>
      <c r="L595" s="540"/>
      <c r="M595" s="540"/>
      <c r="N595" s="540"/>
      <c r="O595" s="540"/>
      <c r="P595" s="540"/>
      <c r="Q595" s="540"/>
      <c r="R595" s="540"/>
      <c r="S595" s="540"/>
      <c r="T595" s="540"/>
      <c r="U595" s="540"/>
      <c r="V595" s="540"/>
      <c r="W595" s="540"/>
      <c r="X595" s="540"/>
      <c r="Y595" s="540"/>
      <c r="Z595" s="540"/>
      <c r="AA595" s="540"/>
    </row>
    <row r="596" spans="1:27" ht="12.75">
      <c r="A596" s="540"/>
      <c r="B596" s="540"/>
      <c r="C596" s="540"/>
      <c r="D596" s="540"/>
      <c r="E596" s="540"/>
      <c r="F596" s="540"/>
      <c r="G596" s="540"/>
      <c r="H596" s="540"/>
      <c r="I596" s="540"/>
      <c r="J596" s="540"/>
      <c r="K596" s="540"/>
      <c r="L596" s="540"/>
      <c r="M596" s="540"/>
      <c r="N596" s="540"/>
      <c r="O596" s="540"/>
      <c r="P596" s="540"/>
      <c r="Q596" s="540"/>
      <c r="R596" s="540"/>
      <c r="S596" s="540"/>
      <c r="T596" s="540"/>
      <c r="U596" s="540"/>
      <c r="V596" s="540"/>
      <c r="W596" s="540"/>
      <c r="X596" s="540"/>
      <c r="Y596" s="540"/>
      <c r="Z596" s="540"/>
      <c r="AA596" s="540"/>
    </row>
    <row r="597" spans="1:27" ht="12.75">
      <c r="A597" s="540"/>
      <c r="B597" s="540"/>
      <c r="C597" s="540"/>
      <c r="D597" s="540"/>
      <c r="E597" s="540"/>
      <c r="F597" s="540"/>
      <c r="G597" s="540"/>
      <c r="H597" s="540"/>
      <c r="I597" s="540"/>
      <c r="J597" s="540"/>
      <c r="K597" s="540"/>
      <c r="L597" s="540"/>
      <c r="M597" s="540"/>
      <c r="N597" s="540"/>
      <c r="O597" s="540"/>
      <c r="P597" s="540"/>
      <c r="Q597" s="540"/>
      <c r="R597" s="540"/>
      <c r="S597" s="540"/>
      <c r="T597" s="540"/>
      <c r="U597" s="540"/>
      <c r="V597" s="540"/>
      <c r="W597" s="540"/>
      <c r="X597" s="540"/>
      <c r="Y597" s="540"/>
      <c r="Z597" s="540"/>
      <c r="AA597" s="540"/>
    </row>
    <row r="598" spans="1:27" ht="12.75">
      <c r="A598" s="540"/>
      <c r="B598" s="540"/>
      <c r="C598" s="540"/>
      <c r="D598" s="540"/>
      <c r="E598" s="540"/>
      <c r="F598" s="540"/>
      <c r="G598" s="540"/>
      <c r="H598" s="540"/>
      <c r="I598" s="540"/>
      <c r="J598" s="540"/>
      <c r="K598" s="540"/>
      <c r="L598" s="540"/>
      <c r="M598" s="540"/>
      <c r="N598" s="540"/>
      <c r="O598" s="540"/>
      <c r="P598" s="540"/>
      <c r="Q598" s="540"/>
      <c r="R598" s="540"/>
      <c r="S598" s="540"/>
      <c r="T598" s="540"/>
      <c r="U598" s="540"/>
      <c r="V598" s="540"/>
      <c r="W598" s="540"/>
      <c r="X598" s="540"/>
      <c r="Y598" s="540"/>
      <c r="Z598" s="540"/>
      <c r="AA598" s="540"/>
    </row>
    <row r="599" spans="1:27" ht="12.75">
      <c r="A599" s="540"/>
      <c r="B599" s="540"/>
      <c r="C599" s="540"/>
      <c r="D599" s="540"/>
      <c r="E599" s="540"/>
      <c r="F599" s="540"/>
      <c r="G599" s="540"/>
      <c r="H599" s="540"/>
      <c r="I599" s="540"/>
      <c r="J599" s="540"/>
      <c r="K599" s="540"/>
      <c r="L599" s="540"/>
      <c r="M599" s="540"/>
      <c r="N599" s="540"/>
      <c r="O599" s="540"/>
      <c r="P599" s="540"/>
      <c r="Q599" s="540"/>
      <c r="R599" s="540"/>
      <c r="S599" s="540"/>
      <c r="T599" s="540"/>
      <c r="U599" s="540"/>
      <c r="V599" s="540"/>
      <c r="W599" s="540"/>
      <c r="X599" s="540"/>
      <c r="Y599" s="540"/>
      <c r="Z599" s="540"/>
      <c r="AA599" s="540"/>
    </row>
    <row r="600" spans="1:27" ht="12.75">
      <c r="A600" s="540"/>
      <c r="B600" s="540"/>
      <c r="C600" s="540"/>
      <c r="D600" s="540"/>
      <c r="E600" s="540"/>
      <c r="F600" s="540"/>
      <c r="G600" s="540"/>
      <c r="H600" s="540"/>
      <c r="I600" s="540"/>
      <c r="J600" s="540"/>
      <c r="K600" s="540"/>
      <c r="L600" s="540"/>
      <c r="M600" s="540"/>
      <c r="N600" s="540"/>
      <c r="O600" s="540"/>
      <c r="P600" s="540"/>
      <c r="Q600" s="540"/>
      <c r="R600" s="540"/>
      <c r="S600" s="540"/>
      <c r="T600" s="540"/>
      <c r="U600" s="540"/>
      <c r="V600" s="540"/>
      <c r="W600" s="540"/>
      <c r="X600" s="540"/>
      <c r="Y600" s="540"/>
      <c r="Z600" s="540"/>
      <c r="AA600" s="540"/>
    </row>
    <row r="601" spans="1:27" ht="12.75">
      <c r="A601" s="540"/>
      <c r="B601" s="540"/>
      <c r="C601" s="540"/>
      <c r="D601" s="540"/>
      <c r="E601" s="540"/>
      <c r="F601" s="540"/>
      <c r="G601" s="540"/>
      <c r="H601" s="540"/>
      <c r="I601" s="540"/>
      <c r="J601" s="540"/>
      <c r="K601" s="540"/>
      <c r="L601" s="540"/>
      <c r="M601" s="540"/>
      <c r="N601" s="540"/>
      <c r="O601" s="540"/>
      <c r="P601" s="540"/>
      <c r="Q601" s="540"/>
      <c r="R601" s="540"/>
      <c r="S601" s="540"/>
      <c r="T601" s="540"/>
      <c r="U601" s="540"/>
      <c r="V601" s="540"/>
      <c r="W601" s="540"/>
      <c r="X601" s="540"/>
      <c r="Y601" s="540"/>
      <c r="Z601" s="540"/>
      <c r="AA601" s="540"/>
    </row>
    <row r="602" spans="1:27" ht="12.75">
      <c r="A602" s="540"/>
      <c r="B602" s="540"/>
      <c r="C602" s="540"/>
      <c r="D602" s="540"/>
      <c r="E602" s="540"/>
      <c r="F602" s="540"/>
      <c r="G602" s="540"/>
      <c r="H602" s="540"/>
      <c r="I602" s="540"/>
      <c r="J602" s="540"/>
      <c r="K602" s="540"/>
      <c r="L602" s="540"/>
      <c r="M602" s="540"/>
      <c r="N602" s="540"/>
      <c r="O602" s="540"/>
      <c r="P602" s="540"/>
      <c r="Q602" s="540"/>
      <c r="R602" s="540"/>
      <c r="S602" s="540"/>
      <c r="T602" s="540"/>
      <c r="U602" s="540"/>
      <c r="V602" s="540"/>
      <c r="W602" s="540"/>
      <c r="X602" s="540"/>
      <c r="Y602" s="540"/>
      <c r="Z602" s="540"/>
      <c r="AA602" s="540"/>
    </row>
    <row r="603" spans="1:27" ht="12.75">
      <c r="A603" s="540"/>
      <c r="B603" s="540"/>
      <c r="C603" s="540"/>
      <c r="D603" s="540"/>
      <c r="E603" s="540"/>
      <c r="F603" s="540"/>
      <c r="G603" s="540"/>
      <c r="H603" s="540"/>
      <c r="I603" s="540"/>
      <c r="J603" s="540"/>
      <c r="K603" s="540"/>
      <c r="L603" s="540"/>
      <c r="M603" s="540"/>
      <c r="N603" s="540"/>
      <c r="O603" s="540"/>
      <c r="P603" s="540"/>
      <c r="Q603" s="540"/>
      <c r="R603" s="540"/>
      <c r="S603" s="540"/>
      <c r="T603" s="540"/>
      <c r="U603" s="540"/>
      <c r="V603" s="540"/>
      <c r="W603" s="540"/>
      <c r="X603" s="540"/>
      <c r="Y603" s="540"/>
      <c r="Z603" s="540"/>
      <c r="AA603" s="540"/>
    </row>
    <row r="604" spans="1:27" ht="12.75">
      <c r="A604" s="540"/>
      <c r="B604" s="540"/>
      <c r="C604" s="540"/>
      <c r="D604" s="540"/>
      <c r="E604" s="540"/>
      <c r="F604" s="540"/>
      <c r="G604" s="540"/>
      <c r="H604" s="540"/>
      <c r="I604" s="540"/>
      <c r="J604" s="540"/>
      <c r="K604" s="540"/>
      <c r="L604" s="540"/>
      <c r="M604" s="540"/>
      <c r="N604" s="540"/>
      <c r="O604" s="540"/>
      <c r="P604" s="540"/>
      <c r="Q604" s="540"/>
      <c r="R604" s="540"/>
      <c r="S604" s="540"/>
      <c r="T604" s="540"/>
      <c r="U604" s="540"/>
      <c r="V604" s="540"/>
      <c r="W604" s="540"/>
      <c r="X604" s="540"/>
      <c r="Y604" s="540"/>
      <c r="Z604" s="540"/>
      <c r="AA604" s="540"/>
    </row>
    <row r="605" spans="1:27" ht="12.75">
      <c r="A605" s="540"/>
      <c r="B605" s="540"/>
      <c r="C605" s="540"/>
      <c r="D605" s="540"/>
      <c r="E605" s="540"/>
      <c r="F605" s="540"/>
      <c r="G605" s="540"/>
      <c r="H605" s="540"/>
      <c r="I605" s="540"/>
      <c r="J605" s="540"/>
      <c r="K605" s="540"/>
      <c r="L605" s="540"/>
      <c r="M605" s="540"/>
      <c r="N605" s="540"/>
      <c r="O605" s="540"/>
      <c r="P605" s="540"/>
      <c r="Q605" s="540"/>
      <c r="R605" s="540"/>
      <c r="S605" s="540"/>
      <c r="T605" s="540"/>
      <c r="U605" s="540"/>
      <c r="V605" s="540"/>
      <c r="W605" s="540"/>
      <c r="X605" s="540"/>
      <c r="Y605" s="540"/>
      <c r="Z605" s="540"/>
      <c r="AA605" s="540"/>
    </row>
    <row r="606" spans="1:27" ht="12.75">
      <c r="A606" s="540"/>
      <c r="B606" s="540"/>
      <c r="C606" s="540"/>
      <c r="D606" s="540"/>
      <c r="E606" s="540"/>
      <c r="F606" s="540"/>
      <c r="G606" s="540"/>
      <c r="H606" s="540"/>
      <c r="I606" s="540"/>
      <c r="J606" s="540"/>
      <c r="K606" s="540"/>
      <c r="L606" s="540"/>
      <c r="M606" s="540"/>
      <c r="N606" s="540"/>
      <c r="O606" s="540"/>
      <c r="P606" s="540"/>
      <c r="Q606" s="540"/>
      <c r="R606" s="540"/>
      <c r="S606" s="540"/>
      <c r="T606" s="540"/>
      <c r="U606" s="540"/>
      <c r="V606" s="540"/>
      <c r="W606" s="540"/>
      <c r="X606" s="540"/>
      <c r="Y606" s="540"/>
      <c r="Z606" s="540"/>
      <c r="AA606" s="540"/>
    </row>
    <row r="607" spans="1:27" ht="12.75">
      <c r="A607" s="540"/>
      <c r="B607" s="540"/>
      <c r="C607" s="540"/>
      <c r="D607" s="540"/>
      <c r="E607" s="540"/>
      <c r="F607" s="540"/>
      <c r="G607" s="540"/>
      <c r="H607" s="540"/>
      <c r="I607" s="540"/>
      <c r="J607" s="540"/>
      <c r="K607" s="540"/>
      <c r="L607" s="540"/>
      <c r="M607" s="540"/>
      <c r="N607" s="540"/>
      <c r="O607" s="540"/>
      <c r="P607" s="540"/>
      <c r="Q607" s="540"/>
      <c r="R607" s="540"/>
      <c r="S607" s="540"/>
      <c r="T607" s="540"/>
      <c r="U607" s="540"/>
      <c r="V607" s="540"/>
      <c r="W607" s="540"/>
      <c r="X607" s="540"/>
      <c r="Y607" s="540"/>
      <c r="Z607" s="540"/>
      <c r="AA607" s="540"/>
    </row>
    <row r="608" spans="1:27" ht="12.75">
      <c r="A608" s="540"/>
      <c r="B608" s="540"/>
      <c r="C608" s="540"/>
      <c r="D608" s="540"/>
      <c r="E608" s="540"/>
      <c r="F608" s="540"/>
      <c r="G608" s="540"/>
      <c r="H608" s="540"/>
      <c r="I608" s="540"/>
      <c r="J608" s="540"/>
      <c r="K608" s="540"/>
      <c r="L608" s="540"/>
      <c r="M608" s="540"/>
      <c r="N608" s="540"/>
      <c r="O608" s="540"/>
      <c r="P608" s="540"/>
      <c r="Q608" s="540"/>
      <c r="R608" s="540"/>
      <c r="S608" s="540"/>
      <c r="T608" s="540"/>
      <c r="U608" s="540"/>
      <c r="V608" s="540"/>
      <c r="W608" s="540"/>
      <c r="X608" s="540"/>
      <c r="Y608" s="540"/>
      <c r="Z608" s="540"/>
      <c r="AA608" s="540"/>
    </row>
    <row r="609" spans="1:27" ht="12.75">
      <c r="A609" s="540"/>
      <c r="B609" s="540"/>
      <c r="C609" s="540"/>
      <c r="D609" s="540"/>
      <c r="E609" s="540"/>
      <c r="F609" s="540"/>
      <c r="G609" s="540"/>
      <c r="H609" s="540"/>
      <c r="I609" s="540"/>
      <c r="J609" s="540"/>
      <c r="K609" s="540"/>
      <c r="L609" s="540"/>
      <c r="M609" s="540"/>
      <c r="N609" s="540"/>
      <c r="O609" s="540"/>
      <c r="P609" s="540"/>
      <c r="Q609" s="540"/>
      <c r="R609" s="540"/>
      <c r="S609" s="540"/>
      <c r="T609" s="540"/>
      <c r="U609" s="540"/>
      <c r="V609" s="540"/>
      <c r="W609" s="540"/>
      <c r="X609" s="540"/>
      <c r="Y609" s="540"/>
      <c r="Z609" s="540"/>
      <c r="AA609" s="540"/>
    </row>
    <row r="610" spans="1:27" ht="12.75">
      <c r="A610" s="540"/>
      <c r="B610" s="540"/>
      <c r="C610" s="540"/>
      <c r="D610" s="540"/>
      <c r="E610" s="540"/>
      <c r="F610" s="540"/>
      <c r="G610" s="540"/>
      <c r="H610" s="540"/>
      <c r="I610" s="540"/>
      <c r="J610" s="540"/>
      <c r="K610" s="540"/>
      <c r="L610" s="540"/>
      <c r="M610" s="540"/>
      <c r="N610" s="540"/>
      <c r="O610" s="540"/>
      <c r="P610" s="540"/>
      <c r="Q610" s="540"/>
      <c r="R610" s="540"/>
      <c r="S610" s="540"/>
      <c r="T610" s="540"/>
      <c r="U610" s="540"/>
      <c r="V610" s="540"/>
      <c r="W610" s="540"/>
      <c r="X610" s="540"/>
      <c r="Y610" s="540"/>
      <c r="Z610" s="540"/>
      <c r="AA610" s="540"/>
    </row>
    <row r="611" spans="1:27" ht="12.75">
      <c r="A611" s="540"/>
      <c r="B611" s="540"/>
      <c r="C611" s="540"/>
      <c r="D611" s="540"/>
      <c r="E611" s="540"/>
      <c r="F611" s="540"/>
      <c r="G611" s="540"/>
      <c r="H611" s="540"/>
      <c r="I611" s="540"/>
      <c r="J611" s="540"/>
      <c r="K611" s="540"/>
      <c r="L611" s="540"/>
      <c r="M611" s="540"/>
      <c r="N611" s="540"/>
      <c r="O611" s="540"/>
      <c r="P611" s="540"/>
      <c r="Q611" s="540"/>
      <c r="R611" s="540"/>
      <c r="S611" s="540"/>
      <c r="T611" s="540"/>
      <c r="U611" s="540"/>
      <c r="V611" s="540"/>
      <c r="W611" s="540"/>
      <c r="X611" s="540"/>
      <c r="Y611" s="540"/>
      <c r="Z611" s="540"/>
      <c r="AA611" s="540"/>
    </row>
    <row r="612" spans="1:27" ht="12.75">
      <c r="A612" s="540"/>
      <c r="B612" s="540"/>
      <c r="C612" s="540"/>
      <c r="D612" s="540"/>
      <c r="E612" s="540"/>
      <c r="F612" s="540"/>
      <c r="G612" s="540"/>
      <c r="H612" s="540"/>
      <c r="I612" s="540"/>
      <c r="J612" s="540"/>
      <c r="K612" s="540"/>
      <c r="L612" s="540"/>
      <c r="M612" s="540"/>
      <c r="N612" s="540"/>
      <c r="O612" s="540"/>
      <c r="P612" s="540"/>
      <c r="Q612" s="540"/>
      <c r="R612" s="540"/>
      <c r="S612" s="540"/>
      <c r="T612" s="540"/>
      <c r="U612" s="540"/>
      <c r="V612" s="540"/>
      <c r="W612" s="540"/>
      <c r="X612" s="540"/>
      <c r="Y612" s="540"/>
      <c r="Z612" s="540"/>
      <c r="AA612" s="540"/>
    </row>
    <row r="613" spans="1:27" ht="12.75">
      <c r="A613" s="540"/>
      <c r="B613" s="540"/>
      <c r="C613" s="540"/>
      <c r="D613" s="540"/>
      <c r="E613" s="540"/>
      <c r="F613" s="540"/>
      <c r="G613" s="540"/>
      <c r="H613" s="540"/>
      <c r="I613" s="540"/>
      <c r="J613" s="540"/>
      <c r="K613" s="540"/>
      <c r="L613" s="540"/>
      <c r="M613" s="540"/>
      <c r="N613" s="540"/>
      <c r="O613" s="540"/>
      <c r="P613" s="540"/>
      <c r="Q613" s="540"/>
      <c r="R613" s="540"/>
      <c r="S613" s="540"/>
      <c r="T613" s="540"/>
      <c r="U613" s="540"/>
      <c r="V613" s="540"/>
      <c r="W613" s="540"/>
      <c r="X613" s="540"/>
      <c r="Y613" s="540"/>
      <c r="Z613" s="540"/>
      <c r="AA613" s="540"/>
    </row>
    <row r="614" spans="1:27" ht="12.75">
      <c r="A614" s="540"/>
      <c r="B614" s="540"/>
      <c r="C614" s="540"/>
      <c r="D614" s="540"/>
      <c r="E614" s="540"/>
      <c r="F614" s="540"/>
      <c r="G614" s="540"/>
      <c r="H614" s="540"/>
      <c r="I614" s="540"/>
      <c r="J614" s="540"/>
      <c r="K614" s="540"/>
      <c r="L614" s="540"/>
      <c r="M614" s="540"/>
      <c r="N614" s="540"/>
      <c r="O614" s="540"/>
      <c r="P614" s="540"/>
      <c r="Q614" s="540"/>
      <c r="R614" s="540"/>
      <c r="S614" s="540"/>
      <c r="T614" s="540"/>
      <c r="U614" s="540"/>
      <c r="V614" s="540"/>
      <c r="W614" s="540"/>
      <c r="X614" s="540"/>
      <c r="Y614" s="540"/>
      <c r="Z614" s="540"/>
      <c r="AA614" s="540"/>
    </row>
    <row r="615" spans="1:27" ht="12.75">
      <c r="A615" s="540"/>
      <c r="B615" s="540"/>
      <c r="C615" s="540"/>
      <c r="D615" s="540"/>
      <c r="E615" s="540"/>
      <c r="F615" s="540"/>
      <c r="G615" s="540"/>
      <c r="H615" s="540"/>
      <c r="I615" s="540"/>
      <c r="J615" s="540"/>
      <c r="K615" s="540"/>
      <c r="L615" s="540"/>
      <c r="M615" s="540"/>
      <c r="N615" s="540"/>
      <c r="O615" s="540"/>
      <c r="P615" s="540"/>
      <c r="Q615" s="540"/>
      <c r="R615" s="540"/>
      <c r="S615" s="540"/>
      <c r="T615" s="540"/>
      <c r="U615" s="540"/>
      <c r="V615" s="540"/>
      <c r="W615" s="540"/>
      <c r="X615" s="540"/>
      <c r="Y615" s="540"/>
      <c r="Z615" s="540"/>
      <c r="AA615" s="540"/>
    </row>
    <row r="616" spans="1:27" ht="12.75">
      <c r="A616" s="540"/>
      <c r="B616" s="540"/>
      <c r="C616" s="540"/>
      <c r="D616" s="540"/>
      <c r="E616" s="540"/>
      <c r="F616" s="540"/>
      <c r="G616" s="540"/>
      <c r="H616" s="540"/>
      <c r="I616" s="540"/>
      <c r="J616" s="540"/>
      <c r="K616" s="540"/>
      <c r="L616" s="540"/>
      <c r="M616" s="540"/>
      <c r="N616" s="540"/>
      <c r="O616" s="540"/>
      <c r="P616" s="540"/>
      <c r="Q616" s="540"/>
      <c r="R616" s="540"/>
      <c r="S616" s="540"/>
      <c r="T616" s="540"/>
      <c r="U616" s="540"/>
      <c r="V616" s="540"/>
      <c r="W616" s="540"/>
      <c r="X616" s="540"/>
      <c r="Y616" s="540"/>
      <c r="Z616" s="540"/>
      <c r="AA616" s="540"/>
    </row>
    <row r="617" spans="1:27" ht="12.75">
      <c r="A617" s="540"/>
      <c r="B617" s="540"/>
      <c r="C617" s="540"/>
      <c r="D617" s="540"/>
      <c r="E617" s="540"/>
      <c r="F617" s="540"/>
      <c r="G617" s="540"/>
      <c r="H617" s="540"/>
      <c r="I617" s="540"/>
      <c r="J617" s="540"/>
      <c r="K617" s="540"/>
      <c r="L617" s="540"/>
      <c r="M617" s="540"/>
      <c r="N617" s="540"/>
      <c r="O617" s="540"/>
      <c r="P617" s="540"/>
      <c r="Q617" s="540"/>
      <c r="R617" s="540"/>
      <c r="S617" s="540"/>
      <c r="T617" s="540"/>
      <c r="U617" s="540"/>
      <c r="V617" s="540"/>
      <c r="W617" s="540"/>
      <c r="X617" s="540"/>
      <c r="Y617" s="540"/>
      <c r="Z617" s="540"/>
      <c r="AA617" s="540"/>
    </row>
    <row r="618" spans="1:27" ht="12.75">
      <c r="A618" s="540"/>
      <c r="B618" s="540"/>
      <c r="C618" s="540"/>
      <c r="D618" s="540"/>
      <c r="E618" s="540"/>
      <c r="F618" s="540"/>
      <c r="G618" s="540"/>
      <c r="H618" s="540"/>
      <c r="I618" s="540"/>
      <c r="J618" s="540"/>
      <c r="K618" s="540"/>
      <c r="L618" s="540"/>
      <c r="M618" s="540"/>
      <c r="N618" s="540"/>
      <c r="O618" s="540"/>
      <c r="P618" s="540"/>
      <c r="Q618" s="540"/>
      <c r="R618" s="540"/>
      <c r="S618" s="540"/>
      <c r="T618" s="540"/>
      <c r="U618" s="540"/>
      <c r="V618" s="540"/>
      <c r="W618" s="540"/>
      <c r="X618" s="540"/>
      <c r="Y618" s="540"/>
      <c r="Z618" s="540"/>
      <c r="AA618" s="540"/>
    </row>
    <row r="619" spans="1:27" ht="12.75">
      <c r="A619" s="540"/>
      <c r="B619" s="540"/>
      <c r="C619" s="540"/>
      <c r="D619" s="540"/>
      <c r="E619" s="540"/>
      <c r="F619" s="540"/>
      <c r="G619" s="540"/>
      <c r="H619" s="540"/>
      <c r="I619" s="540"/>
      <c r="J619" s="540"/>
      <c r="K619" s="540"/>
      <c r="L619" s="540"/>
      <c r="M619" s="540"/>
      <c r="N619" s="540"/>
      <c r="O619" s="540"/>
      <c r="P619" s="540"/>
      <c r="Q619" s="540"/>
      <c r="R619" s="540"/>
      <c r="S619" s="540"/>
      <c r="T619" s="540"/>
      <c r="U619" s="540"/>
      <c r="V619" s="540"/>
      <c r="W619" s="540"/>
      <c r="X619" s="540"/>
      <c r="Y619" s="540"/>
      <c r="Z619" s="540"/>
      <c r="AA619" s="540"/>
    </row>
    <row r="620" spans="1:27" ht="12.75">
      <c r="A620" s="540"/>
      <c r="B620" s="540"/>
      <c r="C620" s="540"/>
      <c r="D620" s="540"/>
      <c r="E620" s="540"/>
      <c r="F620" s="540"/>
      <c r="G620" s="540"/>
      <c r="H620" s="540"/>
      <c r="I620" s="540"/>
      <c r="J620" s="540"/>
      <c r="K620" s="540"/>
      <c r="L620" s="540"/>
      <c r="M620" s="540"/>
      <c r="N620" s="540"/>
      <c r="O620" s="540"/>
      <c r="P620" s="540"/>
      <c r="Q620" s="540"/>
      <c r="R620" s="540"/>
      <c r="S620" s="540"/>
      <c r="T620" s="540"/>
      <c r="U620" s="540"/>
      <c r="V620" s="540"/>
      <c r="W620" s="540"/>
      <c r="X620" s="540"/>
      <c r="Y620" s="540"/>
      <c r="Z620" s="540"/>
      <c r="AA620" s="540"/>
    </row>
    <row r="621" spans="1:27" ht="12.75">
      <c r="A621" s="540"/>
      <c r="B621" s="540"/>
      <c r="C621" s="540"/>
      <c r="D621" s="540"/>
      <c r="E621" s="540"/>
      <c r="F621" s="540"/>
      <c r="G621" s="540"/>
      <c r="H621" s="540"/>
      <c r="I621" s="540"/>
      <c r="J621" s="540"/>
      <c r="K621" s="540"/>
      <c r="L621" s="540"/>
      <c r="M621" s="540"/>
      <c r="N621" s="540"/>
      <c r="O621" s="540"/>
      <c r="P621" s="540"/>
      <c r="Q621" s="540"/>
      <c r="R621" s="540"/>
      <c r="S621" s="540"/>
      <c r="T621" s="540"/>
      <c r="U621" s="540"/>
      <c r="V621" s="540"/>
      <c r="W621" s="540"/>
      <c r="X621" s="540"/>
      <c r="Y621" s="540"/>
      <c r="Z621" s="540"/>
      <c r="AA621" s="540"/>
    </row>
    <row r="622" spans="1:27" ht="12.75">
      <c r="A622" s="540"/>
      <c r="B622" s="540"/>
      <c r="C622" s="540"/>
      <c r="D622" s="540"/>
      <c r="E622" s="540"/>
      <c r="F622" s="540"/>
      <c r="G622" s="540"/>
      <c r="H622" s="540"/>
      <c r="I622" s="540"/>
      <c r="J622" s="540"/>
      <c r="K622" s="540"/>
      <c r="L622" s="540"/>
      <c r="M622" s="540"/>
      <c r="N622" s="540"/>
      <c r="O622" s="540"/>
      <c r="P622" s="540"/>
      <c r="Q622" s="540"/>
      <c r="R622" s="540"/>
      <c r="S622" s="540"/>
      <c r="T622" s="540"/>
      <c r="U622" s="540"/>
      <c r="V622" s="540"/>
      <c r="W622" s="540"/>
      <c r="X622" s="540"/>
      <c r="Y622" s="540"/>
      <c r="Z622" s="540"/>
      <c r="AA622" s="540"/>
    </row>
    <row r="623" spans="1:27" ht="12.75">
      <c r="A623" s="540"/>
      <c r="B623" s="540"/>
      <c r="C623" s="540"/>
      <c r="D623" s="540"/>
      <c r="E623" s="540"/>
      <c r="F623" s="540"/>
      <c r="G623" s="540"/>
      <c r="H623" s="540"/>
      <c r="I623" s="540"/>
      <c r="J623" s="540"/>
      <c r="K623" s="540"/>
      <c r="L623" s="540"/>
      <c r="M623" s="540"/>
      <c r="N623" s="540"/>
      <c r="O623" s="540"/>
      <c r="P623" s="540"/>
      <c r="Q623" s="540"/>
      <c r="R623" s="540"/>
      <c r="S623" s="540"/>
      <c r="T623" s="540"/>
      <c r="U623" s="540"/>
      <c r="V623" s="540"/>
      <c r="W623" s="540"/>
      <c r="X623" s="540"/>
      <c r="Y623" s="540"/>
      <c r="Z623" s="540"/>
      <c r="AA623" s="540"/>
    </row>
    <row r="624" spans="1:27" ht="12.75">
      <c r="A624" s="540"/>
      <c r="B624" s="540"/>
      <c r="C624" s="540"/>
      <c r="D624" s="540"/>
      <c r="E624" s="540"/>
      <c r="F624" s="540"/>
      <c r="G624" s="540"/>
      <c r="H624" s="540"/>
      <c r="I624" s="540"/>
      <c r="J624" s="540"/>
      <c r="K624" s="540"/>
      <c r="L624" s="540"/>
      <c r="M624" s="540"/>
      <c r="N624" s="540"/>
      <c r="O624" s="540"/>
      <c r="P624" s="540"/>
      <c r="Q624" s="540"/>
      <c r="R624" s="540"/>
      <c r="S624" s="540"/>
      <c r="T624" s="540"/>
      <c r="U624" s="540"/>
      <c r="V624" s="540"/>
      <c r="W624" s="540"/>
      <c r="X624" s="540"/>
      <c r="Y624" s="540"/>
      <c r="Z624" s="540"/>
      <c r="AA624" s="540"/>
    </row>
    <row r="625" spans="1:27" ht="12.75">
      <c r="A625" s="540"/>
      <c r="B625" s="540"/>
      <c r="C625" s="540"/>
      <c r="D625" s="540"/>
      <c r="E625" s="540"/>
      <c r="F625" s="540"/>
      <c r="G625" s="540"/>
      <c r="H625" s="540"/>
      <c r="I625" s="540"/>
      <c r="J625" s="540"/>
      <c r="K625" s="540"/>
      <c r="L625" s="540"/>
      <c r="M625" s="540"/>
      <c r="N625" s="540"/>
      <c r="O625" s="540"/>
      <c r="P625" s="540"/>
      <c r="Q625" s="540"/>
      <c r="R625" s="540"/>
      <c r="S625" s="540"/>
      <c r="T625" s="540"/>
      <c r="U625" s="540"/>
      <c r="V625" s="540"/>
      <c r="W625" s="540"/>
      <c r="X625" s="540"/>
      <c r="Y625" s="540"/>
      <c r="Z625" s="540"/>
      <c r="AA625" s="540"/>
    </row>
    <row r="626" spans="1:27" ht="12.75">
      <c r="A626" s="540"/>
      <c r="B626" s="540"/>
      <c r="C626" s="540"/>
      <c r="D626" s="540"/>
      <c r="E626" s="540"/>
      <c r="F626" s="540"/>
      <c r="G626" s="540"/>
      <c r="H626" s="540"/>
      <c r="I626" s="540"/>
      <c r="J626" s="540"/>
      <c r="K626" s="540"/>
      <c r="L626" s="540"/>
      <c r="M626" s="540"/>
      <c r="N626" s="540"/>
      <c r="O626" s="540"/>
      <c r="P626" s="540"/>
      <c r="Q626" s="540"/>
      <c r="R626" s="540"/>
      <c r="S626" s="540"/>
      <c r="T626" s="540"/>
      <c r="U626" s="540"/>
      <c r="V626" s="540"/>
      <c r="W626" s="540"/>
      <c r="X626" s="540"/>
      <c r="Y626" s="540"/>
      <c r="Z626" s="540"/>
      <c r="AA626" s="540"/>
    </row>
    <row r="627" spans="1:27" ht="12.75">
      <c r="A627" s="540"/>
      <c r="B627" s="540"/>
      <c r="C627" s="540"/>
      <c r="D627" s="540"/>
      <c r="E627" s="540"/>
      <c r="F627" s="540"/>
      <c r="G627" s="540"/>
      <c r="H627" s="540"/>
      <c r="I627" s="540"/>
      <c r="J627" s="540"/>
      <c r="K627" s="540"/>
      <c r="L627" s="540"/>
      <c r="M627" s="540"/>
      <c r="N627" s="540"/>
      <c r="O627" s="540"/>
      <c r="P627" s="540"/>
      <c r="Q627" s="540"/>
      <c r="R627" s="540"/>
      <c r="S627" s="540"/>
      <c r="T627" s="540"/>
      <c r="U627" s="540"/>
      <c r="V627" s="540"/>
      <c r="W627" s="540"/>
      <c r="X627" s="540"/>
      <c r="Y627" s="540"/>
      <c r="Z627" s="540"/>
      <c r="AA627" s="540"/>
    </row>
    <row r="628" spans="1:27" ht="12.75">
      <c r="A628" s="540"/>
      <c r="B628" s="540"/>
      <c r="C628" s="540"/>
      <c r="D628" s="540"/>
      <c r="E628" s="540"/>
      <c r="F628" s="540"/>
      <c r="G628" s="540"/>
      <c r="H628" s="540"/>
      <c r="I628" s="540"/>
      <c r="J628" s="540"/>
      <c r="K628" s="540"/>
      <c r="L628" s="540"/>
      <c r="M628" s="540"/>
      <c r="N628" s="540"/>
      <c r="O628" s="540"/>
      <c r="P628" s="540"/>
      <c r="Q628" s="540"/>
      <c r="R628" s="540"/>
      <c r="S628" s="540"/>
      <c r="T628" s="540"/>
      <c r="U628" s="540"/>
      <c r="V628" s="540"/>
      <c r="W628" s="540"/>
      <c r="X628" s="540"/>
      <c r="Y628" s="540"/>
      <c r="Z628" s="540"/>
      <c r="AA628" s="540"/>
    </row>
    <row r="629" spans="1:27" ht="12.75">
      <c r="A629" s="540"/>
      <c r="B629" s="540"/>
      <c r="C629" s="540"/>
      <c r="D629" s="540"/>
      <c r="E629" s="540"/>
      <c r="F629" s="540"/>
      <c r="G629" s="540"/>
      <c r="H629" s="540"/>
      <c r="I629" s="540"/>
      <c r="J629" s="540"/>
      <c r="K629" s="540"/>
      <c r="L629" s="540"/>
      <c r="M629" s="540"/>
      <c r="N629" s="540"/>
      <c r="O629" s="540"/>
      <c r="P629" s="540"/>
      <c r="Q629" s="540"/>
      <c r="R629" s="540"/>
      <c r="S629" s="540"/>
      <c r="T629" s="540"/>
      <c r="U629" s="540"/>
      <c r="V629" s="540"/>
      <c r="W629" s="540"/>
      <c r="X629" s="540"/>
      <c r="Y629" s="540"/>
      <c r="Z629" s="540"/>
      <c r="AA629" s="540"/>
    </row>
    <row r="630" spans="1:27" ht="12.75">
      <c r="A630" s="540"/>
      <c r="B630" s="540"/>
      <c r="C630" s="540"/>
      <c r="D630" s="540"/>
      <c r="E630" s="540"/>
      <c r="F630" s="540"/>
      <c r="G630" s="540"/>
      <c r="H630" s="540"/>
      <c r="I630" s="540"/>
      <c r="J630" s="540"/>
      <c r="K630" s="540"/>
      <c r="L630" s="540"/>
      <c r="M630" s="540"/>
      <c r="N630" s="540"/>
      <c r="O630" s="540"/>
      <c r="P630" s="540"/>
      <c r="Q630" s="540"/>
      <c r="R630" s="540"/>
      <c r="S630" s="540"/>
      <c r="T630" s="540"/>
      <c r="U630" s="540"/>
      <c r="V630" s="540"/>
      <c r="W630" s="540"/>
      <c r="X630" s="540"/>
      <c r="Y630" s="540"/>
      <c r="Z630" s="540"/>
      <c r="AA630" s="540"/>
    </row>
    <row r="631" spans="1:27" ht="12.75">
      <c r="A631" s="540"/>
      <c r="B631" s="540"/>
      <c r="C631" s="540"/>
      <c r="D631" s="540"/>
      <c r="E631" s="540"/>
      <c r="F631" s="540"/>
      <c r="G631" s="540"/>
      <c r="H631" s="540"/>
      <c r="I631" s="540"/>
      <c r="J631" s="540"/>
      <c r="K631" s="540"/>
      <c r="L631" s="540"/>
      <c r="M631" s="540"/>
      <c r="N631" s="540"/>
      <c r="O631" s="540"/>
      <c r="P631" s="540"/>
      <c r="Q631" s="540"/>
      <c r="R631" s="540"/>
      <c r="S631" s="540"/>
      <c r="T631" s="540"/>
      <c r="U631" s="540"/>
      <c r="V631" s="540"/>
      <c r="W631" s="540"/>
      <c r="X631" s="540"/>
      <c r="Y631" s="540"/>
      <c r="Z631" s="540"/>
      <c r="AA631" s="540"/>
    </row>
    <row r="632" spans="1:27" ht="12.75">
      <c r="A632" s="540"/>
      <c r="B632" s="540"/>
      <c r="C632" s="540"/>
      <c r="D632" s="540"/>
      <c r="E632" s="540"/>
      <c r="F632" s="540"/>
      <c r="G632" s="540"/>
      <c r="H632" s="540"/>
      <c r="I632" s="540"/>
      <c r="J632" s="540"/>
      <c r="K632" s="540"/>
      <c r="L632" s="540"/>
      <c r="M632" s="540"/>
      <c r="N632" s="540"/>
      <c r="O632" s="540"/>
      <c r="P632" s="540"/>
      <c r="Q632" s="540"/>
      <c r="R632" s="540"/>
      <c r="S632" s="540"/>
      <c r="T632" s="540"/>
      <c r="U632" s="540"/>
      <c r="V632" s="540"/>
      <c r="W632" s="540"/>
      <c r="X632" s="540"/>
      <c r="Y632" s="540"/>
      <c r="Z632" s="540"/>
      <c r="AA632" s="540"/>
    </row>
    <row r="633" spans="1:27" ht="12.75">
      <c r="A633" s="540"/>
      <c r="B633" s="540"/>
      <c r="C633" s="540"/>
      <c r="D633" s="540"/>
      <c r="E633" s="540"/>
      <c r="F633" s="540"/>
      <c r="G633" s="540"/>
      <c r="H633" s="540"/>
      <c r="I633" s="540"/>
      <c r="J633" s="540"/>
      <c r="K633" s="540"/>
      <c r="L633" s="540"/>
      <c r="M633" s="540"/>
      <c r="N633" s="540"/>
      <c r="O633" s="540"/>
      <c r="P633" s="540"/>
      <c r="Q633" s="540"/>
      <c r="R633" s="540"/>
      <c r="S633" s="540"/>
      <c r="T633" s="540"/>
      <c r="U633" s="540"/>
      <c r="V633" s="540"/>
      <c r="W633" s="540"/>
      <c r="X633" s="540"/>
      <c r="Y633" s="540"/>
      <c r="Z633" s="540"/>
      <c r="AA633" s="540"/>
    </row>
    <row r="634" spans="1:27" ht="12.75">
      <c r="A634" s="540"/>
      <c r="B634" s="540"/>
      <c r="C634" s="540"/>
      <c r="D634" s="540"/>
      <c r="E634" s="540"/>
      <c r="F634" s="540"/>
      <c r="G634" s="540"/>
      <c r="H634" s="540"/>
      <c r="I634" s="540"/>
      <c r="J634" s="540"/>
      <c r="K634" s="540"/>
      <c r="L634" s="540"/>
      <c r="M634" s="540"/>
      <c r="N634" s="540"/>
      <c r="O634" s="540"/>
      <c r="P634" s="540"/>
      <c r="Q634" s="540"/>
      <c r="R634" s="540"/>
      <c r="S634" s="540"/>
      <c r="T634" s="540"/>
      <c r="U634" s="540"/>
      <c r="V634" s="540"/>
      <c r="W634" s="540"/>
      <c r="X634" s="540"/>
      <c r="Y634" s="540"/>
      <c r="Z634" s="540"/>
      <c r="AA634" s="540"/>
    </row>
    <row r="635" spans="1:27" ht="12.75">
      <c r="A635" s="540"/>
      <c r="B635" s="540"/>
      <c r="C635" s="540"/>
      <c r="D635" s="540"/>
      <c r="E635" s="540"/>
      <c r="F635" s="540"/>
      <c r="G635" s="540"/>
      <c r="H635" s="540"/>
      <c r="I635" s="540"/>
      <c r="J635" s="540"/>
      <c r="K635" s="540"/>
      <c r="L635" s="540"/>
      <c r="M635" s="540"/>
      <c r="N635" s="540"/>
      <c r="O635" s="540"/>
      <c r="P635" s="540"/>
      <c r="Q635" s="540"/>
      <c r="R635" s="540"/>
      <c r="S635" s="540"/>
      <c r="T635" s="540"/>
      <c r="U635" s="540"/>
      <c r="V635" s="540"/>
      <c r="W635" s="540"/>
      <c r="X635" s="540"/>
      <c r="Y635" s="540"/>
      <c r="Z635" s="540"/>
      <c r="AA635" s="540"/>
    </row>
    <row r="636" spans="1:27" ht="12.75">
      <c r="A636" s="540"/>
      <c r="B636" s="540"/>
      <c r="C636" s="540"/>
      <c r="D636" s="540"/>
      <c r="E636" s="540"/>
      <c r="F636" s="540"/>
      <c r="G636" s="540"/>
      <c r="H636" s="540"/>
      <c r="I636" s="540"/>
      <c r="J636" s="540"/>
      <c r="K636" s="540"/>
      <c r="L636" s="540"/>
      <c r="M636" s="540"/>
      <c r="N636" s="540"/>
      <c r="O636" s="540"/>
      <c r="P636" s="540"/>
      <c r="Q636" s="540"/>
      <c r="R636" s="540"/>
      <c r="S636" s="540"/>
      <c r="T636" s="540"/>
      <c r="U636" s="540"/>
      <c r="V636" s="540"/>
      <c r="W636" s="540"/>
      <c r="X636" s="540"/>
      <c r="Y636" s="540"/>
      <c r="Z636" s="540"/>
      <c r="AA636" s="540"/>
    </row>
    <row r="637" spans="1:27" ht="12.75">
      <c r="A637" s="540"/>
      <c r="B637" s="540"/>
      <c r="C637" s="540"/>
      <c r="D637" s="540"/>
      <c r="E637" s="540"/>
      <c r="F637" s="540"/>
      <c r="G637" s="540"/>
      <c r="H637" s="540"/>
      <c r="I637" s="540"/>
      <c r="J637" s="540"/>
      <c r="K637" s="540"/>
      <c r="L637" s="540"/>
      <c r="M637" s="540"/>
      <c r="N637" s="540"/>
      <c r="O637" s="540"/>
      <c r="P637" s="540"/>
      <c r="Q637" s="540"/>
      <c r="R637" s="540"/>
      <c r="S637" s="540"/>
      <c r="T637" s="540"/>
      <c r="U637" s="540"/>
      <c r="V637" s="540"/>
      <c r="W637" s="540"/>
      <c r="X637" s="540"/>
      <c r="Y637" s="540"/>
      <c r="Z637" s="540"/>
      <c r="AA637" s="540"/>
    </row>
    <row r="638" spans="1:27" ht="12.75">
      <c r="A638" s="540"/>
      <c r="B638" s="540"/>
      <c r="C638" s="540"/>
      <c r="D638" s="540"/>
      <c r="E638" s="540"/>
      <c r="F638" s="540"/>
      <c r="G638" s="540"/>
      <c r="H638" s="540"/>
      <c r="I638" s="540"/>
      <c r="J638" s="540"/>
      <c r="K638" s="540"/>
      <c r="L638" s="540"/>
      <c r="M638" s="540"/>
      <c r="N638" s="540"/>
      <c r="O638" s="540"/>
      <c r="P638" s="540"/>
      <c r="Q638" s="540"/>
      <c r="R638" s="540"/>
      <c r="S638" s="540"/>
      <c r="T638" s="540"/>
      <c r="U638" s="540"/>
      <c r="V638" s="540"/>
      <c r="W638" s="540"/>
      <c r="X638" s="540"/>
      <c r="Y638" s="540"/>
      <c r="Z638" s="540"/>
      <c r="AA638" s="540"/>
    </row>
    <row r="639" spans="1:27" ht="12.75">
      <c r="A639" s="540"/>
      <c r="B639" s="540"/>
      <c r="C639" s="540"/>
      <c r="D639" s="540"/>
      <c r="E639" s="540"/>
      <c r="F639" s="540"/>
      <c r="G639" s="540"/>
      <c r="H639" s="540"/>
      <c r="I639" s="540"/>
      <c r="J639" s="540"/>
      <c r="K639" s="540"/>
      <c r="L639" s="540"/>
      <c r="M639" s="540"/>
      <c r="N639" s="540"/>
      <c r="O639" s="540"/>
      <c r="P639" s="540"/>
      <c r="Q639" s="540"/>
      <c r="R639" s="540"/>
      <c r="S639" s="540"/>
      <c r="T639" s="540"/>
      <c r="U639" s="540"/>
      <c r="V639" s="540"/>
      <c r="W639" s="540"/>
      <c r="X639" s="540"/>
      <c r="Y639" s="540"/>
      <c r="Z639" s="540"/>
      <c r="AA639" s="540"/>
    </row>
    <row r="640" spans="1:27" ht="12.75">
      <c r="A640" s="540"/>
      <c r="B640" s="540"/>
      <c r="C640" s="540"/>
      <c r="D640" s="540"/>
      <c r="E640" s="540"/>
      <c r="F640" s="540"/>
      <c r="G640" s="540"/>
      <c r="H640" s="540"/>
      <c r="I640" s="540"/>
      <c r="J640" s="540"/>
      <c r="K640" s="540"/>
      <c r="L640" s="540"/>
      <c r="M640" s="540"/>
      <c r="N640" s="540"/>
      <c r="O640" s="540"/>
      <c r="P640" s="540"/>
      <c r="Q640" s="540"/>
      <c r="R640" s="540"/>
      <c r="S640" s="540"/>
      <c r="T640" s="540"/>
      <c r="U640" s="540"/>
      <c r="V640" s="540"/>
      <c r="W640" s="540"/>
      <c r="X640" s="540"/>
      <c r="Y640" s="540"/>
      <c r="Z640" s="540"/>
      <c r="AA640" s="540"/>
    </row>
    <row r="641" spans="1:27" ht="12.75">
      <c r="A641" s="540"/>
      <c r="B641" s="540"/>
      <c r="C641" s="540"/>
      <c r="D641" s="540"/>
      <c r="E641" s="540"/>
      <c r="F641" s="540"/>
      <c r="G641" s="540"/>
      <c r="H641" s="540"/>
      <c r="I641" s="540"/>
      <c r="J641" s="540"/>
      <c r="K641" s="540"/>
      <c r="L641" s="540"/>
      <c r="M641" s="540"/>
      <c r="N641" s="540"/>
      <c r="O641" s="540"/>
      <c r="P641" s="540"/>
      <c r="Q641" s="540"/>
      <c r="R641" s="540"/>
      <c r="S641" s="540"/>
      <c r="T641" s="540"/>
      <c r="U641" s="540"/>
      <c r="V641" s="540"/>
      <c r="W641" s="540"/>
      <c r="X641" s="540"/>
      <c r="Y641" s="540"/>
      <c r="Z641" s="540"/>
      <c r="AA641" s="540"/>
    </row>
    <row r="642" spans="1:27" ht="12.75">
      <c r="A642" s="540"/>
      <c r="B642" s="540"/>
      <c r="C642" s="540"/>
      <c r="D642" s="540"/>
      <c r="E642" s="540"/>
      <c r="F642" s="540"/>
      <c r="G642" s="540"/>
      <c r="H642" s="540"/>
      <c r="I642" s="540"/>
      <c r="J642" s="540"/>
      <c r="K642" s="540"/>
      <c r="L642" s="540"/>
      <c r="M642" s="540"/>
      <c r="N642" s="540"/>
      <c r="O642" s="540"/>
      <c r="P642" s="540"/>
      <c r="Q642" s="540"/>
      <c r="R642" s="540"/>
      <c r="S642" s="540"/>
      <c r="T642" s="540"/>
      <c r="U642" s="540"/>
      <c r="V642" s="540"/>
      <c r="W642" s="540"/>
      <c r="X642" s="540"/>
      <c r="Y642" s="540"/>
      <c r="Z642" s="540"/>
      <c r="AA642" s="540"/>
    </row>
    <row r="643" spans="1:27" ht="12.75">
      <c r="A643" s="540"/>
      <c r="B643" s="540"/>
      <c r="C643" s="540"/>
      <c r="D643" s="540"/>
      <c r="E643" s="540"/>
      <c r="F643" s="540"/>
      <c r="G643" s="540"/>
      <c r="H643" s="540"/>
      <c r="I643" s="540"/>
      <c r="J643" s="540"/>
      <c r="K643" s="540"/>
      <c r="L643" s="540"/>
      <c r="M643" s="540"/>
      <c r="N643" s="540"/>
      <c r="O643" s="540"/>
      <c r="P643" s="540"/>
      <c r="Q643" s="540"/>
      <c r="R643" s="540"/>
      <c r="S643" s="540"/>
      <c r="T643" s="540"/>
      <c r="U643" s="540"/>
      <c r="V643" s="540"/>
      <c r="W643" s="540"/>
      <c r="X643" s="540"/>
      <c r="Y643" s="540"/>
      <c r="Z643" s="540"/>
      <c r="AA643" s="540"/>
    </row>
    <row r="644" spans="1:27" ht="12.75">
      <c r="A644" s="540"/>
      <c r="B644" s="540"/>
      <c r="C644" s="540"/>
      <c r="D644" s="540"/>
      <c r="E644" s="540"/>
      <c r="F644" s="540"/>
      <c r="G644" s="540"/>
      <c r="H644" s="540"/>
      <c r="I644" s="540"/>
      <c r="J644" s="540"/>
      <c r="K644" s="540"/>
      <c r="L644" s="540"/>
      <c r="M644" s="540"/>
      <c r="N644" s="540"/>
      <c r="O644" s="540"/>
      <c r="P644" s="540"/>
      <c r="Q644" s="540"/>
      <c r="R644" s="540"/>
      <c r="S644" s="540"/>
      <c r="T644" s="540"/>
      <c r="U644" s="540"/>
      <c r="V644" s="540"/>
      <c r="W644" s="540"/>
      <c r="X644" s="540"/>
      <c r="Y644" s="540"/>
      <c r="Z644" s="540"/>
      <c r="AA644" s="540"/>
    </row>
    <row r="645" spans="1:27" ht="12.75">
      <c r="A645" s="540"/>
      <c r="B645" s="540"/>
      <c r="C645" s="540"/>
      <c r="D645" s="540"/>
      <c r="E645" s="540"/>
      <c r="F645" s="540"/>
      <c r="G645" s="540"/>
      <c r="H645" s="540"/>
      <c r="I645" s="540"/>
      <c r="J645" s="540"/>
      <c r="K645" s="540"/>
      <c r="L645" s="540"/>
      <c r="M645" s="540"/>
      <c r="N645" s="540"/>
      <c r="O645" s="540"/>
      <c r="P645" s="540"/>
      <c r="Q645" s="540"/>
      <c r="R645" s="540"/>
      <c r="S645" s="540"/>
      <c r="T645" s="540"/>
      <c r="U645" s="540"/>
      <c r="V645" s="540"/>
      <c r="W645" s="540"/>
      <c r="X645" s="540"/>
      <c r="Y645" s="540"/>
      <c r="Z645" s="540"/>
      <c r="AA645" s="540"/>
    </row>
    <row r="646" spans="1:27" ht="12.75">
      <c r="A646" s="540"/>
      <c r="B646" s="540"/>
      <c r="C646" s="540"/>
      <c r="D646" s="540"/>
      <c r="E646" s="540"/>
      <c r="F646" s="540"/>
      <c r="G646" s="540"/>
      <c r="H646" s="540"/>
      <c r="I646" s="540"/>
      <c r="J646" s="540"/>
      <c r="K646" s="540"/>
      <c r="L646" s="540"/>
      <c r="M646" s="540"/>
      <c r="N646" s="540"/>
      <c r="O646" s="540"/>
      <c r="P646" s="540"/>
      <c r="Q646" s="540"/>
      <c r="R646" s="540"/>
      <c r="S646" s="540"/>
      <c r="T646" s="540"/>
      <c r="U646" s="540"/>
      <c r="V646" s="540"/>
      <c r="W646" s="540"/>
      <c r="X646" s="540"/>
      <c r="Y646" s="540"/>
      <c r="Z646" s="540"/>
      <c r="AA646" s="540"/>
    </row>
    <row r="647" spans="1:27" ht="12.75">
      <c r="A647" s="540"/>
      <c r="B647" s="540"/>
      <c r="C647" s="540"/>
      <c r="D647" s="540"/>
      <c r="E647" s="540"/>
      <c r="F647" s="540"/>
      <c r="G647" s="540"/>
      <c r="H647" s="540"/>
      <c r="I647" s="540"/>
      <c r="J647" s="540"/>
      <c r="K647" s="540"/>
      <c r="L647" s="540"/>
      <c r="M647" s="540"/>
      <c r="N647" s="540"/>
      <c r="O647" s="540"/>
      <c r="P647" s="540"/>
      <c r="Q647" s="540"/>
      <c r="R647" s="540"/>
      <c r="S647" s="540"/>
      <c r="T647" s="540"/>
      <c r="U647" s="540"/>
      <c r="V647" s="540"/>
      <c r="W647" s="540"/>
      <c r="X647" s="540"/>
      <c r="Y647" s="540"/>
      <c r="Z647" s="540"/>
      <c r="AA647" s="540"/>
    </row>
    <row r="648" spans="1:27" ht="12.75">
      <c r="A648" s="540"/>
      <c r="B648" s="540"/>
      <c r="C648" s="540"/>
      <c r="D648" s="540"/>
      <c r="E648" s="540"/>
      <c r="F648" s="540"/>
      <c r="G648" s="540"/>
      <c r="H648" s="540"/>
      <c r="I648" s="540"/>
      <c r="J648" s="540"/>
      <c r="K648" s="540"/>
      <c r="L648" s="540"/>
      <c r="M648" s="540"/>
      <c r="N648" s="540"/>
      <c r="O648" s="540"/>
      <c r="P648" s="540"/>
      <c r="Q648" s="540"/>
      <c r="R648" s="540"/>
      <c r="S648" s="540"/>
      <c r="T648" s="540"/>
      <c r="U648" s="540"/>
      <c r="V648" s="540"/>
      <c r="W648" s="540"/>
      <c r="X648" s="540"/>
      <c r="Y648" s="540"/>
      <c r="Z648" s="540"/>
      <c r="AA648" s="540"/>
    </row>
    <row r="649" spans="1:27" ht="12.75">
      <c r="A649" s="540"/>
      <c r="B649" s="540"/>
      <c r="C649" s="540"/>
      <c r="D649" s="540"/>
      <c r="E649" s="540"/>
      <c r="F649" s="540"/>
      <c r="G649" s="540"/>
      <c r="H649" s="540"/>
      <c r="I649" s="540"/>
      <c r="J649" s="540"/>
      <c r="K649" s="540"/>
      <c r="L649" s="540"/>
      <c r="M649" s="540"/>
      <c r="N649" s="540"/>
      <c r="O649" s="540"/>
      <c r="P649" s="540"/>
      <c r="Q649" s="540"/>
      <c r="R649" s="540"/>
      <c r="S649" s="540"/>
      <c r="T649" s="540"/>
      <c r="U649" s="540"/>
      <c r="V649" s="540"/>
      <c r="W649" s="540"/>
      <c r="X649" s="540"/>
      <c r="Y649" s="540"/>
      <c r="Z649" s="540"/>
      <c r="AA649" s="540"/>
    </row>
    <row r="650" spans="1:27" ht="12.75">
      <c r="A650" s="540"/>
      <c r="B650" s="540"/>
      <c r="C650" s="540"/>
      <c r="D650" s="540"/>
      <c r="E650" s="540"/>
      <c r="F650" s="540"/>
      <c r="G650" s="540"/>
      <c r="H650" s="540"/>
      <c r="I650" s="540"/>
      <c r="J650" s="540"/>
      <c r="K650" s="540"/>
      <c r="L650" s="540"/>
      <c r="M650" s="540"/>
      <c r="N650" s="540"/>
      <c r="O650" s="540"/>
      <c r="P650" s="540"/>
      <c r="Q650" s="540"/>
      <c r="R650" s="540"/>
      <c r="S650" s="540"/>
      <c r="T650" s="540"/>
      <c r="U650" s="540"/>
      <c r="V650" s="540"/>
      <c r="W650" s="540"/>
      <c r="X650" s="540"/>
      <c r="Y650" s="540"/>
      <c r="Z650" s="540"/>
      <c r="AA650" s="540"/>
    </row>
    <row r="651" spans="1:27" ht="12.75">
      <c r="A651" s="540"/>
      <c r="B651" s="540"/>
      <c r="C651" s="540"/>
      <c r="D651" s="540"/>
      <c r="E651" s="540"/>
      <c r="F651" s="540"/>
      <c r="G651" s="540"/>
      <c r="H651" s="540"/>
      <c r="I651" s="540"/>
      <c r="J651" s="540"/>
      <c r="K651" s="540"/>
      <c r="L651" s="540"/>
      <c r="M651" s="540"/>
      <c r="N651" s="540"/>
      <c r="O651" s="540"/>
      <c r="P651" s="540"/>
      <c r="Q651" s="540"/>
      <c r="R651" s="540"/>
      <c r="S651" s="540"/>
      <c r="T651" s="540"/>
      <c r="U651" s="540"/>
      <c r="V651" s="540"/>
      <c r="W651" s="540"/>
      <c r="X651" s="540"/>
      <c r="Y651" s="540"/>
      <c r="Z651" s="540"/>
      <c r="AA651" s="540"/>
    </row>
    <row r="652" spans="1:27" ht="12.75">
      <c r="A652" s="540"/>
      <c r="B652" s="540"/>
      <c r="C652" s="540"/>
      <c r="D652" s="540"/>
      <c r="E652" s="540"/>
      <c r="F652" s="540"/>
      <c r="G652" s="540"/>
      <c r="H652" s="540"/>
      <c r="I652" s="540"/>
      <c r="J652" s="540"/>
      <c r="K652" s="540"/>
      <c r="L652" s="540"/>
      <c r="M652" s="540"/>
      <c r="N652" s="540"/>
      <c r="O652" s="540"/>
      <c r="P652" s="540"/>
      <c r="Q652" s="540"/>
      <c r="R652" s="540"/>
      <c r="S652" s="540"/>
      <c r="T652" s="540"/>
      <c r="U652" s="540"/>
      <c r="V652" s="540"/>
      <c r="W652" s="540"/>
      <c r="X652" s="540"/>
      <c r="Y652" s="540"/>
      <c r="Z652" s="540"/>
      <c r="AA652" s="540"/>
    </row>
    <row r="653" spans="1:27" ht="12.75">
      <c r="A653" s="540"/>
      <c r="B653" s="540"/>
      <c r="C653" s="540"/>
      <c r="D653" s="540"/>
      <c r="E653" s="540"/>
      <c r="F653" s="540"/>
      <c r="G653" s="540"/>
      <c r="H653" s="540"/>
      <c r="I653" s="540"/>
      <c r="J653" s="540"/>
      <c r="K653" s="540"/>
      <c r="L653" s="540"/>
      <c r="M653" s="540"/>
      <c r="N653" s="540"/>
      <c r="O653" s="540"/>
      <c r="P653" s="540"/>
      <c r="Q653" s="540"/>
      <c r="R653" s="540"/>
      <c r="S653" s="540"/>
      <c r="T653" s="540"/>
      <c r="U653" s="540"/>
      <c r="V653" s="540"/>
      <c r="W653" s="540"/>
      <c r="X653" s="540"/>
      <c r="Y653" s="540"/>
      <c r="Z653" s="540"/>
      <c r="AA653" s="540"/>
    </row>
    <row r="654" spans="1:27" ht="12.75">
      <c r="A654" s="540"/>
      <c r="B654" s="540"/>
      <c r="C654" s="540"/>
      <c r="D654" s="540"/>
      <c r="E654" s="540"/>
      <c r="F654" s="540"/>
      <c r="G654" s="540"/>
      <c r="H654" s="540"/>
      <c r="I654" s="540"/>
      <c r="J654" s="540"/>
      <c r="K654" s="540"/>
      <c r="L654" s="540"/>
      <c r="M654" s="540"/>
      <c r="N654" s="540"/>
      <c r="O654" s="540"/>
      <c r="P654" s="540"/>
      <c r="Q654" s="540"/>
      <c r="R654" s="540"/>
      <c r="S654" s="540"/>
      <c r="T654" s="540"/>
      <c r="U654" s="540"/>
      <c r="V654" s="540"/>
      <c r="W654" s="540"/>
      <c r="X654" s="540"/>
      <c r="Y654" s="540"/>
      <c r="Z654" s="540"/>
      <c r="AA654" s="540"/>
    </row>
    <row r="655" spans="1:27" ht="12.75">
      <c r="A655" s="540"/>
      <c r="B655" s="540"/>
      <c r="C655" s="540"/>
      <c r="D655" s="540"/>
      <c r="E655" s="540"/>
      <c r="F655" s="540"/>
      <c r="G655" s="540"/>
      <c r="H655" s="540"/>
      <c r="I655" s="540"/>
      <c r="J655" s="540"/>
      <c r="K655" s="540"/>
      <c r="L655" s="540"/>
      <c r="M655" s="540"/>
      <c r="N655" s="540"/>
      <c r="O655" s="540"/>
      <c r="P655" s="540"/>
      <c r="Q655" s="540"/>
      <c r="R655" s="540"/>
      <c r="S655" s="540"/>
      <c r="T655" s="540"/>
      <c r="U655" s="540"/>
      <c r="V655" s="540"/>
      <c r="W655" s="540"/>
      <c r="X655" s="540"/>
      <c r="Y655" s="540"/>
      <c r="Z655" s="540"/>
      <c r="AA655" s="540"/>
    </row>
    <row r="656" spans="1:27" ht="12.75">
      <c r="A656" s="540"/>
      <c r="B656" s="540"/>
      <c r="C656" s="540"/>
      <c r="D656" s="540"/>
      <c r="E656" s="540"/>
      <c r="F656" s="540"/>
      <c r="G656" s="540"/>
      <c r="H656" s="540"/>
      <c r="I656" s="540"/>
      <c r="J656" s="540"/>
      <c r="K656" s="540"/>
      <c r="L656" s="540"/>
      <c r="M656" s="540"/>
      <c r="N656" s="540"/>
      <c r="O656" s="540"/>
      <c r="P656" s="540"/>
      <c r="Q656" s="540"/>
      <c r="R656" s="540"/>
      <c r="S656" s="540"/>
      <c r="T656" s="540"/>
      <c r="U656" s="540"/>
      <c r="V656" s="540"/>
      <c r="W656" s="540"/>
      <c r="X656" s="540"/>
      <c r="Y656" s="540"/>
      <c r="Z656" s="540"/>
      <c r="AA656" s="540"/>
    </row>
    <row r="657" spans="1:27" ht="12.75">
      <c r="A657" s="540"/>
      <c r="B657" s="540"/>
      <c r="C657" s="540"/>
      <c r="D657" s="540"/>
      <c r="E657" s="540"/>
      <c r="F657" s="540"/>
      <c r="G657" s="540"/>
      <c r="H657" s="540"/>
      <c r="I657" s="540"/>
      <c r="J657" s="540"/>
      <c r="K657" s="540"/>
      <c r="L657" s="540"/>
      <c r="M657" s="540"/>
      <c r="N657" s="540"/>
      <c r="O657" s="540"/>
      <c r="P657" s="540"/>
      <c r="Q657" s="540"/>
      <c r="R657" s="540"/>
      <c r="S657" s="540"/>
      <c r="T657" s="540"/>
      <c r="U657" s="540"/>
      <c r="V657" s="540"/>
      <c r="W657" s="540"/>
      <c r="X657" s="540"/>
      <c r="Y657" s="540"/>
      <c r="Z657" s="540"/>
      <c r="AA657" s="540"/>
    </row>
    <row r="658" spans="1:27" ht="12.75">
      <c r="A658" s="540"/>
      <c r="B658" s="540"/>
      <c r="C658" s="540"/>
      <c r="D658" s="540"/>
      <c r="E658" s="540"/>
      <c r="F658" s="540"/>
      <c r="G658" s="540"/>
      <c r="H658" s="540"/>
      <c r="I658" s="540"/>
      <c r="J658" s="540"/>
      <c r="K658" s="540"/>
      <c r="L658" s="540"/>
      <c r="M658" s="540"/>
      <c r="N658" s="540"/>
      <c r="O658" s="540"/>
      <c r="P658" s="540"/>
      <c r="Q658" s="540"/>
      <c r="R658" s="540"/>
      <c r="S658" s="540"/>
      <c r="T658" s="540"/>
      <c r="U658" s="540"/>
      <c r="V658" s="540"/>
      <c r="W658" s="540"/>
      <c r="X658" s="540"/>
      <c r="Y658" s="540"/>
      <c r="Z658" s="540"/>
      <c r="AA658" s="540"/>
    </row>
    <row r="659" spans="1:27" ht="12.75">
      <c r="A659" s="540"/>
      <c r="B659" s="540"/>
      <c r="C659" s="540"/>
      <c r="D659" s="540"/>
      <c r="E659" s="540"/>
      <c r="F659" s="540"/>
      <c r="G659" s="540"/>
      <c r="H659" s="540"/>
      <c r="I659" s="540"/>
      <c r="J659" s="540"/>
      <c r="K659" s="540"/>
      <c r="L659" s="540"/>
      <c r="M659" s="540"/>
      <c r="N659" s="540"/>
      <c r="O659" s="540"/>
      <c r="P659" s="540"/>
      <c r="Q659" s="540"/>
      <c r="R659" s="540"/>
      <c r="S659" s="540"/>
      <c r="T659" s="540"/>
      <c r="U659" s="540"/>
      <c r="V659" s="540"/>
      <c r="W659" s="540"/>
      <c r="X659" s="540"/>
      <c r="Y659" s="540"/>
      <c r="Z659" s="540"/>
      <c r="AA659" s="540"/>
    </row>
    <row r="660" spans="1:27" ht="12.75">
      <c r="A660" s="540"/>
      <c r="B660" s="540"/>
      <c r="C660" s="540"/>
      <c r="D660" s="540"/>
      <c r="E660" s="540"/>
      <c r="F660" s="540"/>
      <c r="G660" s="540"/>
      <c r="H660" s="540"/>
      <c r="I660" s="540"/>
      <c r="J660" s="540"/>
      <c r="K660" s="540"/>
      <c r="L660" s="540"/>
      <c r="M660" s="540"/>
      <c r="N660" s="540"/>
      <c r="O660" s="540"/>
      <c r="P660" s="540"/>
      <c r="Q660" s="540"/>
      <c r="R660" s="540"/>
      <c r="S660" s="540"/>
      <c r="T660" s="540"/>
      <c r="U660" s="540"/>
      <c r="V660" s="540"/>
      <c r="W660" s="540"/>
      <c r="X660" s="540"/>
      <c r="Y660" s="540"/>
      <c r="Z660" s="540"/>
      <c r="AA660" s="540"/>
    </row>
    <row r="661" spans="1:27" ht="12.75">
      <c r="A661" s="540"/>
      <c r="B661" s="540"/>
      <c r="C661" s="540"/>
      <c r="D661" s="540"/>
      <c r="E661" s="540"/>
      <c r="F661" s="540"/>
      <c r="G661" s="540"/>
      <c r="H661" s="540"/>
      <c r="I661" s="540"/>
      <c r="J661" s="540"/>
      <c r="K661" s="540"/>
      <c r="L661" s="540"/>
      <c r="M661" s="540"/>
      <c r="N661" s="540"/>
      <c r="O661" s="540"/>
      <c r="P661" s="540"/>
      <c r="Q661" s="540"/>
      <c r="R661" s="540"/>
      <c r="S661" s="540"/>
      <c r="T661" s="540"/>
      <c r="U661" s="540"/>
      <c r="V661" s="540"/>
      <c r="W661" s="540"/>
      <c r="X661" s="540"/>
      <c r="Y661" s="540"/>
      <c r="Z661" s="540"/>
      <c r="AA661" s="540"/>
    </row>
    <row r="662" spans="1:27" ht="12.75">
      <c r="A662" s="540"/>
      <c r="B662" s="540"/>
      <c r="C662" s="540"/>
      <c r="D662" s="540"/>
      <c r="E662" s="540"/>
      <c r="F662" s="540"/>
      <c r="G662" s="540"/>
      <c r="H662" s="540"/>
      <c r="I662" s="540"/>
      <c r="J662" s="540"/>
      <c r="K662" s="540"/>
      <c r="L662" s="540"/>
      <c r="M662" s="540"/>
      <c r="N662" s="540"/>
      <c r="O662" s="540"/>
      <c r="P662" s="540"/>
      <c r="Q662" s="540"/>
      <c r="R662" s="540"/>
      <c r="S662" s="540"/>
      <c r="T662" s="540"/>
      <c r="U662" s="540"/>
      <c r="V662" s="540"/>
      <c r="W662" s="540"/>
      <c r="X662" s="540"/>
      <c r="Y662" s="540"/>
      <c r="Z662" s="540"/>
      <c r="AA662" s="540"/>
    </row>
    <row r="663" spans="1:27" ht="12.75">
      <c r="A663" s="540"/>
      <c r="B663" s="540"/>
      <c r="C663" s="540"/>
      <c r="D663" s="540"/>
      <c r="E663" s="540"/>
      <c r="F663" s="540"/>
      <c r="G663" s="540"/>
      <c r="H663" s="540"/>
      <c r="I663" s="540"/>
      <c r="J663" s="540"/>
      <c r="K663" s="540"/>
      <c r="L663" s="540"/>
      <c r="M663" s="540"/>
      <c r="N663" s="540"/>
      <c r="O663" s="540"/>
      <c r="P663" s="540"/>
      <c r="Q663" s="540"/>
      <c r="R663" s="540"/>
      <c r="S663" s="540"/>
      <c r="T663" s="540"/>
      <c r="U663" s="540"/>
      <c r="V663" s="540"/>
      <c r="W663" s="540"/>
      <c r="X663" s="540"/>
      <c r="Y663" s="540"/>
      <c r="Z663" s="540"/>
      <c r="AA663" s="540"/>
    </row>
    <row r="664" spans="1:27" ht="12.75">
      <c r="A664" s="540"/>
      <c r="B664" s="540"/>
      <c r="C664" s="540"/>
      <c r="D664" s="540"/>
      <c r="E664" s="540"/>
      <c r="F664" s="540"/>
      <c r="G664" s="540"/>
      <c r="H664" s="540"/>
      <c r="I664" s="540"/>
      <c r="J664" s="540"/>
      <c r="K664" s="540"/>
      <c r="L664" s="540"/>
      <c r="M664" s="540"/>
      <c r="N664" s="540"/>
      <c r="O664" s="540"/>
      <c r="P664" s="540"/>
      <c r="Q664" s="540"/>
      <c r="R664" s="540"/>
      <c r="S664" s="540"/>
      <c r="T664" s="540"/>
      <c r="U664" s="540"/>
      <c r="V664" s="540"/>
      <c r="W664" s="540"/>
      <c r="X664" s="540"/>
      <c r="Y664" s="540"/>
      <c r="Z664" s="540"/>
      <c r="AA664" s="540"/>
    </row>
    <row r="665" spans="1:27" ht="12.75">
      <c r="A665" s="540"/>
      <c r="B665" s="540"/>
      <c r="C665" s="540"/>
      <c r="D665" s="540"/>
      <c r="E665" s="540"/>
      <c r="F665" s="540"/>
      <c r="G665" s="540"/>
      <c r="H665" s="540"/>
      <c r="I665" s="540"/>
      <c r="J665" s="540"/>
      <c r="K665" s="540"/>
      <c r="L665" s="540"/>
      <c r="M665" s="540"/>
      <c r="N665" s="540"/>
      <c r="O665" s="540"/>
      <c r="P665" s="540"/>
      <c r="Q665" s="540"/>
      <c r="R665" s="540"/>
      <c r="S665" s="540"/>
      <c r="T665" s="540"/>
      <c r="U665" s="540"/>
      <c r="V665" s="540"/>
      <c r="W665" s="540"/>
      <c r="X665" s="540"/>
      <c r="Y665" s="540"/>
      <c r="Z665" s="540"/>
      <c r="AA665" s="540"/>
    </row>
    <row r="666" spans="1:27" ht="12.75">
      <c r="A666" s="540"/>
      <c r="B666" s="540"/>
      <c r="C666" s="540"/>
      <c r="D666" s="540"/>
      <c r="E666" s="540"/>
      <c r="F666" s="540"/>
      <c r="G666" s="540"/>
      <c r="H666" s="540"/>
      <c r="I666" s="540"/>
      <c r="J666" s="540"/>
      <c r="K666" s="540"/>
      <c r="L666" s="540"/>
      <c r="M666" s="540"/>
      <c r="N666" s="540"/>
      <c r="O666" s="540"/>
      <c r="P666" s="540"/>
      <c r="Q666" s="540"/>
      <c r="R666" s="540"/>
      <c r="S666" s="540"/>
      <c r="T666" s="540"/>
      <c r="U666" s="540"/>
      <c r="V666" s="540"/>
      <c r="W666" s="540"/>
      <c r="X666" s="540"/>
      <c r="Y666" s="540"/>
      <c r="Z666" s="540"/>
      <c r="AA666" s="540"/>
    </row>
    <row r="667" spans="1:27" ht="12.75">
      <c r="A667" s="540"/>
      <c r="B667" s="540"/>
      <c r="C667" s="540"/>
      <c r="D667" s="540"/>
      <c r="E667" s="540"/>
      <c r="F667" s="540"/>
      <c r="G667" s="540"/>
      <c r="H667" s="540"/>
      <c r="I667" s="540"/>
      <c r="J667" s="540"/>
      <c r="K667" s="540"/>
      <c r="L667" s="540"/>
      <c r="M667" s="540"/>
      <c r="N667" s="540"/>
      <c r="O667" s="540"/>
      <c r="P667" s="540"/>
      <c r="Q667" s="540"/>
      <c r="R667" s="540"/>
      <c r="S667" s="540"/>
      <c r="T667" s="540"/>
      <c r="U667" s="540"/>
      <c r="V667" s="540"/>
      <c r="W667" s="540"/>
      <c r="X667" s="540"/>
      <c r="Y667" s="540"/>
      <c r="Z667" s="540"/>
      <c r="AA667" s="540"/>
    </row>
    <row r="668" spans="1:27" ht="12.75">
      <c r="A668" s="540"/>
      <c r="B668" s="540"/>
      <c r="C668" s="540"/>
      <c r="D668" s="540"/>
      <c r="E668" s="540"/>
      <c r="F668" s="540"/>
      <c r="G668" s="540"/>
      <c r="H668" s="540"/>
      <c r="I668" s="540"/>
      <c r="J668" s="540"/>
      <c r="K668" s="540"/>
      <c r="L668" s="540"/>
      <c r="M668" s="540"/>
      <c r="N668" s="540"/>
      <c r="O668" s="540"/>
      <c r="P668" s="540"/>
      <c r="Q668" s="540"/>
      <c r="R668" s="540"/>
      <c r="S668" s="540"/>
      <c r="T668" s="540"/>
      <c r="U668" s="540"/>
      <c r="V668" s="540"/>
      <c r="W668" s="540"/>
      <c r="X668" s="540"/>
      <c r="Y668" s="540"/>
      <c r="Z668" s="540"/>
      <c r="AA668" s="540"/>
    </row>
    <row r="669" spans="1:27" ht="12.75">
      <c r="A669" s="540"/>
      <c r="B669" s="540"/>
      <c r="C669" s="540"/>
      <c r="D669" s="540"/>
      <c r="E669" s="540"/>
      <c r="F669" s="540"/>
      <c r="G669" s="540"/>
      <c r="H669" s="540"/>
      <c r="I669" s="540"/>
      <c r="J669" s="540"/>
      <c r="K669" s="540"/>
      <c r="L669" s="540"/>
      <c r="M669" s="540"/>
      <c r="N669" s="540"/>
      <c r="O669" s="540"/>
      <c r="P669" s="540"/>
      <c r="Q669" s="540"/>
      <c r="R669" s="540"/>
      <c r="S669" s="540"/>
      <c r="T669" s="540"/>
      <c r="U669" s="540"/>
      <c r="V669" s="540"/>
      <c r="W669" s="540"/>
      <c r="X669" s="540"/>
      <c r="Y669" s="540"/>
      <c r="Z669" s="540"/>
      <c r="AA669" s="540"/>
    </row>
    <row r="670" spans="1:27" ht="12.75">
      <c r="A670" s="540"/>
      <c r="B670" s="540"/>
      <c r="C670" s="540"/>
      <c r="D670" s="540"/>
      <c r="E670" s="540"/>
      <c r="F670" s="540"/>
      <c r="G670" s="540"/>
      <c r="H670" s="540"/>
      <c r="I670" s="540"/>
      <c r="J670" s="540"/>
      <c r="K670" s="540"/>
      <c r="L670" s="540"/>
      <c r="M670" s="540"/>
      <c r="N670" s="540"/>
      <c r="O670" s="540"/>
      <c r="P670" s="540"/>
      <c r="Q670" s="540"/>
      <c r="R670" s="540"/>
      <c r="S670" s="540"/>
      <c r="T670" s="540"/>
      <c r="U670" s="540"/>
      <c r="V670" s="540"/>
      <c r="W670" s="540"/>
      <c r="X670" s="540"/>
      <c r="Y670" s="540"/>
      <c r="Z670" s="540"/>
      <c r="AA670" s="540"/>
    </row>
    <row r="671" spans="1:27" ht="12.75">
      <c r="A671" s="540"/>
      <c r="B671" s="540"/>
      <c r="C671" s="540"/>
      <c r="D671" s="540"/>
      <c r="E671" s="540"/>
      <c r="F671" s="540"/>
      <c r="G671" s="540"/>
      <c r="H671" s="540"/>
      <c r="I671" s="540"/>
      <c r="J671" s="540"/>
      <c r="K671" s="540"/>
      <c r="L671" s="540"/>
      <c r="M671" s="540"/>
      <c r="N671" s="540"/>
      <c r="O671" s="540"/>
      <c r="P671" s="540"/>
      <c r="Q671" s="540"/>
      <c r="R671" s="540"/>
      <c r="S671" s="540"/>
      <c r="T671" s="540"/>
      <c r="U671" s="540"/>
      <c r="V671" s="540"/>
      <c r="W671" s="540"/>
      <c r="X671" s="540"/>
      <c r="Y671" s="540"/>
      <c r="Z671" s="540"/>
      <c r="AA671" s="540"/>
    </row>
    <row r="672" spans="1:27" ht="12.75">
      <c r="A672" s="540"/>
      <c r="B672" s="540"/>
      <c r="C672" s="540"/>
      <c r="D672" s="540"/>
      <c r="E672" s="540"/>
      <c r="F672" s="540"/>
      <c r="G672" s="540"/>
      <c r="H672" s="540"/>
      <c r="I672" s="540"/>
      <c r="J672" s="540"/>
      <c r="K672" s="540"/>
      <c r="L672" s="540"/>
      <c r="M672" s="540"/>
      <c r="N672" s="540"/>
      <c r="O672" s="540"/>
      <c r="P672" s="540"/>
      <c r="Q672" s="540"/>
      <c r="R672" s="540"/>
      <c r="S672" s="540"/>
      <c r="T672" s="540"/>
      <c r="U672" s="540"/>
      <c r="V672" s="540"/>
      <c r="W672" s="540"/>
      <c r="X672" s="540"/>
      <c r="Y672" s="540"/>
      <c r="Z672" s="540"/>
      <c r="AA672" s="540"/>
    </row>
    <row r="673" spans="1:27" ht="12.75">
      <c r="A673" s="540"/>
      <c r="B673" s="540"/>
      <c r="C673" s="540"/>
      <c r="D673" s="540"/>
      <c r="E673" s="540"/>
      <c r="F673" s="540"/>
      <c r="G673" s="540"/>
      <c r="H673" s="540"/>
      <c r="I673" s="540"/>
      <c r="J673" s="540"/>
      <c r="K673" s="540"/>
      <c r="L673" s="540"/>
      <c r="M673" s="540"/>
      <c r="N673" s="540"/>
      <c r="O673" s="540"/>
      <c r="P673" s="540"/>
      <c r="Q673" s="540"/>
      <c r="R673" s="540"/>
      <c r="S673" s="540"/>
      <c r="T673" s="540"/>
      <c r="U673" s="540"/>
      <c r="V673" s="540"/>
      <c r="W673" s="540"/>
      <c r="X673" s="540"/>
      <c r="Y673" s="540"/>
      <c r="Z673" s="540"/>
      <c r="AA673" s="540"/>
    </row>
    <row r="674" spans="1:27" ht="12.75">
      <c r="A674" s="540"/>
      <c r="B674" s="540"/>
      <c r="C674" s="540"/>
      <c r="D674" s="540"/>
      <c r="E674" s="540"/>
      <c r="F674" s="540"/>
      <c r="G674" s="540"/>
      <c r="H674" s="540"/>
      <c r="I674" s="540"/>
      <c r="J674" s="540"/>
      <c r="K674" s="540"/>
      <c r="L674" s="540"/>
      <c r="M674" s="540"/>
      <c r="N674" s="540"/>
      <c r="O674" s="540"/>
      <c r="P674" s="540"/>
      <c r="Q674" s="540"/>
      <c r="R674" s="540"/>
      <c r="S674" s="540"/>
      <c r="T674" s="540"/>
      <c r="U674" s="540"/>
      <c r="V674" s="540"/>
      <c r="W674" s="540"/>
      <c r="X674" s="540"/>
      <c r="Y674" s="540"/>
      <c r="Z674" s="540"/>
      <c r="AA674" s="540"/>
    </row>
    <row r="675" spans="1:27" ht="12.75">
      <c r="A675" s="540"/>
      <c r="B675" s="540"/>
      <c r="C675" s="540"/>
      <c r="D675" s="540"/>
      <c r="E675" s="540"/>
      <c r="F675" s="540"/>
      <c r="G675" s="540"/>
      <c r="H675" s="540"/>
      <c r="I675" s="540"/>
      <c r="J675" s="540"/>
      <c r="K675" s="540"/>
      <c r="L675" s="540"/>
      <c r="M675" s="540"/>
      <c r="N675" s="540"/>
      <c r="O675" s="540"/>
      <c r="P675" s="540"/>
      <c r="Q675" s="540"/>
      <c r="R675" s="540"/>
      <c r="S675" s="540"/>
      <c r="T675" s="540"/>
      <c r="U675" s="540"/>
      <c r="V675" s="540"/>
      <c r="W675" s="540"/>
      <c r="X675" s="540"/>
      <c r="Y675" s="540"/>
      <c r="Z675" s="540"/>
      <c r="AA675" s="540"/>
    </row>
    <row r="676" spans="1:27" ht="12.75">
      <c r="A676" s="540"/>
      <c r="B676" s="540"/>
      <c r="C676" s="540"/>
      <c r="D676" s="540"/>
      <c r="E676" s="540"/>
      <c r="F676" s="540"/>
      <c r="G676" s="540"/>
      <c r="H676" s="540"/>
      <c r="I676" s="540"/>
      <c r="J676" s="540"/>
      <c r="K676" s="540"/>
      <c r="L676" s="540"/>
      <c r="M676" s="540"/>
      <c r="N676" s="540"/>
      <c r="O676" s="540"/>
      <c r="P676" s="540"/>
      <c r="Q676" s="540"/>
      <c r="R676" s="540"/>
      <c r="S676" s="540"/>
      <c r="T676" s="540"/>
      <c r="U676" s="540"/>
      <c r="V676" s="540"/>
      <c r="W676" s="540"/>
      <c r="X676" s="540"/>
      <c r="Y676" s="540"/>
      <c r="Z676" s="540"/>
      <c r="AA676" s="540"/>
    </row>
    <row r="677" spans="1:27" ht="12.75">
      <c r="A677" s="540"/>
      <c r="B677" s="540"/>
      <c r="C677" s="540"/>
      <c r="D677" s="540"/>
      <c r="E677" s="540"/>
      <c r="F677" s="540"/>
      <c r="G677" s="540"/>
      <c r="H677" s="540"/>
      <c r="I677" s="540"/>
      <c r="J677" s="540"/>
      <c r="K677" s="540"/>
      <c r="L677" s="540"/>
      <c r="M677" s="540"/>
      <c r="N677" s="540"/>
      <c r="O677" s="540"/>
      <c r="P677" s="540"/>
      <c r="Q677" s="540"/>
      <c r="R677" s="540"/>
      <c r="S677" s="540"/>
      <c r="T677" s="540"/>
      <c r="U677" s="540"/>
      <c r="V677" s="540"/>
      <c r="W677" s="540"/>
      <c r="X677" s="540"/>
      <c r="Y677" s="540"/>
      <c r="Z677" s="540"/>
      <c r="AA677" s="540"/>
    </row>
    <row r="678" spans="1:27" ht="12.75">
      <c r="A678" s="540"/>
      <c r="B678" s="540"/>
      <c r="C678" s="540"/>
      <c r="D678" s="540"/>
      <c r="E678" s="540"/>
      <c r="F678" s="540"/>
      <c r="G678" s="540"/>
      <c r="H678" s="540"/>
      <c r="I678" s="540"/>
      <c r="J678" s="540"/>
      <c r="K678" s="540"/>
      <c r="L678" s="540"/>
      <c r="M678" s="540"/>
      <c r="N678" s="540"/>
      <c r="O678" s="540"/>
      <c r="P678" s="540"/>
      <c r="Q678" s="540"/>
      <c r="R678" s="540"/>
      <c r="S678" s="540"/>
      <c r="T678" s="540"/>
      <c r="U678" s="540"/>
      <c r="V678" s="540"/>
      <c r="W678" s="540"/>
      <c r="X678" s="540"/>
      <c r="Y678" s="540"/>
      <c r="Z678" s="540"/>
      <c r="AA678" s="540"/>
    </row>
    <row r="679" spans="1:27" ht="12.75">
      <c r="A679" s="540"/>
      <c r="B679" s="540"/>
      <c r="C679" s="540"/>
      <c r="D679" s="540"/>
      <c r="E679" s="540"/>
      <c r="F679" s="540"/>
      <c r="G679" s="540"/>
      <c r="H679" s="540"/>
      <c r="I679" s="540"/>
      <c r="J679" s="540"/>
      <c r="K679" s="540"/>
      <c r="L679" s="540"/>
      <c r="M679" s="540"/>
      <c r="N679" s="540"/>
      <c r="O679" s="540"/>
      <c r="P679" s="540"/>
      <c r="Q679" s="540"/>
      <c r="R679" s="540"/>
      <c r="S679" s="540"/>
      <c r="T679" s="540"/>
      <c r="U679" s="540"/>
      <c r="V679" s="540"/>
      <c r="W679" s="540"/>
      <c r="X679" s="540"/>
      <c r="Y679" s="540"/>
      <c r="Z679" s="540"/>
      <c r="AA679" s="540"/>
    </row>
    <row r="680" spans="1:27" ht="12.75">
      <c r="A680" s="540"/>
      <c r="B680" s="540"/>
      <c r="C680" s="540"/>
      <c r="D680" s="540"/>
      <c r="E680" s="540"/>
      <c r="F680" s="540"/>
      <c r="G680" s="540"/>
      <c r="H680" s="540"/>
      <c r="I680" s="540"/>
      <c r="J680" s="540"/>
      <c r="K680" s="540"/>
      <c r="L680" s="540"/>
      <c r="M680" s="540"/>
      <c r="N680" s="540"/>
      <c r="O680" s="540"/>
      <c r="P680" s="540"/>
      <c r="Q680" s="540"/>
      <c r="R680" s="540"/>
      <c r="S680" s="540"/>
      <c r="T680" s="540"/>
      <c r="U680" s="540"/>
      <c r="V680" s="540"/>
      <c r="W680" s="540"/>
      <c r="X680" s="540"/>
      <c r="Y680" s="540"/>
      <c r="Z680" s="540"/>
      <c r="AA680" s="540"/>
    </row>
    <row r="681" spans="1:27" ht="12.75">
      <c r="A681" s="540"/>
      <c r="B681" s="540"/>
      <c r="C681" s="540"/>
      <c r="D681" s="540"/>
      <c r="E681" s="540"/>
      <c r="F681" s="540"/>
      <c r="G681" s="540"/>
      <c r="H681" s="540"/>
      <c r="I681" s="540"/>
      <c r="J681" s="540"/>
      <c r="K681" s="540"/>
      <c r="L681" s="540"/>
      <c r="M681" s="540"/>
      <c r="N681" s="540"/>
      <c r="O681" s="540"/>
      <c r="P681" s="540"/>
      <c r="Q681" s="540"/>
      <c r="R681" s="540"/>
      <c r="S681" s="540"/>
      <c r="T681" s="540"/>
      <c r="U681" s="540"/>
      <c r="V681" s="540"/>
      <c r="W681" s="540"/>
      <c r="X681" s="540"/>
      <c r="Y681" s="540"/>
      <c r="Z681" s="540"/>
      <c r="AA681" s="540"/>
    </row>
    <row r="682" spans="1:27" ht="12.75">
      <c r="A682" s="540"/>
      <c r="B682" s="540"/>
      <c r="C682" s="540"/>
      <c r="D682" s="540"/>
      <c r="E682" s="540"/>
      <c r="F682" s="540"/>
      <c r="G682" s="540"/>
      <c r="H682" s="540"/>
      <c r="I682" s="540"/>
      <c r="J682" s="540"/>
      <c r="K682" s="540"/>
      <c r="L682" s="540"/>
      <c r="M682" s="540"/>
      <c r="N682" s="540"/>
      <c r="O682" s="540"/>
      <c r="P682" s="540"/>
      <c r="Q682" s="540"/>
      <c r="R682" s="540"/>
      <c r="S682" s="540"/>
      <c r="T682" s="540"/>
      <c r="U682" s="540"/>
      <c r="V682" s="540"/>
      <c r="W682" s="540"/>
      <c r="X682" s="540"/>
      <c r="Y682" s="540"/>
      <c r="Z682" s="540"/>
      <c r="AA682" s="540"/>
    </row>
    <row r="683" spans="1:27" ht="12.75">
      <c r="A683" s="540"/>
      <c r="B683" s="540"/>
      <c r="C683" s="540"/>
      <c r="D683" s="540"/>
      <c r="E683" s="540"/>
      <c r="F683" s="540"/>
      <c r="G683" s="540"/>
      <c r="H683" s="540"/>
      <c r="I683" s="540"/>
      <c r="J683" s="540"/>
      <c r="K683" s="540"/>
      <c r="L683" s="540"/>
      <c r="M683" s="540"/>
      <c r="N683" s="540"/>
      <c r="O683" s="540"/>
      <c r="P683" s="540"/>
      <c r="Q683" s="540"/>
      <c r="R683" s="540"/>
      <c r="S683" s="540"/>
      <c r="T683" s="540"/>
      <c r="U683" s="540"/>
      <c r="V683" s="540"/>
      <c r="W683" s="540"/>
      <c r="X683" s="540"/>
      <c r="Y683" s="540"/>
      <c r="Z683" s="540"/>
      <c r="AA683" s="540"/>
    </row>
    <row r="684" spans="1:27" ht="12.75">
      <c r="A684" s="540"/>
      <c r="B684" s="540"/>
      <c r="C684" s="540"/>
      <c r="D684" s="540"/>
      <c r="E684" s="540"/>
      <c r="F684" s="540"/>
      <c r="G684" s="540"/>
      <c r="H684" s="540"/>
      <c r="I684" s="540"/>
      <c r="J684" s="540"/>
      <c r="K684" s="540"/>
      <c r="L684" s="540"/>
      <c r="M684" s="540"/>
      <c r="N684" s="540"/>
      <c r="O684" s="540"/>
      <c r="P684" s="540"/>
      <c r="Q684" s="540"/>
      <c r="R684" s="540"/>
      <c r="S684" s="540"/>
      <c r="T684" s="540"/>
      <c r="U684" s="540"/>
      <c r="V684" s="540"/>
      <c r="W684" s="540"/>
      <c r="X684" s="540"/>
      <c r="Y684" s="540"/>
      <c r="Z684" s="540"/>
      <c r="AA684" s="540"/>
    </row>
    <row r="685" spans="1:27" ht="12.75">
      <c r="A685" s="540"/>
      <c r="B685" s="540"/>
      <c r="C685" s="540"/>
      <c r="D685" s="540"/>
      <c r="E685" s="540"/>
      <c r="F685" s="540"/>
      <c r="G685" s="540"/>
      <c r="H685" s="540"/>
      <c r="I685" s="540"/>
      <c r="J685" s="540"/>
      <c r="K685" s="540"/>
      <c r="L685" s="540"/>
      <c r="M685" s="540"/>
      <c r="N685" s="540"/>
      <c r="O685" s="540"/>
      <c r="P685" s="540"/>
      <c r="Q685" s="540"/>
      <c r="R685" s="540"/>
      <c r="S685" s="540"/>
      <c r="T685" s="540"/>
      <c r="U685" s="540"/>
      <c r="V685" s="540"/>
      <c r="W685" s="540"/>
      <c r="X685" s="540"/>
      <c r="Y685" s="540"/>
      <c r="Z685" s="540"/>
      <c r="AA685" s="540"/>
    </row>
    <row r="686" spans="1:27" ht="12.75">
      <c r="A686" s="540"/>
      <c r="B686" s="540"/>
      <c r="C686" s="540"/>
      <c r="D686" s="540"/>
      <c r="E686" s="540"/>
      <c r="F686" s="540"/>
      <c r="G686" s="540"/>
      <c r="H686" s="540"/>
      <c r="I686" s="540"/>
      <c r="J686" s="540"/>
      <c r="K686" s="540"/>
      <c r="L686" s="540"/>
      <c r="M686" s="540"/>
      <c r="N686" s="540"/>
      <c r="O686" s="540"/>
      <c r="P686" s="540"/>
      <c r="Q686" s="540"/>
      <c r="R686" s="540"/>
      <c r="S686" s="540"/>
      <c r="T686" s="540"/>
      <c r="U686" s="540"/>
      <c r="V686" s="540"/>
      <c r="W686" s="540"/>
      <c r="X686" s="540"/>
      <c r="Y686" s="540"/>
      <c r="Z686" s="540"/>
      <c r="AA686" s="540"/>
    </row>
    <row r="687" spans="1:27" ht="12.75">
      <c r="A687" s="540"/>
      <c r="B687" s="540"/>
      <c r="C687" s="540"/>
      <c r="D687" s="540"/>
      <c r="E687" s="540"/>
      <c r="F687" s="540"/>
      <c r="G687" s="540"/>
      <c r="H687" s="540"/>
      <c r="I687" s="540"/>
      <c r="J687" s="540"/>
      <c r="K687" s="540"/>
      <c r="L687" s="540"/>
      <c r="M687" s="540"/>
      <c r="N687" s="540"/>
      <c r="O687" s="540"/>
      <c r="P687" s="540"/>
      <c r="Q687" s="540"/>
      <c r="R687" s="540"/>
      <c r="S687" s="540"/>
      <c r="T687" s="540"/>
      <c r="U687" s="540"/>
      <c r="V687" s="540"/>
      <c r="W687" s="540"/>
      <c r="X687" s="540"/>
      <c r="Y687" s="540"/>
      <c r="Z687" s="540"/>
      <c r="AA687" s="540"/>
    </row>
    <row r="688" spans="1:27" ht="12.75">
      <c r="A688" s="540"/>
      <c r="B688" s="540"/>
      <c r="C688" s="540"/>
      <c r="D688" s="540"/>
      <c r="E688" s="540"/>
      <c r="F688" s="540"/>
      <c r="G688" s="540"/>
      <c r="H688" s="540"/>
      <c r="I688" s="540"/>
      <c r="J688" s="540"/>
      <c r="K688" s="540"/>
      <c r="L688" s="540"/>
      <c r="M688" s="540"/>
      <c r="N688" s="540"/>
      <c r="O688" s="540"/>
      <c r="P688" s="540"/>
      <c r="Q688" s="540"/>
      <c r="R688" s="540"/>
      <c r="S688" s="540"/>
      <c r="T688" s="540"/>
      <c r="U688" s="540"/>
      <c r="V688" s="540"/>
      <c r="W688" s="540"/>
      <c r="X688" s="540"/>
      <c r="Y688" s="540"/>
      <c r="Z688" s="540"/>
      <c r="AA688" s="540"/>
    </row>
    <row r="689" spans="1:27" ht="12.75">
      <c r="A689" s="540"/>
      <c r="B689" s="540"/>
      <c r="C689" s="540"/>
      <c r="D689" s="540"/>
      <c r="E689" s="540"/>
      <c r="F689" s="540"/>
      <c r="G689" s="540"/>
      <c r="H689" s="540"/>
      <c r="I689" s="540"/>
      <c r="J689" s="540"/>
      <c r="K689" s="540"/>
      <c r="L689" s="540"/>
      <c r="M689" s="540"/>
      <c r="N689" s="540"/>
      <c r="O689" s="540"/>
      <c r="P689" s="540"/>
      <c r="Q689" s="540"/>
      <c r="R689" s="540"/>
      <c r="S689" s="540"/>
      <c r="T689" s="540"/>
      <c r="U689" s="540"/>
      <c r="V689" s="540"/>
      <c r="W689" s="540"/>
      <c r="X689" s="540"/>
      <c r="Y689" s="540"/>
      <c r="Z689" s="540"/>
      <c r="AA689" s="540"/>
    </row>
    <row r="690" spans="1:27" ht="12.75">
      <c r="A690" s="540"/>
      <c r="B690" s="540"/>
      <c r="C690" s="540"/>
      <c r="D690" s="540"/>
      <c r="E690" s="540"/>
      <c r="F690" s="540"/>
      <c r="G690" s="540"/>
      <c r="H690" s="540"/>
      <c r="I690" s="540"/>
      <c r="J690" s="540"/>
      <c r="K690" s="540"/>
      <c r="L690" s="540"/>
      <c r="M690" s="540"/>
      <c r="N690" s="540"/>
      <c r="O690" s="540"/>
      <c r="P690" s="540"/>
      <c r="Q690" s="540"/>
      <c r="R690" s="540"/>
      <c r="S690" s="540"/>
      <c r="T690" s="540"/>
      <c r="U690" s="540"/>
      <c r="V690" s="540"/>
      <c r="W690" s="540"/>
      <c r="X690" s="540"/>
      <c r="Y690" s="540"/>
      <c r="Z690" s="540"/>
      <c r="AA690" s="540"/>
    </row>
    <row r="691" spans="1:27" ht="12.75">
      <c r="A691" s="540"/>
      <c r="B691" s="540"/>
      <c r="C691" s="540"/>
      <c r="D691" s="540"/>
      <c r="E691" s="540"/>
      <c r="F691" s="540"/>
      <c r="G691" s="540"/>
      <c r="H691" s="540"/>
      <c r="I691" s="540"/>
      <c r="J691" s="540"/>
      <c r="K691" s="540"/>
      <c r="L691" s="540"/>
      <c r="M691" s="540"/>
      <c r="N691" s="540"/>
      <c r="O691" s="540"/>
      <c r="P691" s="540"/>
      <c r="Q691" s="540"/>
      <c r="R691" s="540"/>
      <c r="S691" s="540"/>
      <c r="T691" s="540"/>
      <c r="U691" s="540"/>
      <c r="V691" s="540"/>
      <c r="W691" s="540"/>
      <c r="X691" s="540"/>
      <c r="Y691" s="540"/>
      <c r="Z691" s="540"/>
      <c r="AA691" s="540"/>
    </row>
    <row r="692" spans="1:27" ht="12.75">
      <c r="A692" s="540"/>
      <c r="B692" s="540"/>
      <c r="C692" s="540"/>
      <c r="D692" s="540"/>
      <c r="E692" s="540"/>
      <c r="F692" s="540"/>
      <c r="G692" s="540"/>
      <c r="H692" s="540"/>
      <c r="I692" s="540"/>
      <c r="J692" s="540"/>
      <c r="K692" s="540"/>
      <c r="L692" s="540"/>
      <c r="M692" s="540"/>
      <c r="N692" s="540"/>
      <c r="O692" s="540"/>
      <c r="P692" s="540"/>
      <c r="Q692" s="540"/>
      <c r="R692" s="540"/>
      <c r="S692" s="540"/>
      <c r="T692" s="540"/>
      <c r="U692" s="540"/>
      <c r="V692" s="540"/>
      <c r="W692" s="540"/>
      <c r="X692" s="540"/>
      <c r="Y692" s="540"/>
      <c r="Z692" s="540"/>
      <c r="AA692" s="540"/>
    </row>
    <row r="693" spans="1:27" ht="12.75">
      <c r="A693" s="540"/>
      <c r="B693" s="540"/>
      <c r="C693" s="540"/>
      <c r="D693" s="540"/>
      <c r="E693" s="540"/>
      <c r="F693" s="540"/>
      <c r="G693" s="540"/>
      <c r="H693" s="540"/>
      <c r="I693" s="540"/>
      <c r="J693" s="540"/>
      <c r="K693" s="540"/>
      <c r="L693" s="540"/>
      <c r="M693" s="540"/>
      <c r="N693" s="540"/>
      <c r="O693" s="540"/>
      <c r="P693" s="540"/>
      <c r="Q693" s="540"/>
      <c r="R693" s="540"/>
      <c r="S693" s="540"/>
      <c r="T693" s="540"/>
      <c r="U693" s="540"/>
      <c r="V693" s="540"/>
      <c r="W693" s="540"/>
      <c r="X693" s="540"/>
      <c r="Y693" s="540"/>
      <c r="Z693" s="540"/>
      <c r="AA693" s="540"/>
    </row>
    <row r="694" spans="1:27" ht="12.75">
      <c r="A694" s="540"/>
      <c r="B694" s="540"/>
      <c r="C694" s="540"/>
      <c r="D694" s="540"/>
      <c r="E694" s="540"/>
      <c r="F694" s="540"/>
      <c r="G694" s="540"/>
      <c r="H694" s="540"/>
      <c r="I694" s="540"/>
      <c r="J694" s="540"/>
      <c r="K694" s="540"/>
      <c r="L694" s="540"/>
      <c r="M694" s="540"/>
      <c r="N694" s="540"/>
      <c r="O694" s="540"/>
      <c r="P694" s="540"/>
      <c r="Q694" s="540"/>
      <c r="R694" s="540"/>
      <c r="S694" s="540"/>
      <c r="T694" s="540"/>
      <c r="U694" s="540"/>
      <c r="V694" s="540"/>
      <c r="W694" s="540"/>
      <c r="X694" s="540"/>
      <c r="Y694" s="540"/>
      <c r="Z694" s="540"/>
      <c r="AA694" s="540"/>
    </row>
    <row r="695" spans="1:27" ht="12.75">
      <c r="A695" s="540"/>
      <c r="B695" s="540"/>
      <c r="C695" s="540"/>
      <c r="D695" s="540"/>
      <c r="E695" s="540"/>
      <c r="F695" s="540"/>
      <c r="G695" s="540"/>
      <c r="H695" s="540"/>
      <c r="I695" s="540"/>
      <c r="J695" s="540"/>
      <c r="K695" s="540"/>
      <c r="L695" s="540"/>
      <c r="M695" s="540"/>
      <c r="N695" s="540"/>
      <c r="O695" s="540"/>
      <c r="P695" s="540"/>
      <c r="Q695" s="540"/>
      <c r="R695" s="540"/>
      <c r="S695" s="540"/>
      <c r="T695" s="540"/>
      <c r="U695" s="540"/>
      <c r="V695" s="540"/>
      <c r="W695" s="540"/>
      <c r="X695" s="540"/>
      <c r="Y695" s="540"/>
      <c r="Z695" s="540"/>
      <c r="AA695" s="540"/>
    </row>
    <row r="696" spans="1:27" ht="12.75">
      <c r="A696" s="540"/>
      <c r="B696" s="540"/>
      <c r="C696" s="540"/>
      <c r="D696" s="540"/>
      <c r="E696" s="540"/>
      <c r="F696" s="540"/>
      <c r="G696" s="540"/>
      <c r="H696" s="540"/>
      <c r="I696" s="540"/>
      <c r="J696" s="540"/>
      <c r="K696" s="540"/>
      <c r="L696" s="540"/>
      <c r="M696" s="540"/>
      <c r="N696" s="540"/>
      <c r="O696" s="540"/>
      <c r="P696" s="540"/>
      <c r="Q696" s="540"/>
      <c r="R696" s="540"/>
      <c r="S696" s="540"/>
      <c r="T696" s="540"/>
      <c r="U696" s="540"/>
      <c r="V696" s="540"/>
      <c r="W696" s="540"/>
      <c r="X696" s="540"/>
      <c r="Y696" s="540"/>
      <c r="Z696" s="540"/>
      <c r="AA696" s="540"/>
    </row>
    <row r="697" spans="1:27" ht="12.75">
      <c r="A697" s="540"/>
      <c r="B697" s="540"/>
      <c r="C697" s="540"/>
      <c r="D697" s="540"/>
      <c r="E697" s="540"/>
      <c r="F697" s="540"/>
      <c r="G697" s="540"/>
      <c r="H697" s="540"/>
      <c r="I697" s="540"/>
      <c r="J697" s="540"/>
      <c r="K697" s="540"/>
      <c r="L697" s="540"/>
      <c r="M697" s="540"/>
      <c r="N697" s="540"/>
      <c r="O697" s="540"/>
      <c r="P697" s="540"/>
      <c r="Q697" s="540"/>
      <c r="R697" s="540"/>
      <c r="S697" s="540"/>
      <c r="T697" s="540"/>
      <c r="U697" s="540"/>
      <c r="V697" s="540"/>
      <c r="W697" s="540"/>
      <c r="X697" s="540"/>
      <c r="Y697" s="540"/>
      <c r="Z697" s="540"/>
      <c r="AA697" s="540"/>
    </row>
    <row r="698" spans="1:27" ht="12.75">
      <c r="A698" s="540"/>
      <c r="B698" s="540"/>
      <c r="C698" s="540"/>
      <c r="D698" s="540"/>
      <c r="E698" s="540"/>
      <c r="F698" s="540"/>
      <c r="G698" s="540"/>
      <c r="H698" s="540"/>
      <c r="I698" s="540"/>
      <c r="J698" s="540"/>
      <c r="K698" s="540"/>
      <c r="L698" s="540"/>
      <c r="M698" s="540"/>
      <c r="N698" s="540"/>
      <c r="O698" s="540"/>
      <c r="P698" s="540"/>
      <c r="Q698" s="540"/>
      <c r="R698" s="540"/>
      <c r="S698" s="540"/>
      <c r="T698" s="540"/>
      <c r="U698" s="540"/>
      <c r="V698" s="540"/>
      <c r="W698" s="540"/>
      <c r="X698" s="540"/>
      <c r="Y698" s="540"/>
      <c r="Z698" s="540"/>
      <c r="AA698" s="540"/>
    </row>
    <row r="699" spans="1:27" ht="12.75">
      <c r="A699" s="540"/>
      <c r="B699" s="540"/>
      <c r="C699" s="540"/>
      <c r="D699" s="540"/>
      <c r="E699" s="540"/>
      <c r="F699" s="540"/>
      <c r="G699" s="540"/>
      <c r="H699" s="540"/>
      <c r="I699" s="540"/>
      <c r="J699" s="540"/>
      <c r="K699" s="540"/>
      <c r="L699" s="540"/>
      <c r="M699" s="540"/>
      <c r="N699" s="540"/>
      <c r="O699" s="540"/>
      <c r="P699" s="540"/>
      <c r="Q699" s="540"/>
      <c r="R699" s="540"/>
      <c r="S699" s="540"/>
      <c r="T699" s="540"/>
      <c r="U699" s="540"/>
      <c r="V699" s="540"/>
      <c r="W699" s="540"/>
      <c r="X699" s="540"/>
      <c r="Y699" s="540"/>
      <c r="Z699" s="540"/>
      <c r="AA699" s="540"/>
    </row>
    <row r="700" spans="1:27" ht="12.75">
      <c r="A700" s="540"/>
      <c r="B700" s="540"/>
      <c r="C700" s="540"/>
      <c r="D700" s="540"/>
      <c r="E700" s="540"/>
      <c r="F700" s="540"/>
      <c r="G700" s="540"/>
      <c r="H700" s="540"/>
      <c r="I700" s="540"/>
      <c r="J700" s="540"/>
      <c r="K700" s="540"/>
      <c r="L700" s="540"/>
      <c r="M700" s="540"/>
      <c r="N700" s="540"/>
      <c r="O700" s="540"/>
      <c r="P700" s="540"/>
      <c r="Q700" s="540"/>
      <c r="R700" s="540"/>
      <c r="S700" s="540"/>
      <c r="T700" s="540"/>
      <c r="U700" s="540"/>
      <c r="V700" s="540"/>
      <c r="W700" s="540"/>
      <c r="X700" s="540"/>
      <c r="Y700" s="540"/>
      <c r="Z700" s="540"/>
      <c r="AA700" s="540"/>
    </row>
    <row r="701" spans="1:27" ht="12.75">
      <c r="A701" s="540"/>
      <c r="B701" s="540"/>
      <c r="C701" s="540"/>
      <c r="D701" s="540"/>
      <c r="E701" s="540"/>
      <c r="F701" s="540"/>
      <c r="G701" s="540"/>
      <c r="H701" s="540"/>
      <c r="I701" s="540"/>
      <c r="J701" s="540"/>
      <c r="K701" s="540"/>
      <c r="L701" s="540"/>
      <c r="M701" s="540"/>
      <c r="N701" s="540"/>
      <c r="O701" s="540"/>
      <c r="P701" s="540"/>
      <c r="Q701" s="540"/>
      <c r="R701" s="540"/>
      <c r="S701" s="540"/>
      <c r="T701" s="540"/>
      <c r="U701" s="540"/>
      <c r="V701" s="540"/>
      <c r="W701" s="540"/>
      <c r="X701" s="540"/>
      <c r="Y701" s="540"/>
      <c r="Z701" s="540"/>
      <c r="AA701" s="540"/>
    </row>
    <row r="702" spans="1:27" ht="12.75">
      <c r="A702" s="540"/>
      <c r="B702" s="540"/>
      <c r="C702" s="540"/>
      <c r="D702" s="540"/>
      <c r="E702" s="540"/>
      <c r="F702" s="540"/>
      <c r="G702" s="540"/>
      <c r="H702" s="540"/>
      <c r="I702" s="540"/>
      <c r="J702" s="540"/>
      <c r="K702" s="540"/>
      <c r="L702" s="540"/>
      <c r="M702" s="540"/>
      <c r="N702" s="540"/>
      <c r="O702" s="540"/>
      <c r="P702" s="540"/>
      <c r="Q702" s="540"/>
      <c r="R702" s="540"/>
      <c r="S702" s="540"/>
      <c r="T702" s="540"/>
      <c r="U702" s="540"/>
      <c r="V702" s="540"/>
      <c r="W702" s="540"/>
      <c r="X702" s="540"/>
      <c r="Y702" s="540"/>
      <c r="Z702" s="540"/>
      <c r="AA702" s="540"/>
    </row>
    <row r="703" spans="1:27" ht="12.75">
      <c r="A703" s="540"/>
      <c r="B703" s="540"/>
      <c r="C703" s="540"/>
      <c r="D703" s="540"/>
      <c r="E703" s="540"/>
      <c r="F703" s="540"/>
      <c r="G703" s="540"/>
      <c r="H703" s="540"/>
      <c r="I703" s="540"/>
      <c r="J703" s="540"/>
      <c r="K703" s="540"/>
      <c r="L703" s="540"/>
      <c r="M703" s="540"/>
      <c r="N703" s="540"/>
      <c r="O703" s="540"/>
      <c r="P703" s="540"/>
      <c r="Q703" s="540"/>
      <c r="R703" s="540"/>
      <c r="S703" s="540"/>
      <c r="T703" s="540"/>
      <c r="U703" s="540"/>
      <c r="V703" s="540"/>
      <c r="W703" s="540"/>
      <c r="X703" s="540"/>
      <c r="Y703" s="540"/>
      <c r="Z703" s="540"/>
      <c r="AA703" s="540"/>
    </row>
    <row r="704" spans="1:27" ht="12.75">
      <c r="A704" s="540"/>
      <c r="B704" s="540"/>
      <c r="C704" s="540"/>
      <c r="D704" s="540"/>
      <c r="E704" s="540"/>
      <c r="F704" s="540"/>
      <c r="G704" s="540"/>
      <c r="H704" s="540"/>
      <c r="I704" s="540"/>
      <c r="J704" s="540"/>
      <c r="K704" s="540"/>
      <c r="L704" s="540"/>
      <c r="M704" s="540"/>
      <c r="N704" s="540"/>
      <c r="O704" s="540"/>
      <c r="P704" s="540"/>
      <c r="Q704" s="540"/>
      <c r="R704" s="540"/>
      <c r="S704" s="540"/>
      <c r="T704" s="540"/>
      <c r="U704" s="540"/>
      <c r="V704" s="540"/>
      <c r="W704" s="540"/>
      <c r="X704" s="540"/>
      <c r="Y704" s="540"/>
      <c r="Z704" s="540"/>
      <c r="AA704" s="540"/>
    </row>
    <row r="705" spans="1:27" ht="12.75">
      <c r="A705" s="540"/>
      <c r="B705" s="540"/>
      <c r="C705" s="540"/>
      <c r="D705" s="540"/>
      <c r="E705" s="540"/>
      <c r="F705" s="540"/>
      <c r="G705" s="540"/>
      <c r="H705" s="540"/>
      <c r="I705" s="540"/>
      <c r="J705" s="540"/>
      <c r="K705" s="540"/>
      <c r="L705" s="540"/>
      <c r="M705" s="540"/>
      <c r="N705" s="540"/>
      <c r="O705" s="540"/>
      <c r="P705" s="540"/>
      <c r="Q705" s="540"/>
      <c r="R705" s="540"/>
      <c r="S705" s="540"/>
      <c r="T705" s="540"/>
      <c r="U705" s="540"/>
      <c r="V705" s="540"/>
      <c r="W705" s="540"/>
      <c r="X705" s="540"/>
      <c r="Y705" s="540"/>
      <c r="Z705" s="540"/>
      <c r="AA705" s="540"/>
    </row>
    <row r="706" spans="1:27" ht="12.75">
      <c r="A706" s="540"/>
      <c r="B706" s="540"/>
      <c r="C706" s="540"/>
      <c r="D706" s="540"/>
      <c r="E706" s="540"/>
      <c r="F706" s="540"/>
      <c r="G706" s="540"/>
      <c r="H706" s="540"/>
      <c r="I706" s="540"/>
      <c r="J706" s="540"/>
      <c r="K706" s="540"/>
      <c r="L706" s="540"/>
      <c r="M706" s="540"/>
      <c r="N706" s="540"/>
      <c r="O706" s="540"/>
      <c r="P706" s="540"/>
      <c r="Q706" s="540"/>
      <c r="R706" s="540"/>
      <c r="S706" s="540"/>
      <c r="T706" s="540"/>
      <c r="U706" s="540"/>
      <c r="V706" s="540"/>
      <c r="W706" s="540"/>
      <c r="X706" s="540"/>
      <c r="Y706" s="540"/>
      <c r="Z706" s="540"/>
      <c r="AA706" s="540"/>
    </row>
    <row r="707" spans="1:27" ht="12.75">
      <c r="A707" s="540"/>
      <c r="B707" s="540"/>
      <c r="C707" s="540"/>
      <c r="D707" s="540"/>
      <c r="E707" s="540"/>
      <c r="F707" s="540"/>
      <c r="G707" s="540"/>
      <c r="H707" s="540"/>
      <c r="I707" s="540"/>
      <c r="J707" s="540"/>
      <c r="K707" s="540"/>
      <c r="L707" s="540"/>
      <c r="M707" s="540"/>
      <c r="N707" s="540"/>
      <c r="O707" s="540"/>
      <c r="P707" s="540"/>
      <c r="Q707" s="540"/>
      <c r="R707" s="540"/>
      <c r="S707" s="540"/>
      <c r="T707" s="540"/>
      <c r="U707" s="540"/>
      <c r="V707" s="540"/>
      <c r="W707" s="540"/>
      <c r="X707" s="540"/>
      <c r="Y707" s="540"/>
      <c r="Z707" s="540"/>
      <c r="AA707" s="540"/>
    </row>
    <row r="708" spans="1:27" ht="12.75">
      <c r="A708" s="540"/>
      <c r="B708" s="540"/>
      <c r="C708" s="540"/>
      <c r="D708" s="540"/>
      <c r="E708" s="540"/>
      <c r="F708" s="540"/>
      <c r="G708" s="540"/>
      <c r="H708" s="540"/>
      <c r="I708" s="540"/>
      <c r="J708" s="540"/>
      <c r="K708" s="540"/>
      <c r="L708" s="540"/>
      <c r="M708" s="540"/>
      <c r="N708" s="540"/>
      <c r="O708" s="540"/>
      <c r="P708" s="540"/>
      <c r="Q708" s="540"/>
      <c r="R708" s="540"/>
      <c r="S708" s="540"/>
      <c r="T708" s="540"/>
      <c r="U708" s="540"/>
      <c r="V708" s="540"/>
      <c r="W708" s="540"/>
      <c r="X708" s="540"/>
      <c r="Y708" s="540"/>
      <c r="Z708" s="540"/>
      <c r="AA708" s="540"/>
    </row>
    <row r="709" spans="1:27" ht="12.75">
      <c r="A709" s="540"/>
      <c r="B709" s="540"/>
      <c r="C709" s="540"/>
      <c r="D709" s="540"/>
      <c r="E709" s="540"/>
      <c r="F709" s="540"/>
      <c r="G709" s="540"/>
      <c r="H709" s="540"/>
      <c r="I709" s="540"/>
      <c r="J709" s="540"/>
      <c r="K709" s="540"/>
      <c r="L709" s="540"/>
      <c r="M709" s="540"/>
      <c r="N709" s="540"/>
      <c r="O709" s="540"/>
      <c r="P709" s="540"/>
      <c r="Q709" s="540"/>
      <c r="R709" s="540"/>
      <c r="S709" s="540"/>
      <c r="T709" s="540"/>
      <c r="U709" s="540"/>
      <c r="V709" s="540"/>
      <c r="W709" s="540"/>
      <c r="X709" s="540"/>
      <c r="Y709" s="540"/>
      <c r="Z709" s="540"/>
      <c r="AA709" s="540"/>
    </row>
    <row r="710" spans="1:27" ht="12.75">
      <c r="A710" s="540"/>
      <c r="B710" s="540"/>
      <c r="C710" s="540"/>
      <c r="D710" s="540"/>
      <c r="E710" s="540"/>
      <c r="F710" s="540"/>
      <c r="G710" s="540"/>
      <c r="H710" s="540"/>
      <c r="I710" s="540"/>
      <c r="J710" s="540"/>
      <c r="K710" s="540"/>
      <c r="L710" s="540"/>
      <c r="M710" s="540"/>
      <c r="N710" s="540"/>
      <c r="O710" s="540"/>
      <c r="P710" s="540"/>
      <c r="Q710" s="540"/>
      <c r="R710" s="540"/>
      <c r="S710" s="540"/>
      <c r="T710" s="540"/>
      <c r="U710" s="540"/>
      <c r="V710" s="540"/>
      <c r="W710" s="540"/>
      <c r="X710" s="540"/>
      <c r="Y710" s="540"/>
      <c r="Z710" s="540"/>
      <c r="AA710" s="540"/>
    </row>
    <row r="711" spans="1:27" ht="12.75">
      <c r="A711" s="540"/>
      <c r="B711" s="540"/>
      <c r="C711" s="540"/>
      <c r="D711" s="540"/>
      <c r="E711" s="540"/>
      <c r="F711" s="540"/>
      <c r="G711" s="540"/>
      <c r="H711" s="540"/>
      <c r="I711" s="540"/>
      <c r="J711" s="540"/>
      <c r="K711" s="540"/>
      <c r="L711" s="540"/>
      <c r="M711" s="540"/>
      <c r="N711" s="540"/>
      <c r="O711" s="540"/>
      <c r="P711" s="540"/>
      <c r="Q711" s="540"/>
      <c r="R711" s="540"/>
      <c r="S711" s="540"/>
      <c r="T711" s="540"/>
      <c r="U711" s="540"/>
      <c r="V711" s="540"/>
      <c r="W711" s="540"/>
      <c r="X711" s="540"/>
      <c r="Y711" s="540"/>
      <c r="Z711" s="540"/>
      <c r="AA711" s="540"/>
    </row>
    <row r="712" spans="1:27" ht="12.75">
      <c r="A712" s="540"/>
      <c r="B712" s="540"/>
      <c r="C712" s="540"/>
      <c r="D712" s="540"/>
      <c r="E712" s="540"/>
      <c r="F712" s="540"/>
      <c r="G712" s="540"/>
      <c r="H712" s="540"/>
      <c r="I712" s="540"/>
      <c r="J712" s="540"/>
      <c r="K712" s="540"/>
      <c r="L712" s="540"/>
      <c r="M712" s="540"/>
      <c r="N712" s="540"/>
      <c r="O712" s="540"/>
      <c r="P712" s="540"/>
      <c r="Q712" s="540"/>
      <c r="R712" s="540"/>
      <c r="S712" s="540"/>
      <c r="T712" s="540"/>
      <c r="U712" s="540"/>
      <c r="V712" s="540"/>
      <c r="W712" s="540"/>
      <c r="X712" s="540"/>
      <c r="Y712" s="540"/>
      <c r="Z712" s="540"/>
      <c r="AA712" s="540"/>
    </row>
    <row r="713" spans="1:27" ht="12.75">
      <c r="A713" s="540"/>
      <c r="B713" s="540"/>
      <c r="C713" s="540"/>
      <c r="D713" s="540"/>
      <c r="E713" s="540"/>
      <c r="F713" s="540"/>
      <c r="G713" s="540"/>
      <c r="H713" s="540"/>
      <c r="I713" s="540"/>
      <c r="J713" s="540"/>
      <c r="K713" s="540"/>
      <c r="L713" s="540"/>
      <c r="M713" s="540"/>
      <c r="N713" s="540"/>
      <c r="O713" s="540"/>
      <c r="P713" s="540"/>
      <c r="Q713" s="540"/>
      <c r="R713" s="540"/>
      <c r="S713" s="540"/>
      <c r="T713" s="540"/>
      <c r="U713" s="540"/>
      <c r="V713" s="540"/>
      <c r="W713" s="540"/>
      <c r="X713" s="540"/>
      <c r="Y713" s="540"/>
      <c r="Z713" s="540"/>
      <c r="AA713" s="540"/>
    </row>
    <row r="714" spans="1:27" ht="12.75">
      <c r="A714" s="540"/>
      <c r="B714" s="540"/>
      <c r="C714" s="540"/>
      <c r="D714" s="540"/>
      <c r="E714" s="540"/>
      <c r="F714" s="540"/>
      <c r="G714" s="540"/>
      <c r="H714" s="540"/>
      <c r="I714" s="540"/>
      <c r="J714" s="540"/>
      <c r="K714" s="540"/>
      <c r="L714" s="540"/>
      <c r="M714" s="540"/>
      <c r="N714" s="540"/>
      <c r="O714" s="540"/>
      <c r="P714" s="540"/>
      <c r="Q714" s="540"/>
      <c r="R714" s="540"/>
      <c r="S714" s="540"/>
      <c r="T714" s="540"/>
      <c r="U714" s="540"/>
      <c r="V714" s="540"/>
      <c r="W714" s="540"/>
      <c r="X714" s="540"/>
      <c r="Y714" s="540"/>
      <c r="Z714" s="540"/>
      <c r="AA714" s="540"/>
    </row>
    <row r="715" spans="1:27" ht="12.75">
      <c r="A715" s="540"/>
      <c r="B715" s="540"/>
      <c r="C715" s="540"/>
      <c r="D715" s="540"/>
      <c r="E715" s="540"/>
      <c r="F715" s="540"/>
      <c r="G715" s="540"/>
      <c r="H715" s="540"/>
      <c r="I715" s="540"/>
      <c r="J715" s="540"/>
      <c r="K715" s="540"/>
      <c r="L715" s="540"/>
      <c r="M715" s="540"/>
      <c r="N715" s="540"/>
      <c r="O715" s="540"/>
      <c r="P715" s="540"/>
      <c r="Q715" s="540"/>
      <c r="R715" s="540"/>
      <c r="S715" s="540"/>
      <c r="T715" s="540"/>
      <c r="U715" s="540"/>
      <c r="V715" s="540"/>
      <c r="W715" s="540"/>
      <c r="X715" s="540"/>
      <c r="Y715" s="540"/>
      <c r="Z715" s="540"/>
      <c r="AA715" s="540"/>
    </row>
    <row r="716" spans="1:27" ht="12.75">
      <c r="A716" s="540"/>
      <c r="B716" s="540"/>
      <c r="C716" s="540"/>
      <c r="D716" s="540"/>
      <c r="E716" s="540"/>
      <c r="F716" s="540"/>
      <c r="G716" s="540"/>
      <c r="H716" s="540"/>
      <c r="I716" s="540"/>
      <c r="J716" s="540"/>
      <c r="K716" s="540"/>
      <c r="L716" s="540"/>
      <c r="M716" s="540"/>
      <c r="N716" s="540"/>
      <c r="O716" s="540"/>
      <c r="P716" s="540"/>
      <c r="Q716" s="540"/>
      <c r="R716" s="540"/>
      <c r="S716" s="540"/>
      <c r="T716" s="540"/>
      <c r="U716" s="540"/>
      <c r="V716" s="540"/>
      <c r="W716" s="540"/>
      <c r="X716" s="540"/>
      <c r="Y716" s="540"/>
      <c r="Z716" s="540"/>
      <c r="AA716" s="540"/>
    </row>
    <row r="717" spans="1:27" ht="12.75">
      <c r="A717" s="540"/>
      <c r="B717" s="540"/>
      <c r="C717" s="540"/>
      <c r="D717" s="540"/>
      <c r="E717" s="540"/>
      <c r="F717" s="540"/>
      <c r="G717" s="540"/>
      <c r="H717" s="540"/>
      <c r="I717" s="540"/>
      <c r="J717" s="540"/>
      <c r="K717" s="540"/>
      <c r="L717" s="540"/>
      <c r="M717" s="540"/>
      <c r="N717" s="540"/>
      <c r="O717" s="540"/>
      <c r="P717" s="540"/>
      <c r="Q717" s="540"/>
      <c r="R717" s="540"/>
      <c r="S717" s="540"/>
      <c r="T717" s="540"/>
      <c r="U717" s="540"/>
      <c r="V717" s="540"/>
      <c r="W717" s="540"/>
      <c r="X717" s="540"/>
      <c r="Y717" s="540"/>
      <c r="Z717" s="540"/>
      <c r="AA717" s="540"/>
    </row>
    <row r="718" spans="1:27" ht="12.75">
      <c r="A718" s="540"/>
      <c r="B718" s="540"/>
      <c r="C718" s="540"/>
      <c r="D718" s="540"/>
      <c r="E718" s="540"/>
      <c r="F718" s="540"/>
      <c r="G718" s="540"/>
      <c r="H718" s="540"/>
      <c r="I718" s="540"/>
      <c r="J718" s="540"/>
      <c r="K718" s="540"/>
      <c r="L718" s="540"/>
      <c r="M718" s="540"/>
      <c r="N718" s="540"/>
      <c r="O718" s="540"/>
      <c r="P718" s="540"/>
      <c r="Q718" s="540"/>
      <c r="R718" s="540"/>
      <c r="S718" s="540"/>
      <c r="T718" s="540"/>
      <c r="U718" s="540"/>
      <c r="V718" s="540"/>
      <c r="W718" s="540"/>
      <c r="X718" s="540"/>
      <c r="Y718" s="540"/>
      <c r="Z718" s="540"/>
      <c r="AA718" s="540"/>
    </row>
    <row r="719" spans="1:27" ht="12.75">
      <c r="A719" s="540"/>
      <c r="B719" s="540"/>
      <c r="C719" s="540"/>
      <c r="D719" s="540"/>
      <c r="E719" s="540"/>
      <c r="F719" s="540"/>
      <c r="G719" s="540"/>
      <c r="H719" s="540"/>
      <c r="I719" s="540"/>
      <c r="J719" s="540"/>
      <c r="K719" s="540"/>
      <c r="L719" s="540"/>
      <c r="M719" s="540"/>
      <c r="N719" s="540"/>
      <c r="O719" s="540"/>
      <c r="P719" s="540"/>
      <c r="Q719" s="540"/>
      <c r="R719" s="540"/>
      <c r="S719" s="540"/>
      <c r="T719" s="540"/>
      <c r="U719" s="540"/>
      <c r="V719" s="540"/>
      <c r="W719" s="540"/>
      <c r="X719" s="540"/>
      <c r="Y719" s="540"/>
      <c r="Z719" s="540"/>
      <c r="AA719" s="540"/>
    </row>
    <row r="720" spans="1:27" ht="12.75">
      <c r="A720" s="540"/>
      <c r="B720" s="540"/>
      <c r="C720" s="540"/>
      <c r="D720" s="540"/>
      <c r="E720" s="540"/>
      <c r="F720" s="540"/>
      <c r="G720" s="540"/>
      <c r="H720" s="540"/>
      <c r="I720" s="540"/>
      <c r="J720" s="540"/>
      <c r="K720" s="540"/>
      <c r="L720" s="540"/>
      <c r="M720" s="540"/>
      <c r="N720" s="540"/>
      <c r="O720" s="540"/>
      <c r="P720" s="540"/>
      <c r="Q720" s="540"/>
      <c r="R720" s="540"/>
      <c r="S720" s="540"/>
      <c r="T720" s="540"/>
      <c r="U720" s="540"/>
      <c r="V720" s="540"/>
      <c r="W720" s="540"/>
      <c r="X720" s="540"/>
      <c r="Y720" s="540"/>
      <c r="Z720" s="540"/>
      <c r="AA720" s="540"/>
    </row>
    <row r="721" spans="1:27" ht="12.75">
      <c r="A721" s="540"/>
      <c r="B721" s="540"/>
      <c r="C721" s="540"/>
      <c r="D721" s="540"/>
      <c r="E721" s="540"/>
      <c r="F721" s="540"/>
      <c r="G721" s="540"/>
      <c r="H721" s="540"/>
      <c r="I721" s="540"/>
      <c r="J721" s="540"/>
      <c r="K721" s="540"/>
      <c r="L721" s="540"/>
      <c r="M721" s="540"/>
      <c r="N721" s="540"/>
      <c r="O721" s="540"/>
      <c r="P721" s="540"/>
      <c r="Q721" s="540"/>
      <c r="R721" s="540"/>
      <c r="S721" s="540"/>
      <c r="T721" s="540"/>
      <c r="U721" s="540"/>
      <c r="V721" s="540"/>
      <c r="W721" s="540"/>
      <c r="X721" s="540"/>
      <c r="Y721" s="540"/>
      <c r="Z721" s="540"/>
      <c r="AA721" s="540"/>
    </row>
    <row r="722" spans="1:27" ht="12.75">
      <c r="A722" s="540"/>
      <c r="B722" s="540"/>
      <c r="C722" s="540"/>
      <c r="D722" s="540"/>
      <c r="E722" s="540"/>
      <c r="F722" s="540"/>
      <c r="G722" s="540"/>
      <c r="H722" s="540"/>
      <c r="I722" s="540"/>
      <c r="J722" s="540"/>
      <c r="K722" s="540"/>
      <c r="L722" s="540"/>
      <c r="M722" s="540"/>
      <c r="N722" s="540"/>
      <c r="O722" s="540"/>
      <c r="P722" s="540"/>
      <c r="Q722" s="540"/>
      <c r="R722" s="540"/>
      <c r="S722" s="540"/>
      <c r="T722" s="540"/>
      <c r="U722" s="540"/>
      <c r="V722" s="540"/>
      <c r="W722" s="540"/>
      <c r="X722" s="540"/>
      <c r="Y722" s="540"/>
      <c r="Z722" s="540"/>
      <c r="AA722" s="540"/>
    </row>
    <row r="723" spans="1:27" ht="12.75">
      <c r="A723" s="540"/>
      <c r="B723" s="540"/>
      <c r="C723" s="540"/>
      <c r="D723" s="540"/>
      <c r="E723" s="540"/>
      <c r="F723" s="540"/>
      <c r="G723" s="540"/>
      <c r="H723" s="540"/>
      <c r="I723" s="540"/>
      <c r="J723" s="540"/>
      <c r="K723" s="540"/>
      <c r="L723" s="540"/>
      <c r="M723" s="540"/>
      <c r="N723" s="540"/>
      <c r="O723" s="540"/>
      <c r="P723" s="540"/>
      <c r="Q723" s="540"/>
      <c r="R723" s="540"/>
      <c r="S723" s="540"/>
      <c r="T723" s="540"/>
      <c r="U723" s="540"/>
      <c r="V723" s="540"/>
      <c r="W723" s="540"/>
      <c r="X723" s="540"/>
      <c r="Y723" s="540"/>
      <c r="Z723" s="540"/>
      <c r="AA723" s="540"/>
    </row>
    <row r="724" spans="1:27" ht="12.75">
      <c r="A724" s="540"/>
      <c r="B724" s="540"/>
      <c r="C724" s="540"/>
      <c r="D724" s="540"/>
      <c r="E724" s="540"/>
      <c r="F724" s="540"/>
      <c r="G724" s="540"/>
      <c r="H724" s="540"/>
      <c r="I724" s="540"/>
      <c r="J724" s="540"/>
      <c r="K724" s="540"/>
      <c r="L724" s="540"/>
      <c r="M724" s="540"/>
      <c r="N724" s="540"/>
      <c r="O724" s="540"/>
      <c r="P724" s="540"/>
      <c r="Q724" s="540"/>
      <c r="R724" s="540"/>
      <c r="S724" s="540"/>
      <c r="T724" s="540"/>
      <c r="U724" s="540"/>
      <c r="V724" s="540"/>
      <c r="W724" s="540"/>
      <c r="X724" s="540"/>
      <c r="Y724" s="540"/>
      <c r="Z724" s="540"/>
      <c r="AA724" s="540"/>
    </row>
    <row r="725" spans="1:27" ht="12.75">
      <c r="A725" s="540"/>
      <c r="B725" s="540"/>
      <c r="C725" s="540"/>
      <c r="D725" s="540"/>
      <c r="E725" s="540"/>
      <c r="F725" s="540"/>
      <c r="G725" s="540"/>
      <c r="H725" s="540"/>
      <c r="I725" s="540"/>
      <c r="J725" s="540"/>
      <c r="K725" s="540"/>
      <c r="L725" s="540"/>
      <c r="M725" s="540"/>
      <c r="N725" s="540"/>
      <c r="O725" s="540"/>
      <c r="P725" s="540"/>
      <c r="Q725" s="540"/>
      <c r="R725" s="540"/>
      <c r="S725" s="540"/>
      <c r="T725" s="540"/>
      <c r="U725" s="540"/>
      <c r="V725" s="540"/>
      <c r="W725" s="540"/>
      <c r="X725" s="540"/>
      <c r="Y725" s="540"/>
      <c r="Z725" s="540"/>
      <c r="AA725" s="540"/>
    </row>
    <row r="726" spans="1:27" ht="12.75">
      <c r="A726" s="540"/>
      <c r="B726" s="540"/>
      <c r="C726" s="540"/>
      <c r="D726" s="540"/>
      <c r="E726" s="540"/>
      <c r="F726" s="540"/>
      <c r="G726" s="540"/>
      <c r="H726" s="540"/>
      <c r="I726" s="540"/>
      <c r="J726" s="540"/>
      <c r="K726" s="540"/>
      <c r="L726" s="540"/>
      <c r="M726" s="540"/>
      <c r="N726" s="540"/>
      <c r="O726" s="540"/>
      <c r="P726" s="540"/>
      <c r="Q726" s="540"/>
      <c r="R726" s="540"/>
      <c r="S726" s="540"/>
      <c r="T726" s="540"/>
      <c r="U726" s="540"/>
      <c r="V726" s="540"/>
      <c r="W726" s="540"/>
      <c r="X726" s="540"/>
      <c r="Y726" s="540"/>
      <c r="Z726" s="540"/>
      <c r="AA726" s="540"/>
    </row>
    <row r="727" spans="1:27" ht="12.75">
      <c r="A727" s="540"/>
      <c r="B727" s="540"/>
      <c r="C727" s="540"/>
      <c r="D727" s="540"/>
      <c r="E727" s="540"/>
      <c r="F727" s="540"/>
      <c r="G727" s="540"/>
      <c r="H727" s="540"/>
      <c r="I727" s="540"/>
      <c r="J727" s="540"/>
      <c r="K727" s="540"/>
      <c r="L727" s="540"/>
      <c r="M727" s="540"/>
      <c r="N727" s="540"/>
      <c r="O727" s="540"/>
      <c r="P727" s="540"/>
      <c r="Q727" s="540"/>
      <c r="R727" s="540"/>
      <c r="S727" s="540"/>
      <c r="T727" s="540"/>
      <c r="U727" s="540"/>
      <c r="V727" s="540"/>
      <c r="W727" s="540"/>
      <c r="X727" s="540"/>
      <c r="Y727" s="540"/>
      <c r="Z727" s="540"/>
      <c r="AA727" s="540"/>
    </row>
    <row r="728" spans="1:27" ht="12.75">
      <c r="A728" s="540"/>
      <c r="B728" s="540"/>
      <c r="C728" s="540"/>
      <c r="D728" s="540"/>
      <c r="E728" s="540"/>
      <c r="F728" s="540"/>
      <c r="G728" s="540"/>
      <c r="H728" s="540"/>
      <c r="I728" s="540"/>
      <c r="J728" s="540"/>
      <c r="K728" s="540"/>
      <c r="L728" s="540"/>
      <c r="M728" s="540"/>
      <c r="N728" s="540"/>
      <c r="O728" s="540"/>
      <c r="P728" s="540"/>
      <c r="Q728" s="540"/>
      <c r="R728" s="540"/>
      <c r="S728" s="540"/>
      <c r="T728" s="540"/>
      <c r="U728" s="540"/>
      <c r="V728" s="540"/>
      <c r="W728" s="540"/>
      <c r="X728" s="540"/>
      <c r="Y728" s="540"/>
      <c r="Z728" s="540"/>
      <c r="AA728" s="540"/>
    </row>
    <row r="729" spans="1:27" ht="12.75">
      <c r="A729" s="540"/>
      <c r="B729" s="540"/>
      <c r="C729" s="540"/>
      <c r="D729" s="540"/>
      <c r="E729" s="540"/>
      <c r="F729" s="540"/>
      <c r="G729" s="540"/>
      <c r="H729" s="540"/>
      <c r="I729" s="540"/>
      <c r="J729" s="540"/>
      <c r="K729" s="540"/>
      <c r="L729" s="540"/>
      <c r="M729" s="540"/>
      <c r="N729" s="540"/>
      <c r="O729" s="540"/>
      <c r="P729" s="540"/>
      <c r="Q729" s="540"/>
      <c r="R729" s="540"/>
      <c r="S729" s="540"/>
      <c r="T729" s="540"/>
      <c r="U729" s="540"/>
      <c r="V729" s="540"/>
      <c r="W729" s="540"/>
      <c r="X729" s="540"/>
      <c r="Y729" s="540"/>
      <c r="Z729" s="540"/>
      <c r="AA729" s="540"/>
    </row>
    <row r="730" spans="1:27" ht="12.75">
      <c r="A730" s="540"/>
      <c r="B730" s="540"/>
      <c r="C730" s="540"/>
      <c r="D730" s="540"/>
      <c r="E730" s="540"/>
      <c r="F730" s="540"/>
      <c r="G730" s="540"/>
      <c r="H730" s="540"/>
      <c r="I730" s="540"/>
      <c r="J730" s="540"/>
      <c r="K730" s="540"/>
      <c r="L730" s="540"/>
      <c r="M730" s="540"/>
      <c r="N730" s="540"/>
      <c r="O730" s="540"/>
      <c r="P730" s="540"/>
      <c r="Q730" s="540"/>
      <c r="R730" s="540"/>
      <c r="S730" s="540"/>
      <c r="T730" s="540"/>
      <c r="U730" s="540"/>
      <c r="V730" s="540"/>
      <c r="W730" s="540"/>
      <c r="X730" s="540"/>
      <c r="Y730" s="540"/>
      <c r="Z730" s="540"/>
      <c r="AA730" s="540"/>
    </row>
    <row r="731" spans="1:27" ht="12.75">
      <c r="A731" s="540"/>
      <c r="B731" s="540"/>
      <c r="C731" s="540"/>
      <c r="D731" s="540"/>
      <c r="E731" s="540"/>
      <c r="F731" s="540"/>
      <c r="G731" s="540"/>
      <c r="H731" s="540"/>
      <c r="I731" s="540"/>
      <c r="J731" s="540"/>
      <c r="K731" s="540"/>
      <c r="L731" s="540"/>
      <c r="M731" s="540"/>
      <c r="N731" s="540"/>
      <c r="O731" s="540"/>
      <c r="P731" s="540"/>
      <c r="Q731" s="540"/>
      <c r="R731" s="540"/>
      <c r="S731" s="540"/>
      <c r="T731" s="540"/>
      <c r="U731" s="540"/>
      <c r="V731" s="540"/>
      <c r="W731" s="540"/>
      <c r="X731" s="540"/>
      <c r="Y731" s="540"/>
      <c r="Z731" s="540"/>
      <c r="AA731" s="540"/>
    </row>
    <row r="732" spans="1:27" ht="12.75">
      <c r="A732" s="540"/>
      <c r="B732" s="540"/>
      <c r="C732" s="540"/>
      <c r="D732" s="540"/>
      <c r="E732" s="540"/>
      <c r="F732" s="540"/>
      <c r="G732" s="540"/>
      <c r="H732" s="540"/>
      <c r="I732" s="540"/>
      <c r="J732" s="540"/>
      <c r="K732" s="540"/>
      <c r="L732" s="540"/>
      <c r="M732" s="540"/>
      <c r="N732" s="540"/>
      <c r="O732" s="540"/>
      <c r="P732" s="540"/>
      <c r="Q732" s="540"/>
      <c r="R732" s="540"/>
      <c r="S732" s="540"/>
      <c r="T732" s="540"/>
      <c r="U732" s="540"/>
      <c r="V732" s="540"/>
      <c r="W732" s="540"/>
      <c r="X732" s="540"/>
      <c r="Y732" s="540"/>
      <c r="Z732" s="540"/>
      <c r="AA732" s="540"/>
    </row>
    <row r="733" spans="1:27" ht="12.75">
      <c r="A733" s="540"/>
      <c r="B733" s="540"/>
      <c r="C733" s="540"/>
      <c r="D733" s="540"/>
      <c r="E733" s="540"/>
      <c r="F733" s="540"/>
      <c r="G733" s="540"/>
      <c r="H733" s="540"/>
      <c r="I733" s="540"/>
      <c r="J733" s="540"/>
      <c r="K733" s="540"/>
      <c r="L733" s="540"/>
      <c r="M733" s="540"/>
      <c r="N733" s="540"/>
      <c r="O733" s="540"/>
      <c r="P733" s="540"/>
      <c r="Q733" s="540"/>
      <c r="R733" s="540"/>
      <c r="S733" s="540"/>
      <c r="T733" s="540"/>
      <c r="U733" s="540"/>
      <c r="V733" s="540"/>
      <c r="W733" s="540"/>
      <c r="X733" s="540"/>
      <c r="Y733" s="540"/>
      <c r="Z733" s="540"/>
      <c r="AA733" s="540"/>
    </row>
    <row r="734" spans="1:27" ht="12.75">
      <c r="A734" s="540"/>
      <c r="B734" s="540"/>
      <c r="C734" s="540"/>
      <c r="D734" s="540"/>
      <c r="E734" s="540"/>
      <c r="F734" s="540"/>
      <c r="G734" s="540"/>
      <c r="H734" s="540"/>
      <c r="I734" s="540"/>
      <c r="J734" s="540"/>
      <c r="K734" s="540"/>
      <c r="L734" s="540"/>
      <c r="M734" s="540"/>
      <c r="N734" s="540"/>
      <c r="O734" s="540"/>
      <c r="P734" s="540"/>
      <c r="Q734" s="540"/>
      <c r="R734" s="540"/>
      <c r="S734" s="540"/>
      <c r="T734" s="540"/>
      <c r="U734" s="540"/>
      <c r="V734" s="540"/>
      <c r="W734" s="540"/>
      <c r="X734" s="540"/>
      <c r="Y734" s="540"/>
      <c r="Z734" s="540"/>
      <c r="AA734" s="540"/>
    </row>
    <row r="735" spans="1:27" ht="12.75">
      <c r="A735" s="540"/>
      <c r="B735" s="540"/>
      <c r="C735" s="540"/>
      <c r="D735" s="540"/>
      <c r="E735" s="540"/>
      <c r="F735" s="540"/>
      <c r="G735" s="540"/>
      <c r="H735" s="540"/>
      <c r="I735" s="540"/>
      <c r="J735" s="540"/>
      <c r="K735" s="540"/>
      <c r="L735" s="540"/>
      <c r="M735" s="540"/>
      <c r="N735" s="540"/>
      <c r="O735" s="540"/>
      <c r="P735" s="540"/>
      <c r="Q735" s="540"/>
      <c r="R735" s="540"/>
      <c r="S735" s="540"/>
      <c r="T735" s="540"/>
      <c r="U735" s="540"/>
      <c r="V735" s="540"/>
      <c r="W735" s="540"/>
      <c r="X735" s="540"/>
      <c r="Y735" s="540"/>
      <c r="Z735" s="540"/>
      <c r="AA735" s="540"/>
    </row>
    <row r="736" spans="1:27" ht="12.75">
      <c r="A736" s="540"/>
      <c r="B736" s="540"/>
      <c r="C736" s="540"/>
      <c r="D736" s="540"/>
      <c r="E736" s="540"/>
      <c r="F736" s="540"/>
      <c r="G736" s="540"/>
      <c r="H736" s="540"/>
      <c r="I736" s="540"/>
      <c r="J736" s="540"/>
      <c r="K736" s="540"/>
      <c r="L736" s="540"/>
      <c r="M736" s="540"/>
      <c r="N736" s="540"/>
      <c r="O736" s="540"/>
      <c r="P736" s="540"/>
      <c r="Q736" s="540"/>
      <c r="R736" s="540"/>
      <c r="S736" s="540"/>
      <c r="T736" s="540"/>
      <c r="U736" s="540"/>
      <c r="V736" s="540"/>
      <c r="W736" s="540"/>
      <c r="X736" s="540"/>
      <c r="Y736" s="540"/>
      <c r="Z736" s="540"/>
      <c r="AA736" s="540"/>
    </row>
    <row r="737" spans="1:27" ht="12.75">
      <c r="A737" s="540"/>
      <c r="B737" s="540"/>
      <c r="C737" s="540"/>
      <c r="D737" s="540"/>
      <c r="E737" s="540"/>
      <c r="F737" s="540"/>
      <c r="G737" s="540"/>
      <c r="H737" s="540"/>
      <c r="I737" s="540"/>
      <c r="J737" s="540"/>
      <c r="K737" s="540"/>
      <c r="L737" s="540"/>
      <c r="M737" s="540"/>
      <c r="N737" s="540"/>
      <c r="O737" s="540"/>
      <c r="P737" s="540"/>
      <c r="Q737" s="540"/>
      <c r="R737" s="540"/>
      <c r="S737" s="540"/>
      <c r="T737" s="540"/>
      <c r="U737" s="540"/>
      <c r="V737" s="540"/>
      <c r="W737" s="540"/>
      <c r="X737" s="540"/>
      <c r="Y737" s="540"/>
      <c r="Z737" s="540"/>
      <c r="AA737" s="540"/>
    </row>
    <row r="738" spans="1:27" ht="12.75">
      <c r="A738" s="540"/>
      <c r="B738" s="540"/>
      <c r="C738" s="540"/>
      <c r="D738" s="540"/>
      <c r="E738" s="540"/>
      <c r="F738" s="540"/>
      <c r="G738" s="540"/>
      <c r="H738" s="540"/>
      <c r="I738" s="540"/>
      <c r="J738" s="540"/>
      <c r="K738" s="540"/>
      <c r="L738" s="540"/>
      <c r="M738" s="540"/>
      <c r="N738" s="540"/>
      <c r="O738" s="540"/>
      <c r="P738" s="540"/>
      <c r="Q738" s="540"/>
      <c r="R738" s="540"/>
      <c r="S738" s="540"/>
      <c r="T738" s="540"/>
      <c r="U738" s="540"/>
      <c r="V738" s="540"/>
      <c r="W738" s="540"/>
      <c r="X738" s="540"/>
      <c r="Y738" s="540"/>
      <c r="Z738" s="540"/>
      <c r="AA738" s="540"/>
    </row>
    <row r="739" spans="1:27" ht="12.75">
      <c r="A739" s="540"/>
      <c r="B739" s="540"/>
      <c r="C739" s="540"/>
      <c r="D739" s="540"/>
      <c r="E739" s="540"/>
      <c r="F739" s="540"/>
      <c r="G739" s="540"/>
      <c r="H739" s="540"/>
      <c r="I739" s="540"/>
      <c r="J739" s="540"/>
      <c r="K739" s="540"/>
      <c r="L739" s="540"/>
      <c r="M739" s="540"/>
      <c r="N739" s="540"/>
      <c r="O739" s="540"/>
      <c r="P739" s="540"/>
      <c r="Q739" s="540"/>
      <c r="R739" s="540"/>
      <c r="S739" s="540"/>
      <c r="T739" s="540"/>
      <c r="U739" s="540"/>
      <c r="V739" s="540"/>
      <c r="W739" s="540"/>
      <c r="X739" s="540"/>
      <c r="Y739" s="540"/>
      <c r="Z739" s="540"/>
      <c r="AA739" s="540"/>
    </row>
    <row r="740" spans="1:27" ht="12.75">
      <c r="A740" s="540"/>
      <c r="B740" s="540"/>
      <c r="C740" s="540"/>
      <c r="D740" s="540"/>
      <c r="E740" s="540"/>
      <c r="F740" s="540"/>
      <c r="G740" s="540"/>
      <c r="H740" s="540"/>
      <c r="I740" s="540"/>
      <c r="J740" s="540"/>
      <c r="K740" s="540"/>
      <c r="L740" s="540"/>
      <c r="M740" s="540"/>
      <c r="N740" s="540"/>
      <c r="O740" s="540"/>
      <c r="P740" s="540"/>
      <c r="Q740" s="540"/>
      <c r="R740" s="540"/>
      <c r="S740" s="540"/>
      <c r="T740" s="540"/>
      <c r="U740" s="540"/>
      <c r="V740" s="540"/>
      <c r="W740" s="540"/>
      <c r="X740" s="540"/>
      <c r="Y740" s="540"/>
      <c r="Z740" s="540"/>
      <c r="AA740" s="540"/>
    </row>
    <row r="741" spans="1:27" ht="12.75">
      <c r="A741" s="540"/>
      <c r="B741" s="540"/>
      <c r="C741" s="540"/>
      <c r="D741" s="540"/>
      <c r="E741" s="540"/>
      <c r="F741" s="540"/>
      <c r="G741" s="540"/>
      <c r="H741" s="540"/>
      <c r="I741" s="540"/>
      <c r="J741" s="540"/>
      <c r="K741" s="540"/>
      <c r="L741" s="540"/>
      <c r="M741" s="540"/>
      <c r="N741" s="540"/>
      <c r="O741" s="540"/>
      <c r="P741" s="540"/>
      <c r="Q741" s="540"/>
      <c r="R741" s="540"/>
      <c r="S741" s="540"/>
      <c r="T741" s="540"/>
      <c r="U741" s="540"/>
      <c r="V741" s="540"/>
      <c r="W741" s="540"/>
      <c r="X741" s="540"/>
      <c r="Y741" s="540"/>
      <c r="Z741" s="540"/>
      <c r="AA741" s="540"/>
    </row>
    <row r="742" spans="1:27" ht="12.75">
      <c r="A742" s="540"/>
      <c r="B742" s="540"/>
      <c r="C742" s="540"/>
      <c r="D742" s="540"/>
      <c r="E742" s="540"/>
      <c r="F742" s="540"/>
      <c r="G742" s="540"/>
      <c r="H742" s="540"/>
      <c r="I742" s="540"/>
      <c r="J742" s="540"/>
      <c r="K742" s="540"/>
      <c r="L742" s="540"/>
      <c r="M742" s="540"/>
      <c r="N742" s="540"/>
      <c r="O742" s="540"/>
      <c r="P742" s="540"/>
      <c r="Q742" s="540"/>
      <c r="R742" s="540"/>
      <c r="S742" s="540"/>
      <c r="T742" s="540"/>
      <c r="U742" s="540"/>
      <c r="V742" s="540"/>
      <c r="W742" s="540"/>
      <c r="X742" s="540"/>
      <c r="Y742" s="540"/>
      <c r="Z742" s="540"/>
      <c r="AA742" s="540"/>
    </row>
    <row r="743" spans="1:27" ht="12.75">
      <c r="A743" s="540"/>
      <c r="B743" s="540"/>
      <c r="C743" s="540"/>
      <c r="D743" s="540"/>
      <c r="E743" s="540"/>
      <c r="F743" s="540"/>
      <c r="G743" s="540"/>
      <c r="H743" s="540"/>
      <c r="I743" s="540"/>
      <c r="J743" s="540"/>
      <c r="K743" s="540"/>
      <c r="L743" s="540"/>
      <c r="M743" s="540"/>
      <c r="N743" s="540"/>
      <c r="O743" s="540"/>
      <c r="P743" s="540"/>
      <c r="Q743" s="540"/>
      <c r="R743" s="540"/>
      <c r="S743" s="540"/>
      <c r="T743" s="540"/>
      <c r="U743" s="540"/>
      <c r="V743" s="540"/>
      <c r="W743" s="540"/>
      <c r="X743" s="540"/>
      <c r="Y743" s="540"/>
      <c r="Z743" s="540"/>
      <c r="AA743" s="540"/>
    </row>
    <row r="744" spans="1:27" ht="12.75">
      <c r="A744" s="540"/>
      <c r="B744" s="540"/>
      <c r="C744" s="540"/>
      <c r="D744" s="540"/>
      <c r="E744" s="540"/>
      <c r="F744" s="540"/>
      <c r="G744" s="540"/>
      <c r="H744" s="540"/>
      <c r="I744" s="540"/>
      <c r="J744" s="540"/>
      <c r="K744" s="540"/>
      <c r="L744" s="540"/>
      <c r="M744" s="540"/>
      <c r="N744" s="540"/>
      <c r="O744" s="540"/>
      <c r="P744" s="540"/>
      <c r="Q744" s="540"/>
      <c r="R744" s="540"/>
      <c r="S744" s="540"/>
      <c r="T744" s="540"/>
      <c r="U744" s="540"/>
      <c r="V744" s="540"/>
      <c r="W744" s="540"/>
      <c r="X744" s="540"/>
      <c r="Y744" s="540"/>
      <c r="Z744" s="540"/>
      <c r="AA744" s="540"/>
    </row>
    <row r="745" spans="1:27" ht="12.75">
      <c r="A745" s="540"/>
      <c r="B745" s="540"/>
      <c r="C745" s="540"/>
      <c r="D745" s="540"/>
      <c r="E745" s="540"/>
      <c r="F745" s="540"/>
      <c r="G745" s="540"/>
      <c r="H745" s="540"/>
      <c r="I745" s="540"/>
      <c r="J745" s="540"/>
      <c r="K745" s="540"/>
      <c r="L745" s="540"/>
      <c r="M745" s="540"/>
      <c r="N745" s="540"/>
      <c r="O745" s="540"/>
      <c r="P745" s="540"/>
      <c r="Q745" s="540"/>
      <c r="R745" s="540"/>
      <c r="S745" s="540"/>
      <c r="T745" s="540"/>
      <c r="U745" s="540"/>
      <c r="V745" s="540"/>
      <c r="W745" s="540"/>
      <c r="X745" s="540"/>
      <c r="Y745" s="540"/>
      <c r="Z745" s="540"/>
      <c r="AA745" s="540"/>
    </row>
    <row r="746" spans="1:27" ht="12.75">
      <c r="A746" s="540"/>
      <c r="B746" s="540"/>
      <c r="C746" s="540"/>
      <c r="D746" s="540"/>
      <c r="E746" s="540"/>
      <c r="F746" s="540"/>
      <c r="G746" s="540"/>
      <c r="H746" s="540"/>
      <c r="I746" s="540"/>
      <c r="J746" s="540"/>
      <c r="K746" s="540"/>
      <c r="L746" s="540"/>
      <c r="M746" s="540"/>
      <c r="N746" s="540"/>
      <c r="O746" s="540"/>
      <c r="P746" s="540"/>
      <c r="Q746" s="540"/>
      <c r="R746" s="540"/>
      <c r="S746" s="540"/>
      <c r="T746" s="540"/>
      <c r="U746" s="540"/>
      <c r="V746" s="540"/>
      <c r="W746" s="540"/>
      <c r="X746" s="540"/>
      <c r="Y746" s="540"/>
      <c r="Z746" s="540"/>
      <c r="AA746" s="540"/>
    </row>
    <row r="747" spans="1:27" ht="12.75">
      <c r="A747" s="540"/>
      <c r="B747" s="540"/>
      <c r="C747" s="540"/>
      <c r="D747" s="540"/>
      <c r="E747" s="540"/>
      <c r="F747" s="540"/>
      <c r="G747" s="540"/>
      <c r="H747" s="540"/>
      <c r="I747" s="540"/>
      <c r="J747" s="540"/>
      <c r="K747" s="540"/>
      <c r="L747" s="540"/>
      <c r="M747" s="540"/>
      <c r="N747" s="540"/>
      <c r="O747" s="540"/>
      <c r="P747" s="540"/>
      <c r="Q747" s="540"/>
      <c r="R747" s="540"/>
      <c r="S747" s="540"/>
      <c r="T747" s="540"/>
      <c r="U747" s="540"/>
      <c r="V747" s="540"/>
      <c r="W747" s="540"/>
      <c r="X747" s="540"/>
      <c r="Y747" s="540"/>
      <c r="Z747" s="540"/>
      <c r="AA747" s="540"/>
    </row>
    <row r="748" spans="1:27" ht="12.75">
      <c r="A748" s="540"/>
      <c r="B748" s="540"/>
      <c r="C748" s="540"/>
      <c r="D748" s="540"/>
      <c r="E748" s="540"/>
      <c r="F748" s="540"/>
      <c r="G748" s="540"/>
      <c r="H748" s="540"/>
      <c r="I748" s="540"/>
      <c r="J748" s="540"/>
      <c r="K748" s="540"/>
      <c r="L748" s="540"/>
      <c r="M748" s="540"/>
      <c r="N748" s="540"/>
      <c r="O748" s="540"/>
      <c r="P748" s="540"/>
      <c r="Q748" s="540"/>
      <c r="R748" s="540"/>
      <c r="S748" s="540"/>
      <c r="T748" s="540"/>
      <c r="U748" s="540"/>
      <c r="V748" s="540"/>
      <c r="W748" s="540"/>
      <c r="X748" s="540"/>
      <c r="Y748" s="540"/>
      <c r="Z748" s="540"/>
      <c r="AA748" s="540"/>
    </row>
    <row r="749" spans="1:27" ht="12.75">
      <c r="A749" s="540"/>
      <c r="B749" s="540"/>
      <c r="C749" s="540"/>
      <c r="D749" s="540"/>
      <c r="E749" s="540"/>
      <c r="F749" s="540"/>
      <c r="G749" s="540"/>
      <c r="H749" s="540"/>
      <c r="I749" s="540"/>
      <c r="J749" s="540"/>
      <c r="K749" s="540"/>
      <c r="L749" s="540"/>
      <c r="M749" s="540"/>
      <c r="N749" s="540"/>
      <c r="O749" s="540"/>
      <c r="P749" s="540"/>
      <c r="Q749" s="540"/>
      <c r="R749" s="540"/>
      <c r="S749" s="540"/>
      <c r="T749" s="540"/>
      <c r="U749" s="540"/>
      <c r="V749" s="540"/>
      <c r="W749" s="540"/>
      <c r="X749" s="540"/>
      <c r="Y749" s="540"/>
      <c r="Z749" s="540"/>
      <c r="AA749" s="540"/>
    </row>
    <row r="750" spans="1:27" ht="12.75">
      <c r="A750" s="540"/>
      <c r="B750" s="540"/>
      <c r="C750" s="540"/>
      <c r="D750" s="540"/>
      <c r="E750" s="540"/>
      <c r="F750" s="540"/>
      <c r="G750" s="540"/>
      <c r="H750" s="540"/>
      <c r="I750" s="540"/>
      <c r="J750" s="540"/>
      <c r="K750" s="540"/>
      <c r="L750" s="540"/>
      <c r="M750" s="540"/>
      <c r="N750" s="540"/>
      <c r="O750" s="540"/>
      <c r="P750" s="540"/>
      <c r="Q750" s="540"/>
      <c r="R750" s="540"/>
      <c r="S750" s="540"/>
      <c r="T750" s="540"/>
      <c r="U750" s="540"/>
      <c r="V750" s="540"/>
      <c r="W750" s="540"/>
      <c r="X750" s="540"/>
      <c r="Y750" s="540"/>
      <c r="Z750" s="540"/>
      <c r="AA750" s="540"/>
    </row>
    <row r="751" spans="1:27" ht="12.75">
      <c r="A751" s="540"/>
      <c r="B751" s="540"/>
      <c r="C751" s="540"/>
      <c r="D751" s="540"/>
      <c r="E751" s="540"/>
      <c r="F751" s="540"/>
      <c r="G751" s="540"/>
      <c r="H751" s="540"/>
      <c r="I751" s="540"/>
      <c r="J751" s="540"/>
      <c r="K751" s="540"/>
      <c r="L751" s="540"/>
      <c r="M751" s="540"/>
      <c r="N751" s="540"/>
      <c r="O751" s="540"/>
      <c r="P751" s="540"/>
      <c r="Q751" s="540"/>
      <c r="R751" s="540"/>
      <c r="S751" s="540"/>
      <c r="T751" s="540"/>
      <c r="U751" s="540"/>
      <c r="V751" s="540"/>
      <c r="W751" s="540"/>
      <c r="X751" s="540"/>
      <c r="Y751" s="540"/>
      <c r="Z751" s="540"/>
      <c r="AA751" s="540"/>
    </row>
    <row r="752" spans="1:27" ht="12.75">
      <c r="A752" s="540"/>
      <c r="B752" s="540"/>
      <c r="C752" s="540"/>
      <c r="D752" s="540"/>
      <c r="E752" s="540"/>
      <c r="F752" s="540"/>
      <c r="G752" s="540"/>
      <c r="H752" s="540"/>
      <c r="I752" s="540"/>
      <c r="J752" s="540"/>
      <c r="K752" s="540"/>
      <c r="L752" s="540"/>
      <c r="M752" s="540"/>
      <c r="N752" s="540"/>
      <c r="O752" s="540"/>
      <c r="P752" s="540"/>
      <c r="Q752" s="540"/>
      <c r="R752" s="540"/>
      <c r="S752" s="540"/>
      <c r="T752" s="540"/>
      <c r="U752" s="540"/>
      <c r="V752" s="540"/>
      <c r="W752" s="540"/>
      <c r="X752" s="540"/>
      <c r="Y752" s="540"/>
      <c r="Z752" s="540"/>
      <c r="AA752" s="540"/>
    </row>
    <row r="753" spans="1:27" ht="12.75">
      <c r="A753" s="540"/>
      <c r="B753" s="540"/>
      <c r="C753" s="540"/>
      <c r="D753" s="540"/>
      <c r="E753" s="540"/>
      <c r="F753" s="540"/>
      <c r="G753" s="540"/>
      <c r="H753" s="540"/>
      <c r="I753" s="540"/>
      <c r="J753" s="540"/>
      <c r="K753" s="540"/>
      <c r="L753" s="540"/>
      <c r="M753" s="540"/>
      <c r="N753" s="540"/>
      <c r="O753" s="540"/>
      <c r="P753" s="540"/>
      <c r="Q753" s="540"/>
      <c r="R753" s="540"/>
      <c r="S753" s="540"/>
      <c r="T753" s="540"/>
      <c r="U753" s="540"/>
      <c r="V753" s="540"/>
      <c r="W753" s="540"/>
      <c r="X753" s="540"/>
      <c r="Y753" s="540"/>
      <c r="Z753" s="540"/>
      <c r="AA753" s="540"/>
    </row>
    <row r="754" spans="1:27" ht="12.75">
      <c r="A754" s="540"/>
      <c r="B754" s="540"/>
      <c r="C754" s="540"/>
      <c r="D754" s="540"/>
      <c r="E754" s="540"/>
      <c r="F754" s="540"/>
      <c r="G754" s="540"/>
      <c r="H754" s="540"/>
      <c r="I754" s="540"/>
      <c r="J754" s="540"/>
      <c r="K754" s="540"/>
      <c r="L754" s="540"/>
      <c r="M754" s="540"/>
      <c r="N754" s="540"/>
      <c r="O754" s="540"/>
      <c r="P754" s="540"/>
      <c r="Q754" s="540"/>
      <c r="R754" s="540"/>
      <c r="S754" s="540"/>
      <c r="T754" s="540"/>
      <c r="U754" s="540"/>
      <c r="V754" s="540"/>
      <c r="W754" s="540"/>
      <c r="X754" s="540"/>
      <c r="Y754" s="540"/>
      <c r="Z754" s="540"/>
      <c r="AA754" s="540"/>
    </row>
    <row r="755" spans="1:27" ht="12.75">
      <c r="A755" s="540"/>
      <c r="B755" s="540"/>
      <c r="C755" s="540"/>
      <c r="D755" s="540"/>
      <c r="E755" s="540"/>
      <c r="F755" s="540"/>
      <c r="G755" s="540"/>
      <c r="H755" s="540"/>
      <c r="I755" s="540"/>
      <c r="J755" s="540"/>
      <c r="K755" s="540"/>
      <c r="L755" s="540"/>
      <c r="M755" s="540"/>
      <c r="N755" s="540"/>
      <c r="O755" s="540"/>
      <c r="P755" s="540"/>
      <c r="Q755" s="540"/>
      <c r="R755" s="540"/>
      <c r="S755" s="540"/>
      <c r="T755" s="540"/>
      <c r="U755" s="540"/>
      <c r="V755" s="540"/>
      <c r="W755" s="540"/>
      <c r="X755" s="540"/>
      <c r="Y755" s="540"/>
      <c r="Z755" s="540"/>
      <c r="AA755" s="540"/>
    </row>
    <row r="756" spans="1:27" ht="12.75">
      <c r="A756" s="540"/>
      <c r="B756" s="540"/>
      <c r="C756" s="540"/>
      <c r="D756" s="540"/>
      <c r="E756" s="540"/>
      <c r="F756" s="540"/>
      <c r="G756" s="540"/>
      <c r="H756" s="540"/>
      <c r="I756" s="540"/>
      <c r="J756" s="540"/>
      <c r="K756" s="540"/>
      <c r="L756" s="540"/>
      <c r="M756" s="540"/>
      <c r="N756" s="540"/>
      <c r="O756" s="540"/>
      <c r="P756" s="540"/>
      <c r="Q756" s="540"/>
      <c r="R756" s="540"/>
      <c r="S756" s="540"/>
      <c r="T756" s="540"/>
      <c r="U756" s="540"/>
      <c r="V756" s="540"/>
      <c r="W756" s="540"/>
      <c r="X756" s="540"/>
      <c r="Y756" s="540"/>
      <c r="Z756" s="540"/>
      <c r="AA756" s="540"/>
    </row>
    <row r="757" spans="1:27" ht="12.75">
      <c r="A757" s="540"/>
      <c r="B757" s="540"/>
      <c r="C757" s="540"/>
      <c r="D757" s="540"/>
      <c r="E757" s="540"/>
      <c r="F757" s="540"/>
      <c r="G757" s="540"/>
      <c r="H757" s="540"/>
      <c r="I757" s="540"/>
      <c r="J757" s="540"/>
      <c r="K757" s="540"/>
      <c r="L757" s="540"/>
      <c r="M757" s="540"/>
      <c r="N757" s="540"/>
      <c r="O757" s="540"/>
      <c r="P757" s="540"/>
      <c r="Q757" s="540"/>
      <c r="R757" s="540"/>
      <c r="S757" s="540"/>
      <c r="T757" s="540"/>
      <c r="U757" s="540"/>
      <c r="V757" s="540"/>
      <c r="W757" s="540"/>
      <c r="X757" s="540"/>
      <c r="Y757" s="540"/>
      <c r="Z757" s="540"/>
      <c r="AA757" s="540"/>
    </row>
    <row r="758" spans="1:27" ht="12.75">
      <c r="A758" s="540"/>
      <c r="B758" s="540"/>
      <c r="C758" s="540"/>
      <c r="D758" s="540"/>
      <c r="E758" s="540"/>
      <c r="F758" s="540"/>
      <c r="G758" s="540"/>
      <c r="H758" s="540"/>
      <c r="I758" s="540"/>
      <c r="J758" s="540"/>
      <c r="K758" s="540"/>
      <c r="L758" s="540"/>
      <c r="M758" s="540"/>
      <c r="N758" s="540"/>
      <c r="O758" s="540"/>
      <c r="P758" s="540"/>
      <c r="Q758" s="540"/>
      <c r="R758" s="540"/>
      <c r="S758" s="540"/>
      <c r="T758" s="540"/>
      <c r="U758" s="540"/>
      <c r="V758" s="540"/>
      <c r="W758" s="540"/>
      <c r="X758" s="540"/>
      <c r="Y758" s="540"/>
      <c r="Z758" s="540"/>
      <c r="AA758" s="540"/>
    </row>
    <row r="759" spans="1:27" ht="12.75">
      <c r="A759" s="540"/>
      <c r="B759" s="540"/>
      <c r="C759" s="540"/>
      <c r="D759" s="540"/>
      <c r="E759" s="540"/>
      <c r="F759" s="540"/>
      <c r="G759" s="540"/>
      <c r="H759" s="540"/>
      <c r="I759" s="540"/>
      <c r="J759" s="540"/>
      <c r="K759" s="540"/>
      <c r="L759" s="540"/>
      <c r="M759" s="540"/>
      <c r="N759" s="540"/>
      <c r="O759" s="540"/>
      <c r="P759" s="540"/>
      <c r="Q759" s="540"/>
      <c r="R759" s="540"/>
      <c r="S759" s="540"/>
      <c r="T759" s="540"/>
      <c r="U759" s="540"/>
      <c r="V759" s="540"/>
      <c r="W759" s="540"/>
      <c r="X759" s="540"/>
      <c r="Y759" s="540"/>
      <c r="Z759" s="540"/>
      <c r="AA759" s="540"/>
    </row>
    <row r="760" spans="1:27" ht="12.75">
      <c r="A760" s="540"/>
      <c r="B760" s="540"/>
      <c r="C760" s="540"/>
      <c r="D760" s="540"/>
      <c r="E760" s="540"/>
      <c r="F760" s="540"/>
      <c r="G760" s="540"/>
      <c r="H760" s="540"/>
      <c r="I760" s="540"/>
      <c r="J760" s="540"/>
      <c r="K760" s="540"/>
      <c r="L760" s="540"/>
      <c r="M760" s="540"/>
      <c r="N760" s="540"/>
      <c r="O760" s="540"/>
      <c r="P760" s="540"/>
      <c r="Q760" s="540"/>
      <c r="R760" s="540"/>
      <c r="S760" s="540"/>
      <c r="T760" s="540"/>
      <c r="U760" s="540"/>
      <c r="V760" s="540"/>
      <c r="W760" s="540"/>
      <c r="X760" s="540"/>
      <c r="Y760" s="540"/>
      <c r="Z760" s="540"/>
      <c r="AA760" s="540"/>
    </row>
    <row r="761" spans="1:27" ht="12.75">
      <c r="A761" s="540"/>
      <c r="B761" s="540"/>
      <c r="C761" s="540"/>
      <c r="D761" s="540"/>
      <c r="E761" s="540"/>
      <c r="F761" s="540"/>
      <c r="G761" s="540"/>
      <c r="H761" s="540"/>
      <c r="I761" s="540"/>
      <c r="J761" s="540"/>
      <c r="K761" s="540"/>
      <c r="L761" s="540"/>
      <c r="M761" s="540"/>
      <c r="N761" s="540"/>
      <c r="O761" s="540"/>
      <c r="P761" s="540"/>
      <c r="Q761" s="540"/>
      <c r="R761" s="540"/>
      <c r="S761" s="540"/>
      <c r="T761" s="540"/>
      <c r="U761" s="540"/>
      <c r="V761" s="540"/>
      <c r="W761" s="540"/>
      <c r="X761" s="540"/>
      <c r="Y761" s="540"/>
      <c r="Z761" s="540"/>
      <c r="AA761" s="540"/>
    </row>
    <row r="762" spans="1:27" ht="12.75">
      <c r="A762" s="540"/>
      <c r="B762" s="540"/>
      <c r="C762" s="540"/>
      <c r="D762" s="540"/>
      <c r="E762" s="540"/>
      <c r="F762" s="540"/>
      <c r="G762" s="540"/>
      <c r="H762" s="540"/>
      <c r="I762" s="540"/>
      <c r="J762" s="540"/>
      <c r="K762" s="540"/>
      <c r="L762" s="540"/>
      <c r="M762" s="540"/>
      <c r="N762" s="540"/>
      <c r="O762" s="540"/>
      <c r="P762" s="540"/>
      <c r="Q762" s="540"/>
      <c r="R762" s="540"/>
      <c r="S762" s="540"/>
      <c r="T762" s="540"/>
      <c r="U762" s="540"/>
      <c r="V762" s="540"/>
      <c r="W762" s="540"/>
      <c r="X762" s="540"/>
      <c r="Y762" s="540"/>
      <c r="Z762" s="540"/>
      <c r="AA762" s="540"/>
    </row>
    <row r="763" spans="1:27" ht="12.75">
      <c r="A763" s="540"/>
      <c r="B763" s="540"/>
      <c r="C763" s="540"/>
      <c r="D763" s="540"/>
      <c r="E763" s="540"/>
      <c r="F763" s="540"/>
      <c r="G763" s="540"/>
      <c r="H763" s="540"/>
      <c r="I763" s="540"/>
      <c r="J763" s="540"/>
      <c r="K763" s="540"/>
      <c r="L763" s="540"/>
      <c r="M763" s="540"/>
      <c r="N763" s="540"/>
      <c r="O763" s="540"/>
      <c r="P763" s="540"/>
      <c r="Q763" s="540"/>
      <c r="R763" s="540"/>
      <c r="S763" s="540"/>
      <c r="T763" s="540"/>
      <c r="U763" s="540"/>
      <c r="V763" s="540"/>
      <c r="W763" s="540"/>
      <c r="X763" s="540"/>
      <c r="Y763" s="540"/>
      <c r="Z763" s="540"/>
      <c r="AA763" s="540"/>
    </row>
    <row r="764" spans="1:27" ht="12.75">
      <c r="A764" s="540"/>
      <c r="B764" s="540"/>
      <c r="C764" s="540"/>
      <c r="D764" s="540"/>
      <c r="E764" s="540"/>
      <c r="F764" s="540"/>
      <c r="G764" s="540"/>
      <c r="H764" s="540"/>
      <c r="I764" s="540"/>
      <c r="J764" s="540"/>
      <c r="K764" s="540"/>
      <c r="L764" s="540"/>
      <c r="M764" s="540"/>
      <c r="N764" s="540"/>
      <c r="O764" s="540"/>
      <c r="P764" s="540"/>
      <c r="Q764" s="540"/>
      <c r="R764" s="540"/>
      <c r="S764" s="540"/>
      <c r="T764" s="540"/>
      <c r="U764" s="540"/>
      <c r="V764" s="540"/>
      <c r="W764" s="540"/>
      <c r="X764" s="540"/>
      <c r="Y764" s="540"/>
      <c r="Z764" s="540"/>
      <c r="AA764" s="540"/>
    </row>
    <row r="765" spans="1:27" ht="12.75">
      <c r="A765" s="540"/>
      <c r="B765" s="540"/>
      <c r="C765" s="540"/>
      <c r="D765" s="540"/>
      <c r="E765" s="540"/>
      <c r="F765" s="540"/>
      <c r="G765" s="540"/>
      <c r="H765" s="540"/>
      <c r="I765" s="540"/>
      <c r="J765" s="540"/>
      <c r="K765" s="540"/>
      <c r="L765" s="540"/>
      <c r="M765" s="540"/>
      <c r="N765" s="540"/>
      <c r="O765" s="540"/>
      <c r="P765" s="540"/>
      <c r="Q765" s="540"/>
      <c r="R765" s="540"/>
      <c r="S765" s="540"/>
      <c r="T765" s="540"/>
      <c r="U765" s="540"/>
      <c r="V765" s="540"/>
      <c r="W765" s="540"/>
      <c r="X765" s="540"/>
      <c r="Y765" s="540"/>
      <c r="Z765" s="540"/>
      <c r="AA765" s="540"/>
    </row>
    <row r="766" spans="1:27" ht="12.75">
      <c r="A766" s="540"/>
      <c r="B766" s="540"/>
      <c r="C766" s="540"/>
      <c r="D766" s="540"/>
      <c r="E766" s="540"/>
      <c r="F766" s="540"/>
      <c r="G766" s="540"/>
      <c r="H766" s="540"/>
      <c r="I766" s="540"/>
      <c r="J766" s="540"/>
      <c r="K766" s="540"/>
      <c r="L766" s="540"/>
      <c r="M766" s="540"/>
      <c r="N766" s="540"/>
      <c r="O766" s="540"/>
      <c r="P766" s="540"/>
      <c r="Q766" s="540"/>
      <c r="R766" s="540"/>
      <c r="S766" s="540"/>
      <c r="T766" s="540"/>
      <c r="U766" s="540"/>
      <c r="V766" s="540"/>
      <c r="W766" s="540"/>
      <c r="X766" s="540"/>
      <c r="Y766" s="540"/>
      <c r="Z766" s="540"/>
      <c r="AA766" s="540"/>
    </row>
    <row r="767" spans="1:27" ht="12.75">
      <c r="A767" s="540"/>
      <c r="B767" s="540"/>
      <c r="C767" s="540"/>
      <c r="D767" s="540"/>
      <c r="E767" s="540"/>
      <c r="F767" s="540"/>
      <c r="G767" s="540"/>
      <c r="H767" s="540"/>
      <c r="I767" s="540"/>
      <c r="J767" s="540"/>
      <c r="K767" s="540"/>
      <c r="L767" s="540"/>
      <c r="M767" s="540"/>
      <c r="N767" s="540"/>
      <c r="O767" s="540"/>
      <c r="P767" s="540"/>
      <c r="Q767" s="540"/>
      <c r="R767" s="540"/>
      <c r="S767" s="540"/>
      <c r="T767" s="540"/>
      <c r="U767" s="540"/>
      <c r="V767" s="540"/>
      <c r="W767" s="540"/>
      <c r="X767" s="540"/>
      <c r="Y767" s="540"/>
      <c r="Z767" s="540"/>
      <c r="AA767" s="540"/>
    </row>
    <row r="768" spans="1:27" ht="12.75">
      <c r="A768" s="540"/>
      <c r="B768" s="540"/>
      <c r="C768" s="540"/>
      <c r="D768" s="540"/>
      <c r="E768" s="540"/>
      <c r="F768" s="540"/>
      <c r="G768" s="540"/>
      <c r="H768" s="540"/>
      <c r="I768" s="540"/>
      <c r="J768" s="540"/>
      <c r="K768" s="540"/>
      <c r="L768" s="540"/>
      <c r="M768" s="540"/>
      <c r="N768" s="540"/>
      <c r="O768" s="540"/>
      <c r="P768" s="540"/>
      <c r="Q768" s="540"/>
      <c r="R768" s="540"/>
      <c r="S768" s="540"/>
      <c r="T768" s="540"/>
      <c r="U768" s="540"/>
      <c r="V768" s="540"/>
      <c r="W768" s="540"/>
      <c r="X768" s="540"/>
      <c r="Y768" s="540"/>
      <c r="Z768" s="540"/>
      <c r="AA768" s="540"/>
    </row>
    <row r="769" spans="1:27" ht="12.75">
      <c r="A769" s="540"/>
      <c r="B769" s="540"/>
      <c r="C769" s="540"/>
      <c r="D769" s="540"/>
      <c r="E769" s="540"/>
      <c r="F769" s="540"/>
      <c r="G769" s="540"/>
      <c r="H769" s="540"/>
      <c r="I769" s="540"/>
      <c r="J769" s="540"/>
      <c r="K769" s="540"/>
      <c r="L769" s="540"/>
      <c r="M769" s="540"/>
      <c r="N769" s="540"/>
      <c r="O769" s="540"/>
      <c r="P769" s="540"/>
      <c r="Q769" s="540"/>
      <c r="R769" s="540"/>
      <c r="S769" s="540"/>
      <c r="T769" s="540"/>
      <c r="U769" s="540"/>
      <c r="V769" s="540"/>
      <c r="W769" s="540"/>
      <c r="X769" s="540"/>
      <c r="Y769" s="540"/>
      <c r="Z769" s="540"/>
      <c r="AA769" s="540"/>
    </row>
    <row r="770" spans="1:27" ht="12.75">
      <c r="A770" s="540"/>
      <c r="B770" s="540"/>
      <c r="C770" s="540"/>
      <c r="D770" s="540"/>
      <c r="E770" s="540"/>
      <c r="F770" s="540"/>
      <c r="G770" s="540"/>
      <c r="H770" s="540"/>
      <c r="I770" s="540"/>
      <c r="J770" s="540"/>
      <c r="K770" s="540"/>
      <c r="L770" s="540"/>
      <c r="M770" s="540"/>
      <c r="N770" s="540"/>
      <c r="O770" s="540"/>
      <c r="P770" s="540"/>
      <c r="Q770" s="540"/>
      <c r="R770" s="540"/>
      <c r="S770" s="540"/>
      <c r="T770" s="540"/>
      <c r="U770" s="540"/>
      <c r="V770" s="540"/>
      <c r="W770" s="540"/>
      <c r="X770" s="540"/>
      <c r="Y770" s="540"/>
      <c r="Z770" s="540"/>
      <c r="AA770" s="540"/>
    </row>
    <row r="771" spans="1:27" ht="12.75">
      <c r="A771" s="540"/>
      <c r="B771" s="540"/>
      <c r="C771" s="540"/>
      <c r="D771" s="540"/>
      <c r="E771" s="540"/>
      <c r="F771" s="540"/>
      <c r="G771" s="540"/>
      <c r="H771" s="540"/>
      <c r="I771" s="540"/>
      <c r="J771" s="540"/>
      <c r="K771" s="540"/>
      <c r="L771" s="540"/>
      <c r="M771" s="540"/>
      <c r="N771" s="540"/>
      <c r="O771" s="540"/>
      <c r="P771" s="540"/>
      <c r="Q771" s="540"/>
      <c r="R771" s="540"/>
      <c r="S771" s="540"/>
      <c r="T771" s="540"/>
      <c r="U771" s="540"/>
      <c r="V771" s="540"/>
      <c r="W771" s="540"/>
      <c r="X771" s="540"/>
      <c r="Y771" s="540"/>
      <c r="Z771" s="540"/>
      <c r="AA771" s="540"/>
    </row>
    <row r="772" spans="1:27" ht="12.75">
      <c r="A772" s="540"/>
      <c r="B772" s="540"/>
      <c r="C772" s="540"/>
      <c r="D772" s="540"/>
      <c r="E772" s="540"/>
      <c r="F772" s="540"/>
      <c r="G772" s="540"/>
      <c r="H772" s="540"/>
      <c r="I772" s="540"/>
      <c r="J772" s="540"/>
      <c r="K772" s="540"/>
      <c r="L772" s="540"/>
      <c r="M772" s="540"/>
      <c r="N772" s="540"/>
      <c r="O772" s="540"/>
      <c r="P772" s="540"/>
      <c r="Q772" s="540"/>
      <c r="R772" s="540"/>
      <c r="S772" s="540"/>
      <c r="T772" s="540"/>
      <c r="U772" s="540"/>
      <c r="V772" s="540"/>
      <c r="W772" s="540"/>
      <c r="X772" s="540"/>
      <c r="Y772" s="540"/>
      <c r="Z772" s="540"/>
      <c r="AA772" s="540"/>
    </row>
    <row r="773" spans="1:27" ht="12.75">
      <c r="A773" s="540"/>
      <c r="B773" s="540"/>
      <c r="C773" s="540"/>
      <c r="D773" s="540"/>
      <c r="E773" s="540"/>
      <c r="F773" s="540"/>
      <c r="G773" s="540"/>
      <c r="H773" s="540"/>
      <c r="I773" s="540"/>
      <c r="J773" s="540"/>
      <c r="K773" s="540"/>
      <c r="L773" s="540"/>
      <c r="M773" s="540"/>
      <c r="N773" s="540"/>
      <c r="O773" s="540"/>
      <c r="P773" s="540"/>
      <c r="Q773" s="540"/>
      <c r="R773" s="540"/>
      <c r="S773" s="540"/>
      <c r="T773" s="540"/>
      <c r="U773" s="540"/>
      <c r="V773" s="540"/>
      <c r="W773" s="540"/>
      <c r="X773" s="540"/>
      <c r="Y773" s="540"/>
      <c r="Z773" s="540"/>
      <c r="AA773" s="540"/>
    </row>
    <row r="774" spans="1:27" ht="12.75">
      <c r="A774" s="540"/>
      <c r="B774" s="540"/>
      <c r="C774" s="540"/>
      <c r="D774" s="540"/>
      <c r="E774" s="540"/>
      <c r="F774" s="540"/>
      <c r="G774" s="540"/>
      <c r="H774" s="540"/>
      <c r="I774" s="540"/>
      <c r="J774" s="540"/>
      <c r="K774" s="540"/>
      <c r="L774" s="540"/>
      <c r="M774" s="540"/>
      <c r="N774" s="540"/>
      <c r="O774" s="540"/>
      <c r="P774" s="540"/>
      <c r="Q774" s="540"/>
      <c r="R774" s="540"/>
      <c r="S774" s="540"/>
      <c r="T774" s="540"/>
      <c r="U774" s="540"/>
      <c r="V774" s="540"/>
      <c r="W774" s="540"/>
      <c r="X774" s="540"/>
      <c r="Y774" s="540"/>
      <c r="Z774" s="540"/>
      <c r="AA774" s="540"/>
    </row>
    <row r="775" spans="1:27" ht="12.75">
      <c r="A775" s="540"/>
      <c r="B775" s="540"/>
      <c r="C775" s="540"/>
      <c r="D775" s="540"/>
      <c r="E775" s="540"/>
      <c r="F775" s="540"/>
      <c r="G775" s="540"/>
      <c r="H775" s="540"/>
      <c r="I775" s="540"/>
      <c r="J775" s="540"/>
      <c r="K775" s="540"/>
      <c r="L775" s="540"/>
      <c r="M775" s="540"/>
      <c r="N775" s="540"/>
      <c r="O775" s="540"/>
      <c r="P775" s="540"/>
      <c r="Q775" s="540"/>
      <c r="R775" s="540"/>
      <c r="S775" s="540"/>
      <c r="T775" s="540"/>
      <c r="U775" s="540"/>
      <c r="V775" s="540"/>
      <c r="W775" s="540"/>
      <c r="X775" s="540"/>
      <c r="Y775" s="540"/>
      <c r="Z775" s="540"/>
      <c r="AA775" s="540"/>
    </row>
    <row r="776" spans="1:27" ht="12.75">
      <c r="A776" s="540"/>
      <c r="B776" s="540"/>
      <c r="C776" s="540"/>
      <c r="D776" s="540"/>
      <c r="E776" s="540"/>
      <c r="F776" s="540"/>
      <c r="G776" s="540"/>
      <c r="H776" s="540"/>
      <c r="I776" s="540"/>
      <c r="J776" s="540"/>
      <c r="K776" s="540"/>
      <c r="L776" s="540"/>
      <c r="M776" s="540"/>
      <c r="N776" s="540"/>
      <c r="O776" s="540"/>
      <c r="P776" s="540"/>
      <c r="Q776" s="540"/>
      <c r="R776" s="540"/>
      <c r="S776" s="540"/>
      <c r="T776" s="540"/>
      <c r="U776" s="540"/>
      <c r="V776" s="540"/>
      <c r="W776" s="540"/>
      <c r="X776" s="540"/>
      <c r="Y776" s="540"/>
      <c r="Z776" s="540"/>
      <c r="AA776" s="540"/>
    </row>
    <row r="777" spans="1:27" ht="12.75">
      <c r="A777" s="540"/>
      <c r="B777" s="540"/>
      <c r="C777" s="540"/>
      <c r="D777" s="540"/>
      <c r="E777" s="540"/>
      <c r="F777" s="540"/>
      <c r="G777" s="540"/>
      <c r="H777" s="540"/>
      <c r="I777" s="540"/>
      <c r="J777" s="540"/>
      <c r="K777" s="540"/>
      <c r="L777" s="540"/>
      <c r="M777" s="540"/>
      <c r="N777" s="540"/>
      <c r="O777" s="540"/>
      <c r="P777" s="540"/>
      <c r="Q777" s="540"/>
      <c r="R777" s="540"/>
      <c r="S777" s="540"/>
      <c r="T777" s="540"/>
      <c r="U777" s="540"/>
      <c r="V777" s="540"/>
      <c r="W777" s="540"/>
      <c r="X777" s="540"/>
      <c r="Y777" s="540"/>
      <c r="Z777" s="540"/>
      <c r="AA777" s="540"/>
    </row>
    <row r="778" spans="1:27" ht="12.75">
      <c r="A778" s="540"/>
      <c r="B778" s="540"/>
      <c r="C778" s="540"/>
      <c r="D778" s="540"/>
      <c r="E778" s="540"/>
      <c r="F778" s="540"/>
      <c r="G778" s="540"/>
      <c r="H778" s="540"/>
      <c r="I778" s="540"/>
      <c r="J778" s="540"/>
      <c r="K778" s="540"/>
      <c r="L778" s="540"/>
      <c r="M778" s="540"/>
      <c r="N778" s="540"/>
      <c r="O778" s="540"/>
      <c r="P778" s="540"/>
      <c r="Q778" s="540"/>
      <c r="R778" s="540"/>
      <c r="S778" s="540"/>
      <c r="T778" s="540"/>
      <c r="U778" s="540"/>
      <c r="V778" s="540"/>
      <c r="W778" s="540"/>
      <c r="X778" s="540"/>
      <c r="Y778" s="540"/>
      <c r="Z778" s="540"/>
      <c r="AA778" s="540"/>
    </row>
    <row r="779" spans="1:27" ht="12.75">
      <c r="A779" s="540"/>
      <c r="B779" s="540"/>
      <c r="C779" s="540"/>
      <c r="D779" s="540"/>
      <c r="E779" s="540"/>
      <c r="F779" s="540"/>
      <c r="G779" s="540"/>
      <c r="H779" s="540"/>
      <c r="I779" s="540"/>
      <c r="J779" s="540"/>
      <c r="K779" s="540"/>
      <c r="L779" s="540"/>
      <c r="M779" s="540"/>
      <c r="N779" s="540"/>
      <c r="O779" s="540"/>
      <c r="P779" s="540"/>
      <c r="Q779" s="540"/>
      <c r="R779" s="540"/>
      <c r="S779" s="540"/>
      <c r="T779" s="540"/>
      <c r="U779" s="540"/>
      <c r="V779" s="540"/>
      <c r="W779" s="540"/>
      <c r="X779" s="540"/>
      <c r="Y779" s="540"/>
      <c r="Z779" s="540"/>
      <c r="AA779" s="540"/>
    </row>
    <row r="780" spans="1:27" ht="12.75">
      <c r="A780" s="540"/>
      <c r="B780" s="540"/>
      <c r="C780" s="540"/>
      <c r="D780" s="540"/>
      <c r="E780" s="540"/>
      <c r="F780" s="540"/>
      <c r="G780" s="540"/>
      <c r="H780" s="540"/>
      <c r="I780" s="540"/>
      <c r="J780" s="540"/>
      <c r="K780" s="540"/>
      <c r="L780" s="540"/>
      <c r="M780" s="540"/>
      <c r="N780" s="540"/>
      <c r="O780" s="540"/>
      <c r="P780" s="540"/>
      <c r="Q780" s="540"/>
      <c r="R780" s="540"/>
      <c r="S780" s="540"/>
      <c r="T780" s="540"/>
      <c r="U780" s="540"/>
      <c r="V780" s="540"/>
      <c r="W780" s="540"/>
      <c r="X780" s="540"/>
      <c r="Y780" s="540"/>
      <c r="Z780" s="540"/>
      <c r="AA780" s="540"/>
    </row>
    <row r="781" spans="1:27" ht="12.75">
      <c r="A781" s="540"/>
      <c r="B781" s="540"/>
      <c r="C781" s="540"/>
      <c r="D781" s="540"/>
      <c r="E781" s="540"/>
      <c r="F781" s="540"/>
      <c r="G781" s="540"/>
      <c r="H781" s="540"/>
      <c r="I781" s="540"/>
      <c r="J781" s="540"/>
      <c r="K781" s="540"/>
      <c r="L781" s="540"/>
      <c r="M781" s="540"/>
      <c r="N781" s="540"/>
      <c r="O781" s="540"/>
      <c r="P781" s="540"/>
      <c r="Q781" s="540"/>
      <c r="R781" s="540"/>
      <c r="S781" s="540"/>
      <c r="T781" s="540"/>
      <c r="U781" s="540"/>
      <c r="V781" s="540"/>
      <c r="W781" s="540"/>
      <c r="X781" s="540"/>
      <c r="Y781" s="540"/>
      <c r="Z781" s="540"/>
      <c r="AA781" s="540"/>
    </row>
    <row r="782" spans="1:27" ht="12.75">
      <c r="A782" s="540"/>
      <c r="B782" s="540"/>
      <c r="C782" s="540"/>
      <c r="D782" s="540"/>
      <c r="E782" s="540"/>
      <c r="F782" s="540"/>
      <c r="G782" s="540"/>
      <c r="H782" s="540"/>
      <c r="I782" s="540"/>
      <c r="J782" s="540"/>
      <c r="K782" s="540"/>
      <c r="L782" s="540"/>
      <c r="M782" s="540"/>
      <c r="N782" s="540"/>
      <c r="O782" s="540"/>
      <c r="P782" s="540"/>
      <c r="Q782" s="540"/>
      <c r="R782" s="540"/>
      <c r="S782" s="540"/>
      <c r="T782" s="540"/>
      <c r="U782" s="540"/>
      <c r="V782" s="540"/>
      <c r="W782" s="540"/>
      <c r="X782" s="540"/>
      <c r="Y782" s="540"/>
      <c r="Z782" s="540"/>
      <c r="AA782" s="540"/>
    </row>
    <row r="783" spans="1:27" ht="12.75">
      <c r="A783" s="540"/>
      <c r="B783" s="540"/>
      <c r="C783" s="540"/>
      <c r="D783" s="540"/>
      <c r="E783" s="540"/>
      <c r="F783" s="540"/>
      <c r="G783" s="540"/>
      <c r="H783" s="540"/>
      <c r="I783" s="540"/>
      <c r="J783" s="540"/>
      <c r="K783" s="540"/>
      <c r="L783" s="540"/>
      <c r="M783" s="540"/>
      <c r="N783" s="540"/>
      <c r="O783" s="540"/>
      <c r="P783" s="540"/>
      <c r="Q783" s="540"/>
      <c r="R783" s="540"/>
      <c r="S783" s="540"/>
      <c r="T783" s="540"/>
      <c r="U783" s="540"/>
      <c r="V783" s="540"/>
      <c r="W783" s="540"/>
      <c r="X783" s="540"/>
      <c r="Y783" s="540"/>
      <c r="Z783" s="540"/>
      <c r="AA783" s="540"/>
    </row>
    <row r="784" spans="1:27" ht="12.75">
      <c r="A784" s="540"/>
      <c r="B784" s="540"/>
      <c r="C784" s="540"/>
      <c r="D784" s="540"/>
      <c r="E784" s="540"/>
      <c r="F784" s="540"/>
      <c r="G784" s="540"/>
      <c r="H784" s="540"/>
      <c r="I784" s="540"/>
      <c r="J784" s="540"/>
      <c r="K784" s="540"/>
      <c r="L784" s="540"/>
      <c r="M784" s="540"/>
      <c r="N784" s="540"/>
      <c r="O784" s="540"/>
      <c r="P784" s="540"/>
      <c r="Q784" s="540"/>
      <c r="R784" s="540"/>
      <c r="S784" s="540"/>
      <c r="T784" s="540"/>
      <c r="U784" s="540"/>
      <c r="V784" s="540"/>
      <c r="W784" s="540"/>
      <c r="X784" s="540"/>
      <c r="Y784" s="540"/>
      <c r="Z784" s="540"/>
      <c r="AA784" s="540"/>
    </row>
    <row r="785" spans="1:27" ht="12.75">
      <c r="A785" s="540"/>
      <c r="B785" s="540"/>
      <c r="C785" s="540"/>
      <c r="D785" s="540"/>
      <c r="E785" s="540"/>
      <c r="F785" s="540"/>
      <c r="G785" s="540"/>
      <c r="H785" s="540"/>
      <c r="I785" s="540"/>
      <c r="J785" s="540"/>
      <c r="K785" s="540"/>
      <c r="L785" s="540"/>
      <c r="M785" s="540"/>
      <c r="N785" s="540"/>
      <c r="O785" s="540"/>
      <c r="P785" s="540"/>
      <c r="Q785" s="540"/>
      <c r="R785" s="540"/>
      <c r="S785" s="540"/>
      <c r="T785" s="540"/>
      <c r="U785" s="540"/>
      <c r="V785" s="540"/>
      <c r="W785" s="540"/>
      <c r="X785" s="540"/>
      <c r="Y785" s="540"/>
      <c r="Z785" s="540"/>
      <c r="AA785" s="540"/>
    </row>
    <row r="786" spans="1:27" ht="12.75">
      <c r="A786" s="540"/>
      <c r="B786" s="540"/>
      <c r="C786" s="540"/>
      <c r="D786" s="540"/>
      <c r="E786" s="540"/>
      <c r="F786" s="540"/>
      <c r="G786" s="540"/>
      <c r="H786" s="540"/>
      <c r="I786" s="540"/>
      <c r="J786" s="540"/>
      <c r="K786" s="540"/>
      <c r="L786" s="540"/>
      <c r="M786" s="540"/>
      <c r="N786" s="540"/>
      <c r="O786" s="540"/>
      <c r="P786" s="540"/>
      <c r="Q786" s="540"/>
      <c r="R786" s="540"/>
      <c r="S786" s="540"/>
      <c r="T786" s="540"/>
      <c r="U786" s="540"/>
      <c r="V786" s="540"/>
      <c r="W786" s="540"/>
      <c r="X786" s="540"/>
      <c r="Y786" s="540"/>
      <c r="Z786" s="540"/>
      <c r="AA786" s="540"/>
    </row>
    <row r="787" spans="1:27" ht="12.75">
      <c r="A787" s="540"/>
      <c r="B787" s="540"/>
      <c r="C787" s="540"/>
      <c r="D787" s="540"/>
      <c r="E787" s="540"/>
      <c r="F787" s="540"/>
      <c r="G787" s="540"/>
      <c r="H787" s="540"/>
      <c r="I787" s="540"/>
      <c r="J787" s="540"/>
      <c r="K787" s="540"/>
      <c r="L787" s="540"/>
      <c r="M787" s="540"/>
      <c r="N787" s="540"/>
      <c r="O787" s="540"/>
      <c r="P787" s="540"/>
      <c r="Q787" s="540"/>
      <c r="R787" s="540"/>
      <c r="S787" s="540"/>
      <c r="T787" s="540"/>
      <c r="U787" s="540"/>
      <c r="V787" s="540"/>
      <c r="W787" s="540"/>
      <c r="X787" s="540"/>
      <c r="Y787" s="540"/>
      <c r="Z787" s="540"/>
      <c r="AA787" s="540"/>
    </row>
    <row r="788" spans="1:27" ht="12.75">
      <c r="A788" s="540"/>
      <c r="B788" s="540"/>
      <c r="C788" s="540"/>
      <c r="D788" s="540"/>
      <c r="E788" s="540"/>
      <c r="F788" s="540"/>
      <c r="G788" s="540"/>
      <c r="H788" s="540"/>
      <c r="I788" s="540"/>
      <c r="J788" s="540"/>
      <c r="K788" s="540"/>
      <c r="L788" s="540"/>
      <c r="M788" s="540"/>
      <c r="N788" s="540"/>
      <c r="O788" s="540"/>
      <c r="P788" s="540"/>
      <c r="Q788" s="540"/>
      <c r="R788" s="540"/>
      <c r="S788" s="540"/>
      <c r="T788" s="540"/>
      <c r="U788" s="540"/>
      <c r="V788" s="540"/>
      <c r="W788" s="540"/>
      <c r="X788" s="540"/>
      <c r="Y788" s="540"/>
      <c r="Z788" s="540"/>
      <c r="AA788" s="540"/>
    </row>
    <row r="789" spans="1:27" ht="12.75">
      <c r="A789" s="540"/>
      <c r="B789" s="540"/>
      <c r="C789" s="540"/>
      <c r="D789" s="540"/>
      <c r="E789" s="540"/>
      <c r="F789" s="540"/>
      <c r="G789" s="540"/>
      <c r="H789" s="540"/>
      <c r="I789" s="540"/>
      <c r="J789" s="540"/>
      <c r="K789" s="540"/>
      <c r="L789" s="540"/>
      <c r="M789" s="540"/>
      <c r="N789" s="540"/>
      <c r="O789" s="540"/>
      <c r="P789" s="540"/>
      <c r="Q789" s="540"/>
      <c r="R789" s="540"/>
      <c r="S789" s="540"/>
      <c r="T789" s="540"/>
      <c r="U789" s="540"/>
      <c r="V789" s="540"/>
      <c r="W789" s="540"/>
      <c r="X789" s="540"/>
      <c r="Y789" s="540"/>
      <c r="Z789" s="540"/>
      <c r="AA789" s="540"/>
    </row>
    <row r="790" spans="1:27" ht="12.75">
      <c r="A790" s="540"/>
      <c r="B790" s="540"/>
      <c r="C790" s="540"/>
      <c r="D790" s="540"/>
      <c r="E790" s="540"/>
      <c r="F790" s="540"/>
      <c r="G790" s="540"/>
      <c r="H790" s="540"/>
      <c r="I790" s="540"/>
      <c r="J790" s="540"/>
      <c r="K790" s="540"/>
      <c r="L790" s="540"/>
      <c r="M790" s="540"/>
      <c r="N790" s="540"/>
      <c r="O790" s="540"/>
      <c r="P790" s="540"/>
      <c r="Q790" s="540"/>
      <c r="R790" s="540"/>
      <c r="S790" s="540"/>
      <c r="T790" s="540"/>
      <c r="U790" s="540"/>
      <c r="V790" s="540"/>
      <c r="W790" s="540"/>
      <c r="X790" s="540"/>
      <c r="Y790" s="540"/>
      <c r="Z790" s="540"/>
      <c r="AA790" s="540"/>
    </row>
    <row r="791" spans="1:27" ht="12.75">
      <c r="A791" s="540"/>
      <c r="B791" s="540"/>
      <c r="C791" s="540"/>
      <c r="D791" s="540"/>
      <c r="E791" s="540"/>
      <c r="F791" s="540"/>
      <c r="G791" s="540"/>
      <c r="H791" s="540"/>
      <c r="I791" s="540"/>
      <c r="J791" s="540"/>
      <c r="K791" s="540"/>
      <c r="L791" s="540"/>
      <c r="M791" s="540"/>
      <c r="N791" s="540"/>
      <c r="O791" s="540"/>
      <c r="P791" s="540"/>
      <c r="Q791" s="540"/>
      <c r="R791" s="540"/>
      <c r="S791" s="540"/>
      <c r="T791" s="540"/>
      <c r="U791" s="540"/>
      <c r="V791" s="540"/>
      <c r="W791" s="540"/>
      <c r="X791" s="540"/>
      <c r="Y791" s="540"/>
      <c r="Z791" s="540"/>
      <c r="AA791" s="540"/>
    </row>
    <row r="792" spans="1:27" ht="12.75">
      <c r="A792" s="540"/>
      <c r="B792" s="540"/>
      <c r="C792" s="540"/>
      <c r="D792" s="540"/>
      <c r="E792" s="540"/>
      <c r="F792" s="540"/>
      <c r="G792" s="540"/>
      <c r="H792" s="540"/>
      <c r="I792" s="540"/>
      <c r="J792" s="540"/>
      <c r="K792" s="540"/>
      <c r="L792" s="540"/>
      <c r="M792" s="540"/>
      <c r="N792" s="540"/>
      <c r="O792" s="540"/>
      <c r="P792" s="540"/>
      <c r="Q792" s="540"/>
      <c r="R792" s="540"/>
      <c r="S792" s="540"/>
      <c r="T792" s="540"/>
      <c r="U792" s="540"/>
      <c r="V792" s="540"/>
      <c r="W792" s="540"/>
      <c r="X792" s="540"/>
      <c r="Y792" s="540"/>
      <c r="Z792" s="540"/>
      <c r="AA792" s="540"/>
    </row>
    <row r="793" spans="1:27" ht="12.75">
      <c r="A793" s="540"/>
      <c r="B793" s="540"/>
      <c r="C793" s="540"/>
      <c r="D793" s="540"/>
      <c r="E793" s="540"/>
      <c r="F793" s="540"/>
      <c r="G793" s="540"/>
      <c r="H793" s="540"/>
      <c r="I793" s="540"/>
      <c r="J793" s="540"/>
      <c r="K793" s="540"/>
      <c r="L793" s="540"/>
      <c r="M793" s="540"/>
      <c r="N793" s="540"/>
      <c r="O793" s="540"/>
      <c r="P793" s="540"/>
      <c r="Q793" s="540"/>
      <c r="R793" s="540"/>
      <c r="S793" s="540"/>
      <c r="T793" s="540"/>
      <c r="U793" s="540"/>
      <c r="V793" s="540"/>
      <c r="W793" s="540"/>
      <c r="X793" s="540"/>
      <c r="Y793" s="540"/>
      <c r="Z793" s="540"/>
      <c r="AA793" s="540"/>
    </row>
    <row r="794" spans="1:27" ht="12.75">
      <c r="A794" s="540"/>
      <c r="B794" s="540"/>
      <c r="C794" s="540"/>
      <c r="D794" s="540"/>
      <c r="E794" s="540"/>
      <c r="F794" s="540"/>
      <c r="G794" s="540"/>
      <c r="H794" s="540"/>
      <c r="I794" s="540"/>
      <c r="J794" s="540"/>
      <c r="K794" s="540"/>
      <c r="L794" s="540"/>
      <c r="M794" s="540"/>
      <c r="N794" s="540"/>
      <c r="O794" s="540"/>
      <c r="P794" s="540"/>
      <c r="Q794" s="540"/>
      <c r="R794" s="540"/>
      <c r="S794" s="540"/>
      <c r="T794" s="540"/>
      <c r="U794" s="540"/>
      <c r="V794" s="540"/>
      <c r="W794" s="540"/>
      <c r="X794" s="540"/>
      <c r="Y794" s="540"/>
      <c r="Z794" s="540"/>
      <c r="AA794" s="540"/>
    </row>
    <row r="795" spans="1:27" ht="12.75">
      <c r="A795" s="540"/>
      <c r="B795" s="540"/>
      <c r="C795" s="540"/>
      <c r="D795" s="540"/>
      <c r="E795" s="540"/>
      <c r="F795" s="540"/>
      <c r="G795" s="540"/>
      <c r="H795" s="540"/>
      <c r="I795" s="540"/>
      <c r="J795" s="540"/>
      <c r="K795" s="540"/>
      <c r="L795" s="540"/>
      <c r="M795" s="540"/>
      <c r="N795" s="540"/>
      <c r="O795" s="540"/>
      <c r="P795" s="540"/>
      <c r="Q795" s="540"/>
      <c r="R795" s="540"/>
      <c r="S795" s="540"/>
      <c r="T795" s="540"/>
      <c r="U795" s="540"/>
      <c r="V795" s="540"/>
      <c r="W795" s="540"/>
      <c r="X795" s="540"/>
      <c r="Y795" s="540"/>
      <c r="Z795" s="540"/>
      <c r="AA795" s="540"/>
    </row>
    <row r="796" spans="1:27" ht="12.75">
      <c r="A796" s="540"/>
      <c r="B796" s="540"/>
      <c r="C796" s="540"/>
      <c r="D796" s="540"/>
      <c r="E796" s="540"/>
      <c r="F796" s="540"/>
      <c r="G796" s="540"/>
      <c r="H796" s="540"/>
      <c r="I796" s="540"/>
      <c r="J796" s="540"/>
      <c r="K796" s="540"/>
      <c r="L796" s="540"/>
      <c r="M796" s="540"/>
      <c r="N796" s="540"/>
      <c r="O796" s="540"/>
      <c r="P796" s="540"/>
      <c r="Q796" s="540"/>
      <c r="R796" s="540"/>
      <c r="S796" s="540"/>
      <c r="T796" s="540"/>
      <c r="U796" s="540"/>
      <c r="V796" s="540"/>
      <c r="W796" s="540"/>
      <c r="X796" s="540"/>
      <c r="Y796" s="540"/>
      <c r="Z796" s="540"/>
      <c r="AA796" s="540"/>
    </row>
    <row r="797" spans="1:27" ht="12.75">
      <c r="A797" s="540"/>
      <c r="B797" s="540"/>
      <c r="C797" s="540"/>
      <c r="D797" s="540"/>
      <c r="E797" s="540"/>
      <c r="F797" s="540"/>
      <c r="G797" s="540"/>
      <c r="H797" s="540"/>
      <c r="I797" s="540"/>
      <c r="J797" s="540"/>
      <c r="K797" s="540"/>
      <c r="L797" s="540"/>
      <c r="M797" s="540"/>
      <c r="N797" s="540"/>
      <c r="O797" s="540"/>
      <c r="P797" s="540"/>
      <c r="Q797" s="540"/>
      <c r="R797" s="540"/>
      <c r="S797" s="540"/>
      <c r="T797" s="540"/>
      <c r="U797" s="540"/>
      <c r="V797" s="540"/>
      <c r="W797" s="540"/>
      <c r="X797" s="540"/>
      <c r="Y797" s="540"/>
      <c r="Z797" s="540"/>
      <c r="AA797" s="540"/>
    </row>
    <row r="798" spans="1:27" ht="12.75">
      <c r="A798" s="540"/>
      <c r="B798" s="540"/>
      <c r="C798" s="540"/>
      <c r="D798" s="540"/>
      <c r="E798" s="540"/>
      <c r="F798" s="540"/>
      <c r="G798" s="540"/>
      <c r="H798" s="540"/>
      <c r="I798" s="540"/>
      <c r="J798" s="540"/>
      <c r="K798" s="540"/>
      <c r="L798" s="540"/>
      <c r="M798" s="540"/>
      <c r="N798" s="540"/>
      <c r="O798" s="540"/>
      <c r="P798" s="540"/>
      <c r="Q798" s="540"/>
      <c r="R798" s="540"/>
      <c r="S798" s="540"/>
      <c r="T798" s="540"/>
      <c r="U798" s="540"/>
      <c r="V798" s="540"/>
      <c r="W798" s="540"/>
      <c r="X798" s="540"/>
      <c r="Y798" s="540"/>
      <c r="Z798" s="540"/>
      <c r="AA798" s="540"/>
    </row>
    <row r="799" spans="1:27" ht="12.75">
      <c r="A799" s="540"/>
      <c r="B799" s="540"/>
      <c r="C799" s="540"/>
      <c r="D799" s="540"/>
      <c r="E799" s="540"/>
      <c r="F799" s="540"/>
      <c r="G799" s="540"/>
      <c r="H799" s="540"/>
      <c r="I799" s="540"/>
      <c r="J799" s="540"/>
      <c r="K799" s="540"/>
      <c r="L799" s="540"/>
      <c r="M799" s="540"/>
      <c r="N799" s="540"/>
      <c r="O799" s="540"/>
      <c r="P799" s="540"/>
      <c r="Q799" s="540"/>
      <c r="R799" s="540"/>
      <c r="S799" s="540"/>
      <c r="T799" s="540"/>
      <c r="U799" s="540"/>
      <c r="V799" s="540"/>
      <c r="W799" s="540"/>
      <c r="X799" s="540"/>
      <c r="Y799" s="540"/>
      <c r="Z799" s="540"/>
      <c r="AA799" s="540"/>
    </row>
    <row r="800" spans="1:27" ht="12.75">
      <c r="A800" s="540"/>
      <c r="B800" s="540"/>
      <c r="C800" s="540"/>
      <c r="D800" s="540"/>
      <c r="E800" s="540"/>
      <c r="F800" s="540"/>
      <c r="G800" s="540"/>
      <c r="H800" s="540"/>
      <c r="I800" s="540"/>
      <c r="J800" s="540"/>
      <c r="K800" s="540"/>
      <c r="L800" s="540"/>
      <c r="M800" s="540"/>
      <c r="N800" s="540"/>
      <c r="O800" s="540"/>
      <c r="P800" s="540"/>
      <c r="Q800" s="540"/>
      <c r="R800" s="540"/>
      <c r="S800" s="540"/>
      <c r="T800" s="540"/>
      <c r="U800" s="540"/>
      <c r="V800" s="540"/>
      <c r="W800" s="540"/>
      <c r="X800" s="540"/>
      <c r="Y800" s="540"/>
      <c r="Z800" s="540"/>
      <c r="AA800" s="540"/>
    </row>
    <row r="801" spans="1:27" ht="12.75">
      <c r="A801" s="540"/>
      <c r="B801" s="540"/>
      <c r="C801" s="540"/>
      <c r="D801" s="540"/>
      <c r="E801" s="540"/>
      <c r="F801" s="540"/>
      <c r="G801" s="540"/>
      <c r="H801" s="540"/>
      <c r="I801" s="540"/>
      <c r="J801" s="540"/>
      <c r="K801" s="540"/>
      <c r="L801" s="540"/>
      <c r="M801" s="540"/>
      <c r="N801" s="540"/>
      <c r="O801" s="540"/>
      <c r="P801" s="540"/>
      <c r="Q801" s="540"/>
      <c r="R801" s="540"/>
      <c r="S801" s="540"/>
      <c r="T801" s="540"/>
      <c r="U801" s="540"/>
      <c r="V801" s="540"/>
      <c r="W801" s="540"/>
      <c r="X801" s="540"/>
      <c r="Y801" s="540"/>
      <c r="Z801" s="540"/>
      <c r="AA801" s="540"/>
    </row>
    <row r="802" spans="1:27" ht="12.75">
      <c r="A802" s="540"/>
      <c r="B802" s="540"/>
      <c r="C802" s="540"/>
      <c r="D802" s="540"/>
      <c r="E802" s="540"/>
      <c r="F802" s="540"/>
      <c r="G802" s="540"/>
      <c r="H802" s="540"/>
      <c r="I802" s="540"/>
      <c r="J802" s="540"/>
      <c r="K802" s="540"/>
      <c r="L802" s="540"/>
      <c r="M802" s="540"/>
      <c r="N802" s="540"/>
      <c r="O802" s="540"/>
      <c r="P802" s="540"/>
      <c r="Q802" s="540"/>
      <c r="R802" s="540"/>
      <c r="S802" s="540"/>
      <c r="T802" s="540"/>
      <c r="U802" s="540"/>
      <c r="V802" s="540"/>
      <c r="W802" s="540"/>
      <c r="X802" s="540"/>
      <c r="Y802" s="540"/>
      <c r="Z802" s="540"/>
      <c r="AA802" s="540"/>
    </row>
    <row r="803" spans="1:27" ht="12.75">
      <c r="A803" s="540"/>
      <c r="B803" s="540"/>
      <c r="C803" s="540"/>
      <c r="D803" s="540"/>
      <c r="E803" s="540"/>
      <c r="F803" s="540"/>
      <c r="G803" s="540"/>
      <c r="H803" s="540"/>
      <c r="I803" s="540"/>
      <c r="J803" s="540"/>
      <c r="K803" s="540"/>
      <c r="L803" s="540"/>
      <c r="M803" s="540"/>
      <c r="N803" s="540"/>
      <c r="O803" s="540"/>
      <c r="P803" s="540"/>
      <c r="Q803" s="540"/>
      <c r="R803" s="540"/>
      <c r="S803" s="540"/>
      <c r="T803" s="540"/>
      <c r="U803" s="540"/>
      <c r="V803" s="540"/>
      <c r="W803" s="540"/>
      <c r="X803" s="540"/>
      <c r="Y803" s="540"/>
      <c r="Z803" s="540"/>
      <c r="AA803" s="540"/>
    </row>
    <row r="804" spans="1:27" ht="12.75">
      <c r="A804" s="540"/>
      <c r="B804" s="540"/>
      <c r="C804" s="540"/>
      <c r="D804" s="540"/>
      <c r="E804" s="540"/>
      <c r="F804" s="540"/>
      <c r="G804" s="540"/>
      <c r="H804" s="540"/>
      <c r="I804" s="540"/>
      <c r="J804" s="540"/>
      <c r="K804" s="540"/>
      <c r="L804" s="540"/>
      <c r="M804" s="540"/>
      <c r="N804" s="540"/>
      <c r="O804" s="540"/>
      <c r="P804" s="540"/>
      <c r="Q804" s="540"/>
      <c r="R804" s="540"/>
      <c r="S804" s="540"/>
      <c r="T804" s="540"/>
      <c r="U804" s="540"/>
      <c r="V804" s="540"/>
      <c r="W804" s="540"/>
      <c r="X804" s="540"/>
      <c r="Y804" s="540"/>
      <c r="Z804" s="540"/>
      <c r="AA804" s="540"/>
    </row>
    <row r="805" spans="1:27" ht="12.75">
      <c r="A805" s="540"/>
      <c r="B805" s="540"/>
      <c r="C805" s="540"/>
      <c r="D805" s="540"/>
      <c r="E805" s="540"/>
      <c r="F805" s="540"/>
      <c r="G805" s="540"/>
      <c r="H805" s="540"/>
      <c r="I805" s="540"/>
      <c r="J805" s="540"/>
      <c r="K805" s="540"/>
      <c r="L805" s="540"/>
      <c r="M805" s="540"/>
      <c r="N805" s="540"/>
      <c r="O805" s="540"/>
      <c r="P805" s="540"/>
      <c r="Q805" s="540"/>
      <c r="R805" s="540"/>
      <c r="S805" s="540"/>
      <c r="T805" s="540"/>
      <c r="U805" s="540"/>
      <c r="V805" s="540"/>
      <c r="W805" s="540"/>
      <c r="X805" s="540"/>
      <c r="Y805" s="540"/>
      <c r="Z805" s="540"/>
      <c r="AA805" s="540"/>
    </row>
    <row r="806" spans="1:27" ht="12.75">
      <c r="A806" s="540"/>
      <c r="B806" s="540"/>
      <c r="C806" s="540"/>
      <c r="D806" s="540"/>
      <c r="E806" s="540"/>
      <c r="F806" s="540"/>
      <c r="G806" s="540"/>
      <c r="H806" s="540"/>
      <c r="I806" s="540"/>
      <c r="J806" s="540"/>
      <c r="K806" s="540"/>
      <c r="L806" s="540"/>
      <c r="M806" s="540"/>
      <c r="N806" s="540"/>
      <c r="O806" s="540"/>
      <c r="P806" s="540"/>
      <c r="Q806" s="540"/>
      <c r="R806" s="540"/>
      <c r="S806" s="540"/>
      <c r="T806" s="540"/>
      <c r="U806" s="540"/>
      <c r="V806" s="540"/>
      <c r="W806" s="540"/>
      <c r="X806" s="540"/>
      <c r="Y806" s="540"/>
      <c r="Z806" s="540"/>
      <c r="AA806" s="540"/>
    </row>
    <row r="807" spans="1:27" ht="12.75">
      <c r="A807" s="540"/>
      <c r="B807" s="540"/>
      <c r="C807" s="540"/>
      <c r="D807" s="540"/>
      <c r="E807" s="540"/>
      <c r="F807" s="540"/>
      <c r="G807" s="540"/>
      <c r="H807" s="540"/>
      <c r="I807" s="540"/>
      <c r="J807" s="540"/>
      <c r="K807" s="540"/>
      <c r="L807" s="540"/>
      <c r="M807" s="540"/>
      <c r="N807" s="540"/>
      <c r="O807" s="540"/>
      <c r="P807" s="540"/>
      <c r="Q807" s="540"/>
      <c r="R807" s="540"/>
      <c r="S807" s="540"/>
      <c r="T807" s="540"/>
      <c r="U807" s="540"/>
      <c r="V807" s="540"/>
      <c r="W807" s="540"/>
      <c r="X807" s="540"/>
      <c r="Y807" s="540"/>
      <c r="Z807" s="540"/>
      <c r="AA807" s="540"/>
    </row>
    <row r="808" spans="1:27" ht="12.75">
      <c r="A808" s="540"/>
      <c r="B808" s="540"/>
      <c r="C808" s="540"/>
      <c r="D808" s="540"/>
      <c r="E808" s="540"/>
      <c r="F808" s="540"/>
      <c r="G808" s="540"/>
      <c r="H808" s="540"/>
      <c r="I808" s="540"/>
      <c r="J808" s="540"/>
      <c r="K808" s="540"/>
      <c r="L808" s="540"/>
      <c r="M808" s="540"/>
      <c r="N808" s="540"/>
      <c r="O808" s="540"/>
      <c r="P808" s="540"/>
      <c r="Q808" s="540"/>
      <c r="R808" s="540"/>
      <c r="S808" s="540"/>
      <c r="T808" s="540"/>
      <c r="U808" s="540"/>
      <c r="V808" s="540"/>
      <c r="W808" s="540"/>
      <c r="X808" s="540"/>
      <c r="Y808" s="540"/>
      <c r="Z808" s="540"/>
      <c r="AA808" s="540"/>
    </row>
    <row r="809" spans="1:27" ht="12.75">
      <c r="A809" s="540"/>
      <c r="B809" s="540"/>
      <c r="C809" s="540"/>
      <c r="D809" s="540"/>
      <c r="E809" s="540"/>
      <c r="F809" s="540"/>
      <c r="G809" s="540"/>
      <c r="H809" s="540"/>
      <c r="I809" s="540"/>
      <c r="J809" s="540"/>
      <c r="K809" s="540"/>
      <c r="L809" s="540"/>
      <c r="M809" s="540"/>
      <c r="N809" s="540"/>
      <c r="O809" s="540"/>
      <c r="P809" s="540"/>
      <c r="Q809" s="540"/>
      <c r="R809" s="540"/>
      <c r="S809" s="540"/>
      <c r="T809" s="540"/>
      <c r="U809" s="540"/>
      <c r="V809" s="540"/>
      <c r="W809" s="540"/>
      <c r="X809" s="540"/>
      <c r="Y809" s="540"/>
      <c r="Z809" s="540"/>
      <c r="AA809" s="540"/>
    </row>
    <row r="810" spans="1:27" ht="12.75">
      <c r="A810" s="540"/>
      <c r="B810" s="540"/>
      <c r="C810" s="540"/>
      <c r="D810" s="540"/>
      <c r="E810" s="540"/>
      <c r="F810" s="540"/>
      <c r="G810" s="540"/>
      <c r="H810" s="540"/>
      <c r="I810" s="540"/>
      <c r="J810" s="540"/>
      <c r="K810" s="540"/>
      <c r="L810" s="540"/>
      <c r="M810" s="540"/>
      <c r="N810" s="540"/>
      <c r="O810" s="540"/>
      <c r="P810" s="540"/>
      <c r="Q810" s="540"/>
      <c r="R810" s="540"/>
      <c r="S810" s="540"/>
      <c r="T810" s="540"/>
      <c r="U810" s="540"/>
      <c r="V810" s="540"/>
      <c r="W810" s="540"/>
      <c r="X810" s="540"/>
      <c r="Y810" s="540"/>
      <c r="Z810" s="540"/>
      <c r="AA810" s="540"/>
    </row>
    <row r="811" spans="1:27" ht="12.75">
      <c r="A811" s="540"/>
      <c r="B811" s="540"/>
      <c r="C811" s="540"/>
      <c r="D811" s="540"/>
      <c r="E811" s="540"/>
      <c r="F811" s="540"/>
      <c r="G811" s="540"/>
      <c r="H811" s="540"/>
      <c r="I811" s="540"/>
      <c r="J811" s="540"/>
      <c r="K811" s="540"/>
      <c r="L811" s="540"/>
      <c r="M811" s="540"/>
      <c r="N811" s="540"/>
      <c r="O811" s="540"/>
      <c r="P811" s="540"/>
      <c r="Q811" s="540"/>
      <c r="R811" s="540"/>
      <c r="S811" s="540"/>
      <c r="T811" s="540"/>
      <c r="U811" s="540"/>
      <c r="V811" s="540"/>
      <c r="W811" s="540"/>
      <c r="X811" s="540"/>
      <c r="Y811" s="540"/>
      <c r="Z811" s="540"/>
      <c r="AA811" s="540"/>
    </row>
    <row r="812" spans="1:27" ht="12.75">
      <c r="A812" s="540"/>
      <c r="B812" s="540"/>
      <c r="C812" s="540"/>
      <c r="D812" s="540"/>
      <c r="E812" s="540"/>
      <c r="F812" s="540"/>
      <c r="G812" s="540"/>
      <c r="H812" s="540"/>
      <c r="I812" s="540"/>
      <c r="J812" s="540"/>
      <c r="K812" s="540"/>
      <c r="L812" s="540"/>
      <c r="M812" s="540"/>
      <c r="N812" s="540"/>
      <c r="O812" s="540"/>
      <c r="P812" s="540"/>
      <c r="Q812" s="540"/>
      <c r="R812" s="540"/>
      <c r="S812" s="540"/>
      <c r="T812" s="540"/>
      <c r="U812" s="540"/>
      <c r="V812" s="540"/>
      <c r="W812" s="540"/>
      <c r="X812" s="540"/>
      <c r="Y812" s="540"/>
      <c r="Z812" s="540"/>
      <c r="AA812" s="540"/>
    </row>
    <row r="813" spans="1:27" ht="12.75">
      <c r="A813" s="540"/>
      <c r="B813" s="540"/>
      <c r="C813" s="540"/>
      <c r="D813" s="540"/>
      <c r="E813" s="540"/>
      <c r="F813" s="540"/>
      <c r="G813" s="540"/>
      <c r="H813" s="540"/>
      <c r="I813" s="540"/>
      <c r="J813" s="540"/>
      <c r="K813" s="540"/>
      <c r="L813" s="540"/>
      <c r="M813" s="540"/>
      <c r="N813" s="540"/>
      <c r="O813" s="540"/>
      <c r="P813" s="540"/>
      <c r="Q813" s="540"/>
      <c r="R813" s="540"/>
      <c r="S813" s="540"/>
      <c r="T813" s="540"/>
      <c r="U813" s="540"/>
      <c r="V813" s="540"/>
      <c r="W813" s="540"/>
      <c r="X813" s="540"/>
      <c r="Y813" s="540"/>
      <c r="Z813" s="540"/>
      <c r="AA813" s="540"/>
    </row>
    <row r="814" spans="1:27" ht="12.75">
      <c r="A814" s="540"/>
      <c r="B814" s="540"/>
      <c r="C814" s="540"/>
      <c r="D814" s="540"/>
      <c r="E814" s="540"/>
      <c r="F814" s="540"/>
      <c r="G814" s="540"/>
      <c r="H814" s="540"/>
      <c r="I814" s="540"/>
      <c r="J814" s="540"/>
      <c r="K814" s="540"/>
      <c r="L814" s="540"/>
      <c r="M814" s="540"/>
      <c r="N814" s="540"/>
      <c r="O814" s="540"/>
      <c r="P814" s="540"/>
      <c r="Q814" s="540"/>
      <c r="R814" s="540"/>
      <c r="S814" s="540"/>
      <c r="T814" s="540"/>
      <c r="U814" s="540"/>
      <c r="V814" s="540"/>
      <c r="W814" s="540"/>
      <c r="X814" s="540"/>
      <c r="Y814" s="540"/>
      <c r="Z814" s="540"/>
      <c r="AA814" s="540"/>
    </row>
    <row r="815" spans="1:27" ht="12.75">
      <c r="A815" s="540"/>
      <c r="B815" s="540"/>
      <c r="C815" s="540"/>
      <c r="D815" s="540"/>
      <c r="E815" s="540"/>
      <c r="F815" s="540"/>
      <c r="G815" s="540"/>
      <c r="H815" s="540"/>
      <c r="I815" s="540"/>
      <c r="J815" s="540"/>
      <c r="K815" s="540"/>
      <c r="L815" s="540"/>
      <c r="M815" s="540"/>
      <c r="N815" s="540"/>
      <c r="O815" s="540"/>
      <c r="P815" s="540"/>
      <c r="Q815" s="540"/>
      <c r="R815" s="540"/>
      <c r="S815" s="540"/>
      <c r="T815" s="540"/>
      <c r="U815" s="540"/>
      <c r="V815" s="540"/>
      <c r="W815" s="540"/>
      <c r="X815" s="540"/>
      <c r="Y815" s="540"/>
      <c r="Z815" s="540"/>
      <c r="AA815" s="540"/>
    </row>
    <row r="816" spans="1:27" ht="12.75">
      <c r="A816" s="540"/>
      <c r="B816" s="540"/>
      <c r="C816" s="540"/>
      <c r="D816" s="540"/>
      <c r="E816" s="540"/>
      <c r="F816" s="540"/>
      <c r="G816" s="540"/>
      <c r="H816" s="540"/>
      <c r="I816" s="540"/>
      <c r="J816" s="540"/>
      <c r="K816" s="540"/>
      <c r="L816" s="540"/>
      <c r="M816" s="540"/>
      <c r="N816" s="540"/>
      <c r="O816" s="540"/>
      <c r="P816" s="540"/>
      <c r="Q816" s="540"/>
      <c r="R816" s="540"/>
      <c r="S816" s="540"/>
      <c r="T816" s="540"/>
      <c r="U816" s="540"/>
      <c r="V816" s="540"/>
      <c r="W816" s="540"/>
      <c r="X816" s="540"/>
      <c r="Y816" s="540"/>
      <c r="Z816" s="540"/>
      <c r="AA816" s="540"/>
    </row>
    <row r="817" spans="1:27" ht="12.75">
      <c r="A817" s="540"/>
      <c r="B817" s="540"/>
      <c r="C817" s="540"/>
      <c r="D817" s="540"/>
      <c r="E817" s="540"/>
      <c r="F817" s="540"/>
      <c r="G817" s="540"/>
      <c r="H817" s="540"/>
      <c r="I817" s="540"/>
      <c r="J817" s="540"/>
      <c r="K817" s="540"/>
      <c r="L817" s="540"/>
      <c r="M817" s="540"/>
      <c r="N817" s="540"/>
      <c r="O817" s="540"/>
      <c r="P817" s="540"/>
      <c r="Q817" s="540"/>
      <c r="R817" s="540"/>
      <c r="S817" s="540"/>
      <c r="T817" s="540"/>
      <c r="U817" s="540"/>
      <c r="V817" s="540"/>
      <c r="W817" s="540"/>
      <c r="X817" s="540"/>
      <c r="Y817" s="540"/>
      <c r="Z817" s="540"/>
      <c r="AA817" s="540"/>
    </row>
    <row r="818" spans="1:27" ht="12.75">
      <c r="A818" s="540"/>
      <c r="B818" s="540"/>
      <c r="C818" s="540"/>
      <c r="D818" s="540"/>
      <c r="E818" s="540"/>
      <c r="F818" s="540"/>
      <c r="G818" s="540"/>
      <c r="H818" s="540"/>
      <c r="I818" s="540"/>
      <c r="J818" s="540"/>
      <c r="K818" s="540"/>
      <c r="L818" s="540"/>
      <c r="M818" s="540"/>
      <c r="N818" s="540"/>
      <c r="O818" s="540"/>
      <c r="P818" s="540"/>
      <c r="Q818" s="540"/>
      <c r="R818" s="540"/>
      <c r="S818" s="540"/>
      <c r="T818" s="540"/>
      <c r="U818" s="540"/>
      <c r="V818" s="540"/>
      <c r="W818" s="540"/>
      <c r="X818" s="540"/>
      <c r="Y818" s="540"/>
      <c r="Z818" s="540"/>
      <c r="AA818" s="540"/>
    </row>
    <row r="819" spans="1:27" ht="12.75">
      <c r="A819" s="540"/>
      <c r="B819" s="540"/>
      <c r="C819" s="540"/>
      <c r="D819" s="540"/>
      <c r="E819" s="540"/>
      <c r="F819" s="540"/>
      <c r="G819" s="540"/>
      <c r="H819" s="540"/>
      <c r="I819" s="540"/>
      <c r="J819" s="540"/>
      <c r="K819" s="540"/>
      <c r="L819" s="540"/>
      <c r="M819" s="540"/>
      <c r="N819" s="540"/>
      <c r="O819" s="540"/>
      <c r="P819" s="540"/>
      <c r="Q819" s="540"/>
      <c r="R819" s="540"/>
      <c r="S819" s="540"/>
      <c r="T819" s="540"/>
      <c r="U819" s="540"/>
      <c r="V819" s="540"/>
      <c r="W819" s="540"/>
      <c r="X819" s="540"/>
      <c r="Y819" s="540"/>
      <c r="Z819" s="540"/>
      <c r="AA819" s="540"/>
    </row>
    <row r="820" spans="1:27" ht="12.75">
      <c r="A820" s="540"/>
      <c r="B820" s="540"/>
      <c r="C820" s="540"/>
      <c r="D820" s="540"/>
      <c r="E820" s="540"/>
      <c r="F820" s="540"/>
      <c r="G820" s="540"/>
      <c r="H820" s="540"/>
      <c r="I820" s="540"/>
      <c r="J820" s="540"/>
      <c r="K820" s="540"/>
      <c r="L820" s="540"/>
      <c r="M820" s="540"/>
      <c r="N820" s="540"/>
      <c r="O820" s="540"/>
      <c r="P820" s="540"/>
      <c r="Q820" s="540"/>
      <c r="R820" s="540"/>
      <c r="S820" s="540"/>
      <c r="T820" s="540"/>
      <c r="U820" s="540"/>
      <c r="V820" s="540"/>
      <c r="W820" s="540"/>
      <c r="X820" s="540"/>
      <c r="Y820" s="540"/>
      <c r="Z820" s="540"/>
      <c r="AA820" s="540"/>
    </row>
    <row r="821" spans="1:27" ht="12.75">
      <c r="A821" s="540"/>
      <c r="B821" s="540"/>
      <c r="C821" s="540"/>
      <c r="D821" s="540"/>
      <c r="E821" s="540"/>
      <c r="F821" s="540"/>
      <c r="G821" s="540"/>
      <c r="H821" s="540"/>
      <c r="I821" s="540"/>
      <c r="J821" s="540"/>
      <c r="K821" s="540"/>
      <c r="L821" s="540"/>
      <c r="M821" s="540"/>
      <c r="N821" s="540"/>
      <c r="O821" s="540"/>
      <c r="P821" s="540"/>
      <c r="Q821" s="540"/>
      <c r="R821" s="540"/>
      <c r="S821" s="540"/>
      <c r="T821" s="540"/>
      <c r="U821" s="540"/>
      <c r="V821" s="540"/>
      <c r="W821" s="540"/>
      <c r="X821" s="540"/>
      <c r="Y821" s="540"/>
      <c r="Z821" s="540"/>
      <c r="AA821" s="540"/>
    </row>
    <row r="822" spans="1:27" ht="12.75">
      <c r="A822" s="540"/>
      <c r="B822" s="540"/>
      <c r="C822" s="540"/>
      <c r="D822" s="540"/>
      <c r="E822" s="540"/>
      <c r="F822" s="540"/>
      <c r="G822" s="540"/>
      <c r="H822" s="540"/>
      <c r="I822" s="540"/>
      <c r="J822" s="540"/>
      <c r="K822" s="540"/>
      <c r="L822" s="540"/>
      <c r="M822" s="540"/>
      <c r="N822" s="540"/>
      <c r="O822" s="540"/>
      <c r="P822" s="540"/>
      <c r="Q822" s="540"/>
      <c r="R822" s="540"/>
      <c r="S822" s="540"/>
      <c r="T822" s="540"/>
      <c r="U822" s="540"/>
      <c r="V822" s="540"/>
      <c r="W822" s="540"/>
      <c r="X822" s="540"/>
      <c r="Y822" s="540"/>
      <c r="Z822" s="540"/>
      <c r="AA822" s="540"/>
    </row>
    <row r="823" spans="1:27" ht="12.75">
      <c r="A823" s="540"/>
      <c r="B823" s="540"/>
      <c r="C823" s="540"/>
      <c r="D823" s="540"/>
      <c r="E823" s="540"/>
      <c r="F823" s="540"/>
      <c r="G823" s="540"/>
      <c r="H823" s="540"/>
      <c r="I823" s="540"/>
      <c r="J823" s="540"/>
      <c r="K823" s="540"/>
      <c r="L823" s="540"/>
      <c r="M823" s="540"/>
      <c r="N823" s="540"/>
      <c r="O823" s="540"/>
      <c r="P823" s="540"/>
      <c r="Q823" s="540"/>
      <c r="R823" s="540"/>
      <c r="S823" s="540"/>
      <c r="T823" s="540"/>
      <c r="U823" s="540"/>
      <c r="V823" s="540"/>
      <c r="W823" s="540"/>
      <c r="X823" s="540"/>
      <c r="Y823" s="540"/>
      <c r="Z823" s="540"/>
      <c r="AA823" s="540"/>
    </row>
    <row r="824" spans="1:27" ht="12.75">
      <c r="A824" s="540"/>
      <c r="B824" s="540"/>
      <c r="C824" s="540"/>
      <c r="D824" s="540"/>
      <c r="E824" s="540"/>
      <c r="F824" s="540"/>
      <c r="G824" s="540"/>
      <c r="H824" s="540"/>
      <c r="I824" s="540"/>
      <c r="J824" s="540"/>
      <c r="K824" s="540"/>
      <c r="L824" s="540"/>
      <c r="M824" s="540"/>
      <c r="N824" s="540"/>
      <c r="O824" s="540"/>
      <c r="P824" s="540"/>
      <c r="Q824" s="540"/>
      <c r="R824" s="540"/>
      <c r="S824" s="540"/>
      <c r="T824" s="540"/>
      <c r="U824" s="540"/>
      <c r="V824" s="540"/>
      <c r="W824" s="540"/>
      <c r="X824" s="540"/>
      <c r="Y824" s="540"/>
      <c r="Z824" s="540"/>
      <c r="AA824" s="540"/>
    </row>
    <row r="825" spans="1:27" ht="12.75">
      <c r="A825" s="540"/>
      <c r="B825" s="540"/>
      <c r="C825" s="540"/>
      <c r="D825" s="540"/>
      <c r="E825" s="540"/>
      <c r="F825" s="540"/>
      <c r="G825" s="540"/>
      <c r="H825" s="540"/>
      <c r="I825" s="540"/>
      <c r="J825" s="540"/>
      <c r="K825" s="540"/>
      <c r="L825" s="540"/>
      <c r="M825" s="540"/>
      <c r="N825" s="540"/>
      <c r="O825" s="540"/>
      <c r="P825" s="540"/>
      <c r="Q825" s="540"/>
      <c r="R825" s="540"/>
      <c r="S825" s="540"/>
      <c r="T825" s="540"/>
      <c r="U825" s="540"/>
      <c r="V825" s="540"/>
      <c r="W825" s="540"/>
      <c r="X825" s="540"/>
      <c r="Y825" s="540"/>
      <c r="Z825" s="540"/>
      <c r="AA825" s="540"/>
    </row>
    <row r="826" spans="1:27" ht="12.75">
      <c r="A826" s="540"/>
      <c r="B826" s="540"/>
      <c r="C826" s="540"/>
      <c r="D826" s="540"/>
      <c r="E826" s="540"/>
      <c r="F826" s="540"/>
      <c r="G826" s="540"/>
      <c r="H826" s="540"/>
      <c r="I826" s="540"/>
      <c r="J826" s="540"/>
      <c r="K826" s="540"/>
      <c r="L826" s="540"/>
      <c r="M826" s="540"/>
      <c r="N826" s="540"/>
      <c r="O826" s="540"/>
      <c r="P826" s="540"/>
      <c r="Q826" s="540"/>
      <c r="R826" s="540"/>
      <c r="S826" s="540"/>
      <c r="T826" s="540"/>
      <c r="U826" s="540"/>
      <c r="V826" s="540"/>
      <c r="W826" s="540"/>
      <c r="X826" s="540"/>
      <c r="Y826" s="540"/>
      <c r="Z826" s="540"/>
      <c r="AA826" s="540"/>
    </row>
    <row r="827" spans="1:27" ht="12.75">
      <c r="A827" s="540"/>
      <c r="B827" s="540"/>
      <c r="C827" s="540"/>
      <c r="D827" s="540"/>
      <c r="E827" s="540"/>
      <c r="F827" s="540"/>
      <c r="G827" s="540"/>
      <c r="H827" s="540"/>
      <c r="I827" s="540"/>
      <c r="J827" s="540"/>
      <c r="K827" s="540"/>
      <c r="L827" s="540"/>
      <c r="M827" s="540"/>
      <c r="N827" s="540"/>
      <c r="O827" s="540"/>
      <c r="P827" s="540"/>
      <c r="Q827" s="540"/>
      <c r="R827" s="540"/>
      <c r="S827" s="540"/>
      <c r="T827" s="540"/>
      <c r="U827" s="540"/>
      <c r="V827" s="540"/>
      <c r="W827" s="540"/>
      <c r="X827" s="540"/>
      <c r="Y827" s="540"/>
      <c r="Z827" s="540"/>
      <c r="AA827" s="540"/>
    </row>
    <row r="828" spans="1:27" ht="12.75">
      <c r="A828" s="540"/>
      <c r="B828" s="540"/>
      <c r="C828" s="540"/>
      <c r="D828" s="540"/>
      <c r="E828" s="540"/>
      <c r="F828" s="540"/>
      <c r="G828" s="540"/>
      <c r="H828" s="540"/>
      <c r="I828" s="540"/>
      <c r="J828" s="540"/>
      <c r="K828" s="540"/>
      <c r="L828" s="540"/>
      <c r="M828" s="540"/>
      <c r="N828" s="540"/>
      <c r="O828" s="540"/>
      <c r="P828" s="540"/>
      <c r="Q828" s="540"/>
      <c r="R828" s="540"/>
      <c r="S828" s="540"/>
      <c r="T828" s="540"/>
      <c r="U828" s="540"/>
      <c r="V828" s="540"/>
      <c r="W828" s="540"/>
      <c r="X828" s="540"/>
      <c r="Y828" s="540"/>
      <c r="Z828" s="540"/>
      <c r="AA828" s="540"/>
    </row>
    <row r="829" spans="1:27" ht="12.75">
      <c r="A829" s="540"/>
      <c r="B829" s="540"/>
      <c r="C829" s="540"/>
      <c r="D829" s="540"/>
      <c r="E829" s="540"/>
      <c r="F829" s="540"/>
      <c r="G829" s="540"/>
      <c r="H829" s="540"/>
      <c r="I829" s="540"/>
      <c r="J829" s="540"/>
      <c r="K829" s="540"/>
      <c r="L829" s="540"/>
      <c r="M829" s="540"/>
      <c r="N829" s="540"/>
      <c r="O829" s="540"/>
      <c r="P829" s="540"/>
      <c r="Q829" s="540"/>
      <c r="R829" s="540"/>
      <c r="S829" s="540"/>
      <c r="T829" s="540"/>
      <c r="U829" s="540"/>
      <c r="V829" s="540"/>
      <c r="W829" s="540"/>
      <c r="X829" s="540"/>
      <c r="Y829" s="540"/>
      <c r="Z829" s="540"/>
      <c r="AA829" s="540"/>
    </row>
    <row r="830" spans="1:27" ht="12.75">
      <c r="A830" s="540"/>
      <c r="B830" s="540"/>
      <c r="C830" s="540"/>
      <c r="D830" s="540"/>
      <c r="E830" s="540"/>
      <c r="F830" s="540"/>
      <c r="G830" s="540"/>
      <c r="H830" s="540"/>
      <c r="I830" s="540"/>
      <c r="J830" s="540"/>
      <c r="K830" s="540"/>
      <c r="L830" s="540"/>
      <c r="M830" s="540"/>
      <c r="N830" s="540"/>
      <c r="O830" s="540"/>
      <c r="P830" s="540"/>
      <c r="Q830" s="540"/>
      <c r="R830" s="540"/>
      <c r="S830" s="540"/>
      <c r="T830" s="540"/>
      <c r="U830" s="540"/>
      <c r="V830" s="540"/>
      <c r="W830" s="540"/>
      <c r="X830" s="540"/>
      <c r="Y830" s="540"/>
      <c r="Z830" s="540"/>
      <c r="AA830" s="540"/>
    </row>
    <row r="831" spans="1:27" ht="12.75">
      <c r="A831" s="540"/>
      <c r="B831" s="540"/>
      <c r="C831" s="540"/>
      <c r="D831" s="540"/>
      <c r="E831" s="540"/>
      <c r="F831" s="540"/>
      <c r="G831" s="540"/>
      <c r="H831" s="540"/>
      <c r="I831" s="540"/>
      <c r="J831" s="540"/>
      <c r="K831" s="540"/>
      <c r="L831" s="540"/>
      <c r="M831" s="540"/>
      <c r="N831" s="540"/>
      <c r="O831" s="540"/>
      <c r="P831" s="540"/>
      <c r="Q831" s="540"/>
      <c r="R831" s="540"/>
      <c r="S831" s="540"/>
      <c r="T831" s="540"/>
      <c r="U831" s="540"/>
      <c r="V831" s="540"/>
      <c r="W831" s="540"/>
      <c r="X831" s="540"/>
      <c r="Y831" s="540"/>
      <c r="Z831" s="540"/>
      <c r="AA831" s="540"/>
    </row>
    <row r="832" spans="1:27" ht="12.75">
      <c r="A832" s="540"/>
      <c r="B832" s="540"/>
      <c r="C832" s="540"/>
      <c r="D832" s="540"/>
      <c r="E832" s="540"/>
      <c r="F832" s="540"/>
      <c r="G832" s="540"/>
      <c r="H832" s="540"/>
      <c r="I832" s="540"/>
      <c r="J832" s="540"/>
      <c r="K832" s="540"/>
      <c r="L832" s="540"/>
      <c r="M832" s="540"/>
      <c r="N832" s="540"/>
      <c r="O832" s="540"/>
      <c r="P832" s="540"/>
      <c r="Q832" s="540"/>
      <c r="R832" s="540"/>
      <c r="S832" s="540"/>
      <c r="T832" s="540"/>
      <c r="U832" s="540"/>
      <c r="V832" s="540"/>
      <c r="W832" s="540"/>
      <c r="X832" s="540"/>
      <c r="Y832" s="540"/>
      <c r="Z832" s="540"/>
      <c r="AA832" s="540"/>
    </row>
    <row r="833" spans="1:27" ht="12.75">
      <c r="A833" s="540"/>
      <c r="B833" s="540"/>
      <c r="C833" s="540"/>
      <c r="D833" s="540"/>
      <c r="E833" s="540"/>
      <c r="F833" s="540"/>
      <c r="G833" s="540"/>
      <c r="H833" s="540"/>
      <c r="I833" s="540"/>
      <c r="J833" s="540"/>
      <c r="K833" s="540"/>
      <c r="L833" s="540"/>
      <c r="M833" s="540"/>
      <c r="N833" s="540"/>
      <c r="O833" s="540"/>
      <c r="P833" s="540"/>
      <c r="Q833" s="540"/>
      <c r="R833" s="540"/>
      <c r="S833" s="540"/>
      <c r="T833" s="540"/>
      <c r="U833" s="540"/>
      <c r="V833" s="540"/>
      <c r="W833" s="540"/>
      <c r="X833" s="540"/>
      <c r="Y833" s="540"/>
      <c r="Z833" s="540"/>
      <c r="AA833" s="540"/>
    </row>
    <row r="834" spans="1:27" ht="12.75">
      <c r="A834" s="540"/>
      <c r="B834" s="540"/>
      <c r="C834" s="540"/>
      <c r="D834" s="540"/>
      <c r="E834" s="540"/>
      <c r="F834" s="540"/>
      <c r="G834" s="540"/>
      <c r="H834" s="540"/>
      <c r="I834" s="540"/>
      <c r="J834" s="540"/>
      <c r="K834" s="540"/>
      <c r="L834" s="540"/>
      <c r="M834" s="540"/>
      <c r="N834" s="540"/>
      <c r="O834" s="540"/>
      <c r="P834" s="540"/>
      <c r="Q834" s="540"/>
      <c r="R834" s="540"/>
      <c r="S834" s="540"/>
      <c r="T834" s="540"/>
      <c r="U834" s="540"/>
      <c r="V834" s="540"/>
      <c r="W834" s="540"/>
      <c r="X834" s="540"/>
      <c r="Y834" s="540"/>
      <c r="Z834" s="540"/>
      <c r="AA834" s="540"/>
    </row>
    <row r="835" spans="1:27" ht="12.75">
      <c r="A835" s="540"/>
      <c r="B835" s="540"/>
      <c r="C835" s="540"/>
      <c r="D835" s="540"/>
      <c r="E835" s="540"/>
      <c r="F835" s="540"/>
      <c r="G835" s="540"/>
      <c r="H835" s="540"/>
      <c r="I835" s="540"/>
      <c r="J835" s="540"/>
      <c r="K835" s="540"/>
      <c r="L835" s="540"/>
      <c r="M835" s="540"/>
      <c r="N835" s="540"/>
      <c r="O835" s="540"/>
      <c r="P835" s="540"/>
      <c r="Q835" s="540"/>
      <c r="R835" s="540"/>
      <c r="S835" s="540"/>
      <c r="T835" s="540"/>
      <c r="U835" s="540"/>
      <c r="V835" s="540"/>
      <c r="W835" s="540"/>
      <c r="X835" s="540"/>
      <c r="Y835" s="540"/>
      <c r="Z835" s="540"/>
      <c r="AA835" s="540"/>
    </row>
    <row r="836" spans="1:27" ht="12.75">
      <c r="A836" s="540"/>
      <c r="B836" s="540"/>
      <c r="C836" s="540"/>
      <c r="D836" s="540"/>
      <c r="E836" s="540"/>
      <c r="F836" s="540"/>
      <c r="G836" s="540"/>
      <c r="H836" s="540"/>
      <c r="I836" s="540"/>
      <c r="J836" s="540"/>
      <c r="K836" s="540"/>
      <c r="L836" s="540"/>
      <c r="M836" s="540"/>
      <c r="N836" s="540"/>
      <c r="O836" s="540"/>
      <c r="P836" s="540"/>
      <c r="Q836" s="540"/>
      <c r="R836" s="540"/>
      <c r="S836" s="540"/>
      <c r="T836" s="540"/>
      <c r="U836" s="540"/>
      <c r="V836" s="540"/>
      <c r="W836" s="540"/>
      <c r="X836" s="540"/>
      <c r="Y836" s="540"/>
      <c r="Z836" s="540"/>
      <c r="AA836" s="540"/>
    </row>
    <row r="837" spans="1:27" ht="12.75">
      <c r="A837" s="540"/>
      <c r="B837" s="540"/>
      <c r="C837" s="540"/>
      <c r="D837" s="540"/>
      <c r="E837" s="540"/>
      <c r="F837" s="540"/>
      <c r="G837" s="540"/>
      <c r="H837" s="540"/>
      <c r="I837" s="540"/>
      <c r="J837" s="540"/>
      <c r="K837" s="540"/>
      <c r="L837" s="540"/>
      <c r="M837" s="540"/>
      <c r="N837" s="540"/>
      <c r="O837" s="540"/>
      <c r="P837" s="540"/>
      <c r="Q837" s="540"/>
      <c r="R837" s="540"/>
      <c r="S837" s="540"/>
      <c r="T837" s="540"/>
      <c r="U837" s="540"/>
      <c r="V837" s="540"/>
      <c r="W837" s="540"/>
      <c r="X837" s="540"/>
      <c r="Y837" s="540"/>
      <c r="Z837" s="540"/>
      <c r="AA837" s="540"/>
    </row>
    <row r="838" spans="1:27" ht="12.75">
      <c r="A838" s="540"/>
      <c r="B838" s="540"/>
      <c r="C838" s="540"/>
      <c r="D838" s="540"/>
      <c r="E838" s="540"/>
      <c r="F838" s="540"/>
      <c r="G838" s="540"/>
      <c r="H838" s="540"/>
      <c r="I838" s="540"/>
      <c r="J838" s="540"/>
      <c r="K838" s="540"/>
      <c r="L838" s="540"/>
      <c r="M838" s="540"/>
      <c r="N838" s="540"/>
      <c r="O838" s="540"/>
      <c r="P838" s="540"/>
      <c r="Q838" s="540"/>
      <c r="R838" s="540"/>
      <c r="S838" s="540"/>
      <c r="T838" s="540"/>
      <c r="U838" s="540"/>
      <c r="V838" s="540"/>
      <c r="W838" s="540"/>
      <c r="X838" s="540"/>
      <c r="Y838" s="540"/>
      <c r="Z838" s="540"/>
      <c r="AA838" s="540"/>
    </row>
    <row r="839" spans="1:27" ht="12.75">
      <c r="A839" s="540"/>
      <c r="B839" s="540"/>
      <c r="C839" s="540"/>
      <c r="D839" s="540"/>
      <c r="E839" s="540"/>
      <c r="F839" s="540"/>
      <c r="G839" s="540"/>
      <c r="H839" s="540"/>
      <c r="I839" s="540"/>
      <c r="J839" s="540"/>
      <c r="K839" s="540"/>
      <c r="L839" s="540"/>
      <c r="M839" s="540"/>
      <c r="N839" s="540"/>
      <c r="O839" s="540"/>
      <c r="P839" s="540"/>
      <c r="Q839" s="540"/>
      <c r="R839" s="540"/>
      <c r="S839" s="540"/>
      <c r="T839" s="540"/>
      <c r="U839" s="540"/>
      <c r="V839" s="540"/>
      <c r="W839" s="540"/>
      <c r="X839" s="540"/>
      <c r="Y839" s="540"/>
      <c r="Z839" s="540"/>
      <c r="AA839" s="540"/>
    </row>
    <row r="840" spans="1:27" ht="12.75">
      <c r="A840" s="540"/>
      <c r="B840" s="540"/>
      <c r="C840" s="540"/>
      <c r="D840" s="540"/>
      <c r="E840" s="540"/>
      <c r="F840" s="540"/>
      <c r="G840" s="540"/>
      <c r="H840" s="540"/>
      <c r="I840" s="540"/>
      <c r="J840" s="540"/>
      <c r="K840" s="540"/>
      <c r="L840" s="540"/>
      <c r="M840" s="540"/>
      <c r="N840" s="540"/>
      <c r="O840" s="540"/>
      <c r="P840" s="540"/>
      <c r="Q840" s="540"/>
      <c r="R840" s="540"/>
      <c r="S840" s="540"/>
      <c r="T840" s="540"/>
      <c r="U840" s="540"/>
      <c r="V840" s="540"/>
      <c r="W840" s="540"/>
      <c r="X840" s="540"/>
      <c r="Y840" s="540"/>
      <c r="Z840" s="540"/>
      <c r="AA840" s="540"/>
    </row>
    <row r="841" spans="1:27" ht="12.75">
      <c r="A841" s="540"/>
      <c r="B841" s="540"/>
      <c r="C841" s="540"/>
      <c r="D841" s="540"/>
      <c r="E841" s="540"/>
      <c r="F841" s="540"/>
      <c r="G841" s="540"/>
      <c r="H841" s="540"/>
      <c r="I841" s="540"/>
      <c r="J841" s="540"/>
      <c r="K841" s="540"/>
      <c r="L841" s="540"/>
      <c r="M841" s="540"/>
      <c r="N841" s="540"/>
      <c r="O841" s="540"/>
      <c r="P841" s="540"/>
      <c r="Q841" s="540"/>
      <c r="R841" s="540"/>
      <c r="S841" s="540"/>
      <c r="T841" s="540"/>
      <c r="U841" s="540"/>
      <c r="V841" s="540"/>
      <c r="W841" s="540"/>
      <c r="X841" s="540"/>
      <c r="Y841" s="540"/>
      <c r="Z841" s="540"/>
      <c r="AA841" s="540"/>
    </row>
    <row r="842" spans="1:27" ht="12.75">
      <c r="A842" s="540"/>
      <c r="B842" s="540"/>
      <c r="C842" s="540"/>
      <c r="D842" s="540"/>
      <c r="E842" s="540"/>
      <c r="F842" s="540"/>
      <c r="G842" s="540"/>
      <c r="H842" s="540"/>
      <c r="I842" s="540"/>
      <c r="J842" s="540"/>
      <c r="K842" s="540"/>
      <c r="L842" s="540"/>
      <c r="M842" s="540"/>
      <c r="N842" s="540"/>
      <c r="O842" s="540"/>
      <c r="P842" s="540"/>
      <c r="Q842" s="540"/>
      <c r="R842" s="540"/>
      <c r="S842" s="540"/>
      <c r="T842" s="540"/>
      <c r="U842" s="540"/>
      <c r="V842" s="540"/>
      <c r="W842" s="540"/>
      <c r="X842" s="540"/>
      <c r="Y842" s="540"/>
      <c r="Z842" s="540"/>
      <c r="AA842" s="540"/>
    </row>
    <row r="843" spans="1:27" ht="12.75">
      <c r="A843" s="540"/>
      <c r="B843" s="540"/>
      <c r="C843" s="540"/>
      <c r="D843" s="540"/>
      <c r="E843" s="540"/>
      <c r="F843" s="540"/>
      <c r="G843" s="540"/>
      <c r="H843" s="540"/>
      <c r="I843" s="540"/>
      <c r="J843" s="540"/>
      <c r="K843" s="540"/>
      <c r="L843" s="540"/>
      <c r="M843" s="540"/>
      <c r="N843" s="540"/>
      <c r="O843" s="540"/>
      <c r="P843" s="540"/>
      <c r="Q843" s="540"/>
      <c r="R843" s="540"/>
      <c r="S843" s="540"/>
      <c r="T843" s="540"/>
      <c r="U843" s="540"/>
      <c r="V843" s="540"/>
      <c r="W843" s="540"/>
      <c r="X843" s="540"/>
      <c r="Y843" s="540"/>
      <c r="Z843" s="540"/>
      <c r="AA843" s="540"/>
    </row>
    <row r="844" spans="1:27" ht="12.75">
      <c r="A844" s="540"/>
      <c r="B844" s="540"/>
      <c r="C844" s="540"/>
      <c r="D844" s="540"/>
      <c r="E844" s="540"/>
      <c r="F844" s="540"/>
      <c r="G844" s="540"/>
      <c r="H844" s="540"/>
      <c r="I844" s="540"/>
      <c r="J844" s="540"/>
      <c r="K844" s="540"/>
      <c r="L844" s="540"/>
      <c r="M844" s="540"/>
      <c r="N844" s="540"/>
      <c r="O844" s="540"/>
      <c r="P844" s="540"/>
      <c r="Q844" s="540"/>
      <c r="R844" s="540"/>
      <c r="S844" s="540"/>
      <c r="T844" s="540"/>
      <c r="U844" s="540"/>
      <c r="V844" s="540"/>
      <c r="W844" s="540"/>
      <c r="X844" s="540"/>
      <c r="Y844" s="540"/>
      <c r="Z844" s="540"/>
      <c r="AA844" s="540"/>
    </row>
    <row r="845" spans="1:27" ht="12.75">
      <c r="A845" s="540"/>
      <c r="B845" s="540"/>
      <c r="C845" s="540"/>
      <c r="D845" s="540"/>
      <c r="E845" s="540"/>
      <c r="F845" s="540"/>
      <c r="G845" s="540"/>
      <c r="H845" s="540"/>
      <c r="I845" s="540"/>
      <c r="J845" s="540"/>
      <c r="K845" s="540"/>
      <c r="L845" s="540"/>
      <c r="M845" s="540"/>
      <c r="N845" s="540"/>
      <c r="O845" s="540"/>
      <c r="P845" s="540"/>
      <c r="Q845" s="540"/>
      <c r="R845" s="540"/>
      <c r="S845" s="540"/>
      <c r="T845" s="540"/>
      <c r="U845" s="540"/>
      <c r="V845" s="540"/>
      <c r="W845" s="540"/>
      <c r="X845" s="540"/>
      <c r="Y845" s="540"/>
      <c r="Z845" s="540"/>
      <c r="AA845" s="540"/>
    </row>
    <row r="846" spans="1:27" ht="12.75">
      <c r="A846" s="540"/>
      <c r="B846" s="540"/>
      <c r="C846" s="540"/>
      <c r="D846" s="540"/>
      <c r="E846" s="540"/>
      <c r="F846" s="540"/>
      <c r="G846" s="540"/>
      <c r="H846" s="540"/>
      <c r="I846" s="540"/>
      <c r="J846" s="540"/>
      <c r="K846" s="540"/>
      <c r="L846" s="540"/>
      <c r="M846" s="540"/>
      <c r="N846" s="540"/>
      <c r="O846" s="540"/>
      <c r="P846" s="540"/>
      <c r="Q846" s="540"/>
      <c r="R846" s="540"/>
      <c r="S846" s="540"/>
      <c r="T846" s="540"/>
      <c r="U846" s="540"/>
      <c r="V846" s="540"/>
      <c r="W846" s="540"/>
      <c r="X846" s="540"/>
      <c r="Y846" s="540"/>
      <c r="Z846" s="540"/>
      <c r="AA846" s="540"/>
    </row>
    <row r="847" spans="1:27" ht="12.75">
      <c r="A847" s="540"/>
      <c r="B847" s="540"/>
      <c r="C847" s="540"/>
      <c r="D847" s="540"/>
      <c r="E847" s="540"/>
      <c r="F847" s="540"/>
      <c r="G847" s="540"/>
      <c r="H847" s="540"/>
      <c r="I847" s="540"/>
      <c r="J847" s="540"/>
      <c r="K847" s="540"/>
      <c r="L847" s="540"/>
      <c r="M847" s="540"/>
      <c r="N847" s="540"/>
      <c r="O847" s="540"/>
      <c r="P847" s="540"/>
      <c r="Q847" s="540"/>
      <c r="R847" s="540"/>
      <c r="S847" s="540"/>
      <c r="T847" s="540"/>
      <c r="U847" s="540"/>
      <c r="V847" s="540"/>
      <c r="W847" s="540"/>
      <c r="X847" s="540"/>
      <c r="Y847" s="540"/>
      <c r="Z847" s="540"/>
      <c r="AA847" s="540"/>
    </row>
    <row r="848" spans="1:27" ht="12.75">
      <c r="A848" s="540"/>
      <c r="B848" s="540"/>
      <c r="C848" s="540"/>
      <c r="D848" s="540"/>
      <c r="E848" s="540"/>
      <c r="F848" s="540"/>
      <c r="G848" s="540"/>
      <c r="H848" s="540"/>
      <c r="I848" s="540"/>
      <c r="J848" s="540"/>
      <c r="K848" s="540"/>
      <c r="L848" s="540"/>
      <c r="M848" s="540"/>
      <c r="N848" s="540"/>
      <c r="O848" s="540"/>
      <c r="P848" s="540"/>
      <c r="Q848" s="540"/>
      <c r="R848" s="540"/>
      <c r="S848" s="540"/>
      <c r="T848" s="540"/>
      <c r="U848" s="540"/>
      <c r="V848" s="540"/>
      <c r="W848" s="540"/>
      <c r="X848" s="540"/>
      <c r="Y848" s="540"/>
      <c r="Z848" s="540"/>
      <c r="AA848" s="540"/>
    </row>
    <row r="849" spans="1:27" ht="12.75">
      <c r="A849" s="540"/>
      <c r="B849" s="540"/>
      <c r="C849" s="540"/>
      <c r="D849" s="540"/>
      <c r="E849" s="540"/>
      <c r="F849" s="540"/>
      <c r="G849" s="540"/>
      <c r="H849" s="540"/>
      <c r="I849" s="540"/>
      <c r="J849" s="540"/>
      <c r="K849" s="540"/>
      <c r="L849" s="540"/>
      <c r="M849" s="540"/>
      <c r="N849" s="540"/>
      <c r="O849" s="540"/>
      <c r="P849" s="540"/>
      <c r="Q849" s="540"/>
      <c r="R849" s="540"/>
      <c r="S849" s="540"/>
      <c r="T849" s="540"/>
      <c r="U849" s="540"/>
      <c r="V849" s="540"/>
      <c r="W849" s="540"/>
      <c r="X849" s="540"/>
      <c r="Y849" s="540"/>
      <c r="Z849" s="540"/>
      <c r="AA849" s="540"/>
    </row>
    <row r="850" spans="1:27" ht="12.75">
      <c r="A850" s="540"/>
      <c r="B850" s="540"/>
      <c r="C850" s="540"/>
      <c r="D850" s="540"/>
      <c r="E850" s="540"/>
      <c r="F850" s="540"/>
      <c r="G850" s="540"/>
      <c r="H850" s="540"/>
      <c r="I850" s="540"/>
      <c r="J850" s="540"/>
      <c r="K850" s="540"/>
      <c r="L850" s="540"/>
      <c r="M850" s="540"/>
      <c r="N850" s="540"/>
      <c r="O850" s="540"/>
      <c r="P850" s="540"/>
      <c r="Q850" s="540"/>
      <c r="R850" s="540"/>
      <c r="S850" s="540"/>
      <c r="T850" s="540"/>
      <c r="U850" s="540"/>
      <c r="V850" s="540"/>
      <c r="W850" s="540"/>
      <c r="X850" s="540"/>
      <c r="Y850" s="540"/>
      <c r="Z850" s="540"/>
      <c r="AA850" s="540"/>
    </row>
    <row r="851" spans="1:27" ht="12.75">
      <c r="A851" s="540"/>
      <c r="B851" s="540"/>
      <c r="C851" s="540"/>
      <c r="D851" s="540"/>
      <c r="E851" s="540"/>
      <c r="F851" s="540"/>
      <c r="G851" s="540"/>
      <c r="H851" s="540"/>
      <c r="I851" s="540"/>
      <c r="J851" s="540"/>
      <c r="K851" s="540"/>
      <c r="L851" s="540"/>
      <c r="M851" s="540"/>
      <c r="N851" s="540"/>
      <c r="O851" s="540"/>
      <c r="P851" s="540"/>
      <c r="Q851" s="540"/>
      <c r="R851" s="540"/>
      <c r="S851" s="540"/>
      <c r="T851" s="540"/>
      <c r="U851" s="540"/>
      <c r="V851" s="540"/>
      <c r="W851" s="540"/>
      <c r="X851" s="540"/>
      <c r="Y851" s="540"/>
      <c r="Z851" s="540"/>
      <c r="AA851" s="540"/>
    </row>
    <row r="852" spans="1:27" ht="12.75">
      <c r="A852" s="540"/>
      <c r="B852" s="540"/>
      <c r="C852" s="540"/>
      <c r="D852" s="540"/>
      <c r="E852" s="540"/>
      <c r="F852" s="540"/>
      <c r="G852" s="540"/>
      <c r="H852" s="540"/>
      <c r="I852" s="540"/>
      <c r="J852" s="540"/>
      <c r="K852" s="540"/>
      <c r="L852" s="540"/>
      <c r="M852" s="540"/>
      <c r="N852" s="540"/>
      <c r="O852" s="540"/>
      <c r="P852" s="540"/>
      <c r="Q852" s="540"/>
      <c r="R852" s="540"/>
      <c r="S852" s="540"/>
      <c r="T852" s="540"/>
      <c r="U852" s="540"/>
      <c r="V852" s="540"/>
      <c r="W852" s="540"/>
      <c r="X852" s="540"/>
      <c r="Y852" s="540"/>
      <c r="Z852" s="540"/>
      <c r="AA852" s="540"/>
    </row>
    <row r="853" spans="1:27" ht="12.75">
      <c r="A853" s="540"/>
      <c r="B853" s="540"/>
      <c r="C853" s="540"/>
      <c r="D853" s="540"/>
      <c r="E853" s="540"/>
      <c r="F853" s="540"/>
      <c r="G853" s="540"/>
      <c r="H853" s="540"/>
      <c r="I853" s="540"/>
      <c r="J853" s="540"/>
      <c r="K853" s="540"/>
      <c r="L853" s="540"/>
      <c r="M853" s="540"/>
      <c r="N853" s="540"/>
      <c r="O853" s="540"/>
      <c r="P853" s="540"/>
      <c r="Q853" s="540"/>
      <c r="R853" s="540"/>
      <c r="S853" s="540"/>
      <c r="T853" s="540"/>
      <c r="U853" s="540"/>
      <c r="V853" s="540"/>
      <c r="W853" s="540"/>
      <c r="X853" s="540"/>
      <c r="Y853" s="540"/>
      <c r="Z853" s="540"/>
      <c r="AA853" s="540"/>
    </row>
    <row r="854" spans="1:27" ht="12.75">
      <c r="A854" s="540"/>
      <c r="B854" s="540"/>
      <c r="C854" s="540"/>
      <c r="D854" s="540"/>
      <c r="E854" s="540"/>
      <c r="F854" s="540"/>
      <c r="G854" s="540"/>
      <c r="H854" s="540"/>
      <c r="I854" s="540"/>
      <c r="J854" s="540"/>
      <c r="K854" s="540"/>
      <c r="L854" s="540"/>
      <c r="M854" s="540"/>
      <c r="N854" s="540"/>
      <c r="O854" s="540"/>
      <c r="P854" s="540"/>
      <c r="Q854" s="540"/>
      <c r="R854" s="540"/>
      <c r="S854" s="540"/>
      <c r="T854" s="540"/>
      <c r="U854" s="540"/>
      <c r="V854" s="540"/>
      <c r="W854" s="540"/>
      <c r="X854" s="540"/>
      <c r="Y854" s="540"/>
      <c r="Z854" s="540"/>
      <c r="AA854" s="540"/>
    </row>
    <row r="855" spans="1:27" ht="12.75">
      <c r="A855" s="540"/>
      <c r="B855" s="540"/>
      <c r="C855" s="540"/>
      <c r="D855" s="540"/>
      <c r="E855" s="540"/>
      <c r="F855" s="540"/>
      <c r="G855" s="540"/>
      <c r="H855" s="540"/>
      <c r="I855" s="540"/>
      <c r="J855" s="540"/>
      <c r="K855" s="540"/>
      <c r="L855" s="540"/>
      <c r="M855" s="540"/>
      <c r="N855" s="540"/>
      <c r="O855" s="540"/>
      <c r="P855" s="540"/>
      <c r="Q855" s="540"/>
      <c r="R855" s="540"/>
      <c r="S855" s="540"/>
      <c r="T855" s="540"/>
      <c r="U855" s="540"/>
      <c r="V855" s="540"/>
      <c r="W855" s="540"/>
      <c r="X855" s="540"/>
      <c r="Y855" s="540"/>
      <c r="Z855" s="540"/>
      <c r="AA855" s="540"/>
    </row>
    <row r="856" spans="1:27" ht="12.75">
      <c r="A856" s="540"/>
      <c r="B856" s="540"/>
      <c r="C856" s="540"/>
      <c r="D856" s="540"/>
      <c r="E856" s="540"/>
      <c r="F856" s="540"/>
      <c r="G856" s="540"/>
      <c r="H856" s="540"/>
      <c r="I856" s="540"/>
      <c r="J856" s="540"/>
      <c r="K856" s="540"/>
      <c r="L856" s="540"/>
      <c r="M856" s="540"/>
      <c r="N856" s="540"/>
      <c r="O856" s="540"/>
      <c r="P856" s="540"/>
      <c r="Q856" s="540"/>
      <c r="R856" s="540"/>
      <c r="S856" s="540"/>
      <c r="T856" s="540"/>
      <c r="U856" s="540"/>
      <c r="V856" s="540"/>
      <c r="W856" s="540"/>
      <c r="X856" s="540"/>
      <c r="Y856" s="540"/>
      <c r="Z856" s="540"/>
      <c r="AA856" s="540"/>
    </row>
    <row r="857" spans="1:27" ht="12.75">
      <c r="A857" s="540"/>
      <c r="B857" s="540"/>
      <c r="C857" s="540"/>
      <c r="D857" s="540"/>
      <c r="E857" s="540"/>
      <c r="F857" s="540"/>
      <c r="G857" s="540"/>
      <c r="H857" s="540"/>
      <c r="I857" s="540"/>
      <c r="J857" s="540"/>
      <c r="K857" s="540"/>
      <c r="L857" s="540"/>
      <c r="M857" s="540"/>
      <c r="N857" s="540"/>
      <c r="O857" s="540"/>
      <c r="P857" s="540"/>
      <c r="Q857" s="540"/>
      <c r="R857" s="540"/>
      <c r="S857" s="540"/>
      <c r="T857" s="540"/>
      <c r="U857" s="540"/>
      <c r="V857" s="540"/>
      <c r="W857" s="540"/>
      <c r="X857" s="540"/>
      <c r="Y857" s="540"/>
      <c r="Z857" s="540"/>
      <c r="AA857" s="540"/>
    </row>
    <row r="858" spans="1:27" ht="12.75">
      <c r="A858" s="540"/>
      <c r="B858" s="540"/>
      <c r="C858" s="540"/>
      <c r="D858" s="540"/>
      <c r="E858" s="540"/>
      <c r="F858" s="540"/>
      <c r="G858" s="540"/>
      <c r="H858" s="540"/>
      <c r="I858" s="540"/>
      <c r="J858" s="540"/>
      <c r="K858" s="540"/>
      <c r="L858" s="540"/>
      <c r="M858" s="540"/>
      <c r="N858" s="540"/>
      <c r="O858" s="540"/>
      <c r="P858" s="540"/>
      <c r="Q858" s="540"/>
      <c r="R858" s="540"/>
      <c r="S858" s="540"/>
      <c r="T858" s="540"/>
      <c r="U858" s="540"/>
      <c r="V858" s="540"/>
      <c r="W858" s="540"/>
      <c r="X858" s="540"/>
      <c r="Y858" s="540"/>
      <c r="Z858" s="540"/>
      <c r="AA858" s="540"/>
    </row>
    <row r="859" spans="1:27" ht="12.75">
      <c r="A859" s="540"/>
      <c r="B859" s="540"/>
      <c r="C859" s="540"/>
      <c r="D859" s="540"/>
      <c r="E859" s="540"/>
      <c r="F859" s="540"/>
      <c r="G859" s="540"/>
      <c r="H859" s="540"/>
      <c r="I859" s="540"/>
      <c r="J859" s="540"/>
      <c r="K859" s="540"/>
      <c r="L859" s="540"/>
      <c r="M859" s="540"/>
      <c r="N859" s="540"/>
      <c r="O859" s="540"/>
      <c r="P859" s="540"/>
      <c r="Q859" s="540"/>
      <c r="R859" s="540"/>
      <c r="S859" s="540"/>
      <c r="T859" s="540"/>
      <c r="U859" s="540"/>
      <c r="V859" s="540"/>
      <c r="W859" s="540"/>
      <c r="X859" s="540"/>
      <c r="Y859" s="540"/>
      <c r="Z859" s="540"/>
      <c r="AA859" s="540"/>
    </row>
    <row r="860" spans="1:27" ht="12.75">
      <c r="A860" s="540"/>
      <c r="B860" s="540"/>
      <c r="C860" s="540"/>
      <c r="D860" s="540"/>
      <c r="E860" s="540"/>
      <c r="F860" s="540"/>
      <c r="G860" s="540"/>
      <c r="H860" s="540"/>
      <c r="I860" s="540"/>
      <c r="J860" s="540"/>
      <c r="K860" s="540"/>
      <c r="L860" s="540"/>
      <c r="M860" s="540"/>
      <c r="N860" s="540"/>
      <c r="O860" s="540"/>
      <c r="P860" s="540"/>
      <c r="Q860" s="540"/>
      <c r="R860" s="540"/>
      <c r="S860" s="540"/>
      <c r="T860" s="540"/>
      <c r="U860" s="540"/>
      <c r="V860" s="540"/>
      <c r="W860" s="540"/>
      <c r="X860" s="540"/>
      <c r="Y860" s="540"/>
      <c r="Z860" s="540"/>
      <c r="AA860" s="540"/>
    </row>
    <row r="861" spans="1:27" ht="12.75">
      <c r="A861" s="540"/>
      <c r="B861" s="540"/>
      <c r="C861" s="540"/>
      <c r="D861" s="540"/>
      <c r="E861" s="540"/>
      <c r="F861" s="540"/>
      <c r="G861" s="540"/>
      <c r="H861" s="540"/>
      <c r="I861" s="540"/>
      <c r="J861" s="540"/>
      <c r="K861" s="540"/>
      <c r="L861" s="540"/>
      <c r="M861" s="540"/>
      <c r="N861" s="540"/>
      <c r="O861" s="540"/>
      <c r="P861" s="540"/>
      <c r="Q861" s="540"/>
      <c r="R861" s="540"/>
      <c r="S861" s="540"/>
      <c r="T861" s="540"/>
      <c r="U861" s="540"/>
      <c r="V861" s="540"/>
      <c r="W861" s="540"/>
      <c r="X861" s="540"/>
      <c r="Y861" s="540"/>
      <c r="Z861" s="540"/>
      <c r="AA861" s="540"/>
    </row>
    <row r="862" spans="1:27" ht="12.75">
      <c r="A862" s="540"/>
      <c r="B862" s="540"/>
      <c r="C862" s="540"/>
      <c r="D862" s="540"/>
      <c r="E862" s="540"/>
      <c r="F862" s="540"/>
      <c r="G862" s="540"/>
      <c r="H862" s="540"/>
      <c r="I862" s="540"/>
      <c r="J862" s="540"/>
      <c r="K862" s="540"/>
      <c r="L862" s="540"/>
      <c r="M862" s="540"/>
      <c r="N862" s="540"/>
      <c r="O862" s="540"/>
      <c r="P862" s="540"/>
      <c r="Q862" s="540"/>
      <c r="R862" s="540"/>
      <c r="S862" s="540"/>
      <c r="T862" s="540"/>
      <c r="U862" s="540"/>
      <c r="V862" s="540"/>
      <c r="W862" s="540"/>
      <c r="X862" s="540"/>
      <c r="Y862" s="540"/>
      <c r="Z862" s="540"/>
      <c r="AA862" s="540"/>
    </row>
    <row r="863" spans="1:27" ht="12.75">
      <c r="A863" s="540"/>
      <c r="B863" s="540"/>
      <c r="C863" s="540"/>
      <c r="D863" s="540"/>
      <c r="E863" s="540"/>
      <c r="F863" s="540"/>
      <c r="G863" s="540"/>
      <c r="H863" s="540"/>
      <c r="I863" s="540"/>
      <c r="J863" s="540"/>
      <c r="K863" s="540"/>
      <c r="L863" s="540"/>
      <c r="M863" s="540"/>
      <c r="N863" s="540"/>
      <c r="O863" s="540"/>
      <c r="P863" s="540"/>
      <c r="Q863" s="540"/>
      <c r="R863" s="540"/>
      <c r="S863" s="540"/>
      <c r="T863" s="540"/>
      <c r="U863" s="540"/>
      <c r="V863" s="540"/>
      <c r="W863" s="540"/>
      <c r="X863" s="540"/>
      <c r="Y863" s="540"/>
      <c r="Z863" s="540"/>
      <c r="AA863" s="540"/>
    </row>
    <row r="864" spans="1:27" ht="12.75">
      <c r="A864" s="540"/>
      <c r="B864" s="540"/>
      <c r="C864" s="540"/>
      <c r="D864" s="540"/>
      <c r="E864" s="540"/>
      <c r="F864" s="540"/>
      <c r="G864" s="540"/>
      <c r="H864" s="540"/>
      <c r="I864" s="540"/>
      <c r="J864" s="540"/>
      <c r="K864" s="540"/>
      <c r="L864" s="540"/>
      <c r="M864" s="540"/>
      <c r="N864" s="540"/>
      <c r="O864" s="540"/>
      <c r="P864" s="540"/>
      <c r="Q864" s="540"/>
      <c r="R864" s="540"/>
      <c r="S864" s="540"/>
      <c r="T864" s="540"/>
      <c r="U864" s="540"/>
      <c r="V864" s="540"/>
      <c r="W864" s="540"/>
      <c r="X864" s="540"/>
      <c r="Y864" s="540"/>
      <c r="Z864" s="540"/>
      <c r="AA864" s="540"/>
    </row>
    <row r="865" spans="1:27" ht="12.75">
      <c r="A865" s="540"/>
      <c r="B865" s="540"/>
      <c r="C865" s="540"/>
      <c r="D865" s="540"/>
      <c r="E865" s="540"/>
      <c r="F865" s="540"/>
      <c r="G865" s="540"/>
      <c r="H865" s="540"/>
      <c r="I865" s="540"/>
      <c r="J865" s="540"/>
      <c r="K865" s="540"/>
      <c r="L865" s="540"/>
      <c r="M865" s="540"/>
      <c r="N865" s="540"/>
      <c r="O865" s="540"/>
      <c r="P865" s="540"/>
      <c r="Q865" s="540"/>
      <c r="R865" s="540"/>
      <c r="S865" s="540"/>
      <c r="T865" s="540"/>
      <c r="U865" s="540"/>
      <c r="V865" s="540"/>
      <c r="W865" s="540"/>
      <c r="X865" s="540"/>
      <c r="Y865" s="540"/>
      <c r="Z865" s="540"/>
      <c r="AA865" s="540"/>
    </row>
    <row r="866" spans="1:27" ht="12.75">
      <c r="A866" s="540"/>
      <c r="B866" s="540"/>
      <c r="C866" s="540"/>
      <c r="D866" s="540"/>
      <c r="E866" s="540"/>
      <c r="F866" s="540"/>
      <c r="G866" s="540"/>
      <c r="H866" s="540"/>
      <c r="I866" s="540"/>
      <c r="J866" s="540"/>
      <c r="K866" s="540"/>
      <c r="L866" s="540"/>
      <c r="M866" s="540"/>
      <c r="N866" s="540"/>
      <c r="O866" s="540"/>
      <c r="P866" s="540"/>
      <c r="Q866" s="540"/>
      <c r="R866" s="540"/>
      <c r="S866" s="540"/>
      <c r="T866" s="540"/>
      <c r="U866" s="540"/>
      <c r="V866" s="540"/>
      <c r="W866" s="540"/>
      <c r="X866" s="540"/>
      <c r="Y866" s="540"/>
      <c r="Z866" s="540"/>
      <c r="AA866" s="540"/>
    </row>
    <row r="867" spans="1:27" ht="12.75">
      <c r="A867" s="540"/>
      <c r="B867" s="540"/>
      <c r="C867" s="540"/>
      <c r="D867" s="540"/>
      <c r="E867" s="540"/>
      <c r="F867" s="540"/>
      <c r="G867" s="540"/>
      <c r="H867" s="540"/>
      <c r="I867" s="540"/>
      <c r="J867" s="540"/>
      <c r="K867" s="540"/>
      <c r="L867" s="540"/>
      <c r="M867" s="540"/>
      <c r="N867" s="540"/>
      <c r="O867" s="540"/>
      <c r="P867" s="540"/>
      <c r="Q867" s="540"/>
      <c r="R867" s="540"/>
      <c r="S867" s="540"/>
      <c r="T867" s="540"/>
      <c r="U867" s="540"/>
      <c r="V867" s="540"/>
      <c r="W867" s="540"/>
      <c r="X867" s="540"/>
      <c r="Y867" s="540"/>
      <c r="Z867" s="540"/>
      <c r="AA867" s="540"/>
    </row>
    <row r="868" spans="1:27" ht="12.75">
      <c r="A868" s="540"/>
      <c r="B868" s="540"/>
      <c r="C868" s="540"/>
      <c r="D868" s="540"/>
      <c r="E868" s="540"/>
      <c r="F868" s="540"/>
      <c r="G868" s="540"/>
      <c r="H868" s="540"/>
      <c r="I868" s="540"/>
      <c r="J868" s="540"/>
      <c r="K868" s="540"/>
      <c r="L868" s="540"/>
      <c r="M868" s="540"/>
      <c r="N868" s="540"/>
      <c r="O868" s="540"/>
      <c r="P868" s="540"/>
      <c r="Q868" s="540"/>
      <c r="R868" s="540"/>
      <c r="S868" s="540"/>
      <c r="T868" s="540"/>
      <c r="U868" s="540"/>
      <c r="V868" s="540"/>
      <c r="W868" s="540"/>
      <c r="X868" s="540"/>
      <c r="Y868" s="540"/>
      <c r="Z868" s="540"/>
      <c r="AA868" s="540"/>
    </row>
    <row r="869" spans="1:27" ht="12.75">
      <c r="A869" s="540"/>
      <c r="B869" s="540"/>
      <c r="C869" s="540"/>
      <c r="D869" s="540"/>
      <c r="E869" s="540"/>
      <c r="F869" s="540"/>
      <c r="G869" s="540"/>
      <c r="H869" s="540"/>
      <c r="I869" s="540"/>
      <c r="J869" s="540"/>
      <c r="K869" s="540"/>
      <c r="L869" s="540"/>
      <c r="M869" s="540"/>
      <c r="N869" s="540"/>
      <c r="O869" s="540"/>
      <c r="P869" s="540"/>
      <c r="Q869" s="540"/>
      <c r="R869" s="540"/>
      <c r="S869" s="540"/>
      <c r="T869" s="540"/>
      <c r="U869" s="540"/>
      <c r="V869" s="540"/>
      <c r="W869" s="540"/>
      <c r="X869" s="540"/>
      <c r="Y869" s="540"/>
      <c r="Z869" s="540"/>
      <c r="AA869" s="540"/>
    </row>
    <row r="870" spans="1:27" ht="12.75">
      <c r="A870" s="540"/>
      <c r="B870" s="540"/>
      <c r="C870" s="540"/>
      <c r="D870" s="540"/>
      <c r="E870" s="540"/>
      <c r="F870" s="540"/>
      <c r="G870" s="540"/>
      <c r="H870" s="540"/>
      <c r="I870" s="540"/>
      <c r="J870" s="540"/>
      <c r="K870" s="540"/>
      <c r="L870" s="540"/>
      <c r="M870" s="540"/>
      <c r="N870" s="540"/>
      <c r="O870" s="540"/>
      <c r="P870" s="540"/>
      <c r="Q870" s="540"/>
      <c r="R870" s="540"/>
      <c r="S870" s="540"/>
      <c r="T870" s="540"/>
      <c r="U870" s="540"/>
      <c r="V870" s="540"/>
      <c r="W870" s="540"/>
      <c r="X870" s="540"/>
      <c r="Y870" s="540"/>
      <c r="Z870" s="540"/>
      <c r="AA870" s="540"/>
    </row>
    <row r="871" spans="1:27" ht="12.75">
      <c r="A871" s="540"/>
      <c r="B871" s="540"/>
      <c r="C871" s="540"/>
      <c r="D871" s="540"/>
      <c r="E871" s="540"/>
      <c r="F871" s="540"/>
      <c r="G871" s="540"/>
      <c r="H871" s="540"/>
      <c r="I871" s="540"/>
      <c r="J871" s="540"/>
      <c r="K871" s="540"/>
      <c r="L871" s="540"/>
      <c r="M871" s="540"/>
      <c r="N871" s="540"/>
      <c r="O871" s="540"/>
      <c r="P871" s="540"/>
      <c r="Q871" s="540"/>
      <c r="R871" s="540"/>
      <c r="S871" s="540"/>
      <c r="T871" s="540"/>
      <c r="U871" s="540"/>
      <c r="V871" s="540"/>
      <c r="W871" s="540"/>
      <c r="X871" s="540"/>
      <c r="Y871" s="540"/>
      <c r="Z871" s="540"/>
      <c r="AA871" s="540"/>
    </row>
    <row r="872" spans="1:27" ht="12.75">
      <c r="A872" s="540"/>
      <c r="B872" s="540"/>
      <c r="C872" s="540"/>
      <c r="D872" s="540"/>
      <c r="E872" s="540"/>
      <c r="F872" s="540"/>
      <c r="G872" s="540"/>
      <c r="H872" s="540"/>
      <c r="I872" s="540"/>
      <c r="J872" s="540"/>
      <c r="K872" s="540"/>
      <c r="L872" s="540"/>
      <c r="M872" s="540"/>
      <c r="N872" s="540"/>
      <c r="O872" s="540"/>
      <c r="P872" s="540"/>
      <c r="Q872" s="540"/>
      <c r="R872" s="540"/>
      <c r="S872" s="540"/>
      <c r="T872" s="540"/>
      <c r="U872" s="540"/>
      <c r="V872" s="540"/>
      <c r="W872" s="540"/>
      <c r="X872" s="540"/>
      <c r="Y872" s="540"/>
      <c r="Z872" s="540"/>
      <c r="AA872" s="540"/>
    </row>
    <row r="873" spans="1:27" ht="12.75">
      <c r="A873" s="540"/>
      <c r="B873" s="540"/>
      <c r="C873" s="540"/>
      <c r="D873" s="540"/>
      <c r="E873" s="540"/>
      <c r="F873" s="540"/>
      <c r="G873" s="540"/>
      <c r="H873" s="540"/>
      <c r="I873" s="540"/>
      <c r="J873" s="540"/>
      <c r="K873" s="540"/>
      <c r="L873" s="540"/>
      <c r="M873" s="540"/>
      <c r="N873" s="540"/>
      <c r="O873" s="540"/>
      <c r="P873" s="540"/>
      <c r="Q873" s="540"/>
      <c r="R873" s="540"/>
      <c r="S873" s="540"/>
      <c r="T873" s="540"/>
      <c r="U873" s="540"/>
      <c r="V873" s="540"/>
      <c r="W873" s="540"/>
      <c r="X873" s="540"/>
      <c r="Y873" s="540"/>
      <c r="Z873" s="540"/>
      <c r="AA873" s="540"/>
    </row>
    <row r="874" spans="1:27" ht="12.75">
      <c r="A874" s="540"/>
      <c r="B874" s="540"/>
      <c r="C874" s="540"/>
      <c r="D874" s="540"/>
      <c r="E874" s="540"/>
      <c r="F874" s="540"/>
      <c r="G874" s="540"/>
      <c r="H874" s="540"/>
      <c r="I874" s="540"/>
      <c r="J874" s="540"/>
      <c r="K874" s="540"/>
      <c r="L874" s="540"/>
      <c r="M874" s="540"/>
      <c r="N874" s="540"/>
      <c r="O874" s="540"/>
      <c r="P874" s="540"/>
      <c r="Q874" s="540"/>
      <c r="R874" s="540"/>
      <c r="S874" s="540"/>
      <c r="T874" s="540"/>
      <c r="U874" s="540"/>
      <c r="V874" s="540"/>
      <c r="W874" s="540"/>
      <c r="X874" s="540"/>
      <c r="Y874" s="540"/>
      <c r="Z874" s="540"/>
      <c r="AA874" s="540"/>
    </row>
    <row r="875" spans="1:27" ht="12.75">
      <c r="A875" s="540"/>
      <c r="B875" s="540"/>
      <c r="C875" s="540"/>
      <c r="D875" s="540"/>
      <c r="E875" s="540"/>
      <c r="F875" s="540"/>
      <c r="G875" s="540"/>
      <c r="H875" s="540"/>
      <c r="I875" s="540"/>
      <c r="J875" s="540"/>
      <c r="K875" s="540"/>
      <c r="L875" s="540"/>
      <c r="M875" s="540"/>
      <c r="N875" s="540"/>
      <c r="O875" s="540"/>
      <c r="P875" s="540"/>
      <c r="Q875" s="540"/>
      <c r="R875" s="540"/>
      <c r="S875" s="540"/>
      <c r="T875" s="540"/>
      <c r="U875" s="540"/>
      <c r="V875" s="540"/>
      <c r="W875" s="540"/>
      <c r="X875" s="540"/>
      <c r="Y875" s="540"/>
      <c r="Z875" s="540"/>
      <c r="AA875" s="540"/>
    </row>
    <row r="876" spans="1:27" ht="12.75">
      <c r="A876" s="540"/>
      <c r="B876" s="540"/>
      <c r="C876" s="540"/>
      <c r="D876" s="540"/>
      <c r="E876" s="540"/>
      <c r="F876" s="540"/>
      <c r="G876" s="540"/>
      <c r="H876" s="540"/>
      <c r="I876" s="540"/>
      <c r="J876" s="540"/>
      <c r="K876" s="540"/>
      <c r="L876" s="540"/>
      <c r="M876" s="540"/>
      <c r="N876" s="540"/>
      <c r="O876" s="540"/>
      <c r="P876" s="540"/>
      <c r="Q876" s="540"/>
      <c r="R876" s="540"/>
      <c r="S876" s="540"/>
      <c r="T876" s="540"/>
      <c r="U876" s="540"/>
      <c r="V876" s="540"/>
      <c r="W876" s="540"/>
      <c r="X876" s="540"/>
      <c r="Y876" s="540"/>
      <c r="Z876" s="540"/>
      <c r="AA876" s="540"/>
    </row>
    <row r="877" spans="1:27" ht="12.75">
      <c r="A877" s="540"/>
      <c r="B877" s="540"/>
      <c r="C877" s="540"/>
      <c r="D877" s="540"/>
      <c r="E877" s="540"/>
      <c r="F877" s="540"/>
      <c r="G877" s="540"/>
      <c r="H877" s="540"/>
      <c r="I877" s="540"/>
      <c r="J877" s="540"/>
      <c r="K877" s="540"/>
      <c r="L877" s="540"/>
      <c r="M877" s="540"/>
      <c r="N877" s="540"/>
      <c r="O877" s="540"/>
      <c r="P877" s="540"/>
      <c r="Q877" s="540"/>
      <c r="R877" s="540"/>
      <c r="S877" s="540"/>
      <c r="T877" s="540"/>
      <c r="U877" s="540"/>
      <c r="V877" s="540"/>
      <c r="W877" s="540"/>
      <c r="X877" s="540"/>
      <c r="Y877" s="540"/>
      <c r="Z877" s="540"/>
      <c r="AA877" s="540"/>
    </row>
    <row r="878" spans="1:27" ht="12.75">
      <c r="A878" s="540"/>
      <c r="B878" s="540"/>
      <c r="C878" s="540"/>
      <c r="D878" s="540"/>
      <c r="E878" s="540"/>
      <c r="F878" s="540"/>
      <c r="G878" s="540"/>
      <c r="H878" s="540"/>
      <c r="I878" s="540"/>
      <c r="J878" s="540"/>
      <c r="K878" s="540"/>
      <c r="L878" s="540"/>
      <c r="M878" s="540"/>
      <c r="N878" s="540"/>
      <c r="O878" s="540"/>
      <c r="P878" s="540"/>
      <c r="Q878" s="540"/>
      <c r="R878" s="540"/>
      <c r="S878" s="540"/>
      <c r="T878" s="540"/>
      <c r="U878" s="540"/>
      <c r="V878" s="540"/>
      <c r="W878" s="540"/>
      <c r="X878" s="540"/>
      <c r="Y878" s="540"/>
      <c r="Z878" s="540"/>
      <c r="AA878" s="540"/>
    </row>
    <row r="879" spans="1:27" ht="12.75">
      <c r="A879" s="540"/>
      <c r="B879" s="540"/>
      <c r="C879" s="540"/>
      <c r="D879" s="540"/>
      <c r="E879" s="540"/>
      <c r="F879" s="540"/>
      <c r="G879" s="540"/>
      <c r="H879" s="540"/>
      <c r="I879" s="540"/>
      <c r="J879" s="540"/>
      <c r="K879" s="540"/>
      <c r="L879" s="540"/>
      <c r="M879" s="540"/>
      <c r="N879" s="540"/>
      <c r="O879" s="540"/>
      <c r="P879" s="540"/>
      <c r="Q879" s="540"/>
      <c r="R879" s="540"/>
      <c r="S879" s="540"/>
      <c r="T879" s="540"/>
      <c r="U879" s="540"/>
      <c r="V879" s="540"/>
      <c r="W879" s="540"/>
      <c r="X879" s="540"/>
      <c r="Y879" s="540"/>
      <c r="Z879" s="540"/>
      <c r="AA879" s="540"/>
    </row>
    <row r="880" spans="1:27" ht="12.75">
      <c r="A880" s="540"/>
      <c r="B880" s="540"/>
      <c r="C880" s="540"/>
      <c r="D880" s="540"/>
      <c r="E880" s="540"/>
      <c r="F880" s="540"/>
      <c r="G880" s="540"/>
      <c r="H880" s="540"/>
      <c r="I880" s="540"/>
      <c r="J880" s="540"/>
      <c r="K880" s="540"/>
      <c r="L880" s="540"/>
      <c r="M880" s="540"/>
      <c r="N880" s="540"/>
      <c r="O880" s="540"/>
      <c r="P880" s="540"/>
      <c r="Q880" s="540"/>
      <c r="R880" s="540"/>
      <c r="S880" s="540"/>
      <c r="T880" s="540"/>
      <c r="U880" s="540"/>
      <c r="V880" s="540"/>
      <c r="W880" s="540"/>
      <c r="X880" s="540"/>
      <c r="Y880" s="540"/>
      <c r="Z880" s="540"/>
      <c r="AA880" s="540"/>
    </row>
    <row r="881" spans="1:27" ht="12.75">
      <c r="A881" s="540"/>
      <c r="B881" s="540"/>
      <c r="C881" s="540"/>
      <c r="D881" s="540"/>
      <c r="E881" s="540"/>
      <c r="F881" s="540"/>
      <c r="G881" s="540"/>
      <c r="H881" s="540"/>
      <c r="I881" s="540"/>
      <c r="J881" s="540"/>
      <c r="K881" s="540"/>
      <c r="L881" s="540"/>
      <c r="M881" s="540"/>
      <c r="N881" s="540"/>
      <c r="O881" s="540"/>
      <c r="P881" s="540"/>
      <c r="Q881" s="540"/>
      <c r="R881" s="540"/>
      <c r="S881" s="540"/>
      <c r="T881" s="540"/>
      <c r="U881" s="540"/>
      <c r="V881" s="540"/>
      <c r="W881" s="540"/>
      <c r="X881" s="540"/>
      <c r="Y881" s="540"/>
      <c r="Z881" s="540"/>
      <c r="AA881" s="540"/>
    </row>
    <row r="882" spans="1:27" ht="12.75">
      <c r="A882" s="540"/>
      <c r="B882" s="540"/>
      <c r="C882" s="540"/>
      <c r="D882" s="540"/>
      <c r="E882" s="540"/>
      <c r="F882" s="540"/>
      <c r="G882" s="540"/>
      <c r="H882" s="540"/>
      <c r="I882" s="540"/>
      <c r="J882" s="540"/>
      <c r="K882" s="540"/>
      <c r="L882" s="540"/>
      <c r="M882" s="540"/>
      <c r="N882" s="540"/>
      <c r="O882" s="540"/>
      <c r="P882" s="540"/>
      <c r="Q882" s="540"/>
      <c r="R882" s="540"/>
      <c r="S882" s="540"/>
      <c r="T882" s="540"/>
      <c r="U882" s="540"/>
      <c r="V882" s="540"/>
      <c r="W882" s="540"/>
      <c r="X882" s="540"/>
      <c r="Y882" s="540"/>
      <c r="Z882" s="540"/>
      <c r="AA882" s="540"/>
    </row>
    <row r="883" spans="1:27" ht="12.75">
      <c r="A883" s="540"/>
      <c r="B883" s="540"/>
      <c r="C883" s="540"/>
      <c r="D883" s="540"/>
      <c r="E883" s="540"/>
      <c r="F883" s="540"/>
      <c r="G883" s="540"/>
      <c r="H883" s="540"/>
      <c r="I883" s="540"/>
      <c r="J883" s="540"/>
      <c r="K883" s="540"/>
      <c r="L883" s="540"/>
      <c r="M883" s="540"/>
      <c r="N883" s="540"/>
      <c r="O883" s="540"/>
      <c r="P883" s="540"/>
      <c r="Q883" s="540"/>
      <c r="R883" s="540"/>
      <c r="S883" s="540"/>
      <c r="T883" s="540"/>
      <c r="U883" s="540"/>
      <c r="V883" s="540"/>
      <c r="W883" s="540"/>
      <c r="X883" s="540"/>
      <c r="Y883" s="540"/>
      <c r="Z883" s="540"/>
      <c r="AA883" s="540"/>
    </row>
    <row r="884" spans="1:27" ht="12.75">
      <c r="A884" s="540"/>
      <c r="B884" s="540"/>
      <c r="C884" s="540"/>
      <c r="D884" s="540"/>
      <c r="E884" s="540"/>
      <c r="F884" s="540"/>
      <c r="G884" s="540"/>
      <c r="H884" s="540"/>
      <c r="I884" s="540"/>
      <c r="J884" s="540"/>
      <c r="K884" s="540"/>
      <c r="L884" s="540"/>
      <c r="M884" s="540"/>
      <c r="N884" s="540"/>
      <c r="O884" s="540"/>
      <c r="P884" s="540"/>
      <c r="Q884" s="540"/>
      <c r="R884" s="540"/>
      <c r="S884" s="540"/>
      <c r="T884" s="540"/>
      <c r="U884" s="540"/>
      <c r="V884" s="540"/>
      <c r="W884" s="540"/>
      <c r="X884" s="540"/>
      <c r="Y884" s="540"/>
      <c r="Z884" s="540"/>
      <c r="AA884" s="540"/>
    </row>
    <row r="885" spans="1:27" ht="12.75">
      <c r="A885" s="540"/>
      <c r="B885" s="540"/>
      <c r="C885" s="540"/>
      <c r="D885" s="540"/>
      <c r="E885" s="540"/>
      <c r="F885" s="540"/>
      <c r="G885" s="540"/>
      <c r="H885" s="540"/>
      <c r="I885" s="540"/>
      <c r="J885" s="540"/>
      <c r="K885" s="540"/>
      <c r="L885" s="540"/>
      <c r="M885" s="540"/>
      <c r="N885" s="540"/>
      <c r="O885" s="540"/>
      <c r="P885" s="540"/>
      <c r="Q885" s="540"/>
      <c r="R885" s="540"/>
      <c r="S885" s="540"/>
      <c r="T885" s="540"/>
      <c r="U885" s="540"/>
      <c r="V885" s="540"/>
      <c r="W885" s="540"/>
      <c r="X885" s="540"/>
      <c r="Y885" s="540"/>
      <c r="Z885" s="540"/>
      <c r="AA885" s="540"/>
    </row>
    <row r="886" spans="1:27" ht="12.75">
      <c r="A886" s="540"/>
      <c r="B886" s="540"/>
      <c r="C886" s="540"/>
      <c r="D886" s="540"/>
      <c r="E886" s="540"/>
      <c r="F886" s="540"/>
      <c r="G886" s="540"/>
      <c r="H886" s="540"/>
      <c r="I886" s="540"/>
      <c r="J886" s="540"/>
      <c r="K886" s="540"/>
      <c r="L886" s="540"/>
      <c r="M886" s="540"/>
      <c r="N886" s="540"/>
      <c r="O886" s="540"/>
      <c r="P886" s="540"/>
      <c r="Q886" s="540"/>
      <c r="R886" s="540"/>
      <c r="S886" s="540"/>
      <c r="T886" s="540"/>
      <c r="U886" s="540"/>
      <c r="V886" s="540"/>
      <c r="W886" s="540"/>
      <c r="X886" s="540"/>
      <c r="Y886" s="540"/>
      <c r="Z886" s="540"/>
      <c r="AA886" s="540"/>
    </row>
    <row r="887" spans="1:27" ht="12.75">
      <c r="A887" s="540"/>
      <c r="B887" s="540"/>
      <c r="C887" s="540"/>
      <c r="D887" s="540"/>
      <c r="E887" s="540"/>
      <c r="F887" s="540"/>
      <c r="G887" s="540"/>
      <c r="H887" s="540"/>
      <c r="I887" s="540"/>
      <c r="J887" s="540"/>
      <c r="K887" s="540"/>
      <c r="L887" s="540"/>
      <c r="M887" s="540"/>
      <c r="N887" s="540"/>
      <c r="O887" s="540"/>
      <c r="P887" s="540"/>
      <c r="Q887" s="540"/>
      <c r="R887" s="540"/>
      <c r="S887" s="540"/>
      <c r="T887" s="540"/>
      <c r="U887" s="540"/>
      <c r="V887" s="540"/>
      <c r="W887" s="540"/>
      <c r="X887" s="540"/>
      <c r="Y887" s="540"/>
      <c r="Z887" s="540"/>
      <c r="AA887" s="540"/>
    </row>
    <row r="888" spans="1:27" ht="12.75">
      <c r="A888" s="540"/>
      <c r="B888" s="540"/>
      <c r="C888" s="540"/>
      <c r="D888" s="540"/>
      <c r="E888" s="540"/>
      <c r="F888" s="540"/>
      <c r="G888" s="540"/>
      <c r="H888" s="540"/>
      <c r="I888" s="540"/>
      <c r="J888" s="540"/>
      <c r="K888" s="540"/>
      <c r="L888" s="540"/>
      <c r="M888" s="540"/>
      <c r="N888" s="540"/>
      <c r="O888" s="540"/>
      <c r="P888" s="540"/>
      <c r="Q888" s="540"/>
      <c r="R888" s="540"/>
      <c r="S888" s="540"/>
      <c r="T888" s="540"/>
      <c r="U888" s="540"/>
      <c r="V888" s="540"/>
      <c r="W888" s="540"/>
      <c r="X888" s="540"/>
      <c r="Y888" s="540"/>
      <c r="Z888" s="540"/>
      <c r="AA888" s="540"/>
    </row>
    <row r="889" spans="1:27" ht="12.75">
      <c r="A889" s="540"/>
      <c r="B889" s="540"/>
      <c r="C889" s="540"/>
      <c r="D889" s="540"/>
      <c r="E889" s="540"/>
      <c r="F889" s="540"/>
      <c r="G889" s="540"/>
      <c r="H889" s="540"/>
      <c r="I889" s="540"/>
      <c r="J889" s="540"/>
      <c r="K889" s="540"/>
      <c r="L889" s="540"/>
      <c r="M889" s="540"/>
      <c r="N889" s="540"/>
      <c r="O889" s="540"/>
      <c r="P889" s="540"/>
      <c r="Q889" s="540"/>
      <c r="R889" s="540"/>
      <c r="S889" s="540"/>
      <c r="T889" s="540"/>
      <c r="U889" s="540"/>
      <c r="V889" s="540"/>
      <c r="W889" s="540"/>
      <c r="X889" s="540"/>
      <c r="Y889" s="540"/>
      <c r="Z889" s="540"/>
      <c r="AA889" s="540"/>
    </row>
    <row r="890" spans="1:27" ht="12.75">
      <c r="A890" s="540"/>
      <c r="B890" s="540"/>
      <c r="C890" s="540"/>
      <c r="D890" s="540"/>
      <c r="E890" s="540"/>
      <c r="F890" s="540"/>
      <c r="G890" s="540"/>
      <c r="H890" s="540"/>
      <c r="I890" s="540"/>
      <c r="J890" s="540"/>
      <c r="K890" s="540"/>
      <c r="L890" s="540"/>
      <c r="M890" s="540"/>
      <c r="N890" s="540"/>
      <c r="O890" s="540"/>
      <c r="P890" s="540"/>
      <c r="Q890" s="540"/>
      <c r="R890" s="540"/>
      <c r="S890" s="540"/>
      <c r="T890" s="540"/>
      <c r="U890" s="540"/>
      <c r="V890" s="540"/>
      <c r="W890" s="540"/>
      <c r="X890" s="540"/>
      <c r="Y890" s="540"/>
      <c r="Z890" s="540"/>
      <c r="AA890" s="540"/>
    </row>
    <row r="891" spans="1:27" ht="12.75">
      <c r="A891" s="540"/>
      <c r="B891" s="540"/>
      <c r="C891" s="540"/>
      <c r="D891" s="540"/>
      <c r="E891" s="540"/>
      <c r="F891" s="540"/>
      <c r="G891" s="540"/>
      <c r="H891" s="540"/>
      <c r="I891" s="540"/>
      <c r="J891" s="540"/>
      <c r="K891" s="540"/>
      <c r="L891" s="540"/>
      <c r="M891" s="540"/>
      <c r="N891" s="540"/>
      <c r="O891" s="540"/>
      <c r="P891" s="540"/>
      <c r="Q891" s="540"/>
      <c r="R891" s="540"/>
      <c r="S891" s="540"/>
      <c r="T891" s="540"/>
      <c r="U891" s="540"/>
      <c r="V891" s="540"/>
      <c r="W891" s="540"/>
      <c r="X891" s="540"/>
      <c r="Y891" s="540"/>
      <c r="Z891" s="540"/>
      <c r="AA891" s="540"/>
    </row>
    <row r="892" spans="1:27" ht="12.75">
      <c r="A892" s="540"/>
      <c r="B892" s="540"/>
      <c r="C892" s="540"/>
      <c r="D892" s="540"/>
      <c r="E892" s="540"/>
      <c r="F892" s="540"/>
      <c r="G892" s="540"/>
      <c r="H892" s="540"/>
      <c r="I892" s="540"/>
      <c r="J892" s="540"/>
      <c r="K892" s="540"/>
      <c r="L892" s="540"/>
      <c r="M892" s="540"/>
      <c r="N892" s="540"/>
      <c r="O892" s="540"/>
      <c r="P892" s="540"/>
      <c r="Q892" s="540"/>
      <c r="R892" s="540"/>
      <c r="S892" s="540"/>
      <c r="T892" s="540"/>
      <c r="U892" s="540"/>
      <c r="V892" s="540"/>
      <c r="W892" s="540"/>
      <c r="X892" s="540"/>
      <c r="Y892" s="540"/>
      <c r="Z892" s="540"/>
      <c r="AA892" s="540"/>
    </row>
    <row r="893" spans="1:27" ht="12.75">
      <c r="A893" s="540"/>
      <c r="B893" s="540"/>
      <c r="C893" s="540"/>
      <c r="D893" s="540"/>
      <c r="E893" s="540"/>
      <c r="F893" s="540"/>
      <c r="G893" s="540"/>
      <c r="H893" s="540"/>
      <c r="I893" s="540"/>
      <c r="J893" s="540"/>
      <c r="K893" s="540"/>
      <c r="L893" s="540"/>
      <c r="M893" s="540"/>
      <c r="N893" s="540"/>
      <c r="O893" s="540"/>
      <c r="P893" s="540"/>
      <c r="Q893" s="540"/>
      <c r="R893" s="540"/>
      <c r="S893" s="540"/>
      <c r="T893" s="540"/>
      <c r="U893" s="540"/>
      <c r="V893" s="540"/>
      <c r="W893" s="540"/>
      <c r="X893" s="540"/>
      <c r="Y893" s="540"/>
      <c r="Z893" s="540"/>
      <c r="AA893" s="540"/>
    </row>
    <row r="894" spans="1:27" ht="12.75">
      <c r="A894" s="540"/>
      <c r="B894" s="540"/>
      <c r="C894" s="540"/>
      <c r="D894" s="540"/>
      <c r="E894" s="540"/>
      <c r="F894" s="540"/>
      <c r="G894" s="540"/>
      <c r="H894" s="540"/>
      <c r="I894" s="540"/>
      <c r="J894" s="540"/>
      <c r="K894" s="540"/>
      <c r="L894" s="540"/>
      <c r="M894" s="540"/>
      <c r="N894" s="540"/>
      <c r="O894" s="540"/>
      <c r="P894" s="540"/>
      <c r="Q894" s="540"/>
      <c r="R894" s="540"/>
      <c r="S894" s="540"/>
      <c r="T894" s="540"/>
      <c r="U894" s="540"/>
      <c r="V894" s="540"/>
      <c r="W894" s="540"/>
      <c r="X894" s="540"/>
      <c r="Y894" s="540"/>
      <c r="Z894" s="540"/>
      <c r="AA894" s="540"/>
    </row>
    <row r="895" spans="1:27" ht="12.75">
      <c r="A895" s="540"/>
      <c r="B895" s="540"/>
      <c r="C895" s="540"/>
      <c r="D895" s="540"/>
      <c r="E895" s="540"/>
      <c r="F895" s="540"/>
      <c r="G895" s="540"/>
      <c r="H895" s="540"/>
      <c r="I895" s="540"/>
      <c r="J895" s="540"/>
      <c r="K895" s="540"/>
      <c r="L895" s="540"/>
      <c r="M895" s="540"/>
      <c r="N895" s="540"/>
      <c r="O895" s="540"/>
      <c r="P895" s="540"/>
      <c r="Q895" s="540"/>
      <c r="R895" s="540"/>
      <c r="S895" s="540"/>
      <c r="T895" s="540"/>
      <c r="U895" s="540"/>
      <c r="V895" s="540"/>
      <c r="W895" s="540"/>
      <c r="X895" s="540"/>
      <c r="Y895" s="540"/>
      <c r="Z895" s="540"/>
      <c r="AA895" s="540"/>
    </row>
    <row r="896" spans="1:27" ht="12.75">
      <c r="A896" s="540"/>
      <c r="B896" s="540"/>
      <c r="C896" s="540"/>
      <c r="D896" s="540"/>
      <c r="E896" s="540"/>
      <c r="F896" s="540"/>
      <c r="G896" s="540"/>
      <c r="H896" s="540"/>
      <c r="I896" s="540"/>
      <c r="J896" s="540"/>
      <c r="K896" s="540"/>
      <c r="L896" s="540"/>
      <c r="M896" s="540"/>
      <c r="N896" s="540"/>
      <c r="O896" s="540"/>
      <c r="P896" s="540"/>
      <c r="Q896" s="540"/>
      <c r="R896" s="540"/>
      <c r="S896" s="540"/>
      <c r="T896" s="540"/>
      <c r="U896" s="540"/>
      <c r="V896" s="540"/>
      <c r="W896" s="540"/>
      <c r="X896" s="540"/>
      <c r="Y896" s="540"/>
      <c r="Z896" s="540"/>
      <c r="AA896" s="540"/>
    </row>
    <row r="897" spans="1:27" ht="12.75">
      <c r="A897" s="540"/>
      <c r="B897" s="540"/>
      <c r="C897" s="540"/>
      <c r="D897" s="540"/>
      <c r="E897" s="540"/>
      <c r="F897" s="540"/>
      <c r="G897" s="540"/>
      <c r="H897" s="540"/>
      <c r="I897" s="540"/>
      <c r="J897" s="540"/>
      <c r="K897" s="540"/>
      <c r="L897" s="540"/>
      <c r="M897" s="540"/>
      <c r="N897" s="540"/>
      <c r="O897" s="540"/>
      <c r="P897" s="540"/>
      <c r="Q897" s="540"/>
      <c r="R897" s="540"/>
      <c r="S897" s="540"/>
      <c r="T897" s="540"/>
      <c r="U897" s="540"/>
      <c r="V897" s="540"/>
      <c r="W897" s="540"/>
      <c r="X897" s="540"/>
      <c r="Y897" s="540"/>
      <c r="Z897" s="540"/>
      <c r="AA897" s="540"/>
    </row>
    <row r="898" spans="1:27" ht="12.75">
      <c r="A898" s="540"/>
      <c r="B898" s="540"/>
      <c r="C898" s="540"/>
      <c r="D898" s="540"/>
      <c r="E898" s="540"/>
      <c r="F898" s="540"/>
      <c r="G898" s="540"/>
      <c r="H898" s="540"/>
      <c r="I898" s="540"/>
      <c r="J898" s="540"/>
      <c r="K898" s="540"/>
      <c r="L898" s="540"/>
      <c r="M898" s="540"/>
      <c r="N898" s="540"/>
      <c r="O898" s="540"/>
      <c r="P898" s="540"/>
      <c r="Q898" s="540"/>
      <c r="R898" s="540"/>
      <c r="S898" s="540"/>
      <c r="T898" s="540"/>
      <c r="U898" s="540"/>
      <c r="V898" s="540"/>
      <c r="W898" s="540"/>
      <c r="X898" s="540"/>
      <c r="Y898" s="540"/>
      <c r="Z898" s="540"/>
      <c r="AA898" s="540"/>
    </row>
    <row r="899" spans="1:27" ht="12.75">
      <c r="A899" s="540"/>
      <c r="B899" s="540"/>
      <c r="C899" s="540"/>
      <c r="D899" s="540"/>
      <c r="E899" s="540"/>
      <c r="F899" s="540"/>
      <c r="G899" s="540"/>
      <c r="H899" s="540"/>
      <c r="I899" s="540"/>
      <c r="J899" s="540"/>
      <c r="K899" s="540"/>
      <c r="L899" s="540"/>
      <c r="M899" s="540"/>
      <c r="N899" s="540"/>
      <c r="O899" s="540"/>
      <c r="P899" s="540"/>
      <c r="Q899" s="540"/>
      <c r="R899" s="540"/>
      <c r="S899" s="540"/>
      <c r="T899" s="540"/>
      <c r="U899" s="540"/>
      <c r="V899" s="540"/>
      <c r="W899" s="540"/>
      <c r="X899" s="540"/>
      <c r="Y899" s="540"/>
      <c r="Z899" s="540"/>
      <c r="AA899" s="540"/>
    </row>
    <row r="900" spans="1:27" ht="12.75">
      <c r="A900" s="540"/>
      <c r="B900" s="540"/>
      <c r="C900" s="540"/>
      <c r="D900" s="540"/>
      <c r="E900" s="540"/>
      <c r="F900" s="540"/>
      <c r="G900" s="540"/>
      <c r="H900" s="540"/>
      <c r="I900" s="540"/>
      <c r="J900" s="540"/>
      <c r="K900" s="540"/>
      <c r="L900" s="540"/>
      <c r="M900" s="540"/>
      <c r="N900" s="540"/>
      <c r="O900" s="540"/>
      <c r="P900" s="540"/>
      <c r="Q900" s="540"/>
      <c r="R900" s="540"/>
      <c r="S900" s="540"/>
      <c r="T900" s="540"/>
      <c r="U900" s="540"/>
      <c r="V900" s="540"/>
      <c r="W900" s="540"/>
      <c r="X900" s="540"/>
      <c r="Y900" s="540"/>
      <c r="Z900" s="540"/>
      <c r="AA900" s="540"/>
    </row>
    <row r="901" spans="1:27" ht="12.75">
      <c r="A901" s="540"/>
      <c r="B901" s="540"/>
      <c r="C901" s="540"/>
      <c r="D901" s="540"/>
      <c r="E901" s="540"/>
      <c r="F901" s="540"/>
      <c r="G901" s="540"/>
      <c r="H901" s="540"/>
      <c r="I901" s="540"/>
      <c r="J901" s="540"/>
      <c r="K901" s="540"/>
      <c r="L901" s="540"/>
      <c r="M901" s="540"/>
      <c r="N901" s="540"/>
      <c r="O901" s="540"/>
      <c r="P901" s="540"/>
      <c r="Q901" s="540"/>
      <c r="R901" s="540"/>
      <c r="S901" s="540"/>
      <c r="T901" s="540"/>
      <c r="U901" s="540"/>
      <c r="V901" s="540"/>
      <c r="W901" s="540"/>
      <c r="X901" s="540"/>
      <c r="Y901" s="540"/>
      <c r="Z901" s="540"/>
      <c r="AA901" s="540"/>
    </row>
    <row r="902" spans="1:27" ht="12.75">
      <c r="A902" s="540"/>
      <c r="B902" s="540"/>
      <c r="C902" s="540"/>
      <c r="D902" s="540"/>
      <c r="E902" s="540"/>
      <c r="F902" s="540"/>
      <c r="G902" s="540"/>
      <c r="H902" s="540"/>
      <c r="I902" s="540"/>
      <c r="J902" s="540"/>
      <c r="K902" s="540"/>
      <c r="L902" s="540"/>
      <c r="M902" s="540"/>
      <c r="N902" s="540"/>
      <c r="O902" s="540"/>
      <c r="P902" s="540"/>
      <c r="Q902" s="540"/>
      <c r="R902" s="540"/>
      <c r="S902" s="540"/>
      <c r="T902" s="540"/>
      <c r="U902" s="540"/>
      <c r="V902" s="540"/>
      <c r="W902" s="540"/>
      <c r="X902" s="540"/>
      <c r="Y902" s="540"/>
      <c r="Z902" s="540"/>
      <c r="AA902" s="540"/>
    </row>
    <row r="903" spans="1:27" ht="12.75">
      <c r="A903" s="540"/>
      <c r="B903" s="540"/>
      <c r="C903" s="540"/>
      <c r="D903" s="540"/>
      <c r="E903" s="540"/>
      <c r="F903" s="540"/>
      <c r="G903" s="540"/>
      <c r="H903" s="540"/>
      <c r="I903" s="540"/>
      <c r="J903" s="540"/>
      <c r="K903" s="540"/>
      <c r="L903" s="540"/>
      <c r="M903" s="540"/>
      <c r="N903" s="540"/>
      <c r="O903" s="540"/>
      <c r="P903" s="540"/>
      <c r="Q903" s="540"/>
      <c r="R903" s="540"/>
      <c r="S903" s="540"/>
      <c r="T903" s="540"/>
      <c r="U903" s="540"/>
      <c r="V903" s="540"/>
      <c r="W903" s="540"/>
      <c r="X903" s="540"/>
      <c r="Y903" s="540"/>
      <c r="Z903" s="540"/>
      <c r="AA903" s="540"/>
    </row>
    <row r="904" spans="1:27" ht="12.75">
      <c r="A904" s="540"/>
      <c r="B904" s="540"/>
      <c r="C904" s="540"/>
      <c r="D904" s="540"/>
      <c r="E904" s="540"/>
      <c r="F904" s="540"/>
      <c r="G904" s="540"/>
      <c r="H904" s="540"/>
      <c r="I904" s="540"/>
      <c r="J904" s="540"/>
      <c r="K904" s="540"/>
      <c r="L904" s="540"/>
      <c r="M904" s="540"/>
      <c r="N904" s="540"/>
      <c r="O904" s="540"/>
      <c r="P904" s="540"/>
      <c r="Q904" s="540"/>
      <c r="R904" s="540"/>
      <c r="S904" s="540"/>
      <c r="T904" s="540"/>
      <c r="U904" s="540"/>
      <c r="V904" s="540"/>
      <c r="W904" s="540"/>
      <c r="X904" s="540"/>
      <c r="Y904" s="540"/>
      <c r="Z904" s="540"/>
      <c r="AA904" s="540"/>
    </row>
    <row r="905" spans="1:27" ht="12.75">
      <c r="A905" s="540"/>
      <c r="B905" s="540"/>
      <c r="C905" s="540"/>
      <c r="D905" s="540"/>
      <c r="E905" s="540"/>
      <c r="F905" s="540"/>
      <c r="G905" s="540"/>
      <c r="H905" s="540"/>
      <c r="I905" s="540"/>
      <c r="J905" s="540"/>
      <c r="K905" s="540"/>
      <c r="L905" s="540"/>
      <c r="M905" s="540"/>
      <c r="N905" s="540"/>
      <c r="O905" s="540"/>
      <c r="P905" s="540"/>
      <c r="Q905" s="540"/>
      <c r="R905" s="540"/>
      <c r="S905" s="540"/>
      <c r="T905" s="540"/>
      <c r="U905" s="540"/>
      <c r="V905" s="540"/>
      <c r="W905" s="540"/>
      <c r="X905" s="540"/>
      <c r="Y905" s="540"/>
      <c r="Z905" s="540"/>
      <c r="AA905" s="540"/>
    </row>
    <row r="906" spans="1:27" ht="12.75">
      <c r="A906" s="540"/>
      <c r="B906" s="540"/>
      <c r="C906" s="540"/>
      <c r="D906" s="540"/>
      <c r="E906" s="540"/>
      <c r="F906" s="540"/>
      <c r="G906" s="540"/>
      <c r="H906" s="540"/>
      <c r="I906" s="540"/>
      <c r="J906" s="540"/>
      <c r="K906" s="540"/>
      <c r="L906" s="540"/>
      <c r="M906" s="540"/>
      <c r="N906" s="540"/>
      <c r="O906" s="540"/>
      <c r="P906" s="540"/>
      <c r="Q906" s="540"/>
      <c r="R906" s="540"/>
      <c r="S906" s="540"/>
      <c r="T906" s="540"/>
      <c r="U906" s="540"/>
      <c r="V906" s="540"/>
      <c r="W906" s="540"/>
      <c r="X906" s="540"/>
      <c r="Y906" s="540"/>
      <c r="Z906" s="540"/>
      <c r="AA906" s="540"/>
    </row>
    <row r="907" spans="1:27" ht="12.75">
      <c r="A907" s="540"/>
      <c r="B907" s="540"/>
      <c r="C907" s="540"/>
      <c r="D907" s="540"/>
      <c r="E907" s="540"/>
      <c r="F907" s="540"/>
      <c r="G907" s="540"/>
      <c r="H907" s="540"/>
      <c r="I907" s="540"/>
      <c r="J907" s="540"/>
      <c r="K907" s="540"/>
      <c r="L907" s="540"/>
      <c r="M907" s="540"/>
      <c r="N907" s="540"/>
      <c r="O907" s="540"/>
      <c r="P907" s="540"/>
      <c r="Q907" s="540"/>
      <c r="R907" s="540"/>
      <c r="S907" s="540"/>
      <c r="T907" s="540"/>
      <c r="U907" s="540"/>
      <c r="V907" s="540"/>
      <c r="W907" s="540"/>
      <c r="X907" s="540"/>
      <c r="Y907" s="540"/>
      <c r="Z907" s="540"/>
      <c r="AA907" s="540"/>
    </row>
    <row r="908" spans="1:27" ht="12.75">
      <c r="A908" s="540"/>
      <c r="B908" s="540"/>
      <c r="C908" s="540"/>
      <c r="D908" s="540"/>
      <c r="E908" s="540"/>
      <c r="F908" s="540"/>
      <c r="G908" s="540"/>
      <c r="H908" s="540"/>
      <c r="I908" s="540"/>
      <c r="J908" s="540"/>
      <c r="K908" s="540"/>
      <c r="L908" s="540"/>
      <c r="M908" s="540"/>
      <c r="N908" s="540"/>
      <c r="O908" s="540"/>
      <c r="P908" s="540"/>
      <c r="Q908" s="540"/>
      <c r="R908" s="540"/>
      <c r="S908" s="540"/>
      <c r="T908" s="540"/>
      <c r="U908" s="540"/>
      <c r="V908" s="540"/>
      <c r="W908" s="540"/>
      <c r="X908" s="540"/>
      <c r="Y908" s="540"/>
      <c r="Z908" s="540"/>
      <c r="AA908" s="540"/>
    </row>
    <row r="909" spans="1:27" ht="12.75">
      <c r="A909" s="540"/>
      <c r="B909" s="540"/>
      <c r="C909" s="540"/>
      <c r="D909" s="540"/>
      <c r="E909" s="540"/>
      <c r="F909" s="540"/>
      <c r="G909" s="540"/>
      <c r="H909" s="540"/>
      <c r="I909" s="540"/>
      <c r="J909" s="540"/>
      <c r="K909" s="540"/>
      <c r="L909" s="540"/>
      <c r="M909" s="540"/>
      <c r="N909" s="540"/>
      <c r="O909" s="540"/>
      <c r="P909" s="540"/>
      <c r="Q909" s="540"/>
      <c r="R909" s="540"/>
      <c r="S909" s="540"/>
      <c r="T909" s="540"/>
      <c r="U909" s="540"/>
      <c r="V909" s="540"/>
      <c r="W909" s="540"/>
      <c r="X909" s="540"/>
      <c r="Y909" s="540"/>
      <c r="Z909" s="540"/>
      <c r="AA909" s="540"/>
    </row>
    <row r="910" spans="1:27" ht="12.75">
      <c r="A910" s="540"/>
      <c r="B910" s="540"/>
      <c r="C910" s="540"/>
      <c r="D910" s="540"/>
      <c r="E910" s="540"/>
      <c r="F910" s="540"/>
      <c r="G910" s="540"/>
      <c r="H910" s="540"/>
      <c r="I910" s="540"/>
      <c r="J910" s="540"/>
      <c r="K910" s="540"/>
      <c r="L910" s="540"/>
      <c r="M910" s="540"/>
      <c r="N910" s="540"/>
      <c r="O910" s="540"/>
      <c r="P910" s="540"/>
      <c r="Q910" s="540"/>
      <c r="R910" s="540"/>
      <c r="S910" s="540"/>
      <c r="T910" s="540"/>
      <c r="U910" s="540"/>
      <c r="V910" s="540"/>
      <c r="W910" s="540"/>
      <c r="X910" s="540"/>
      <c r="Y910" s="540"/>
      <c r="Z910" s="540"/>
      <c r="AA910" s="540"/>
    </row>
    <row r="911" spans="1:27" ht="12.75">
      <c r="A911" s="540"/>
      <c r="B911" s="540"/>
      <c r="C911" s="540"/>
      <c r="D911" s="540"/>
      <c r="E911" s="540"/>
      <c r="F911" s="540"/>
      <c r="G911" s="540"/>
      <c r="H911" s="540"/>
      <c r="I911" s="540"/>
      <c r="J911" s="540"/>
      <c r="K911" s="540"/>
      <c r="L911" s="540"/>
      <c r="M911" s="540"/>
      <c r="N911" s="540"/>
      <c r="O911" s="540"/>
      <c r="P911" s="540"/>
      <c r="Q911" s="540"/>
      <c r="R911" s="540"/>
      <c r="S911" s="540"/>
      <c r="T911" s="540"/>
      <c r="U911" s="540"/>
      <c r="V911" s="540"/>
      <c r="W911" s="540"/>
      <c r="X911" s="540"/>
      <c r="Y911" s="540"/>
      <c r="Z911" s="540"/>
      <c r="AA911" s="540"/>
    </row>
    <row r="912" spans="1:27" ht="12.75">
      <c r="A912" s="540"/>
      <c r="B912" s="540"/>
      <c r="C912" s="540"/>
      <c r="D912" s="540"/>
      <c r="E912" s="540"/>
      <c r="F912" s="540"/>
      <c r="G912" s="540"/>
      <c r="H912" s="540"/>
      <c r="I912" s="540"/>
      <c r="J912" s="540"/>
      <c r="K912" s="540"/>
      <c r="L912" s="540"/>
      <c r="M912" s="540"/>
      <c r="N912" s="540"/>
      <c r="O912" s="540"/>
      <c r="P912" s="540"/>
      <c r="Q912" s="540"/>
      <c r="R912" s="540"/>
      <c r="S912" s="540"/>
      <c r="T912" s="540"/>
      <c r="U912" s="540"/>
      <c r="V912" s="540"/>
      <c r="W912" s="540"/>
      <c r="X912" s="540"/>
      <c r="Y912" s="540"/>
      <c r="Z912" s="540"/>
      <c r="AA912" s="540"/>
    </row>
    <row r="913" spans="1:27" ht="12.75">
      <c r="A913" s="540"/>
      <c r="B913" s="540"/>
      <c r="C913" s="540"/>
      <c r="D913" s="540"/>
      <c r="E913" s="540"/>
      <c r="F913" s="540"/>
      <c r="G913" s="540"/>
      <c r="H913" s="540"/>
      <c r="I913" s="540"/>
      <c r="J913" s="540"/>
      <c r="K913" s="540"/>
      <c r="L913" s="540"/>
      <c r="M913" s="540"/>
      <c r="N913" s="540"/>
      <c r="O913" s="540"/>
      <c r="P913" s="540"/>
      <c r="Q913" s="540"/>
      <c r="R913" s="540"/>
      <c r="S913" s="540"/>
      <c r="T913" s="540"/>
      <c r="U913" s="540"/>
      <c r="V913" s="540"/>
      <c r="W913" s="540"/>
      <c r="X913" s="540"/>
      <c r="Y913" s="540"/>
      <c r="Z913" s="540"/>
      <c r="AA913" s="540"/>
    </row>
    <row r="914" spans="1:27" ht="12.75">
      <c r="A914" s="540"/>
      <c r="B914" s="540"/>
      <c r="C914" s="540"/>
      <c r="D914" s="540"/>
      <c r="E914" s="540"/>
      <c r="F914" s="540"/>
      <c r="G914" s="540"/>
      <c r="H914" s="540"/>
      <c r="I914" s="540"/>
      <c r="J914" s="540"/>
      <c r="K914" s="540"/>
      <c r="L914" s="540"/>
      <c r="M914" s="540"/>
      <c r="N914" s="540"/>
      <c r="O914" s="540"/>
      <c r="P914" s="540"/>
      <c r="Q914" s="540"/>
      <c r="R914" s="540"/>
      <c r="S914" s="540"/>
      <c r="T914" s="540"/>
      <c r="U914" s="540"/>
      <c r="V914" s="540"/>
      <c r="W914" s="540"/>
      <c r="X914" s="540"/>
      <c r="Y914" s="540"/>
      <c r="Z914" s="540"/>
      <c r="AA914" s="540"/>
    </row>
    <row r="915" spans="1:27" ht="12.75">
      <c r="A915" s="540"/>
      <c r="B915" s="540"/>
      <c r="C915" s="540"/>
      <c r="D915" s="540"/>
      <c r="E915" s="540"/>
      <c r="F915" s="540"/>
      <c r="G915" s="540"/>
      <c r="H915" s="540"/>
      <c r="I915" s="540"/>
      <c r="J915" s="540"/>
      <c r="K915" s="540"/>
      <c r="L915" s="540"/>
      <c r="M915" s="540"/>
      <c r="N915" s="540"/>
      <c r="O915" s="540"/>
      <c r="P915" s="540"/>
      <c r="Q915" s="540"/>
      <c r="R915" s="540"/>
      <c r="S915" s="540"/>
      <c r="T915" s="540"/>
      <c r="U915" s="540"/>
      <c r="V915" s="540"/>
      <c r="W915" s="540"/>
      <c r="X915" s="540"/>
      <c r="Y915" s="540"/>
      <c r="Z915" s="540"/>
      <c r="AA915" s="540"/>
    </row>
    <row r="916" spans="1:27" ht="12.75">
      <c r="A916" s="540"/>
      <c r="B916" s="540"/>
      <c r="C916" s="540"/>
      <c r="D916" s="540"/>
      <c r="E916" s="540"/>
      <c r="F916" s="540"/>
      <c r="G916" s="540"/>
      <c r="H916" s="540"/>
      <c r="I916" s="540"/>
      <c r="J916" s="540"/>
      <c r="K916" s="540"/>
      <c r="L916" s="540"/>
      <c r="M916" s="540"/>
      <c r="N916" s="540"/>
      <c r="O916" s="540"/>
      <c r="P916" s="540"/>
      <c r="Q916" s="540"/>
      <c r="R916" s="540"/>
      <c r="S916" s="540"/>
      <c r="T916" s="540"/>
      <c r="U916" s="540"/>
      <c r="V916" s="540"/>
      <c r="W916" s="540"/>
      <c r="X916" s="540"/>
      <c r="Y916" s="540"/>
      <c r="Z916" s="540"/>
      <c r="AA916" s="540"/>
    </row>
    <row r="917" spans="1:27" ht="12.75">
      <c r="A917" s="540"/>
      <c r="B917" s="540"/>
      <c r="C917" s="540"/>
      <c r="D917" s="540"/>
      <c r="E917" s="540"/>
      <c r="F917" s="540"/>
      <c r="G917" s="540"/>
      <c r="H917" s="540"/>
      <c r="I917" s="540"/>
      <c r="J917" s="540"/>
      <c r="K917" s="540"/>
      <c r="L917" s="540"/>
      <c r="M917" s="540"/>
      <c r="N917" s="540"/>
      <c r="O917" s="540"/>
      <c r="P917" s="540"/>
      <c r="Q917" s="540"/>
      <c r="R917" s="540"/>
      <c r="S917" s="540"/>
      <c r="T917" s="540"/>
      <c r="U917" s="540"/>
      <c r="V917" s="540"/>
      <c r="W917" s="540"/>
      <c r="X917" s="540"/>
      <c r="Y917" s="540"/>
      <c r="Z917" s="540"/>
      <c r="AA917" s="540"/>
    </row>
    <row r="918" spans="1:27" ht="12.75">
      <c r="A918" s="540"/>
      <c r="B918" s="540"/>
      <c r="C918" s="540"/>
      <c r="D918" s="540"/>
      <c r="E918" s="540"/>
      <c r="F918" s="540"/>
      <c r="G918" s="540"/>
      <c r="H918" s="540"/>
      <c r="I918" s="540"/>
      <c r="J918" s="540"/>
      <c r="K918" s="540"/>
      <c r="L918" s="540"/>
      <c r="M918" s="540"/>
      <c r="N918" s="540"/>
      <c r="O918" s="540"/>
      <c r="P918" s="540"/>
      <c r="Q918" s="540"/>
      <c r="R918" s="540"/>
      <c r="S918" s="540"/>
      <c r="T918" s="540"/>
      <c r="U918" s="540"/>
      <c r="V918" s="540"/>
      <c r="W918" s="540"/>
      <c r="X918" s="540"/>
      <c r="Y918" s="540"/>
      <c r="Z918" s="540"/>
      <c r="AA918" s="540"/>
    </row>
    <row r="919" spans="1:27" ht="12.75">
      <c r="A919" s="540"/>
      <c r="B919" s="540"/>
      <c r="C919" s="540"/>
      <c r="D919" s="540"/>
      <c r="E919" s="540"/>
      <c r="F919" s="540"/>
      <c r="G919" s="540"/>
      <c r="H919" s="540"/>
      <c r="I919" s="540"/>
      <c r="J919" s="540"/>
      <c r="K919" s="540"/>
      <c r="L919" s="540"/>
      <c r="M919" s="540"/>
      <c r="N919" s="540"/>
      <c r="O919" s="540"/>
      <c r="P919" s="540"/>
      <c r="Q919" s="540"/>
      <c r="R919" s="540"/>
      <c r="S919" s="540"/>
      <c r="T919" s="540"/>
      <c r="U919" s="540"/>
      <c r="V919" s="540"/>
      <c r="W919" s="540"/>
      <c r="X919" s="540"/>
      <c r="Y919" s="540"/>
      <c r="Z919" s="540"/>
      <c r="AA919" s="540"/>
    </row>
    <row r="920" spans="1:27" ht="12.75">
      <c r="A920" s="540"/>
      <c r="B920" s="540"/>
      <c r="C920" s="540"/>
      <c r="D920" s="540"/>
      <c r="E920" s="540"/>
      <c r="F920" s="540"/>
      <c r="G920" s="540"/>
      <c r="H920" s="540"/>
      <c r="I920" s="540"/>
      <c r="J920" s="540"/>
      <c r="K920" s="540"/>
      <c r="L920" s="540"/>
      <c r="M920" s="540"/>
      <c r="N920" s="540"/>
      <c r="O920" s="540"/>
      <c r="P920" s="540"/>
      <c r="Q920" s="540"/>
      <c r="R920" s="540"/>
      <c r="S920" s="540"/>
      <c r="T920" s="540"/>
      <c r="U920" s="540"/>
      <c r="V920" s="540"/>
      <c r="W920" s="540"/>
      <c r="X920" s="540"/>
      <c r="Y920" s="540"/>
      <c r="Z920" s="540"/>
      <c r="AA920" s="540"/>
    </row>
    <row r="921" spans="1:27" ht="12.75">
      <c r="A921" s="540"/>
      <c r="B921" s="540"/>
      <c r="C921" s="540"/>
      <c r="D921" s="540"/>
      <c r="E921" s="540"/>
      <c r="F921" s="540"/>
      <c r="G921" s="540"/>
      <c r="H921" s="540"/>
      <c r="I921" s="540"/>
      <c r="J921" s="540"/>
      <c r="K921" s="540"/>
      <c r="L921" s="540"/>
      <c r="M921" s="540"/>
      <c r="N921" s="540"/>
      <c r="O921" s="540"/>
      <c r="P921" s="540"/>
      <c r="Q921" s="540"/>
      <c r="R921" s="540"/>
      <c r="S921" s="540"/>
      <c r="T921" s="540"/>
      <c r="U921" s="540"/>
      <c r="V921" s="540"/>
      <c r="W921" s="540"/>
      <c r="X921" s="540"/>
      <c r="Y921" s="540"/>
      <c r="Z921" s="540"/>
      <c r="AA921" s="540"/>
    </row>
    <row r="922" spans="1:27" ht="12.75">
      <c r="A922" s="540"/>
      <c r="B922" s="540"/>
      <c r="C922" s="540"/>
      <c r="D922" s="540"/>
      <c r="E922" s="540"/>
      <c r="F922" s="540"/>
      <c r="G922" s="540"/>
      <c r="H922" s="540"/>
      <c r="I922" s="540"/>
      <c r="J922" s="540"/>
      <c r="K922" s="540"/>
      <c r="L922" s="540"/>
      <c r="M922" s="540"/>
      <c r="N922" s="540"/>
      <c r="O922" s="540"/>
      <c r="P922" s="540"/>
      <c r="Q922" s="540"/>
      <c r="R922" s="540"/>
      <c r="S922" s="540"/>
      <c r="T922" s="540"/>
      <c r="U922" s="540"/>
      <c r="V922" s="540"/>
      <c r="W922" s="540"/>
      <c r="X922" s="540"/>
      <c r="Y922" s="540"/>
      <c r="Z922" s="540"/>
      <c r="AA922" s="540"/>
    </row>
    <row r="923" spans="1:27" ht="12.75">
      <c r="A923" s="540"/>
      <c r="B923" s="540"/>
      <c r="C923" s="540"/>
      <c r="D923" s="540"/>
      <c r="E923" s="540"/>
      <c r="F923" s="540"/>
      <c r="G923" s="540"/>
      <c r="H923" s="540"/>
      <c r="I923" s="540"/>
      <c r="J923" s="540"/>
      <c r="K923" s="540"/>
      <c r="L923" s="540"/>
      <c r="M923" s="540"/>
      <c r="N923" s="540"/>
      <c r="O923" s="540"/>
      <c r="P923" s="540"/>
      <c r="Q923" s="540"/>
      <c r="R923" s="540"/>
      <c r="S923" s="540"/>
      <c r="T923" s="540"/>
      <c r="U923" s="540"/>
      <c r="V923" s="540"/>
      <c r="W923" s="540"/>
      <c r="X923" s="540"/>
      <c r="Y923" s="540"/>
      <c r="Z923" s="540"/>
      <c r="AA923" s="540"/>
    </row>
    <row r="924" spans="1:27" ht="12.75">
      <c r="A924" s="540"/>
      <c r="B924" s="540"/>
      <c r="C924" s="540"/>
      <c r="D924" s="540"/>
      <c r="E924" s="540"/>
      <c r="F924" s="540"/>
      <c r="G924" s="540"/>
      <c r="H924" s="540"/>
      <c r="I924" s="540"/>
      <c r="J924" s="540"/>
      <c r="K924" s="540"/>
      <c r="L924" s="540"/>
      <c r="M924" s="540"/>
      <c r="N924" s="540"/>
      <c r="O924" s="540"/>
      <c r="P924" s="540"/>
      <c r="Q924" s="540"/>
      <c r="R924" s="540"/>
      <c r="S924" s="540"/>
      <c r="T924" s="540"/>
      <c r="U924" s="540"/>
      <c r="V924" s="540"/>
      <c r="W924" s="540"/>
      <c r="X924" s="540"/>
      <c r="Y924" s="540"/>
      <c r="Z924" s="540"/>
      <c r="AA924" s="540"/>
    </row>
    <row r="925" spans="1:27" ht="12.75">
      <c r="A925" s="540"/>
      <c r="B925" s="540"/>
      <c r="C925" s="540"/>
      <c r="D925" s="540"/>
      <c r="E925" s="540"/>
      <c r="F925" s="540"/>
      <c r="G925" s="540"/>
      <c r="H925" s="540"/>
      <c r="I925" s="540"/>
      <c r="J925" s="540"/>
      <c r="K925" s="540"/>
      <c r="L925" s="540"/>
      <c r="M925" s="540"/>
      <c r="N925" s="540"/>
      <c r="O925" s="540"/>
      <c r="P925" s="540"/>
      <c r="Q925" s="540"/>
      <c r="R925" s="540"/>
      <c r="S925" s="540"/>
      <c r="T925" s="540"/>
      <c r="U925" s="540"/>
      <c r="V925" s="540"/>
      <c r="W925" s="540"/>
      <c r="X925" s="540"/>
      <c r="Y925" s="540"/>
      <c r="Z925" s="540"/>
      <c r="AA925" s="540"/>
    </row>
    <row r="926" spans="1:27" ht="12.75">
      <c r="A926" s="540"/>
      <c r="B926" s="540"/>
      <c r="C926" s="540"/>
      <c r="D926" s="540"/>
      <c r="E926" s="540"/>
      <c r="F926" s="540"/>
      <c r="G926" s="540"/>
      <c r="H926" s="540"/>
      <c r="I926" s="540"/>
      <c r="J926" s="540"/>
      <c r="K926" s="540"/>
      <c r="L926" s="540"/>
      <c r="M926" s="540"/>
      <c r="N926" s="540"/>
      <c r="O926" s="540"/>
      <c r="P926" s="540"/>
      <c r="Q926" s="540"/>
      <c r="R926" s="540"/>
      <c r="S926" s="540"/>
      <c r="T926" s="540"/>
      <c r="U926" s="540"/>
      <c r="V926" s="540"/>
      <c r="W926" s="540"/>
      <c r="X926" s="540"/>
      <c r="Y926" s="540"/>
      <c r="Z926" s="540"/>
      <c r="AA926" s="540"/>
    </row>
    <row r="927" spans="1:27" ht="12.75">
      <c r="A927" s="540"/>
      <c r="B927" s="540"/>
      <c r="C927" s="540"/>
      <c r="D927" s="540"/>
      <c r="E927" s="540"/>
      <c r="F927" s="540"/>
      <c r="G927" s="540"/>
      <c r="H927" s="540"/>
      <c r="I927" s="540"/>
      <c r="J927" s="540"/>
      <c r="K927" s="540"/>
      <c r="L927" s="540"/>
      <c r="M927" s="540"/>
      <c r="N927" s="540"/>
      <c r="O927" s="540"/>
      <c r="P927" s="540"/>
      <c r="Q927" s="540"/>
      <c r="R927" s="540"/>
      <c r="S927" s="540"/>
      <c r="T927" s="540"/>
      <c r="U927" s="540"/>
      <c r="V927" s="540"/>
      <c r="W927" s="540"/>
      <c r="X927" s="540"/>
      <c r="Y927" s="540"/>
      <c r="Z927" s="540"/>
      <c r="AA927" s="540"/>
    </row>
    <row r="928" spans="1:27" ht="12.75">
      <c r="A928" s="540"/>
      <c r="B928" s="540"/>
      <c r="C928" s="540"/>
      <c r="D928" s="540"/>
      <c r="E928" s="540"/>
      <c r="F928" s="540"/>
      <c r="G928" s="540"/>
      <c r="H928" s="540"/>
      <c r="I928" s="540"/>
      <c r="J928" s="540"/>
      <c r="K928" s="540"/>
      <c r="L928" s="540"/>
      <c r="M928" s="540"/>
      <c r="N928" s="540"/>
      <c r="O928" s="540"/>
      <c r="P928" s="540"/>
      <c r="Q928" s="540"/>
      <c r="R928" s="540"/>
      <c r="S928" s="540"/>
      <c r="T928" s="540"/>
      <c r="U928" s="540"/>
      <c r="V928" s="540"/>
      <c r="W928" s="540"/>
      <c r="X928" s="540"/>
      <c r="Y928" s="540"/>
      <c r="Z928" s="540"/>
      <c r="AA928" s="540"/>
    </row>
    <row r="929" spans="1:27" ht="12.75">
      <c r="A929" s="540"/>
      <c r="B929" s="540"/>
      <c r="C929" s="540"/>
      <c r="D929" s="540"/>
      <c r="E929" s="540"/>
      <c r="F929" s="540"/>
      <c r="G929" s="540"/>
      <c r="H929" s="540"/>
      <c r="I929" s="540"/>
      <c r="J929" s="540"/>
      <c r="K929" s="540"/>
      <c r="L929" s="540"/>
      <c r="M929" s="540"/>
      <c r="N929" s="540"/>
      <c r="O929" s="540"/>
      <c r="P929" s="540"/>
      <c r="Q929" s="540"/>
      <c r="R929" s="540"/>
      <c r="S929" s="540"/>
      <c r="T929" s="540"/>
      <c r="U929" s="540"/>
      <c r="V929" s="540"/>
      <c r="W929" s="540"/>
      <c r="X929" s="540"/>
      <c r="Y929" s="540"/>
      <c r="Z929" s="540"/>
      <c r="AA929" s="540"/>
    </row>
    <row r="930" spans="1:27" ht="12.75">
      <c r="A930" s="540"/>
      <c r="B930" s="540"/>
      <c r="C930" s="540"/>
      <c r="D930" s="540"/>
      <c r="E930" s="540"/>
      <c r="F930" s="540"/>
      <c r="G930" s="540"/>
      <c r="H930" s="540"/>
      <c r="I930" s="540"/>
      <c r="J930" s="540"/>
      <c r="K930" s="540"/>
      <c r="L930" s="540"/>
      <c r="M930" s="540"/>
      <c r="N930" s="540"/>
      <c r="O930" s="540"/>
      <c r="P930" s="540"/>
      <c r="Q930" s="540"/>
      <c r="R930" s="540"/>
      <c r="S930" s="540"/>
      <c r="T930" s="540"/>
      <c r="U930" s="540"/>
      <c r="V930" s="540"/>
      <c r="W930" s="540"/>
      <c r="X930" s="540"/>
      <c r="Y930" s="540"/>
      <c r="Z930" s="540"/>
      <c r="AA930" s="540"/>
    </row>
    <row r="931" spans="1:27" ht="12.75">
      <c r="A931" s="540"/>
      <c r="B931" s="540"/>
      <c r="C931" s="540"/>
      <c r="D931" s="540"/>
      <c r="E931" s="540"/>
      <c r="F931" s="540"/>
      <c r="G931" s="540"/>
      <c r="H931" s="540"/>
      <c r="I931" s="540"/>
      <c r="J931" s="540"/>
      <c r="K931" s="540"/>
      <c r="L931" s="540"/>
      <c r="M931" s="540"/>
      <c r="N931" s="540"/>
      <c r="O931" s="540"/>
      <c r="P931" s="540"/>
      <c r="Q931" s="540"/>
      <c r="R931" s="540"/>
      <c r="S931" s="540"/>
      <c r="T931" s="540"/>
      <c r="U931" s="540"/>
      <c r="V931" s="540"/>
      <c r="W931" s="540"/>
      <c r="X931" s="540"/>
      <c r="Y931" s="540"/>
      <c r="Z931" s="540"/>
      <c r="AA931" s="540"/>
    </row>
    <row r="932" spans="1:27" ht="12.75">
      <c r="A932" s="540"/>
      <c r="B932" s="540"/>
      <c r="C932" s="540"/>
      <c r="D932" s="540"/>
      <c r="E932" s="540"/>
      <c r="F932" s="540"/>
      <c r="G932" s="540"/>
      <c r="H932" s="540"/>
      <c r="I932" s="540"/>
      <c r="J932" s="540"/>
      <c r="K932" s="540"/>
      <c r="L932" s="540"/>
      <c r="M932" s="540"/>
      <c r="N932" s="540"/>
      <c r="O932" s="540"/>
      <c r="P932" s="540"/>
      <c r="Q932" s="540"/>
      <c r="R932" s="540"/>
      <c r="S932" s="540"/>
      <c r="T932" s="540"/>
      <c r="U932" s="540"/>
      <c r="V932" s="540"/>
      <c r="W932" s="540"/>
      <c r="X932" s="540"/>
      <c r="Y932" s="540"/>
      <c r="Z932" s="540"/>
      <c r="AA932" s="540"/>
    </row>
    <row r="933" spans="1:27" ht="12.75">
      <c r="A933" s="540"/>
      <c r="B933" s="540"/>
      <c r="C933" s="540"/>
      <c r="D933" s="540"/>
      <c r="E933" s="540"/>
      <c r="F933" s="540"/>
      <c r="G933" s="540"/>
      <c r="H933" s="540"/>
      <c r="I933" s="540"/>
      <c r="J933" s="540"/>
      <c r="K933" s="540"/>
      <c r="L933" s="540"/>
      <c r="M933" s="540"/>
      <c r="N933" s="540"/>
      <c r="O933" s="540"/>
      <c r="P933" s="540"/>
      <c r="Q933" s="540"/>
      <c r="R933" s="540"/>
      <c r="S933" s="540"/>
      <c r="T933" s="540"/>
      <c r="U933" s="540"/>
      <c r="V933" s="540"/>
      <c r="W933" s="540"/>
      <c r="X933" s="540"/>
      <c r="Y933" s="540"/>
      <c r="Z933" s="540"/>
      <c r="AA933" s="540"/>
    </row>
    <row r="934" spans="1:27" ht="12.75">
      <c r="A934" s="540"/>
      <c r="B934" s="540"/>
      <c r="C934" s="540"/>
      <c r="D934" s="540"/>
      <c r="E934" s="540"/>
      <c r="F934" s="540"/>
      <c r="G934" s="540"/>
      <c r="H934" s="540"/>
      <c r="I934" s="540"/>
      <c r="J934" s="540"/>
      <c r="K934" s="540"/>
      <c r="L934" s="540"/>
      <c r="M934" s="540"/>
      <c r="N934" s="540"/>
      <c r="O934" s="540"/>
      <c r="P934" s="540"/>
      <c r="Q934" s="540"/>
      <c r="R934" s="540"/>
      <c r="S934" s="540"/>
      <c r="T934" s="540"/>
      <c r="U934" s="540"/>
      <c r="V934" s="540"/>
      <c r="W934" s="540"/>
      <c r="X934" s="540"/>
      <c r="Y934" s="540"/>
      <c r="Z934" s="540"/>
      <c r="AA934" s="540"/>
    </row>
    <row r="935" spans="1:27" ht="12.75">
      <c r="A935" s="540"/>
      <c r="B935" s="540"/>
      <c r="C935" s="540"/>
      <c r="D935" s="540"/>
      <c r="E935" s="540"/>
      <c r="F935" s="540"/>
      <c r="G935" s="540"/>
      <c r="H935" s="540"/>
      <c r="I935" s="540"/>
      <c r="J935" s="540"/>
      <c r="K935" s="540"/>
      <c r="L935" s="540"/>
      <c r="M935" s="540"/>
      <c r="N935" s="540"/>
      <c r="O935" s="540"/>
      <c r="P935" s="540"/>
      <c r="Q935" s="540"/>
      <c r="R935" s="540"/>
      <c r="S935" s="540"/>
      <c r="T935" s="540"/>
      <c r="U935" s="540"/>
      <c r="V935" s="540"/>
      <c r="W935" s="540"/>
      <c r="X935" s="540"/>
      <c r="Y935" s="540"/>
      <c r="Z935" s="540"/>
      <c r="AA935" s="540"/>
    </row>
    <row r="936" spans="1:27" ht="12.75">
      <c r="A936" s="540"/>
      <c r="B936" s="540"/>
      <c r="C936" s="540"/>
      <c r="D936" s="540"/>
      <c r="E936" s="540"/>
      <c r="F936" s="540"/>
      <c r="G936" s="540"/>
      <c r="H936" s="540"/>
      <c r="I936" s="540"/>
      <c r="J936" s="540"/>
      <c r="K936" s="540"/>
      <c r="L936" s="540"/>
      <c r="M936" s="540"/>
      <c r="N936" s="540"/>
      <c r="O936" s="540"/>
      <c r="P936" s="540"/>
      <c r="Q936" s="540"/>
      <c r="R936" s="540"/>
      <c r="S936" s="540"/>
      <c r="T936" s="540"/>
      <c r="U936" s="540"/>
      <c r="V936" s="540"/>
      <c r="W936" s="540"/>
      <c r="X936" s="540"/>
      <c r="Y936" s="540"/>
      <c r="Z936" s="540"/>
      <c r="AA936" s="540"/>
    </row>
    <row r="937" spans="1:27" ht="12.75">
      <c r="A937" s="540"/>
      <c r="B937" s="540"/>
      <c r="C937" s="540"/>
      <c r="D937" s="540"/>
      <c r="E937" s="540"/>
      <c r="F937" s="540"/>
      <c r="G937" s="540"/>
      <c r="H937" s="540"/>
      <c r="I937" s="540"/>
      <c r="J937" s="540"/>
      <c r="K937" s="540"/>
      <c r="L937" s="540"/>
      <c r="M937" s="540"/>
      <c r="N937" s="540"/>
      <c r="O937" s="540"/>
      <c r="P937" s="540"/>
      <c r="Q937" s="540"/>
      <c r="R937" s="540"/>
      <c r="S937" s="540"/>
      <c r="T937" s="540"/>
      <c r="U937" s="540"/>
      <c r="V937" s="540"/>
      <c r="W937" s="540"/>
      <c r="X937" s="540"/>
      <c r="Y937" s="540"/>
      <c r="Z937" s="540"/>
      <c r="AA937" s="540"/>
    </row>
    <row r="938" spans="1:27" ht="12.75">
      <c r="A938" s="540"/>
      <c r="B938" s="540"/>
      <c r="C938" s="540"/>
      <c r="D938" s="540"/>
      <c r="E938" s="540"/>
      <c r="F938" s="540"/>
      <c r="G938" s="540"/>
      <c r="H938" s="540"/>
      <c r="I938" s="540"/>
      <c r="J938" s="540"/>
      <c r="K938" s="540"/>
      <c r="L938" s="540"/>
      <c r="M938" s="540"/>
      <c r="N938" s="540"/>
      <c r="O938" s="540"/>
      <c r="P938" s="540"/>
      <c r="Q938" s="540"/>
      <c r="R938" s="540"/>
      <c r="S938" s="540"/>
      <c r="T938" s="540"/>
      <c r="U938" s="540"/>
      <c r="V938" s="540"/>
      <c r="W938" s="540"/>
      <c r="X938" s="540"/>
      <c r="Y938" s="540"/>
      <c r="Z938" s="540"/>
      <c r="AA938" s="540"/>
    </row>
    <row r="939" spans="1:27" ht="12.75">
      <c r="A939" s="540"/>
      <c r="B939" s="540"/>
      <c r="C939" s="540"/>
      <c r="D939" s="540"/>
      <c r="E939" s="540"/>
      <c r="F939" s="540"/>
      <c r="G939" s="540"/>
      <c r="H939" s="540"/>
      <c r="I939" s="540"/>
      <c r="J939" s="540"/>
      <c r="K939" s="540"/>
      <c r="L939" s="540"/>
      <c r="M939" s="540"/>
      <c r="N939" s="540"/>
      <c r="O939" s="540"/>
      <c r="P939" s="540"/>
      <c r="Q939" s="540"/>
      <c r="R939" s="540"/>
      <c r="S939" s="540"/>
      <c r="T939" s="540"/>
      <c r="U939" s="540"/>
      <c r="V939" s="540"/>
      <c r="W939" s="540"/>
      <c r="X939" s="540"/>
      <c r="Y939" s="540"/>
      <c r="Z939" s="540"/>
      <c r="AA939" s="540"/>
    </row>
    <row r="940" spans="1:27" ht="12.75">
      <c r="A940" s="540"/>
      <c r="B940" s="540"/>
      <c r="C940" s="540"/>
      <c r="D940" s="540"/>
      <c r="E940" s="540"/>
      <c r="F940" s="540"/>
      <c r="G940" s="540"/>
      <c r="H940" s="540"/>
      <c r="I940" s="540"/>
      <c r="J940" s="540"/>
      <c r="K940" s="540"/>
      <c r="L940" s="540"/>
      <c r="M940" s="540"/>
      <c r="N940" s="540"/>
      <c r="O940" s="540"/>
      <c r="P940" s="540"/>
      <c r="Q940" s="540"/>
      <c r="R940" s="540"/>
      <c r="S940" s="540"/>
      <c r="T940" s="540"/>
      <c r="U940" s="540"/>
      <c r="V940" s="540"/>
      <c r="W940" s="540"/>
      <c r="X940" s="540"/>
      <c r="Y940" s="540"/>
      <c r="Z940" s="540"/>
      <c r="AA940" s="540"/>
    </row>
    <row r="941" spans="1:27" ht="12.75">
      <c r="A941" s="540"/>
      <c r="B941" s="540"/>
      <c r="C941" s="540"/>
      <c r="D941" s="540"/>
      <c r="E941" s="540"/>
      <c r="F941" s="540"/>
      <c r="G941" s="540"/>
      <c r="H941" s="540"/>
      <c r="I941" s="540"/>
      <c r="J941" s="540"/>
      <c r="K941" s="540"/>
      <c r="L941" s="540"/>
      <c r="M941" s="540"/>
      <c r="N941" s="540"/>
      <c r="O941" s="540"/>
      <c r="P941" s="540"/>
      <c r="Q941" s="540"/>
      <c r="R941" s="540"/>
      <c r="S941" s="540"/>
      <c r="T941" s="540"/>
      <c r="U941" s="540"/>
      <c r="V941" s="540"/>
      <c r="W941" s="540"/>
      <c r="X941" s="540"/>
      <c r="Y941" s="540"/>
      <c r="Z941" s="540"/>
      <c r="AA941" s="540"/>
    </row>
    <row r="942" spans="1:27" ht="12.75">
      <c r="A942" s="540"/>
      <c r="B942" s="540"/>
      <c r="C942" s="540"/>
      <c r="D942" s="540"/>
      <c r="E942" s="540"/>
      <c r="F942" s="540"/>
      <c r="G942" s="540"/>
      <c r="H942" s="540"/>
      <c r="I942" s="540"/>
      <c r="J942" s="540"/>
      <c r="K942" s="540"/>
      <c r="L942" s="540"/>
      <c r="M942" s="540"/>
      <c r="N942" s="540"/>
      <c r="O942" s="540"/>
      <c r="P942" s="540"/>
      <c r="Q942" s="540"/>
      <c r="R942" s="540"/>
      <c r="S942" s="540"/>
      <c r="T942" s="540"/>
      <c r="U942" s="540"/>
      <c r="V942" s="540"/>
      <c r="W942" s="540"/>
      <c r="X942" s="540"/>
      <c r="Y942" s="540"/>
      <c r="Z942" s="540"/>
      <c r="AA942" s="540"/>
    </row>
    <row r="943" spans="1:27" ht="12.75">
      <c r="A943" s="540"/>
      <c r="B943" s="540"/>
      <c r="C943" s="540"/>
      <c r="D943" s="540"/>
      <c r="E943" s="540"/>
      <c r="F943" s="540"/>
      <c r="G943" s="540"/>
      <c r="H943" s="540"/>
      <c r="I943" s="540"/>
      <c r="J943" s="540"/>
      <c r="K943" s="540"/>
      <c r="L943" s="540"/>
      <c r="M943" s="540"/>
      <c r="N943" s="540"/>
      <c r="O943" s="540"/>
      <c r="P943" s="540"/>
      <c r="Q943" s="540"/>
      <c r="R943" s="540"/>
      <c r="S943" s="540"/>
      <c r="T943" s="540"/>
      <c r="U943" s="540"/>
      <c r="V943" s="540"/>
      <c r="W943" s="540"/>
      <c r="X943" s="540"/>
      <c r="Y943" s="540"/>
      <c r="Z943" s="540"/>
      <c r="AA943" s="540"/>
    </row>
    <row r="944" spans="1:27" ht="12.75">
      <c r="A944" s="540"/>
      <c r="B944" s="540"/>
      <c r="C944" s="540"/>
      <c r="D944" s="540"/>
      <c r="E944" s="540"/>
      <c r="F944" s="540"/>
      <c r="G944" s="540"/>
      <c r="H944" s="540"/>
      <c r="I944" s="540"/>
      <c r="J944" s="540"/>
      <c r="K944" s="540"/>
      <c r="L944" s="540"/>
      <c r="M944" s="540"/>
      <c r="N944" s="540"/>
      <c r="O944" s="540"/>
      <c r="P944" s="540"/>
      <c r="Q944" s="540"/>
      <c r="R944" s="540"/>
      <c r="S944" s="540"/>
      <c r="T944" s="540"/>
      <c r="U944" s="540"/>
      <c r="V944" s="540"/>
      <c r="W944" s="540"/>
      <c r="X944" s="540"/>
      <c r="Y944" s="540"/>
      <c r="Z944" s="540"/>
      <c r="AA944" s="540"/>
    </row>
    <row r="945" spans="1:27" ht="12.75">
      <c r="A945" s="540"/>
      <c r="B945" s="540"/>
      <c r="C945" s="540"/>
      <c r="D945" s="540"/>
      <c r="E945" s="540"/>
      <c r="F945" s="540"/>
      <c r="G945" s="540"/>
      <c r="H945" s="540"/>
      <c r="I945" s="540"/>
      <c r="J945" s="540"/>
      <c r="K945" s="540"/>
      <c r="L945" s="540"/>
      <c r="M945" s="540"/>
      <c r="N945" s="540"/>
      <c r="O945" s="540"/>
      <c r="P945" s="540"/>
      <c r="Q945" s="540"/>
      <c r="R945" s="540"/>
      <c r="S945" s="540"/>
      <c r="T945" s="540"/>
      <c r="U945" s="540"/>
      <c r="V945" s="540"/>
      <c r="W945" s="540"/>
      <c r="X945" s="540"/>
      <c r="Y945" s="540"/>
      <c r="Z945" s="540"/>
      <c r="AA945" s="540"/>
    </row>
    <row r="946" spans="1:27" ht="12.75">
      <c r="A946" s="540"/>
      <c r="B946" s="540"/>
      <c r="C946" s="540"/>
      <c r="D946" s="540"/>
      <c r="E946" s="540"/>
      <c r="F946" s="540"/>
      <c r="G946" s="540"/>
      <c r="H946" s="540"/>
      <c r="I946" s="540"/>
      <c r="J946" s="540"/>
      <c r="K946" s="540"/>
      <c r="L946" s="540"/>
      <c r="M946" s="540"/>
      <c r="N946" s="540"/>
      <c r="O946" s="540"/>
      <c r="P946" s="540"/>
      <c r="Q946" s="540"/>
      <c r="R946" s="540"/>
      <c r="S946" s="540"/>
      <c r="T946" s="540"/>
      <c r="U946" s="540"/>
      <c r="V946" s="540"/>
      <c r="W946" s="540"/>
      <c r="X946" s="540"/>
      <c r="Y946" s="540"/>
      <c r="Z946" s="540"/>
      <c r="AA946" s="540"/>
    </row>
    <row r="947" spans="1:27" ht="12.75">
      <c r="A947" s="540"/>
      <c r="B947" s="540"/>
      <c r="C947" s="540"/>
      <c r="D947" s="540"/>
      <c r="E947" s="540"/>
      <c r="F947" s="540"/>
      <c r="G947" s="540"/>
      <c r="H947" s="540"/>
      <c r="I947" s="540"/>
      <c r="J947" s="540"/>
      <c r="K947" s="540"/>
      <c r="L947" s="540"/>
      <c r="M947" s="540"/>
      <c r="N947" s="540"/>
      <c r="O947" s="540"/>
      <c r="P947" s="540"/>
      <c r="Q947" s="540"/>
      <c r="R947" s="540"/>
      <c r="S947" s="540"/>
      <c r="T947" s="540"/>
      <c r="U947" s="540"/>
      <c r="V947" s="540"/>
      <c r="W947" s="540"/>
      <c r="X947" s="540"/>
      <c r="Y947" s="540"/>
      <c r="Z947" s="540"/>
      <c r="AA947" s="540"/>
    </row>
    <row r="948" spans="1:27" ht="12.75">
      <c r="A948" s="540"/>
      <c r="B948" s="540"/>
      <c r="C948" s="540"/>
      <c r="D948" s="540"/>
      <c r="E948" s="540"/>
      <c r="F948" s="540"/>
      <c r="G948" s="540"/>
      <c r="H948" s="540"/>
      <c r="I948" s="540"/>
      <c r="J948" s="540"/>
      <c r="K948" s="540"/>
      <c r="L948" s="540"/>
      <c r="M948" s="540"/>
      <c r="N948" s="540"/>
      <c r="O948" s="540"/>
      <c r="P948" s="540"/>
      <c r="Q948" s="540"/>
      <c r="R948" s="540"/>
      <c r="S948" s="540"/>
      <c r="T948" s="540"/>
      <c r="U948" s="540"/>
      <c r="V948" s="540"/>
      <c r="W948" s="540"/>
      <c r="X948" s="540"/>
      <c r="Y948" s="540"/>
      <c r="Z948" s="540"/>
      <c r="AA948" s="540"/>
    </row>
    <row r="949" spans="1:27" ht="12.75">
      <c r="A949" s="540"/>
      <c r="B949" s="540"/>
      <c r="C949" s="540"/>
      <c r="D949" s="540"/>
      <c r="E949" s="540"/>
      <c r="F949" s="540"/>
      <c r="G949" s="540"/>
      <c r="H949" s="540"/>
      <c r="I949" s="540"/>
      <c r="J949" s="540"/>
      <c r="K949" s="540"/>
      <c r="L949" s="540"/>
      <c r="M949" s="540"/>
      <c r="N949" s="540"/>
      <c r="O949" s="540"/>
      <c r="P949" s="540"/>
      <c r="Q949" s="540"/>
      <c r="R949" s="540"/>
      <c r="S949" s="540"/>
      <c r="T949" s="540"/>
      <c r="U949" s="540"/>
      <c r="V949" s="540"/>
      <c r="W949" s="540"/>
      <c r="X949" s="540"/>
      <c r="Y949" s="540"/>
      <c r="Z949" s="540"/>
      <c r="AA949" s="540"/>
    </row>
    <row r="950" spans="1:27" ht="12.75">
      <c r="A950" s="540"/>
      <c r="B950" s="540"/>
      <c r="C950" s="540"/>
      <c r="D950" s="540"/>
      <c r="E950" s="540"/>
      <c r="F950" s="540"/>
      <c r="G950" s="540"/>
      <c r="H950" s="540"/>
      <c r="I950" s="540"/>
      <c r="J950" s="540"/>
      <c r="K950" s="540"/>
      <c r="L950" s="540"/>
      <c r="M950" s="540"/>
      <c r="N950" s="540"/>
      <c r="O950" s="540"/>
      <c r="P950" s="540"/>
      <c r="Q950" s="540"/>
      <c r="R950" s="540"/>
      <c r="S950" s="540"/>
      <c r="T950" s="540"/>
      <c r="U950" s="540"/>
      <c r="V950" s="540"/>
      <c r="W950" s="540"/>
      <c r="X950" s="540"/>
      <c r="Y950" s="540"/>
      <c r="Z950" s="540"/>
      <c r="AA950" s="540"/>
    </row>
    <row r="951" spans="1:27" ht="12.75">
      <c r="A951" s="540"/>
      <c r="B951" s="540"/>
      <c r="C951" s="540"/>
      <c r="D951" s="540"/>
      <c r="E951" s="540"/>
      <c r="F951" s="540"/>
      <c r="G951" s="540"/>
      <c r="H951" s="540"/>
      <c r="I951" s="540"/>
      <c r="J951" s="540"/>
      <c r="K951" s="540"/>
      <c r="L951" s="540"/>
      <c r="M951" s="540"/>
      <c r="N951" s="540"/>
      <c r="O951" s="540"/>
      <c r="P951" s="540"/>
      <c r="Q951" s="540"/>
      <c r="R951" s="540"/>
      <c r="S951" s="540"/>
      <c r="T951" s="540"/>
      <c r="U951" s="540"/>
      <c r="V951" s="540"/>
      <c r="W951" s="540"/>
      <c r="X951" s="540"/>
      <c r="Y951" s="540"/>
      <c r="Z951" s="540"/>
      <c r="AA951" s="540"/>
    </row>
    <row r="952" spans="1:27" ht="12.75">
      <c r="A952" s="540"/>
      <c r="B952" s="540"/>
      <c r="C952" s="540"/>
      <c r="D952" s="540"/>
      <c r="E952" s="540"/>
      <c r="F952" s="540"/>
      <c r="G952" s="540"/>
      <c r="H952" s="540"/>
      <c r="I952" s="540"/>
      <c r="J952" s="540"/>
      <c r="K952" s="540"/>
      <c r="L952" s="540"/>
      <c r="M952" s="540"/>
      <c r="N952" s="540"/>
      <c r="O952" s="540"/>
      <c r="P952" s="540"/>
      <c r="Q952" s="540"/>
      <c r="R952" s="540"/>
      <c r="S952" s="540"/>
      <c r="T952" s="540"/>
      <c r="U952" s="540"/>
      <c r="V952" s="540"/>
      <c r="W952" s="540"/>
      <c r="X952" s="540"/>
      <c r="Y952" s="540"/>
      <c r="Z952" s="540"/>
      <c r="AA952" s="540"/>
    </row>
    <row r="953" spans="1:27" ht="12.75">
      <c r="A953" s="540"/>
      <c r="B953" s="540"/>
      <c r="C953" s="540"/>
      <c r="D953" s="540"/>
      <c r="E953" s="540"/>
      <c r="F953" s="540"/>
      <c r="G953" s="540"/>
      <c r="H953" s="540"/>
      <c r="I953" s="540"/>
      <c r="J953" s="540"/>
      <c r="K953" s="540"/>
      <c r="L953" s="540"/>
      <c r="M953" s="540"/>
      <c r="N953" s="540"/>
      <c r="O953" s="540"/>
      <c r="P953" s="540"/>
      <c r="Q953" s="540"/>
      <c r="R953" s="540"/>
      <c r="S953" s="540"/>
      <c r="T953" s="540"/>
      <c r="U953" s="540"/>
      <c r="V953" s="540"/>
      <c r="W953" s="540"/>
      <c r="X953" s="540"/>
      <c r="Y953" s="540"/>
      <c r="Z953" s="540"/>
      <c r="AA953" s="540"/>
    </row>
    <row r="954" spans="1:27" ht="12.75">
      <c r="A954" s="540"/>
      <c r="B954" s="540"/>
      <c r="C954" s="540"/>
      <c r="D954" s="540"/>
      <c r="E954" s="540"/>
      <c r="F954" s="540"/>
      <c r="G954" s="540"/>
      <c r="H954" s="540"/>
      <c r="I954" s="540"/>
      <c r="J954" s="540"/>
      <c r="K954" s="540"/>
      <c r="L954" s="540"/>
      <c r="M954" s="540"/>
      <c r="N954" s="540"/>
      <c r="O954" s="540"/>
      <c r="P954" s="540"/>
      <c r="Q954" s="540"/>
      <c r="R954" s="540"/>
      <c r="S954" s="540"/>
      <c r="T954" s="540"/>
      <c r="U954" s="540"/>
      <c r="V954" s="540"/>
      <c r="W954" s="540"/>
      <c r="X954" s="540"/>
      <c r="Y954" s="540"/>
      <c r="Z954" s="540"/>
      <c r="AA954" s="540"/>
    </row>
    <row r="955" spans="1:27" ht="12.75">
      <c r="A955" s="540"/>
      <c r="B955" s="540"/>
      <c r="C955" s="540"/>
      <c r="D955" s="540"/>
      <c r="E955" s="540"/>
      <c r="F955" s="540"/>
      <c r="G955" s="540"/>
      <c r="H955" s="540"/>
      <c r="I955" s="540"/>
      <c r="J955" s="540"/>
      <c r="K955" s="540"/>
      <c r="L955" s="540"/>
      <c r="M955" s="540"/>
      <c r="N955" s="540"/>
      <c r="O955" s="540"/>
      <c r="P955" s="540"/>
      <c r="Q955" s="540"/>
      <c r="R955" s="540"/>
      <c r="S955" s="540"/>
      <c r="T955" s="540"/>
      <c r="U955" s="540"/>
      <c r="V955" s="540"/>
      <c r="W955" s="540"/>
      <c r="X955" s="540"/>
      <c r="Y955" s="540"/>
      <c r="Z955" s="540"/>
      <c r="AA955" s="540"/>
    </row>
    <row r="956" spans="1:27" ht="12.75">
      <c r="A956" s="540"/>
      <c r="B956" s="540"/>
      <c r="C956" s="540"/>
      <c r="D956" s="540"/>
      <c r="E956" s="540"/>
      <c r="F956" s="540"/>
      <c r="G956" s="540"/>
      <c r="H956" s="540"/>
      <c r="I956" s="540"/>
      <c r="J956" s="540"/>
      <c r="K956" s="540"/>
      <c r="L956" s="540"/>
      <c r="M956" s="540"/>
      <c r="N956" s="540"/>
      <c r="O956" s="540"/>
      <c r="P956" s="540"/>
      <c r="Q956" s="540"/>
      <c r="R956" s="540"/>
      <c r="S956" s="540"/>
      <c r="T956" s="540"/>
      <c r="U956" s="540"/>
      <c r="V956" s="540"/>
      <c r="W956" s="540"/>
      <c r="X956" s="540"/>
      <c r="Y956" s="540"/>
      <c r="Z956" s="540"/>
      <c r="AA956" s="540"/>
    </row>
    <row r="957" spans="1:27" ht="12.75">
      <c r="A957" s="540"/>
      <c r="B957" s="540"/>
      <c r="C957" s="540"/>
      <c r="D957" s="540"/>
      <c r="E957" s="540"/>
      <c r="F957" s="540"/>
      <c r="G957" s="540"/>
      <c r="H957" s="540"/>
      <c r="I957" s="540"/>
      <c r="J957" s="540"/>
      <c r="K957" s="540"/>
      <c r="L957" s="540"/>
      <c r="M957" s="540"/>
      <c r="N957" s="540"/>
      <c r="O957" s="540"/>
      <c r="P957" s="540"/>
      <c r="Q957" s="540"/>
      <c r="R957" s="540"/>
      <c r="S957" s="540"/>
      <c r="T957" s="540"/>
      <c r="U957" s="540"/>
      <c r="V957" s="540"/>
      <c r="W957" s="540"/>
      <c r="X957" s="540"/>
      <c r="Y957" s="540"/>
      <c r="Z957" s="540"/>
      <c r="AA957" s="540"/>
    </row>
    <row r="958" spans="1:27" ht="12.75">
      <c r="A958" s="540"/>
      <c r="B958" s="540"/>
      <c r="C958" s="540"/>
      <c r="D958" s="540"/>
      <c r="E958" s="540"/>
      <c r="F958" s="540"/>
      <c r="G958" s="540"/>
      <c r="H958" s="540"/>
      <c r="I958" s="540"/>
      <c r="J958" s="540"/>
      <c r="K958" s="540"/>
      <c r="L958" s="540"/>
      <c r="M958" s="540"/>
      <c r="N958" s="540"/>
      <c r="O958" s="540"/>
      <c r="P958" s="540"/>
      <c r="Q958" s="540"/>
      <c r="R958" s="540"/>
      <c r="S958" s="540"/>
      <c r="T958" s="540"/>
      <c r="U958" s="540"/>
      <c r="V958" s="540"/>
      <c r="W958" s="540"/>
      <c r="X958" s="540"/>
      <c r="Y958" s="540"/>
      <c r="Z958" s="540"/>
      <c r="AA958" s="540"/>
    </row>
    <row r="959" spans="1:27" ht="12.75">
      <c r="A959" s="540"/>
      <c r="B959" s="540"/>
      <c r="C959" s="540"/>
      <c r="D959" s="540"/>
      <c r="E959" s="540"/>
      <c r="F959" s="540"/>
      <c r="G959" s="540"/>
      <c r="H959" s="540"/>
      <c r="I959" s="540"/>
      <c r="J959" s="540"/>
      <c r="K959" s="540"/>
      <c r="L959" s="540"/>
      <c r="M959" s="540"/>
      <c r="N959" s="540"/>
      <c r="O959" s="540"/>
      <c r="P959" s="540"/>
      <c r="Q959" s="540"/>
      <c r="R959" s="540"/>
      <c r="S959" s="540"/>
      <c r="T959" s="540"/>
      <c r="U959" s="540"/>
      <c r="V959" s="540"/>
      <c r="W959" s="540"/>
      <c r="X959" s="540"/>
      <c r="Y959" s="540"/>
      <c r="Z959" s="540"/>
      <c r="AA959" s="540"/>
    </row>
    <row r="960" spans="1:27" ht="12.75">
      <c r="A960" s="540"/>
      <c r="B960" s="540"/>
      <c r="C960" s="540"/>
      <c r="D960" s="540"/>
      <c r="E960" s="540"/>
      <c r="F960" s="540"/>
      <c r="G960" s="540"/>
      <c r="H960" s="540"/>
      <c r="I960" s="540"/>
      <c r="J960" s="540"/>
      <c r="K960" s="540"/>
      <c r="L960" s="540"/>
      <c r="M960" s="540"/>
      <c r="N960" s="540"/>
      <c r="O960" s="540"/>
      <c r="P960" s="540"/>
      <c r="Q960" s="540"/>
      <c r="R960" s="540"/>
      <c r="S960" s="540"/>
      <c r="T960" s="540"/>
      <c r="U960" s="540"/>
      <c r="V960" s="540"/>
      <c r="W960" s="540"/>
      <c r="X960" s="540"/>
      <c r="Y960" s="540"/>
      <c r="Z960" s="540"/>
      <c r="AA960" s="540"/>
    </row>
    <row r="961" spans="1:27" ht="12.75">
      <c r="A961" s="540"/>
      <c r="B961" s="540"/>
      <c r="C961" s="540"/>
      <c r="D961" s="540"/>
      <c r="E961" s="540"/>
      <c r="F961" s="540"/>
      <c r="G961" s="540"/>
      <c r="H961" s="540"/>
      <c r="I961" s="540"/>
      <c r="J961" s="540"/>
      <c r="K961" s="540"/>
      <c r="L961" s="540"/>
      <c r="M961" s="540"/>
      <c r="N961" s="540"/>
      <c r="O961" s="540"/>
      <c r="P961" s="540"/>
      <c r="Q961" s="540"/>
      <c r="R961" s="540"/>
      <c r="S961" s="540"/>
      <c r="T961" s="540"/>
      <c r="U961" s="540"/>
      <c r="V961" s="540"/>
      <c r="W961" s="540"/>
      <c r="X961" s="540"/>
      <c r="Y961" s="540"/>
      <c r="Z961" s="540"/>
      <c r="AA961" s="540"/>
    </row>
    <row r="962" spans="1:27" ht="12.75">
      <c r="A962" s="540"/>
      <c r="B962" s="540"/>
      <c r="C962" s="540"/>
      <c r="D962" s="540"/>
      <c r="E962" s="540"/>
      <c r="F962" s="540"/>
      <c r="G962" s="540"/>
      <c r="H962" s="540"/>
      <c r="I962" s="540"/>
      <c r="J962" s="540"/>
      <c r="K962" s="540"/>
      <c r="L962" s="540"/>
      <c r="M962" s="540"/>
      <c r="N962" s="540"/>
      <c r="O962" s="540"/>
      <c r="P962" s="540"/>
      <c r="Q962" s="540"/>
      <c r="R962" s="540"/>
      <c r="S962" s="540"/>
      <c r="T962" s="540"/>
      <c r="U962" s="540"/>
      <c r="V962" s="540"/>
      <c r="W962" s="540"/>
      <c r="X962" s="540"/>
      <c r="Y962" s="540"/>
      <c r="Z962" s="540"/>
      <c r="AA962" s="540"/>
    </row>
    <row r="963" spans="1:27" ht="12.75">
      <c r="A963" s="540"/>
      <c r="B963" s="540"/>
      <c r="C963" s="540"/>
      <c r="D963" s="540"/>
      <c r="E963" s="540"/>
      <c r="F963" s="540"/>
      <c r="G963" s="540"/>
      <c r="H963" s="540"/>
      <c r="I963" s="540"/>
      <c r="J963" s="540"/>
      <c r="K963" s="540"/>
      <c r="L963" s="540"/>
      <c r="M963" s="540"/>
      <c r="N963" s="540"/>
      <c r="O963" s="540"/>
      <c r="P963" s="540"/>
      <c r="Q963" s="540"/>
      <c r="R963" s="540"/>
      <c r="S963" s="540"/>
      <c r="T963" s="540"/>
      <c r="U963" s="540"/>
      <c r="V963" s="540"/>
      <c r="W963" s="540"/>
      <c r="X963" s="540"/>
      <c r="Y963" s="540"/>
      <c r="Z963" s="540"/>
      <c r="AA963" s="540"/>
    </row>
    <row r="964" spans="1:27" ht="12.75">
      <c r="A964" s="540"/>
      <c r="B964" s="540"/>
      <c r="C964" s="540"/>
      <c r="D964" s="540"/>
      <c r="E964" s="540"/>
      <c r="F964" s="540"/>
      <c r="G964" s="540"/>
      <c r="H964" s="540"/>
      <c r="I964" s="540"/>
      <c r="J964" s="540"/>
      <c r="K964" s="540"/>
      <c r="L964" s="540"/>
      <c r="M964" s="540"/>
      <c r="N964" s="540"/>
      <c r="O964" s="540"/>
      <c r="P964" s="540"/>
      <c r="Q964" s="540"/>
      <c r="R964" s="540"/>
      <c r="S964" s="540"/>
      <c r="T964" s="540"/>
      <c r="U964" s="540"/>
      <c r="V964" s="540"/>
      <c r="W964" s="540"/>
      <c r="X964" s="540"/>
      <c r="Y964" s="540"/>
      <c r="Z964" s="540"/>
      <c r="AA964" s="540"/>
    </row>
    <row r="965" spans="1:27" ht="12.75">
      <c r="A965" s="540"/>
      <c r="B965" s="540"/>
      <c r="C965" s="540"/>
      <c r="D965" s="540"/>
      <c r="E965" s="540"/>
      <c r="F965" s="540"/>
      <c r="G965" s="540"/>
      <c r="H965" s="540"/>
      <c r="I965" s="540"/>
      <c r="J965" s="540"/>
      <c r="K965" s="540"/>
      <c r="L965" s="540"/>
      <c r="M965" s="540"/>
      <c r="N965" s="540"/>
      <c r="O965" s="540"/>
      <c r="P965" s="540"/>
      <c r="Q965" s="540"/>
      <c r="R965" s="540"/>
      <c r="S965" s="540"/>
      <c r="T965" s="540"/>
      <c r="U965" s="540"/>
      <c r="V965" s="540"/>
      <c r="W965" s="540"/>
      <c r="X965" s="540"/>
      <c r="Y965" s="540"/>
      <c r="Z965" s="540"/>
      <c r="AA965" s="540"/>
    </row>
    <row r="966" spans="1:27" ht="12.75">
      <c r="A966" s="540"/>
      <c r="B966" s="540"/>
      <c r="C966" s="540"/>
      <c r="D966" s="540"/>
      <c r="E966" s="540"/>
      <c r="F966" s="540"/>
      <c r="G966" s="540"/>
      <c r="H966" s="540"/>
      <c r="I966" s="540"/>
      <c r="J966" s="540"/>
      <c r="K966" s="540"/>
      <c r="L966" s="540"/>
      <c r="M966" s="540"/>
      <c r="N966" s="540"/>
      <c r="O966" s="540"/>
      <c r="P966" s="540"/>
      <c r="Q966" s="540"/>
      <c r="R966" s="540"/>
      <c r="S966" s="540"/>
      <c r="T966" s="540"/>
      <c r="U966" s="540"/>
      <c r="V966" s="540"/>
      <c r="W966" s="540"/>
      <c r="X966" s="540"/>
      <c r="Y966" s="540"/>
      <c r="Z966" s="540"/>
      <c r="AA966" s="540"/>
    </row>
    <row r="967" spans="1:27" ht="12.75">
      <c r="A967" s="540"/>
      <c r="B967" s="540"/>
      <c r="C967" s="540"/>
      <c r="D967" s="540"/>
      <c r="E967" s="540"/>
      <c r="F967" s="540"/>
      <c r="G967" s="540"/>
      <c r="H967" s="540"/>
      <c r="I967" s="540"/>
      <c r="J967" s="540"/>
      <c r="K967" s="540"/>
      <c r="L967" s="540"/>
      <c r="M967" s="540"/>
      <c r="N967" s="540"/>
      <c r="O967" s="540"/>
      <c r="P967" s="540"/>
      <c r="Q967" s="540"/>
      <c r="R967" s="540"/>
      <c r="S967" s="540"/>
      <c r="T967" s="540"/>
      <c r="U967" s="540"/>
      <c r="V967" s="540"/>
      <c r="W967" s="540"/>
      <c r="X967" s="540"/>
      <c r="Y967" s="540"/>
      <c r="Z967" s="540"/>
      <c r="AA967" s="540"/>
    </row>
    <row r="968" spans="1:27" ht="12.75">
      <c r="A968" s="540"/>
      <c r="B968" s="540"/>
      <c r="C968" s="540"/>
      <c r="D968" s="540"/>
      <c r="E968" s="540"/>
      <c r="F968" s="540"/>
      <c r="G968" s="540"/>
      <c r="H968" s="540"/>
      <c r="I968" s="540"/>
      <c r="J968" s="540"/>
      <c r="K968" s="540"/>
      <c r="L968" s="540"/>
      <c r="M968" s="540"/>
      <c r="N968" s="540"/>
      <c r="O968" s="540"/>
      <c r="P968" s="540"/>
      <c r="Q968" s="540"/>
      <c r="R968" s="540"/>
      <c r="S968" s="540"/>
      <c r="T968" s="540"/>
      <c r="U968" s="540"/>
      <c r="V968" s="540"/>
      <c r="W968" s="540"/>
      <c r="X968" s="540"/>
      <c r="Y968" s="540"/>
      <c r="Z968" s="540"/>
      <c r="AA968" s="540"/>
    </row>
    <row r="969" spans="1:27" ht="12.75">
      <c r="A969" s="540"/>
      <c r="B969" s="540"/>
      <c r="C969" s="540"/>
      <c r="D969" s="540"/>
      <c r="E969" s="540"/>
      <c r="F969" s="540"/>
      <c r="G969" s="540"/>
      <c r="H969" s="540"/>
      <c r="I969" s="540"/>
      <c r="J969" s="540"/>
      <c r="K969" s="540"/>
      <c r="L969" s="540"/>
      <c r="M969" s="540"/>
      <c r="N969" s="540"/>
      <c r="O969" s="540"/>
      <c r="P969" s="540"/>
      <c r="Q969" s="540"/>
      <c r="R969" s="540"/>
      <c r="S969" s="540"/>
      <c r="T969" s="540"/>
      <c r="U969" s="540"/>
      <c r="V969" s="540"/>
      <c r="W969" s="540"/>
      <c r="X969" s="540"/>
      <c r="Y969" s="540"/>
      <c r="Z969" s="540"/>
      <c r="AA969" s="540"/>
    </row>
    <row r="970" spans="1:27" ht="12.75">
      <c r="A970" s="540"/>
      <c r="B970" s="540"/>
      <c r="C970" s="540"/>
      <c r="D970" s="540"/>
      <c r="E970" s="540"/>
      <c r="F970" s="540"/>
      <c r="G970" s="540"/>
      <c r="H970" s="540"/>
      <c r="I970" s="540"/>
      <c r="J970" s="540"/>
      <c r="K970" s="540"/>
      <c r="L970" s="540"/>
      <c r="M970" s="540"/>
      <c r="N970" s="540"/>
      <c r="O970" s="540"/>
      <c r="P970" s="540"/>
      <c r="Q970" s="540"/>
      <c r="R970" s="540"/>
      <c r="S970" s="540"/>
      <c r="T970" s="540"/>
      <c r="U970" s="540"/>
      <c r="V970" s="540"/>
      <c r="W970" s="540"/>
      <c r="X970" s="540"/>
      <c r="Y970" s="540"/>
      <c r="Z970" s="540"/>
      <c r="AA970" s="540"/>
    </row>
    <row r="971" spans="1:27" ht="12.75">
      <c r="A971" s="540"/>
      <c r="B971" s="540"/>
      <c r="C971" s="540"/>
      <c r="D971" s="540"/>
      <c r="E971" s="540"/>
      <c r="F971" s="540"/>
      <c r="G971" s="540"/>
      <c r="H971" s="540"/>
      <c r="I971" s="540"/>
      <c r="J971" s="540"/>
      <c r="K971" s="540"/>
      <c r="L971" s="540"/>
      <c r="M971" s="540"/>
      <c r="N971" s="540"/>
      <c r="O971" s="540"/>
      <c r="P971" s="540"/>
      <c r="Q971" s="540"/>
      <c r="R971" s="540"/>
      <c r="S971" s="540"/>
      <c r="T971" s="540"/>
      <c r="U971" s="540"/>
      <c r="V971" s="540"/>
      <c r="W971" s="540"/>
      <c r="X971" s="540"/>
      <c r="Y971" s="540"/>
      <c r="Z971" s="540"/>
      <c r="AA971" s="540"/>
    </row>
    <row r="972" spans="1:27" ht="12.75">
      <c r="A972" s="540"/>
      <c r="B972" s="540"/>
      <c r="C972" s="540"/>
      <c r="D972" s="540"/>
      <c r="E972" s="540"/>
      <c r="F972" s="540"/>
      <c r="G972" s="540"/>
      <c r="H972" s="540"/>
      <c r="I972" s="540"/>
      <c r="J972" s="540"/>
      <c r="K972" s="540"/>
      <c r="L972" s="540"/>
      <c r="M972" s="540"/>
      <c r="N972" s="540"/>
      <c r="O972" s="540"/>
      <c r="P972" s="540"/>
      <c r="Q972" s="540"/>
      <c r="R972" s="540"/>
      <c r="S972" s="540"/>
      <c r="T972" s="540"/>
      <c r="U972" s="540"/>
      <c r="V972" s="540"/>
      <c r="W972" s="540"/>
      <c r="X972" s="540"/>
      <c r="Y972" s="540"/>
      <c r="Z972" s="540"/>
      <c r="AA972" s="540"/>
    </row>
    <row r="973" spans="1:27" ht="12.75">
      <c r="A973" s="540"/>
      <c r="B973" s="540"/>
      <c r="C973" s="540"/>
      <c r="D973" s="540"/>
      <c r="E973" s="540"/>
      <c r="F973" s="540"/>
      <c r="G973" s="540"/>
      <c r="H973" s="540"/>
      <c r="I973" s="540"/>
      <c r="J973" s="540"/>
      <c r="K973" s="540"/>
      <c r="L973" s="540"/>
      <c r="M973" s="540"/>
      <c r="N973" s="540"/>
      <c r="O973" s="540"/>
      <c r="P973" s="540"/>
      <c r="Q973" s="540"/>
      <c r="R973" s="540"/>
      <c r="S973" s="540"/>
      <c r="T973" s="540"/>
      <c r="U973" s="540"/>
      <c r="V973" s="540"/>
      <c r="W973" s="540"/>
      <c r="X973" s="540"/>
      <c r="Y973" s="540"/>
      <c r="Z973" s="540"/>
      <c r="AA973" s="540"/>
    </row>
    <row r="974" spans="1:27" ht="12.75">
      <c r="A974" s="540"/>
      <c r="B974" s="540"/>
      <c r="C974" s="540"/>
      <c r="D974" s="540"/>
      <c r="E974" s="540"/>
      <c r="F974" s="540"/>
      <c r="G974" s="540"/>
      <c r="H974" s="540"/>
      <c r="I974" s="540"/>
      <c r="J974" s="540"/>
      <c r="K974" s="540"/>
      <c r="L974" s="540"/>
      <c r="M974" s="540"/>
      <c r="N974" s="540"/>
      <c r="O974" s="540"/>
      <c r="P974" s="540"/>
      <c r="Q974" s="540"/>
      <c r="R974" s="540"/>
      <c r="S974" s="540"/>
      <c r="T974" s="540"/>
      <c r="U974" s="540"/>
      <c r="V974" s="540"/>
      <c r="W974" s="540"/>
      <c r="X974" s="540"/>
      <c r="Y974" s="540"/>
      <c r="Z974" s="540"/>
      <c r="AA974" s="540"/>
    </row>
    <row r="975" spans="1:27" ht="12.75">
      <c r="A975" s="540"/>
      <c r="B975" s="540"/>
      <c r="C975" s="540"/>
      <c r="D975" s="540"/>
      <c r="E975" s="540"/>
      <c r="F975" s="540"/>
      <c r="G975" s="540"/>
      <c r="H975" s="540"/>
      <c r="I975" s="540"/>
      <c r="J975" s="540"/>
      <c r="K975" s="540"/>
      <c r="L975" s="540"/>
      <c r="M975" s="540"/>
      <c r="N975" s="540"/>
      <c r="O975" s="540"/>
      <c r="P975" s="540"/>
      <c r="Q975" s="540"/>
      <c r="R975" s="540"/>
      <c r="S975" s="540"/>
      <c r="T975" s="540"/>
      <c r="U975" s="540"/>
      <c r="V975" s="540"/>
      <c r="W975" s="540"/>
      <c r="X975" s="540"/>
      <c r="Y975" s="540"/>
      <c r="Z975" s="540"/>
      <c r="AA975" s="540"/>
    </row>
    <row r="976" spans="1:27" ht="12.75">
      <c r="A976" s="540"/>
      <c r="B976" s="540"/>
      <c r="C976" s="540"/>
      <c r="D976" s="540"/>
      <c r="E976" s="540"/>
      <c r="F976" s="540"/>
      <c r="G976" s="540"/>
      <c r="H976" s="540"/>
      <c r="I976" s="540"/>
      <c r="J976" s="540"/>
      <c r="K976" s="540"/>
      <c r="L976" s="540"/>
      <c r="M976" s="540"/>
      <c r="N976" s="540"/>
      <c r="O976" s="540"/>
      <c r="P976" s="540"/>
      <c r="Q976" s="540"/>
      <c r="R976" s="540"/>
      <c r="S976" s="540"/>
      <c r="T976" s="540"/>
      <c r="U976" s="540"/>
      <c r="V976" s="540"/>
      <c r="W976" s="540"/>
      <c r="X976" s="540"/>
      <c r="Y976" s="540"/>
      <c r="Z976" s="540"/>
      <c r="AA976" s="540"/>
    </row>
    <row r="977" spans="1:27" ht="12.75">
      <c r="A977" s="540"/>
      <c r="B977" s="540"/>
      <c r="C977" s="540"/>
      <c r="D977" s="540"/>
      <c r="E977" s="540"/>
      <c r="F977" s="540"/>
      <c r="G977" s="540"/>
      <c r="H977" s="540"/>
      <c r="I977" s="540"/>
      <c r="J977" s="540"/>
      <c r="K977" s="540"/>
      <c r="L977" s="540"/>
      <c r="M977" s="540"/>
      <c r="N977" s="540"/>
      <c r="O977" s="540"/>
      <c r="P977" s="540"/>
      <c r="Q977" s="540"/>
      <c r="R977" s="540"/>
      <c r="S977" s="540"/>
      <c r="T977" s="540"/>
      <c r="U977" s="540"/>
      <c r="V977" s="540"/>
      <c r="W977" s="540"/>
      <c r="X977" s="540"/>
      <c r="Y977" s="540"/>
      <c r="Z977" s="540"/>
      <c r="AA977" s="540"/>
    </row>
    <row r="978" spans="1:27" ht="12.75">
      <c r="A978" s="540"/>
      <c r="B978" s="540"/>
      <c r="C978" s="540"/>
      <c r="D978" s="540"/>
      <c r="E978" s="540"/>
      <c r="F978" s="540"/>
      <c r="G978" s="540"/>
      <c r="H978" s="540"/>
      <c r="I978" s="540"/>
      <c r="J978" s="540"/>
      <c r="K978" s="540"/>
      <c r="L978" s="540"/>
      <c r="M978" s="540"/>
      <c r="N978" s="540"/>
      <c r="O978" s="540"/>
      <c r="P978" s="540"/>
      <c r="Q978" s="540"/>
      <c r="R978" s="540"/>
      <c r="S978" s="540"/>
      <c r="T978" s="540"/>
      <c r="U978" s="540"/>
      <c r="V978" s="540"/>
      <c r="W978" s="540"/>
      <c r="X978" s="540"/>
      <c r="Y978" s="540"/>
      <c r="Z978" s="540"/>
      <c r="AA978" s="540"/>
    </row>
    <row r="979" spans="1:27" ht="12.75">
      <c r="A979" s="540"/>
      <c r="B979" s="540"/>
      <c r="C979" s="540"/>
      <c r="D979" s="540"/>
      <c r="E979" s="540"/>
      <c r="F979" s="540"/>
      <c r="G979" s="540"/>
      <c r="H979" s="540"/>
      <c r="I979" s="540"/>
      <c r="J979" s="540"/>
      <c r="K979" s="540"/>
      <c r="L979" s="540"/>
      <c r="M979" s="540"/>
      <c r="N979" s="540"/>
      <c r="O979" s="540"/>
      <c r="P979" s="540"/>
      <c r="Q979" s="540"/>
      <c r="R979" s="540"/>
      <c r="S979" s="540"/>
      <c r="T979" s="540"/>
      <c r="U979" s="540"/>
      <c r="V979" s="540"/>
      <c r="W979" s="540"/>
      <c r="X979" s="540"/>
      <c r="Y979" s="540"/>
      <c r="Z979" s="540"/>
      <c r="AA979" s="540"/>
    </row>
    <row r="980" spans="1:27" ht="12.75">
      <c r="A980" s="540"/>
      <c r="B980" s="540"/>
      <c r="C980" s="540"/>
      <c r="D980" s="540"/>
      <c r="E980" s="540"/>
      <c r="F980" s="540"/>
      <c r="G980" s="540"/>
      <c r="H980" s="540"/>
      <c r="I980" s="540"/>
      <c r="J980" s="540"/>
      <c r="K980" s="540"/>
      <c r="L980" s="540"/>
      <c r="M980" s="540"/>
      <c r="N980" s="540"/>
      <c r="O980" s="540"/>
      <c r="P980" s="540"/>
      <c r="Q980" s="540"/>
      <c r="R980" s="540"/>
      <c r="S980" s="540"/>
      <c r="T980" s="540"/>
      <c r="U980" s="540"/>
      <c r="V980" s="540"/>
      <c r="W980" s="540"/>
      <c r="X980" s="540"/>
      <c r="Y980" s="540"/>
      <c r="Z980" s="540"/>
      <c r="AA980" s="540"/>
    </row>
    <row r="981" spans="1:27" ht="12.75">
      <c r="A981" s="540"/>
      <c r="B981" s="540"/>
      <c r="C981" s="540"/>
      <c r="D981" s="540"/>
      <c r="E981" s="540"/>
      <c r="F981" s="540"/>
      <c r="G981" s="540"/>
      <c r="H981" s="540"/>
      <c r="I981" s="540"/>
      <c r="J981" s="540"/>
      <c r="K981" s="540"/>
      <c r="L981" s="540"/>
      <c r="M981" s="540"/>
      <c r="N981" s="540"/>
      <c r="O981" s="540"/>
      <c r="P981" s="540"/>
      <c r="Q981" s="540"/>
      <c r="R981" s="540"/>
      <c r="S981" s="540"/>
      <c r="T981" s="540"/>
      <c r="U981" s="540"/>
      <c r="V981" s="540"/>
      <c r="W981" s="540"/>
      <c r="X981" s="540"/>
      <c r="Y981" s="540"/>
      <c r="Z981" s="540"/>
      <c r="AA981" s="540"/>
    </row>
    <row r="982" spans="1:27" ht="12.75">
      <c r="A982" s="540"/>
      <c r="B982" s="540"/>
      <c r="C982" s="540"/>
      <c r="D982" s="540"/>
      <c r="E982" s="540"/>
      <c r="F982" s="540"/>
      <c r="G982" s="540"/>
      <c r="H982" s="540"/>
      <c r="I982" s="540"/>
      <c r="J982" s="540"/>
      <c r="K982" s="540"/>
      <c r="L982" s="540"/>
      <c r="M982" s="540"/>
      <c r="N982" s="540"/>
      <c r="O982" s="540"/>
      <c r="P982" s="540"/>
      <c r="Q982" s="540"/>
      <c r="R982" s="540"/>
      <c r="S982" s="540"/>
      <c r="T982" s="540"/>
      <c r="U982" s="540"/>
      <c r="V982" s="540"/>
      <c r="W982" s="540"/>
      <c r="X982" s="540"/>
      <c r="Y982" s="540"/>
      <c r="Z982" s="540"/>
      <c r="AA982" s="540"/>
    </row>
    <row r="983" spans="1:27" ht="12.75">
      <c r="A983" s="540"/>
      <c r="B983" s="540"/>
      <c r="C983" s="540"/>
      <c r="D983" s="540"/>
      <c r="E983" s="540"/>
      <c r="F983" s="540"/>
      <c r="G983" s="540"/>
      <c r="H983" s="540"/>
      <c r="I983" s="540"/>
      <c r="J983" s="540"/>
      <c r="K983" s="540"/>
      <c r="L983" s="540"/>
      <c r="M983" s="540"/>
      <c r="N983" s="540"/>
      <c r="O983" s="540"/>
      <c r="P983" s="540"/>
      <c r="Q983" s="540"/>
      <c r="R983" s="540"/>
      <c r="S983" s="540"/>
      <c r="T983" s="540"/>
      <c r="U983" s="540"/>
      <c r="V983" s="540"/>
      <c r="W983" s="540"/>
      <c r="X983" s="540"/>
      <c r="Y983" s="540"/>
      <c r="Z983" s="540"/>
      <c r="AA983" s="540"/>
    </row>
    <row r="984" spans="1:27" ht="12.75">
      <c r="A984" s="540"/>
      <c r="B984" s="540"/>
      <c r="C984" s="540"/>
      <c r="D984" s="540"/>
      <c r="E984" s="540"/>
      <c r="F984" s="540"/>
      <c r="G984" s="540"/>
      <c r="H984" s="540"/>
      <c r="I984" s="540"/>
      <c r="J984" s="540"/>
      <c r="K984" s="540"/>
      <c r="L984" s="540"/>
      <c r="M984" s="540"/>
      <c r="N984" s="540"/>
      <c r="O984" s="540"/>
      <c r="P984" s="540"/>
      <c r="Q984" s="540"/>
      <c r="R984" s="540"/>
      <c r="S984" s="540"/>
      <c r="T984" s="540"/>
      <c r="U984" s="540"/>
      <c r="V984" s="540"/>
      <c r="W984" s="540"/>
      <c r="X984" s="540"/>
      <c r="Y984" s="540"/>
      <c r="Z984" s="540"/>
      <c r="AA984" s="540"/>
    </row>
    <row r="985" spans="1:27" ht="12.75">
      <c r="A985" s="540"/>
      <c r="B985" s="540"/>
      <c r="C985" s="540"/>
      <c r="D985" s="540"/>
      <c r="E985" s="540"/>
      <c r="F985" s="540"/>
      <c r="G985" s="540"/>
      <c r="H985" s="540"/>
      <c r="I985" s="540"/>
      <c r="J985" s="540"/>
      <c r="K985" s="540"/>
      <c r="L985" s="540"/>
      <c r="M985" s="540"/>
      <c r="N985" s="540"/>
      <c r="O985" s="540"/>
      <c r="P985" s="540"/>
      <c r="Q985" s="540"/>
      <c r="R985" s="540"/>
      <c r="S985" s="540"/>
      <c r="T985" s="540"/>
      <c r="U985" s="540"/>
      <c r="V985" s="540"/>
      <c r="W985" s="540"/>
      <c r="X985" s="540"/>
      <c r="Y985" s="540"/>
      <c r="Z985" s="540"/>
      <c r="AA985" s="540"/>
    </row>
    <row r="986" spans="1:27" ht="12.75">
      <c r="A986" s="540"/>
      <c r="B986" s="540"/>
      <c r="C986" s="540"/>
      <c r="D986" s="540"/>
      <c r="E986" s="540"/>
      <c r="F986" s="540"/>
      <c r="G986" s="540"/>
      <c r="H986" s="540"/>
      <c r="I986" s="540"/>
      <c r="J986" s="540"/>
      <c r="K986" s="540"/>
      <c r="L986" s="540"/>
      <c r="M986" s="540"/>
      <c r="N986" s="540"/>
      <c r="O986" s="540"/>
      <c r="P986" s="540"/>
      <c r="Q986" s="540"/>
      <c r="R986" s="540"/>
      <c r="S986" s="540"/>
      <c r="T986" s="540"/>
      <c r="U986" s="540"/>
      <c r="V986" s="540"/>
      <c r="W986" s="540"/>
      <c r="X986" s="540"/>
      <c r="Y986" s="540"/>
      <c r="Z986" s="540"/>
      <c r="AA986" s="540"/>
    </row>
    <row r="987" spans="1:27" ht="12.75">
      <c r="A987" s="540"/>
      <c r="B987" s="540"/>
      <c r="C987" s="540"/>
      <c r="D987" s="540"/>
      <c r="E987" s="540"/>
      <c r="F987" s="540"/>
      <c r="G987" s="540"/>
      <c r="H987" s="540"/>
      <c r="I987" s="540"/>
      <c r="J987" s="540"/>
      <c r="K987" s="540"/>
      <c r="L987" s="540"/>
      <c r="M987" s="540"/>
      <c r="N987" s="540"/>
      <c r="O987" s="540"/>
      <c r="P987" s="540"/>
      <c r="Q987" s="540"/>
      <c r="R987" s="540"/>
      <c r="S987" s="540"/>
      <c r="T987" s="540"/>
      <c r="U987" s="540"/>
      <c r="V987" s="540"/>
      <c r="W987" s="540"/>
      <c r="X987" s="540"/>
      <c r="Y987" s="540"/>
      <c r="Z987" s="540"/>
      <c r="AA987" s="540"/>
    </row>
    <row r="988" spans="1:27" ht="12.75">
      <c r="A988" s="540"/>
      <c r="B988" s="540"/>
      <c r="C988" s="540"/>
      <c r="D988" s="540"/>
      <c r="E988" s="540"/>
      <c r="F988" s="540"/>
      <c r="G988" s="540"/>
      <c r="H988" s="540"/>
      <c r="I988" s="540"/>
      <c r="J988" s="540"/>
      <c r="K988" s="540"/>
      <c r="L988" s="540"/>
      <c r="M988" s="540"/>
      <c r="N988" s="540"/>
      <c r="O988" s="540"/>
      <c r="P988" s="540"/>
      <c r="Q988" s="540"/>
      <c r="R988" s="540"/>
      <c r="S988" s="540"/>
      <c r="T988" s="540"/>
      <c r="U988" s="540"/>
      <c r="V988" s="540"/>
      <c r="W988" s="540"/>
      <c r="X988" s="540"/>
      <c r="Y988" s="540"/>
      <c r="Z988" s="540"/>
      <c r="AA988" s="540"/>
    </row>
    <row r="989" spans="1:27" ht="12.75">
      <c r="A989" s="540"/>
      <c r="B989" s="540"/>
      <c r="C989" s="540"/>
      <c r="D989" s="540"/>
      <c r="E989" s="540"/>
      <c r="F989" s="540"/>
      <c r="G989" s="540"/>
      <c r="H989" s="540"/>
      <c r="I989" s="540"/>
      <c r="J989" s="540"/>
      <c r="K989" s="540"/>
      <c r="L989" s="540"/>
      <c r="M989" s="540"/>
      <c r="N989" s="540"/>
      <c r="O989" s="540"/>
      <c r="P989" s="540"/>
      <c r="Q989" s="540"/>
      <c r="R989" s="540"/>
      <c r="S989" s="540"/>
      <c r="T989" s="540"/>
      <c r="U989" s="540"/>
      <c r="V989" s="540"/>
      <c r="W989" s="540"/>
      <c r="X989" s="540"/>
      <c r="Y989" s="540"/>
      <c r="Z989" s="540"/>
      <c r="AA989" s="540"/>
    </row>
    <row r="990" spans="1:27" ht="12.75">
      <c r="A990" s="540"/>
      <c r="B990" s="540"/>
      <c r="C990" s="540"/>
      <c r="D990" s="540"/>
      <c r="E990" s="540"/>
      <c r="F990" s="540"/>
      <c r="G990" s="540"/>
      <c r="H990" s="540"/>
      <c r="I990" s="540"/>
      <c r="J990" s="540"/>
      <c r="K990" s="540"/>
      <c r="L990" s="540"/>
      <c r="M990" s="540"/>
      <c r="N990" s="540"/>
      <c r="O990" s="540"/>
      <c r="P990" s="540"/>
      <c r="Q990" s="540"/>
      <c r="R990" s="540"/>
      <c r="S990" s="540"/>
      <c r="T990" s="540"/>
      <c r="U990" s="540"/>
      <c r="V990" s="540"/>
      <c r="W990" s="540"/>
      <c r="X990" s="540"/>
      <c r="Y990" s="540"/>
      <c r="Z990" s="540"/>
      <c r="AA990" s="540"/>
    </row>
    <row r="991" spans="1:27" ht="12.75">
      <c r="A991" s="540"/>
      <c r="B991" s="540"/>
      <c r="C991" s="540"/>
      <c r="D991" s="540"/>
      <c r="E991" s="540"/>
      <c r="F991" s="540"/>
      <c r="G991" s="540"/>
      <c r="H991" s="540"/>
      <c r="I991" s="540"/>
      <c r="J991" s="540"/>
      <c r="K991" s="540"/>
      <c r="L991" s="540"/>
      <c r="M991" s="540"/>
      <c r="N991" s="540"/>
      <c r="O991" s="540"/>
      <c r="P991" s="540"/>
      <c r="Q991" s="540"/>
      <c r="R991" s="540"/>
      <c r="S991" s="540"/>
      <c r="T991" s="540"/>
      <c r="U991" s="540"/>
      <c r="V991" s="540"/>
      <c r="W991" s="540"/>
      <c r="X991" s="540"/>
      <c r="Y991" s="540"/>
      <c r="Z991" s="540"/>
      <c r="AA991" s="540"/>
    </row>
    <row r="992" spans="1:27" ht="12.75">
      <c r="A992" s="540"/>
      <c r="B992" s="540"/>
      <c r="C992" s="540"/>
      <c r="D992" s="540"/>
      <c r="E992" s="540"/>
      <c r="F992" s="540"/>
      <c r="G992" s="540"/>
      <c r="H992" s="540"/>
      <c r="I992" s="540"/>
      <c r="J992" s="540"/>
      <c r="K992" s="540"/>
      <c r="L992" s="540"/>
      <c r="M992" s="540"/>
      <c r="N992" s="540"/>
      <c r="O992" s="540"/>
      <c r="P992" s="540"/>
      <c r="Q992" s="540"/>
      <c r="R992" s="540"/>
      <c r="S992" s="540"/>
      <c r="T992" s="540"/>
      <c r="U992" s="540"/>
      <c r="V992" s="540"/>
      <c r="W992" s="540"/>
      <c r="X992" s="540"/>
      <c r="Y992" s="540"/>
      <c r="Z992" s="540"/>
      <c r="AA992" s="540"/>
    </row>
    <row r="993" spans="1:27" ht="12.75">
      <c r="A993" s="540"/>
      <c r="B993" s="540"/>
      <c r="C993" s="540"/>
      <c r="D993" s="540"/>
      <c r="E993" s="540"/>
      <c r="F993" s="540"/>
      <c r="G993" s="540"/>
      <c r="H993" s="540"/>
      <c r="I993" s="540"/>
      <c r="J993" s="540"/>
      <c r="K993" s="540"/>
      <c r="L993" s="540"/>
      <c r="M993" s="540"/>
      <c r="N993" s="540"/>
      <c r="O993" s="540"/>
      <c r="P993" s="540"/>
      <c r="Q993" s="540"/>
      <c r="R993" s="540"/>
      <c r="S993" s="540"/>
      <c r="T993" s="540"/>
      <c r="U993" s="540"/>
      <c r="V993" s="540"/>
      <c r="W993" s="540"/>
      <c r="X993" s="540"/>
      <c r="Y993" s="540"/>
      <c r="Z993" s="540"/>
      <c r="AA993" s="540"/>
    </row>
    <row r="994" spans="1:27" ht="12.75">
      <c r="A994" s="540"/>
      <c r="B994" s="540"/>
      <c r="C994" s="540"/>
      <c r="D994" s="540"/>
      <c r="E994" s="540"/>
      <c r="F994" s="540"/>
      <c r="G994" s="540"/>
      <c r="H994" s="540"/>
      <c r="I994" s="540"/>
      <c r="J994" s="540"/>
      <c r="K994" s="540"/>
      <c r="L994" s="540"/>
      <c r="M994" s="540"/>
      <c r="N994" s="540"/>
      <c r="O994" s="540"/>
      <c r="P994" s="540"/>
      <c r="Q994" s="540"/>
      <c r="R994" s="540"/>
      <c r="S994" s="540"/>
      <c r="T994" s="540"/>
      <c r="U994" s="540"/>
      <c r="V994" s="540"/>
      <c r="W994" s="540"/>
      <c r="X994" s="540"/>
      <c r="Y994" s="540"/>
      <c r="Z994" s="540"/>
      <c r="AA994" s="540"/>
    </row>
    <row r="995" spans="1:27" ht="12.75">
      <c r="A995" s="540"/>
      <c r="B995" s="540"/>
      <c r="C995" s="540"/>
      <c r="D995" s="540"/>
      <c r="E995" s="540"/>
      <c r="F995" s="540"/>
      <c r="G995" s="540"/>
      <c r="H995" s="540"/>
      <c r="I995" s="540"/>
      <c r="J995" s="540"/>
      <c r="K995" s="540"/>
      <c r="L995" s="540"/>
      <c r="M995" s="540"/>
      <c r="N995" s="540"/>
      <c r="O995" s="540"/>
      <c r="P995" s="540"/>
      <c r="Q995" s="540"/>
      <c r="R995" s="540"/>
      <c r="S995" s="540"/>
      <c r="T995" s="540"/>
      <c r="U995" s="540"/>
      <c r="V995" s="540"/>
      <c r="W995" s="540"/>
      <c r="X995" s="540"/>
      <c r="Y995" s="540"/>
      <c r="Z995" s="540"/>
      <c r="AA995" s="540"/>
    </row>
    <row r="996" spans="1:27" ht="12.75">
      <c r="A996" s="540"/>
      <c r="B996" s="540"/>
      <c r="C996" s="540"/>
      <c r="D996" s="540"/>
      <c r="E996" s="540"/>
      <c r="F996" s="540"/>
      <c r="G996" s="540"/>
      <c r="H996" s="540"/>
      <c r="I996" s="540"/>
      <c r="J996" s="540"/>
      <c r="K996" s="540"/>
      <c r="L996" s="540"/>
      <c r="M996" s="540"/>
      <c r="N996" s="540"/>
      <c r="O996" s="540"/>
      <c r="P996" s="540"/>
      <c r="Q996" s="540"/>
      <c r="R996" s="540"/>
      <c r="S996" s="540"/>
      <c r="T996" s="540"/>
      <c r="U996" s="540"/>
      <c r="V996" s="540"/>
      <c r="W996" s="540"/>
      <c r="X996" s="540"/>
      <c r="Y996" s="540"/>
      <c r="Z996" s="540"/>
      <c r="AA996" s="540"/>
    </row>
    <row r="997" spans="1:27" ht="12.75">
      <c r="A997" s="540"/>
      <c r="B997" s="540"/>
      <c r="C997" s="540"/>
      <c r="D997" s="540"/>
      <c r="E997" s="540"/>
      <c r="F997" s="540"/>
      <c r="G997" s="540"/>
      <c r="H997" s="540"/>
      <c r="I997" s="540"/>
      <c r="J997" s="540"/>
      <c r="K997" s="540"/>
      <c r="L997" s="540"/>
      <c r="M997" s="540"/>
      <c r="N997" s="540"/>
      <c r="O997" s="540"/>
      <c r="P997" s="540"/>
      <c r="Q997" s="540"/>
      <c r="R997" s="540"/>
      <c r="S997" s="540"/>
      <c r="T997" s="540"/>
      <c r="U997" s="540"/>
      <c r="V997" s="540"/>
      <c r="W997" s="540"/>
      <c r="X997" s="540"/>
      <c r="Y997" s="540"/>
      <c r="Z997" s="540"/>
      <c r="AA997" s="540"/>
    </row>
    <row r="998" spans="1:27" ht="12.75">
      <c r="A998" s="540"/>
      <c r="B998" s="540"/>
      <c r="C998" s="540"/>
      <c r="D998" s="540"/>
      <c r="E998" s="540"/>
      <c r="F998" s="540"/>
      <c r="G998" s="540"/>
      <c r="H998" s="540"/>
      <c r="I998" s="540"/>
      <c r="J998" s="540"/>
      <c r="K998" s="540"/>
      <c r="L998" s="540"/>
      <c r="M998" s="540"/>
      <c r="N998" s="540"/>
      <c r="O998" s="540"/>
      <c r="P998" s="540"/>
      <c r="Q998" s="540"/>
      <c r="R998" s="540"/>
      <c r="S998" s="540"/>
      <c r="T998" s="540"/>
      <c r="U998" s="540"/>
      <c r="V998" s="540"/>
      <c r="W998" s="540"/>
      <c r="X998" s="540"/>
      <c r="Y998" s="540"/>
      <c r="Z998" s="540"/>
      <c r="AA998" s="540"/>
    </row>
    <row r="999" spans="1:27" ht="12.75">
      <c r="A999" s="540"/>
      <c r="B999" s="540"/>
      <c r="C999" s="540"/>
      <c r="D999" s="540"/>
      <c r="E999" s="540"/>
      <c r="F999" s="540"/>
      <c r="G999" s="540"/>
      <c r="H999" s="540"/>
      <c r="I999" s="540"/>
      <c r="J999" s="540"/>
      <c r="K999" s="540"/>
      <c r="L999" s="540"/>
      <c r="M999" s="540"/>
      <c r="N999" s="540"/>
      <c r="O999" s="540"/>
      <c r="P999" s="540"/>
      <c r="Q999" s="540"/>
      <c r="R999" s="540"/>
      <c r="S999" s="540"/>
      <c r="T999" s="540"/>
      <c r="U999" s="540"/>
      <c r="V999" s="540"/>
      <c r="W999" s="540"/>
      <c r="X999" s="540"/>
      <c r="Y999" s="540"/>
      <c r="Z999" s="540"/>
      <c r="AA999" s="540"/>
    </row>
    <row r="1000" spans="1:27" ht="12.75">
      <c r="A1000" s="540"/>
      <c r="B1000" s="540"/>
      <c r="C1000" s="540"/>
      <c r="D1000" s="540"/>
      <c r="E1000" s="540"/>
      <c r="F1000" s="540"/>
      <c r="G1000" s="540"/>
      <c r="H1000" s="540"/>
      <c r="I1000" s="540"/>
      <c r="J1000" s="540"/>
      <c r="K1000" s="540"/>
      <c r="L1000" s="540"/>
      <c r="M1000" s="540"/>
      <c r="N1000" s="540"/>
      <c r="O1000" s="540"/>
      <c r="P1000" s="540"/>
      <c r="Q1000" s="540"/>
      <c r="R1000" s="540"/>
      <c r="S1000" s="540"/>
      <c r="T1000" s="540"/>
      <c r="U1000" s="540"/>
      <c r="V1000" s="540"/>
      <c r="W1000" s="540"/>
      <c r="X1000" s="540"/>
      <c r="Y1000" s="540"/>
      <c r="Z1000" s="540"/>
      <c r="AA1000" s="540"/>
    </row>
    <row r="1001" spans="1:27" ht="12.75">
      <c r="A1001" s="540"/>
      <c r="B1001" s="540"/>
      <c r="C1001" s="540"/>
      <c r="D1001" s="540"/>
      <c r="E1001" s="540"/>
      <c r="F1001" s="540"/>
      <c r="G1001" s="540"/>
      <c r="H1001" s="540"/>
      <c r="I1001" s="540"/>
      <c r="J1001" s="540"/>
      <c r="K1001" s="540"/>
      <c r="L1001" s="540"/>
      <c r="M1001" s="540"/>
      <c r="N1001" s="540"/>
      <c r="O1001" s="540"/>
      <c r="P1001" s="540"/>
      <c r="Q1001" s="540"/>
      <c r="R1001" s="540"/>
      <c r="S1001" s="540"/>
      <c r="T1001" s="540"/>
      <c r="U1001" s="540"/>
      <c r="V1001" s="540"/>
      <c r="W1001" s="540"/>
      <c r="X1001" s="540"/>
      <c r="Y1001" s="540"/>
      <c r="Z1001" s="540"/>
      <c r="AA1001" s="540"/>
    </row>
    <row r="1002" spans="1:27" ht="12.75">
      <c r="A1002" s="540"/>
      <c r="B1002" s="540"/>
      <c r="C1002" s="540"/>
      <c r="D1002" s="540"/>
      <c r="E1002" s="540"/>
      <c r="F1002" s="540"/>
      <c r="G1002" s="540"/>
      <c r="H1002" s="540"/>
      <c r="I1002" s="540"/>
      <c r="J1002" s="540"/>
      <c r="K1002" s="540"/>
      <c r="L1002" s="540"/>
      <c r="M1002" s="540"/>
      <c r="N1002" s="540"/>
      <c r="O1002" s="540"/>
      <c r="P1002" s="540"/>
      <c r="Q1002" s="540"/>
      <c r="R1002" s="540"/>
      <c r="S1002" s="540"/>
      <c r="T1002" s="540"/>
      <c r="U1002" s="540"/>
      <c r="V1002" s="540"/>
      <c r="W1002" s="540"/>
      <c r="X1002" s="540"/>
      <c r="Y1002" s="540"/>
      <c r="Z1002" s="540"/>
      <c r="AA1002" s="540"/>
    </row>
    <row r="1003" spans="1:27" ht="12.75">
      <c r="A1003" s="540"/>
      <c r="B1003" s="540"/>
      <c r="C1003" s="540"/>
      <c r="D1003" s="540"/>
      <c r="E1003" s="540"/>
      <c r="F1003" s="540"/>
      <c r="G1003" s="540"/>
      <c r="H1003" s="540"/>
      <c r="I1003" s="540"/>
      <c r="J1003" s="540"/>
      <c r="K1003" s="540"/>
      <c r="L1003" s="540"/>
      <c r="M1003" s="540"/>
      <c r="N1003" s="540"/>
      <c r="O1003" s="540"/>
      <c r="P1003" s="540"/>
      <c r="Q1003" s="540"/>
      <c r="R1003" s="540"/>
      <c r="S1003" s="540"/>
      <c r="T1003" s="540"/>
      <c r="U1003" s="540"/>
      <c r="V1003" s="540"/>
      <c r="W1003" s="540"/>
      <c r="X1003" s="540"/>
      <c r="Y1003" s="540"/>
      <c r="Z1003" s="540"/>
      <c r="AA1003" s="540"/>
    </row>
    <row r="1004" spans="1:27" ht="12.75">
      <c r="A1004" s="540"/>
      <c r="B1004" s="540"/>
      <c r="C1004" s="540"/>
      <c r="D1004" s="540"/>
      <c r="E1004" s="540"/>
      <c r="F1004" s="540"/>
      <c r="G1004" s="540"/>
      <c r="H1004" s="540"/>
      <c r="I1004" s="540"/>
      <c r="J1004" s="540"/>
      <c r="K1004" s="540"/>
      <c r="L1004" s="540"/>
      <c r="M1004" s="540"/>
      <c r="N1004" s="540"/>
      <c r="O1004" s="540"/>
      <c r="P1004" s="540"/>
      <c r="Q1004" s="540"/>
      <c r="R1004" s="540"/>
      <c r="S1004" s="540"/>
      <c r="T1004" s="540"/>
      <c r="U1004" s="540"/>
      <c r="V1004" s="540"/>
      <c r="W1004" s="540"/>
      <c r="X1004" s="540"/>
      <c r="Y1004" s="540"/>
      <c r="Z1004" s="540"/>
      <c r="AA1004" s="540"/>
    </row>
    <row r="1005" spans="1:27" ht="12.75">
      <c r="A1005" s="540"/>
      <c r="B1005" s="540"/>
      <c r="C1005" s="540"/>
      <c r="D1005" s="540"/>
      <c r="E1005" s="540"/>
      <c r="F1005" s="540"/>
      <c r="G1005" s="540"/>
      <c r="H1005" s="540"/>
      <c r="I1005" s="540"/>
      <c r="J1005" s="540"/>
      <c r="K1005" s="540"/>
      <c r="L1005" s="540"/>
      <c r="M1005" s="540"/>
      <c r="N1005" s="540"/>
      <c r="O1005" s="540"/>
      <c r="P1005" s="540"/>
      <c r="Q1005" s="540"/>
      <c r="R1005" s="540"/>
      <c r="S1005" s="540"/>
      <c r="T1005" s="540"/>
      <c r="U1005" s="540"/>
      <c r="V1005" s="540"/>
      <c r="W1005" s="540"/>
      <c r="X1005" s="540"/>
      <c r="Y1005" s="540"/>
      <c r="Z1005" s="540"/>
      <c r="AA1005" s="540"/>
    </row>
    <row r="1006" spans="1:27" ht="12.75">
      <c r="A1006" s="540"/>
      <c r="B1006" s="540"/>
      <c r="C1006" s="540"/>
      <c r="D1006" s="540"/>
      <c r="E1006" s="540"/>
      <c r="F1006" s="540"/>
      <c r="G1006" s="540"/>
      <c r="H1006" s="540"/>
      <c r="I1006" s="540"/>
      <c r="J1006" s="540"/>
      <c r="K1006" s="540"/>
      <c r="L1006" s="540"/>
      <c r="M1006" s="540"/>
      <c r="N1006" s="540"/>
      <c r="O1006" s="540"/>
      <c r="P1006" s="540"/>
      <c r="Q1006" s="540"/>
      <c r="R1006" s="540"/>
      <c r="S1006" s="540"/>
      <c r="T1006" s="540"/>
      <c r="U1006" s="540"/>
      <c r="V1006" s="540"/>
      <c r="W1006" s="540"/>
      <c r="X1006" s="540"/>
      <c r="Y1006" s="540"/>
      <c r="Z1006" s="540"/>
      <c r="AA1006" s="540"/>
    </row>
    <row r="1007" spans="1:27" ht="12.75">
      <c r="A1007" s="540"/>
      <c r="B1007" s="540"/>
      <c r="C1007" s="540"/>
      <c r="D1007" s="540"/>
      <c r="E1007" s="540"/>
      <c r="F1007" s="540"/>
      <c r="G1007" s="540"/>
      <c r="H1007" s="540"/>
      <c r="I1007" s="540"/>
      <c r="J1007" s="540"/>
      <c r="K1007" s="540"/>
      <c r="L1007" s="540"/>
      <c r="M1007" s="540"/>
      <c r="N1007" s="540"/>
      <c r="O1007" s="540"/>
      <c r="P1007" s="540"/>
      <c r="Q1007" s="540"/>
      <c r="R1007" s="540"/>
      <c r="S1007" s="540"/>
      <c r="T1007" s="540"/>
      <c r="U1007" s="540"/>
      <c r="V1007" s="540"/>
      <c r="W1007" s="540"/>
      <c r="X1007" s="540"/>
      <c r="Y1007" s="540"/>
      <c r="Z1007" s="540"/>
      <c r="AA1007" s="540"/>
    </row>
    <row r="1008" spans="1:27" ht="12.75">
      <c r="A1008" s="540"/>
      <c r="B1008" s="540"/>
      <c r="C1008" s="540"/>
      <c r="D1008" s="540"/>
      <c r="E1008" s="540"/>
      <c r="F1008" s="540"/>
      <c r="G1008" s="540"/>
      <c r="H1008" s="540"/>
      <c r="I1008" s="540"/>
      <c r="J1008" s="540"/>
      <c r="K1008" s="540"/>
      <c r="L1008" s="540"/>
      <c r="M1008" s="540"/>
      <c r="N1008" s="540"/>
      <c r="O1008" s="540"/>
      <c r="P1008" s="540"/>
      <c r="Q1008" s="540"/>
      <c r="R1008" s="540"/>
      <c r="S1008" s="540"/>
      <c r="T1008" s="540"/>
      <c r="U1008" s="540"/>
      <c r="V1008" s="540"/>
      <c r="W1008" s="540"/>
      <c r="X1008" s="540"/>
      <c r="Y1008" s="540"/>
      <c r="Z1008" s="540"/>
      <c r="AA1008" s="540"/>
    </row>
    <row r="1009" spans="1:27" ht="12.75">
      <c r="A1009" s="540"/>
      <c r="B1009" s="540"/>
      <c r="C1009" s="540"/>
      <c r="D1009" s="540"/>
      <c r="E1009" s="540"/>
      <c r="F1009" s="540"/>
      <c r="G1009" s="540"/>
      <c r="H1009" s="540"/>
      <c r="I1009" s="540"/>
      <c r="J1009" s="540"/>
      <c r="K1009" s="540"/>
      <c r="L1009" s="540"/>
      <c r="M1009" s="540"/>
      <c r="N1009" s="540"/>
      <c r="O1009" s="540"/>
      <c r="P1009" s="540"/>
      <c r="Q1009" s="540"/>
      <c r="R1009" s="540"/>
      <c r="S1009" s="540"/>
      <c r="T1009" s="540"/>
      <c r="U1009" s="540"/>
      <c r="V1009" s="540"/>
      <c r="W1009" s="540"/>
      <c r="X1009" s="540"/>
      <c r="Y1009" s="540"/>
      <c r="Z1009" s="540"/>
      <c r="AA1009" s="540"/>
    </row>
    <row r="1010" spans="1:27" ht="12.75">
      <c r="A1010" s="540"/>
      <c r="B1010" s="540"/>
      <c r="C1010" s="540"/>
      <c r="D1010" s="540"/>
      <c r="E1010" s="540"/>
      <c r="F1010" s="540"/>
      <c r="G1010" s="540"/>
      <c r="H1010" s="540"/>
      <c r="I1010" s="540"/>
      <c r="J1010" s="540"/>
      <c r="K1010" s="540"/>
      <c r="L1010" s="540"/>
      <c r="M1010" s="540"/>
      <c r="N1010" s="540"/>
      <c r="O1010" s="540"/>
      <c r="P1010" s="540"/>
      <c r="Q1010" s="540"/>
      <c r="R1010" s="540"/>
      <c r="S1010" s="540"/>
      <c r="T1010" s="540"/>
      <c r="U1010" s="540"/>
      <c r="V1010" s="540"/>
      <c r="W1010" s="540"/>
      <c r="X1010" s="540"/>
      <c r="Y1010" s="540"/>
      <c r="Z1010" s="540"/>
      <c r="AA1010" s="540"/>
    </row>
    <row r="1011" spans="1:27" ht="12.75">
      <c r="A1011" s="540"/>
      <c r="B1011" s="540"/>
      <c r="C1011" s="540"/>
      <c r="D1011" s="540"/>
      <c r="E1011" s="540"/>
      <c r="F1011" s="540"/>
      <c r="G1011" s="540"/>
      <c r="H1011" s="540"/>
      <c r="I1011" s="540"/>
      <c r="J1011" s="540"/>
      <c r="K1011" s="540"/>
      <c r="L1011" s="540"/>
      <c r="M1011" s="540"/>
      <c r="N1011" s="540"/>
      <c r="O1011" s="540"/>
      <c r="P1011" s="540"/>
      <c r="Q1011" s="540"/>
      <c r="R1011" s="540"/>
      <c r="S1011" s="540"/>
      <c r="T1011" s="540"/>
      <c r="U1011" s="540"/>
      <c r="V1011" s="540"/>
      <c r="W1011" s="540"/>
      <c r="X1011" s="540"/>
      <c r="Y1011" s="540"/>
      <c r="Z1011" s="540"/>
      <c r="AA1011" s="540"/>
    </row>
    <row r="1012" spans="1:27" ht="12.75">
      <c r="A1012" s="540"/>
      <c r="B1012" s="540"/>
      <c r="C1012" s="540"/>
      <c r="D1012" s="540"/>
      <c r="E1012" s="540"/>
      <c r="F1012" s="540"/>
      <c r="G1012" s="540"/>
      <c r="H1012" s="540"/>
      <c r="I1012" s="540"/>
      <c r="J1012" s="540"/>
      <c r="K1012" s="540"/>
      <c r="L1012" s="540"/>
      <c r="M1012" s="540"/>
      <c r="N1012" s="540"/>
      <c r="O1012" s="540"/>
      <c r="P1012" s="540"/>
      <c r="Q1012" s="540"/>
      <c r="R1012" s="540"/>
      <c r="S1012" s="540"/>
      <c r="T1012" s="540"/>
      <c r="U1012" s="540"/>
      <c r="V1012" s="540"/>
      <c r="W1012" s="540"/>
      <c r="X1012" s="540"/>
      <c r="Y1012" s="540"/>
      <c r="Z1012" s="540"/>
      <c r="AA1012" s="540"/>
    </row>
    <row r="1013" spans="1:27" ht="12.75">
      <c r="A1013" s="540"/>
      <c r="B1013" s="540"/>
      <c r="C1013" s="540"/>
      <c r="D1013" s="540"/>
      <c r="E1013" s="540"/>
      <c r="F1013" s="540"/>
      <c r="G1013" s="540"/>
      <c r="H1013" s="540"/>
      <c r="I1013" s="540"/>
      <c r="J1013" s="540"/>
      <c r="K1013" s="540"/>
      <c r="L1013" s="540"/>
      <c r="M1013" s="540"/>
      <c r="N1013" s="540"/>
      <c r="O1013" s="540"/>
      <c r="P1013" s="540"/>
      <c r="Q1013" s="540"/>
      <c r="R1013" s="540"/>
      <c r="S1013" s="540"/>
      <c r="T1013" s="540"/>
      <c r="U1013" s="540"/>
      <c r="V1013" s="540"/>
      <c r="W1013" s="540"/>
      <c r="X1013" s="540"/>
      <c r="Y1013" s="540"/>
      <c r="Z1013" s="540"/>
      <c r="AA1013" s="540"/>
    </row>
    <row r="1014" spans="1:27" ht="12.75">
      <c r="A1014" s="540"/>
      <c r="B1014" s="540"/>
      <c r="C1014" s="540"/>
      <c r="D1014" s="540"/>
      <c r="E1014" s="540"/>
      <c r="F1014" s="540"/>
      <c r="G1014" s="540"/>
      <c r="H1014" s="540"/>
      <c r="I1014" s="540"/>
      <c r="J1014" s="540"/>
      <c r="K1014" s="540"/>
      <c r="L1014" s="540"/>
      <c r="M1014" s="540"/>
      <c r="N1014" s="540"/>
      <c r="O1014" s="540"/>
      <c r="P1014" s="540"/>
      <c r="Q1014" s="540"/>
      <c r="R1014" s="540"/>
      <c r="S1014" s="540"/>
      <c r="T1014" s="540"/>
      <c r="U1014" s="540"/>
      <c r="V1014" s="540"/>
      <c r="W1014" s="540"/>
      <c r="X1014" s="540"/>
      <c r="Y1014" s="540"/>
      <c r="Z1014" s="540"/>
      <c r="AA1014" s="540"/>
    </row>
  </sheetData>
  <mergeCells count="26">
    <mergeCell ref="A2:A6"/>
    <mergeCell ref="B2:B6"/>
    <mergeCell ref="C2:C6"/>
    <mergeCell ref="D2:D6"/>
    <mergeCell ref="E2:E6"/>
    <mergeCell ref="G2:G3"/>
    <mergeCell ref="H2:K2"/>
    <mergeCell ref="L2:L3"/>
    <mergeCell ref="N2:N3"/>
    <mergeCell ref="R2:U2"/>
    <mergeCell ref="J42:M42"/>
    <mergeCell ref="V2:X2"/>
    <mergeCell ref="F3:F6"/>
    <mergeCell ref="M3:M6"/>
    <mergeCell ref="G4:G5"/>
    <mergeCell ref="H4:K4"/>
    <mergeCell ref="L4:L5"/>
    <mergeCell ref="N4:N5"/>
    <mergeCell ref="O4:Q4"/>
    <mergeCell ref="R4:U4"/>
    <mergeCell ref="O2:Q2"/>
    <mergeCell ref="V4:X4"/>
    <mergeCell ref="H5:H6"/>
    <mergeCell ref="O5:O6"/>
    <mergeCell ref="R5:R6"/>
    <mergeCell ref="V5:V6"/>
  </mergeCells>
  <pageMargins left="0.7" right="0.7" top="0.75" bottom="0.75" header="0.3" footer="0.3"/>
  <pageSetup scale="65" orientation="landscape"/>
  <extLst>
    <ext xmlns:mx="http://schemas.microsoft.com/office/mac/excel/2008/main" uri="{64002731-A6B0-56B0-2670-7721B7C09600}">
      <mx:PLV Mode="0" OnePage="0" WScale="0"/>
      <mx:PLV Mode="0" OnePage="0" WScale="0"/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499984740745262"/>
  </sheetPr>
  <dimension ref="A1:Z1024"/>
  <sheetViews>
    <sheetView topLeftCell="A3" workbookViewId="0">
      <selection activeCell="D48" sqref="D48"/>
    </sheetView>
    <sheetView topLeftCell="A10" workbookViewId="1"/>
  </sheetViews>
  <sheetFormatPr defaultColWidth="14.42578125" defaultRowHeight="15.75" customHeight="1"/>
  <cols>
    <col min="1" max="1" width="23.85546875" style="513" customWidth="1"/>
    <col min="2" max="2" width="19.85546875" style="513" customWidth="1"/>
    <col min="3" max="3" width="14.42578125" style="513"/>
    <col min="4" max="4" width="65.85546875" style="513" customWidth="1"/>
    <col min="5" max="16384" width="14.42578125" style="513"/>
  </cols>
  <sheetData>
    <row r="1" spans="1:26" ht="15.75" customHeight="1">
      <c r="A1" s="513" t="s">
        <v>442</v>
      </c>
    </row>
    <row r="2" spans="1:26" ht="25.5">
      <c r="A2" s="510" t="s">
        <v>367</v>
      </c>
      <c r="B2" s="510" t="s">
        <v>368</v>
      </c>
      <c r="C2" s="511" t="s">
        <v>369</v>
      </c>
      <c r="D2" s="510" t="s">
        <v>370</v>
      </c>
      <c r="E2" s="512"/>
      <c r="F2" s="512"/>
      <c r="G2" s="512"/>
      <c r="H2" s="512"/>
      <c r="I2" s="512"/>
      <c r="J2" s="512"/>
      <c r="K2" s="512"/>
      <c r="L2" s="512"/>
      <c r="M2" s="512"/>
      <c r="N2" s="512"/>
      <c r="O2" s="512"/>
      <c r="P2" s="512"/>
      <c r="Q2" s="512"/>
      <c r="R2" s="512"/>
      <c r="S2" s="512"/>
      <c r="T2" s="512"/>
      <c r="U2" s="512"/>
      <c r="V2" s="512"/>
      <c r="W2" s="512"/>
      <c r="X2" s="512"/>
      <c r="Y2" s="512"/>
      <c r="Z2" s="512"/>
    </row>
    <row r="3" spans="1:26" ht="12.75">
      <c r="A3" s="514" t="s">
        <v>371</v>
      </c>
      <c r="B3" s="514"/>
      <c r="C3" s="515"/>
      <c r="D3" s="514"/>
      <c r="E3" s="512"/>
      <c r="F3" s="512"/>
      <c r="G3" s="512"/>
      <c r="H3" s="512"/>
      <c r="I3" s="512"/>
      <c r="J3" s="512"/>
      <c r="K3" s="512"/>
      <c r="L3" s="512"/>
      <c r="M3" s="512"/>
      <c r="N3" s="512"/>
      <c r="O3" s="512"/>
      <c r="P3" s="512"/>
      <c r="Q3" s="512"/>
      <c r="R3" s="512"/>
      <c r="S3" s="512"/>
      <c r="T3" s="512"/>
      <c r="U3" s="512"/>
      <c r="V3" s="512"/>
      <c r="W3" s="512"/>
      <c r="X3" s="512"/>
      <c r="Y3" s="512"/>
      <c r="Z3" s="512"/>
    </row>
    <row r="4" spans="1:26" ht="12.75">
      <c r="A4" s="1284" t="s">
        <v>372</v>
      </c>
      <c r="B4" s="1288">
        <v>3</v>
      </c>
      <c r="C4" s="516">
        <v>0</v>
      </c>
      <c r="D4" s="517" t="s">
        <v>373</v>
      </c>
      <c r="E4" s="518"/>
      <c r="F4" s="518"/>
      <c r="G4" s="518"/>
      <c r="H4" s="518"/>
      <c r="I4" s="518"/>
      <c r="J4" s="518"/>
      <c r="K4" s="518"/>
      <c r="L4" s="518"/>
      <c r="M4" s="518"/>
      <c r="N4" s="518"/>
      <c r="O4" s="518"/>
      <c r="P4" s="518"/>
      <c r="Q4" s="518"/>
      <c r="R4" s="518"/>
      <c r="S4" s="518"/>
      <c r="T4" s="518"/>
      <c r="U4" s="518"/>
      <c r="V4" s="518"/>
      <c r="W4" s="518"/>
      <c r="X4" s="518"/>
      <c r="Y4" s="518"/>
      <c r="Z4" s="518"/>
    </row>
    <row r="5" spans="1:26" ht="12.75">
      <c r="A5" s="1282"/>
      <c r="B5" s="1282"/>
      <c r="C5" s="516">
        <v>0.5</v>
      </c>
      <c r="D5" s="517" t="s">
        <v>374</v>
      </c>
      <c r="E5" s="518"/>
      <c r="F5" s="518"/>
      <c r="G5" s="518"/>
      <c r="H5" s="518"/>
      <c r="I5" s="518"/>
      <c r="J5" s="518"/>
      <c r="K5" s="518"/>
      <c r="L5" s="518"/>
      <c r="M5" s="518"/>
      <c r="N5" s="518"/>
      <c r="O5" s="518"/>
      <c r="P5" s="518"/>
      <c r="Q5" s="518"/>
      <c r="R5" s="518"/>
      <c r="S5" s="518"/>
      <c r="T5" s="518"/>
      <c r="U5" s="518"/>
      <c r="V5" s="518"/>
      <c r="W5" s="518"/>
      <c r="X5" s="518"/>
      <c r="Y5" s="518"/>
      <c r="Z5" s="518"/>
    </row>
    <row r="6" spans="1:26" ht="12.75">
      <c r="A6" s="1283"/>
      <c r="B6" s="1283"/>
      <c r="C6" s="516">
        <v>1</v>
      </c>
      <c r="D6" s="517" t="s">
        <v>375</v>
      </c>
      <c r="E6" s="518"/>
      <c r="F6" s="518"/>
      <c r="G6" s="518"/>
      <c r="H6" s="518"/>
      <c r="I6" s="518"/>
      <c r="J6" s="518"/>
      <c r="K6" s="518"/>
      <c r="L6" s="518"/>
      <c r="M6" s="518"/>
      <c r="N6" s="518"/>
      <c r="O6" s="518"/>
      <c r="P6" s="518"/>
      <c r="Q6" s="518"/>
      <c r="R6" s="518"/>
      <c r="S6" s="518"/>
      <c r="T6" s="518"/>
      <c r="U6" s="518"/>
      <c r="V6" s="518"/>
      <c r="W6" s="518"/>
      <c r="X6" s="518"/>
      <c r="Y6" s="518"/>
      <c r="Z6" s="518"/>
    </row>
    <row r="7" spans="1:26" ht="12.75">
      <c r="A7" s="519" t="s">
        <v>376</v>
      </c>
      <c r="B7" s="520" t="s">
        <v>58</v>
      </c>
      <c r="C7" s="521" t="s">
        <v>58</v>
      </c>
      <c r="D7" s="520" t="s">
        <v>58</v>
      </c>
      <c r="E7" s="518"/>
      <c r="F7" s="518"/>
      <c r="G7" s="518"/>
      <c r="H7" s="518"/>
      <c r="I7" s="518"/>
      <c r="J7" s="518"/>
      <c r="K7" s="518"/>
      <c r="L7" s="518"/>
      <c r="M7" s="518"/>
      <c r="N7" s="518"/>
      <c r="O7" s="518"/>
      <c r="P7" s="518"/>
      <c r="Q7" s="518"/>
      <c r="R7" s="518"/>
      <c r="S7" s="518"/>
      <c r="T7" s="518"/>
      <c r="U7" s="518"/>
      <c r="V7" s="518"/>
      <c r="W7" s="518"/>
      <c r="X7" s="518"/>
      <c r="Y7" s="518"/>
      <c r="Z7" s="518"/>
    </row>
    <row r="8" spans="1:26" ht="12.75">
      <c r="A8" s="1281" t="s">
        <v>377</v>
      </c>
      <c r="B8" s="1285">
        <v>2</v>
      </c>
      <c r="C8" s="524">
        <v>0</v>
      </c>
      <c r="D8" s="525" t="s">
        <v>378</v>
      </c>
      <c r="E8" s="518"/>
      <c r="F8" s="518"/>
      <c r="G8" s="518"/>
      <c r="H8" s="518"/>
      <c r="I8" s="518"/>
      <c r="J8" s="518"/>
      <c r="K8" s="518"/>
      <c r="L8" s="518"/>
      <c r="M8" s="518"/>
      <c r="N8" s="518"/>
      <c r="O8" s="518"/>
      <c r="P8" s="518"/>
      <c r="Q8" s="518"/>
      <c r="R8" s="518"/>
      <c r="S8" s="518"/>
      <c r="T8" s="518"/>
      <c r="U8" s="518"/>
      <c r="V8" s="518"/>
      <c r="W8" s="518"/>
      <c r="X8" s="518"/>
      <c r="Y8" s="518"/>
      <c r="Z8" s="518"/>
    </row>
    <row r="9" spans="1:26" ht="12.75">
      <c r="A9" s="1283"/>
      <c r="B9" s="1283"/>
      <c r="C9" s="524">
        <v>1</v>
      </c>
      <c r="D9" s="525" t="s">
        <v>379</v>
      </c>
      <c r="E9" s="518"/>
      <c r="F9" s="518"/>
      <c r="G9" s="518"/>
      <c r="H9" s="518"/>
      <c r="I9" s="518"/>
      <c r="J9" s="518"/>
      <c r="K9" s="518"/>
      <c r="L9" s="518"/>
      <c r="M9" s="518"/>
      <c r="N9" s="518"/>
      <c r="O9" s="518"/>
      <c r="P9" s="518"/>
      <c r="Q9" s="518"/>
      <c r="R9" s="518"/>
      <c r="S9" s="518"/>
      <c r="T9" s="518"/>
      <c r="U9" s="518"/>
      <c r="V9" s="518"/>
      <c r="W9" s="518"/>
      <c r="X9" s="518"/>
      <c r="Y9" s="518"/>
      <c r="Z9" s="518"/>
    </row>
    <row r="10" spans="1:26" ht="12.75">
      <c r="A10" s="1287" t="s">
        <v>380</v>
      </c>
      <c r="B10" s="1286">
        <v>4</v>
      </c>
      <c r="C10" s="521">
        <v>0</v>
      </c>
      <c r="D10" s="520" t="s">
        <v>381</v>
      </c>
      <c r="E10" s="518"/>
      <c r="F10" s="518"/>
      <c r="G10" s="518"/>
      <c r="H10" s="518"/>
      <c r="I10" s="518"/>
      <c r="J10" s="518"/>
      <c r="K10" s="518"/>
      <c r="L10" s="518"/>
      <c r="M10" s="518"/>
      <c r="N10" s="518"/>
      <c r="O10" s="518"/>
      <c r="P10" s="518"/>
      <c r="Q10" s="518"/>
      <c r="R10" s="518"/>
      <c r="S10" s="518"/>
      <c r="T10" s="518"/>
      <c r="U10" s="518"/>
      <c r="V10" s="518"/>
      <c r="W10" s="518"/>
      <c r="X10" s="518"/>
      <c r="Y10" s="518"/>
      <c r="Z10" s="518"/>
    </row>
    <row r="11" spans="1:26" ht="12.75">
      <c r="A11" s="1282"/>
      <c r="B11" s="1282"/>
      <c r="C11" s="521">
        <v>0.33</v>
      </c>
      <c r="D11" s="520" t="s">
        <v>382</v>
      </c>
      <c r="E11" s="518"/>
      <c r="F11" s="518"/>
      <c r="G11" s="518"/>
      <c r="H11" s="518"/>
      <c r="I11" s="518"/>
      <c r="J11" s="518"/>
      <c r="K11" s="518"/>
      <c r="L11" s="518"/>
      <c r="M11" s="518"/>
      <c r="N11" s="518"/>
      <c r="O11" s="518"/>
      <c r="P11" s="518"/>
      <c r="Q11" s="518"/>
      <c r="R11" s="518"/>
      <c r="S11" s="518"/>
      <c r="T11" s="518"/>
      <c r="U11" s="518"/>
      <c r="V11" s="518"/>
      <c r="W11" s="518"/>
      <c r="X11" s="518"/>
      <c r="Y11" s="518"/>
      <c r="Z11" s="518"/>
    </row>
    <row r="12" spans="1:26" ht="25.5">
      <c r="A12" s="1282"/>
      <c r="B12" s="1282"/>
      <c r="C12" s="521">
        <v>0.67</v>
      </c>
      <c r="D12" s="520" t="s">
        <v>383</v>
      </c>
      <c r="E12" s="518"/>
      <c r="F12" s="518"/>
      <c r="G12" s="518"/>
      <c r="H12" s="518"/>
      <c r="I12" s="518"/>
      <c r="J12" s="518"/>
      <c r="K12" s="518"/>
      <c r="L12" s="518"/>
      <c r="M12" s="518"/>
      <c r="N12" s="518"/>
      <c r="O12" s="518"/>
      <c r="P12" s="518"/>
      <c r="Q12" s="518"/>
      <c r="R12" s="518"/>
      <c r="S12" s="518"/>
      <c r="T12" s="518"/>
      <c r="U12" s="518"/>
      <c r="V12" s="518"/>
      <c r="W12" s="518"/>
      <c r="X12" s="518"/>
      <c r="Y12" s="518"/>
      <c r="Z12" s="518"/>
    </row>
    <row r="13" spans="1:26" ht="12.75">
      <c r="A13" s="1283"/>
      <c r="B13" s="1283"/>
      <c r="C13" s="521">
        <v>1</v>
      </c>
      <c r="D13" s="520" t="s">
        <v>384</v>
      </c>
      <c r="E13" s="518"/>
      <c r="F13" s="518"/>
      <c r="G13" s="518"/>
      <c r="H13" s="518"/>
      <c r="I13" s="518"/>
      <c r="J13" s="518"/>
      <c r="K13" s="518"/>
      <c r="L13" s="518"/>
      <c r="M13" s="518"/>
      <c r="N13" s="518"/>
      <c r="O13" s="518"/>
      <c r="P13" s="518"/>
      <c r="Q13" s="518"/>
      <c r="R13" s="518"/>
      <c r="S13" s="518"/>
      <c r="T13" s="518"/>
      <c r="U13" s="518"/>
      <c r="V13" s="518"/>
      <c r="W13" s="518"/>
      <c r="X13" s="518"/>
      <c r="Y13" s="518"/>
      <c r="Z13" s="518"/>
    </row>
    <row r="14" spans="1:26" ht="12.75">
      <c r="A14" s="1281" t="s">
        <v>385</v>
      </c>
      <c r="B14" s="1285">
        <v>3</v>
      </c>
      <c r="C14" s="524">
        <v>0</v>
      </c>
      <c r="D14" s="525" t="s">
        <v>386</v>
      </c>
      <c r="E14" s="518"/>
      <c r="F14" s="518"/>
      <c r="G14" s="518"/>
      <c r="H14" s="518"/>
      <c r="I14" s="518"/>
      <c r="J14" s="518"/>
      <c r="K14" s="518"/>
      <c r="L14" s="518"/>
      <c r="M14" s="518"/>
      <c r="N14" s="518"/>
      <c r="O14" s="518"/>
      <c r="P14" s="518"/>
      <c r="Q14" s="518"/>
      <c r="R14" s="518"/>
      <c r="S14" s="518"/>
      <c r="T14" s="518"/>
      <c r="U14" s="518"/>
      <c r="V14" s="518"/>
      <c r="W14" s="518"/>
      <c r="X14" s="518"/>
      <c r="Y14" s="518"/>
      <c r="Z14" s="518"/>
    </row>
    <row r="15" spans="1:26" ht="12.75">
      <c r="A15" s="1282"/>
      <c r="B15" s="1282"/>
      <c r="C15" s="524">
        <v>0.5</v>
      </c>
      <c r="D15" s="525" t="s">
        <v>387</v>
      </c>
      <c r="E15" s="518"/>
      <c r="F15" s="518"/>
      <c r="G15" s="518"/>
      <c r="H15" s="518"/>
      <c r="I15" s="518"/>
      <c r="J15" s="518"/>
      <c r="K15" s="518"/>
      <c r="L15" s="518"/>
      <c r="M15" s="518"/>
      <c r="N15" s="518"/>
      <c r="O15" s="518"/>
      <c r="P15" s="518"/>
      <c r="Q15" s="518"/>
      <c r="R15" s="518"/>
      <c r="S15" s="518"/>
      <c r="T15" s="518"/>
      <c r="U15" s="518"/>
      <c r="V15" s="518"/>
      <c r="W15" s="518"/>
      <c r="X15" s="518"/>
      <c r="Y15" s="518"/>
      <c r="Z15" s="518"/>
    </row>
    <row r="16" spans="1:26" ht="12.75">
      <c r="A16" s="1283"/>
      <c r="B16" s="1283"/>
      <c r="C16" s="524">
        <v>1</v>
      </c>
      <c r="D16" s="525" t="s">
        <v>388</v>
      </c>
      <c r="E16" s="518"/>
      <c r="F16" s="518"/>
      <c r="G16" s="518"/>
      <c r="H16" s="518"/>
      <c r="I16" s="518"/>
      <c r="J16" s="518"/>
      <c r="K16" s="518"/>
      <c r="L16" s="518"/>
      <c r="M16" s="518"/>
      <c r="N16" s="518"/>
      <c r="O16" s="518"/>
      <c r="P16" s="518"/>
      <c r="Q16" s="518"/>
      <c r="R16" s="518"/>
      <c r="S16" s="518"/>
      <c r="T16" s="518"/>
      <c r="U16" s="518"/>
      <c r="V16" s="518"/>
      <c r="W16" s="518"/>
      <c r="X16" s="518"/>
      <c r="Y16" s="518"/>
      <c r="Z16" s="518"/>
    </row>
    <row r="17" spans="1:26" ht="12.75">
      <c r="A17" s="1287" t="s">
        <v>389</v>
      </c>
      <c r="B17" s="1286">
        <v>2</v>
      </c>
      <c r="C17" s="521">
        <v>0</v>
      </c>
      <c r="D17" s="520" t="s">
        <v>390</v>
      </c>
      <c r="E17" s="518"/>
      <c r="F17" s="518"/>
      <c r="G17" s="518"/>
      <c r="H17" s="518"/>
      <c r="I17" s="518"/>
      <c r="J17" s="518"/>
      <c r="K17" s="518"/>
      <c r="L17" s="518"/>
      <c r="M17" s="518"/>
      <c r="N17" s="518"/>
      <c r="O17" s="518"/>
      <c r="P17" s="518"/>
      <c r="Q17" s="518"/>
      <c r="R17" s="518"/>
      <c r="S17" s="518"/>
      <c r="T17" s="518"/>
      <c r="U17" s="518"/>
      <c r="V17" s="518"/>
      <c r="W17" s="518"/>
      <c r="X17" s="518"/>
      <c r="Y17" s="518"/>
      <c r="Z17" s="518"/>
    </row>
    <row r="18" spans="1:26" ht="12.75">
      <c r="A18" s="1283"/>
      <c r="B18" s="1283"/>
      <c r="C18" s="521">
        <v>1</v>
      </c>
      <c r="D18" s="520" t="s">
        <v>391</v>
      </c>
      <c r="E18" s="518"/>
      <c r="F18" s="518"/>
      <c r="G18" s="518"/>
      <c r="H18" s="518"/>
      <c r="I18" s="518"/>
      <c r="J18" s="518"/>
      <c r="K18" s="518"/>
      <c r="L18" s="518"/>
      <c r="M18" s="518"/>
      <c r="N18" s="518"/>
      <c r="O18" s="518"/>
      <c r="P18" s="518"/>
      <c r="Q18" s="518"/>
      <c r="R18" s="518"/>
      <c r="S18" s="518"/>
      <c r="T18" s="518"/>
      <c r="U18" s="518"/>
      <c r="V18" s="518"/>
      <c r="W18" s="518"/>
      <c r="X18" s="518"/>
      <c r="Y18" s="518"/>
      <c r="Z18" s="518"/>
    </row>
    <row r="19" spans="1:26" ht="25.5">
      <c r="A19" s="526" t="s">
        <v>392</v>
      </c>
      <c r="B19" s="527"/>
      <c r="C19" s="528"/>
      <c r="D19" s="527"/>
      <c r="E19" s="518"/>
      <c r="F19" s="518"/>
      <c r="G19" s="518"/>
      <c r="H19" s="518"/>
      <c r="I19" s="518"/>
      <c r="J19" s="518"/>
      <c r="K19" s="518"/>
      <c r="L19" s="518"/>
      <c r="M19" s="518"/>
      <c r="N19" s="518"/>
      <c r="O19" s="518"/>
      <c r="P19" s="518"/>
      <c r="Q19" s="518"/>
      <c r="R19" s="518"/>
      <c r="S19" s="518"/>
      <c r="T19" s="518"/>
      <c r="U19" s="518"/>
      <c r="V19" s="518"/>
      <c r="W19" s="518"/>
      <c r="X19" s="518"/>
      <c r="Y19" s="518"/>
      <c r="Z19" s="518"/>
    </row>
    <row r="20" spans="1:26" ht="12.75">
      <c r="A20" s="1281" t="s">
        <v>393</v>
      </c>
      <c r="B20" s="1285">
        <v>3</v>
      </c>
      <c r="C20" s="524">
        <v>0</v>
      </c>
      <c r="D20" s="525" t="s">
        <v>394</v>
      </c>
      <c r="E20" s="518"/>
      <c r="F20" s="518"/>
      <c r="G20" s="518"/>
      <c r="H20" s="518"/>
      <c r="I20" s="518"/>
      <c r="J20" s="518"/>
      <c r="K20" s="518"/>
      <c r="L20" s="518"/>
      <c r="M20" s="518"/>
      <c r="N20" s="518"/>
      <c r="O20" s="518"/>
      <c r="P20" s="518"/>
      <c r="Q20" s="518"/>
      <c r="R20" s="518"/>
      <c r="S20" s="518"/>
      <c r="T20" s="518"/>
      <c r="U20" s="518"/>
      <c r="V20" s="518"/>
      <c r="W20" s="518"/>
      <c r="X20" s="518"/>
      <c r="Y20" s="518"/>
      <c r="Z20" s="518"/>
    </row>
    <row r="21" spans="1:26" ht="12.75">
      <c r="A21" s="1282"/>
      <c r="B21" s="1282"/>
      <c r="C21" s="524">
        <v>0.5</v>
      </c>
      <c r="D21" s="525" t="s">
        <v>395</v>
      </c>
      <c r="E21" s="518"/>
      <c r="F21" s="518"/>
      <c r="G21" s="518"/>
      <c r="H21" s="518"/>
      <c r="I21" s="518"/>
      <c r="J21" s="518"/>
      <c r="K21" s="518"/>
      <c r="L21" s="518"/>
      <c r="M21" s="518"/>
      <c r="N21" s="518"/>
      <c r="O21" s="518"/>
      <c r="P21" s="518"/>
      <c r="Q21" s="518"/>
      <c r="R21" s="518"/>
      <c r="S21" s="518"/>
      <c r="T21" s="518"/>
      <c r="U21" s="518"/>
      <c r="V21" s="518"/>
      <c r="W21" s="518"/>
      <c r="X21" s="518"/>
      <c r="Y21" s="518"/>
      <c r="Z21" s="518"/>
    </row>
    <row r="22" spans="1:26" ht="12.75">
      <c r="A22" s="1283"/>
      <c r="B22" s="1283"/>
      <c r="C22" s="524">
        <v>1</v>
      </c>
      <c r="D22" s="525" t="s">
        <v>396</v>
      </c>
      <c r="E22" s="518"/>
      <c r="F22" s="518"/>
      <c r="G22" s="518"/>
      <c r="H22" s="518"/>
      <c r="I22" s="518"/>
      <c r="J22" s="518"/>
      <c r="K22" s="518"/>
      <c r="L22" s="518"/>
      <c r="M22" s="518"/>
      <c r="N22" s="518"/>
      <c r="O22" s="518"/>
      <c r="P22" s="518"/>
      <c r="Q22" s="518"/>
      <c r="R22" s="518"/>
      <c r="S22" s="518"/>
      <c r="T22" s="518"/>
      <c r="U22" s="518"/>
      <c r="V22" s="518"/>
      <c r="W22" s="518"/>
      <c r="X22" s="518"/>
      <c r="Y22" s="518"/>
      <c r="Z22" s="518"/>
    </row>
    <row r="23" spans="1:26" ht="12.75">
      <c r="A23" s="519" t="s">
        <v>397</v>
      </c>
      <c r="B23" s="520" t="s">
        <v>58</v>
      </c>
      <c r="C23" s="521" t="s">
        <v>58</v>
      </c>
      <c r="D23" s="520" t="s">
        <v>58</v>
      </c>
      <c r="E23" s="518"/>
      <c r="F23" s="518"/>
      <c r="G23" s="518"/>
      <c r="H23" s="518"/>
      <c r="I23" s="518"/>
      <c r="J23" s="518"/>
      <c r="K23" s="518"/>
      <c r="L23" s="518"/>
      <c r="M23" s="518"/>
      <c r="N23" s="518"/>
      <c r="O23" s="518"/>
      <c r="P23" s="518"/>
      <c r="Q23" s="518"/>
      <c r="R23" s="518"/>
      <c r="S23" s="518"/>
      <c r="T23" s="518"/>
      <c r="U23" s="518"/>
      <c r="V23" s="518"/>
      <c r="W23" s="518"/>
      <c r="X23" s="518"/>
      <c r="Y23" s="518"/>
      <c r="Z23" s="518"/>
    </row>
    <row r="24" spans="1:26" ht="12.75">
      <c r="A24" s="1281" t="s">
        <v>398</v>
      </c>
      <c r="B24" s="1285">
        <v>3</v>
      </c>
      <c r="C24" s="524">
        <v>0</v>
      </c>
      <c r="D24" s="531" t="s">
        <v>399</v>
      </c>
      <c r="E24" s="518"/>
      <c r="F24" s="518"/>
      <c r="G24" s="518"/>
      <c r="H24" s="518"/>
      <c r="I24" s="518"/>
      <c r="J24" s="518"/>
      <c r="K24" s="518"/>
      <c r="L24" s="518"/>
      <c r="M24" s="518"/>
      <c r="N24" s="518"/>
      <c r="O24" s="518"/>
      <c r="P24" s="518"/>
      <c r="Q24" s="518"/>
      <c r="R24" s="518"/>
      <c r="S24" s="518"/>
      <c r="T24" s="518"/>
      <c r="U24" s="518"/>
      <c r="V24" s="518"/>
      <c r="W24" s="518"/>
      <c r="X24" s="518"/>
      <c r="Y24" s="518"/>
      <c r="Z24" s="518"/>
    </row>
    <row r="25" spans="1:26" ht="25.5">
      <c r="A25" s="1282"/>
      <c r="B25" s="1282"/>
      <c r="C25" s="524">
        <v>0.5</v>
      </c>
      <c r="D25" s="531" t="s">
        <v>400</v>
      </c>
      <c r="E25" s="518"/>
      <c r="F25" s="518"/>
      <c r="G25" s="518"/>
      <c r="H25" s="518"/>
      <c r="I25" s="518"/>
      <c r="J25" s="518"/>
      <c r="K25" s="518"/>
      <c r="L25" s="518"/>
      <c r="M25" s="518"/>
      <c r="N25" s="518"/>
      <c r="O25" s="518"/>
      <c r="P25" s="518"/>
      <c r="Q25" s="518"/>
      <c r="R25" s="518"/>
      <c r="S25" s="518"/>
      <c r="T25" s="518"/>
      <c r="U25" s="518"/>
      <c r="V25" s="518"/>
      <c r="W25" s="518"/>
      <c r="X25" s="518"/>
      <c r="Y25" s="518"/>
      <c r="Z25" s="518"/>
    </row>
    <row r="26" spans="1:26" ht="12.75">
      <c r="A26" s="1283"/>
      <c r="B26" s="1283"/>
      <c r="C26" s="524">
        <v>1</v>
      </c>
      <c r="D26" s="531" t="s">
        <v>401</v>
      </c>
      <c r="E26" s="518"/>
      <c r="F26" s="518"/>
      <c r="G26" s="518"/>
      <c r="H26" s="518"/>
      <c r="I26" s="518"/>
      <c r="J26" s="518"/>
      <c r="K26" s="518"/>
      <c r="L26" s="518"/>
      <c r="M26" s="518"/>
      <c r="N26" s="518"/>
      <c r="O26" s="518"/>
      <c r="P26" s="518"/>
      <c r="Q26" s="518"/>
      <c r="R26" s="518"/>
      <c r="S26" s="518"/>
      <c r="T26" s="518"/>
      <c r="U26" s="518"/>
      <c r="V26" s="518"/>
      <c r="W26" s="518"/>
      <c r="X26" s="518"/>
      <c r="Y26" s="518"/>
      <c r="Z26" s="518"/>
    </row>
    <row r="27" spans="1:26" ht="12.75">
      <c r="A27" s="1287" t="s">
        <v>402</v>
      </c>
      <c r="B27" s="1286">
        <v>3</v>
      </c>
      <c r="C27" s="521">
        <v>0</v>
      </c>
      <c r="D27" s="532" t="s">
        <v>403</v>
      </c>
      <c r="E27" s="518"/>
      <c r="F27" s="518"/>
      <c r="G27" s="518"/>
      <c r="H27" s="518"/>
      <c r="I27" s="518"/>
      <c r="J27" s="518"/>
      <c r="K27" s="518"/>
      <c r="L27" s="518"/>
      <c r="M27" s="518"/>
      <c r="N27" s="518"/>
      <c r="O27" s="518"/>
      <c r="P27" s="518"/>
      <c r="Q27" s="518"/>
      <c r="R27" s="518"/>
      <c r="S27" s="518"/>
      <c r="T27" s="518"/>
      <c r="U27" s="518"/>
      <c r="V27" s="518"/>
      <c r="W27" s="518"/>
      <c r="X27" s="518"/>
      <c r="Y27" s="518"/>
      <c r="Z27" s="518"/>
    </row>
    <row r="28" spans="1:26" ht="25.5">
      <c r="A28" s="1282"/>
      <c r="B28" s="1282"/>
      <c r="C28" s="521">
        <v>0.5</v>
      </c>
      <c r="D28" s="532" t="s">
        <v>404</v>
      </c>
      <c r="E28" s="518"/>
      <c r="F28" s="518"/>
      <c r="G28" s="518"/>
      <c r="H28" s="518"/>
      <c r="I28" s="518"/>
      <c r="J28" s="518"/>
      <c r="K28" s="518"/>
      <c r="L28" s="518"/>
      <c r="M28" s="518"/>
      <c r="N28" s="518"/>
      <c r="O28" s="518"/>
      <c r="P28" s="518"/>
      <c r="Q28" s="518"/>
      <c r="R28" s="518"/>
      <c r="S28" s="518"/>
      <c r="T28" s="518"/>
      <c r="U28" s="518"/>
      <c r="V28" s="518"/>
      <c r="W28" s="518"/>
      <c r="X28" s="518"/>
      <c r="Y28" s="518"/>
      <c r="Z28" s="518"/>
    </row>
    <row r="29" spans="1:26" ht="12.75">
      <c r="A29" s="1283"/>
      <c r="B29" s="1283"/>
      <c r="C29" s="521">
        <v>1</v>
      </c>
      <c r="D29" s="532" t="s">
        <v>405</v>
      </c>
      <c r="E29" s="518"/>
      <c r="F29" s="518"/>
      <c r="G29" s="518"/>
      <c r="H29" s="518"/>
      <c r="I29" s="518"/>
      <c r="J29" s="518"/>
      <c r="K29" s="518"/>
      <c r="L29" s="518"/>
      <c r="M29" s="518"/>
      <c r="N29" s="518"/>
      <c r="O29" s="518"/>
      <c r="P29" s="518"/>
      <c r="Q29" s="518"/>
      <c r="R29" s="518"/>
      <c r="S29" s="518"/>
      <c r="T29" s="518"/>
      <c r="U29" s="518"/>
      <c r="V29" s="518"/>
      <c r="W29" s="518"/>
      <c r="X29" s="518"/>
      <c r="Y29" s="518"/>
      <c r="Z29" s="518"/>
    </row>
    <row r="30" spans="1:26" ht="12.75">
      <c r="A30" s="529" t="s">
        <v>406</v>
      </c>
      <c r="B30" s="525" t="s">
        <v>58</v>
      </c>
      <c r="C30" s="524" t="s">
        <v>58</v>
      </c>
      <c r="D30" s="525" t="s">
        <v>58</v>
      </c>
      <c r="E30" s="518"/>
      <c r="F30" s="518"/>
      <c r="G30" s="518"/>
      <c r="H30" s="518"/>
      <c r="I30" s="518"/>
      <c r="J30" s="518"/>
      <c r="K30" s="518"/>
      <c r="L30" s="518"/>
      <c r="M30" s="518"/>
      <c r="N30" s="518"/>
      <c r="O30" s="518"/>
      <c r="P30" s="518"/>
      <c r="Q30" s="518"/>
      <c r="R30" s="518"/>
      <c r="S30" s="518"/>
      <c r="T30" s="518"/>
      <c r="U30" s="518"/>
      <c r="V30" s="518"/>
      <c r="W30" s="518"/>
      <c r="X30" s="518"/>
      <c r="Y30" s="518"/>
      <c r="Z30" s="518"/>
    </row>
    <row r="31" spans="1:26" ht="12.75">
      <c r="A31" s="1287" t="s">
        <v>407</v>
      </c>
      <c r="B31" s="1286">
        <v>3</v>
      </c>
      <c r="C31" s="521">
        <v>0</v>
      </c>
      <c r="D31" s="532" t="s">
        <v>408</v>
      </c>
      <c r="E31" s="518"/>
      <c r="F31" s="518"/>
      <c r="G31" s="518"/>
      <c r="H31" s="518"/>
      <c r="I31" s="518"/>
      <c r="J31" s="518"/>
      <c r="K31" s="518"/>
      <c r="L31" s="518"/>
      <c r="M31" s="518"/>
      <c r="N31" s="518"/>
      <c r="O31" s="518"/>
      <c r="P31" s="518"/>
      <c r="Q31" s="518"/>
      <c r="R31" s="518"/>
      <c r="S31" s="518"/>
      <c r="T31" s="518"/>
      <c r="U31" s="518"/>
      <c r="V31" s="518"/>
      <c r="W31" s="518"/>
      <c r="X31" s="518"/>
      <c r="Y31" s="518"/>
      <c r="Z31" s="518"/>
    </row>
    <row r="32" spans="1:26" ht="12.75">
      <c r="A32" s="1282"/>
      <c r="B32" s="1282"/>
      <c r="C32" s="521">
        <v>0.5</v>
      </c>
      <c r="D32" s="532" t="s">
        <v>409</v>
      </c>
      <c r="E32" s="518"/>
      <c r="F32" s="518"/>
      <c r="G32" s="518"/>
      <c r="H32" s="518"/>
      <c r="I32" s="518"/>
      <c r="J32" s="518"/>
      <c r="K32" s="518"/>
      <c r="L32" s="518"/>
      <c r="M32" s="518"/>
      <c r="N32" s="518"/>
      <c r="O32" s="518"/>
      <c r="P32" s="518"/>
      <c r="Q32" s="518"/>
      <c r="R32" s="518"/>
      <c r="S32" s="518"/>
      <c r="T32" s="518"/>
      <c r="U32" s="518"/>
      <c r="V32" s="518"/>
      <c r="W32" s="518"/>
      <c r="X32" s="518"/>
      <c r="Y32" s="518"/>
      <c r="Z32" s="518"/>
    </row>
    <row r="33" spans="1:26" ht="12.75">
      <c r="A33" s="1283"/>
      <c r="B33" s="1283"/>
      <c r="C33" s="521">
        <v>1</v>
      </c>
      <c r="D33" s="532" t="s">
        <v>410</v>
      </c>
      <c r="E33" s="518"/>
      <c r="F33" s="518"/>
      <c r="G33" s="518"/>
      <c r="H33" s="518"/>
      <c r="I33" s="518"/>
      <c r="J33" s="518"/>
      <c r="K33" s="518"/>
      <c r="L33" s="518"/>
      <c r="M33" s="518"/>
      <c r="N33" s="518"/>
      <c r="O33" s="518"/>
      <c r="P33" s="518"/>
      <c r="Q33" s="518"/>
      <c r="R33" s="518"/>
      <c r="S33" s="518"/>
      <c r="T33" s="518"/>
      <c r="U33" s="518"/>
      <c r="V33" s="518"/>
      <c r="W33" s="518"/>
      <c r="X33" s="518"/>
      <c r="Y33" s="518"/>
      <c r="Z33" s="518"/>
    </row>
    <row r="34" spans="1:26" ht="12.75">
      <c r="A34" s="1281" t="s">
        <v>411</v>
      </c>
      <c r="B34" s="1285">
        <v>2</v>
      </c>
      <c r="C34" s="524">
        <v>0</v>
      </c>
      <c r="D34" s="531" t="s">
        <v>412</v>
      </c>
      <c r="E34" s="518"/>
      <c r="F34" s="518"/>
      <c r="G34" s="518"/>
      <c r="H34" s="518"/>
      <c r="I34" s="518"/>
      <c r="J34" s="518"/>
      <c r="K34" s="518"/>
      <c r="L34" s="518"/>
      <c r="M34" s="518"/>
      <c r="N34" s="518"/>
      <c r="O34" s="518"/>
      <c r="P34" s="518"/>
      <c r="Q34" s="518"/>
      <c r="R34" s="518"/>
      <c r="S34" s="518"/>
      <c r="T34" s="518"/>
      <c r="U34" s="518"/>
      <c r="V34" s="518"/>
      <c r="W34" s="518"/>
      <c r="X34" s="518"/>
      <c r="Y34" s="518"/>
      <c r="Z34" s="518"/>
    </row>
    <row r="35" spans="1:26" ht="12.75">
      <c r="A35" s="1283"/>
      <c r="B35" s="1283"/>
      <c r="C35" s="524">
        <v>1</v>
      </c>
      <c r="D35" s="531" t="s">
        <v>413</v>
      </c>
      <c r="E35" s="518"/>
      <c r="F35" s="518"/>
      <c r="G35" s="518"/>
      <c r="H35" s="518"/>
      <c r="I35" s="518"/>
      <c r="J35" s="518"/>
      <c r="K35" s="518"/>
      <c r="L35" s="518"/>
      <c r="M35" s="518"/>
      <c r="N35" s="518"/>
      <c r="O35" s="518"/>
      <c r="P35" s="518"/>
      <c r="Q35" s="518"/>
      <c r="R35" s="518"/>
      <c r="S35" s="518"/>
      <c r="T35" s="518"/>
      <c r="U35" s="518"/>
      <c r="V35" s="518"/>
      <c r="W35" s="518"/>
      <c r="X35" s="518"/>
      <c r="Y35" s="518"/>
      <c r="Z35" s="518"/>
    </row>
    <row r="36" spans="1:26" ht="12.75">
      <c r="A36" s="1287" t="s">
        <v>414</v>
      </c>
      <c r="B36" s="1286">
        <v>3</v>
      </c>
      <c r="C36" s="521">
        <v>0</v>
      </c>
      <c r="D36" s="532" t="s">
        <v>415</v>
      </c>
      <c r="E36" s="518"/>
      <c r="F36" s="518"/>
      <c r="G36" s="518"/>
      <c r="H36" s="518"/>
      <c r="I36" s="518"/>
      <c r="J36" s="518"/>
      <c r="K36" s="518"/>
      <c r="L36" s="518"/>
      <c r="M36" s="518"/>
      <c r="N36" s="518"/>
      <c r="O36" s="518"/>
      <c r="P36" s="518"/>
      <c r="Q36" s="518"/>
      <c r="R36" s="518"/>
      <c r="S36" s="518"/>
      <c r="T36" s="518"/>
      <c r="U36" s="518"/>
      <c r="V36" s="518"/>
      <c r="W36" s="518"/>
      <c r="X36" s="518"/>
      <c r="Y36" s="518"/>
      <c r="Z36" s="518"/>
    </row>
    <row r="37" spans="1:26" ht="12.75">
      <c r="A37" s="1282"/>
      <c r="B37" s="1282"/>
      <c r="C37" s="521">
        <v>0.5</v>
      </c>
      <c r="D37" s="532" t="s">
        <v>416</v>
      </c>
      <c r="E37" s="518"/>
      <c r="F37" s="518"/>
      <c r="G37" s="518"/>
      <c r="H37" s="518"/>
      <c r="I37" s="518"/>
      <c r="J37" s="518"/>
      <c r="K37" s="518"/>
      <c r="L37" s="518"/>
      <c r="M37" s="518"/>
      <c r="N37" s="518"/>
      <c r="O37" s="518"/>
      <c r="P37" s="518"/>
      <c r="Q37" s="518"/>
      <c r="R37" s="518"/>
      <c r="S37" s="518"/>
      <c r="T37" s="518"/>
      <c r="U37" s="518"/>
      <c r="V37" s="518"/>
      <c r="W37" s="518"/>
      <c r="X37" s="518"/>
      <c r="Y37" s="518"/>
      <c r="Z37" s="518"/>
    </row>
    <row r="38" spans="1:26" ht="12.75">
      <c r="A38" s="1283"/>
      <c r="B38" s="1283"/>
      <c r="C38" s="521">
        <v>1</v>
      </c>
      <c r="D38" s="532" t="s">
        <v>417</v>
      </c>
      <c r="E38" s="518"/>
      <c r="F38" s="518"/>
      <c r="G38" s="518"/>
      <c r="H38" s="518"/>
      <c r="I38" s="518"/>
      <c r="J38" s="518"/>
      <c r="K38" s="518"/>
      <c r="L38" s="518"/>
      <c r="M38" s="518"/>
      <c r="N38" s="518"/>
      <c r="O38" s="518"/>
      <c r="P38" s="518"/>
      <c r="Q38" s="518"/>
      <c r="R38" s="518"/>
      <c r="S38" s="518"/>
      <c r="T38" s="518"/>
      <c r="U38" s="518"/>
      <c r="V38" s="518"/>
      <c r="W38" s="518"/>
      <c r="X38" s="518"/>
      <c r="Y38" s="518"/>
      <c r="Z38" s="518"/>
    </row>
    <row r="39" spans="1:26" ht="12.75">
      <c r="A39" s="529" t="s">
        <v>418</v>
      </c>
      <c r="B39" s="525" t="s">
        <v>58</v>
      </c>
      <c r="C39" s="524" t="s">
        <v>58</v>
      </c>
      <c r="D39" s="525" t="s">
        <v>58</v>
      </c>
      <c r="E39" s="518"/>
      <c r="F39" s="518"/>
      <c r="G39" s="518"/>
      <c r="H39" s="518"/>
      <c r="I39" s="518"/>
      <c r="J39" s="518"/>
      <c r="K39" s="518"/>
      <c r="L39" s="518"/>
      <c r="M39" s="518"/>
      <c r="N39" s="518"/>
      <c r="O39" s="518"/>
      <c r="P39" s="518"/>
      <c r="Q39" s="518"/>
      <c r="R39" s="518"/>
      <c r="S39" s="518"/>
      <c r="T39" s="518"/>
      <c r="U39" s="518"/>
      <c r="V39" s="518"/>
      <c r="W39" s="518"/>
      <c r="X39" s="518"/>
      <c r="Y39" s="518"/>
      <c r="Z39" s="518"/>
    </row>
    <row r="40" spans="1:26" ht="25.5">
      <c r="A40" s="1289" t="s">
        <v>443</v>
      </c>
      <c r="B40" s="1292">
        <v>4</v>
      </c>
      <c r="C40" s="521">
        <v>0</v>
      </c>
      <c r="D40" s="532" t="s">
        <v>544</v>
      </c>
      <c r="E40" s="518"/>
      <c r="F40" s="518"/>
      <c r="G40" s="518"/>
      <c r="H40" s="518"/>
      <c r="I40" s="518"/>
      <c r="J40" s="518"/>
      <c r="K40" s="518"/>
      <c r="L40" s="518"/>
      <c r="M40" s="518"/>
      <c r="N40" s="518"/>
      <c r="O40" s="518"/>
      <c r="P40" s="518"/>
      <c r="Q40" s="518"/>
      <c r="R40" s="518"/>
      <c r="S40" s="518"/>
      <c r="T40" s="518"/>
      <c r="U40" s="518"/>
      <c r="V40" s="518"/>
      <c r="W40" s="518"/>
      <c r="X40" s="518"/>
      <c r="Y40" s="518"/>
      <c r="Z40" s="518"/>
    </row>
    <row r="41" spans="1:26" ht="12.75">
      <c r="A41" s="1290"/>
      <c r="B41" s="1293"/>
      <c r="C41" s="521">
        <v>0.33</v>
      </c>
      <c r="D41" s="532" t="s">
        <v>545</v>
      </c>
      <c r="E41" s="518"/>
      <c r="F41" s="518"/>
      <c r="G41" s="518"/>
      <c r="H41" s="518"/>
      <c r="I41" s="518"/>
      <c r="J41" s="518"/>
      <c r="K41" s="518"/>
      <c r="L41" s="518"/>
      <c r="M41" s="518"/>
      <c r="N41" s="518"/>
      <c r="O41" s="518"/>
      <c r="P41" s="518"/>
      <c r="Q41" s="518"/>
      <c r="R41" s="518"/>
      <c r="S41" s="518"/>
      <c r="T41" s="518"/>
      <c r="U41" s="518"/>
      <c r="V41" s="518"/>
      <c r="W41" s="518"/>
      <c r="X41" s="518"/>
      <c r="Y41" s="518"/>
      <c r="Z41" s="518"/>
    </row>
    <row r="42" spans="1:26" ht="12.75">
      <c r="A42" s="1290"/>
      <c r="B42" s="1293"/>
      <c r="C42" s="521">
        <v>0.67</v>
      </c>
      <c r="D42" s="532" t="s">
        <v>546</v>
      </c>
      <c r="E42" s="518"/>
      <c r="F42" s="518"/>
      <c r="G42" s="518"/>
      <c r="H42" s="518"/>
      <c r="I42" s="518"/>
      <c r="J42" s="518"/>
      <c r="K42" s="518"/>
      <c r="L42" s="518"/>
      <c r="M42" s="518"/>
      <c r="N42" s="518"/>
      <c r="O42" s="518"/>
      <c r="P42" s="518"/>
      <c r="Q42" s="518"/>
      <c r="R42" s="518"/>
      <c r="S42" s="518"/>
      <c r="T42" s="518"/>
      <c r="U42" s="518"/>
      <c r="V42" s="518"/>
      <c r="W42" s="518"/>
      <c r="X42" s="518"/>
      <c r="Y42" s="518"/>
      <c r="Z42" s="518"/>
    </row>
    <row r="43" spans="1:26" ht="12.75">
      <c r="A43" s="1291"/>
      <c r="B43" s="1294"/>
      <c r="C43" s="521">
        <v>1</v>
      </c>
      <c r="D43" s="532" t="s">
        <v>547</v>
      </c>
      <c r="E43" s="518"/>
      <c r="F43" s="518"/>
      <c r="G43" s="518"/>
      <c r="H43" s="518"/>
      <c r="I43" s="518"/>
      <c r="J43" s="518"/>
      <c r="K43" s="518"/>
      <c r="L43" s="518"/>
      <c r="M43" s="518"/>
      <c r="N43" s="518"/>
      <c r="O43" s="518"/>
      <c r="P43" s="518"/>
      <c r="Q43" s="518"/>
      <c r="R43" s="518"/>
      <c r="S43" s="518"/>
      <c r="T43" s="518"/>
      <c r="U43" s="518"/>
      <c r="V43" s="518"/>
      <c r="W43" s="518"/>
      <c r="X43" s="518"/>
      <c r="Y43" s="518"/>
      <c r="Z43" s="518"/>
    </row>
    <row r="44" spans="1:26" ht="12.75">
      <c r="A44" s="522" t="s">
        <v>444</v>
      </c>
      <c r="B44" s="523">
        <v>4</v>
      </c>
      <c r="C44" s="524">
        <v>0</v>
      </c>
      <c r="D44" s="531" t="s">
        <v>548</v>
      </c>
      <c r="E44" s="518"/>
      <c r="F44" s="518"/>
      <c r="G44" s="518"/>
      <c r="H44" s="518"/>
      <c r="I44" s="518"/>
      <c r="J44" s="518"/>
      <c r="K44" s="518"/>
      <c r="L44" s="518"/>
      <c r="M44" s="518"/>
      <c r="N44" s="518"/>
      <c r="O44" s="518"/>
      <c r="P44" s="518"/>
      <c r="Q44" s="518"/>
      <c r="R44" s="518"/>
      <c r="S44" s="518"/>
      <c r="T44" s="518"/>
      <c r="U44" s="518"/>
      <c r="V44" s="518"/>
      <c r="W44" s="518"/>
      <c r="X44" s="518"/>
      <c r="Y44" s="518"/>
      <c r="Z44" s="518"/>
    </row>
    <row r="45" spans="1:26" ht="12.75">
      <c r="A45" s="533"/>
      <c r="B45" s="534"/>
      <c r="C45" s="524">
        <v>0.33</v>
      </c>
      <c r="D45" s="531" t="s">
        <v>549</v>
      </c>
      <c r="E45" s="518"/>
      <c r="F45" s="518"/>
      <c r="G45" s="518"/>
      <c r="H45" s="518"/>
      <c r="I45" s="518"/>
      <c r="J45" s="518"/>
      <c r="K45" s="518"/>
      <c r="L45" s="518"/>
      <c r="M45" s="518"/>
      <c r="N45" s="518"/>
      <c r="O45" s="518"/>
      <c r="P45" s="518"/>
      <c r="Q45" s="518"/>
      <c r="R45" s="518"/>
      <c r="S45" s="518"/>
      <c r="T45" s="518"/>
      <c r="U45" s="518"/>
      <c r="V45" s="518"/>
      <c r="W45" s="518"/>
      <c r="X45" s="518"/>
      <c r="Y45" s="518"/>
      <c r="Z45" s="518"/>
    </row>
    <row r="46" spans="1:26" ht="12.75">
      <c r="A46" s="533"/>
      <c r="B46" s="534"/>
      <c r="C46" s="524">
        <v>0.67</v>
      </c>
      <c r="D46" s="531" t="s">
        <v>550</v>
      </c>
      <c r="E46" s="518"/>
      <c r="F46" s="518"/>
      <c r="G46" s="518"/>
      <c r="H46" s="518"/>
      <c r="I46" s="518"/>
      <c r="J46" s="518"/>
      <c r="K46" s="518"/>
      <c r="L46" s="518"/>
      <c r="M46" s="518"/>
      <c r="N46" s="518"/>
      <c r="O46" s="518"/>
      <c r="P46" s="518"/>
      <c r="Q46" s="518"/>
      <c r="R46" s="518"/>
      <c r="S46" s="518"/>
      <c r="T46" s="518"/>
      <c r="U46" s="518"/>
      <c r="V46" s="518"/>
      <c r="W46" s="518"/>
      <c r="X46" s="518"/>
      <c r="Y46" s="518"/>
      <c r="Z46" s="518"/>
    </row>
    <row r="47" spans="1:26" ht="12.75">
      <c r="A47" s="535"/>
      <c r="B47" s="536"/>
      <c r="C47" s="524">
        <v>1</v>
      </c>
      <c r="D47" s="531" t="s">
        <v>551</v>
      </c>
      <c r="E47" s="518"/>
      <c r="F47" s="518"/>
      <c r="G47" s="518"/>
      <c r="H47" s="518"/>
      <c r="I47" s="518"/>
      <c r="J47" s="518"/>
      <c r="K47" s="518"/>
      <c r="L47" s="518"/>
      <c r="M47" s="518"/>
      <c r="N47" s="518"/>
      <c r="O47" s="518"/>
      <c r="P47" s="518"/>
      <c r="Q47" s="518"/>
      <c r="R47" s="518"/>
      <c r="S47" s="518"/>
      <c r="T47" s="518"/>
      <c r="U47" s="518"/>
      <c r="V47" s="518"/>
      <c r="W47" s="518"/>
      <c r="X47" s="518"/>
      <c r="Y47" s="518"/>
      <c r="Z47" s="518"/>
    </row>
    <row r="48" spans="1:26" ht="12.75">
      <c r="A48" s="512"/>
      <c r="B48" s="518"/>
      <c r="C48" s="530"/>
      <c r="D48" s="518"/>
      <c r="E48" s="518"/>
      <c r="F48" s="518"/>
      <c r="G48" s="518"/>
      <c r="H48" s="518"/>
      <c r="I48" s="518"/>
      <c r="J48" s="518"/>
      <c r="K48" s="518"/>
      <c r="L48" s="518"/>
      <c r="M48" s="518"/>
      <c r="N48" s="518"/>
      <c r="O48" s="518"/>
      <c r="P48" s="518"/>
      <c r="Q48" s="518"/>
      <c r="R48" s="518"/>
      <c r="S48" s="518"/>
      <c r="T48" s="518"/>
      <c r="U48" s="518"/>
      <c r="V48" s="518"/>
      <c r="W48" s="518"/>
      <c r="X48" s="518"/>
      <c r="Y48" s="518"/>
      <c r="Z48" s="518"/>
    </row>
    <row r="49" spans="1:26" ht="12.75">
      <c r="A49" s="512"/>
      <c r="B49" s="518"/>
      <c r="C49" s="530"/>
      <c r="D49" s="518"/>
      <c r="E49" s="518"/>
      <c r="F49" s="518"/>
      <c r="G49" s="518"/>
      <c r="H49" s="518"/>
      <c r="I49" s="518"/>
      <c r="J49" s="518"/>
      <c r="K49" s="518"/>
      <c r="L49" s="518"/>
      <c r="M49" s="518"/>
      <c r="N49" s="518"/>
      <c r="O49" s="518"/>
      <c r="P49" s="518"/>
      <c r="Q49" s="518"/>
      <c r="R49" s="518"/>
      <c r="S49" s="518"/>
      <c r="T49" s="518"/>
      <c r="U49" s="518"/>
      <c r="V49" s="518"/>
      <c r="W49" s="518"/>
      <c r="X49" s="518"/>
      <c r="Y49" s="518"/>
      <c r="Z49" s="518"/>
    </row>
    <row r="50" spans="1:26" ht="12.75">
      <c r="A50" s="512"/>
      <c r="B50" s="518"/>
      <c r="C50" s="530"/>
      <c r="D50" s="518"/>
      <c r="E50" s="518"/>
      <c r="F50" s="518"/>
      <c r="G50" s="518"/>
      <c r="H50" s="518"/>
      <c r="I50" s="518"/>
      <c r="J50" s="518"/>
      <c r="K50" s="518"/>
      <c r="L50" s="518"/>
      <c r="M50" s="518"/>
      <c r="N50" s="518"/>
      <c r="O50" s="518"/>
      <c r="P50" s="518"/>
      <c r="Q50" s="518"/>
      <c r="R50" s="518"/>
      <c r="S50" s="518"/>
      <c r="T50" s="518"/>
      <c r="U50" s="518"/>
      <c r="V50" s="518"/>
      <c r="W50" s="518"/>
      <c r="X50" s="518"/>
      <c r="Y50" s="518"/>
      <c r="Z50" s="518"/>
    </row>
    <row r="51" spans="1:26" ht="12.75">
      <c r="A51" s="512"/>
      <c r="B51" s="518"/>
      <c r="C51" s="530"/>
      <c r="D51" s="518"/>
      <c r="E51" s="518"/>
      <c r="F51" s="518"/>
      <c r="G51" s="518"/>
      <c r="H51" s="518"/>
      <c r="I51" s="518"/>
      <c r="J51" s="518"/>
      <c r="K51" s="518"/>
      <c r="L51" s="518"/>
      <c r="M51" s="518"/>
      <c r="N51" s="518"/>
      <c r="O51" s="518"/>
      <c r="P51" s="518"/>
      <c r="Q51" s="518"/>
      <c r="R51" s="518"/>
      <c r="S51" s="518"/>
      <c r="T51" s="518"/>
      <c r="U51" s="518"/>
      <c r="V51" s="518"/>
      <c r="W51" s="518"/>
      <c r="X51" s="518"/>
      <c r="Y51" s="518"/>
      <c r="Z51" s="518"/>
    </row>
    <row r="52" spans="1:26" ht="12.75">
      <c r="A52" s="512"/>
      <c r="B52" s="518"/>
      <c r="C52" s="530"/>
      <c r="D52" s="518"/>
      <c r="E52" s="518"/>
      <c r="F52" s="518"/>
      <c r="G52" s="518"/>
      <c r="H52" s="518"/>
      <c r="I52" s="518"/>
      <c r="J52" s="518"/>
      <c r="K52" s="518"/>
      <c r="L52" s="518"/>
      <c r="M52" s="518"/>
      <c r="N52" s="518"/>
      <c r="O52" s="518"/>
      <c r="P52" s="518"/>
      <c r="Q52" s="518"/>
      <c r="R52" s="518"/>
      <c r="S52" s="518"/>
      <c r="T52" s="518"/>
      <c r="U52" s="518"/>
      <c r="V52" s="518"/>
      <c r="W52" s="518"/>
      <c r="X52" s="518"/>
      <c r="Y52" s="518"/>
      <c r="Z52" s="518"/>
    </row>
    <row r="53" spans="1:26" ht="12.75">
      <c r="A53" s="512"/>
      <c r="B53" s="518"/>
      <c r="C53" s="530"/>
      <c r="D53" s="518"/>
      <c r="E53" s="518"/>
      <c r="F53" s="518"/>
      <c r="G53" s="518"/>
      <c r="H53" s="518"/>
      <c r="I53" s="518"/>
      <c r="J53" s="518"/>
      <c r="K53" s="518"/>
      <c r="L53" s="518"/>
      <c r="M53" s="518"/>
      <c r="N53" s="518"/>
      <c r="O53" s="518"/>
      <c r="P53" s="518"/>
      <c r="Q53" s="518"/>
      <c r="R53" s="518"/>
      <c r="S53" s="518"/>
      <c r="T53" s="518"/>
      <c r="U53" s="518"/>
      <c r="V53" s="518"/>
      <c r="W53" s="518"/>
      <c r="X53" s="518"/>
      <c r="Y53" s="518"/>
      <c r="Z53" s="518"/>
    </row>
    <row r="54" spans="1:26" ht="12.75">
      <c r="A54" s="512"/>
      <c r="B54" s="518"/>
      <c r="C54" s="530"/>
      <c r="D54" s="518"/>
      <c r="E54" s="518"/>
      <c r="F54" s="518"/>
      <c r="G54" s="518"/>
      <c r="H54" s="518"/>
      <c r="I54" s="518"/>
      <c r="J54" s="518"/>
      <c r="K54" s="518"/>
      <c r="L54" s="518"/>
      <c r="M54" s="518"/>
      <c r="N54" s="518"/>
      <c r="O54" s="518"/>
      <c r="P54" s="518"/>
      <c r="Q54" s="518"/>
      <c r="R54" s="518"/>
      <c r="S54" s="518"/>
      <c r="T54" s="518"/>
      <c r="U54" s="518"/>
      <c r="V54" s="518"/>
      <c r="W54" s="518"/>
      <c r="X54" s="518"/>
      <c r="Y54" s="518"/>
      <c r="Z54" s="518"/>
    </row>
    <row r="55" spans="1:26" ht="12.75">
      <c r="A55" s="512"/>
      <c r="B55" s="518"/>
      <c r="C55" s="530"/>
      <c r="D55" s="518"/>
      <c r="E55" s="518"/>
      <c r="F55" s="518"/>
      <c r="G55" s="518"/>
      <c r="H55" s="518"/>
      <c r="I55" s="518"/>
      <c r="J55" s="518"/>
      <c r="K55" s="518"/>
      <c r="L55" s="518"/>
      <c r="M55" s="518"/>
      <c r="N55" s="518"/>
      <c r="O55" s="518"/>
      <c r="P55" s="518"/>
      <c r="Q55" s="518"/>
      <c r="R55" s="518"/>
      <c r="S55" s="518"/>
      <c r="T55" s="518"/>
      <c r="U55" s="518"/>
      <c r="V55" s="518"/>
      <c r="W55" s="518"/>
      <c r="X55" s="518"/>
      <c r="Y55" s="518"/>
      <c r="Z55" s="518"/>
    </row>
    <row r="56" spans="1:26" ht="12.75">
      <c r="A56" s="512"/>
      <c r="B56" s="518"/>
      <c r="C56" s="530"/>
      <c r="D56" s="518"/>
      <c r="E56" s="518"/>
      <c r="F56" s="518"/>
      <c r="G56" s="518"/>
      <c r="H56" s="518"/>
      <c r="I56" s="518"/>
      <c r="J56" s="518"/>
      <c r="K56" s="518"/>
      <c r="L56" s="518"/>
      <c r="M56" s="518"/>
      <c r="N56" s="518"/>
      <c r="O56" s="518"/>
      <c r="P56" s="518"/>
      <c r="Q56" s="518"/>
      <c r="R56" s="518"/>
      <c r="S56" s="518"/>
      <c r="T56" s="518"/>
      <c r="U56" s="518"/>
      <c r="V56" s="518"/>
      <c r="W56" s="518"/>
      <c r="X56" s="518"/>
      <c r="Y56" s="518"/>
      <c r="Z56" s="518"/>
    </row>
    <row r="57" spans="1:26" ht="12.75">
      <c r="A57" s="512"/>
      <c r="B57" s="518"/>
      <c r="C57" s="530"/>
      <c r="D57" s="518"/>
      <c r="E57" s="518"/>
      <c r="F57" s="518"/>
      <c r="G57" s="518"/>
      <c r="H57" s="518"/>
      <c r="I57" s="518"/>
      <c r="J57" s="518"/>
      <c r="K57" s="518"/>
      <c r="L57" s="518"/>
      <c r="M57" s="518"/>
      <c r="N57" s="518"/>
      <c r="O57" s="518"/>
      <c r="P57" s="518"/>
      <c r="Q57" s="518"/>
      <c r="R57" s="518"/>
      <c r="S57" s="518"/>
      <c r="T57" s="518"/>
      <c r="U57" s="518"/>
      <c r="V57" s="518"/>
      <c r="W57" s="518"/>
      <c r="X57" s="518"/>
      <c r="Y57" s="518"/>
      <c r="Z57" s="518"/>
    </row>
    <row r="58" spans="1:26" ht="12.75">
      <c r="A58" s="512"/>
      <c r="B58" s="518"/>
      <c r="C58" s="530"/>
      <c r="D58" s="518"/>
      <c r="E58" s="518"/>
      <c r="F58" s="518"/>
      <c r="G58" s="518"/>
      <c r="H58" s="518"/>
      <c r="I58" s="518"/>
      <c r="J58" s="518"/>
      <c r="K58" s="518"/>
      <c r="L58" s="518"/>
      <c r="M58" s="518"/>
      <c r="N58" s="518"/>
      <c r="O58" s="518"/>
      <c r="P58" s="518"/>
      <c r="Q58" s="518"/>
      <c r="R58" s="518"/>
      <c r="S58" s="518"/>
      <c r="T58" s="518"/>
      <c r="U58" s="518"/>
      <c r="V58" s="518"/>
      <c r="W58" s="518"/>
      <c r="X58" s="518"/>
      <c r="Y58" s="518"/>
      <c r="Z58" s="518"/>
    </row>
    <row r="59" spans="1:26" ht="12.75">
      <c r="A59" s="512"/>
      <c r="B59" s="518"/>
      <c r="C59" s="530"/>
      <c r="D59" s="518"/>
      <c r="E59" s="518"/>
      <c r="F59" s="518"/>
      <c r="G59" s="518"/>
      <c r="H59" s="518"/>
      <c r="I59" s="518"/>
      <c r="J59" s="518"/>
      <c r="K59" s="518"/>
      <c r="L59" s="518"/>
      <c r="M59" s="518"/>
      <c r="N59" s="518"/>
      <c r="O59" s="518"/>
      <c r="P59" s="518"/>
      <c r="Q59" s="518"/>
      <c r="R59" s="518"/>
      <c r="S59" s="518"/>
      <c r="T59" s="518"/>
      <c r="U59" s="518"/>
      <c r="V59" s="518"/>
      <c r="W59" s="518"/>
      <c r="X59" s="518"/>
      <c r="Y59" s="518"/>
      <c r="Z59" s="518"/>
    </row>
    <row r="60" spans="1:26" ht="12.75">
      <c r="A60" s="512"/>
      <c r="B60" s="518"/>
      <c r="C60" s="530"/>
      <c r="D60" s="518"/>
      <c r="E60" s="518"/>
      <c r="F60" s="518"/>
      <c r="G60" s="518"/>
      <c r="H60" s="518"/>
      <c r="I60" s="518"/>
      <c r="J60" s="518"/>
      <c r="K60" s="518"/>
      <c r="L60" s="518"/>
      <c r="M60" s="518"/>
      <c r="N60" s="518"/>
      <c r="O60" s="518"/>
      <c r="P60" s="518"/>
      <c r="Q60" s="518"/>
      <c r="R60" s="518"/>
      <c r="S60" s="518"/>
      <c r="T60" s="518"/>
      <c r="U60" s="518"/>
      <c r="V60" s="518"/>
      <c r="W60" s="518"/>
      <c r="X60" s="518"/>
      <c r="Y60" s="518"/>
      <c r="Z60" s="518"/>
    </row>
    <row r="61" spans="1:26" ht="12.75">
      <c r="A61" s="512"/>
      <c r="B61" s="518"/>
      <c r="C61" s="530"/>
      <c r="D61" s="518"/>
      <c r="E61" s="518"/>
      <c r="F61" s="518"/>
      <c r="G61" s="518"/>
      <c r="H61" s="518"/>
      <c r="I61" s="518"/>
      <c r="J61" s="518"/>
      <c r="K61" s="518"/>
      <c r="L61" s="518"/>
      <c r="M61" s="518"/>
      <c r="N61" s="518"/>
      <c r="O61" s="518"/>
      <c r="P61" s="518"/>
      <c r="Q61" s="518"/>
      <c r="R61" s="518"/>
      <c r="S61" s="518"/>
      <c r="T61" s="518"/>
      <c r="U61" s="518"/>
      <c r="V61" s="518"/>
      <c r="W61" s="518"/>
      <c r="X61" s="518"/>
      <c r="Y61" s="518"/>
      <c r="Z61" s="518"/>
    </row>
    <row r="62" spans="1:26" ht="12.75">
      <c r="A62" s="512"/>
      <c r="B62" s="518"/>
      <c r="C62" s="530"/>
      <c r="D62" s="518"/>
      <c r="E62" s="518"/>
      <c r="F62" s="518"/>
      <c r="G62" s="518"/>
      <c r="H62" s="518"/>
      <c r="I62" s="518"/>
      <c r="J62" s="518"/>
      <c r="K62" s="518"/>
      <c r="L62" s="518"/>
      <c r="M62" s="518"/>
      <c r="N62" s="518"/>
      <c r="O62" s="518"/>
      <c r="P62" s="518"/>
      <c r="Q62" s="518"/>
      <c r="R62" s="518"/>
      <c r="S62" s="518"/>
      <c r="T62" s="518"/>
      <c r="U62" s="518"/>
      <c r="V62" s="518"/>
      <c r="W62" s="518"/>
      <c r="X62" s="518"/>
      <c r="Y62" s="518"/>
      <c r="Z62" s="518"/>
    </row>
    <row r="63" spans="1:26" ht="12.75">
      <c r="A63" s="512"/>
      <c r="B63" s="518"/>
      <c r="C63" s="530"/>
      <c r="D63" s="518"/>
      <c r="E63" s="518"/>
      <c r="F63" s="518"/>
      <c r="G63" s="518"/>
      <c r="H63" s="518"/>
      <c r="I63" s="518"/>
      <c r="J63" s="518"/>
      <c r="K63" s="518"/>
      <c r="L63" s="518"/>
      <c r="M63" s="518"/>
      <c r="N63" s="518"/>
      <c r="O63" s="518"/>
      <c r="P63" s="518"/>
      <c r="Q63" s="518"/>
      <c r="R63" s="518"/>
      <c r="S63" s="518"/>
      <c r="T63" s="518"/>
      <c r="U63" s="518"/>
      <c r="V63" s="518"/>
      <c r="W63" s="518"/>
      <c r="X63" s="518"/>
      <c r="Y63" s="518"/>
      <c r="Z63" s="518"/>
    </row>
    <row r="64" spans="1:26" ht="12.75">
      <c r="A64" s="512"/>
      <c r="B64" s="518"/>
      <c r="C64" s="530"/>
      <c r="D64" s="518"/>
      <c r="E64" s="518"/>
      <c r="F64" s="518"/>
      <c r="G64" s="518"/>
      <c r="H64" s="518"/>
      <c r="I64" s="518"/>
      <c r="J64" s="518"/>
      <c r="K64" s="518"/>
      <c r="L64" s="518"/>
      <c r="M64" s="518"/>
      <c r="N64" s="518"/>
      <c r="O64" s="518"/>
      <c r="P64" s="518"/>
      <c r="Q64" s="518"/>
      <c r="R64" s="518"/>
      <c r="S64" s="518"/>
      <c r="T64" s="518"/>
      <c r="U64" s="518"/>
      <c r="V64" s="518"/>
      <c r="W64" s="518"/>
      <c r="X64" s="518"/>
      <c r="Y64" s="518"/>
      <c r="Z64" s="518"/>
    </row>
    <row r="65" spans="1:26" ht="12.75">
      <c r="A65" s="512"/>
      <c r="B65" s="518"/>
      <c r="C65" s="530"/>
      <c r="D65" s="518"/>
      <c r="E65" s="518"/>
      <c r="F65" s="518"/>
      <c r="G65" s="518"/>
      <c r="H65" s="518"/>
      <c r="I65" s="518"/>
      <c r="J65" s="518"/>
      <c r="K65" s="518"/>
      <c r="L65" s="518"/>
      <c r="M65" s="518"/>
      <c r="N65" s="518"/>
      <c r="O65" s="518"/>
      <c r="P65" s="518"/>
      <c r="Q65" s="518"/>
      <c r="R65" s="518"/>
      <c r="S65" s="518"/>
      <c r="T65" s="518"/>
      <c r="U65" s="518"/>
      <c r="V65" s="518"/>
      <c r="W65" s="518"/>
      <c r="X65" s="518"/>
      <c r="Y65" s="518"/>
      <c r="Z65" s="518"/>
    </row>
    <row r="66" spans="1:26" ht="12.75">
      <c r="A66" s="512"/>
      <c r="B66" s="518"/>
      <c r="C66" s="530"/>
      <c r="D66" s="518"/>
      <c r="E66" s="518"/>
      <c r="F66" s="518"/>
      <c r="G66" s="518"/>
      <c r="H66" s="518"/>
      <c r="I66" s="518"/>
      <c r="J66" s="518"/>
      <c r="K66" s="518"/>
      <c r="L66" s="518"/>
      <c r="M66" s="518"/>
      <c r="N66" s="518"/>
      <c r="O66" s="518"/>
      <c r="P66" s="518"/>
      <c r="Q66" s="518"/>
      <c r="R66" s="518"/>
      <c r="S66" s="518"/>
      <c r="T66" s="518"/>
      <c r="U66" s="518"/>
      <c r="V66" s="518"/>
      <c r="W66" s="518"/>
      <c r="X66" s="518"/>
      <c r="Y66" s="518"/>
      <c r="Z66" s="518"/>
    </row>
    <row r="67" spans="1:26" ht="12.75">
      <c r="A67" s="512"/>
      <c r="B67" s="518"/>
      <c r="C67" s="530"/>
      <c r="D67" s="518"/>
      <c r="E67" s="518"/>
      <c r="F67" s="518"/>
      <c r="G67" s="518"/>
      <c r="H67" s="518"/>
      <c r="I67" s="518"/>
      <c r="J67" s="518"/>
      <c r="K67" s="518"/>
      <c r="L67" s="518"/>
      <c r="M67" s="518"/>
      <c r="N67" s="518"/>
      <c r="O67" s="518"/>
      <c r="P67" s="518"/>
      <c r="Q67" s="518"/>
      <c r="R67" s="518"/>
      <c r="S67" s="518"/>
      <c r="T67" s="518"/>
      <c r="U67" s="518"/>
      <c r="V67" s="518"/>
      <c r="W67" s="518"/>
      <c r="X67" s="518"/>
      <c r="Y67" s="518"/>
      <c r="Z67" s="518"/>
    </row>
    <row r="68" spans="1:26" ht="12.75">
      <c r="A68" s="512"/>
      <c r="B68" s="518"/>
      <c r="C68" s="530"/>
      <c r="D68" s="518"/>
      <c r="E68" s="518"/>
      <c r="F68" s="518"/>
      <c r="G68" s="518"/>
      <c r="H68" s="518"/>
      <c r="I68" s="518"/>
      <c r="J68" s="518"/>
      <c r="K68" s="518"/>
      <c r="L68" s="518"/>
      <c r="M68" s="518"/>
      <c r="N68" s="518"/>
      <c r="O68" s="518"/>
      <c r="P68" s="518"/>
      <c r="Q68" s="518"/>
      <c r="R68" s="518"/>
      <c r="S68" s="518"/>
      <c r="T68" s="518"/>
      <c r="U68" s="518"/>
      <c r="V68" s="518"/>
      <c r="W68" s="518"/>
      <c r="X68" s="518"/>
      <c r="Y68" s="518"/>
      <c r="Z68" s="518"/>
    </row>
    <row r="69" spans="1:26" ht="12.75">
      <c r="A69" s="512"/>
      <c r="B69" s="518"/>
      <c r="C69" s="530"/>
      <c r="D69" s="518"/>
      <c r="E69" s="518"/>
      <c r="F69" s="518"/>
      <c r="G69" s="518"/>
      <c r="H69" s="518"/>
      <c r="I69" s="518"/>
      <c r="J69" s="518"/>
      <c r="K69" s="518"/>
      <c r="L69" s="518"/>
      <c r="M69" s="518"/>
      <c r="N69" s="518"/>
      <c r="O69" s="518"/>
      <c r="P69" s="518"/>
      <c r="Q69" s="518"/>
      <c r="R69" s="518"/>
      <c r="S69" s="518"/>
      <c r="T69" s="518"/>
      <c r="U69" s="518"/>
      <c r="V69" s="518"/>
      <c r="W69" s="518"/>
      <c r="X69" s="518"/>
      <c r="Y69" s="518"/>
      <c r="Z69" s="518"/>
    </row>
    <row r="70" spans="1:26" ht="12.75">
      <c r="A70" s="512"/>
      <c r="B70" s="518"/>
      <c r="C70" s="530"/>
      <c r="D70" s="518"/>
      <c r="E70" s="518"/>
      <c r="F70" s="518"/>
      <c r="G70" s="518"/>
      <c r="H70" s="518"/>
      <c r="I70" s="518"/>
      <c r="J70" s="518"/>
      <c r="K70" s="518"/>
      <c r="L70" s="518"/>
      <c r="M70" s="518"/>
      <c r="N70" s="518"/>
      <c r="O70" s="518"/>
      <c r="P70" s="518"/>
      <c r="Q70" s="518"/>
      <c r="R70" s="518"/>
      <c r="S70" s="518"/>
      <c r="T70" s="518"/>
      <c r="U70" s="518"/>
      <c r="V70" s="518"/>
      <c r="W70" s="518"/>
      <c r="X70" s="518"/>
      <c r="Y70" s="518"/>
      <c r="Z70" s="518"/>
    </row>
    <row r="71" spans="1:26" ht="12.75">
      <c r="A71" s="512"/>
      <c r="B71" s="518"/>
      <c r="C71" s="530"/>
      <c r="D71" s="518"/>
      <c r="E71" s="518"/>
      <c r="F71" s="518"/>
      <c r="G71" s="518"/>
      <c r="H71" s="518"/>
      <c r="I71" s="518"/>
      <c r="J71" s="518"/>
      <c r="K71" s="518"/>
      <c r="L71" s="518"/>
      <c r="M71" s="518"/>
      <c r="N71" s="518"/>
      <c r="O71" s="518"/>
      <c r="P71" s="518"/>
      <c r="Q71" s="518"/>
      <c r="R71" s="518"/>
      <c r="S71" s="518"/>
      <c r="T71" s="518"/>
      <c r="U71" s="518"/>
      <c r="V71" s="518"/>
      <c r="W71" s="518"/>
      <c r="X71" s="518"/>
      <c r="Y71" s="518"/>
      <c r="Z71" s="518"/>
    </row>
    <row r="72" spans="1:26" ht="12.75">
      <c r="A72" s="512"/>
      <c r="B72" s="518"/>
      <c r="C72" s="530"/>
      <c r="D72" s="518"/>
      <c r="E72" s="518"/>
      <c r="F72" s="518"/>
      <c r="G72" s="518"/>
      <c r="H72" s="518"/>
      <c r="I72" s="518"/>
      <c r="J72" s="518"/>
      <c r="K72" s="518"/>
      <c r="L72" s="518"/>
      <c r="M72" s="518"/>
      <c r="N72" s="518"/>
      <c r="O72" s="518"/>
      <c r="P72" s="518"/>
      <c r="Q72" s="518"/>
      <c r="R72" s="518"/>
      <c r="S72" s="518"/>
      <c r="T72" s="518"/>
      <c r="U72" s="518"/>
      <c r="V72" s="518"/>
      <c r="W72" s="518"/>
      <c r="X72" s="518"/>
      <c r="Y72" s="518"/>
      <c r="Z72" s="518"/>
    </row>
    <row r="73" spans="1:26" ht="12.75">
      <c r="A73" s="512"/>
      <c r="B73" s="518"/>
      <c r="C73" s="530"/>
      <c r="D73" s="518"/>
      <c r="E73" s="518"/>
      <c r="F73" s="518"/>
      <c r="G73" s="518"/>
      <c r="H73" s="518"/>
      <c r="I73" s="518"/>
      <c r="J73" s="518"/>
      <c r="K73" s="518"/>
      <c r="L73" s="518"/>
      <c r="M73" s="518"/>
      <c r="N73" s="518"/>
      <c r="O73" s="518"/>
      <c r="P73" s="518"/>
      <c r="Q73" s="518"/>
      <c r="R73" s="518"/>
      <c r="S73" s="518"/>
      <c r="T73" s="518"/>
      <c r="U73" s="518"/>
      <c r="V73" s="518"/>
      <c r="W73" s="518"/>
      <c r="X73" s="518"/>
      <c r="Y73" s="518"/>
      <c r="Z73" s="518"/>
    </row>
    <row r="74" spans="1:26" ht="12.75">
      <c r="A74" s="512"/>
      <c r="B74" s="518"/>
      <c r="C74" s="530"/>
      <c r="D74" s="518"/>
      <c r="E74" s="518"/>
      <c r="F74" s="518"/>
      <c r="G74" s="518"/>
      <c r="H74" s="518"/>
      <c r="I74" s="518"/>
      <c r="J74" s="518"/>
      <c r="K74" s="518"/>
      <c r="L74" s="518"/>
      <c r="M74" s="518"/>
      <c r="N74" s="518"/>
      <c r="O74" s="518"/>
      <c r="P74" s="518"/>
      <c r="Q74" s="518"/>
      <c r="R74" s="518"/>
      <c r="S74" s="518"/>
      <c r="T74" s="518"/>
      <c r="U74" s="518"/>
      <c r="V74" s="518"/>
      <c r="W74" s="518"/>
      <c r="X74" s="518"/>
      <c r="Y74" s="518"/>
      <c r="Z74" s="518"/>
    </row>
    <row r="75" spans="1:26" ht="12.75">
      <c r="A75" s="512"/>
      <c r="B75" s="518"/>
      <c r="C75" s="530"/>
      <c r="D75" s="518"/>
      <c r="E75" s="518"/>
      <c r="F75" s="518"/>
      <c r="G75" s="518"/>
      <c r="H75" s="518"/>
      <c r="I75" s="518"/>
      <c r="J75" s="518"/>
      <c r="K75" s="518"/>
      <c r="L75" s="518"/>
      <c r="M75" s="518"/>
      <c r="N75" s="518"/>
      <c r="O75" s="518"/>
      <c r="P75" s="518"/>
      <c r="Q75" s="518"/>
      <c r="R75" s="518"/>
      <c r="S75" s="518"/>
      <c r="T75" s="518"/>
      <c r="U75" s="518"/>
      <c r="V75" s="518"/>
      <c r="W75" s="518"/>
      <c r="X75" s="518"/>
      <c r="Y75" s="518"/>
      <c r="Z75" s="518"/>
    </row>
    <row r="76" spans="1:26" ht="12.75">
      <c r="A76" s="512"/>
      <c r="B76" s="518"/>
      <c r="C76" s="530"/>
      <c r="D76" s="518"/>
      <c r="E76" s="518"/>
      <c r="F76" s="518"/>
      <c r="G76" s="518"/>
      <c r="H76" s="518"/>
      <c r="I76" s="518"/>
      <c r="J76" s="518"/>
      <c r="K76" s="518"/>
      <c r="L76" s="518"/>
      <c r="M76" s="518"/>
      <c r="N76" s="518"/>
      <c r="O76" s="518"/>
      <c r="P76" s="518"/>
      <c r="Q76" s="518"/>
      <c r="R76" s="518"/>
      <c r="S76" s="518"/>
      <c r="T76" s="518"/>
      <c r="U76" s="518"/>
      <c r="V76" s="518"/>
      <c r="W76" s="518"/>
      <c r="X76" s="518"/>
      <c r="Y76" s="518"/>
      <c r="Z76" s="518"/>
    </row>
    <row r="77" spans="1:26" ht="12.75">
      <c r="A77" s="512"/>
      <c r="B77" s="518"/>
      <c r="C77" s="530"/>
      <c r="D77" s="518"/>
      <c r="E77" s="518"/>
      <c r="F77" s="518"/>
      <c r="G77" s="518"/>
      <c r="H77" s="518"/>
      <c r="I77" s="518"/>
      <c r="J77" s="518"/>
      <c r="K77" s="518"/>
      <c r="L77" s="518"/>
      <c r="M77" s="518"/>
      <c r="N77" s="518"/>
      <c r="O77" s="518"/>
      <c r="P77" s="518"/>
      <c r="Q77" s="518"/>
      <c r="R77" s="518"/>
      <c r="S77" s="518"/>
      <c r="T77" s="518"/>
      <c r="U77" s="518"/>
      <c r="V77" s="518"/>
      <c r="W77" s="518"/>
      <c r="X77" s="518"/>
      <c r="Y77" s="518"/>
      <c r="Z77" s="518"/>
    </row>
    <row r="78" spans="1:26" ht="12.75">
      <c r="A78" s="512"/>
      <c r="B78" s="518"/>
      <c r="C78" s="530"/>
      <c r="D78" s="518"/>
      <c r="E78" s="518"/>
      <c r="F78" s="518"/>
      <c r="G78" s="518"/>
      <c r="H78" s="518"/>
      <c r="I78" s="518"/>
      <c r="J78" s="518"/>
      <c r="K78" s="518"/>
      <c r="L78" s="518"/>
      <c r="M78" s="518"/>
      <c r="N78" s="518"/>
      <c r="O78" s="518"/>
      <c r="P78" s="518"/>
      <c r="Q78" s="518"/>
      <c r="R78" s="518"/>
      <c r="S78" s="518"/>
      <c r="T78" s="518"/>
      <c r="U78" s="518"/>
      <c r="V78" s="518"/>
      <c r="W78" s="518"/>
      <c r="X78" s="518"/>
      <c r="Y78" s="518"/>
      <c r="Z78" s="518"/>
    </row>
    <row r="79" spans="1:26" ht="12.75">
      <c r="A79" s="512"/>
      <c r="B79" s="518"/>
      <c r="C79" s="530"/>
      <c r="D79" s="518"/>
      <c r="E79" s="518"/>
      <c r="F79" s="518"/>
      <c r="G79" s="518"/>
      <c r="H79" s="518"/>
      <c r="I79" s="518"/>
      <c r="J79" s="518"/>
      <c r="K79" s="518"/>
      <c r="L79" s="518"/>
      <c r="M79" s="518"/>
      <c r="N79" s="518"/>
      <c r="O79" s="518"/>
      <c r="P79" s="518"/>
      <c r="Q79" s="518"/>
      <c r="R79" s="518"/>
      <c r="S79" s="518"/>
      <c r="T79" s="518"/>
      <c r="U79" s="518"/>
      <c r="V79" s="518"/>
      <c r="W79" s="518"/>
      <c r="X79" s="518"/>
      <c r="Y79" s="518"/>
      <c r="Z79" s="518"/>
    </row>
    <row r="80" spans="1:26" ht="12.75">
      <c r="A80" s="512"/>
      <c r="B80" s="518"/>
      <c r="C80" s="530"/>
      <c r="D80" s="518"/>
      <c r="E80" s="518"/>
      <c r="F80" s="518"/>
      <c r="G80" s="518"/>
      <c r="H80" s="518"/>
      <c r="I80" s="518"/>
      <c r="J80" s="518"/>
      <c r="K80" s="518"/>
      <c r="L80" s="518"/>
      <c r="M80" s="518"/>
      <c r="N80" s="518"/>
      <c r="O80" s="518"/>
      <c r="P80" s="518"/>
      <c r="Q80" s="518"/>
      <c r="R80" s="518"/>
      <c r="S80" s="518"/>
      <c r="T80" s="518"/>
      <c r="U80" s="518"/>
      <c r="V80" s="518"/>
      <c r="W80" s="518"/>
      <c r="X80" s="518"/>
      <c r="Y80" s="518"/>
      <c r="Z80" s="518"/>
    </row>
    <row r="81" spans="1:26" ht="12.75">
      <c r="A81" s="512"/>
      <c r="B81" s="518"/>
      <c r="C81" s="530"/>
      <c r="D81" s="518"/>
      <c r="E81" s="518"/>
      <c r="F81" s="518"/>
      <c r="G81" s="518"/>
      <c r="H81" s="518"/>
      <c r="I81" s="518"/>
      <c r="J81" s="518"/>
      <c r="K81" s="518"/>
      <c r="L81" s="518"/>
      <c r="M81" s="518"/>
      <c r="N81" s="518"/>
      <c r="O81" s="518"/>
      <c r="P81" s="518"/>
      <c r="Q81" s="518"/>
      <c r="R81" s="518"/>
      <c r="S81" s="518"/>
      <c r="T81" s="518"/>
      <c r="U81" s="518"/>
      <c r="V81" s="518"/>
      <c r="W81" s="518"/>
      <c r="X81" s="518"/>
      <c r="Y81" s="518"/>
      <c r="Z81" s="518"/>
    </row>
    <row r="82" spans="1:26" ht="12.75">
      <c r="A82" s="512"/>
      <c r="B82" s="518"/>
      <c r="C82" s="530"/>
      <c r="D82" s="518"/>
      <c r="E82" s="518"/>
      <c r="F82" s="518"/>
      <c r="G82" s="518"/>
      <c r="H82" s="518"/>
      <c r="I82" s="518"/>
      <c r="J82" s="518"/>
      <c r="K82" s="518"/>
      <c r="L82" s="518"/>
      <c r="M82" s="518"/>
      <c r="N82" s="518"/>
      <c r="O82" s="518"/>
      <c r="P82" s="518"/>
      <c r="Q82" s="518"/>
      <c r="R82" s="518"/>
      <c r="S82" s="518"/>
      <c r="T82" s="518"/>
      <c r="U82" s="518"/>
      <c r="V82" s="518"/>
      <c r="W82" s="518"/>
      <c r="X82" s="518"/>
      <c r="Y82" s="518"/>
      <c r="Z82" s="518"/>
    </row>
    <row r="83" spans="1:26" ht="12.75">
      <c r="A83" s="512"/>
      <c r="B83" s="518"/>
      <c r="C83" s="530"/>
      <c r="D83" s="518"/>
      <c r="E83" s="518"/>
      <c r="F83" s="518"/>
      <c r="G83" s="518"/>
      <c r="H83" s="518"/>
      <c r="I83" s="518"/>
      <c r="J83" s="518"/>
      <c r="K83" s="518"/>
      <c r="L83" s="518"/>
      <c r="M83" s="518"/>
      <c r="N83" s="518"/>
      <c r="O83" s="518"/>
      <c r="P83" s="518"/>
      <c r="Q83" s="518"/>
      <c r="R83" s="518"/>
      <c r="S83" s="518"/>
      <c r="T83" s="518"/>
      <c r="U83" s="518"/>
      <c r="V83" s="518"/>
      <c r="W83" s="518"/>
      <c r="X83" s="518"/>
      <c r="Y83" s="518"/>
      <c r="Z83" s="518"/>
    </row>
    <row r="84" spans="1:26" ht="12.75">
      <c r="A84" s="512"/>
      <c r="B84" s="518"/>
      <c r="C84" s="530"/>
      <c r="D84" s="518"/>
      <c r="E84" s="518"/>
      <c r="F84" s="518"/>
      <c r="G84" s="518"/>
      <c r="H84" s="518"/>
      <c r="I84" s="518"/>
      <c r="J84" s="518"/>
      <c r="K84" s="518"/>
      <c r="L84" s="518"/>
      <c r="M84" s="518"/>
      <c r="N84" s="518"/>
      <c r="O84" s="518"/>
      <c r="P84" s="518"/>
      <c r="Q84" s="518"/>
      <c r="R84" s="518"/>
      <c r="S84" s="518"/>
      <c r="T84" s="518"/>
      <c r="U84" s="518"/>
      <c r="V84" s="518"/>
      <c r="W84" s="518"/>
      <c r="X84" s="518"/>
      <c r="Y84" s="518"/>
      <c r="Z84" s="518"/>
    </row>
    <row r="85" spans="1:26" ht="12.75">
      <c r="A85" s="512"/>
      <c r="B85" s="518"/>
      <c r="C85" s="530"/>
      <c r="D85" s="518"/>
      <c r="E85" s="518"/>
      <c r="F85" s="518"/>
      <c r="G85" s="518"/>
      <c r="H85" s="518"/>
      <c r="I85" s="518"/>
      <c r="J85" s="518"/>
      <c r="K85" s="518"/>
      <c r="L85" s="518"/>
      <c r="M85" s="518"/>
      <c r="N85" s="518"/>
      <c r="O85" s="518"/>
      <c r="P85" s="518"/>
      <c r="Q85" s="518"/>
      <c r="R85" s="518"/>
      <c r="S85" s="518"/>
      <c r="T85" s="518"/>
      <c r="U85" s="518"/>
      <c r="V85" s="518"/>
      <c r="W85" s="518"/>
      <c r="X85" s="518"/>
      <c r="Y85" s="518"/>
      <c r="Z85" s="518"/>
    </row>
    <row r="86" spans="1:26" ht="12.75">
      <c r="A86" s="512"/>
      <c r="B86" s="518"/>
      <c r="C86" s="530"/>
      <c r="D86" s="518"/>
      <c r="E86" s="518"/>
      <c r="F86" s="518"/>
      <c r="G86" s="518"/>
      <c r="H86" s="518"/>
      <c r="I86" s="518"/>
      <c r="J86" s="518"/>
      <c r="K86" s="518"/>
      <c r="L86" s="518"/>
      <c r="M86" s="518"/>
      <c r="N86" s="518"/>
      <c r="O86" s="518"/>
      <c r="P86" s="518"/>
      <c r="Q86" s="518"/>
      <c r="R86" s="518"/>
      <c r="S86" s="518"/>
      <c r="T86" s="518"/>
      <c r="U86" s="518"/>
      <c r="V86" s="518"/>
      <c r="W86" s="518"/>
      <c r="X86" s="518"/>
      <c r="Y86" s="518"/>
      <c r="Z86" s="518"/>
    </row>
    <row r="87" spans="1:26" ht="12.75">
      <c r="A87" s="512"/>
      <c r="B87" s="518"/>
      <c r="C87" s="530"/>
      <c r="D87" s="518"/>
      <c r="E87" s="518"/>
      <c r="F87" s="518"/>
      <c r="G87" s="518"/>
      <c r="H87" s="518"/>
      <c r="I87" s="518"/>
      <c r="J87" s="518"/>
      <c r="K87" s="518"/>
      <c r="L87" s="518"/>
      <c r="M87" s="518"/>
      <c r="N87" s="518"/>
      <c r="O87" s="518"/>
      <c r="P87" s="518"/>
      <c r="Q87" s="518"/>
      <c r="R87" s="518"/>
      <c r="S87" s="518"/>
      <c r="T87" s="518"/>
      <c r="U87" s="518"/>
      <c r="V87" s="518"/>
      <c r="W87" s="518"/>
      <c r="X87" s="518"/>
      <c r="Y87" s="518"/>
      <c r="Z87" s="518"/>
    </row>
    <row r="88" spans="1:26" ht="12.75">
      <c r="A88" s="512"/>
      <c r="B88" s="518"/>
      <c r="C88" s="530"/>
      <c r="D88" s="518"/>
      <c r="E88" s="518"/>
      <c r="F88" s="518"/>
      <c r="G88" s="518"/>
      <c r="H88" s="518"/>
      <c r="I88" s="518"/>
      <c r="J88" s="518"/>
      <c r="K88" s="518"/>
      <c r="L88" s="518"/>
      <c r="M88" s="518"/>
      <c r="N88" s="518"/>
      <c r="O88" s="518"/>
      <c r="P88" s="518"/>
      <c r="Q88" s="518"/>
      <c r="R88" s="518"/>
      <c r="S88" s="518"/>
      <c r="T88" s="518"/>
      <c r="U88" s="518"/>
      <c r="V88" s="518"/>
      <c r="W88" s="518"/>
      <c r="X88" s="518"/>
      <c r="Y88" s="518"/>
      <c r="Z88" s="518"/>
    </row>
    <row r="89" spans="1:26" ht="12.75">
      <c r="A89" s="512"/>
      <c r="B89" s="518"/>
      <c r="C89" s="530"/>
      <c r="D89" s="518"/>
      <c r="E89" s="518"/>
      <c r="F89" s="518"/>
      <c r="G89" s="518"/>
      <c r="H89" s="518"/>
      <c r="I89" s="518"/>
      <c r="J89" s="518"/>
      <c r="K89" s="518"/>
      <c r="L89" s="518"/>
      <c r="M89" s="518"/>
      <c r="N89" s="518"/>
      <c r="O89" s="518"/>
      <c r="P89" s="518"/>
      <c r="Q89" s="518"/>
      <c r="R89" s="518"/>
      <c r="S89" s="518"/>
      <c r="T89" s="518"/>
      <c r="U89" s="518"/>
      <c r="V89" s="518"/>
      <c r="W89" s="518"/>
      <c r="X89" s="518"/>
      <c r="Y89" s="518"/>
      <c r="Z89" s="518"/>
    </row>
    <row r="90" spans="1:26" ht="12.75">
      <c r="A90" s="512"/>
      <c r="B90" s="518"/>
      <c r="C90" s="530"/>
      <c r="D90" s="518"/>
      <c r="E90" s="518"/>
      <c r="F90" s="518"/>
      <c r="G90" s="518"/>
      <c r="H90" s="518"/>
      <c r="I90" s="518"/>
      <c r="J90" s="518"/>
      <c r="K90" s="518"/>
      <c r="L90" s="518"/>
      <c r="M90" s="518"/>
      <c r="N90" s="518"/>
      <c r="O90" s="518"/>
      <c r="P90" s="518"/>
      <c r="Q90" s="518"/>
      <c r="R90" s="518"/>
      <c r="S90" s="518"/>
      <c r="T90" s="518"/>
      <c r="U90" s="518"/>
      <c r="V90" s="518"/>
      <c r="W90" s="518"/>
      <c r="X90" s="518"/>
      <c r="Y90" s="518"/>
      <c r="Z90" s="518"/>
    </row>
    <row r="91" spans="1:26" ht="12.75">
      <c r="A91" s="512"/>
      <c r="B91" s="518"/>
      <c r="C91" s="530"/>
      <c r="D91" s="518"/>
      <c r="E91" s="518"/>
      <c r="F91" s="518"/>
      <c r="G91" s="518"/>
      <c r="H91" s="518"/>
      <c r="I91" s="518"/>
      <c r="J91" s="518"/>
      <c r="K91" s="518"/>
      <c r="L91" s="518"/>
      <c r="M91" s="518"/>
      <c r="N91" s="518"/>
      <c r="O91" s="518"/>
      <c r="P91" s="518"/>
      <c r="Q91" s="518"/>
      <c r="R91" s="518"/>
      <c r="S91" s="518"/>
      <c r="T91" s="518"/>
      <c r="U91" s="518"/>
      <c r="V91" s="518"/>
      <c r="W91" s="518"/>
      <c r="X91" s="518"/>
      <c r="Y91" s="518"/>
      <c r="Z91" s="518"/>
    </row>
    <row r="92" spans="1:26" ht="12.75">
      <c r="A92" s="512"/>
      <c r="B92" s="518"/>
      <c r="C92" s="530"/>
      <c r="D92" s="518"/>
      <c r="E92" s="518"/>
      <c r="F92" s="518"/>
      <c r="G92" s="518"/>
      <c r="H92" s="518"/>
      <c r="I92" s="518"/>
      <c r="J92" s="518"/>
      <c r="K92" s="518"/>
      <c r="L92" s="518"/>
      <c r="M92" s="518"/>
      <c r="N92" s="518"/>
      <c r="O92" s="518"/>
      <c r="P92" s="518"/>
      <c r="Q92" s="518"/>
      <c r="R92" s="518"/>
      <c r="S92" s="518"/>
      <c r="T92" s="518"/>
      <c r="U92" s="518"/>
      <c r="V92" s="518"/>
      <c r="W92" s="518"/>
      <c r="X92" s="518"/>
      <c r="Y92" s="518"/>
      <c r="Z92" s="518"/>
    </row>
    <row r="93" spans="1:26" ht="12.75">
      <c r="A93" s="512"/>
      <c r="B93" s="518"/>
      <c r="C93" s="530"/>
      <c r="D93" s="518"/>
      <c r="E93" s="518"/>
      <c r="F93" s="518"/>
      <c r="G93" s="518"/>
      <c r="H93" s="518"/>
      <c r="I93" s="518"/>
      <c r="J93" s="518"/>
      <c r="K93" s="518"/>
      <c r="L93" s="518"/>
      <c r="M93" s="518"/>
      <c r="N93" s="518"/>
      <c r="O93" s="518"/>
      <c r="P93" s="518"/>
      <c r="Q93" s="518"/>
      <c r="R93" s="518"/>
      <c r="S93" s="518"/>
      <c r="T93" s="518"/>
      <c r="U93" s="518"/>
      <c r="V93" s="518"/>
      <c r="W93" s="518"/>
      <c r="X93" s="518"/>
      <c r="Y93" s="518"/>
      <c r="Z93" s="518"/>
    </row>
    <row r="94" spans="1:26" ht="12.75">
      <c r="A94" s="512"/>
      <c r="B94" s="518"/>
      <c r="C94" s="530"/>
      <c r="D94" s="518"/>
      <c r="E94" s="518"/>
      <c r="F94" s="518"/>
      <c r="G94" s="518"/>
      <c r="H94" s="518"/>
      <c r="I94" s="518"/>
      <c r="J94" s="518"/>
      <c r="K94" s="518"/>
      <c r="L94" s="518"/>
      <c r="M94" s="518"/>
      <c r="N94" s="518"/>
      <c r="O94" s="518"/>
      <c r="P94" s="518"/>
      <c r="Q94" s="518"/>
      <c r="R94" s="518"/>
      <c r="S94" s="518"/>
      <c r="T94" s="518"/>
      <c r="U94" s="518"/>
      <c r="V94" s="518"/>
      <c r="W94" s="518"/>
      <c r="X94" s="518"/>
      <c r="Y94" s="518"/>
      <c r="Z94" s="518"/>
    </row>
    <row r="95" spans="1:26" ht="12.75">
      <c r="A95" s="512"/>
      <c r="B95" s="518"/>
      <c r="C95" s="530"/>
      <c r="D95" s="518"/>
      <c r="E95" s="518"/>
      <c r="F95" s="518"/>
      <c r="G95" s="518"/>
      <c r="H95" s="518"/>
      <c r="I95" s="518"/>
      <c r="J95" s="518"/>
      <c r="K95" s="518"/>
      <c r="L95" s="518"/>
      <c r="M95" s="518"/>
      <c r="N95" s="518"/>
      <c r="O95" s="518"/>
      <c r="P95" s="518"/>
      <c r="Q95" s="518"/>
      <c r="R95" s="518"/>
      <c r="S95" s="518"/>
      <c r="T95" s="518"/>
      <c r="U95" s="518"/>
      <c r="V95" s="518"/>
      <c r="W95" s="518"/>
      <c r="X95" s="518"/>
      <c r="Y95" s="518"/>
      <c r="Z95" s="518"/>
    </row>
    <row r="96" spans="1:26" ht="12.75">
      <c r="A96" s="512"/>
      <c r="B96" s="518"/>
      <c r="C96" s="530"/>
      <c r="D96" s="518"/>
      <c r="E96" s="518"/>
      <c r="F96" s="518"/>
      <c r="G96" s="518"/>
      <c r="H96" s="518"/>
      <c r="I96" s="518"/>
      <c r="J96" s="518"/>
      <c r="K96" s="518"/>
      <c r="L96" s="518"/>
      <c r="M96" s="518"/>
      <c r="N96" s="518"/>
      <c r="O96" s="518"/>
      <c r="P96" s="518"/>
      <c r="Q96" s="518"/>
      <c r="R96" s="518"/>
      <c r="S96" s="518"/>
      <c r="T96" s="518"/>
      <c r="U96" s="518"/>
      <c r="V96" s="518"/>
      <c r="W96" s="518"/>
      <c r="X96" s="518"/>
      <c r="Y96" s="518"/>
      <c r="Z96" s="518"/>
    </row>
    <row r="97" spans="1:26" ht="12.75">
      <c r="A97" s="512"/>
      <c r="B97" s="518"/>
      <c r="C97" s="530"/>
      <c r="D97" s="518"/>
      <c r="E97" s="518"/>
      <c r="F97" s="518"/>
      <c r="G97" s="518"/>
      <c r="H97" s="518"/>
      <c r="I97" s="518"/>
      <c r="J97" s="518"/>
      <c r="K97" s="518"/>
      <c r="L97" s="518"/>
      <c r="M97" s="518"/>
      <c r="N97" s="518"/>
      <c r="O97" s="518"/>
      <c r="P97" s="518"/>
      <c r="Q97" s="518"/>
      <c r="R97" s="518"/>
      <c r="S97" s="518"/>
      <c r="T97" s="518"/>
      <c r="U97" s="518"/>
      <c r="V97" s="518"/>
      <c r="W97" s="518"/>
      <c r="X97" s="518"/>
      <c r="Y97" s="518"/>
      <c r="Z97" s="518"/>
    </row>
    <row r="98" spans="1:26" ht="12.75">
      <c r="A98" s="512"/>
      <c r="B98" s="518"/>
      <c r="C98" s="530"/>
      <c r="D98" s="518"/>
      <c r="E98" s="518"/>
      <c r="F98" s="518"/>
      <c r="G98" s="518"/>
      <c r="H98" s="518"/>
      <c r="I98" s="518"/>
      <c r="J98" s="518"/>
      <c r="K98" s="518"/>
      <c r="L98" s="518"/>
      <c r="M98" s="518"/>
      <c r="N98" s="518"/>
      <c r="O98" s="518"/>
      <c r="P98" s="518"/>
      <c r="Q98" s="518"/>
      <c r="R98" s="518"/>
      <c r="S98" s="518"/>
      <c r="T98" s="518"/>
      <c r="U98" s="518"/>
      <c r="V98" s="518"/>
      <c r="W98" s="518"/>
      <c r="X98" s="518"/>
      <c r="Y98" s="518"/>
      <c r="Z98" s="518"/>
    </row>
    <row r="99" spans="1:26" ht="12.75">
      <c r="A99" s="512"/>
      <c r="B99" s="518"/>
      <c r="C99" s="530"/>
      <c r="D99" s="518"/>
      <c r="E99" s="518"/>
      <c r="F99" s="518"/>
      <c r="G99" s="518"/>
      <c r="H99" s="518"/>
      <c r="I99" s="518"/>
      <c r="J99" s="518"/>
      <c r="K99" s="518"/>
      <c r="L99" s="518"/>
      <c r="M99" s="518"/>
      <c r="N99" s="518"/>
      <c r="O99" s="518"/>
      <c r="P99" s="518"/>
      <c r="Q99" s="518"/>
      <c r="R99" s="518"/>
      <c r="S99" s="518"/>
      <c r="T99" s="518"/>
      <c r="U99" s="518"/>
      <c r="V99" s="518"/>
      <c r="W99" s="518"/>
      <c r="X99" s="518"/>
      <c r="Y99" s="518"/>
      <c r="Z99" s="518"/>
    </row>
    <row r="100" spans="1:26" ht="12.75">
      <c r="A100" s="512"/>
      <c r="B100" s="518"/>
      <c r="C100" s="530"/>
      <c r="D100" s="518"/>
      <c r="E100" s="518"/>
      <c r="F100" s="518"/>
      <c r="G100" s="518"/>
      <c r="H100" s="518"/>
      <c r="I100" s="518"/>
      <c r="J100" s="518"/>
      <c r="K100" s="518"/>
      <c r="L100" s="518"/>
      <c r="M100" s="518"/>
      <c r="N100" s="518"/>
      <c r="O100" s="518"/>
      <c r="P100" s="518"/>
      <c r="Q100" s="518"/>
      <c r="R100" s="518"/>
      <c r="S100" s="518"/>
      <c r="T100" s="518"/>
      <c r="U100" s="518"/>
      <c r="V100" s="518"/>
      <c r="W100" s="518"/>
      <c r="X100" s="518"/>
      <c r="Y100" s="518"/>
      <c r="Z100" s="518"/>
    </row>
    <row r="101" spans="1:26" ht="12.75">
      <c r="A101" s="512"/>
      <c r="B101" s="518"/>
      <c r="C101" s="530"/>
      <c r="D101" s="518"/>
      <c r="E101" s="518"/>
      <c r="F101" s="518"/>
      <c r="G101" s="518"/>
      <c r="H101" s="518"/>
      <c r="I101" s="518"/>
      <c r="J101" s="518"/>
      <c r="K101" s="518"/>
      <c r="L101" s="518"/>
      <c r="M101" s="518"/>
      <c r="N101" s="518"/>
      <c r="O101" s="518"/>
      <c r="P101" s="518"/>
      <c r="Q101" s="518"/>
      <c r="R101" s="518"/>
      <c r="S101" s="518"/>
      <c r="T101" s="518"/>
      <c r="U101" s="518"/>
      <c r="V101" s="518"/>
      <c r="W101" s="518"/>
      <c r="X101" s="518"/>
      <c r="Y101" s="518"/>
      <c r="Z101" s="518"/>
    </row>
    <row r="102" spans="1:26" ht="12.75">
      <c r="A102" s="512"/>
      <c r="B102" s="518"/>
      <c r="C102" s="530"/>
      <c r="D102" s="518"/>
      <c r="E102" s="518"/>
      <c r="F102" s="518"/>
      <c r="G102" s="518"/>
      <c r="H102" s="518"/>
      <c r="I102" s="518"/>
      <c r="J102" s="518"/>
      <c r="K102" s="518"/>
      <c r="L102" s="518"/>
      <c r="M102" s="518"/>
      <c r="N102" s="518"/>
      <c r="O102" s="518"/>
      <c r="P102" s="518"/>
      <c r="Q102" s="518"/>
      <c r="R102" s="518"/>
      <c r="S102" s="518"/>
      <c r="T102" s="518"/>
      <c r="U102" s="518"/>
      <c r="V102" s="518"/>
      <c r="W102" s="518"/>
      <c r="X102" s="518"/>
      <c r="Y102" s="518"/>
      <c r="Z102" s="518"/>
    </row>
    <row r="103" spans="1:26" ht="12.75">
      <c r="A103" s="512"/>
      <c r="B103" s="518"/>
      <c r="C103" s="530"/>
      <c r="D103" s="518"/>
      <c r="E103" s="518"/>
      <c r="F103" s="518"/>
      <c r="G103" s="518"/>
      <c r="H103" s="518"/>
      <c r="I103" s="518"/>
      <c r="J103" s="518"/>
      <c r="K103" s="518"/>
      <c r="L103" s="518"/>
      <c r="M103" s="518"/>
      <c r="N103" s="518"/>
      <c r="O103" s="518"/>
      <c r="P103" s="518"/>
      <c r="Q103" s="518"/>
      <c r="R103" s="518"/>
      <c r="S103" s="518"/>
      <c r="T103" s="518"/>
      <c r="U103" s="518"/>
      <c r="V103" s="518"/>
      <c r="W103" s="518"/>
      <c r="X103" s="518"/>
      <c r="Y103" s="518"/>
      <c r="Z103" s="518"/>
    </row>
    <row r="104" spans="1:26" ht="12.75">
      <c r="A104" s="512"/>
      <c r="B104" s="518"/>
      <c r="C104" s="530"/>
      <c r="D104" s="518"/>
      <c r="E104" s="518"/>
      <c r="F104" s="518"/>
      <c r="G104" s="518"/>
      <c r="H104" s="518"/>
      <c r="I104" s="518"/>
      <c r="J104" s="518"/>
      <c r="K104" s="518"/>
      <c r="L104" s="518"/>
      <c r="M104" s="518"/>
      <c r="N104" s="518"/>
      <c r="O104" s="518"/>
      <c r="P104" s="518"/>
      <c r="Q104" s="518"/>
      <c r="R104" s="518"/>
      <c r="S104" s="518"/>
      <c r="T104" s="518"/>
      <c r="U104" s="518"/>
      <c r="V104" s="518"/>
      <c r="W104" s="518"/>
      <c r="X104" s="518"/>
      <c r="Y104" s="518"/>
      <c r="Z104" s="518"/>
    </row>
    <row r="105" spans="1:26" ht="12.75">
      <c r="A105" s="512"/>
      <c r="B105" s="518"/>
      <c r="C105" s="530"/>
      <c r="D105" s="518"/>
      <c r="E105" s="518"/>
      <c r="F105" s="518"/>
      <c r="G105" s="518"/>
      <c r="H105" s="518"/>
      <c r="I105" s="518"/>
      <c r="J105" s="518"/>
      <c r="K105" s="518"/>
      <c r="L105" s="518"/>
      <c r="M105" s="518"/>
      <c r="N105" s="518"/>
      <c r="O105" s="518"/>
      <c r="P105" s="518"/>
      <c r="Q105" s="518"/>
      <c r="R105" s="518"/>
      <c r="S105" s="518"/>
      <c r="T105" s="518"/>
      <c r="U105" s="518"/>
      <c r="V105" s="518"/>
      <c r="W105" s="518"/>
      <c r="X105" s="518"/>
      <c r="Y105" s="518"/>
      <c r="Z105" s="518"/>
    </row>
    <row r="106" spans="1:26" ht="12.75">
      <c r="A106" s="512"/>
      <c r="B106" s="518"/>
      <c r="C106" s="530"/>
      <c r="D106" s="518"/>
      <c r="E106" s="518"/>
      <c r="F106" s="518"/>
      <c r="G106" s="518"/>
      <c r="H106" s="518"/>
      <c r="I106" s="518"/>
      <c r="J106" s="518"/>
      <c r="K106" s="518"/>
      <c r="L106" s="518"/>
      <c r="M106" s="518"/>
      <c r="N106" s="518"/>
      <c r="O106" s="518"/>
      <c r="P106" s="518"/>
      <c r="Q106" s="518"/>
      <c r="R106" s="518"/>
      <c r="S106" s="518"/>
      <c r="T106" s="518"/>
      <c r="U106" s="518"/>
      <c r="V106" s="518"/>
      <c r="W106" s="518"/>
      <c r="X106" s="518"/>
      <c r="Y106" s="518"/>
      <c r="Z106" s="518"/>
    </row>
    <row r="107" spans="1:26" ht="12.75">
      <c r="A107" s="512"/>
      <c r="B107" s="518"/>
      <c r="C107" s="530"/>
      <c r="D107" s="518"/>
      <c r="E107" s="518"/>
      <c r="F107" s="518"/>
      <c r="G107" s="518"/>
      <c r="H107" s="518"/>
      <c r="I107" s="518"/>
      <c r="J107" s="518"/>
      <c r="K107" s="518"/>
      <c r="L107" s="518"/>
      <c r="M107" s="518"/>
      <c r="N107" s="518"/>
      <c r="O107" s="518"/>
      <c r="P107" s="518"/>
      <c r="Q107" s="518"/>
      <c r="R107" s="518"/>
      <c r="S107" s="518"/>
      <c r="T107" s="518"/>
      <c r="U107" s="518"/>
      <c r="V107" s="518"/>
      <c r="W107" s="518"/>
      <c r="X107" s="518"/>
      <c r="Y107" s="518"/>
      <c r="Z107" s="518"/>
    </row>
    <row r="108" spans="1:26" ht="12.75">
      <c r="A108" s="512"/>
      <c r="B108" s="518"/>
      <c r="C108" s="530"/>
      <c r="D108" s="518"/>
      <c r="E108" s="518"/>
      <c r="F108" s="518"/>
      <c r="G108" s="518"/>
      <c r="H108" s="518"/>
      <c r="I108" s="518"/>
      <c r="J108" s="518"/>
      <c r="K108" s="518"/>
      <c r="L108" s="518"/>
      <c r="M108" s="518"/>
      <c r="N108" s="518"/>
      <c r="O108" s="518"/>
      <c r="P108" s="518"/>
      <c r="Q108" s="518"/>
      <c r="R108" s="518"/>
      <c r="S108" s="518"/>
      <c r="T108" s="518"/>
      <c r="U108" s="518"/>
      <c r="V108" s="518"/>
      <c r="W108" s="518"/>
      <c r="X108" s="518"/>
      <c r="Y108" s="518"/>
      <c r="Z108" s="518"/>
    </row>
    <row r="109" spans="1:26" ht="12.75">
      <c r="A109" s="512"/>
      <c r="B109" s="518"/>
      <c r="C109" s="530"/>
      <c r="D109" s="518"/>
      <c r="E109" s="518"/>
      <c r="F109" s="518"/>
      <c r="G109" s="518"/>
      <c r="H109" s="518"/>
      <c r="I109" s="518"/>
      <c r="J109" s="518"/>
      <c r="K109" s="518"/>
      <c r="L109" s="518"/>
      <c r="M109" s="518"/>
      <c r="N109" s="518"/>
      <c r="O109" s="518"/>
      <c r="P109" s="518"/>
      <c r="Q109" s="518"/>
      <c r="R109" s="518"/>
      <c r="S109" s="518"/>
      <c r="T109" s="518"/>
      <c r="U109" s="518"/>
      <c r="V109" s="518"/>
      <c r="W109" s="518"/>
      <c r="X109" s="518"/>
      <c r="Y109" s="518"/>
      <c r="Z109" s="518"/>
    </row>
    <row r="110" spans="1:26" ht="12.75">
      <c r="A110" s="512"/>
      <c r="B110" s="518"/>
      <c r="C110" s="530"/>
      <c r="D110" s="518"/>
      <c r="E110" s="518"/>
      <c r="F110" s="518"/>
      <c r="G110" s="518"/>
      <c r="H110" s="518"/>
      <c r="I110" s="518"/>
      <c r="J110" s="518"/>
      <c r="K110" s="518"/>
      <c r="L110" s="518"/>
      <c r="M110" s="518"/>
      <c r="N110" s="518"/>
      <c r="O110" s="518"/>
      <c r="P110" s="518"/>
      <c r="Q110" s="518"/>
      <c r="R110" s="518"/>
      <c r="S110" s="518"/>
      <c r="T110" s="518"/>
      <c r="U110" s="518"/>
      <c r="V110" s="518"/>
      <c r="W110" s="518"/>
      <c r="X110" s="518"/>
      <c r="Y110" s="518"/>
      <c r="Z110" s="518"/>
    </row>
    <row r="111" spans="1:26" ht="12.75">
      <c r="A111" s="512"/>
      <c r="B111" s="518"/>
      <c r="C111" s="530"/>
      <c r="D111" s="518"/>
      <c r="E111" s="518"/>
      <c r="F111" s="518"/>
      <c r="G111" s="518"/>
      <c r="H111" s="518"/>
      <c r="I111" s="518"/>
      <c r="J111" s="518"/>
      <c r="K111" s="518"/>
      <c r="L111" s="518"/>
      <c r="M111" s="518"/>
      <c r="N111" s="518"/>
      <c r="O111" s="518"/>
      <c r="P111" s="518"/>
      <c r="Q111" s="518"/>
      <c r="R111" s="518"/>
      <c r="S111" s="518"/>
      <c r="T111" s="518"/>
      <c r="U111" s="518"/>
      <c r="V111" s="518"/>
      <c r="W111" s="518"/>
      <c r="X111" s="518"/>
      <c r="Y111" s="518"/>
      <c r="Z111" s="518"/>
    </row>
    <row r="112" spans="1:26" ht="12.75">
      <c r="A112" s="512"/>
      <c r="B112" s="518"/>
      <c r="C112" s="530"/>
      <c r="D112" s="518"/>
      <c r="E112" s="518"/>
      <c r="F112" s="518"/>
      <c r="G112" s="518"/>
      <c r="H112" s="518"/>
      <c r="I112" s="518"/>
      <c r="J112" s="518"/>
      <c r="K112" s="518"/>
      <c r="L112" s="518"/>
      <c r="M112" s="518"/>
      <c r="N112" s="518"/>
      <c r="O112" s="518"/>
      <c r="P112" s="518"/>
      <c r="Q112" s="518"/>
      <c r="R112" s="518"/>
      <c r="S112" s="518"/>
      <c r="T112" s="518"/>
      <c r="U112" s="518"/>
      <c r="V112" s="518"/>
      <c r="W112" s="518"/>
      <c r="X112" s="518"/>
      <c r="Y112" s="518"/>
      <c r="Z112" s="518"/>
    </row>
    <row r="113" spans="1:26" ht="12.75">
      <c r="A113" s="512"/>
      <c r="B113" s="518"/>
      <c r="C113" s="530"/>
      <c r="D113" s="518"/>
      <c r="E113" s="518"/>
      <c r="F113" s="518"/>
      <c r="G113" s="518"/>
      <c r="H113" s="518"/>
      <c r="I113" s="518"/>
      <c r="J113" s="518"/>
      <c r="K113" s="518"/>
      <c r="L113" s="518"/>
      <c r="M113" s="518"/>
      <c r="N113" s="518"/>
      <c r="O113" s="518"/>
      <c r="P113" s="518"/>
      <c r="Q113" s="518"/>
      <c r="R113" s="518"/>
      <c r="S113" s="518"/>
      <c r="T113" s="518"/>
      <c r="U113" s="518"/>
      <c r="V113" s="518"/>
      <c r="W113" s="518"/>
      <c r="X113" s="518"/>
      <c r="Y113" s="518"/>
      <c r="Z113" s="518"/>
    </row>
    <row r="114" spans="1:26" ht="12.75">
      <c r="A114" s="512"/>
      <c r="B114" s="518"/>
      <c r="C114" s="530"/>
      <c r="D114" s="518"/>
      <c r="E114" s="518"/>
      <c r="F114" s="518"/>
      <c r="G114" s="518"/>
      <c r="H114" s="518"/>
      <c r="I114" s="518"/>
      <c r="J114" s="518"/>
      <c r="K114" s="518"/>
      <c r="L114" s="518"/>
      <c r="M114" s="518"/>
      <c r="N114" s="518"/>
      <c r="O114" s="518"/>
      <c r="P114" s="518"/>
      <c r="Q114" s="518"/>
      <c r="R114" s="518"/>
      <c r="S114" s="518"/>
      <c r="T114" s="518"/>
      <c r="U114" s="518"/>
      <c r="V114" s="518"/>
      <c r="W114" s="518"/>
      <c r="X114" s="518"/>
      <c r="Y114" s="518"/>
      <c r="Z114" s="518"/>
    </row>
    <row r="115" spans="1:26" ht="12.75">
      <c r="A115" s="512"/>
      <c r="B115" s="518"/>
      <c r="C115" s="530"/>
      <c r="D115" s="518"/>
      <c r="E115" s="518"/>
      <c r="F115" s="518"/>
      <c r="G115" s="518"/>
      <c r="H115" s="518"/>
      <c r="I115" s="518"/>
      <c r="J115" s="518"/>
      <c r="K115" s="518"/>
      <c r="L115" s="518"/>
      <c r="M115" s="518"/>
      <c r="N115" s="518"/>
      <c r="O115" s="518"/>
      <c r="P115" s="518"/>
      <c r="Q115" s="518"/>
      <c r="R115" s="518"/>
      <c r="S115" s="518"/>
      <c r="T115" s="518"/>
      <c r="U115" s="518"/>
      <c r="V115" s="518"/>
      <c r="W115" s="518"/>
      <c r="X115" s="518"/>
      <c r="Y115" s="518"/>
      <c r="Z115" s="518"/>
    </row>
    <row r="116" spans="1:26" ht="12.75">
      <c r="A116" s="512"/>
      <c r="B116" s="518"/>
      <c r="C116" s="530"/>
      <c r="D116" s="518"/>
      <c r="E116" s="518"/>
      <c r="F116" s="518"/>
      <c r="G116" s="518"/>
      <c r="H116" s="518"/>
      <c r="I116" s="518"/>
      <c r="J116" s="518"/>
      <c r="K116" s="518"/>
      <c r="L116" s="518"/>
      <c r="M116" s="518"/>
      <c r="N116" s="518"/>
      <c r="O116" s="518"/>
      <c r="P116" s="518"/>
      <c r="Q116" s="518"/>
      <c r="R116" s="518"/>
      <c r="S116" s="518"/>
      <c r="T116" s="518"/>
      <c r="U116" s="518"/>
      <c r="V116" s="518"/>
      <c r="W116" s="518"/>
      <c r="X116" s="518"/>
      <c r="Y116" s="518"/>
      <c r="Z116" s="518"/>
    </row>
    <row r="117" spans="1:26" ht="12.75">
      <c r="A117" s="512"/>
      <c r="B117" s="518"/>
      <c r="C117" s="530"/>
      <c r="D117" s="518"/>
      <c r="E117" s="518"/>
      <c r="F117" s="518"/>
      <c r="G117" s="518"/>
      <c r="H117" s="518"/>
      <c r="I117" s="518"/>
      <c r="J117" s="518"/>
      <c r="K117" s="518"/>
      <c r="L117" s="518"/>
      <c r="M117" s="518"/>
      <c r="N117" s="518"/>
      <c r="O117" s="518"/>
      <c r="P117" s="518"/>
      <c r="Q117" s="518"/>
      <c r="R117" s="518"/>
      <c r="S117" s="518"/>
      <c r="T117" s="518"/>
      <c r="U117" s="518"/>
      <c r="V117" s="518"/>
      <c r="W117" s="518"/>
      <c r="X117" s="518"/>
      <c r="Y117" s="518"/>
      <c r="Z117" s="518"/>
    </row>
    <row r="118" spans="1:26" ht="12.75">
      <c r="A118" s="512"/>
      <c r="B118" s="518"/>
      <c r="C118" s="530"/>
      <c r="D118" s="518"/>
      <c r="E118" s="518"/>
      <c r="F118" s="518"/>
      <c r="G118" s="518"/>
      <c r="H118" s="518"/>
      <c r="I118" s="518"/>
      <c r="J118" s="518"/>
      <c r="K118" s="518"/>
      <c r="L118" s="518"/>
      <c r="M118" s="518"/>
      <c r="N118" s="518"/>
      <c r="O118" s="518"/>
      <c r="P118" s="518"/>
      <c r="Q118" s="518"/>
      <c r="R118" s="518"/>
      <c r="S118" s="518"/>
      <c r="T118" s="518"/>
      <c r="U118" s="518"/>
      <c r="V118" s="518"/>
      <c r="W118" s="518"/>
      <c r="X118" s="518"/>
      <c r="Y118" s="518"/>
      <c r="Z118" s="518"/>
    </row>
    <row r="119" spans="1:26" ht="12.75">
      <c r="A119" s="512"/>
      <c r="B119" s="518"/>
      <c r="C119" s="530"/>
      <c r="D119" s="518"/>
      <c r="E119" s="518"/>
      <c r="F119" s="518"/>
      <c r="G119" s="518"/>
      <c r="H119" s="518"/>
      <c r="I119" s="518"/>
      <c r="J119" s="518"/>
      <c r="K119" s="518"/>
      <c r="L119" s="518"/>
      <c r="M119" s="518"/>
      <c r="N119" s="518"/>
      <c r="O119" s="518"/>
      <c r="P119" s="518"/>
      <c r="Q119" s="518"/>
      <c r="R119" s="518"/>
      <c r="S119" s="518"/>
      <c r="T119" s="518"/>
      <c r="U119" s="518"/>
      <c r="V119" s="518"/>
      <c r="W119" s="518"/>
      <c r="X119" s="518"/>
      <c r="Y119" s="518"/>
      <c r="Z119" s="518"/>
    </row>
    <row r="120" spans="1:26" ht="12.75">
      <c r="A120" s="512"/>
      <c r="B120" s="518"/>
      <c r="C120" s="530"/>
      <c r="D120" s="518"/>
      <c r="E120" s="518"/>
      <c r="F120" s="518"/>
      <c r="G120" s="518"/>
      <c r="H120" s="518"/>
      <c r="I120" s="518"/>
      <c r="J120" s="518"/>
      <c r="K120" s="518"/>
      <c r="L120" s="518"/>
      <c r="M120" s="518"/>
      <c r="N120" s="518"/>
      <c r="O120" s="518"/>
      <c r="P120" s="518"/>
      <c r="Q120" s="518"/>
      <c r="R120" s="518"/>
      <c r="S120" s="518"/>
      <c r="T120" s="518"/>
      <c r="U120" s="518"/>
      <c r="V120" s="518"/>
      <c r="W120" s="518"/>
      <c r="X120" s="518"/>
      <c r="Y120" s="518"/>
      <c r="Z120" s="518"/>
    </row>
    <row r="121" spans="1:26" ht="12.75">
      <c r="A121" s="512"/>
      <c r="B121" s="518"/>
      <c r="C121" s="530"/>
      <c r="D121" s="518"/>
      <c r="E121" s="518"/>
      <c r="F121" s="518"/>
      <c r="G121" s="518"/>
      <c r="H121" s="518"/>
      <c r="I121" s="518"/>
      <c r="J121" s="518"/>
      <c r="K121" s="518"/>
      <c r="L121" s="518"/>
      <c r="M121" s="518"/>
      <c r="N121" s="518"/>
      <c r="O121" s="518"/>
      <c r="P121" s="518"/>
      <c r="Q121" s="518"/>
      <c r="R121" s="518"/>
      <c r="S121" s="518"/>
      <c r="T121" s="518"/>
      <c r="U121" s="518"/>
      <c r="V121" s="518"/>
      <c r="W121" s="518"/>
      <c r="X121" s="518"/>
      <c r="Y121" s="518"/>
      <c r="Z121" s="518"/>
    </row>
    <row r="122" spans="1:26" ht="12.75">
      <c r="A122" s="512"/>
      <c r="B122" s="518"/>
      <c r="C122" s="530"/>
      <c r="D122" s="518"/>
      <c r="E122" s="518"/>
      <c r="F122" s="518"/>
      <c r="G122" s="518"/>
      <c r="H122" s="518"/>
      <c r="I122" s="518"/>
      <c r="J122" s="518"/>
      <c r="K122" s="518"/>
      <c r="L122" s="518"/>
      <c r="M122" s="518"/>
      <c r="N122" s="518"/>
      <c r="O122" s="518"/>
      <c r="P122" s="518"/>
      <c r="Q122" s="518"/>
      <c r="R122" s="518"/>
      <c r="S122" s="518"/>
      <c r="T122" s="518"/>
      <c r="U122" s="518"/>
      <c r="V122" s="518"/>
      <c r="W122" s="518"/>
      <c r="X122" s="518"/>
      <c r="Y122" s="518"/>
      <c r="Z122" s="518"/>
    </row>
    <row r="123" spans="1:26" ht="12.75">
      <c r="A123" s="512"/>
      <c r="B123" s="518"/>
      <c r="C123" s="530"/>
      <c r="D123" s="518"/>
      <c r="E123" s="518"/>
      <c r="F123" s="518"/>
      <c r="G123" s="518"/>
      <c r="H123" s="518"/>
      <c r="I123" s="518"/>
      <c r="J123" s="518"/>
      <c r="K123" s="518"/>
      <c r="L123" s="518"/>
      <c r="M123" s="518"/>
      <c r="N123" s="518"/>
      <c r="O123" s="518"/>
      <c r="P123" s="518"/>
      <c r="Q123" s="518"/>
      <c r="R123" s="518"/>
      <c r="S123" s="518"/>
      <c r="T123" s="518"/>
      <c r="U123" s="518"/>
      <c r="V123" s="518"/>
      <c r="W123" s="518"/>
      <c r="X123" s="518"/>
      <c r="Y123" s="518"/>
      <c r="Z123" s="518"/>
    </row>
    <row r="124" spans="1:26" ht="12.75">
      <c r="A124" s="512"/>
      <c r="B124" s="518"/>
      <c r="C124" s="530"/>
      <c r="D124" s="518"/>
      <c r="E124" s="518"/>
      <c r="F124" s="518"/>
      <c r="G124" s="518"/>
      <c r="H124" s="518"/>
      <c r="I124" s="518"/>
      <c r="J124" s="518"/>
      <c r="K124" s="518"/>
      <c r="L124" s="518"/>
      <c r="M124" s="518"/>
      <c r="N124" s="518"/>
      <c r="O124" s="518"/>
      <c r="P124" s="518"/>
      <c r="Q124" s="518"/>
      <c r="R124" s="518"/>
      <c r="S124" s="518"/>
      <c r="T124" s="518"/>
      <c r="U124" s="518"/>
      <c r="V124" s="518"/>
      <c r="W124" s="518"/>
      <c r="X124" s="518"/>
      <c r="Y124" s="518"/>
      <c r="Z124" s="518"/>
    </row>
    <row r="125" spans="1:26" ht="12.75">
      <c r="A125" s="512"/>
      <c r="B125" s="518"/>
      <c r="C125" s="530"/>
      <c r="D125" s="518"/>
      <c r="E125" s="518"/>
      <c r="F125" s="518"/>
      <c r="G125" s="518"/>
      <c r="H125" s="518"/>
      <c r="I125" s="518"/>
      <c r="J125" s="518"/>
      <c r="K125" s="518"/>
      <c r="L125" s="518"/>
      <c r="M125" s="518"/>
      <c r="N125" s="518"/>
      <c r="O125" s="518"/>
      <c r="P125" s="518"/>
      <c r="Q125" s="518"/>
      <c r="R125" s="518"/>
      <c r="S125" s="518"/>
      <c r="T125" s="518"/>
      <c r="U125" s="518"/>
      <c r="V125" s="518"/>
      <c r="W125" s="518"/>
      <c r="X125" s="518"/>
      <c r="Y125" s="518"/>
      <c r="Z125" s="518"/>
    </row>
    <row r="126" spans="1:26" ht="12.75">
      <c r="A126" s="512"/>
      <c r="B126" s="518"/>
      <c r="C126" s="530"/>
      <c r="D126" s="518"/>
      <c r="E126" s="518"/>
      <c r="F126" s="518"/>
      <c r="G126" s="518"/>
      <c r="H126" s="518"/>
      <c r="I126" s="518"/>
      <c r="J126" s="518"/>
      <c r="K126" s="518"/>
      <c r="L126" s="518"/>
      <c r="M126" s="518"/>
      <c r="N126" s="518"/>
      <c r="O126" s="518"/>
      <c r="P126" s="518"/>
      <c r="Q126" s="518"/>
      <c r="R126" s="518"/>
      <c r="S126" s="518"/>
      <c r="T126" s="518"/>
      <c r="U126" s="518"/>
      <c r="V126" s="518"/>
      <c r="W126" s="518"/>
      <c r="X126" s="518"/>
      <c r="Y126" s="518"/>
      <c r="Z126" s="518"/>
    </row>
    <row r="127" spans="1:26" ht="12.75">
      <c r="A127" s="512"/>
      <c r="B127" s="518"/>
      <c r="C127" s="530"/>
      <c r="D127" s="518"/>
      <c r="E127" s="518"/>
      <c r="F127" s="518"/>
      <c r="G127" s="518"/>
      <c r="H127" s="518"/>
      <c r="I127" s="518"/>
      <c r="J127" s="518"/>
      <c r="K127" s="518"/>
      <c r="L127" s="518"/>
      <c r="M127" s="518"/>
      <c r="N127" s="518"/>
      <c r="O127" s="518"/>
      <c r="P127" s="518"/>
      <c r="Q127" s="518"/>
      <c r="R127" s="518"/>
      <c r="S127" s="518"/>
      <c r="T127" s="518"/>
      <c r="U127" s="518"/>
      <c r="V127" s="518"/>
      <c r="W127" s="518"/>
      <c r="X127" s="518"/>
      <c r="Y127" s="518"/>
      <c r="Z127" s="518"/>
    </row>
    <row r="128" spans="1:26" ht="12.75">
      <c r="A128" s="512"/>
      <c r="B128" s="518"/>
      <c r="C128" s="530"/>
      <c r="D128" s="518"/>
      <c r="E128" s="518"/>
      <c r="F128" s="518"/>
      <c r="G128" s="518"/>
      <c r="H128" s="518"/>
      <c r="I128" s="518"/>
      <c r="J128" s="518"/>
      <c r="K128" s="518"/>
      <c r="L128" s="518"/>
      <c r="M128" s="518"/>
      <c r="N128" s="518"/>
      <c r="O128" s="518"/>
      <c r="P128" s="518"/>
      <c r="Q128" s="518"/>
      <c r="R128" s="518"/>
      <c r="S128" s="518"/>
      <c r="T128" s="518"/>
      <c r="U128" s="518"/>
      <c r="V128" s="518"/>
      <c r="W128" s="518"/>
      <c r="X128" s="518"/>
      <c r="Y128" s="518"/>
      <c r="Z128" s="518"/>
    </row>
    <row r="129" spans="1:26" ht="12.75">
      <c r="A129" s="512"/>
      <c r="B129" s="518"/>
      <c r="C129" s="530"/>
      <c r="D129" s="518"/>
      <c r="E129" s="518"/>
      <c r="F129" s="518"/>
      <c r="G129" s="518"/>
      <c r="H129" s="518"/>
      <c r="I129" s="518"/>
      <c r="J129" s="518"/>
      <c r="K129" s="518"/>
      <c r="L129" s="518"/>
      <c r="M129" s="518"/>
      <c r="N129" s="518"/>
      <c r="O129" s="518"/>
      <c r="P129" s="518"/>
      <c r="Q129" s="518"/>
      <c r="R129" s="518"/>
      <c r="S129" s="518"/>
      <c r="T129" s="518"/>
      <c r="U129" s="518"/>
      <c r="V129" s="518"/>
      <c r="W129" s="518"/>
      <c r="X129" s="518"/>
      <c r="Y129" s="518"/>
      <c r="Z129" s="518"/>
    </row>
    <row r="130" spans="1:26" ht="12.75">
      <c r="A130" s="512"/>
      <c r="B130" s="518"/>
      <c r="C130" s="530"/>
      <c r="D130" s="518"/>
      <c r="E130" s="518"/>
      <c r="F130" s="518"/>
      <c r="G130" s="518"/>
      <c r="H130" s="518"/>
      <c r="I130" s="518"/>
      <c r="J130" s="518"/>
      <c r="K130" s="518"/>
      <c r="L130" s="518"/>
      <c r="M130" s="518"/>
      <c r="N130" s="518"/>
      <c r="O130" s="518"/>
      <c r="P130" s="518"/>
      <c r="Q130" s="518"/>
      <c r="R130" s="518"/>
      <c r="S130" s="518"/>
      <c r="T130" s="518"/>
      <c r="U130" s="518"/>
      <c r="V130" s="518"/>
      <c r="W130" s="518"/>
      <c r="X130" s="518"/>
      <c r="Y130" s="518"/>
      <c r="Z130" s="518"/>
    </row>
    <row r="131" spans="1:26" ht="12.75">
      <c r="A131" s="512"/>
      <c r="B131" s="518"/>
      <c r="C131" s="530"/>
      <c r="D131" s="518"/>
      <c r="E131" s="518"/>
      <c r="F131" s="518"/>
      <c r="G131" s="518"/>
      <c r="H131" s="518"/>
      <c r="I131" s="518"/>
      <c r="J131" s="518"/>
      <c r="K131" s="518"/>
      <c r="L131" s="518"/>
      <c r="M131" s="518"/>
      <c r="N131" s="518"/>
      <c r="O131" s="518"/>
      <c r="P131" s="518"/>
      <c r="Q131" s="518"/>
      <c r="R131" s="518"/>
      <c r="S131" s="518"/>
      <c r="T131" s="518"/>
      <c r="U131" s="518"/>
      <c r="V131" s="518"/>
      <c r="W131" s="518"/>
      <c r="X131" s="518"/>
      <c r="Y131" s="518"/>
      <c r="Z131" s="518"/>
    </row>
    <row r="132" spans="1:26" ht="12.75">
      <c r="A132" s="512"/>
      <c r="B132" s="518"/>
      <c r="C132" s="530"/>
      <c r="D132" s="518"/>
      <c r="E132" s="518"/>
      <c r="F132" s="518"/>
      <c r="G132" s="518"/>
      <c r="H132" s="518"/>
      <c r="I132" s="518"/>
      <c r="J132" s="518"/>
      <c r="K132" s="518"/>
      <c r="L132" s="518"/>
      <c r="M132" s="518"/>
      <c r="N132" s="518"/>
      <c r="O132" s="518"/>
      <c r="P132" s="518"/>
      <c r="Q132" s="518"/>
      <c r="R132" s="518"/>
      <c r="S132" s="518"/>
      <c r="T132" s="518"/>
      <c r="U132" s="518"/>
      <c r="V132" s="518"/>
      <c r="W132" s="518"/>
      <c r="X132" s="518"/>
      <c r="Y132" s="518"/>
      <c r="Z132" s="518"/>
    </row>
    <row r="133" spans="1:26" ht="12.75">
      <c r="A133" s="512"/>
      <c r="B133" s="518"/>
      <c r="C133" s="530"/>
      <c r="D133" s="518"/>
      <c r="E133" s="518"/>
      <c r="F133" s="518"/>
      <c r="G133" s="518"/>
      <c r="H133" s="518"/>
      <c r="I133" s="518"/>
      <c r="J133" s="518"/>
      <c r="K133" s="518"/>
      <c r="L133" s="518"/>
      <c r="M133" s="518"/>
      <c r="N133" s="518"/>
      <c r="O133" s="518"/>
      <c r="P133" s="518"/>
      <c r="Q133" s="518"/>
      <c r="R133" s="518"/>
      <c r="S133" s="518"/>
      <c r="T133" s="518"/>
      <c r="U133" s="518"/>
      <c r="V133" s="518"/>
      <c r="W133" s="518"/>
      <c r="X133" s="518"/>
      <c r="Y133" s="518"/>
      <c r="Z133" s="518"/>
    </row>
    <row r="134" spans="1:26" ht="12.75">
      <c r="A134" s="512"/>
      <c r="B134" s="518"/>
      <c r="C134" s="530"/>
      <c r="D134" s="518"/>
      <c r="E134" s="518"/>
      <c r="F134" s="518"/>
      <c r="G134" s="518"/>
      <c r="H134" s="518"/>
      <c r="I134" s="518"/>
      <c r="J134" s="518"/>
      <c r="K134" s="518"/>
      <c r="L134" s="518"/>
      <c r="M134" s="518"/>
      <c r="N134" s="518"/>
      <c r="O134" s="518"/>
      <c r="P134" s="518"/>
      <c r="Q134" s="518"/>
      <c r="R134" s="518"/>
      <c r="S134" s="518"/>
      <c r="T134" s="518"/>
      <c r="U134" s="518"/>
      <c r="V134" s="518"/>
      <c r="W134" s="518"/>
      <c r="X134" s="518"/>
      <c r="Y134" s="518"/>
      <c r="Z134" s="518"/>
    </row>
    <row r="135" spans="1:26" ht="12.75">
      <c r="A135" s="512"/>
      <c r="B135" s="518"/>
      <c r="C135" s="530"/>
      <c r="D135" s="518"/>
      <c r="E135" s="518"/>
      <c r="F135" s="518"/>
      <c r="G135" s="518"/>
      <c r="H135" s="518"/>
      <c r="I135" s="518"/>
      <c r="J135" s="518"/>
      <c r="K135" s="518"/>
      <c r="L135" s="518"/>
      <c r="M135" s="518"/>
      <c r="N135" s="518"/>
      <c r="O135" s="518"/>
      <c r="P135" s="518"/>
      <c r="Q135" s="518"/>
      <c r="R135" s="518"/>
      <c r="S135" s="518"/>
      <c r="T135" s="518"/>
      <c r="U135" s="518"/>
      <c r="V135" s="518"/>
      <c r="W135" s="518"/>
      <c r="X135" s="518"/>
      <c r="Y135" s="518"/>
      <c r="Z135" s="518"/>
    </row>
    <row r="136" spans="1:26" ht="12.75">
      <c r="A136" s="512"/>
      <c r="B136" s="518"/>
      <c r="C136" s="530"/>
      <c r="D136" s="518"/>
      <c r="E136" s="518"/>
      <c r="F136" s="518"/>
      <c r="G136" s="518"/>
      <c r="H136" s="518"/>
      <c r="I136" s="518"/>
      <c r="J136" s="518"/>
      <c r="K136" s="518"/>
      <c r="L136" s="518"/>
      <c r="M136" s="518"/>
      <c r="N136" s="518"/>
      <c r="O136" s="518"/>
      <c r="P136" s="518"/>
      <c r="Q136" s="518"/>
      <c r="R136" s="518"/>
      <c r="S136" s="518"/>
      <c r="T136" s="518"/>
      <c r="U136" s="518"/>
      <c r="V136" s="518"/>
      <c r="W136" s="518"/>
      <c r="X136" s="518"/>
      <c r="Y136" s="518"/>
      <c r="Z136" s="518"/>
    </row>
    <row r="137" spans="1:26" ht="12.75">
      <c r="A137" s="512"/>
      <c r="B137" s="518"/>
      <c r="C137" s="530"/>
      <c r="D137" s="518"/>
      <c r="E137" s="518"/>
      <c r="F137" s="518"/>
      <c r="G137" s="518"/>
      <c r="H137" s="518"/>
      <c r="I137" s="518"/>
      <c r="J137" s="518"/>
      <c r="K137" s="518"/>
      <c r="L137" s="518"/>
      <c r="M137" s="518"/>
      <c r="N137" s="518"/>
      <c r="O137" s="518"/>
      <c r="P137" s="518"/>
      <c r="Q137" s="518"/>
      <c r="R137" s="518"/>
      <c r="S137" s="518"/>
      <c r="T137" s="518"/>
      <c r="U137" s="518"/>
      <c r="V137" s="518"/>
      <c r="W137" s="518"/>
      <c r="X137" s="518"/>
      <c r="Y137" s="518"/>
      <c r="Z137" s="518"/>
    </row>
    <row r="138" spans="1:26" ht="12.75">
      <c r="A138" s="512"/>
      <c r="B138" s="518"/>
      <c r="C138" s="530"/>
      <c r="D138" s="518"/>
      <c r="E138" s="518"/>
      <c r="F138" s="518"/>
      <c r="G138" s="518"/>
      <c r="H138" s="518"/>
      <c r="I138" s="518"/>
      <c r="J138" s="518"/>
      <c r="K138" s="518"/>
      <c r="L138" s="518"/>
      <c r="M138" s="518"/>
      <c r="N138" s="518"/>
      <c r="O138" s="518"/>
      <c r="P138" s="518"/>
      <c r="Q138" s="518"/>
      <c r="R138" s="518"/>
      <c r="S138" s="518"/>
      <c r="T138" s="518"/>
      <c r="U138" s="518"/>
      <c r="V138" s="518"/>
      <c r="W138" s="518"/>
      <c r="X138" s="518"/>
      <c r="Y138" s="518"/>
      <c r="Z138" s="518"/>
    </row>
    <row r="139" spans="1:26" ht="12.75">
      <c r="A139" s="512"/>
      <c r="B139" s="518"/>
      <c r="C139" s="530"/>
      <c r="D139" s="518"/>
      <c r="E139" s="518"/>
      <c r="F139" s="518"/>
      <c r="G139" s="518"/>
      <c r="H139" s="518"/>
      <c r="I139" s="518"/>
      <c r="J139" s="518"/>
      <c r="K139" s="518"/>
      <c r="L139" s="518"/>
      <c r="M139" s="518"/>
      <c r="N139" s="518"/>
      <c r="O139" s="518"/>
      <c r="P139" s="518"/>
      <c r="Q139" s="518"/>
      <c r="R139" s="518"/>
      <c r="S139" s="518"/>
      <c r="T139" s="518"/>
      <c r="U139" s="518"/>
      <c r="V139" s="518"/>
      <c r="W139" s="518"/>
      <c r="X139" s="518"/>
      <c r="Y139" s="518"/>
      <c r="Z139" s="518"/>
    </row>
    <row r="140" spans="1:26" ht="12.75">
      <c r="A140" s="512"/>
      <c r="B140" s="518"/>
      <c r="C140" s="530"/>
      <c r="D140" s="518"/>
      <c r="E140" s="518"/>
      <c r="F140" s="518"/>
      <c r="G140" s="518"/>
      <c r="H140" s="518"/>
      <c r="I140" s="518"/>
      <c r="J140" s="518"/>
      <c r="K140" s="518"/>
      <c r="L140" s="518"/>
      <c r="M140" s="518"/>
      <c r="N140" s="518"/>
      <c r="O140" s="518"/>
      <c r="P140" s="518"/>
      <c r="Q140" s="518"/>
      <c r="R140" s="518"/>
      <c r="S140" s="518"/>
      <c r="T140" s="518"/>
      <c r="U140" s="518"/>
      <c r="V140" s="518"/>
      <c r="W140" s="518"/>
      <c r="X140" s="518"/>
      <c r="Y140" s="518"/>
      <c r="Z140" s="518"/>
    </row>
    <row r="141" spans="1:26" ht="12.75">
      <c r="A141" s="512"/>
      <c r="B141" s="518"/>
      <c r="C141" s="530"/>
      <c r="D141" s="518"/>
      <c r="E141" s="518"/>
      <c r="F141" s="518"/>
      <c r="G141" s="518"/>
      <c r="H141" s="518"/>
      <c r="I141" s="518"/>
      <c r="J141" s="518"/>
      <c r="K141" s="518"/>
      <c r="L141" s="518"/>
      <c r="M141" s="518"/>
      <c r="N141" s="518"/>
      <c r="O141" s="518"/>
      <c r="P141" s="518"/>
      <c r="Q141" s="518"/>
      <c r="R141" s="518"/>
      <c r="S141" s="518"/>
      <c r="T141" s="518"/>
      <c r="U141" s="518"/>
      <c r="V141" s="518"/>
      <c r="W141" s="518"/>
      <c r="X141" s="518"/>
      <c r="Y141" s="518"/>
      <c r="Z141" s="518"/>
    </row>
    <row r="142" spans="1:26" ht="12.75">
      <c r="A142" s="512"/>
      <c r="B142" s="518"/>
      <c r="C142" s="530"/>
      <c r="D142" s="518"/>
      <c r="E142" s="518"/>
      <c r="F142" s="518"/>
      <c r="G142" s="518"/>
      <c r="H142" s="518"/>
      <c r="I142" s="518"/>
      <c r="J142" s="518"/>
      <c r="K142" s="518"/>
      <c r="L142" s="518"/>
      <c r="M142" s="518"/>
      <c r="N142" s="518"/>
      <c r="O142" s="518"/>
      <c r="P142" s="518"/>
      <c r="Q142" s="518"/>
      <c r="R142" s="518"/>
      <c r="S142" s="518"/>
      <c r="T142" s="518"/>
      <c r="U142" s="518"/>
      <c r="V142" s="518"/>
      <c r="W142" s="518"/>
      <c r="X142" s="518"/>
      <c r="Y142" s="518"/>
      <c r="Z142" s="518"/>
    </row>
    <row r="143" spans="1:26" ht="12.75">
      <c r="A143" s="512"/>
      <c r="B143" s="518"/>
      <c r="C143" s="530"/>
      <c r="D143" s="518"/>
      <c r="E143" s="518"/>
      <c r="F143" s="518"/>
      <c r="G143" s="518"/>
      <c r="H143" s="518"/>
      <c r="I143" s="518"/>
      <c r="J143" s="518"/>
      <c r="K143" s="518"/>
      <c r="L143" s="518"/>
      <c r="M143" s="518"/>
      <c r="N143" s="518"/>
      <c r="O143" s="518"/>
      <c r="P143" s="518"/>
      <c r="Q143" s="518"/>
      <c r="R143" s="518"/>
      <c r="S143" s="518"/>
      <c r="T143" s="518"/>
      <c r="U143" s="518"/>
      <c r="V143" s="518"/>
      <c r="W143" s="518"/>
      <c r="X143" s="518"/>
      <c r="Y143" s="518"/>
      <c r="Z143" s="518"/>
    </row>
    <row r="144" spans="1:26" ht="12.75">
      <c r="A144" s="512"/>
      <c r="B144" s="518"/>
      <c r="C144" s="530"/>
      <c r="D144" s="518"/>
      <c r="E144" s="518"/>
      <c r="F144" s="518"/>
      <c r="G144" s="518"/>
      <c r="H144" s="518"/>
      <c r="I144" s="518"/>
      <c r="J144" s="518"/>
      <c r="K144" s="518"/>
      <c r="L144" s="518"/>
      <c r="M144" s="518"/>
      <c r="N144" s="518"/>
      <c r="O144" s="518"/>
      <c r="P144" s="518"/>
      <c r="Q144" s="518"/>
      <c r="R144" s="518"/>
      <c r="S144" s="518"/>
      <c r="T144" s="518"/>
      <c r="U144" s="518"/>
      <c r="V144" s="518"/>
      <c r="W144" s="518"/>
      <c r="X144" s="518"/>
      <c r="Y144" s="518"/>
      <c r="Z144" s="518"/>
    </row>
    <row r="145" spans="1:26" ht="12.75">
      <c r="A145" s="512"/>
      <c r="B145" s="518"/>
      <c r="C145" s="530"/>
      <c r="D145" s="518"/>
      <c r="E145" s="518"/>
      <c r="F145" s="518"/>
      <c r="G145" s="518"/>
      <c r="H145" s="518"/>
      <c r="I145" s="518"/>
      <c r="J145" s="518"/>
      <c r="K145" s="518"/>
      <c r="L145" s="518"/>
      <c r="M145" s="518"/>
      <c r="N145" s="518"/>
      <c r="O145" s="518"/>
      <c r="P145" s="518"/>
      <c r="Q145" s="518"/>
      <c r="R145" s="518"/>
      <c r="S145" s="518"/>
      <c r="T145" s="518"/>
      <c r="U145" s="518"/>
      <c r="V145" s="518"/>
      <c r="W145" s="518"/>
      <c r="X145" s="518"/>
      <c r="Y145" s="518"/>
      <c r="Z145" s="518"/>
    </row>
    <row r="146" spans="1:26" ht="12.75">
      <c r="A146" s="512"/>
      <c r="B146" s="518"/>
      <c r="C146" s="530"/>
      <c r="D146" s="518"/>
      <c r="E146" s="518"/>
      <c r="F146" s="518"/>
      <c r="G146" s="518"/>
      <c r="H146" s="518"/>
      <c r="I146" s="518"/>
      <c r="J146" s="518"/>
      <c r="K146" s="518"/>
      <c r="L146" s="518"/>
      <c r="M146" s="518"/>
      <c r="N146" s="518"/>
      <c r="O146" s="518"/>
      <c r="P146" s="518"/>
      <c r="Q146" s="518"/>
      <c r="R146" s="518"/>
      <c r="S146" s="518"/>
      <c r="T146" s="518"/>
      <c r="U146" s="518"/>
      <c r="V146" s="518"/>
      <c r="W146" s="518"/>
      <c r="X146" s="518"/>
      <c r="Y146" s="518"/>
      <c r="Z146" s="518"/>
    </row>
    <row r="147" spans="1:26" ht="12.75">
      <c r="A147" s="512"/>
      <c r="B147" s="518"/>
      <c r="C147" s="530"/>
      <c r="D147" s="518"/>
      <c r="E147" s="518"/>
      <c r="F147" s="518"/>
      <c r="G147" s="518"/>
      <c r="H147" s="518"/>
      <c r="I147" s="518"/>
      <c r="J147" s="518"/>
      <c r="K147" s="518"/>
      <c r="L147" s="518"/>
      <c r="M147" s="518"/>
      <c r="N147" s="518"/>
      <c r="O147" s="518"/>
      <c r="P147" s="518"/>
      <c r="Q147" s="518"/>
      <c r="R147" s="518"/>
      <c r="S147" s="518"/>
      <c r="T147" s="518"/>
      <c r="U147" s="518"/>
      <c r="V147" s="518"/>
      <c r="W147" s="518"/>
      <c r="X147" s="518"/>
      <c r="Y147" s="518"/>
      <c r="Z147" s="518"/>
    </row>
    <row r="148" spans="1:26" ht="12.75">
      <c r="A148" s="512"/>
      <c r="B148" s="518"/>
      <c r="C148" s="530"/>
      <c r="D148" s="518"/>
      <c r="E148" s="518"/>
      <c r="F148" s="518"/>
      <c r="G148" s="518"/>
      <c r="H148" s="518"/>
      <c r="I148" s="518"/>
      <c r="J148" s="518"/>
      <c r="K148" s="518"/>
      <c r="L148" s="518"/>
      <c r="M148" s="518"/>
      <c r="N148" s="518"/>
      <c r="O148" s="518"/>
      <c r="P148" s="518"/>
      <c r="Q148" s="518"/>
      <c r="R148" s="518"/>
      <c r="S148" s="518"/>
      <c r="T148" s="518"/>
      <c r="U148" s="518"/>
      <c r="V148" s="518"/>
      <c r="W148" s="518"/>
      <c r="X148" s="518"/>
      <c r="Y148" s="518"/>
      <c r="Z148" s="518"/>
    </row>
    <row r="149" spans="1:26" ht="12.75">
      <c r="A149" s="512"/>
      <c r="B149" s="518"/>
      <c r="C149" s="530"/>
      <c r="D149" s="518"/>
      <c r="E149" s="518"/>
      <c r="F149" s="518"/>
      <c r="G149" s="518"/>
      <c r="H149" s="518"/>
      <c r="I149" s="518"/>
      <c r="J149" s="518"/>
      <c r="K149" s="518"/>
      <c r="L149" s="518"/>
      <c r="M149" s="518"/>
      <c r="N149" s="518"/>
      <c r="O149" s="518"/>
      <c r="P149" s="518"/>
      <c r="Q149" s="518"/>
      <c r="R149" s="518"/>
      <c r="S149" s="518"/>
      <c r="T149" s="518"/>
      <c r="U149" s="518"/>
      <c r="V149" s="518"/>
      <c r="W149" s="518"/>
      <c r="X149" s="518"/>
      <c r="Y149" s="518"/>
      <c r="Z149" s="518"/>
    </row>
    <row r="150" spans="1:26" ht="12.75">
      <c r="A150" s="512"/>
      <c r="B150" s="518"/>
      <c r="C150" s="530"/>
      <c r="D150" s="518"/>
      <c r="E150" s="518"/>
      <c r="F150" s="518"/>
      <c r="G150" s="518"/>
      <c r="H150" s="518"/>
      <c r="I150" s="518"/>
      <c r="J150" s="518"/>
      <c r="K150" s="518"/>
      <c r="L150" s="518"/>
      <c r="M150" s="518"/>
      <c r="N150" s="518"/>
      <c r="O150" s="518"/>
      <c r="P150" s="518"/>
      <c r="Q150" s="518"/>
      <c r="R150" s="518"/>
      <c r="S150" s="518"/>
      <c r="T150" s="518"/>
      <c r="U150" s="518"/>
      <c r="V150" s="518"/>
      <c r="W150" s="518"/>
      <c r="X150" s="518"/>
      <c r="Y150" s="518"/>
      <c r="Z150" s="518"/>
    </row>
    <row r="151" spans="1:26" ht="12.75">
      <c r="A151" s="512"/>
      <c r="B151" s="518"/>
      <c r="C151" s="530"/>
      <c r="D151" s="518"/>
      <c r="E151" s="518"/>
      <c r="F151" s="518"/>
      <c r="G151" s="518"/>
      <c r="H151" s="518"/>
      <c r="I151" s="518"/>
      <c r="J151" s="518"/>
      <c r="K151" s="518"/>
      <c r="L151" s="518"/>
      <c r="M151" s="518"/>
      <c r="N151" s="518"/>
      <c r="O151" s="518"/>
      <c r="P151" s="518"/>
      <c r="Q151" s="518"/>
      <c r="R151" s="518"/>
      <c r="S151" s="518"/>
      <c r="T151" s="518"/>
      <c r="U151" s="518"/>
      <c r="V151" s="518"/>
      <c r="W151" s="518"/>
      <c r="X151" s="518"/>
      <c r="Y151" s="518"/>
      <c r="Z151" s="518"/>
    </row>
    <row r="152" spans="1:26" ht="12.75">
      <c r="A152" s="512"/>
      <c r="B152" s="518"/>
      <c r="C152" s="530"/>
      <c r="D152" s="518"/>
      <c r="E152" s="518"/>
      <c r="F152" s="518"/>
      <c r="G152" s="518"/>
      <c r="H152" s="518"/>
      <c r="I152" s="518"/>
      <c r="J152" s="518"/>
      <c r="K152" s="518"/>
      <c r="L152" s="518"/>
      <c r="M152" s="518"/>
      <c r="N152" s="518"/>
      <c r="O152" s="518"/>
      <c r="P152" s="518"/>
      <c r="Q152" s="518"/>
      <c r="R152" s="518"/>
      <c r="S152" s="518"/>
      <c r="T152" s="518"/>
      <c r="U152" s="518"/>
      <c r="V152" s="518"/>
      <c r="W152" s="518"/>
      <c r="X152" s="518"/>
      <c r="Y152" s="518"/>
      <c r="Z152" s="518"/>
    </row>
    <row r="153" spans="1:26" ht="12.75">
      <c r="A153" s="512"/>
      <c r="B153" s="518"/>
      <c r="C153" s="530"/>
      <c r="D153" s="518"/>
      <c r="E153" s="518"/>
      <c r="F153" s="518"/>
      <c r="G153" s="518"/>
      <c r="H153" s="518"/>
      <c r="I153" s="518"/>
      <c r="J153" s="518"/>
      <c r="K153" s="518"/>
      <c r="L153" s="518"/>
      <c r="M153" s="518"/>
      <c r="N153" s="518"/>
      <c r="O153" s="518"/>
      <c r="P153" s="518"/>
      <c r="Q153" s="518"/>
      <c r="R153" s="518"/>
      <c r="S153" s="518"/>
      <c r="T153" s="518"/>
      <c r="U153" s="518"/>
      <c r="V153" s="518"/>
      <c r="W153" s="518"/>
      <c r="X153" s="518"/>
      <c r="Y153" s="518"/>
      <c r="Z153" s="518"/>
    </row>
    <row r="154" spans="1:26" ht="12.75">
      <c r="A154" s="512"/>
      <c r="B154" s="518"/>
      <c r="C154" s="530"/>
      <c r="D154" s="518"/>
      <c r="E154" s="518"/>
      <c r="F154" s="518"/>
      <c r="G154" s="518"/>
      <c r="H154" s="518"/>
      <c r="I154" s="518"/>
      <c r="J154" s="518"/>
      <c r="K154" s="518"/>
      <c r="L154" s="518"/>
      <c r="M154" s="518"/>
      <c r="N154" s="518"/>
      <c r="O154" s="518"/>
      <c r="P154" s="518"/>
      <c r="Q154" s="518"/>
      <c r="R154" s="518"/>
      <c r="S154" s="518"/>
      <c r="T154" s="518"/>
      <c r="U154" s="518"/>
      <c r="V154" s="518"/>
      <c r="W154" s="518"/>
      <c r="X154" s="518"/>
      <c r="Y154" s="518"/>
      <c r="Z154" s="518"/>
    </row>
    <row r="155" spans="1:26" ht="12.75">
      <c r="A155" s="512"/>
      <c r="B155" s="518"/>
      <c r="C155" s="530"/>
      <c r="D155" s="518"/>
      <c r="E155" s="518"/>
      <c r="F155" s="518"/>
      <c r="G155" s="518"/>
      <c r="H155" s="518"/>
      <c r="I155" s="518"/>
      <c r="J155" s="518"/>
      <c r="K155" s="518"/>
      <c r="L155" s="518"/>
      <c r="M155" s="518"/>
      <c r="N155" s="518"/>
      <c r="O155" s="518"/>
      <c r="P155" s="518"/>
      <c r="Q155" s="518"/>
      <c r="R155" s="518"/>
      <c r="S155" s="518"/>
      <c r="T155" s="518"/>
      <c r="U155" s="518"/>
      <c r="V155" s="518"/>
      <c r="W155" s="518"/>
      <c r="X155" s="518"/>
      <c r="Y155" s="518"/>
      <c r="Z155" s="518"/>
    </row>
    <row r="156" spans="1:26" ht="12.75">
      <c r="A156" s="512"/>
      <c r="B156" s="518"/>
      <c r="C156" s="530"/>
      <c r="D156" s="518"/>
      <c r="E156" s="518"/>
      <c r="F156" s="518"/>
      <c r="G156" s="518"/>
      <c r="H156" s="518"/>
      <c r="I156" s="518"/>
      <c r="J156" s="518"/>
      <c r="K156" s="518"/>
      <c r="L156" s="518"/>
      <c r="M156" s="518"/>
      <c r="N156" s="518"/>
      <c r="O156" s="518"/>
      <c r="P156" s="518"/>
      <c r="Q156" s="518"/>
      <c r="R156" s="518"/>
      <c r="S156" s="518"/>
      <c r="T156" s="518"/>
      <c r="U156" s="518"/>
      <c r="V156" s="518"/>
      <c r="W156" s="518"/>
      <c r="X156" s="518"/>
      <c r="Y156" s="518"/>
      <c r="Z156" s="518"/>
    </row>
    <row r="157" spans="1:26" ht="12.75">
      <c r="A157" s="512"/>
      <c r="B157" s="518"/>
      <c r="C157" s="530"/>
      <c r="D157" s="518"/>
      <c r="E157" s="518"/>
      <c r="F157" s="518"/>
      <c r="G157" s="518"/>
      <c r="H157" s="518"/>
      <c r="I157" s="518"/>
      <c r="J157" s="518"/>
      <c r="K157" s="518"/>
      <c r="L157" s="518"/>
      <c r="M157" s="518"/>
      <c r="N157" s="518"/>
      <c r="O157" s="518"/>
      <c r="P157" s="518"/>
      <c r="Q157" s="518"/>
      <c r="R157" s="518"/>
      <c r="S157" s="518"/>
      <c r="T157" s="518"/>
      <c r="U157" s="518"/>
      <c r="V157" s="518"/>
      <c r="W157" s="518"/>
      <c r="X157" s="518"/>
      <c r="Y157" s="518"/>
      <c r="Z157" s="518"/>
    </row>
    <row r="158" spans="1:26" ht="12.75">
      <c r="A158" s="512"/>
      <c r="B158" s="518"/>
      <c r="C158" s="530"/>
      <c r="D158" s="518"/>
      <c r="E158" s="518"/>
      <c r="F158" s="518"/>
      <c r="G158" s="518"/>
      <c r="H158" s="518"/>
      <c r="I158" s="518"/>
      <c r="J158" s="518"/>
      <c r="K158" s="518"/>
      <c r="L158" s="518"/>
      <c r="M158" s="518"/>
      <c r="N158" s="518"/>
      <c r="O158" s="518"/>
      <c r="P158" s="518"/>
      <c r="Q158" s="518"/>
      <c r="R158" s="518"/>
      <c r="S158" s="518"/>
      <c r="T158" s="518"/>
      <c r="U158" s="518"/>
      <c r="V158" s="518"/>
      <c r="W158" s="518"/>
      <c r="X158" s="518"/>
      <c r="Y158" s="518"/>
      <c r="Z158" s="518"/>
    </row>
    <row r="159" spans="1:26" ht="12.75">
      <c r="A159" s="512"/>
      <c r="B159" s="518"/>
      <c r="C159" s="530"/>
      <c r="D159" s="518"/>
      <c r="E159" s="518"/>
      <c r="F159" s="518"/>
      <c r="G159" s="518"/>
      <c r="H159" s="518"/>
      <c r="I159" s="518"/>
      <c r="J159" s="518"/>
      <c r="K159" s="518"/>
      <c r="L159" s="518"/>
      <c r="M159" s="518"/>
      <c r="N159" s="518"/>
      <c r="O159" s="518"/>
      <c r="P159" s="518"/>
      <c r="Q159" s="518"/>
      <c r="R159" s="518"/>
      <c r="S159" s="518"/>
      <c r="T159" s="518"/>
      <c r="U159" s="518"/>
      <c r="V159" s="518"/>
      <c r="W159" s="518"/>
      <c r="X159" s="518"/>
      <c r="Y159" s="518"/>
      <c r="Z159" s="518"/>
    </row>
    <row r="160" spans="1:26" ht="12.75">
      <c r="A160" s="512"/>
      <c r="B160" s="518"/>
      <c r="C160" s="530"/>
      <c r="D160" s="518"/>
      <c r="E160" s="518"/>
      <c r="F160" s="518"/>
      <c r="G160" s="518"/>
      <c r="H160" s="518"/>
      <c r="I160" s="518"/>
      <c r="J160" s="518"/>
      <c r="K160" s="518"/>
      <c r="L160" s="518"/>
      <c r="M160" s="518"/>
      <c r="N160" s="518"/>
      <c r="O160" s="518"/>
      <c r="P160" s="518"/>
      <c r="Q160" s="518"/>
      <c r="R160" s="518"/>
      <c r="S160" s="518"/>
      <c r="T160" s="518"/>
      <c r="U160" s="518"/>
      <c r="V160" s="518"/>
      <c r="W160" s="518"/>
      <c r="X160" s="518"/>
      <c r="Y160" s="518"/>
      <c r="Z160" s="518"/>
    </row>
    <row r="161" spans="1:26" ht="12.75">
      <c r="A161" s="512"/>
      <c r="B161" s="518"/>
      <c r="C161" s="530"/>
      <c r="D161" s="518"/>
      <c r="E161" s="518"/>
      <c r="F161" s="518"/>
      <c r="G161" s="518"/>
      <c r="H161" s="518"/>
      <c r="I161" s="518"/>
      <c r="J161" s="518"/>
      <c r="K161" s="518"/>
      <c r="L161" s="518"/>
      <c r="M161" s="518"/>
      <c r="N161" s="518"/>
      <c r="O161" s="518"/>
      <c r="P161" s="518"/>
      <c r="Q161" s="518"/>
      <c r="R161" s="518"/>
      <c r="S161" s="518"/>
      <c r="T161" s="518"/>
      <c r="U161" s="518"/>
      <c r="V161" s="518"/>
      <c r="W161" s="518"/>
      <c r="X161" s="518"/>
      <c r="Y161" s="518"/>
      <c r="Z161" s="518"/>
    </row>
    <row r="162" spans="1:26" ht="12.75">
      <c r="A162" s="512"/>
      <c r="B162" s="518"/>
      <c r="C162" s="530"/>
      <c r="D162" s="518"/>
      <c r="E162" s="518"/>
      <c r="F162" s="518"/>
      <c r="G162" s="518"/>
      <c r="H162" s="518"/>
      <c r="I162" s="518"/>
      <c r="J162" s="518"/>
      <c r="K162" s="518"/>
      <c r="L162" s="518"/>
      <c r="M162" s="518"/>
      <c r="N162" s="518"/>
      <c r="O162" s="518"/>
      <c r="P162" s="518"/>
      <c r="Q162" s="518"/>
      <c r="R162" s="518"/>
      <c r="S162" s="518"/>
      <c r="T162" s="518"/>
      <c r="U162" s="518"/>
      <c r="V162" s="518"/>
      <c r="W162" s="518"/>
      <c r="X162" s="518"/>
      <c r="Y162" s="518"/>
      <c r="Z162" s="518"/>
    </row>
    <row r="163" spans="1:26" ht="12.75">
      <c r="A163" s="512"/>
      <c r="B163" s="518"/>
      <c r="C163" s="530"/>
      <c r="D163" s="518"/>
      <c r="E163" s="518"/>
      <c r="F163" s="518"/>
      <c r="G163" s="518"/>
      <c r="H163" s="518"/>
      <c r="I163" s="518"/>
      <c r="J163" s="518"/>
      <c r="K163" s="518"/>
      <c r="L163" s="518"/>
      <c r="M163" s="518"/>
      <c r="N163" s="518"/>
      <c r="O163" s="518"/>
      <c r="P163" s="518"/>
      <c r="Q163" s="518"/>
      <c r="R163" s="518"/>
      <c r="S163" s="518"/>
      <c r="T163" s="518"/>
      <c r="U163" s="518"/>
      <c r="V163" s="518"/>
      <c r="W163" s="518"/>
      <c r="X163" s="518"/>
      <c r="Y163" s="518"/>
      <c r="Z163" s="518"/>
    </row>
    <row r="164" spans="1:26" ht="12.75">
      <c r="A164" s="512"/>
      <c r="B164" s="518"/>
      <c r="C164" s="530"/>
      <c r="D164" s="518"/>
      <c r="E164" s="518"/>
      <c r="F164" s="518"/>
      <c r="G164" s="518"/>
      <c r="H164" s="518"/>
      <c r="I164" s="518"/>
      <c r="J164" s="518"/>
      <c r="K164" s="518"/>
      <c r="L164" s="518"/>
      <c r="M164" s="518"/>
      <c r="N164" s="518"/>
      <c r="O164" s="518"/>
      <c r="P164" s="518"/>
      <c r="Q164" s="518"/>
      <c r="R164" s="518"/>
      <c r="S164" s="518"/>
      <c r="T164" s="518"/>
      <c r="U164" s="518"/>
      <c r="V164" s="518"/>
      <c r="W164" s="518"/>
      <c r="X164" s="518"/>
      <c r="Y164" s="518"/>
      <c r="Z164" s="518"/>
    </row>
    <row r="165" spans="1:26" ht="12.75">
      <c r="A165" s="512"/>
      <c r="B165" s="518"/>
      <c r="C165" s="530"/>
      <c r="D165" s="518"/>
      <c r="E165" s="518"/>
      <c r="F165" s="518"/>
      <c r="G165" s="518"/>
      <c r="H165" s="518"/>
      <c r="I165" s="518"/>
      <c r="J165" s="518"/>
      <c r="K165" s="518"/>
      <c r="L165" s="518"/>
      <c r="M165" s="518"/>
      <c r="N165" s="518"/>
      <c r="O165" s="518"/>
      <c r="P165" s="518"/>
      <c r="Q165" s="518"/>
      <c r="R165" s="518"/>
      <c r="S165" s="518"/>
      <c r="T165" s="518"/>
      <c r="U165" s="518"/>
      <c r="V165" s="518"/>
      <c r="W165" s="518"/>
      <c r="X165" s="518"/>
      <c r="Y165" s="518"/>
      <c r="Z165" s="518"/>
    </row>
    <row r="166" spans="1:26" ht="12.75">
      <c r="A166" s="512"/>
      <c r="B166" s="518"/>
      <c r="C166" s="530"/>
      <c r="D166" s="518"/>
      <c r="E166" s="518"/>
      <c r="F166" s="518"/>
      <c r="G166" s="518"/>
      <c r="H166" s="518"/>
      <c r="I166" s="518"/>
      <c r="J166" s="518"/>
      <c r="K166" s="518"/>
      <c r="L166" s="518"/>
      <c r="M166" s="518"/>
      <c r="N166" s="518"/>
      <c r="O166" s="518"/>
      <c r="P166" s="518"/>
      <c r="Q166" s="518"/>
      <c r="R166" s="518"/>
      <c r="S166" s="518"/>
      <c r="T166" s="518"/>
      <c r="U166" s="518"/>
      <c r="V166" s="518"/>
      <c r="W166" s="518"/>
      <c r="X166" s="518"/>
      <c r="Y166" s="518"/>
      <c r="Z166" s="518"/>
    </row>
    <row r="167" spans="1:26" ht="12.75">
      <c r="A167" s="512"/>
      <c r="B167" s="518"/>
      <c r="C167" s="530"/>
      <c r="D167" s="518"/>
      <c r="E167" s="518"/>
      <c r="F167" s="518"/>
      <c r="G167" s="518"/>
      <c r="H167" s="518"/>
      <c r="I167" s="518"/>
      <c r="J167" s="518"/>
      <c r="K167" s="518"/>
      <c r="L167" s="518"/>
      <c r="M167" s="518"/>
      <c r="N167" s="518"/>
      <c r="O167" s="518"/>
      <c r="P167" s="518"/>
      <c r="Q167" s="518"/>
      <c r="R167" s="518"/>
      <c r="S167" s="518"/>
      <c r="T167" s="518"/>
      <c r="U167" s="518"/>
      <c r="V167" s="518"/>
      <c r="W167" s="518"/>
      <c r="X167" s="518"/>
      <c r="Y167" s="518"/>
      <c r="Z167" s="518"/>
    </row>
    <row r="168" spans="1:26" ht="12.75">
      <c r="A168" s="512"/>
      <c r="B168" s="518"/>
      <c r="C168" s="530"/>
      <c r="D168" s="518"/>
      <c r="E168" s="518"/>
      <c r="F168" s="518"/>
      <c r="G168" s="518"/>
      <c r="H168" s="518"/>
      <c r="I168" s="518"/>
      <c r="J168" s="518"/>
      <c r="K168" s="518"/>
      <c r="L168" s="518"/>
      <c r="M168" s="518"/>
      <c r="N168" s="518"/>
      <c r="O168" s="518"/>
      <c r="P168" s="518"/>
      <c r="Q168" s="518"/>
      <c r="R168" s="518"/>
      <c r="S168" s="518"/>
      <c r="T168" s="518"/>
      <c r="U168" s="518"/>
      <c r="V168" s="518"/>
      <c r="W168" s="518"/>
      <c r="X168" s="518"/>
      <c r="Y168" s="518"/>
      <c r="Z168" s="518"/>
    </row>
    <row r="169" spans="1:26" ht="12.75">
      <c r="A169" s="512"/>
      <c r="B169" s="518"/>
      <c r="C169" s="530"/>
      <c r="D169" s="518"/>
      <c r="E169" s="518"/>
      <c r="F169" s="518"/>
      <c r="G169" s="518"/>
      <c r="H169" s="518"/>
      <c r="I169" s="518"/>
      <c r="J169" s="518"/>
      <c r="K169" s="518"/>
      <c r="L169" s="518"/>
      <c r="M169" s="518"/>
      <c r="N169" s="518"/>
      <c r="O169" s="518"/>
      <c r="P169" s="518"/>
      <c r="Q169" s="518"/>
      <c r="R169" s="518"/>
      <c r="S169" s="518"/>
      <c r="T169" s="518"/>
      <c r="U169" s="518"/>
      <c r="V169" s="518"/>
      <c r="W169" s="518"/>
      <c r="X169" s="518"/>
      <c r="Y169" s="518"/>
      <c r="Z169" s="518"/>
    </row>
    <row r="170" spans="1:26" ht="12.75">
      <c r="A170" s="512"/>
      <c r="B170" s="518"/>
      <c r="C170" s="530"/>
      <c r="D170" s="518"/>
      <c r="E170" s="518"/>
      <c r="F170" s="518"/>
      <c r="G170" s="518"/>
      <c r="H170" s="518"/>
      <c r="I170" s="518"/>
      <c r="J170" s="518"/>
      <c r="K170" s="518"/>
      <c r="L170" s="518"/>
      <c r="M170" s="518"/>
      <c r="N170" s="518"/>
      <c r="O170" s="518"/>
      <c r="P170" s="518"/>
      <c r="Q170" s="518"/>
      <c r="R170" s="518"/>
      <c r="S170" s="518"/>
      <c r="T170" s="518"/>
      <c r="U170" s="518"/>
      <c r="V170" s="518"/>
      <c r="W170" s="518"/>
      <c r="X170" s="518"/>
      <c r="Y170" s="518"/>
      <c r="Z170" s="518"/>
    </row>
    <row r="171" spans="1:26" ht="12.75">
      <c r="A171" s="512"/>
      <c r="B171" s="518"/>
      <c r="C171" s="530"/>
      <c r="D171" s="518"/>
      <c r="E171" s="518"/>
      <c r="F171" s="518"/>
      <c r="G171" s="518"/>
      <c r="H171" s="518"/>
      <c r="I171" s="518"/>
      <c r="J171" s="518"/>
      <c r="K171" s="518"/>
      <c r="L171" s="518"/>
      <c r="M171" s="518"/>
      <c r="N171" s="518"/>
      <c r="O171" s="518"/>
      <c r="P171" s="518"/>
      <c r="Q171" s="518"/>
      <c r="R171" s="518"/>
      <c r="S171" s="518"/>
      <c r="T171" s="518"/>
      <c r="U171" s="518"/>
      <c r="V171" s="518"/>
      <c r="W171" s="518"/>
      <c r="X171" s="518"/>
      <c r="Y171" s="518"/>
      <c r="Z171" s="518"/>
    </row>
    <row r="172" spans="1:26" ht="12.75">
      <c r="A172" s="512"/>
      <c r="B172" s="518"/>
      <c r="C172" s="530"/>
      <c r="D172" s="518"/>
      <c r="E172" s="518"/>
      <c r="F172" s="518"/>
      <c r="G172" s="518"/>
      <c r="H172" s="518"/>
      <c r="I172" s="518"/>
      <c r="J172" s="518"/>
      <c r="K172" s="518"/>
      <c r="L172" s="518"/>
      <c r="M172" s="518"/>
      <c r="N172" s="518"/>
      <c r="O172" s="518"/>
      <c r="P172" s="518"/>
      <c r="Q172" s="518"/>
      <c r="R172" s="518"/>
      <c r="S172" s="518"/>
      <c r="T172" s="518"/>
      <c r="U172" s="518"/>
      <c r="V172" s="518"/>
      <c r="W172" s="518"/>
      <c r="X172" s="518"/>
      <c r="Y172" s="518"/>
      <c r="Z172" s="518"/>
    </row>
    <row r="173" spans="1:26" ht="12.75">
      <c r="A173" s="512"/>
      <c r="B173" s="518"/>
      <c r="C173" s="530"/>
      <c r="D173" s="518"/>
      <c r="E173" s="518"/>
      <c r="F173" s="518"/>
      <c r="G173" s="518"/>
      <c r="H173" s="518"/>
      <c r="I173" s="518"/>
      <c r="J173" s="518"/>
      <c r="K173" s="518"/>
      <c r="L173" s="518"/>
      <c r="M173" s="518"/>
      <c r="N173" s="518"/>
      <c r="O173" s="518"/>
      <c r="P173" s="518"/>
      <c r="Q173" s="518"/>
      <c r="R173" s="518"/>
      <c r="S173" s="518"/>
      <c r="T173" s="518"/>
      <c r="U173" s="518"/>
      <c r="V173" s="518"/>
      <c r="W173" s="518"/>
      <c r="X173" s="518"/>
      <c r="Y173" s="518"/>
      <c r="Z173" s="518"/>
    </row>
    <row r="174" spans="1:26" ht="12.75">
      <c r="A174" s="512"/>
      <c r="B174" s="518"/>
      <c r="C174" s="530"/>
      <c r="D174" s="518"/>
      <c r="E174" s="518"/>
      <c r="F174" s="518"/>
      <c r="G174" s="518"/>
      <c r="H174" s="518"/>
      <c r="I174" s="518"/>
      <c r="J174" s="518"/>
      <c r="K174" s="518"/>
      <c r="L174" s="518"/>
      <c r="M174" s="518"/>
      <c r="N174" s="518"/>
      <c r="O174" s="518"/>
      <c r="P174" s="518"/>
      <c r="Q174" s="518"/>
      <c r="R174" s="518"/>
      <c r="S174" s="518"/>
      <c r="T174" s="518"/>
      <c r="U174" s="518"/>
      <c r="V174" s="518"/>
      <c r="W174" s="518"/>
      <c r="X174" s="518"/>
      <c r="Y174" s="518"/>
      <c r="Z174" s="518"/>
    </row>
    <row r="175" spans="1:26" ht="12.75">
      <c r="A175" s="512"/>
      <c r="B175" s="518"/>
      <c r="C175" s="530"/>
      <c r="D175" s="518"/>
      <c r="E175" s="518"/>
      <c r="F175" s="518"/>
      <c r="G175" s="518"/>
      <c r="H175" s="518"/>
      <c r="I175" s="518"/>
      <c r="J175" s="518"/>
      <c r="K175" s="518"/>
      <c r="L175" s="518"/>
      <c r="M175" s="518"/>
      <c r="N175" s="518"/>
      <c r="O175" s="518"/>
      <c r="P175" s="518"/>
      <c r="Q175" s="518"/>
      <c r="R175" s="518"/>
      <c r="S175" s="518"/>
      <c r="T175" s="518"/>
      <c r="U175" s="518"/>
      <c r="V175" s="518"/>
      <c r="W175" s="518"/>
      <c r="X175" s="518"/>
      <c r="Y175" s="518"/>
      <c r="Z175" s="518"/>
    </row>
    <row r="176" spans="1:26" ht="12.75">
      <c r="A176" s="512"/>
      <c r="B176" s="518"/>
      <c r="C176" s="530"/>
      <c r="D176" s="518"/>
      <c r="E176" s="518"/>
      <c r="F176" s="518"/>
      <c r="G176" s="518"/>
      <c r="H176" s="518"/>
      <c r="I176" s="518"/>
      <c r="J176" s="518"/>
      <c r="K176" s="518"/>
      <c r="L176" s="518"/>
      <c r="M176" s="518"/>
      <c r="N176" s="518"/>
      <c r="O176" s="518"/>
      <c r="P176" s="518"/>
      <c r="Q176" s="518"/>
      <c r="R176" s="518"/>
      <c r="S176" s="518"/>
      <c r="T176" s="518"/>
      <c r="U176" s="518"/>
      <c r="V176" s="518"/>
      <c r="W176" s="518"/>
      <c r="X176" s="518"/>
      <c r="Y176" s="518"/>
      <c r="Z176" s="518"/>
    </row>
    <row r="177" spans="1:26" ht="12.75">
      <c r="A177" s="512"/>
      <c r="B177" s="518"/>
      <c r="C177" s="530"/>
      <c r="D177" s="518"/>
      <c r="E177" s="518"/>
      <c r="F177" s="518"/>
      <c r="G177" s="518"/>
      <c r="H177" s="518"/>
      <c r="I177" s="518"/>
      <c r="J177" s="518"/>
      <c r="K177" s="518"/>
      <c r="L177" s="518"/>
      <c r="M177" s="518"/>
      <c r="N177" s="518"/>
      <c r="O177" s="518"/>
      <c r="P177" s="518"/>
      <c r="Q177" s="518"/>
      <c r="R177" s="518"/>
      <c r="S177" s="518"/>
      <c r="T177" s="518"/>
      <c r="U177" s="518"/>
      <c r="V177" s="518"/>
      <c r="W177" s="518"/>
      <c r="X177" s="518"/>
      <c r="Y177" s="518"/>
      <c r="Z177" s="518"/>
    </row>
    <row r="178" spans="1:26" ht="12.75">
      <c r="A178" s="512"/>
      <c r="B178" s="518"/>
      <c r="C178" s="530"/>
      <c r="D178" s="518"/>
      <c r="E178" s="518"/>
      <c r="F178" s="518"/>
      <c r="G178" s="518"/>
      <c r="H178" s="518"/>
      <c r="I178" s="518"/>
      <c r="J178" s="518"/>
      <c r="K178" s="518"/>
      <c r="L178" s="518"/>
      <c r="M178" s="518"/>
      <c r="N178" s="518"/>
      <c r="O178" s="518"/>
      <c r="P178" s="518"/>
      <c r="Q178" s="518"/>
      <c r="R178" s="518"/>
      <c r="S178" s="518"/>
      <c r="T178" s="518"/>
      <c r="U178" s="518"/>
      <c r="V178" s="518"/>
      <c r="W178" s="518"/>
      <c r="X178" s="518"/>
      <c r="Y178" s="518"/>
      <c r="Z178" s="518"/>
    </row>
    <row r="179" spans="1:26" ht="12.75">
      <c r="A179" s="512"/>
      <c r="B179" s="518"/>
      <c r="C179" s="530"/>
      <c r="D179" s="518"/>
      <c r="E179" s="518"/>
      <c r="F179" s="518"/>
      <c r="G179" s="518"/>
      <c r="H179" s="518"/>
      <c r="I179" s="518"/>
      <c r="J179" s="518"/>
      <c r="K179" s="518"/>
      <c r="L179" s="518"/>
      <c r="M179" s="518"/>
      <c r="N179" s="518"/>
      <c r="O179" s="518"/>
      <c r="P179" s="518"/>
      <c r="Q179" s="518"/>
      <c r="R179" s="518"/>
      <c r="S179" s="518"/>
      <c r="T179" s="518"/>
      <c r="U179" s="518"/>
      <c r="V179" s="518"/>
      <c r="W179" s="518"/>
      <c r="X179" s="518"/>
      <c r="Y179" s="518"/>
      <c r="Z179" s="518"/>
    </row>
    <row r="180" spans="1:26" ht="12.75">
      <c r="A180" s="512"/>
      <c r="B180" s="518"/>
      <c r="C180" s="530"/>
      <c r="D180" s="518"/>
      <c r="E180" s="518"/>
      <c r="F180" s="518"/>
      <c r="G180" s="518"/>
      <c r="H180" s="518"/>
      <c r="I180" s="518"/>
      <c r="J180" s="518"/>
      <c r="K180" s="518"/>
      <c r="L180" s="518"/>
      <c r="M180" s="518"/>
      <c r="N180" s="518"/>
      <c r="O180" s="518"/>
      <c r="P180" s="518"/>
      <c r="Q180" s="518"/>
      <c r="R180" s="518"/>
      <c r="S180" s="518"/>
      <c r="T180" s="518"/>
      <c r="U180" s="518"/>
      <c r="V180" s="518"/>
      <c r="W180" s="518"/>
      <c r="X180" s="518"/>
      <c r="Y180" s="518"/>
      <c r="Z180" s="518"/>
    </row>
    <row r="181" spans="1:26" ht="12.75">
      <c r="A181" s="512"/>
      <c r="B181" s="518"/>
      <c r="C181" s="530"/>
      <c r="D181" s="518"/>
      <c r="E181" s="518"/>
      <c r="F181" s="518"/>
      <c r="G181" s="518"/>
      <c r="H181" s="518"/>
      <c r="I181" s="518"/>
      <c r="J181" s="518"/>
      <c r="K181" s="518"/>
      <c r="L181" s="518"/>
      <c r="M181" s="518"/>
      <c r="N181" s="518"/>
      <c r="O181" s="518"/>
      <c r="P181" s="518"/>
      <c r="Q181" s="518"/>
      <c r="R181" s="518"/>
      <c r="S181" s="518"/>
      <c r="T181" s="518"/>
      <c r="U181" s="518"/>
      <c r="V181" s="518"/>
      <c r="W181" s="518"/>
      <c r="X181" s="518"/>
      <c r="Y181" s="518"/>
      <c r="Z181" s="518"/>
    </row>
    <row r="182" spans="1:26" ht="12.75">
      <c r="A182" s="512"/>
      <c r="B182" s="518"/>
      <c r="C182" s="530"/>
      <c r="D182" s="518"/>
      <c r="E182" s="518"/>
      <c r="F182" s="518"/>
      <c r="G182" s="518"/>
      <c r="H182" s="518"/>
      <c r="I182" s="518"/>
      <c r="J182" s="518"/>
      <c r="K182" s="518"/>
      <c r="L182" s="518"/>
      <c r="M182" s="518"/>
      <c r="N182" s="518"/>
      <c r="O182" s="518"/>
      <c r="P182" s="518"/>
      <c r="Q182" s="518"/>
      <c r="R182" s="518"/>
      <c r="S182" s="518"/>
      <c r="T182" s="518"/>
      <c r="U182" s="518"/>
      <c r="V182" s="518"/>
      <c r="W182" s="518"/>
      <c r="X182" s="518"/>
      <c r="Y182" s="518"/>
      <c r="Z182" s="518"/>
    </row>
    <row r="183" spans="1:26" ht="12.75">
      <c r="A183" s="512"/>
      <c r="B183" s="518"/>
      <c r="C183" s="530"/>
      <c r="D183" s="518"/>
      <c r="E183" s="518"/>
      <c r="F183" s="518"/>
      <c r="G183" s="518"/>
      <c r="H183" s="518"/>
      <c r="I183" s="518"/>
      <c r="J183" s="518"/>
      <c r="K183" s="518"/>
      <c r="L183" s="518"/>
      <c r="M183" s="518"/>
      <c r="N183" s="518"/>
      <c r="O183" s="518"/>
      <c r="P183" s="518"/>
      <c r="Q183" s="518"/>
      <c r="R183" s="518"/>
      <c r="S183" s="518"/>
      <c r="T183" s="518"/>
      <c r="U183" s="518"/>
      <c r="V183" s="518"/>
      <c r="W183" s="518"/>
      <c r="X183" s="518"/>
      <c r="Y183" s="518"/>
      <c r="Z183" s="518"/>
    </row>
    <row r="184" spans="1:26" ht="12.75">
      <c r="A184" s="512"/>
      <c r="B184" s="518"/>
      <c r="C184" s="530"/>
      <c r="D184" s="518"/>
      <c r="E184" s="518"/>
      <c r="F184" s="518"/>
      <c r="G184" s="518"/>
      <c r="H184" s="518"/>
      <c r="I184" s="518"/>
      <c r="J184" s="518"/>
      <c r="K184" s="518"/>
      <c r="L184" s="518"/>
      <c r="M184" s="518"/>
      <c r="N184" s="518"/>
      <c r="O184" s="518"/>
      <c r="P184" s="518"/>
      <c r="Q184" s="518"/>
      <c r="R184" s="518"/>
      <c r="S184" s="518"/>
      <c r="T184" s="518"/>
      <c r="U184" s="518"/>
      <c r="V184" s="518"/>
      <c r="W184" s="518"/>
      <c r="X184" s="518"/>
      <c r="Y184" s="518"/>
      <c r="Z184" s="518"/>
    </row>
    <row r="185" spans="1:26" ht="12.75">
      <c r="A185" s="512"/>
      <c r="B185" s="518"/>
      <c r="C185" s="530"/>
      <c r="D185" s="518"/>
      <c r="E185" s="518"/>
      <c r="F185" s="518"/>
      <c r="G185" s="518"/>
      <c r="H185" s="518"/>
      <c r="I185" s="518"/>
      <c r="J185" s="518"/>
      <c r="K185" s="518"/>
      <c r="L185" s="518"/>
      <c r="M185" s="518"/>
      <c r="N185" s="518"/>
      <c r="O185" s="518"/>
      <c r="P185" s="518"/>
      <c r="Q185" s="518"/>
      <c r="R185" s="518"/>
      <c r="S185" s="518"/>
      <c r="T185" s="518"/>
      <c r="U185" s="518"/>
      <c r="V185" s="518"/>
      <c r="W185" s="518"/>
      <c r="X185" s="518"/>
      <c r="Y185" s="518"/>
      <c r="Z185" s="518"/>
    </row>
    <row r="186" spans="1:26" ht="12.75">
      <c r="A186" s="512"/>
      <c r="B186" s="518"/>
      <c r="C186" s="530"/>
      <c r="D186" s="518"/>
      <c r="E186" s="518"/>
      <c r="F186" s="518"/>
      <c r="G186" s="518"/>
      <c r="H186" s="518"/>
      <c r="I186" s="518"/>
      <c r="J186" s="518"/>
      <c r="K186" s="518"/>
      <c r="L186" s="518"/>
      <c r="M186" s="518"/>
      <c r="N186" s="518"/>
      <c r="O186" s="518"/>
      <c r="P186" s="518"/>
      <c r="Q186" s="518"/>
      <c r="R186" s="518"/>
      <c r="S186" s="518"/>
      <c r="T186" s="518"/>
      <c r="U186" s="518"/>
      <c r="V186" s="518"/>
      <c r="W186" s="518"/>
      <c r="X186" s="518"/>
      <c r="Y186" s="518"/>
      <c r="Z186" s="518"/>
    </row>
    <row r="187" spans="1:26" ht="12.75">
      <c r="A187" s="512"/>
      <c r="B187" s="518"/>
      <c r="C187" s="530"/>
      <c r="D187" s="518"/>
      <c r="E187" s="518"/>
      <c r="F187" s="518"/>
      <c r="G187" s="518"/>
      <c r="H187" s="518"/>
      <c r="I187" s="518"/>
      <c r="J187" s="518"/>
      <c r="K187" s="518"/>
      <c r="L187" s="518"/>
      <c r="M187" s="518"/>
      <c r="N187" s="518"/>
      <c r="O187" s="518"/>
      <c r="P187" s="518"/>
      <c r="Q187" s="518"/>
      <c r="R187" s="518"/>
      <c r="S187" s="518"/>
      <c r="T187" s="518"/>
      <c r="U187" s="518"/>
      <c r="V187" s="518"/>
      <c r="W187" s="518"/>
      <c r="X187" s="518"/>
      <c r="Y187" s="518"/>
      <c r="Z187" s="518"/>
    </row>
    <row r="188" spans="1:26" ht="12.75">
      <c r="A188" s="512"/>
      <c r="B188" s="518"/>
      <c r="C188" s="530"/>
      <c r="D188" s="518"/>
      <c r="E188" s="518"/>
      <c r="F188" s="518"/>
      <c r="G188" s="518"/>
      <c r="H188" s="518"/>
      <c r="I188" s="518"/>
      <c r="J188" s="518"/>
      <c r="K188" s="518"/>
      <c r="L188" s="518"/>
      <c r="M188" s="518"/>
      <c r="N188" s="518"/>
      <c r="O188" s="518"/>
      <c r="P188" s="518"/>
      <c r="Q188" s="518"/>
      <c r="R188" s="518"/>
      <c r="S188" s="518"/>
      <c r="T188" s="518"/>
      <c r="U188" s="518"/>
      <c r="V188" s="518"/>
      <c r="W188" s="518"/>
      <c r="X188" s="518"/>
      <c r="Y188" s="518"/>
      <c r="Z188" s="518"/>
    </row>
    <row r="189" spans="1:26" ht="12.75">
      <c r="A189" s="512"/>
      <c r="B189" s="518"/>
      <c r="C189" s="530"/>
      <c r="D189" s="518"/>
      <c r="E189" s="518"/>
      <c r="F189" s="518"/>
      <c r="G189" s="518"/>
      <c r="H189" s="518"/>
      <c r="I189" s="518"/>
      <c r="J189" s="518"/>
      <c r="K189" s="518"/>
      <c r="L189" s="518"/>
      <c r="M189" s="518"/>
      <c r="N189" s="518"/>
      <c r="O189" s="518"/>
      <c r="P189" s="518"/>
      <c r="Q189" s="518"/>
      <c r="R189" s="518"/>
      <c r="S189" s="518"/>
      <c r="T189" s="518"/>
      <c r="U189" s="518"/>
      <c r="V189" s="518"/>
      <c r="W189" s="518"/>
      <c r="X189" s="518"/>
      <c r="Y189" s="518"/>
      <c r="Z189" s="518"/>
    </row>
    <row r="190" spans="1:26" ht="12.75">
      <c r="A190" s="512"/>
      <c r="B190" s="518"/>
      <c r="C190" s="530"/>
      <c r="D190" s="518"/>
      <c r="E190" s="518"/>
      <c r="F190" s="518"/>
      <c r="G190" s="518"/>
      <c r="H190" s="518"/>
      <c r="I190" s="518"/>
      <c r="J190" s="518"/>
      <c r="K190" s="518"/>
      <c r="L190" s="518"/>
      <c r="M190" s="518"/>
      <c r="N190" s="518"/>
      <c r="O190" s="518"/>
      <c r="P190" s="518"/>
      <c r="Q190" s="518"/>
      <c r="R190" s="518"/>
      <c r="S190" s="518"/>
      <c r="T190" s="518"/>
      <c r="U190" s="518"/>
      <c r="V190" s="518"/>
      <c r="W190" s="518"/>
      <c r="X190" s="518"/>
      <c r="Y190" s="518"/>
      <c r="Z190" s="518"/>
    </row>
    <row r="191" spans="1:26" ht="12.75">
      <c r="A191" s="512"/>
      <c r="B191" s="518"/>
      <c r="C191" s="530"/>
      <c r="D191" s="518"/>
      <c r="E191" s="518"/>
      <c r="F191" s="518"/>
      <c r="G191" s="518"/>
      <c r="H191" s="518"/>
      <c r="I191" s="518"/>
      <c r="J191" s="518"/>
      <c r="K191" s="518"/>
      <c r="L191" s="518"/>
      <c r="M191" s="518"/>
      <c r="N191" s="518"/>
      <c r="O191" s="518"/>
      <c r="P191" s="518"/>
      <c r="Q191" s="518"/>
      <c r="R191" s="518"/>
      <c r="S191" s="518"/>
      <c r="T191" s="518"/>
      <c r="U191" s="518"/>
      <c r="V191" s="518"/>
      <c r="W191" s="518"/>
      <c r="X191" s="518"/>
      <c r="Y191" s="518"/>
      <c r="Z191" s="518"/>
    </row>
    <row r="192" spans="1:26" ht="12.75">
      <c r="A192" s="512"/>
      <c r="B192" s="518"/>
      <c r="C192" s="530"/>
      <c r="D192" s="518"/>
      <c r="E192" s="518"/>
      <c r="F192" s="518"/>
      <c r="G192" s="518"/>
      <c r="H192" s="518"/>
      <c r="I192" s="518"/>
      <c r="J192" s="518"/>
      <c r="K192" s="518"/>
      <c r="L192" s="518"/>
      <c r="M192" s="518"/>
      <c r="N192" s="518"/>
      <c r="O192" s="518"/>
      <c r="P192" s="518"/>
      <c r="Q192" s="518"/>
      <c r="R192" s="518"/>
      <c r="S192" s="518"/>
      <c r="T192" s="518"/>
      <c r="U192" s="518"/>
      <c r="V192" s="518"/>
      <c r="W192" s="518"/>
      <c r="X192" s="518"/>
      <c r="Y192" s="518"/>
      <c r="Z192" s="518"/>
    </row>
    <row r="193" spans="1:26" ht="12.75">
      <c r="A193" s="512"/>
      <c r="B193" s="518"/>
      <c r="C193" s="530"/>
      <c r="D193" s="518"/>
      <c r="E193" s="518"/>
      <c r="F193" s="518"/>
      <c r="G193" s="518"/>
      <c r="H193" s="518"/>
      <c r="I193" s="518"/>
      <c r="J193" s="518"/>
      <c r="K193" s="518"/>
      <c r="L193" s="518"/>
      <c r="M193" s="518"/>
      <c r="N193" s="518"/>
      <c r="O193" s="518"/>
      <c r="P193" s="518"/>
      <c r="Q193" s="518"/>
      <c r="R193" s="518"/>
      <c r="S193" s="518"/>
      <c r="T193" s="518"/>
      <c r="U193" s="518"/>
      <c r="V193" s="518"/>
      <c r="W193" s="518"/>
      <c r="X193" s="518"/>
      <c r="Y193" s="518"/>
      <c r="Z193" s="518"/>
    </row>
    <row r="194" spans="1:26" ht="12.75">
      <c r="A194" s="512"/>
      <c r="B194" s="518"/>
      <c r="C194" s="530"/>
      <c r="D194" s="518"/>
      <c r="E194" s="518"/>
      <c r="F194" s="518"/>
      <c r="G194" s="518"/>
      <c r="H194" s="518"/>
      <c r="I194" s="518"/>
      <c r="J194" s="518"/>
      <c r="K194" s="518"/>
      <c r="L194" s="518"/>
      <c r="M194" s="518"/>
      <c r="N194" s="518"/>
      <c r="O194" s="518"/>
      <c r="P194" s="518"/>
      <c r="Q194" s="518"/>
      <c r="R194" s="518"/>
      <c r="S194" s="518"/>
      <c r="T194" s="518"/>
      <c r="U194" s="518"/>
      <c r="V194" s="518"/>
      <c r="W194" s="518"/>
      <c r="X194" s="518"/>
      <c r="Y194" s="518"/>
      <c r="Z194" s="518"/>
    </row>
    <row r="195" spans="1:26" ht="12.75">
      <c r="A195" s="512"/>
      <c r="B195" s="518"/>
      <c r="C195" s="530"/>
      <c r="D195" s="518"/>
      <c r="E195" s="518"/>
      <c r="F195" s="518"/>
      <c r="G195" s="518"/>
      <c r="H195" s="518"/>
      <c r="I195" s="518"/>
      <c r="J195" s="518"/>
      <c r="K195" s="518"/>
      <c r="L195" s="518"/>
      <c r="M195" s="518"/>
      <c r="N195" s="518"/>
      <c r="O195" s="518"/>
      <c r="P195" s="518"/>
      <c r="Q195" s="518"/>
      <c r="R195" s="518"/>
      <c r="S195" s="518"/>
      <c r="T195" s="518"/>
      <c r="U195" s="518"/>
      <c r="V195" s="518"/>
      <c r="W195" s="518"/>
      <c r="X195" s="518"/>
      <c r="Y195" s="518"/>
      <c r="Z195" s="518"/>
    </row>
    <row r="196" spans="1:26" ht="12.75">
      <c r="A196" s="512"/>
      <c r="B196" s="518"/>
      <c r="C196" s="530"/>
      <c r="D196" s="518"/>
      <c r="E196" s="518"/>
      <c r="F196" s="518"/>
      <c r="G196" s="518"/>
      <c r="H196" s="518"/>
      <c r="I196" s="518"/>
      <c r="J196" s="518"/>
      <c r="K196" s="518"/>
      <c r="L196" s="518"/>
      <c r="M196" s="518"/>
      <c r="N196" s="518"/>
      <c r="O196" s="518"/>
      <c r="P196" s="518"/>
      <c r="Q196" s="518"/>
      <c r="R196" s="518"/>
      <c r="S196" s="518"/>
      <c r="T196" s="518"/>
      <c r="U196" s="518"/>
      <c r="V196" s="518"/>
      <c r="W196" s="518"/>
      <c r="X196" s="518"/>
      <c r="Y196" s="518"/>
      <c r="Z196" s="518"/>
    </row>
    <row r="197" spans="1:26" ht="12.75">
      <c r="A197" s="512"/>
      <c r="B197" s="518"/>
      <c r="C197" s="530"/>
      <c r="D197" s="518"/>
      <c r="E197" s="518"/>
      <c r="F197" s="518"/>
      <c r="G197" s="518"/>
      <c r="H197" s="518"/>
      <c r="I197" s="518"/>
      <c r="J197" s="518"/>
      <c r="K197" s="518"/>
      <c r="L197" s="518"/>
      <c r="M197" s="518"/>
      <c r="N197" s="518"/>
      <c r="O197" s="518"/>
      <c r="P197" s="518"/>
      <c r="Q197" s="518"/>
      <c r="R197" s="518"/>
      <c r="S197" s="518"/>
      <c r="T197" s="518"/>
      <c r="U197" s="518"/>
      <c r="V197" s="518"/>
      <c r="W197" s="518"/>
      <c r="X197" s="518"/>
      <c r="Y197" s="518"/>
      <c r="Z197" s="518"/>
    </row>
    <row r="198" spans="1:26" ht="12.75">
      <c r="A198" s="512"/>
      <c r="B198" s="518"/>
      <c r="C198" s="530"/>
      <c r="D198" s="518"/>
      <c r="E198" s="518"/>
      <c r="F198" s="518"/>
      <c r="G198" s="518"/>
      <c r="H198" s="518"/>
      <c r="I198" s="518"/>
      <c r="J198" s="518"/>
      <c r="K198" s="518"/>
      <c r="L198" s="518"/>
      <c r="M198" s="518"/>
      <c r="N198" s="518"/>
      <c r="O198" s="518"/>
      <c r="P198" s="518"/>
      <c r="Q198" s="518"/>
      <c r="R198" s="518"/>
      <c r="S198" s="518"/>
      <c r="T198" s="518"/>
      <c r="U198" s="518"/>
      <c r="V198" s="518"/>
      <c r="W198" s="518"/>
      <c r="X198" s="518"/>
      <c r="Y198" s="518"/>
      <c r="Z198" s="518"/>
    </row>
    <row r="199" spans="1:26" ht="12.75">
      <c r="A199" s="512"/>
      <c r="B199" s="518"/>
      <c r="C199" s="530"/>
      <c r="D199" s="518"/>
      <c r="E199" s="518"/>
      <c r="F199" s="518"/>
      <c r="G199" s="518"/>
      <c r="H199" s="518"/>
      <c r="I199" s="518"/>
      <c r="J199" s="518"/>
      <c r="K199" s="518"/>
      <c r="L199" s="518"/>
      <c r="M199" s="518"/>
      <c r="N199" s="518"/>
      <c r="O199" s="518"/>
      <c r="P199" s="518"/>
      <c r="Q199" s="518"/>
      <c r="R199" s="518"/>
      <c r="S199" s="518"/>
      <c r="T199" s="518"/>
      <c r="U199" s="518"/>
      <c r="V199" s="518"/>
      <c r="W199" s="518"/>
      <c r="X199" s="518"/>
      <c r="Y199" s="518"/>
      <c r="Z199" s="518"/>
    </row>
    <row r="200" spans="1:26" ht="12.75">
      <c r="A200" s="512"/>
      <c r="B200" s="518"/>
      <c r="C200" s="530"/>
      <c r="D200" s="518"/>
      <c r="E200" s="518"/>
      <c r="F200" s="518"/>
      <c r="G200" s="518"/>
      <c r="H200" s="518"/>
      <c r="I200" s="518"/>
      <c r="J200" s="518"/>
      <c r="K200" s="518"/>
      <c r="L200" s="518"/>
      <c r="M200" s="518"/>
      <c r="N200" s="518"/>
      <c r="O200" s="518"/>
      <c r="P200" s="518"/>
      <c r="Q200" s="518"/>
      <c r="R200" s="518"/>
      <c r="S200" s="518"/>
      <c r="T200" s="518"/>
      <c r="U200" s="518"/>
      <c r="V200" s="518"/>
      <c r="W200" s="518"/>
      <c r="X200" s="518"/>
      <c r="Y200" s="518"/>
      <c r="Z200" s="518"/>
    </row>
    <row r="201" spans="1:26" ht="12.75">
      <c r="A201" s="512"/>
      <c r="B201" s="518"/>
      <c r="C201" s="530"/>
      <c r="D201" s="518"/>
      <c r="E201" s="518"/>
      <c r="F201" s="518"/>
      <c r="G201" s="518"/>
      <c r="H201" s="518"/>
      <c r="I201" s="518"/>
      <c r="J201" s="518"/>
      <c r="K201" s="518"/>
      <c r="L201" s="518"/>
      <c r="M201" s="518"/>
      <c r="N201" s="518"/>
      <c r="O201" s="518"/>
      <c r="P201" s="518"/>
      <c r="Q201" s="518"/>
      <c r="R201" s="518"/>
      <c r="S201" s="518"/>
      <c r="T201" s="518"/>
      <c r="U201" s="518"/>
      <c r="V201" s="518"/>
      <c r="W201" s="518"/>
      <c r="X201" s="518"/>
      <c r="Y201" s="518"/>
      <c r="Z201" s="518"/>
    </row>
    <row r="202" spans="1:26" ht="12.75">
      <c r="A202" s="512"/>
      <c r="B202" s="518"/>
      <c r="C202" s="530"/>
      <c r="D202" s="518"/>
      <c r="E202" s="518"/>
      <c r="F202" s="518"/>
      <c r="G202" s="518"/>
      <c r="H202" s="518"/>
      <c r="I202" s="518"/>
      <c r="J202" s="518"/>
      <c r="K202" s="518"/>
      <c r="L202" s="518"/>
      <c r="M202" s="518"/>
      <c r="N202" s="518"/>
      <c r="O202" s="518"/>
      <c r="P202" s="518"/>
      <c r="Q202" s="518"/>
      <c r="R202" s="518"/>
      <c r="S202" s="518"/>
      <c r="T202" s="518"/>
      <c r="U202" s="518"/>
      <c r="V202" s="518"/>
      <c r="W202" s="518"/>
      <c r="X202" s="518"/>
      <c r="Y202" s="518"/>
      <c r="Z202" s="518"/>
    </row>
    <row r="203" spans="1:26" ht="12.75">
      <c r="A203" s="512"/>
      <c r="B203" s="518"/>
      <c r="C203" s="530"/>
      <c r="D203" s="518"/>
      <c r="E203" s="518"/>
      <c r="F203" s="518"/>
      <c r="G203" s="518"/>
      <c r="H203" s="518"/>
      <c r="I203" s="518"/>
      <c r="J203" s="518"/>
      <c r="K203" s="518"/>
      <c r="L203" s="518"/>
      <c r="M203" s="518"/>
      <c r="N203" s="518"/>
      <c r="O203" s="518"/>
      <c r="P203" s="518"/>
      <c r="Q203" s="518"/>
      <c r="R203" s="518"/>
      <c r="S203" s="518"/>
      <c r="T203" s="518"/>
      <c r="U203" s="518"/>
      <c r="V203" s="518"/>
      <c r="W203" s="518"/>
      <c r="X203" s="518"/>
      <c r="Y203" s="518"/>
      <c r="Z203" s="518"/>
    </row>
    <row r="204" spans="1:26" ht="12.75">
      <c r="A204" s="512"/>
      <c r="B204" s="518"/>
      <c r="C204" s="530"/>
      <c r="D204" s="518"/>
      <c r="E204" s="518"/>
      <c r="F204" s="518"/>
      <c r="G204" s="518"/>
      <c r="H204" s="518"/>
      <c r="I204" s="518"/>
      <c r="J204" s="518"/>
      <c r="K204" s="518"/>
      <c r="L204" s="518"/>
      <c r="M204" s="518"/>
      <c r="N204" s="518"/>
      <c r="O204" s="518"/>
      <c r="P204" s="518"/>
      <c r="Q204" s="518"/>
      <c r="R204" s="518"/>
      <c r="S204" s="518"/>
      <c r="T204" s="518"/>
      <c r="U204" s="518"/>
      <c r="V204" s="518"/>
      <c r="W204" s="518"/>
      <c r="X204" s="518"/>
      <c r="Y204" s="518"/>
      <c r="Z204" s="518"/>
    </row>
    <row r="205" spans="1:26" ht="12.75">
      <c r="A205" s="512"/>
      <c r="B205" s="518"/>
      <c r="C205" s="530"/>
      <c r="D205" s="518"/>
      <c r="E205" s="518"/>
      <c r="F205" s="518"/>
      <c r="G205" s="518"/>
      <c r="H205" s="518"/>
      <c r="I205" s="518"/>
      <c r="J205" s="518"/>
      <c r="K205" s="518"/>
      <c r="L205" s="518"/>
      <c r="M205" s="518"/>
      <c r="N205" s="518"/>
      <c r="O205" s="518"/>
      <c r="P205" s="518"/>
      <c r="Q205" s="518"/>
      <c r="R205" s="518"/>
      <c r="S205" s="518"/>
      <c r="T205" s="518"/>
      <c r="U205" s="518"/>
      <c r="V205" s="518"/>
      <c r="W205" s="518"/>
      <c r="X205" s="518"/>
      <c r="Y205" s="518"/>
      <c r="Z205" s="518"/>
    </row>
    <row r="206" spans="1:26" ht="12.75">
      <c r="A206" s="512"/>
      <c r="B206" s="518"/>
      <c r="C206" s="530"/>
      <c r="D206" s="518"/>
      <c r="E206" s="518"/>
      <c r="F206" s="518"/>
      <c r="G206" s="518"/>
      <c r="H206" s="518"/>
      <c r="I206" s="518"/>
      <c r="J206" s="518"/>
      <c r="K206" s="518"/>
      <c r="L206" s="518"/>
      <c r="M206" s="518"/>
      <c r="N206" s="518"/>
      <c r="O206" s="518"/>
      <c r="P206" s="518"/>
      <c r="Q206" s="518"/>
      <c r="R206" s="518"/>
      <c r="S206" s="518"/>
      <c r="T206" s="518"/>
      <c r="U206" s="518"/>
      <c r="V206" s="518"/>
      <c r="W206" s="518"/>
      <c r="X206" s="518"/>
      <c r="Y206" s="518"/>
      <c r="Z206" s="518"/>
    </row>
    <row r="207" spans="1:26" ht="12.75">
      <c r="A207" s="512"/>
      <c r="B207" s="518"/>
      <c r="C207" s="530"/>
      <c r="D207" s="518"/>
      <c r="E207" s="518"/>
      <c r="F207" s="518"/>
      <c r="G207" s="518"/>
      <c r="H207" s="518"/>
      <c r="I207" s="518"/>
      <c r="J207" s="518"/>
      <c r="K207" s="518"/>
      <c r="L207" s="518"/>
      <c r="M207" s="518"/>
      <c r="N207" s="518"/>
      <c r="O207" s="518"/>
      <c r="P207" s="518"/>
      <c r="Q207" s="518"/>
      <c r="R207" s="518"/>
      <c r="S207" s="518"/>
      <c r="T207" s="518"/>
      <c r="U207" s="518"/>
      <c r="V207" s="518"/>
      <c r="W207" s="518"/>
      <c r="X207" s="518"/>
      <c r="Y207" s="518"/>
      <c r="Z207" s="518"/>
    </row>
    <row r="208" spans="1:26" ht="12.75">
      <c r="A208" s="512"/>
      <c r="B208" s="518"/>
      <c r="C208" s="530"/>
      <c r="D208" s="518"/>
      <c r="E208" s="518"/>
      <c r="F208" s="518"/>
      <c r="G208" s="518"/>
      <c r="H208" s="518"/>
      <c r="I208" s="518"/>
      <c r="J208" s="518"/>
      <c r="K208" s="518"/>
      <c r="L208" s="518"/>
      <c r="M208" s="518"/>
      <c r="N208" s="518"/>
      <c r="O208" s="518"/>
      <c r="P208" s="518"/>
      <c r="Q208" s="518"/>
      <c r="R208" s="518"/>
      <c r="S208" s="518"/>
      <c r="T208" s="518"/>
      <c r="U208" s="518"/>
      <c r="V208" s="518"/>
      <c r="W208" s="518"/>
      <c r="X208" s="518"/>
      <c r="Y208" s="518"/>
      <c r="Z208" s="518"/>
    </row>
    <row r="209" spans="1:26" ht="12.75">
      <c r="A209" s="512"/>
      <c r="B209" s="518"/>
      <c r="C209" s="530"/>
      <c r="D209" s="518"/>
      <c r="E209" s="518"/>
      <c r="F209" s="518"/>
      <c r="G209" s="518"/>
      <c r="H209" s="518"/>
      <c r="I209" s="518"/>
      <c r="J209" s="518"/>
      <c r="K209" s="518"/>
      <c r="L209" s="518"/>
      <c r="M209" s="518"/>
      <c r="N209" s="518"/>
      <c r="O209" s="518"/>
      <c r="P209" s="518"/>
      <c r="Q209" s="518"/>
      <c r="R209" s="518"/>
      <c r="S209" s="518"/>
      <c r="T209" s="518"/>
      <c r="U209" s="518"/>
      <c r="V209" s="518"/>
      <c r="W209" s="518"/>
      <c r="X209" s="518"/>
      <c r="Y209" s="518"/>
      <c r="Z209" s="518"/>
    </row>
    <row r="210" spans="1:26" ht="12.75">
      <c r="A210" s="512"/>
      <c r="B210" s="518"/>
      <c r="C210" s="530"/>
      <c r="D210" s="518"/>
      <c r="E210" s="518"/>
      <c r="F210" s="518"/>
      <c r="G210" s="518"/>
      <c r="H210" s="518"/>
      <c r="I210" s="518"/>
      <c r="J210" s="518"/>
      <c r="K210" s="518"/>
      <c r="L210" s="518"/>
      <c r="M210" s="518"/>
      <c r="N210" s="518"/>
      <c r="O210" s="518"/>
      <c r="P210" s="518"/>
      <c r="Q210" s="518"/>
      <c r="R210" s="518"/>
      <c r="S210" s="518"/>
      <c r="T210" s="518"/>
      <c r="U210" s="518"/>
      <c r="V210" s="518"/>
      <c r="W210" s="518"/>
      <c r="X210" s="518"/>
      <c r="Y210" s="518"/>
      <c r="Z210" s="518"/>
    </row>
    <row r="211" spans="1:26" ht="12.75">
      <c r="A211" s="512"/>
      <c r="B211" s="518"/>
      <c r="C211" s="530"/>
      <c r="D211" s="518"/>
      <c r="E211" s="518"/>
      <c r="F211" s="518"/>
      <c r="G211" s="518"/>
      <c r="H211" s="518"/>
      <c r="I211" s="518"/>
      <c r="J211" s="518"/>
      <c r="K211" s="518"/>
      <c r="L211" s="518"/>
      <c r="M211" s="518"/>
      <c r="N211" s="518"/>
      <c r="O211" s="518"/>
      <c r="P211" s="518"/>
      <c r="Q211" s="518"/>
      <c r="R211" s="518"/>
      <c r="S211" s="518"/>
      <c r="T211" s="518"/>
      <c r="U211" s="518"/>
      <c r="V211" s="518"/>
      <c r="W211" s="518"/>
      <c r="X211" s="518"/>
      <c r="Y211" s="518"/>
      <c r="Z211" s="518"/>
    </row>
    <row r="212" spans="1:26" ht="12.75">
      <c r="A212" s="512"/>
      <c r="B212" s="518"/>
      <c r="C212" s="530"/>
      <c r="D212" s="518"/>
      <c r="E212" s="518"/>
      <c r="F212" s="518"/>
      <c r="G212" s="518"/>
      <c r="H212" s="518"/>
      <c r="I212" s="518"/>
      <c r="J212" s="518"/>
      <c r="K212" s="518"/>
      <c r="L212" s="518"/>
      <c r="M212" s="518"/>
      <c r="N212" s="518"/>
      <c r="O212" s="518"/>
      <c r="P212" s="518"/>
      <c r="Q212" s="518"/>
      <c r="R212" s="518"/>
      <c r="S212" s="518"/>
      <c r="T212" s="518"/>
      <c r="U212" s="518"/>
      <c r="V212" s="518"/>
      <c r="W212" s="518"/>
      <c r="X212" s="518"/>
      <c r="Y212" s="518"/>
      <c r="Z212" s="518"/>
    </row>
    <row r="213" spans="1:26" ht="12.75">
      <c r="A213" s="512"/>
      <c r="B213" s="518"/>
      <c r="C213" s="530"/>
      <c r="D213" s="518"/>
      <c r="E213" s="518"/>
      <c r="F213" s="518"/>
      <c r="G213" s="518"/>
      <c r="H213" s="518"/>
      <c r="I213" s="518"/>
      <c r="J213" s="518"/>
      <c r="K213" s="518"/>
      <c r="L213" s="518"/>
      <c r="M213" s="518"/>
      <c r="N213" s="518"/>
      <c r="O213" s="518"/>
      <c r="P213" s="518"/>
      <c r="Q213" s="518"/>
      <c r="R213" s="518"/>
      <c r="S213" s="518"/>
      <c r="T213" s="518"/>
      <c r="U213" s="518"/>
      <c r="V213" s="518"/>
      <c r="W213" s="518"/>
      <c r="X213" s="518"/>
      <c r="Y213" s="518"/>
      <c r="Z213" s="518"/>
    </row>
    <row r="214" spans="1:26" ht="12.75">
      <c r="A214" s="512"/>
      <c r="B214" s="518"/>
      <c r="C214" s="530"/>
      <c r="D214" s="518"/>
      <c r="E214" s="518"/>
      <c r="F214" s="518"/>
      <c r="G214" s="518"/>
      <c r="H214" s="518"/>
      <c r="I214" s="518"/>
      <c r="J214" s="518"/>
      <c r="K214" s="518"/>
      <c r="L214" s="518"/>
      <c r="M214" s="518"/>
      <c r="N214" s="518"/>
      <c r="O214" s="518"/>
      <c r="P214" s="518"/>
      <c r="Q214" s="518"/>
      <c r="R214" s="518"/>
      <c r="S214" s="518"/>
      <c r="T214" s="518"/>
      <c r="U214" s="518"/>
      <c r="V214" s="518"/>
      <c r="W214" s="518"/>
      <c r="X214" s="518"/>
      <c r="Y214" s="518"/>
      <c r="Z214" s="518"/>
    </row>
    <row r="215" spans="1:26" ht="12.75">
      <c r="A215" s="512"/>
      <c r="B215" s="518"/>
      <c r="C215" s="530"/>
      <c r="D215" s="518"/>
      <c r="E215" s="518"/>
      <c r="F215" s="518"/>
      <c r="G215" s="518"/>
      <c r="H215" s="518"/>
      <c r="I215" s="518"/>
      <c r="J215" s="518"/>
      <c r="K215" s="518"/>
      <c r="L215" s="518"/>
      <c r="M215" s="518"/>
      <c r="N215" s="518"/>
      <c r="O215" s="518"/>
      <c r="P215" s="518"/>
      <c r="Q215" s="518"/>
      <c r="R215" s="518"/>
      <c r="S215" s="518"/>
      <c r="T215" s="518"/>
      <c r="U215" s="518"/>
      <c r="V215" s="518"/>
      <c r="W215" s="518"/>
      <c r="X215" s="518"/>
      <c r="Y215" s="518"/>
      <c r="Z215" s="518"/>
    </row>
    <row r="216" spans="1:26" ht="12.75">
      <c r="A216" s="512"/>
      <c r="B216" s="518"/>
      <c r="C216" s="530"/>
      <c r="D216" s="518"/>
      <c r="E216" s="518"/>
      <c r="F216" s="518"/>
      <c r="G216" s="518"/>
      <c r="H216" s="518"/>
      <c r="I216" s="518"/>
      <c r="J216" s="518"/>
      <c r="K216" s="518"/>
      <c r="L216" s="518"/>
      <c r="M216" s="518"/>
      <c r="N216" s="518"/>
      <c r="O216" s="518"/>
      <c r="P216" s="518"/>
      <c r="Q216" s="518"/>
      <c r="R216" s="518"/>
      <c r="S216" s="518"/>
      <c r="T216" s="518"/>
      <c r="U216" s="518"/>
      <c r="V216" s="518"/>
      <c r="W216" s="518"/>
      <c r="X216" s="518"/>
      <c r="Y216" s="518"/>
      <c r="Z216" s="518"/>
    </row>
    <row r="217" spans="1:26" ht="12.75">
      <c r="A217" s="512"/>
      <c r="B217" s="518"/>
      <c r="C217" s="530"/>
      <c r="D217" s="518"/>
      <c r="E217" s="518"/>
      <c r="F217" s="518"/>
      <c r="G217" s="518"/>
      <c r="H217" s="518"/>
      <c r="I217" s="518"/>
      <c r="J217" s="518"/>
      <c r="K217" s="518"/>
      <c r="L217" s="518"/>
      <c r="M217" s="518"/>
      <c r="N217" s="518"/>
      <c r="O217" s="518"/>
      <c r="P217" s="518"/>
      <c r="Q217" s="518"/>
      <c r="R217" s="518"/>
      <c r="S217" s="518"/>
      <c r="T217" s="518"/>
      <c r="U217" s="518"/>
      <c r="V217" s="518"/>
      <c r="W217" s="518"/>
      <c r="X217" s="518"/>
      <c r="Y217" s="518"/>
      <c r="Z217" s="518"/>
    </row>
    <row r="218" spans="1:26" ht="12.75">
      <c r="A218" s="512"/>
      <c r="B218" s="518"/>
      <c r="C218" s="530"/>
      <c r="D218" s="518"/>
      <c r="E218" s="518"/>
      <c r="F218" s="518"/>
      <c r="G218" s="518"/>
      <c r="H218" s="518"/>
      <c r="I218" s="518"/>
      <c r="J218" s="518"/>
      <c r="K218" s="518"/>
      <c r="L218" s="518"/>
      <c r="M218" s="518"/>
      <c r="N218" s="518"/>
      <c r="O218" s="518"/>
      <c r="P218" s="518"/>
      <c r="Q218" s="518"/>
      <c r="R218" s="518"/>
      <c r="S218" s="518"/>
      <c r="T218" s="518"/>
      <c r="U218" s="518"/>
      <c r="V218" s="518"/>
      <c r="W218" s="518"/>
      <c r="X218" s="518"/>
      <c r="Y218" s="518"/>
      <c r="Z218" s="518"/>
    </row>
    <row r="219" spans="1:26" ht="12.75">
      <c r="A219" s="512"/>
      <c r="B219" s="518"/>
      <c r="C219" s="530"/>
      <c r="D219" s="518"/>
      <c r="E219" s="518"/>
      <c r="F219" s="518"/>
      <c r="G219" s="518"/>
      <c r="H219" s="518"/>
      <c r="I219" s="518"/>
      <c r="J219" s="518"/>
      <c r="K219" s="518"/>
      <c r="L219" s="518"/>
      <c r="M219" s="518"/>
      <c r="N219" s="518"/>
      <c r="O219" s="518"/>
      <c r="P219" s="518"/>
      <c r="Q219" s="518"/>
      <c r="R219" s="518"/>
      <c r="S219" s="518"/>
      <c r="T219" s="518"/>
      <c r="U219" s="518"/>
      <c r="V219" s="518"/>
      <c r="W219" s="518"/>
      <c r="X219" s="518"/>
      <c r="Y219" s="518"/>
      <c r="Z219" s="518"/>
    </row>
    <row r="220" spans="1:26" ht="12.75">
      <c r="A220" s="512"/>
      <c r="B220" s="518"/>
      <c r="C220" s="530"/>
      <c r="D220" s="518"/>
      <c r="E220" s="518"/>
      <c r="F220" s="518"/>
      <c r="G220" s="518"/>
      <c r="H220" s="518"/>
      <c r="I220" s="518"/>
      <c r="J220" s="518"/>
      <c r="K220" s="518"/>
      <c r="L220" s="518"/>
      <c r="M220" s="518"/>
      <c r="N220" s="518"/>
      <c r="O220" s="518"/>
      <c r="P220" s="518"/>
      <c r="Q220" s="518"/>
      <c r="R220" s="518"/>
      <c r="S220" s="518"/>
      <c r="T220" s="518"/>
      <c r="U220" s="518"/>
      <c r="V220" s="518"/>
      <c r="W220" s="518"/>
      <c r="X220" s="518"/>
      <c r="Y220" s="518"/>
      <c r="Z220" s="518"/>
    </row>
    <row r="221" spans="1:26" ht="12.75">
      <c r="A221" s="512"/>
      <c r="B221" s="518"/>
      <c r="C221" s="530"/>
      <c r="D221" s="518"/>
      <c r="E221" s="518"/>
      <c r="F221" s="518"/>
      <c r="G221" s="518"/>
      <c r="H221" s="518"/>
      <c r="I221" s="518"/>
      <c r="J221" s="518"/>
      <c r="K221" s="518"/>
      <c r="L221" s="518"/>
      <c r="M221" s="518"/>
      <c r="N221" s="518"/>
      <c r="O221" s="518"/>
      <c r="P221" s="518"/>
      <c r="Q221" s="518"/>
      <c r="R221" s="518"/>
      <c r="S221" s="518"/>
      <c r="T221" s="518"/>
      <c r="U221" s="518"/>
      <c r="V221" s="518"/>
      <c r="W221" s="518"/>
      <c r="X221" s="518"/>
      <c r="Y221" s="518"/>
      <c r="Z221" s="518"/>
    </row>
    <row r="222" spans="1:26" ht="12.75">
      <c r="A222" s="512"/>
      <c r="B222" s="518"/>
      <c r="C222" s="530"/>
      <c r="D222" s="518"/>
      <c r="E222" s="518"/>
      <c r="F222" s="518"/>
      <c r="G222" s="518"/>
      <c r="H222" s="518"/>
      <c r="I222" s="518"/>
      <c r="J222" s="518"/>
      <c r="K222" s="518"/>
      <c r="L222" s="518"/>
      <c r="M222" s="518"/>
      <c r="N222" s="518"/>
      <c r="O222" s="518"/>
      <c r="P222" s="518"/>
      <c r="Q222" s="518"/>
      <c r="R222" s="518"/>
      <c r="S222" s="518"/>
      <c r="T222" s="518"/>
      <c r="U222" s="518"/>
      <c r="V222" s="518"/>
      <c r="W222" s="518"/>
      <c r="X222" s="518"/>
      <c r="Y222" s="518"/>
      <c r="Z222" s="518"/>
    </row>
    <row r="223" spans="1:26" ht="12.75">
      <c r="A223" s="512"/>
      <c r="B223" s="518"/>
      <c r="C223" s="530"/>
      <c r="D223" s="518"/>
      <c r="E223" s="518"/>
      <c r="F223" s="518"/>
      <c r="G223" s="518"/>
      <c r="H223" s="518"/>
      <c r="I223" s="518"/>
      <c r="J223" s="518"/>
      <c r="K223" s="518"/>
      <c r="L223" s="518"/>
      <c r="M223" s="518"/>
      <c r="N223" s="518"/>
      <c r="O223" s="518"/>
      <c r="P223" s="518"/>
      <c r="Q223" s="518"/>
      <c r="R223" s="518"/>
      <c r="S223" s="518"/>
      <c r="T223" s="518"/>
      <c r="U223" s="518"/>
      <c r="V223" s="518"/>
      <c r="W223" s="518"/>
      <c r="X223" s="518"/>
      <c r="Y223" s="518"/>
      <c r="Z223" s="518"/>
    </row>
    <row r="224" spans="1:26" ht="12.75">
      <c r="A224" s="512"/>
      <c r="B224" s="518"/>
      <c r="C224" s="530"/>
      <c r="D224" s="518"/>
      <c r="E224" s="518"/>
      <c r="F224" s="518"/>
      <c r="G224" s="518"/>
      <c r="H224" s="518"/>
      <c r="I224" s="518"/>
      <c r="J224" s="518"/>
      <c r="K224" s="518"/>
      <c r="L224" s="518"/>
      <c r="M224" s="518"/>
      <c r="N224" s="518"/>
      <c r="O224" s="518"/>
      <c r="P224" s="518"/>
      <c r="Q224" s="518"/>
      <c r="R224" s="518"/>
      <c r="S224" s="518"/>
      <c r="T224" s="518"/>
      <c r="U224" s="518"/>
      <c r="V224" s="518"/>
      <c r="W224" s="518"/>
      <c r="X224" s="518"/>
      <c r="Y224" s="518"/>
      <c r="Z224" s="518"/>
    </row>
    <row r="225" spans="1:26" ht="12.75">
      <c r="A225" s="512"/>
      <c r="B225" s="518"/>
      <c r="C225" s="530"/>
      <c r="D225" s="518"/>
      <c r="E225" s="518"/>
      <c r="F225" s="518"/>
      <c r="G225" s="518"/>
      <c r="H225" s="518"/>
      <c r="I225" s="518"/>
      <c r="J225" s="518"/>
      <c r="K225" s="518"/>
      <c r="L225" s="518"/>
      <c r="M225" s="518"/>
      <c r="N225" s="518"/>
      <c r="O225" s="518"/>
      <c r="P225" s="518"/>
      <c r="Q225" s="518"/>
      <c r="R225" s="518"/>
      <c r="S225" s="518"/>
      <c r="T225" s="518"/>
      <c r="U225" s="518"/>
      <c r="V225" s="518"/>
      <c r="W225" s="518"/>
      <c r="X225" s="518"/>
      <c r="Y225" s="518"/>
      <c r="Z225" s="518"/>
    </row>
    <row r="226" spans="1:26" ht="12.75">
      <c r="A226" s="512"/>
      <c r="B226" s="518"/>
      <c r="C226" s="530"/>
      <c r="D226" s="518"/>
      <c r="E226" s="518"/>
      <c r="F226" s="518"/>
      <c r="G226" s="518"/>
      <c r="H226" s="518"/>
      <c r="I226" s="518"/>
      <c r="J226" s="518"/>
      <c r="K226" s="518"/>
      <c r="L226" s="518"/>
      <c r="M226" s="518"/>
      <c r="N226" s="518"/>
      <c r="O226" s="518"/>
      <c r="P226" s="518"/>
      <c r="Q226" s="518"/>
      <c r="R226" s="518"/>
      <c r="S226" s="518"/>
      <c r="T226" s="518"/>
      <c r="U226" s="518"/>
      <c r="V226" s="518"/>
      <c r="W226" s="518"/>
      <c r="X226" s="518"/>
      <c r="Y226" s="518"/>
      <c r="Z226" s="518"/>
    </row>
    <row r="227" spans="1:26" ht="12.75">
      <c r="A227" s="512"/>
      <c r="B227" s="518"/>
      <c r="C227" s="530"/>
      <c r="D227" s="518"/>
      <c r="E227" s="518"/>
      <c r="F227" s="518"/>
      <c r="G227" s="518"/>
      <c r="H227" s="518"/>
      <c r="I227" s="518"/>
      <c r="J227" s="518"/>
      <c r="K227" s="518"/>
      <c r="L227" s="518"/>
      <c r="M227" s="518"/>
      <c r="N227" s="518"/>
      <c r="O227" s="518"/>
      <c r="P227" s="518"/>
      <c r="Q227" s="518"/>
      <c r="R227" s="518"/>
      <c r="S227" s="518"/>
      <c r="T227" s="518"/>
      <c r="U227" s="518"/>
      <c r="V227" s="518"/>
      <c r="W227" s="518"/>
      <c r="X227" s="518"/>
      <c r="Y227" s="518"/>
      <c r="Z227" s="518"/>
    </row>
    <row r="228" spans="1:26" ht="12.75">
      <c r="A228" s="512"/>
      <c r="B228" s="518"/>
      <c r="C228" s="530"/>
      <c r="D228" s="518"/>
      <c r="E228" s="518"/>
      <c r="F228" s="518"/>
      <c r="G228" s="518"/>
      <c r="H228" s="518"/>
      <c r="I228" s="518"/>
      <c r="J228" s="518"/>
      <c r="K228" s="518"/>
      <c r="L228" s="518"/>
      <c r="M228" s="518"/>
      <c r="N228" s="518"/>
      <c r="O228" s="518"/>
      <c r="P228" s="518"/>
      <c r="Q228" s="518"/>
      <c r="R228" s="518"/>
      <c r="S228" s="518"/>
      <c r="T228" s="518"/>
      <c r="U228" s="518"/>
      <c r="V228" s="518"/>
      <c r="W228" s="518"/>
      <c r="X228" s="518"/>
      <c r="Y228" s="518"/>
      <c r="Z228" s="518"/>
    </row>
    <row r="229" spans="1:26" ht="12.75">
      <c r="A229" s="512"/>
      <c r="B229" s="518"/>
      <c r="C229" s="530"/>
      <c r="D229" s="518"/>
      <c r="E229" s="518"/>
      <c r="F229" s="518"/>
      <c r="G229" s="518"/>
      <c r="H229" s="518"/>
      <c r="I229" s="518"/>
      <c r="J229" s="518"/>
      <c r="K229" s="518"/>
      <c r="L229" s="518"/>
      <c r="M229" s="518"/>
      <c r="N229" s="518"/>
      <c r="O229" s="518"/>
      <c r="P229" s="518"/>
      <c r="Q229" s="518"/>
      <c r="R229" s="518"/>
      <c r="S229" s="518"/>
      <c r="T229" s="518"/>
      <c r="U229" s="518"/>
      <c r="V229" s="518"/>
      <c r="W229" s="518"/>
      <c r="X229" s="518"/>
      <c r="Y229" s="518"/>
      <c r="Z229" s="518"/>
    </row>
    <row r="230" spans="1:26" ht="12.75">
      <c r="A230" s="512"/>
      <c r="B230" s="518"/>
      <c r="C230" s="530"/>
      <c r="D230" s="518"/>
      <c r="E230" s="518"/>
      <c r="F230" s="518"/>
      <c r="G230" s="518"/>
      <c r="H230" s="518"/>
      <c r="I230" s="518"/>
      <c r="J230" s="518"/>
      <c r="K230" s="518"/>
      <c r="L230" s="518"/>
      <c r="M230" s="518"/>
      <c r="N230" s="518"/>
      <c r="O230" s="518"/>
      <c r="P230" s="518"/>
      <c r="Q230" s="518"/>
      <c r="R230" s="518"/>
      <c r="S230" s="518"/>
      <c r="T230" s="518"/>
      <c r="U230" s="518"/>
      <c r="V230" s="518"/>
      <c r="W230" s="518"/>
      <c r="X230" s="518"/>
      <c r="Y230" s="518"/>
      <c r="Z230" s="518"/>
    </row>
    <row r="231" spans="1:26" ht="12.75">
      <c r="A231" s="512"/>
      <c r="B231" s="518"/>
      <c r="C231" s="530"/>
      <c r="D231" s="518"/>
      <c r="E231" s="518"/>
      <c r="F231" s="518"/>
      <c r="G231" s="518"/>
      <c r="H231" s="518"/>
      <c r="I231" s="518"/>
      <c r="J231" s="518"/>
      <c r="K231" s="518"/>
      <c r="L231" s="518"/>
      <c r="M231" s="518"/>
      <c r="N231" s="518"/>
      <c r="O231" s="518"/>
      <c r="P231" s="518"/>
      <c r="Q231" s="518"/>
      <c r="R231" s="518"/>
      <c r="S231" s="518"/>
      <c r="T231" s="518"/>
      <c r="U231" s="518"/>
      <c r="V231" s="518"/>
      <c r="W231" s="518"/>
      <c r="X231" s="518"/>
      <c r="Y231" s="518"/>
      <c r="Z231" s="518"/>
    </row>
    <row r="232" spans="1:26" ht="12.75">
      <c r="A232" s="512"/>
      <c r="B232" s="518"/>
      <c r="C232" s="530"/>
      <c r="D232" s="518"/>
      <c r="E232" s="518"/>
      <c r="F232" s="518"/>
      <c r="G232" s="518"/>
      <c r="H232" s="518"/>
      <c r="I232" s="518"/>
      <c r="J232" s="518"/>
      <c r="K232" s="518"/>
      <c r="L232" s="518"/>
      <c r="M232" s="518"/>
      <c r="N232" s="518"/>
      <c r="O232" s="518"/>
      <c r="P232" s="518"/>
      <c r="Q232" s="518"/>
      <c r="R232" s="518"/>
      <c r="S232" s="518"/>
      <c r="T232" s="518"/>
      <c r="U232" s="518"/>
      <c r="V232" s="518"/>
      <c r="W232" s="518"/>
      <c r="X232" s="518"/>
      <c r="Y232" s="518"/>
      <c r="Z232" s="518"/>
    </row>
    <row r="233" spans="1:26" ht="12.75">
      <c r="A233" s="512"/>
      <c r="B233" s="518"/>
      <c r="C233" s="530"/>
      <c r="D233" s="518"/>
      <c r="E233" s="518"/>
      <c r="F233" s="518"/>
      <c r="G233" s="518"/>
      <c r="H233" s="518"/>
      <c r="I233" s="518"/>
      <c r="J233" s="518"/>
      <c r="K233" s="518"/>
      <c r="L233" s="518"/>
      <c r="M233" s="518"/>
      <c r="N233" s="518"/>
      <c r="O233" s="518"/>
      <c r="P233" s="518"/>
      <c r="Q233" s="518"/>
      <c r="R233" s="518"/>
      <c r="S233" s="518"/>
      <c r="T233" s="518"/>
      <c r="U233" s="518"/>
      <c r="V233" s="518"/>
      <c r="W233" s="518"/>
      <c r="X233" s="518"/>
      <c r="Y233" s="518"/>
      <c r="Z233" s="518"/>
    </row>
    <row r="234" spans="1:26" ht="12.75">
      <c r="A234" s="512"/>
      <c r="B234" s="518"/>
      <c r="C234" s="530"/>
      <c r="D234" s="518"/>
      <c r="E234" s="518"/>
      <c r="F234" s="518"/>
      <c r="G234" s="518"/>
      <c r="H234" s="518"/>
      <c r="I234" s="518"/>
      <c r="J234" s="518"/>
      <c r="K234" s="518"/>
      <c r="L234" s="518"/>
      <c r="M234" s="518"/>
      <c r="N234" s="518"/>
      <c r="O234" s="518"/>
      <c r="P234" s="518"/>
      <c r="Q234" s="518"/>
      <c r="R234" s="518"/>
      <c r="S234" s="518"/>
      <c r="T234" s="518"/>
      <c r="U234" s="518"/>
      <c r="V234" s="518"/>
      <c r="W234" s="518"/>
      <c r="X234" s="518"/>
      <c r="Y234" s="518"/>
      <c r="Z234" s="518"/>
    </row>
    <row r="235" spans="1:26" ht="12.75">
      <c r="A235" s="512"/>
      <c r="B235" s="518"/>
      <c r="C235" s="530"/>
      <c r="D235" s="518"/>
      <c r="E235" s="518"/>
      <c r="F235" s="518"/>
      <c r="G235" s="518"/>
      <c r="H235" s="518"/>
      <c r="I235" s="518"/>
      <c r="J235" s="518"/>
      <c r="K235" s="518"/>
      <c r="L235" s="518"/>
      <c r="M235" s="518"/>
      <c r="N235" s="518"/>
      <c r="O235" s="518"/>
      <c r="P235" s="518"/>
      <c r="Q235" s="518"/>
      <c r="R235" s="518"/>
      <c r="S235" s="518"/>
      <c r="T235" s="518"/>
      <c r="U235" s="518"/>
      <c r="V235" s="518"/>
      <c r="W235" s="518"/>
      <c r="X235" s="518"/>
      <c r="Y235" s="518"/>
      <c r="Z235" s="518"/>
    </row>
    <row r="236" spans="1:26" ht="12.75">
      <c r="A236" s="512"/>
      <c r="B236" s="518"/>
      <c r="C236" s="530"/>
      <c r="D236" s="518"/>
      <c r="E236" s="518"/>
      <c r="F236" s="518"/>
      <c r="G236" s="518"/>
      <c r="H236" s="518"/>
      <c r="I236" s="518"/>
      <c r="J236" s="518"/>
      <c r="K236" s="518"/>
      <c r="L236" s="518"/>
      <c r="M236" s="518"/>
      <c r="N236" s="518"/>
      <c r="O236" s="518"/>
      <c r="P236" s="518"/>
      <c r="Q236" s="518"/>
      <c r="R236" s="518"/>
      <c r="S236" s="518"/>
      <c r="T236" s="518"/>
      <c r="U236" s="518"/>
      <c r="V236" s="518"/>
      <c r="W236" s="518"/>
      <c r="X236" s="518"/>
      <c r="Y236" s="518"/>
      <c r="Z236" s="518"/>
    </row>
    <row r="237" spans="1:26" ht="12.75">
      <c r="A237" s="512"/>
      <c r="B237" s="518"/>
      <c r="C237" s="530"/>
      <c r="D237" s="518"/>
      <c r="E237" s="518"/>
      <c r="F237" s="518"/>
      <c r="G237" s="518"/>
      <c r="H237" s="518"/>
      <c r="I237" s="518"/>
      <c r="J237" s="518"/>
      <c r="K237" s="518"/>
      <c r="L237" s="518"/>
      <c r="M237" s="518"/>
      <c r="N237" s="518"/>
      <c r="O237" s="518"/>
      <c r="P237" s="518"/>
      <c r="Q237" s="518"/>
      <c r="R237" s="518"/>
      <c r="S237" s="518"/>
      <c r="T237" s="518"/>
      <c r="U237" s="518"/>
      <c r="V237" s="518"/>
      <c r="W237" s="518"/>
      <c r="X237" s="518"/>
      <c r="Y237" s="518"/>
      <c r="Z237" s="518"/>
    </row>
    <row r="238" spans="1:26" ht="12.75">
      <c r="A238" s="512"/>
      <c r="B238" s="518"/>
      <c r="C238" s="530"/>
      <c r="D238" s="518"/>
      <c r="E238" s="518"/>
      <c r="F238" s="518"/>
      <c r="G238" s="518"/>
      <c r="H238" s="518"/>
      <c r="I238" s="518"/>
      <c r="J238" s="518"/>
      <c r="K238" s="518"/>
      <c r="L238" s="518"/>
      <c r="M238" s="518"/>
      <c r="N238" s="518"/>
      <c r="O238" s="518"/>
      <c r="P238" s="518"/>
      <c r="Q238" s="518"/>
      <c r="R238" s="518"/>
      <c r="S238" s="518"/>
      <c r="T238" s="518"/>
      <c r="U238" s="518"/>
      <c r="V238" s="518"/>
      <c r="W238" s="518"/>
      <c r="X238" s="518"/>
      <c r="Y238" s="518"/>
      <c r="Z238" s="518"/>
    </row>
    <row r="239" spans="1:26" ht="12.75">
      <c r="A239" s="512"/>
      <c r="B239" s="518"/>
      <c r="C239" s="530"/>
      <c r="D239" s="518"/>
      <c r="E239" s="518"/>
      <c r="F239" s="518"/>
      <c r="G239" s="518"/>
      <c r="H239" s="518"/>
      <c r="I239" s="518"/>
      <c r="J239" s="518"/>
      <c r="K239" s="518"/>
      <c r="L239" s="518"/>
      <c r="M239" s="518"/>
      <c r="N239" s="518"/>
      <c r="O239" s="518"/>
      <c r="P239" s="518"/>
      <c r="Q239" s="518"/>
      <c r="R239" s="518"/>
      <c r="S239" s="518"/>
      <c r="T239" s="518"/>
      <c r="U239" s="518"/>
      <c r="V239" s="518"/>
      <c r="W239" s="518"/>
      <c r="X239" s="518"/>
      <c r="Y239" s="518"/>
      <c r="Z239" s="518"/>
    </row>
    <row r="240" spans="1:26" ht="12.75">
      <c r="A240" s="512"/>
      <c r="B240" s="518"/>
      <c r="C240" s="530"/>
      <c r="D240" s="518"/>
      <c r="E240" s="518"/>
      <c r="F240" s="518"/>
      <c r="G240" s="518"/>
      <c r="H240" s="518"/>
      <c r="I240" s="518"/>
      <c r="J240" s="518"/>
      <c r="K240" s="518"/>
      <c r="L240" s="518"/>
      <c r="M240" s="518"/>
      <c r="N240" s="518"/>
      <c r="O240" s="518"/>
      <c r="P240" s="518"/>
      <c r="Q240" s="518"/>
      <c r="R240" s="518"/>
      <c r="S240" s="518"/>
      <c r="T240" s="518"/>
      <c r="U240" s="518"/>
      <c r="V240" s="518"/>
      <c r="W240" s="518"/>
      <c r="X240" s="518"/>
      <c r="Y240" s="518"/>
      <c r="Z240" s="518"/>
    </row>
    <row r="241" spans="1:26" ht="12.75">
      <c r="A241" s="512"/>
      <c r="B241" s="518"/>
      <c r="C241" s="530"/>
      <c r="D241" s="518"/>
      <c r="E241" s="518"/>
      <c r="F241" s="518"/>
      <c r="G241" s="518"/>
      <c r="H241" s="518"/>
      <c r="I241" s="518"/>
      <c r="J241" s="518"/>
      <c r="K241" s="518"/>
      <c r="L241" s="518"/>
      <c r="M241" s="518"/>
      <c r="N241" s="518"/>
      <c r="O241" s="518"/>
      <c r="P241" s="518"/>
      <c r="Q241" s="518"/>
      <c r="R241" s="518"/>
      <c r="S241" s="518"/>
      <c r="T241" s="518"/>
      <c r="U241" s="518"/>
      <c r="V241" s="518"/>
      <c r="W241" s="518"/>
      <c r="X241" s="518"/>
      <c r="Y241" s="518"/>
      <c r="Z241" s="518"/>
    </row>
    <row r="242" spans="1:26" ht="12.75">
      <c r="A242" s="512"/>
      <c r="B242" s="518"/>
      <c r="C242" s="530"/>
      <c r="D242" s="518"/>
      <c r="E242" s="518"/>
      <c r="F242" s="518"/>
      <c r="G242" s="518"/>
      <c r="H242" s="518"/>
      <c r="I242" s="518"/>
      <c r="J242" s="518"/>
      <c r="K242" s="518"/>
      <c r="L242" s="518"/>
      <c r="M242" s="518"/>
      <c r="N242" s="518"/>
      <c r="O242" s="518"/>
      <c r="P242" s="518"/>
      <c r="Q242" s="518"/>
      <c r="R242" s="518"/>
      <c r="S242" s="518"/>
      <c r="T242" s="518"/>
      <c r="U242" s="518"/>
      <c r="V242" s="518"/>
      <c r="W242" s="518"/>
      <c r="X242" s="518"/>
      <c r="Y242" s="518"/>
      <c r="Z242" s="518"/>
    </row>
    <row r="243" spans="1:26" ht="12.75">
      <c r="A243" s="512"/>
      <c r="B243" s="518"/>
      <c r="C243" s="530"/>
      <c r="D243" s="518"/>
      <c r="E243" s="518"/>
      <c r="F243" s="518"/>
      <c r="G243" s="518"/>
      <c r="H243" s="518"/>
      <c r="I243" s="518"/>
      <c r="J243" s="518"/>
      <c r="K243" s="518"/>
      <c r="L243" s="518"/>
      <c r="M243" s="518"/>
      <c r="N243" s="518"/>
      <c r="O243" s="518"/>
      <c r="P243" s="518"/>
      <c r="Q243" s="518"/>
      <c r="R243" s="518"/>
      <c r="S243" s="518"/>
      <c r="T243" s="518"/>
      <c r="U243" s="518"/>
      <c r="V243" s="518"/>
      <c r="W243" s="518"/>
      <c r="X243" s="518"/>
      <c r="Y243" s="518"/>
      <c r="Z243" s="518"/>
    </row>
    <row r="244" spans="1:26" ht="12.75">
      <c r="A244" s="512"/>
      <c r="B244" s="518"/>
      <c r="C244" s="530"/>
      <c r="D244" s="518"/>
      <c r="E244" s="518"/>
      <c r="F244" s="518"/>
      <c r="G244" s="518"/>
      <c r="H244" s="518"/>
      <c r="I244" s="518"/>
      <c r="J244" s="518"/>
      <c r="K244" s="518"/>
      <c r="L244" s="518"/>
      <c r="M244" s="518"/>
      <c r="N244" s="518"/>
      <c r="O244" s="518"/>
      <c r="P244" s="518"/>
      <c r="Q244" s="518"/>
      <c r="R244" s="518"/>
      <c r="S244" s="518"/>
      <c r="T244" s="518"/>
      <c r="U244" s="518"/>
      <c r="V244" s="518"/>
      <c r="W244" s="518"/>
      <c r="X244" s="518"/>
      <c r="Y244" s="518"/>
      <c r="Z244" s="518"/>
    </row>
    <row r="245" spans="1:26" ht="12.75">
      <c r="A245" s="512"/>
      <c r="B245" s="518"/>
      <c r="C245" s="530"/>
      <c r="D245" s="518"/>
      <c r="E245" s="518"/>
      <c r="F245" s="518"/>
      <c r="G245" s="518"/>
      <c r="H245" s="518"/>
      <c r="I245" s="518"/>
      <c r="J245" s="518"/>
      <c r="K245" s="518"/>
      <c r="L245" s="518"/>
      <c r="M245" s="518"/>
      <c r="N245" s="518"/>
      <c r="O245" s="518"/>
      <c r="P245" s="518"/>
      <c r="Q245" s="518"/>
      <c r="R245" s="518"/>
      <c r="S245" s="518"/>
      <c r="T245" s="518"/>
      <c r="U245" s="518"/>
      <c r="V245" s="518"/>
      <c r="W245" s="518"/>
      <c r="X245" s="518"/>
      <c r="Y245" s="518"/>
      <c r="Z245" s="518"/>
    </row>
    <row r="246" spans="1:26" ht="12.75">
      <c r="A246" s="512"/>
      <c r="B246" s="518"/>
      <c r="C246" s="530"/>
      <c r="D246" s="518"/>
      <c r="E246" s="518"/>
      <c r="F246" s="518"/>
      <c r="G246" s="518"/>
      <c r="H246" s="518"/>
      <c r="I246" s="518"/>
      <c r="J246" s="518"/>
      <c r="K246" s="518"/>
      <c r="L246" s="518"/>
      <c r="M246" s="518"/>
      <c r="N246" s="518"/>
      <c r="O246" s="518"/>
      <c r="P246" s="518"/>
      <c r="Q246" s="518"/>
      <c r="R246" s="518"/>
      <c r="S246" s="518"/>
      <c r="T246" s="518"/>
      <c r="U246" s="518"/>
      <c r="V246" s="518"/>
      <c r="W246" s="518"/>
      <c r="X246" s="518"/>
      <c r="Y246" s="518"/>
      <c r="Z246" s="518"/>
    </row>
    <row r="247" spans="1:26" ht="12.75">
      <c r="A247" s="512"/>
      <c r="B247" s="518"/>
      <c r="C247" s="530"/>
      <c r="D247" s="518"/>
      <c r="E247" s="518"/>
      <c r="F247" s="518"/>
      <c r="G247" s="518"/>
      <c r="H247" s="518"/>
      <c r="I247" s="518"/>
      <c r="J247" s="518"/>
      <c r="K247" s="518"/>
      <c r="L247" s="518"/>
      <c r="M247" s="518"/>
      <c r="N247" s="518"/>
      <c r="O247" s="518"/>
      <c r="P247" s="518"/>
      <c r="Q247" s="518"/>
      <c r="R247" s="518"/>
      <c r="S247" s="518"/>
      <c r="T247" s="518"/>
      <c r="U247" s="518"/>
      <c r="V247" s="518"/>
      <c r="W247" s="518"/>
      <c r="X247" s="518"/>
      <c r="Y247" s="518"/>
      <c r="Z247" s="518"/>
    </row>
    <row r="248" spans="1:26" ht="12.75">
      <c r="A248" s="512"/>
      <c r="B248" s="518"/>
      <c r="C248" s="530"/>
      <c r="D248" s="518"/>
      <c r="E248" s="518"/>
      <c r="F248" s="518"/>
      <c r="G248" s="518"/>
      <c r="H248" s="518"/>
      <c r="I248" s="518"/>
      <c r="J248" s="518"/>
      <c r="K248" s="518"/>
      <c r="L248" s="518"/>
      <c r="M248" s="518"/>
      <c r="N248" s="518"/>
      <c r="O248" s="518"/>
      <c r="P248" s="518"/>
      <c r="Q248" s="518"/>
      <c r="R248" s="518"/>
      <c r="S248" s="518"/>
      <c r="T248" s="518"/>
      <c r="U248" s="518"/>
      <c r="V248" s="518"/>
      <c r="W248" s="518"/>
      <c r="X248" s="518"/>
      <c r="Y248" s="518"/>
      <c r="Z248" s="518"/>
    </row>
    <row r="249" spans="1:26" ht="12.75">
      <c r="A249" s="512"/>
      <c r="B249" s="518"/>
      <c r="C249" s="530"/>
      <c r="D249" s="518"/>
      <c r="E249" s="518"/>
      <c r="F249" s="518"/>
      <c r="G249" s="518"/>
      <c r="H249" s="518"/>
      <c r="I249" s="518"/>
      <c r="J249" s="518"/>
      <c r="K249" s="518"/>
      <c r="L249" s="518"/>
      <c r="M249" s="518"/>
      <c r="N249" s="518"/>
      <c r="O249" s="518"/>
      <c r="P249" s="518"/>
      <c r="Q249" s="518"/>
      <c r="R249" s="518"/>
      <c r="S249" s="518"/>
      <c r="T249" s="518"/>
      <c r="U249" s="518"/>
      <c r="V249" s="518"/>
      <c r="W249" s="518"/>
      <c r="X249" s="518"/>
      <c r="Y249" s="518"/>
      <c r="Z249" s="518"/>
    </row>
    <row r="250" spans="1:26" ht="12.75">
      <c r="A250" s="512"/>
      <c r="B250" s="518"/>
      <c r="C250" s="530"/>
      <c r="D250" s="518"/>
      <c r="E250" s="518"/>
      <c r="F250" s="518"/>
      <c r="G250" s="518"/>
      <c r="H250" s="518"/>
      <c r="I250" s="518"/>
      <c r="J250" s="518"/>
      <c r="K250" s="518"/>
      <c r="L250" s="518"/>
      <c r="M250" s="518"/>
      <c r="N250" s="518"/>
      <c r="O250" s="518"/>
      <c r="P250" s="518"/>
      <c r="Q250" s="518"/>
      <c r="R250" s="518"/>
      <c r="S250" s="518"/>
      <c r="T250" s="518"/>
      <c r="U250" s="518"/>
      <c r="V250" s="518"/>
      <c r="W250" s="518"/>
      <c r="X250" s="518"/>
      <c r="Y250" s="518"/>
      <c r="Z250" s="518"/>
    </row>
    <row r="251" spans="1:26" ht="12.75">
      <c r="A251" s="512"/>
      <c r="B251" s="518"/>
      <c r="C251" s="530"/>
      <c r="D251" s="518"/>
      <c r="E251" s="518"/>
      <c r="F251" s="518"/>
      <c r="G251" s="518"/>
      <c r="H251" s="518"/>
      <c r="I251" s="518"/>
      <c r="J251" s="518"/>
      <c r="K251" s="518"/>
      <c r="L251" s="518"/>
      <c r="M251" s="518"/>
      <c r="N251" s="518"/>
      <c r="O251" s="518"/>
      <c r="P251" s="518"/>
      <c r="Q251" s="518"/>
      <c r="R251" s="518"/>
      <c r="S251" s="518"/>
      <c r="T251" s="518"/>
      <c r="U251" s="518"/>
      <c r="V251" s="518"/>
      <c r="W251" s="518"/>
      <c r="X251" s="518"/>
      <c r="Y251" s="518"/>
      <c r="Z251" s="518"/>
    </row>
    <row r="252" spans="1:26" ht="12.75">
      <c r="A252" s="512"/>
      <c r="B252" s="518"/>
      <c r="C252" s="530"/>
      <c r="D252" s="518"/>
      <c r="E252" s="518"/>
      <c r="F252" s="518"/>
      <c r="G252" s="518"/>
      <c r="H252" s="518"/>
      <c r="I252" s="518"/>
      <c r="J252" s="518"/>
      <c r="K252" s="518"/>
      <c r="L252" s="518"/>
      <c r="M252" s="518"/>
      <c r="N252" s="518"/>
      <c r="O252" s="518"/>
      <c r="P252" s="518"/>
      <c r="Q252" s="518"/>
      <c r="R252" s="518"/>
      <c r="S252" s="518"/>
      <c r="T252" s="518"/>
      <c r="U252" s="518"/>
      <c r="V252" s="518"/>
      <c r="W252" s="518"/>
      <c r="X252" s="518"/>
      <c r="Y252" s="518"/>
      <c r="Z252" s="518"/>
    </row>
    <row r="253" spans="1:26" ht="12.75">
      <c r="A253" s="512"/>
      <c r="B253" s="518"/>
      <c r="C253" s="530"/>
      <c r="D253" s="518"/>
      <c r="E253" s="518"/>
      <c r="F253" s="518"/>
      <c r="G253" s="518"/>
      <c r="H253" s="518"/>
      <c r="I253" s="518"/>
      <c r="J253" s="518"/>
      <c r="K253" s="518"/>
      <c r="L253" s="518"/>
      <c r="M253" s="518"/>
      <c r="N253" s="518"/>
      <c r="O253" s="518"/>
      <c r="P253" s="518"/>
      <c r="Q253" s="518"/>
      <c r="R253" s="518"/>
      <c r="S253" s="518"/>
      <c r="T253" s="518"/>
      <c r="U253" s="518"/>
      <c r="V253" s="518"/>
      <c r="W253" s="518"/>
      <c r="X253" s="518"/>
      <c r="Y253" s="518"/>
      <c r="Z253" s="518"/>
    </row>
    <row r="254" spans="1:26" ht="12.75">
      <c r="A254" s="512"/>
      <c r="B254" s="518"/>
      <c r="C254" s="530"/>
      <c r="D254" s="518"/>
      <c r="E254" s="518"/>
      <c r="F254" s="518"/>
      <c r="G254" s="518"/>
      <c r="H254" s="518"/>
      <c r="I254" s="518"/>
      <c r="J254" s="518"/>
      <c r="K254" s="518"/>
      <c r="L254" s="518"/>
      <c r="M254" s="518"/>
      <c r="N254" s="518"/>
      <c r="O254" s="518"/>
      <c r="P254" s="518"/>
      <c r="Q254" s="518"/>
      <c r="R254" s="518"/>
      <c r="S254" s="518"/>
      <c r="T254" s="518"/>
      <c r="U254" s="518"/>
      <c r="V254" s="518"/>
      <c r="W254" s="518"/>
      <c r="X254" s="518"/>
      <c r="Y254" s="518"/>
      <c r="Z254" s="518"/>
    </row>
    <row r="255" spans="1:26" ht="12.75">
      <c r="A255" s="512"/>
      <c r="B255" s="518"/>
      <c r="C255" s="530"/>
      <c r="D255" s="518"/>
      <c r="E255" s="518"/>
      <c r="F255" s="518"/>
      <c r="G255" s="518"/>
      <c r="H255" s="518"/>
      <c r="I255" s="518"/>
      <c r="J255" s="518"/>
      <c r="K255" s="518"/>
      <c r="L255" s="518"/>
      <c r="M255" s="518"/>
      <c r="N255" s="518"/>
      <c r="O255" s="518"/>
      <c r="P255" s="518"/>
      <c r="Q255" s="518"/>
      <c r="R255" s="518"/>
      <c r="S255" s="518"/>
      <c r="T255" s="518"/>
      <c r="U255" s="518"/>
      <c r="V255" s="518"/>
      <c r="W255" s="518"/>
      <c r="X255" s="518"/>
      <c r="Y255" s="518"/>
      <c r="Z255" s="518"/>
    </row>
    <row r="256" spans="1:26" ht="12.75">
      <c r="A256" s="512"/>
      <c r="B256" s="518"/>
      <c r="C256" s="530"/>
      <c r="D256" s="518"/>
      <c r="E256" s="518"/>
      <c r="F256" s="518"/>
      <c r="G256" s="518"/>
      <c r="H256" s="518"/>
      <c r="I256" s="518"/>
      <c r="J256" s="518"/>
      <c r="K256" s="518"/>
      <c r="L256" s="518"/>
      <c r="M256" s="518"/>
      <c r="N256" s="518"/>
      <c r="O256" s="518"/>
      <c r="P256" s="518"/>
      <c r="Q256" s="518"/>
      <c r="R256" s="518"/>
      <c r="S256" s="518"/>
      <c r="T256" s="518"/>
      <c r="U256" s="518"/>
      <c r="V256" s="518"/>
      <c r="W256" s="518"/>
      <c r="X256" s="518"/>
      <c r="Y256" s="518"/>
      <c r="Z256" s="518"/>
    </row>
    <row r="257" spans="1:26" ht="12.75">
      <c r="A257" s="512"/>
      <c r="B257" s="518"/>
      <c r="C257" s="530"/>
      <c r="D257" s="518"/>
      <c r="E257" s="518"/>
      <c r="F257" s="518"/>
      <c r="G257" s="518"/>
      <c r="H257" s="518"/>
      <c r="I257" s="518"/>
      <c r="J257" s="518"/>
      <c r="K257" s="518"/>
      <c r="L257" s="518"/>
      <c r="M257" s="518"/>
      <c r="N257" s="518"/>
      <c r="O257" s="518"/>
      <c r="P257" s="518"/>
      <c r="Q257" s="518"/>
      <c r="R257" s="518"/>
      <c r="S257" s="518"/>
      <c r="T257" s="518"/>
      <c r="U257" s="518"/>
      <c r="V257" s="518"/>
      <c r="W257" s="518"/>
      <c r="X257" s="518"/>
      <c r="Y257" s="518"/>
      <c r="Z257" s="518"/>
    </row>
    <row r="258" spans="1:26" ht="12.75">
      <c r="A258" s="512"/>
      <c r="B258" s="518"/>
      <c r="C258" s="530"/>
      <c r="D258" s="518"/>
      <c r="E258" s="518"/>
      <c r="F258" s="518"/>
      <c r="G258" s="518"/>
      <c r="H258" s="518"/>
      <c r="I258" s="518"/>
      <c r="J258" s="518"/>
      <c r="K258" s="518"/>
      <c r="L258" s="518"/>
      <c r="M258" s="518"/>
      <c r="N258" s="518"/>
      <c r="O258" s="518"/>
      <c r="P258" s="518"/>
      <c r="Q258" s="518"/>
      <c r="R258" s="518"/>
      <c r="S258" s="518"/>
      <c r="T258" s="518"/>
      <c r="U258" s="518"/>
      <c r="V258" s="518"/>
      <c r="W258" s="518"/>
      <c r="X258" s="518"/>
      <c r="Y258" s="518"/>
      <c r="Z258" s="518"/>
    </row>
    <row r="259" spans="1:26" ht="12.75">
      <c r="A259" s="512"/>
      <c r="B259" s="518"/>
      <c r="C259" s="530"/>
      <c r="D259" s="518"/>
      <c r="E259" s="518"/>
      <c r="F259" s="518"/>
      <c r="G259" s="518"/>
      <c r="H259" s="518"/>
      <c r="I259" s="518"/>
      <c r="J259" s="518"/>
      <c r="K259" s="518"/>
      <c r="L259" s="518"/>
      <c r="M259" s="518"/>
      <c r="N259" s="518"/>
      <c r="O259" s="518"/>
      <c r="P259" s="518"/>
      <c r="Q259" s="518"/>
      <c r="R259" s="518"/>
      <c r="S259" s="518"/>
      <c r="T259" s="518"/>
      <c r="U259" s="518"/>
      <c r="V259" s="518"/>
      <c r="W259" s="518"/>
      <c r="X259" s="518"/>
      <c r="Y259" s="518"/>
      <c r="Z259" s="518"/>
    </row>
    <row r="260" spans="1:26" ht="12.75">
      <c r="A260" s="512"/>
      <c r="B260" s="518"/>
      <c r="C260" s="530"/>
      <c r="D260" s="518"/>
      <c r="E260" s="518"/>
      <c r="F260" s="518"/>
      <c r="G260" s="518"/>
      <c r="H260" s="518"/>
      <c r="I260" s="518"/>
      <c r="J260" s="518"/>
      <c r="K260" s="518"/>
      <c r="L260" s="518"/>
      <c r="M260" s="518"/>
      <c r="N260" s="518"/>
      <c r="O260" s="518"/>
      <c r="P260" s="518"/>
      <c r="Q260" s="518"/>
      <c r="R260" s="518"/>
      <c r="S260" s="518"/>
      <c r="T260" s="518"/>
      <c r="U260" s="518"/>
      <c r="V260" s="518"/>
      <c r="W260" s="518"/>
      <c r="X260" s="518"/>
      <c r="Y260" s="518"/>
      <c r="Z260" s="518"/>
    </row>
    <row r="261" spans="1:26" ht="12.75">
      <c r="A261" s="512"/>
      <c r="B261" s="518"/>
      <c r="C261" s="530"/>
      <c r="D261" s="518"/>
      <c r="E261" s="518"/>
      <c r="F261" s="518"/>
      <c r="G261" s="518"/>
      <c r="H261" s="518"/>
      <c r="I261" s="518"/>
      <c r="J261" s="518"/>
      <c r="K261" s="518"/>
      <c r="L261" s="518"/>
      <c r="M261" s="518"/>
      <c r="N261" s="518"/>
      <c r="O261" s="518"/>
      <c r="P261" s="518"/>
      <c r="Q261" s="518"/>
      <c r="R261" s="518"/>
      <c r="S261" s="518"/>
      <c r="T261" s="518"/>
      <c r="U261" s="518"/>
      <c r="V261" s="518"/>
      <c r="W261" s="518"/>
      <c r="X261" s="518"/>
      <c r="Y261" s="518"/>
      <c r="Z261" s="518"/>
    </row>
    <row r="262" spans="1:26" ht="12.75">
      <c r="A262" s="512"/>
      <c r="B262" s="518"/>
      <c r="C262" s="530"/>
      <c r="D262" s="518"/>
      <c r="E262" s="518"/>
      <c r="F262" s="518"/>
      <c r="G262" s="518"/>
      <c r="H262" s="518"/>
      <c r="I262" s="518"/>
      <c r="J262" s="518"/>
      <c r="K262" s="518"/>
      <c r="L262" s="518"/>
      <c r="M262" s="518"/>
      <c r="N262" s="518"/>
      <c r="O262" s="518"/>
      <c r="P262" s="518"/>
      <c r="Q262" s="518"/>
      <c r="R262" s="518"/>
      <c r="S262" s="518"/>
      <c r="T262" s="518"/>
      <c r="U262" s="518"/>
      <c r="V262" s="518"/>
      <c r="W262" s="518"/>
      <c r="X262" s="518"/>
      <c r="Y262" s="518"/>
      <c r="Z262" s="518"/>
    </row>
    <row r="263" spans="1:26" ht="12.75">
      <c r="A263" s="512"/>
      <c r="B263" s="518"/>
      <c r="C263" s="530"/>
      <c r="D263" s="518"/>
      <c r="E263" s="518"/>
      <c r="F263" s="518"/>
      <c r="G263" s="518"/>
      <c r="H263" s="518"/>
      <c r="I263" s="518"/>
      <c r="J263" s="518"/>
      <c r="K263" s="518"/>
      <c r="L263" s="518"/>
      <c r="M263" s="518"/>
      <c r="N263" s="518"/>
      <c r="O263" s="518"/>
      <c r="P263" s="518"/>
      <c r="Q263" s="518"/>
      <c r="R263" s="518"/>
      <c r="S263" s="518"/>
      <c r="T263" s="518"/>
      <c r="U263" s="518"/>
      <c r="V263" s="518"/>
      <c r="W263" s="518"/>
      <c r="X263" s="518"/>
      <c r="Y263" s="518"/>
      <c r="Z263" s="518"/>
    </row>
    <row r="264" spans="1:26" ht="12.75">
      <c r="A264" s="512"/>
      <c r="B264" s="518"/>
      <c r="C264" s="530"/>
      <c r="D264" s="518"/>
      <c r="E264" s="518"/>
      <c r="F264" s="518"/>
      <c r="G264" s="518"/>
      <c r="H264" s="518"/>
      <c r="I264" s="518"/>
      <c r="J264" s="518"/>
      <c r="K264" s="518"/>
      <c r="L264" s="518"/>
      <c r="M264" s="518"/>
      <c r="N264" s="518"/>
      <c r="O264" s="518"/>
      <c r="P264" s="518"/>
      <c r="Q264" s="518"/>
      <c r="R264" s="518"/>
      <c r="S264" s="518"/>
      <c r="T264" s="518"/>
      <c r="U264" s="518"/>
      <c r="V264" s="518"/>
      <c r="W264" s="518"/>
      <c r="X264" s="518"/>
      <c r="Y264" s="518"/>
      <c r="Z264" s="518"/>
    </row>
    <row r="265" spans="1:26" ht="12.75">
      <c r="A265" s="512"/>
      <c r="B265" s="518"/>
      <c r="C265" s="530"/>
      <c r="D265" s="518"/>
      <c r="E265" s="518"/>
      <c r="F265" s="518"/>
      <c r="G265" s="518"/>
      <c r="H265" s="518"/>
      <c r="I265" s="518"/>
      <c r="J265" s="518"/>
      <c r="K265" s="518"/>
      <c r="L265" s="518"/>
      <c r="M265" s="518"/>
      <c r="N265" s="518"/>
      <c r="O265" s="518"/>
      <c r="P265" s="518"/>
      <c r="Q265" s="518"/>
      <c r="R265" s="518"/>
      <c r="S265" s="518"/>
      <c r="T265" s="518"/>
      <c r="U265" s="518"/>
      <c r="V265" s="518"/>
      <c r="W265" s="518"/>
      <c r="X265" s="518"/>
      <c r="Y265" s="518"/>
      <c r="Z265" s="518"/>
    </row>
    <row r="266" spans="1:26" ht="12.75">
      <c r="A266" s="512"/>
      <c r="B266" s="518"/>
      <c r="C266" s="530"/>
      <c r="D266" s="518"/>
      <c r="E266" s="518"/>
      <c r="F266" s="518"/>
      <c r="G266" s="518"/>
      <c r="H266" s="518"/>
      <c r="I266" s="518"/>
      <c r="J266" s="518"/>
      <c r="K266" s="518"/>
      <c r="L266" s="518"/>
      <c r="M266" s="518"/>
      <c r="N266" s="518"/>
      <c r="O266" s="518"/>
      <c r="P266" s="518"/>
      <c r="Q266" s="518"/>
      <c r="R266" s="518"/>
      <c r="S266" s="518"/>
      <c r="T266" s="518"/>
      <c r="U266" s="518"/>
      <c r="V266" s="518"/>
      <c r="W266" s="518"/>
      <c r="X266" s="518"/>
      <c r="Y266" s="518"/>
      <c r="Z266" s="518"/>
    </row>
    <row r="267" spans="1:26" ht="12.75">
      <c r="A267" s="512"/>
      <c r="B267" s="518"/>
      <c r="C267" s="530"/>
      <c r="D267" s="518"/>
      <c r="E267" s="518"/>
      <c r="F267" s="518"/>
      <c r="G267" s="518"/>
      <c r="H267" s="518"/>
      <c r="I267" s="518"/>
      <c r="J267" s="518"/>
      <c r="K267" s="518"/>
      <c r="L267" s="518"/>
      <c r="M267" s="518"/>
      <c r="N267" s="518"/>
      <c r="O267" s="518"/>
      <c r="P267" s="518"/>
      <c r="Q267" s="518"/>
      <c r="R267" s="518"/>
      <c r="S267" s="518"/>
      <c r="T267" s="518"/>
      <c r="U267" s="518"/>
      <c r="V267" s="518"/>
      <c r="W267" s="518"/>
      <c r="X267" s="518"/>
      <c r="Y267" s="518"/>
      <c r="Z267" s="518"/>
    </row>
    <row r="268" spans="1:26" ht="12.75">
      <c r="A268" s="512"/>
      <c r="B268" s="518"/>
      <c r="C268" s="530"/>
      <c r="D268" s="518"/>
      <c r="E268" s="518"/>
      <c r="F268" s="518"/>
      <c r="G268" s="518"/>
      <c r="H268" s="518"/>
      <c r="I268" s="518"/>
      <c r="J268" s="518"/>
      <c r="K268" s="518"/>
      <c r="L268" s="518"/>
      <c r="M268" s="518"/>
      <c r="N268" s="518"/>
      <c r="O268" s="518"/>
      <c r="P268" s="518"/>
      <c r="Q268" s="518"/>
      <c r="R268" s="518"/>
      <c r="S268" s="518"/>
      <c r="T268" s="518"/>
      <c r="U268" s="518"/>
      <c r="V268" s="518"/>
      <c r="W268" s="518"/>
      <c r="X268" s="518"/>
      <c r="Y268" s="518"/>
      <c r="Z268" s="518"/>
    </row>
    <row r="269" spans="1:26" ht="12.75">
      <c r="A269" s="512"/>
      <c r="B269" s="518"/>
      <c r="C269" s="530"/>
      <c r="D269" s="518"/>
      <c r="E269" s="518"/>
      <c r="F269" s="518"/>
      <c r="G269" s="518"/>
      <c r="H269" s="518"/>
      <c r="I269" s="518"/>
      <c r="J269" s="518"/>
      <c r="K269" s="518"/>
      <c r="L269" s="518"/>
      <c r="M269" s="518"/>
      <c r="N269" s="518"/>
      <c r="O269" s="518"/>
      <c r="P269" s="518"/>
      <c r="Q269" s="518"/>
      <c r="R269" s="518"/>
      <c r="S269" s="518"/>
      <c r="T269" s="518"/>
      <c r="U269" s="518"/>
      <c r="V269" s="518"/>
      <c r="W269" s="518"/>
      <c r="X269" s="518"/>
      <c r="Y269" s="518"/>
      <c r="Z269" s="518"/>
    </row>
    <row r="270" spans="1:26" ht="12.75">
      <c r="A270" s="512"/>
      <c r="B270" s="518"/>
      <c r="C270" s="530"/>
      <c r="D270" s="518"/>
      <c r="E270" s="518"/>
      <c r="F270" s="518"/>
      <c r="G270" s="518"/>
      <c r="H270" s="518"/>
      <c r="I270" s="518"/>
      <c r="J270" s="518"/>
      <c r="K270" s="518"/>
      <c r="L270" s="518"/>
      <c r="M270" s="518"/>
      <c r="N270" s="518"/>
      <c r="O270" s="518"/>
      <c r="P270" s="518"/>
      <c r="Q270" s="518"/>
      <c r="R270" s="518"/>
      <c r="S270" s="518"/>
      <c r="T270" s="518"/>
      <c r="U270" s="518"/>
      <c r="V270" s="518"/>
      <c r="W270" s="518"/>
      <c r="X270" s="518"/>
      <c r="Y270" s="518"/>
      <c r="Z270" s="518"/>
    </row>
    <row r="271" spans="1:26" ht="12.75">
      <c r="A271" s="512"/>
      <c r="B271" s="518"/>
      <c r="C271" s="530"/>
      <c r="D271" s="518"/>
      <c r="E271" s="518"/>
      <c r="F271" s="518"/>
      <c r="G271" s="518"/>
      <c r="H271" s="518"/>
      <c r="I271" s="518"/>
      <c r="J271" s="518"/>
      <c r="K271" s="518"/>
      <c r="L271" s="518"/>
      <c r="M271" s="518"/>
      <c r="N271" s="518"/>
      <c r="O271" s="518"/>
      <c r="P271" s="518"/>
      <c r="Q271" s="518"/>
      <c r="R271" s="518"/>
      <c r="S271" s="518"/>
      <c r="T271" s="518"/>
      <c r="U271" s="518"/>
      <c r="V271" s="518"/>
      <c r="W271" s="518"/>
      <c r="X271" s="518"/>
      <c r="Y271" s="518"/>
      <c r="Z271" s="518"/>
    </row>
    <row r="272" spans="1:26" ht="12.75">
      <c r="A272" s="512"/>
      <c r="B272" s="518"/>
      <c r="C272" s="530"/>
      <c r="D272" s="518"/>
      <c r="E272" s="518"/>
      <c r="F272" s="518"/>
      <c r="G272" s="518"/>
      <c r="H272" s="518"/>
      <c r="I272" s="518"/>
      <c r="J272" s="518"/>
      <c r="K272" s="518"/>
      <c r="L272" s="518"/>
      <c r="M272" s="518"/>
      <c r="N272" s="518"/>
      <c r="O272" s="518"/>
      <c r="P272" s="518"/>
      <c r="Q272" s="518"/>
      <c r="R272" s="518"/>
      <c r="S272" s="518"/>
      <c r="T272" s="518"/>
      <c r="U272" s="518"/>
      <c r="V272" s="518"/>
      <c r="W272" s="518"/>
      <c r="X272" s="518"/>
      <c r="Y272" s="518"/>
      <c r="Z272" s="518"/>
    </row>
    <row r="273" spans="1:26" ht="12.75">
      <c r="A273" s="512"/>
      <c r="B273" s="518"/>
      <c r="C273" s="530"/>
      <c r="D273" s="518"/>
      <c r="E273" s="518"/>
      <c r="F273" s="518"/>
      <c r="G273" s="518"/>
      <c r="H273" s="518"/>
      <c r="I273" s="518"/>
      <c r="J273" s="518"/>
      <c r="K273" s="518"/>
      <c r="L273" s="518"/>
      <c r="M273" s="518"/>
      <c r="N273" s="518"/>
      <c r="O273" s="518"/>
      <c r="P273" s="518"/>
      <c r="Q273" s="518"/>
      <c r="R273" s="518"/>
      <c r="S273" s="518"/>
      <c r="T273" s="518"/>
      <c r="U273" s="518"/>
      <c r="V273" s="518"/>
      <c r="W273" s="518"/>
      <c r="X273" s="518"/>
      <c r="Y273" s="518"/>
      <c r="Z273" s="518"/>
    </row>
    <row r="274" spans="1:26" ht="12.75">
      <c r="A274" s="512"/>
      <c r="B274" s="518"/>
      <c r="C274" s="530"/>
      <c r="D274" s="518"/>
      <c r="E274" s="518"/>
      <c r="F274" s="518"/>
      <c r="G274" s="518"/>
      <c r="H274" s="518"/>
      <c r="I274" s="518"/>
      <c r="J274" s="518"/>
      <c r="K274" s="518"/>
      <c r="L274" s="518"/>
      <c r="M274" s="518"/>
      <c r="N274" s="518"/>
      <c r="O274" s="518"/>
      <c r="P274" s="518"/>
      <c r="Q274" s="518"/>
      <c r="R274" s="518"/>
      <c r="S274" s="518"/>
      <c r="T274" s="518"/>
      <c r="U274" s="518"/>
      <c r="V274" s="518"/>
      <c r="W274" s="518"/>
      <c r="X274" s="518"/>
      <c r="Y274" s="518"/>
      <c r="Z274" s="518"/>
    </row>
    <row r="275" spans="1:26" ht="12.75">
      <c r="A275" s="512"/>
      <c r="B275" s="518"/>
      <c r="C275" s="530"/>
      <c r="D275" s="518"/>
      <c r="E275" s="518"/>
      <c r="F275" s="518"/>
      <c r="G275" s="518"/>
      <c r="H275" s="518"/>
      <c r="I275" s="518"/>
      <c r="J275" s="518"/>
      <c r="K275" s="518"/>
      <c r="L275" s="518"/>
      <c r="M275" s="518"/>
      <c r="N275" s="518"/>
      <c r="O275" s="518"/>
      <c r="P275" s="518"/>
      <c r="Q275" s="518"/>
      <c r="R275" s="518"/>
      <c r="S275" s="518"/>
      <c r="T275" s="518"/>
      <c r="U275" s="518"/>
      <c r="V275" s="518"/>
      <c r="W275" s="518"/>
      <c r="X275" s="518"/>
      <c r="Y275" s="518"/>
      <c r="Z275" s="518"/>
    </row>
    <row r="276" spans="1:26" ht="12.75">
      <c r="A276" s="512"/>
      <c r="B276" s="518"/>
      <c r="C276" s="530"/>
      <c r="D276" s="518"/>
      <c r="E276" s="518"/>
      <c r="F276" s="518"/>
      <c r="G276" s="518"/>
      <c r="H276" s="518"/>
      <c r="I276" s="518"/>
      <c r="J276" s="518"/>
      <c r="K276" s="518"/>
      <c r="L276" s="518"/>
      <c r="M276" s="518"/>
      <c r="N276" s="518"/>
      <c r="O276" s="518"/>
      <c r="P276" s="518"/>
      <c r="Q276" s="518"/>
      <c r="R276" s="518"/>
      <c r="S276" s="518"/>
      <c r="T276" s="518"/>
      <c r="U276" s="518"/>
      <c r="V276" s="518"/>
      <c r="W276" s="518"/>
      <c r="X276" s="518"/>
      <c r="Y276" s="518"/>
      <c r="Z276" s="518"/>
    </row>
    <row r="277" spans="1:26" ht="12.75">
      <c r="A277" s="512"/>
      <c r="B277" s="518"/>
      <c r="C277" s="530"/>
      <c r="D277" s="518"/>
      <c r="E277" s="518"/>
      <c r="F277" s="518"/>
      <c r="G277" s="518"/>
      <c r="H277" s="518"/>
      <c r="I277" s="518"/>
      <c r="J277" s="518"/>
      <c r="K277" s="518"/>
      <c r="L277" s="518"/>
      <c r="M277" s="518"/>
      <c r="N277" s="518"/>
      <c r="O277" s="518"/>
      <c r="P277" s="518"/>
      <c r="Q277" s="518"/>
      <c r="R277" s="518"/>
      <c r="S277" s="518"/>
      <c r="T277" s="518"/>
      <c r="U277" s="518"/>
      <c r="V277" s="518"/>
      <c r="W277" s="518"/>
      <c r="X277" s="518"/>
      <c r="Y277" s="518"/>
      <c r="Z277" s="518"/>
    </row>
    <row r="278" spans="1:26" ht="12.75">
      <c r="A278" s="512"/>
      <c r="B278" s="518"/>
      <c r="C278" s="530"/>
      <c r="D278" s="518"/>
      <c r="E278" s="518"/>
      <c r="F278" s="518"/>
      <c r="G278" s="518"/>
      <c r="H278" s="518"/>
      <c r="I278" s="518"/>
      <c r="J278" s="518"/>
      <c r="K278" s="518"/>
      <c r="L278" s="518"/>
      <c r="M278" s="518"/>
      <c r="N278" s="518"/>
      <c r="O278" s="518"/>
      <c r="P278" s="518"/>
      <c r="Q278" s="518"/>
      <c r="R278" s="518"/>
      <c r="S278" s="518"/>
      <c r="T278" s="518"/>
      <c r="U278" s="518"/>
      <c r="V278" s="518"/>
      <c r="W278" s="518"/>
      <c r="X278" s="518"/>
      <c r="Y278" s="518"/>
      <c r="Z278" s="518"/>
    </row>
    <row r="279" spans="1:26" ht="12.75">
      <c r="A279" s="512"/>
      <c r="B279" s="518"/>
      <c r="C279" s="530"/>
      <c r="D279" s="518"/>
      <c r="E279" s="518"/>
      <c r="F279" s="518"/>
      <c r="G279" s="518"/>
      <c r="H279" s="518"/>
      <c r="I279" s="518"/>
      <c r="J279" s="518"/>
      <c r="K279" s="518"/>
      <c r="L279" s="518"/>
      <c r="M279" s="518"/>
      <c r="N279" s="518"/>
      <c r="O279" s="518"/>
      <c r="P279" s="518"/>
      <c r="Q279" s="518"/>
      <c r="R279" s="518"/>
      <c r="S279" s="518"/>
      <c r="T279" s="518"/>
      <c r="U279" s="518"/>
      <c r="V279" s="518"/>
      <c r="W279" s="518"/>
      <c r="X279" s="518"/>
      <c r="Y279" s="518"/>
      <c r="Z279" s="518"/>
    </row>
    <row r="280" spans="1:26" ht="12.75">
      <c r="A280" s="512"/>
      <c r="B280" s="518"/>
      <c r="C280" s="530"/>
      <c r="D280" s="518"/>
      <c r="E280" s="518"/>
      <c r="F280" s="518"/>
      <c r="G280" s="518"/>
      <c r="H280" s="518"/>
      <c r="I280" s="518"/>
      <c r="J280" s="518"/>
      <c r="K280" s="518"/>
      <c r="L280" s="518"/>
      <c r="M280" s="518"/>
      <c r="N280" s="518"/>
      <c r="O280" s="518"/>
      <c r="P280" s="518"/>
      <c r="Q280" s="518"/>
      <c r="R280" s="518"/>
      <c r="S280" s="518"/>
      <c r="T280" s="518"/>
      <c r="U280" s="518"/>
      <c r="V280" s="518"/>
      <c r="W280" s="518"/>
      <c r="X280" s="518"/>
      <c r="Y280" s="518"/>
      <c r="Z280" s="518"/>
    </row>
    <row r="281" spans="1:26" ht="12.75">
      <c r="A281" s="512"/>
      <c r="B281" s="518"/>
      <c r="C281" s="530"/>
      <c r="D281" s="518"/>
      <c r="E281" s="518"/>
      <c r="F281" s="518"/>
      <c r="G281" s="518"/>
      <c r="H281" s="518"/>
      <c r="I281" s="518"/>
      <c r="J281" s="518"/>
      <c r="K281" s="518"/>
      <c r="L281" s="518"/>
      <c r="M281" s="518"/>
      <c r="N281" s="518"/>
      <c r="O281" s="518"/>
      <c r="P281" s="518"/>
      <c r="Q281" s="518"/>
      <c r="R281" s="518"/>
      <c r="S281" s="518"/>
      <c r="T281" s="518"/>
      <c r="U281" s="518"/>
      <c r="V281" s="518"/>
      <c r="W281" s="518"/>
      <c r="X281" s="518"/>
      <c r="Y281" s="518"/>
      <c r="Z281" s="518"/>
    </row>
    <row r="282" spans="1:26" ht="12.75">
      <c r="A282" s="512"/>
      <c r="B282" s="518"/>
      <c r="C282" s="530"/>
      <c r="D282" s="518"/>
      <c r="E282" s="518"/>
      <c r="F282" s="518"/>
      <c r="G282" s="518"/>
      <c r="H282" s="518"/>
      <c r="I282" s="518"/>
      <c r="J282" s="518"/>
      <c r="K282" s="518"/>
      <c r="L282" s="518"/>
      <c r="M282" s="518"/>
      <c r="N282" s="518"/>
      <c r="O282" s="518"/>
      <c r="P282" s="518"/>
      <c r="Q282" s="518"/>
      <c r="R282" s="518"/>
      <c r="S282" s="518"/>
      <c r="T282" s="518"/>
      <c r="U282" s="518"/>
      <c r="V282" s="518"/>
      <c r="W282" s="518"/>
      <c r="X282" s="518"/>
      <c r="Y282" s="518"/>
      <c r="Z282" s="518"/>
    </row>
    <row r="283" spans="1:26" ht="12.75">
      <c r="A283" s="512"/>
      <c r="B283" s="518"/>
      <c r="C283" s="530"/>
      <c r="D283" s="518"/>
      <c r="E283" s="518"/>
      <c r="F283" s="518"/>
      <c r="G283" s="518"/>
      <c r="H283" s="518"/>
      <c r="I283" s="518"/>
      <c r="J283" s="518"/>
      <c r="K283" s="518"/>
      <c r="L283" s="518"/>
      <c r="M283" s="518"/>
      <c r="N283" s="518"/>
      <c r="O283" s="518"/>
      <c r="P283" s="518"/>
      <c r="Q283" s="518"/>
      <c r="R283" s="518"/>
      <c r="S283" s="518"/>
      <c r="T283" s="518"/>
      <c r="U283" s="518"/>
      <c r="V283" s="518"/>
      <c r="W283" s="518"/>
      <c r="X283" s="518"/>
      <c r="Y283" s="518"/>
      <c r="Z283" s="518"/>
    </row>
    <row r="284" spans="1:26" ht="12.75">
      <c r="A284" s="512"/>
      <c r="B284" s="518"/>
      <c r="C284" s="530"/>
      <c r="D284" s="518"/>
      <c r="E284" s="518"/>
      <c r="F284" s="518"/>
      <c r="G284" s="518"/>
      <c r="H284" s="518"/>
      <c r="I284" s="518"/>
      <c r="J284" s="518"/>
      <c r="K284" s="518"/>
      <c r="L284" s="518"/>
      <c r="M284" s="518"/>
      <c r="N284" s="518"/>
      <c r="O284" s="518"/>
      <c r="P284" s="518"/>
      <c r="Q284" s="518"/>
      <c r="R284" s="518"/>
      <c r="S284" s="518"/>
      <c r="T284" s="518"/>
      <c r="U284" s="518"/>
      <c r="V284" s="518"/>
      <c r="W284" s="518"/>
      <c r="X284" s="518"/>
      <c r="Y284" s="518"/>
      <c r="Z284" s="518"/>
    </row>
    <row r="285" spans="1:26" ht="12.75">
      <c r="A285" s="512"/>
      <c r="B285" s="518"/>
      <c r="C285" s="530"/>
      <c r="D285" s="518"/>
      <c r="E285" s="518"/>
      <c r="F285" s="518"/>
      <c r="G285" s="518"/>
      <c r="H285" s="518"/>
      <c r="I285" s="518"/>
      <c r="J285" s="518"/>
      <c r="K285" s="518"/>
      <c r="L285" s="518"/>
      <c r="M285" s="518"/>
      <c r="N285" s="518"/>
      <c r="O285" s="518"/>
      <c r="P285" s="518"/>
      <c r="Q285" s="518"/>
      <c r="R285" s="518"/>
      <c r="S285" s="518"/>
      <c r="T285" s="518"/>
      <c r="U285" s="518"/>
      <c r="V285" s="518"/>
      <c r="W285" s="518"/>
      <c r="X285" s="518"/>
      <c r="Y285" s="518"/>
      <c r="Z285" s="518"/>
    </row>
    <row r="286" spans="1:26" ht="12.75">
      <c r="A286" s="512"/>
      <c r="B286" s="518"/>
      <c r="C286" s="530"/>
      <c r="D286" s="518"/>
      <c r="E286" s="518"/>
      <c r="F286" s="518"/>
      <c r="G286" s="518"/>
      <c r="H286" s="518"/>
      <c r="I286" s="518"/>
      <c r="J286" s="518"/>
      <c r="K286" s="518"/>
      <c r="L286" s="518"/>
      <c r="M286" s="518"/>
      <c r="N286" s="518"/>
      <c r="O286" s="518"/>
      <c r="P286" s="518"/>
      <c r="Q286" s="518"/>
      <c r="R286" s="518"/>
      <c r="S286" s="518"/>
      <c r="T286" s="518"/>
      <c r="U286" s="518"/>
      <c r="V286" s="518"/>
      <c r="W286" s="518"/>
      <c r="X286" s="518"/>
      <c r="Y286" s="518"/>
      <c r="Z286" s="518"/>
    </row>
    <row r="287" spans="1:26" ht="12.75">
      <c r="A287" s="512"/>
      <c r="B287" s="518"/>
      <c r="C287" s="530"/>
      <c r="D287" s="518"/>
      <c r="E287" s="518"/>
      <c r="F287" s="518"/>
      <c r="G287" s="518"/>
      <c r="H287" s="518"/>
      <c r="I287" s="518"/>
      <c r="J287" s="518"/>
      <c r="K287" s="518"/>
      <c r="L287" s="518"/>
      <c r="M287" s="518"/>
      <c r="N287" s="518"/>
      <c r="O287" s="518"/>
      <c r="P287" s="518"/>
      <c r="Q287" s="518"/>
      <c r="R287" s="518"/>
      <c r="S287" s="518"/>
      <c r="T287" s="518"/>
      <c r="U287" s="518"/>
      <c r="V287" s="518"/>
      <c r="W287" s="518"/>
      <c r="X287" s="518"/>
      <c r="Y287" s="518"/>
      <c r="Z287" s="518"/>
    </row>
    <row r="288" spans="1:26" ht="12.75">
      <c r="A288" s="512"/>
      <c r="B288" s="518"/>
      <c r="C288" s="530"/>
      <c r="D288" s="518"/>
      <c r="E288" s="518"/>
      <c r="F288" s="518"/>
      <c r="G288" s="518"/>
      <c r="H288" s="518"/>
      <c r="I288" s="518"/>
      <c r="J288" s="518"/>
      <c r="K288" s="518"/>
      <c r="L288" s="518"/>
      <c r="M288" s="518"/>
      <c r="N288" s="518"/>
      <c r="O288" s="518"/>
      <c r="P288" s="518"/>
      <c r="Q288" s="518"/>
      <c r="R288" s="518"/>
      <c r="S288" s="518"/>
      <c r="T288" s="518"/>
      <c r="U288" s="518"/>
      <c r="V288" s="518"/>
      <c r="W288" s="518"/>
      <c r="X288" s="518"/>
      <c r="Y288" s="518"/>
      <c r="Z288" s="518"/>
    </row>
    <row r="289" spans="1:26" ht="12.75">
      <c r="A289" s="512"/>
      <c r="B289" s="518"/>
      <c r="C289" s="530"/>
      <c r="D289" s="518"/>
      <c r="E289" s="518"/>
      <c r="F289" s="518"/>
      <c r="G289" s="518"/>
      <c r="H289" s="518"/>
      <c r="I289" s="518"/>
      <c r="J289" s="518"/>
      <c r="K289" s="518"/>
      <c r="L289" s="518"/>
      <c r="M289" s="518"/>
      <c r="N289" s="518"/>
      <c r="O289" s="518"/>
      <c r="P289" s="518"/>
      <c r="Q289" s="518"/>
      <c r="R289" s="518"/>
      <c r="S289" s="518"/>
      <c r="T289" s="518"/>
      <c r="U289" s="518"/>
      <c r="V289" s="518"/>
      <c r="W289" s="518"/>
      <c r="X289" s="518"/>
      <c r="Y289" s="518"/>
      <c r="Z289" s="518"/>
    </row>
    <row r="290" spans="1:26" ht="12.75">
      <c r="A290" s="512"/>
      <c r="B290" s="518"/>
      <c r="C290" s="530"/>
      <c r="D290" s="518"/>
      <c r="E290" s="518"/>
      <c r="F290" s="518"/>
      <c r="G290" s="518"/>
      <c r="H290" s="518"/>
      <c r="I290" s="518"/>
      <c r="J290" s="518"/>
      <c r="K290" s="518"/>
      <c r="L290" s="518"/>
      <c r="M290" s="518"/>
      <c r="N290" s="518"/>
      <c r="O290" s="518"/>
      <c r="P290" s="518"/>
      <c r="Q290" s="518"/>
      <c r="R290" s="518"/>
      <c r="S290" s="518"/>
      <c r="T290" s="518"/>
      <c r="U290" s="518"/>
      <c r="V290" s="518"/>
      <c r="W290" s="518"/>
      <c r="X290" s="518"/>
      <c r="Y290" s="518"/>
      <c r="Z290" s="518"/>
    </row>
    <row r="291" spans="1:26" ht="12.75">
      <c r="A291" s="512"/>
      <c r="B291" s="518"/>
      <c r="C291" s="530"/>
      <c r="D291" s="518"/>
      <c r="E291" s="518"/>
      <c r="F291" s="518"/>
      <c r="G291" s="518"/>
      <c r="H291" s="518"/>
      <c r="I291" s="518"/>
      <c r="J291" s="518"/>
      <c r="K291" s="518"/>
      <c r="L291" s="518"/>
      <c r="M291" s="518"/>
      <c r="N291" s="518"/>
      <c r="O291" s="518"/>
      <c r="P291" s="518"/>
      <c r="Q291" s="518"/>
      <c r="R291" s="518"/>
      <c r="S291" s="518"/>
      <c r="T291" s="518"/>
      <c r="U291" s="518"/>
      <c r="V291" s="518"/>
      <c r="W291" s="518"/>
      <c r="X291" s="518"/>
      <c r="Y291" s="518"/>
      <c r="Z291" s="518"/>
    </row>
    <row r="292" spans="1:26" ht="12.75">
      <c r="A292" s="512"/>
      <c r="B292" s="518"/>
      <c r="C292" s="530"/>
      <c r="D292" s="518"/>
      <c r="E292" s="518"/>
      <c r="F292" s="518"/>
      <c r="G292" s="518"/>
      <c r="H292" s="518"/>
      <c r="I292" s="518"/>
      <c r="J292" s="518"/>
      <c r="K292" s="518"/>
      <c r="L292" s="518"/>
      <c r="M292" s="518"/>
      <c r="N292" s="518"/>
      <c r="O292" s="518"/>
      <c r="P292" s="518"/>
      <c r="Q292" s="518"/>
      <c r="R292" s="518"/>
      <c r="S292" s="518"/>
      <c r="T292" s="518"/>
      <c r="U292" s="518"/>
      <c r="V292" s="518"/>
      <c r="W292" s="518"/>
      <c r="X292" s="518"/>
      <c r="Y292" s="518"/>
      <c r="Z292" s="518"/>
    </row>
    <row r="293" spans="1:26" ht="12.75">
      <c r="A293" s="512"/>
      <c r="B293" s="518"/>
      <c r="C293" s="530"/>
      <c r="D293" s="518"/>
      <c r="E293" s="518"/>
      <c r="F293" s="518"/>
      <c r="G293" s="518"/>
      <c r="H293" s="518"/>
      <c r="I293" s="518"/>
      <c r="J293" s="518"/>
      <c r="K293" s="518"/>
      <c r="L293" s="518"/>
      <c r="M293" s="518"/>
      <c r="N293" s="518"/>
      <c r="O293" s="518"/>
      <c r="P293" s="518"/>
      <c r="Q293" s="518"/>
      <c r="R293" s="518"/>
      <c r="S293" s="518"/>
      <c r="T293" s="518"/>
      <c r="U293" s="518"/>
      <c r="V293" s="518"/>
      <c r="W293" s="518"/>
      <c r="X293" s="518"/>
      <c r="Y293" s="518"/>
      <c r="Z293" s="518"/>
    </row>
    <row r="294" spans="1:26" ht="12.75">
      <c r="A294" s="512"/>
      <c r="B294" s="518"/>
      <c r="C294" s="530"/>
      <c r="D294" s="518"/>
      <c r="E294" s="518"/>
      <c r="F294" s="518"/>
      <c r="G294" s="518"/>
      <c r="H294" s="518"/>
      <c r="I294" s="518"/>
      <c r="J294" s="518"/>
      <c r="K294" s="518"/>
      <c r="L294" s="518"/>
      <c r="M294" s="518"/>
      <c r="N294" s="518"/>
      <c r="O294" s="518"/>
      <c r="P294" s="518"/>
      <c r="Q294" s="518"/>
      <c r="R294" s="518"/>
      <c r="S294" s="518"/>
      <c r="T294" s="518"/>
      <c r="U294" s="518"/>
      <c r="V294" s="518"/>
      <c r="W294" s="518"/>
      <c r="X294" s="518"/>
      <c r="Y294" s="518"/>
      <c r="Z294" s="518"/>
    </row>
    <row r="295" spans="1:26" ht="12.75">
      <c r="A295" s="512"/>
      <c r="B295" s="518"/>
      <c r="C295" s="530"/>
      <c r="D295" s="518"/>
      <c r="E295" s="518"/>
      <c r="F295" s="518"/>
      <c r="G295" s="518"/>
      <c r="H295" s="518"/>
      <c r="I295" s="518"/>
      <c r="J295" s="518"/>
      <c r="K295" s="518"/>
      <c r="L295" s="518"/>
      <c r="M295" s="518"/>
      <c r="N295" s="518"/>
      <c r="O295" s="518"/>
      <c r="P295" s="518"/>
      <c r="Q295" s="518"/>
      <c r="R295" s="518"/>
      <c r="S295" s="518"/>
      <c r="T295" s="518"/>
      <c r="U295" s="518"/>
      <c r="V295" s="518"/>
      <c r="W295" s="518"/>
      <c r="X295" s="518"/>
      <c r="Y295" s="518"/>
      <c r="Z295" s="518"/>
    </row>
    <row r="296" spans="1:26" ht="12.75">
      <c r="A296" s="512"/>
      <c r="B296" s="518"/>
      <c r="C296" s="530"/>
      <c r="D296" s="518"/>
      <c r="E296" s="518"/>
      <c r="F296" s="518"/>
      <c r="G296" s="518"/>
      <c r="H296" s="518"/>
      <c r="I296" s="518"/>
      <c r="J296" s="518"/>
      <c r="K296" s="518"/>
      <c r="L296" s="518"/>
      <c r="M296" s="518"/>
      <c r="N296" s="518"/>
      <c r="O296" s="518"/>
      <c r="P296" s="518"/>
      <c r="Q296" s="518"/>
      <c r="R296" s="518"/>
      <c r="S296" s="518"/>
      <c r="T296" s="518"/>
      <c r="U296" s="518"/>
      <c r="V296" s="518"/>
      <c r="W296" s="518"/>
      <c r="X296" s="518"/>
      <c r="Y296" s="518"/>
      <c r="Z296" s="518"/>
    </row>
    <row r="297" spans="1:26" ht="12.75">
      <c r="A297" s="512"/>
      <c r="B297" s="518"/>
      <c r="C297" s="530"/>
      <c r="D297" s="518"/>
      <c r="E297" s="518"/>
      <c r="F297" s="518"/>
      <c r="G297" s="518"/>
      <c r="H297" s="518"/>
      <c r="I297" s="518"/>
      <c r="J297" s="518"/>
      <c r="K297" s="518"/>
      <c r="L297" s="518"/>
      <c r="M297" s="518"/>
      <c r="N297" s="518"/>
      <c r="O297" s="518"/>
      <c r="P297" s="518"/>
      <c r="Q297" s="518"/>
      <c r="R297" s="518"/>
      <c r="S297" s="518"/>
      <c r="T297" s="518"/>
      <c r="U297" s="518"/>
      <c r="V297" s="518"/>
      <c r="W297" s="518"/>
      <c r="X297" s="518"/>
      <c r="Y297" s="518"/>
      <c r="Z297" s="518"/>
    </row>
    <row r="298" spans="1:26" ht="12.75">
      <c r="A298" s="512"/>
      <c r="B298" s="518"/>
      <c r="C298" s="530"/>
      <c r="D298" s="518"/>
      <c r="E298" s="518"/>
      <c r="F298" s="518"/>
      <c r="G298" s="518"/>
      <c r="H298" s="518"/>
      <c r="I298" s="518"/>
      <c r="J298" s="518"/>
      <c r="K298" s="518"/>
      <c r="L298" s="518"/>
      <c r="M298" s="518"/>
      <c r="N298" s="518"/>
      <c r="O298" s="518"/>
      <c r="P298" s="518"/>
      <c r="Q298" s="518"/>
      <c r="R298" s="518"/>
      <c r="S298" s="518"/>
      <c r="T298" s="518"/>
      <c r="U298" s="518"/>
      <c r="V298" s="518"/>
      <c r="W298" s="518"/>
      <c r="X298" s="518"/>
      <c r="Y298" s="518"/>
      <c r="Z298" s="518"/>
    </row>
    <row r="299" spans="1:26" ht="12.75">
      <c r="A299" s="512"/>
      <c r="B299" s="518"/>
      <c r="C299" s="530"/>
      <c r="D299" s="518"/>
      <c r="E299" s="518"/>
      <c r="F299" s="518"/>
      <c r="G299" s="518"/>
      <c r="H299" s="518"/>
      <c r="I299" s="518"/>
      <c r="J299" s="518"/>
      <c r="K299" s="518"/>
      <c r="L299" s="518"/>
      <c r="M299" s="518"/>
      <c r="N299" s="518"/>
      <c r="O299" s="518"/>
      <c r="P299" s="518"/>
      <c r="Q299" s="518"/>
      <c r="R299" s="518"/>
      <c r="S299" s="518"/>
      <c r="T299" s="518"/>
      <c r="U299" s="518"/>
      <c r="V299" s="518"/>
      <c r="W299" s="518"/>
      <c r="X299" s="518"/>
      <c r="Y299" s="518"/>
      <c r="Z299" s="518"/>
    </row>
    <row r="300" spans="1:26" ht="12.75">
      <c r="A300" s="512"/>
      <c r="B300" s="518"/>
      <c r="C300" s="530"/>
      <c r="D300" s="518"/>
      <c r="E300" s="518"/>
      <c r="F300" s="518"/>
      <c r="G300" s="518"/>
      <c r="H300" s="518"/>
      <c r="I300" s="518"/>
      <c r="J300" s="518"/>
      <c r="K300" s="518"/>
      <c r="L300" s="518"/>
      <c r="M300" s="518"/>
      <c r="N300" s="518"/>
      <c r="O300" s="518"/>
      <c r="P300" s="518"/>
      <c r="Q300" s="518"/>
      <c r="R300" s="518"/>
      <c r="S300" s="518"/>
      <c r="T300" s="518"/>
      <c r="U300" s="518"/>
      <c r="V300" s="518"/>
      <c r="W300" s="518"/>
      <c r="X300" s="518"/>
      <c r="Y300" s="518"/>
      <c r="Z300" s="518"/>
    </row>
    <row r="301" spans="1:26" ht="12.75">
      <c r="A301" s="512"/>
      <c r="B301" s="518"/>
      <c r="C301" s="530"/>
      <c r="D301" s="518"/>
      <c r="E301" s="518"/>
      <c r="F301" s="518"/>
      <c r="G301" s="518"/>
      <c r="H301" s="518"/>
      <c r="I301" s="518"/>
      <c r="J301" s="518"/>
      <c r="K301" s="518"/>
      <c r="L301" s="518"/>
      <c r="M301" s="518"/>
      <c r="N301" s="518"/>
      <c r="O301" s="518"/>
      <c r="P301" s="518"/>
      <c r="Q301" s="518"/>
      <c r="R301" s="518"/>
      <c r="S301" s="518"/>
      <c r="T301" s="518"/>
      <c r="U301" s="518"/>
      <c r="V301" s="518"/>
      <c r="W301" s="518"/>
      <c r="X301" s="518"/>
      <c r="Y301" s="518"/>
      <c r="Z301" s="518"/>
    </row>
    <row r="302" spans="1:26" ht="12.75">
      <c r="A302" s="512"/>
      <c r="B302" s="518"/>
      <c r="C302" s="530"/>
      <c r="D302" s="518"/>
      <c r="E302" s="518"/>
      <c r="F302" s="518"/>
      <c r="G302" s="518"/>
      <c r="H302" s="518"/>
      <c r="I302" s="518"/>
      <c r="J302" s="518"/>
      <c r="K302" s="518"/>
      <c r="L302" s="518"/>
      <c r="M302" s="518"/>
      <c r="N302" s="518"/>
      <c r="O302" s="518"/>
      <c r="P302" s="518"/>
      <c r="Q302" s="518"/>
      <c r="R302" s="518"/>
      <c r="S302" s="518"/>
      <c r="T302" s="518"/>
      <c r="U302" s="518"/>
      <c r="V302" s="518"/>
      <c r="W302" s="518"/>
      <c r="X302" s="518"/>
      <c r="Y302" s="518"/>
      <c r="Z302" s="518"/>
    </row>
    <row r="303" spans="1:26" ht="12.75">
      <c r="A303" s="512"/>
      <c r="B303" s="518"/>
      <c r="C303" s="530"/>
      <c r="D303" s="518"/>
      <c r="E303" s="518"/>
      <c r="F303" s="518"/>
      <c r="G303" s="518"/>
      <c r="H303" s="518"/>
      <c r="I303" s="518"/>
      <c r="J303" s="518"/>
      <c r="K303" s="518"/>
      <c r="L303" s="518"/>
      <c r="M303" s="518"/>
      <c r="N303" s="518"/>
      <c r="O303" s="518"/>
      <c r="P303" s="518"/>
      <c r="Q303" s="518"/>
      <c r="R303" s="518"/>
      <c r="S303" s="518"/>
      <c r="T303" s="518"/>
      <c r="U303" s="518"/>
      <c r="V303" s="518"/>
      <c r="W303" s="518"/>
      <c r="X303" s="518"/>
      <c r="Y303" s="518"/>
      <c r="Z303" s="518"/>
    </row>
    <row r="304" spans="1:26" ht="12.75">
      <c r="A304" s="512"/>
      <c r="B304" s="518"/>
      <c r="C304" s="530"/>
      <c r="D304" s="518"/>
      <c r="E304" s="518"/>
      <c r="F304" s="518"/>
      <c r="G304" s="518"/>
      <c r="H304" s="518"/>
      <c r="I304" s="518"/>
      <c r="J304" s="518"/>
      <c r="K304" s="518"/>
      <c r="L304" s="518"/>
      <c r="M304" s="518"/>
      <c r="N304" s="518"/>
      <c r="O304" s="518"/>
      <c r="P304" s="518"/>
      <c r="Q304" s="518"/>
      <c r="R304" s="518"/>
      <c r="S304" s="518"/>
      <c r="T304" s="518"/>
      <c r="U304" s="518"/>
      <c r="V304" s="518"/>
      <c r="W304" s="518"/>
      <c r="X304" s="518"/>
      <c r="Y304" s="518"/>
      <c r="Z304" s="518"/>
    </row>
    <row r="305" spans="1:26" ht="12.75">
      <c r="A305" s="512"/>
      <c r="B305" s="518"/>
      <c r="C305" s="530"/>
      <c r="D305" s="518"/>
      <c r="E305" s="518"/>
      <c r="F305" s="518"/>
      <c r="G305" s="518"/>
      <c r="H305" s="518"/>
      <c r="I305" s="518"/>
      <c r="J305" s="518"/>
      <c r="K305" s="518"/>
      <c r="L305" s="518"/>
      <c r="M305" s="518"/>
      <c r="N305" s="518"/>
      <c r="O305" s="518"/>
      <c r="P305" s="518"/>
      <c r="Q305" s="518"/>
      <c r="R305" s="518"/>
      <c r="S305" s="518"/>
      <c r="T305" s="518"/>
      <c r="U305" s="518"/>
      <c r="V305" s="518"/>
      <c r="W305" s="518"/>
      <c r="X305" s="518"/>
      <c r="Y305" s="518"/>
      <c r="Z305" s="518"/>
    </row>
    <row r="306" spans="1:26" ht="12.75">
      <c r="A306" s="512"/>
      <c r="B306" s="518"/>
      <c r="C306" s="530"/>
      <c r="D306" s="518"/>
      <c r="E306" s="518"/>
      <c r="F306" s="518"/>
      <c r="G306" s="518"/>
      <c r="H306" s="518"/>
      <c r="I306" s="518"/>
      <c r="J306" s="518"/>
      <c r="K306" s="518"/>
      <c r="L306" s="518"/>
      <c r="M306" s="518"/>
      <c r="N306" s="518"/>
      <c r="O306" s="518"/>
      <c r="P306" s="518"/>
      <c r="Q306" s="518"/>
      <c r="R306" s="518"/>
      <c r="S306" s="518"/>
      <c r="T306" s="518"/>
      <c r="U306" s="518"/>
      <c r="V306" s="518"/>
      <c r="W306" s="518"/>
      <c r="X306" s="518"/>
      <c r="Y306" s="518"/>
      <c r="Z306" s="518"/>
    </row>
    <row r="307" spans="1:26" ht="12.75">
      <c r="A307" s="512"/>
      <c r="B307" s="518"/>
      <c r="C307" s="530"/>
      <c r="D307" s="518"/>
      <c r="E307" s="518"/>
      <c r="F307" s="518"/>
      <c r="G307" s="518"/>
      <c r="H307" s="518"/>
      <c r="I307" s="518"/>
      <c r="J307" s="518"/>
      <c r="K307" s="518"/>
      <c r="L307" s="518"/>
      <c r="M307" s="518"/>
      <c r="N307" s="518"/>
      <c r="O307" s="518"/>
      <c r="P307" s="518"/>
      <c r="Q307" s="518"/>
      <c r="R307" s="518"/>
      <c r="S307" s="518"/>
      <c r="T307" s="518"/>
      <c r="U307" s="518"/>
      <c r="V307" s="518"/>
      <c r="W307" s="518"/>
      <c r="X307" s="518"/>
      <c r="Y307" s="518"/>
      <c r="Z307" s="518"/>
    </row>
    <row r="308" spans="1:26" ht="12.75">
      <c r="A308" s="512"/>
      <c r="B308" s="518"/>
      <c r="C308" s="530"/>
      <c r="D308" s="518"/>
      <c r="E308" s="518"/>
      <c r="F308" s="518"/>
      <c r="G308" s="518"/>
      <c r="H308" s="518"/>
      <c r="I308" s="518"/>
      <c r="J308" s="518"/>
      <c r="K308" s="518"/>
      <c r="L308" s="518"/>
      <c r="M308" s="518"/>
      <c r="N308" s="518"/>
      <c r="O308" s="518"/>
      <c r="P308" s="518"/>
      <c r="Q308" s="518"/>
      <c r="R308" s="518"/>
      <c r="S308" s="518"/>
      <c r="T308" s="518"/>
      <c r="U308" s="518"/>
      <c r="V308" s="518"/>
      <c r="W308" s="518"/>
      <c r="X308" s="518"/>
      <c r="Y308" s="518"/>
      <c r="Z308" s="518"/>
    </row>
    <row r="309" spans="1:26" ht="12.75">
      <c r="A309" s="512"/>
      <c r="B309" s="518"/>
      <c r="C309" s="530"/>
      <c r="D309" s="518"/>
      <c r="E309" s="518"/>
      <c r="F309" s="518"/>
      <c r="G309" s="518"/>
      <c r="H309" s="518"/>
      <c r="I309" s="518"/>
      <c r="J309" s="518"/>
      <c r="K309" s="518"/>
      <c r="L309" s="518"/>
      <c r="M309" s="518"/>
      <c r="N309" s="518"/>
      <c r="O309" s="518"/>
      <c r="P309" s="518"/>
      <c r="Q309" s="518"/>
      <c r="R309" s="518"/>
      <c r="S309" s="518"/>
      <c r="T309" s="518"/>
      <c r="U309" s="518"/>
      <c r="V309" s="518"/>
      <c r="W309" s="518"/>
      <c r="X309" s="518"/>
      <c r="Y309" s="518"/>
      <c r="Z309" s="518"/>
    </row>
    <row r="310" spans="1:26" ht="12.75">
      <c r="A310" s="512"/>
      <c r="B310" s="518"/>
      <c r="C310" s="530"/>
      <c r="D310" s="518"/>
      <c r="E310" s="518"/>
      <c r="F310" s="518"/>
      <c r="G310" s="518"/>
      <c r="H310" s="518"/>
      <c r="I310" s="518"/>
      <c r="J310" s="518"/>
      <c r="K310" s="518"/>
      <c r="L310" s="518"/>
      <c r="M310" s="518"/>
      <c r="N310" s="518"/>
      <c r="O310" s="518"/>
      <c r="P310" s="518"/>
      <c r="Q310" s="518"/>
      <c r="R310" s="518"/>
      <c r="S310" s="518"/>
      <c r="T310" s="518"/>
      <c r="U310" s="518"/>
      <c r="V310" s="518"/>
      <c r="W310" s="518"/>
      <c r="X310" s="518"/>
      <c r="Y310" s="518"/>
      <c r="Z310" s="518"/>
    </row>
    <row r="311" spans="1:26" ht="12.75">
      <c r="A311" s="512"/>
      <c r="B311" s="518"/>
      <c r="C311" s="530"/>
      <c r="D311" s="518"/>
      <c r="E311" s="518"/>
      <c r="F311" s="518"/>
      <c r="G311" s="518"/>
      <c r="H311" s="518"/>
      <c r="I311" s="518"/>
      <c r="J311" s="518"/>
      <c r="K311" s="518"/>
      <c r="L311" s="518"/>
      <c r="M311" s="518"/>
      <c r="N311" s="518"/>
      <c r="O311" s="518"/>
      <c r="P311" s="518"/>
      <c r="Q311" s="518"/>
      <c r="R311" s="518"/>
      <c r="S311" s="518"/>
      <c r="T311" s="518"/>
      <c r="U311" s="518"/>
      <c r="V311" s="518"/>
      <c r="W311" s="518"/>
      <c r="X311" s="518"/>
      <c r="Y311" s="518"/>
      <c r="Z311" s="518"/>
    </row>
    <row r="312" spans="1:26" ht="12.75">
      <c r="A312" s="512"/>
      <c r="B312" s="518"/>
      <c r="C312" s="530"/>
      <c r="D312" s="518"/>
      <c r="E312" s="518"/>
      <c r="F312" s="518"/>
      <c r="G312" s="518"/>
      <c r="H312" s="518"/>
      <c r="I312" s="518"/>
      <c r="J312" s="518"/>
      <c r="K312" s="518"/>
      <c r="L312" s="518"/>
      <c r="M312" s="518"/>
      <c r="N312" s="518"/>
      <c r="O312" s="518"/>
      <c r="P312" s="518"/>
      <c r="Q312" s="518"/>
      <c r="R312" s="518"/>
      <c r="S312" s="518"/>
      <c r="T312" s="518"/>
      <c r="U312" s="518"/>
      <c r="V312" s="518"/>
      <c r="W312" s="518"/>
      <c r="X312" s="518"/>
      <c r="Y312" s="518"/>
      <c r="Z312" s="518"/>
    </row>
    <row r="313" spans="1:26" ht="12.75">
      <c r="A313" s="512"/>
      <c r="B313" s="518"/>
      <c r="C313" s="530"/>
      <c r="D313" s="518"/>
      <c r="E313" s="518"/>
      <c r="F313" s="518"/>
      <c r="G313" s="518"/>
      <c r="H313" s="518"/>
      <c r="I313" s="518"/>
      <c r="J313" s="518"/>
      <c r="K313" s="518"/>
      <c r="L313" s="518"/>
      <c r="M313" s="518"/>
      <c r="N313" s="518"/>
      <c r="O313" s="518"/>
      <c r="P313" s="518"/>
      <c r="Q313" s="518"/>
      <c r="R313" s="518"/>
      <c r="S313" s="518"/>
      <c r="T313" s="518"/>
      <c r="U313" s="518"/>
      <c r="V313" s="518"/>
      <c r="W313" s="518"/>
      <c r="X313" s="518"/>
      <c r="Y313" s="518"/>
      <c r="Z313" s="518"/>
    </row>
    <row r="314" spans="1:26" ht="12.75">
      <c r="A314" s="512"/>
      <c r="B314" s="518"/>
      <c r="C314" s="530"/>
      <c r="D314" s="518"/>
      <c r="E314" s="518"/>
      <c r="F314" s="518"/>
      <c r="G314" s="518"/>
      <c r="H314" s="518"/>
      <c r="I314" s="518"/>
      <c r="J314" s="518"/>
      <c r="K314" s="518"/>
      <c r="L314" s="518"/>
      <c r="M314" s="518"/>
      <c r="N314" s="518"/>
      <c r="O314" s="518"/>
      <c r="P314" s="518"/>
      <c r="Q314" s="518"/>
      <c r="R314" s="518"/>
      <c r="S314" s="518"/>
      <c r="T314" s="518"/>
      <c r="U314" s="518"/>
      <c r="V314" s="518"/>
      <c r="W314" s="518"/>
      <c r="X314" s="518"/>
      <c r="Y314" s="518"/>
      <c r="Z314" s="518"/>
    </row>
    <row r="315" spans="1:26" ht="12.75">
      <c r="A315" s="512"/>
      <c r="B315" s="518"/>
      <c r="C315" s="530"/>
      <c r="D315" s="518"/>
      <c r="E315" s="518"/>
      <c r="F315" s="518"/>
      <c r="G315" s="518"/>
      <c r="H315" s="518"/>
      <c r="I315" s="518"/>
      <c r="J315" s="518"/>
      <c r="K315" s="518"/>
      <c r="L315" s="518"/>
      <c r="M315" s="518"/>
      <c r="N315" s="518"/>
      <c r="O315" s="518"/>
      <c r="P315" s="518"/>
      <c r="Q315" s="518"/>
      <c r="R315" s="518"/>
      <c r="S315" s="518"/>
      <c r="T315" s="518"/>
      <c r="U315" s="518"/>
      <c r="V315" s="518"/>
      <c r="W315" s="518"/>
      <c r="X315" s="518"/>
      <c r="Y315" s="518"/>
      <c r="Z315" s="518"/>
    </row>
    <row r="316" spans="1:26" ht="12.75">
      <c r="A316" s="512"/>
      <c r="B316" s="518"/>
      <c r="C316" s="530"/>
      <c r="D316" s="518"/>
      <c r="E316" s="518"/>
      <c r="F316" s="518"/>
      <c r="G316" s="518"/>
      <c r="H316" s="518"/>
      <c r="I316" s="518"/>
      <c r="J316" s="518"/>
      <c r="K316" s="518"/>
      <c r="L316" s="518"/>
      <c r="M316" s="518"/>
      <c r="N316" s="518"/>
      <c r="O316" s="518"/>
      <c r="P316" s="518"/>
      <c r="Q316" s="518"/>
      <c r="R316" s="518"/>
      <c r="S316" s="518"/>
      <c r="T316" s="518"/>
      <c r="U316" s="518"/>
      <c r="V316" s="518"/>
      <c r="W316" s="518"/>
      <c r="X316" s="518"/>
      <c r="Y316" s="518"/>
      <c r="Z316" s="518"/>
    </row>
    <row r="317" spans="1:26" ht="12.75">
      <c r="A317" s="512"/>
      <c r="B317" s="518"/>
      <c r="C317" s="530"/>
      <c r="D317" s="518"/>
      <c r="E317" s="518"/>
      <c r="F317" s="518"/>
      <c r="G317" s="518"/>
      <c r="H317" s="518"/>
      <c r="I317" s="518"/>
      <c r="J317" s="518"/>
      <c r="K317" s="518"/>
      <c r="L317" s="518"/>
      <c r="M317" s="518"/>
      <c r="N317" s="518"/>
      <c r="O317" s="518"/>
      <c r="P317" s="518"/>
      <c r="Q317" s="518"/>
      <c r="R317" s="518"/>
      <c r="S317" s="518"/>
      <c r="T317" s="518"/>
      <c r="U317" s="518"/>
      <c r="V317" s="518"/>
      <c r="W317" s="518"/>
      <c r="X317" s="518"/>
      <c r="Y317" s="518"/>
      <c r="Z317" s="518"/>
    </row>
    <row r="318" spans="1:26" ht="12.75">
      <c r="A318" s="512"/>
      <c r="B318" s="518"/>
      <c r="C318" s="530"/>
      <c r="D318" s="518"/>
      <c r="E318" s="518"/>
      <c r="F318" s="518"/>
      <c r="G318" s="518"/>
      <c r="H318" s="518"/>
      <c r="I318" s="518"/>
      <c r="J318" s="518"/>
      <c r="K318" s="518"/>
      <c r="L318" s="518"/>
      <c r="M318" s="518"/>
      <c r="N318" s="518"/>
      <c r="O318" s="518"/>
      <c r="P318" s="518"/>
      <c r="Q318" s="518"/>
      <c r="R318" s="518"/>
      <c r="S318" s="518"/>
      <c r="T318" s="518"/>
      <c r="U318" s="518"/>
      <c r="V318" s="518"/>
      <c r="W318" s="518"/>
      <c r="X318" s="518"/>
      <c r="Y318" s="518"/>
      <c r="Z318" s="518"/>
    </row>
    <row r="319" spans="1:26" ht="12.75">
      <c r="A319" s="512"/>
      <c r="B319" s="518"/>
      <c r="C319" s="530"/>
      <c r="D319" s="518"/>
      <c r="E319" s="518"/>
      <c r="F319" s="518"/>
      <c r="G319" s="518"/>
      <c r="H319" s="518"/>
      <c r="I319" s="518"/>
      <c r="J319" s="518"/>
      <c r="K319" s="518"/>
      <c r="L319" s="518"/>
      <c r="M319" s="518"/>
      <c r="N319" s="518"/>
      <c r="O319" s="518"/>
      <c r="P319" s="518"/>
      <c r="Q319" s="518"/>
      <c r="R319" s="518"/>
      <c r="S319" s="518"/>
      <c r="T319" s="518"/>
      <c r="U319" s="518"/>
      <c r="V319" s="518"/>
      <c r="W319" s="518"/>
      <c r="X319" s="518"/>
      <c r="Y319" s="518"/>
      <c r="Z319" s="518"/>
    </row>
    <row r="320" spans="1:26" ht="12.75">
      <c r="A320" s="512"/>
      <c r="B320" s="518"/>
      <c r="C320" s="530"/>
      <c r="D320" s="518"/>
      <c r="E320" s="518"/>
      <c r="F320" s="518"/>
      <c r="G320" s="518"/>
      <c r="H320" s="518"/>
      <c r="I320" s="518"/>
      <c r="J320" s="518"/>
      <c r="K320" s="518"/>
      <c r="L320" s="518"/>
      <c r="M320" s="518"/>
      <c r="N320" s="518"/>
      <c r="O320" s="518"/>
      <c r="P320" s="518"/>
      <c r="Q320" s="518"/>
      <c r="R320" s="518"/>
      <c r="S320" s="518"/>
      <c r="T320" s="518"/>
      <c r="U320" s="518"/>
      <c r="V320" s="518"/>
      <c r="W320" s="518"/>
      <c r="X320" s="518"/>
      <c r="Y320" s="518"/>
      <c r="Z320" s="518"/>
    </row>
    <row r="321" spans="1:26" ht="12.75">
      <c r="A321" s="512"/>
      <c r="B321" s="518"/>
      <c r="C321" s="530"/>
      <c r="D321" s="518"/>
      <c r="E321" s="518"/>
      <c r="F321" s="518"/>
      <c r="G321" s="518"/>
      <c r="H321" s="518"/>
      <c r="I321" s="518"/>
      <c r="J321" s="518"/>
      <c r="K321" s="518"/>
      <c r="L321" s="518"/>
      <c r="M321" s="518"/>
      <c r="N321" s="518"/>
      <c r="O321" s="518"/>
      <c r="P321" s="518"/>
      <c r="Q321" s="518"/>
      <c r="R321" s="518"/>
      <c r="S321" s="518"/>
      <c r="T321" s="518"/>
      <c r="U321" s="518"/>
      <c r="V321" s="518"/>
      <c r="W321" s="518"/>
      <c r="X321" s="518"/>
      <c r="Y321" s="518"/>
      <c r="Z321" s="518"/>
    </row>
    <row r="322" spans="1:26" ht="12.75">
      <c r="A322" s="512"/>
      <c r="B322" s="518"/>
      <c r="C322" s="530"/>
      <c r="D322" s="518"/>
      <c r="E322" s="518"/>
      <c r="F322" s="518"/>
      <c r="G322" s="518"/>
      <c r="H322" s="518"/>
      <c r="I322" s="518"/>
      <c r="J322" s="518"/>
      <c r="K322" s="518"/>
      <c r="L322" s="518"/>
      <c r="M322" s="518"/>
      <c r="N322" s="518"/>
      <c r="O322" s="518"/>
      <c r="P322" s="518"/>
      <c r="Q322" s="518"/>
      <c r="R322" s="518"/>
      <c r="S322" s="518"/>
      <c r="T322" s="518"/>
      <c r="U322" s="518"/>
      <c r="V322" s="518"/>
      <c r="W322" s="518"/>
      <c r="X322" s="518"/>
      <c r="Y322" s="518"/>
      <c r="Z322" s="518"/>
    </row>
    <row r="323" spans="1:26" ht="12.75">
      <c r="A323" s="512"/>
      <c r="B323" s="518"/>
      <c r="C323" s="530"/>
      <c r="D323" s="518"/>
      <c r="E323" s="518"/>
      <c r="F323" s="518"/>
      <c r="G323" s="518"/>
      <c r="H323" s="518"/>
      <c r="I323" s="518"/>
      <c r="J323" s="518"/>
      <c r="K323" s="518"/>
      <c r="L323" s="518"/>
      <c r="M323" s="518"/>
      <c r="N323" s="518"/>
      <c r="O323" s="518"/>
      <c r="P323" s="518"/>
      <c r="Q323" s="518"/>
      <c r="R323" s="518"/>
      <c r="S323" s="518"/>
      <c r="T323" s="518"/>
      <c r="U323" s="518"/>
      <c r="V323" s="518"/>
      <c r="W323" s="518"/>
      <c r="X323" s="518"/>
      <c r="Y323" s="518"/>
      <c r="Z323" s="518"/>
    </row>
    <row r="324" spans="1:26" ht="12.75">
      <c r="A324" s="512"/>
      <c r="B324" s="518"/>
      <c r="C324" s="530"/>
      <c r="D324" s="518"/>
      <c r="E324" s="518"/>
      <c r="F324" s="518"/>
      <c r="G324" s="518"/>
      <c r="H324" s="518"/>
      <c r="I324" s="518"/>
      <c r="J324" s="518"/>
      <c r="K324" s="518"/>
      <c r="L324" s="518"/>
      <c r="M324" s="518"/>
      <c r="N324" s="518"/>
      <c r="O324" s="518"/>
      <c r="P324" s="518"/>
      <c r="Q324" s="518"/>
      <c r="R324" s="518"/>
      <c r="S324" s="518"/>
      <c r="T324" s="518"/>
      <c r="U324" s="518"/>
      <c r="V324" s="518"/>
      <c r="W324" s="518"/>
      <c r="X324" s="518"/>
      <c r="Y324" s="518"/>
      <c r="Z324" s="518"/>
    </row>
    <row r="325" spans="1:26" ht="12.75">
      <c r="A325" s="512"/>
      <c r="B325" s="518"/>
      <c r="C325" s="530"/>
      <c r="D325" s="518"/>
      <c r="E325" s="518"/>
      <c r="F325" s="518"/>
      <c r="G325" s="518"/>
      <c r="H325" s="518"/>
      <c r="I325" s="518"/>
      <c r="J325" s="518"/>
      <c r="K325" s="518"/>
      <c r="L325" s="518"/>
      <c r="M325" s="518"/>
      <c r="N325" s="518"/>
      <c r="O325" s="518"/>
      <c r="P325" s="518"/>
      <c r="Q325" s="518"/>
      <c r="R325" s="518"/>
      <c r="S325" s="518"/>
      <c r="T325" s="518"/>
      <c r="U325" s="518"/>
      <c r="V325" s="518"/>
      <c r="W325" s="518"/>
      <c r="X325" s="518"/>
      <c r="Y325" s="518"/>
      <c r="Z325" s="518"/>
    </row>
    <row r="326" spans="1:26" ht="12.75">
      <c r="A326" s="512"/>
      <c r="B326" s="518"/>
      <c r="C326" s="530"/>
      <c r="D326" s="518"/>
      <c r="E326" s="518"/>
      <c r="F326" s="518"/>
      <c r="G326" s="518"/>
      <c r="H326" s="518"/>
      <c r="I326" s="518"/>
      <c r="J326" s="518"/>
      <c r="K326" s="518"/>
      <c r="L326" s="518"/>
      <c r="M326" s="518"/>
      <c r="N326" s="518"/>
      <c r="O326" s="518"/>
      <c r="P326" s="518"/>
      <c r="Q326" s="518"/>
      <c r="R326" s="518"/>
      <c r="S326" s="518"/>
      <c r="T326" s="518"/>
      <c r="U326" s="518"/>
      <c r="V326" s="518"/>
      <c r="W326" s="518"/>
      <c r="X326" s="518"/>
      <c r="Y326" s="518"/>
      <c r="Z326" s="518"/>
    </row>
    <row r="327" spans="1:26" ht="12.75">
      <c r="A327" s="512"/>
      <c r="B327" s="518"/>
      <c r="C327" s="530"/>
      <c r="D327" s="518"/>
      <c r="E327" s="518"/>
      <c r="F327" s="518"/>
      <c r="G327" s="518"/>
      <c r="H327" s="518"/>
      <c r="I327" s="518"/>
      <c r="J327" s="518"/>
      <c r="K327" s="518"/>
      <c r="L327" s="518"/>
      <c r="M327" s="518"/>
      <c r="N327" s="518"/>
      <c r="O327" s="518"/>
      <c r="P327" s="518"/>
      <c r="Q327" s="518"/>
      <c r="R327" s="518"/>
      <c r="S327" s="518"/>
      <c r="T327" s="518"/>
      <c r="U327" s="518"/>
      <c r="V327" s="518"/>
      <c r="W327" s="518"/>
      <c r="X327" s="518"/>
      <c r="Y327" s="518"/>
      <c r="Z327" s="518"/>
    </row>
    <row r="328" spans="1:26" ht="12.75">
      <c r="A328" s="512"/>
      <c r="B328" s="518"/>
      <c r="C328" s="530"/>
      <c r="D328" s="518"/>
      <c r="E328" s="518"/>
      <c r="F328" s="518"/>
      <c r="G328" s="518"/>
      <c r="H328" s="518"/>
      <c r="I328" s="518"/>
      <c r="J328" s="518"/>
      <c r="K328" s="518"/>
      <c r="L328" s="518"/>
      <c r="M328" s="518"/>
      <c r="N328" s="518"/>
      <c r="O328" s="518"/>
      <c r="P328" s="518"/>
      <c r="Q328" s="518"/>
      <c r="R328" s="518"/>
      <c r="S328" s="518"/>
      <c r="T328" s="518"/>
      <c r="U328" s="518"/>
      <c r="V328" s="518"/>
      <c r="W328" s="518"/>
      <c r="X328" s="518"/>
      <c r="Y328" s="518"/>
      <c r="Z328" s="518"/>
    </row>
    <row r="329" spans="1:26" ht="12.75">
      <c r="A329" s="512"/>
      <c r="B329" s="518"/>
      <c r="C329" s="530"/>
      <c r="D329" s="518"/>
      <c r="E329" s="518"/>
      <c r="F329" s="518"/>
      <c r="G329" s="518"/>
      <c r="H329" s="518"/>
      <c r="I329" s="518"/>
      <c r="J329" s="518"/>
      <c r="K329" s="518"/>
      <c r="L329" s="518"/>
      <c r="M329" s="518"/>
      <c r="N329" s="518"/>
      <c r="O329" s="518"/>
      <c r="P329" s="518"/>
      <c r="Q329" s="518"/>
      <c r="R329" s="518"/>
      <c r="S329" s="518"/>
      <c r="T329" s="518"/>
      <c r="U329" s="518"/>
      <c r="V329" s="518"/>
      <c r="W329" s="518"/>
      <c r="X329" s="518"/>
      <c r="Y329" s="518"/>
      <c r="Z329" s="518"/>
    </row>
    <row r="330" spans="1:26" ht="12.75">
      <c r="A330" s="512"/>
      <c r="B330" s="518"/>
      <c r="C330" s="530"/>
      <c r="D330" s="518"/>
      <c r="E330" s="518"/>
      <c r="F330" s="518"/>
      <c r="G330" s="518"/>
      <c r="H330" s="518"/>
      <c r="I330" s="518"/>
      <c r="J330" s="518"/>
      <c r="K330" s="518"/>
      <c r="L330" s="518"/>
      <c r="M330" s="518"/>
      <c r="N330" s="518"/>
      <c r="O330" s="518"/>
      <c r="P330" s="518"/>
      <c r="Q330" s="518"/>
      <c r="R330" s="518"/>
      <c r="S330" s="518"/>
      <c r="T330" s="518"/>
      <c r="U330" s="518"/>
      <c r="V330" s="518"/>
      <c r="W330" s="518"/>
      <c r="X330" s="518"/>
      <c r="Y330" s="518"/>
      <c r="Z330" s="518"/>
    </row>
    <row r="331" spans="1:26" ht="12.75">
      <c r="A331" s="512"/>
      <c r="B331" s="518"/>
      <c r="C331" s="530"/>
      <c r="D331" s="518"/>
      <c r="E331" s="518"/>
      <c r="F331" s="518"/>
      <c r="G331" s="518"/>
      <c r="H331" s="518"/>
      <c r="I331" s="518"/>
      <c r="J331" s="518"/>
      <c r="K331" s="518"/>
      <c r="L331" s="518"/>
      <c r="M331" s="518"/>
      <c r="N331" s="518"/>
      <c r="O331" s="518"/>
      <c r="P331" s="518"/>
      <c r="Q331" s="518"/>
      <c r="R331" s="518"/>
      <c r="S331" s="518"/>
      <c r="T331" s="518"/>
      <c r="U331" s="518"/>
      <c r="V331" s="518"/>
      <c r="W331" s="518"/>
      <c r="X331" s="518"/>
      <c r="Y331" s="518"/>
      <c r="Z331" s="518"/>
    </row>
    <row r="332" spans="1:26" ht="12.75">
      <c r="A332" s="512"/>
      <c r="B332" s="518"/>
      <c r="C332" s="530"/>
      <c r="D332" s="518"/>
      <c r="E332" s="518"/>
      <c r="F332" s="518"/>
      <c r="G332" s="518"/>
      <c r="H332" s="518"/>
      <c r="I332" s="518"/>
      <c r="J332" s="518"/>
      <c r="K332" s="518"/>
      <c r="L332" s="518"/>
      <c r="M332" s="518"/>
      <c r="N332" s="518"/>
      <c r="O332" s="518"/>
      <c r="P332" s="518"/>
      <c r="Q332" s="518"/>
      <c r="R332" s="518"/>
      <c r="S332" s="518"/>
      <c r="T332" s="518"/>
      <c r="U332" s="518"/>
      <c r="V332" s="518"/>
      <c r="W332" s="518"/>
      <c r="X332" s="518"/>
      <c r="Y332" s="518"/>
      <c r="Z332" s="518"/>
    </row>
    <row r="333" spans="1:26" ht="12.75">
      <c r="A333" s="512"/>
      <c r="B333" s="518"/>
      <c r="C333" s="530"/>
      <c r="D333" s="518"/>
      <c r="E333" s="518"/>
      <c r="F333" s="518"/>
      <c r="G333" s="518"/>
      <c r="H333" s="518"/>
      <c r="I333" s="518"/>
      <c r="J333" s="518"/>
      <c r="K333" s="518"/>
      <c r="L333" s="518"/>
      <c r="M333" s="518"/>
      <c r="N333" s="518"/>
      <c r="O333" s="518"/>
      <c r="P333" s="518"/>
      <c r="Q333" s="518"/>
      <c r="R333" s="518"/>
      <c r="S333" s="518"/>
      <c r="T333" s="518"/>
      <c r="U333" s="518"/>
      <c r="V333" s="518"/>
      <c r="W333" s="518"/>
      <c r="X333" s="518"/>
      <c r="Y333" s="518"/>
      <c r="Z333" s="518"/>
    </row>
    <row r="334" spans="1:26" ht="12.75">
      <c r="A334" s="512"/>
      <c r="B334" s="518"/>
      <c r="C334" s="530"/>
      <c r="D334" s="518"/>
      <c r="E334" s="518"/>
      <c r="F334" s="518"/>
      <c r="G334" s="518"/>
      <c r="H334" s="518"/>
      <c r="I334" s="518"/>
      <c r="J334" s="518"/>
      <c r="K334" s="518"/>
      <c r="L334" s="518"/>
      <c r="M334" s="518"/>
      <c r="N334" s="518"/>
      <c r="O334" s="518"/>
      <c r="P334" s="518"/>
      <c r="Q334" s="518"/>
      <c r="R334" s="518"/>
      <c r="S334" s="518"/>
      <c r="T334" s="518"/>
      <c r="U334" s="518"/>
      <c r="V334" s="518"/>
      <c r="W334" s="518"/>
      <c r="X334" s="518"/>
      <c r="Y334" s="518"/>
      <c r="Z334" s="518"/>
    </row>
    <row r="335" spans="1:26" ht="12.75">
      <c r="A335" s="512"/>
      <c r="B335" s="518"/>
      <c r="C335" s="530"/>
      <c r="D335" s="518"/>
      <c r="E335" s="518"/>
      <c r="F335" s="518"/>
      <c r="G335" s="518"/>
      <c r="H335" s="518"/>
      <c r="I335" s="518"/>
      <c r="J335" s="518"/>
      <c r="K335" s="518"/>
      <c r="L335" s="518"/>
      <c r="M335" s="518"/>
      <c r="N335" s="518"/>
      <c r="O335" s="518"/>
      <c r="P335" s="518"/>
      <c r="Q335" s="518"/>
      <c r="R335" s="518"/>
      <c r="S335" s="518"/>
      <c r="T335" s="518"/>
      <c r="U335" s="518"/>
      <c r="V335" s="518"/>
      <c r="W335" s="518"/>
      <c r="X335" s="518"/>
      <c r="Y335" s="518"/>
      <c r="Z335" s="518"/>
    </row>
    <row r="336" spans="1:26" ht="12.75">
      <c r="A336" s="512"/>
      <c r="B336" s="518"/>
      <c r="C336" s="530"/>
      <c r="D336" s="518"/>
      <c r="E336" s="518"/>
      <c r="F336" s="518"/>
      <c r="G336" s="518"/>
      <c r="H336" s="518"/>
      <c r="I336" s="518"/>
      <c r="J336" s="518"/>
      <c r="K336" s="518"/>
      <c r="L336" s="518"/>
      <c r="M336" s="518"/>
      <c r="N336" s="518"/>
      <c r="O336" s="518"/>
      <c r="P336" s="518"/>
      <c r="Q336" s="518"/>
      <c r="R336" s="518"/>
      <c r="S336" s="518"/>
      <c r="T336" s="518"/>
      <c r="U336" s="518"/>
      <c r="V336" s="518"/>
      <c r="W336" s="518"/>
      <c r="X336" s="518"/>
      <c r="Y336" s="518"/>
      <c r="Z336" s="518"/>
    </row>
    <row r="337" spans="1:26" ht="12.75">
      <c r="A337" s="512"/>
      <c r="B337" s="518"/>
      <c r="C337" s="530"/>
      <c r="D337" s="518"/>
      <c r="E337" s="518"/>
      <c r="F337" s="518"/>
      <c r="G337" s="518"/>
      <c r="H337" s="518"/>
      <c r="I337" s="518"/>
      <c r="J337" s="518"/>
      <c r="K337" s="518"/>
      <c r="L337" s="518"/>
      <c r="M337" s="518"/>
      <c r="N337" s="518"/>
      <c r="O337" s="518"/>
      <c r="P337" s="518"/>
      <c r="Q337" s="518"/>
      <c r="R337" s="518"/>
      <c r="S337" s="518"/>
      <c r="T337" s="518"/>
      <c r="U337" s="518"/>
      <c r="V337" s="518"/>
      <c r="W337" s="518"/>
      <c r="X337" s="518"/>
      <c r="Y337" s="518"/>
      <c r="Z337" s="518"/>
    </row>
    <row r="338" spans="1:26" ht="12.75">
      <c r="A338" s="512"/>
      <c r="B338" s="518"/>
      <c r="C338" s="530"/>
      <c r="D338" s="518"/>
      <c r="E338" s="518"/>
      <c r="F338" s="518"/>
      <c r="G338" s="518"/>
      <c r="H338" s="518"/>
      <c r="I338" s="518"/>
      <c r="J338" s="518"/>
      <c r="K338" s="518"/>
      <c r="L338" s="518"/>
      <c r="M338" s="518"/>
      <c r="N338" s="518"/>
      <c r="O338" s="518"/>
      <c r="P338" s="518"/>
      <c r="Q338" s="518"/>
      <c r="R338" s="518"/>
      <c r="S338" s="518"/>
      <c r="T338" s="518"/>
      <c r="U338" s="518"/>
      <c r="V338" s="518"/>
      <c r="W338" s="518"/>
      <c r="X338" s="518"/>
      <c r="Y338" s="518"/>
      <c r="Z338" s="518"/>
    </row>
    <row r="339" spans="1:26" ht="12.75">
      <c r="A339" s="512"/>
      <c r="B339" s="518"/>
      <c r="C339" s="530"/>
      <c r="D339" s="518"/>
      <c r="E339" s="518"/>
      <c r="F339" s="518"/>
      <c r="G339" s="518"/>
      <c r="H339" s="518"/>
      <c r="I339" s="518"/>
      <c r="J339" s="518"/>
      <c r="K339" s="518"/>
      <c r="L339" s="518"/>
      <c r="M339" s="518"/>
      <c r="N339" s="518"/>
      <c r="O339" s="518"/>
      <c r="P339" s="518"/>
      <c r="Q339" s="518"/>
      <c r="R339" s="518"/>
      <c r="S339" s="518"/>
      <c r="T339" s="518"/>
      <c r="U339" s="518"/>
      <c r="V339" s="518"/>
      <c r="W339" s="518"/>
      <c r="X339" s="518"/>
      <c r="Y339" s="518"/>
      <c r="Z339" s="518"/>
    </row>
    <row r="340" spans="1:26" ht="12.75">
      <c r="A340" s="512"/>
      <c r="B340" s="518"/>
      <c r="C340" s="530"/>
      <c r="D340" s="518"/>
      <c r="E340" s="518"/>
      <c r="F340" s="518"/>
      <c r="G340" s="518"/>
      <c r="H340" s="518"/>
      <c r="I340" s="518"/>
      <c r="J340" s="518"/>
      <c r="K340" s="518"/>
      <c r="L340" s="518"/>
      <c r="M340" s="518"/>
      <c r="N340" s="518"/>
      <c r="O340" s="518"/>
      <c r="P340" s="518"/>
      <c r="Q340" s="518"/>
      <c r="R340" s="518"/>
      <c r="S340" s="518"/>
      <c r="T340" s="518"/>
      <c r="U340" s="518"/>
      <c r="V340" s="518"/>
      <c r="W340" s="518"/>
      <c r="X340" s="518"/>
      <c r="Y340" s="518"/>
      <c r="Z340" s="518"/>
    </row>
    <row r="341" spans="1:26" ht="12.75">
      <c r="A341" s="512"/>
      <c r="B341" s="518"/>
      <c r="C341" s="530"/>
      <c r="D341" s="518"/>
      <c r="E341" s="518"/>
      <c r="F341" s="518"/>
      <c r="G341" s="518"/>
      <c r="H341" s="518"/>
      <c r="I341" s="518"/>
      <c r="J341" s="518"/>
      <c r="K341" s="518"/>
      <c r="L341" s="518"/>
      <c r="M341" s="518"/>
      <c r="N341" s="518"/>
      <c r="O341" s="518"/>
      <c r="P341" s="518"/>
      <c r="Q341" s="518"/>
      <c r="R341" s="518"/>
      <c r="S341" s="518"/>
      <c r="T341" s="518"/>
      <c r="U341" s="518"/>
      <c r="V341" s="518"/>
      <c r="W341" s="518"/>
      <c r="X341" s="518"/>
      <c r="Y341" s="518"/>
      <c r="Z341" s="518"/>
    </row>
    <row r="342" spans="1:26" ht="12.75">
      <c r="A342" s="512"/>
      <c r="B342" s="518"/>
      <c r="C342" s="530"/>
      <c r="D342" s="518"/>
      <c r="E342" s="518"/>
      <c r="F342" s="518"/>
      <c r="G342" s="518"/>
      <c r="H342" s="518"/>
      <c r="I342" s="518"/>
      <c r="J342" s="518"/>
      <c r="K342" s="518"/>
      <c r="L342" s="518"/>
      <c r="M342" s="518"/>
      <c r="N342" s="518"/>
      <c r="O342" s="518"/>
      <c r="P342" s="518"/>
      <c r="Q342" s="518"/>
      <c r="R342" s="518"/>
      <c r="S342" s="518"/>
      <c r="T342" s="518"/>
      <c r="U342" s="518"/>
      <c r="V342" s="518"/>
      <c r="W342" s="518"/>
      <c r="X342" s="518"/>
      <c r="Y342" s="518"/>
      <c r="Z342" s="518"/>
    </row>
    <row r="343" spans="1:26" ht="12.75">
      <c r="A343" s="512"/>
      <c r="B343" s="518"/>
      <c r="C343" s="530"/>
      <c r="D343" s="518"/>
      <c r="E343" s="518"/>
      <c r="F343" s="518"/>
      <c r="G343" s="518"/>
      <c r="H343" s="518"/>
      <c r="I343" s="518"/>
      <c r="J343" s="518"/>
      <c r="K343" s="518"/>
      <c r="L343" s="518"/>
      <c r="M343" s="518"/>
      <c r="N343" s="518"/>
      <c r="O343" s="518"/>
      <c r="P343" s="518"/>
      <c r="Q343" s="518"/>
      <c r="R343" s="518"/>
      <c r="S343" s="518"/>
      <c r="T343" s="518"/>
      <c r="U343" s="518"/>
      <c r="V343" s="518"/>
      <c r="W343" s="518"/>
      <c r="X343" s="518"/>
      <c r="Y343" s="518"/>
      <c r="Z343" s="518"/>
    </row>
    <row r="344" spans="1:26" ht="12.75">
      <c r="A344" s="512"/>
      <c r="B344" s="518"/>
      <c r="C344" s="530"/>
      <c r="D344" s="518"/>
      <c r="E344" s="518"/>
      <c r="F344" s="518"/>
      <c r="G344" s="518"/>
      <c r="H344" s="518"/>
      <c r="I344" s="518"/>
      <c r="J344" s="518"/>
      <c r="K344" s="518"/>
      <c r="L344" s="518"/>
      <c r="M344" s="518"/>
      <c r="N344" s="518"/>
      <c r="O344" s="518"/>
      <c r="P344" s="518"/>
      <c r="Q344" s="518"/>
      <c r="R344" s="518"/>
      <c r="S344" s="518"/>
      <c r="T344" s="518"/>
      <c r="U344" s="518"/>
      <c r="V344" s="518"/>
      <c r="W344" s="518"/>
      <c r="X344" s="518"/>
      <c r="Y344" s="518"/>
      <c r="Z344" s="518"/>
    </row>
    <row r="345" spans="1:26" ht="12.75">
      <c r="A345" s="512"/>
      <c r="B345" s="518"/>
      <c r="C345" s="530"/>
      <c r="D345" s="518"/>
      <c r="E345" s="518"/>
      <c r="F345" s="518"/>
      <c r="G345" s="518"/>
      <c r="H345" s="518"/>
      <c r="I345" s="518"/>
      <c r="J345" s="518"/>
      <c r="K345" s="518"/>
      <c r="L345" s="518"/>
      <c r="M345" s="518"/>
      <c r="N345" s="518"/>
      <c r="O345" s="518"/>
      <c r="P345" s="518"/>
      <c r="Q345" s="518"/>
      <c r="R345" s="518"/>
      <c r="S345" s="518"/>
      <c r="T345" s="518"/>
      <c r="U345" s="518"/>
      <c r="V345" s="518"/>
      <c r="W345" s="518"/>
      <c r="X345" s="518"/>
      <c r="Y345" s="518"/>
      <c r="Z345" s="518"/>
    </row>
    <row r="346" spans="1:26" ht="12.75">
      <c r="A346" s="512"/>
      <c r="B346" s="518"/>
      <c r="C346" s="530"/>
      <c r="D346" s="518"/>
      <c r="E346" s="518"/>
      <c r="F346" s="518"/>
      <c r="G346" s="518"/>
      <c r="H346" s="518"/>
      <c r="I346" s="518"/>
      <c r="J346" s="518"/>
      <c r="K346" s="518"/>
      <c r="L346" s="518"/>
      <c r="M346" s="518"/>
      <c r="N346" s="518"/>
      <c r="O346" s="518"/>
      <c r="P346" s="518"/>
      <c r="Q346" s="518"/>
      <c r="R346" s="518"/>
      <c r="S346" s="518"/>
      <c r="T346" s="518"/>
      <c r="U346" s="518"/>
      <c r="V346" s="518"/>
      <c r="W346" s="518"/>
      <c r="X346" s="518"/>
      <c r="Y346" s="518"/>
      <c r="Z346" s="518"/>
    </row>
    <row r="347" spans="1:26" ht="12.75">
      <c r="A347" s="512"/>
      <c r="B347" s="518"/>
      <c r="C347" s="530"/>
      <c r="D347" s="518"/>
      <c r="E347" s="518"/>
      <c r="F347" s="518"/>
      <c r="G347" s="518"/>
      <c r="H347" s="518"/>
      <c r="I347" s="518"/>
      <c r="J347" s="518"/>
      <c r="K347" s="518"/>
      <c r="L347" s="518"/>
      <c r="M347" s="518"/>
      <c r="N347" s="518"/>
      <c r="O347" s="518"/>
      <c r="P347" s="518"/>
      <c r="Q347" s="518"/>
      <c r="R347" s="518"/>
      <c r="S347" s="518"/>
      <c r="T347" s="518"/>
      <c r="U347" s="518"/>
      <c r="V347" s="518"/>
      <c r="W347" s="518"/>
      <c r="X347" s="518"/>
      <c r="Y347" s="518"/>
      <c r="Z347" s="518"/>
    </row>
    <row r="348" spans="1:26" ht="12.75">
      <c r="A348" s="512"/>
      <c r="B348" s="518"/>
      <c r="C348" s="530"/>
      <c r="D348" s="518"/>
      <c r="E348" s="518"/>
      <c r="F348" s="518"/>
      <c r="G348" s="518"/>
      <c r="H348" s="518"/>
      <c r="I348" s="518"/>
      <c r="J348" s="518"/>
      <c r="K348" s="518"/>
      <c r="L348" s="518"/>
      <c r="M348" s="518"/>
      <c r="N348" s="518"/>
      <c r="O348" s="518"/>
      <c r="P348" s="518"/>
      <c r="Q348" s="518"/>
      <c r="R348" s="518"/>
      <c r="S348" s="518"/>
      <c r="T348" s="518"/>
      <c r="U348" s="518"/>
      <c r="V348" s="518"/>
      <c r="W348" s="518"/>
      <c r="X348" s="518"/>
      <c r="Y348" s="518"/>
      <c r="Z348" s="518"/>
    </row>
    <row r="349" spans="1:26" ht="12.75">
      <c r="A349" s="512"/>
      <c r="B349" s="518"/>
      <c r="C349" s="530"/>
      <c r="D349" s="518"/>
      <c r="E349" s="518"/>
      <c r="F349" s="518"/>
      <c r="G349" s="518"/>
      <c r="H349" s="518"/>
      <c r="I349" s="518"/>
      <c r="J349" s="518"/>
      <c r="K349" s="518"/>
      <c r="L349" s="518"/>
      <c r="M349" s="518"/>
      <c r="N349" s="518"/>
      <c r="O349" s="518"/>
      <c r="P349" s="518"/>
      <c r="Q349" s="518"/>
      <c r="R349" s="518"/>
      <c r="S349" s="518"/>
      <c r="T349" s="518"/>
      <c r="U349" s="518"/>
      <c r="V349" s="518"/>
      <c r="W349" s="518"/>
      <c r="X349" s="518"/>
      <c r="Y349" s="518"/>
      <c r="Z349" s="518"/>
    </row>
    <row r="350" spans="1:26" ht="12.75">
      <c r="A350" s="512"/>
      <c r="B350" s="518"/>
      <c r="C350" s="530"/>
      <c r="D350" s="518"/>
      <c r="E350" s="518"/>
      <c r="F350" s="518"/>
      <c r="G350" s="518"/>
      <c r="H350" s="518"/>
      <c r="I350" s="518"/>
      <c r="J350" s="518"/>
      <c r="K350" s="518"/>
      <c r="L350" s="518"/>
      <c r="M350" s="518"/>
      <c r="N350" s="518"/>
      <c r="O350" s="518"/>
      <c r="P350" s="518"/>
      <c r="Q350" s="518"/>
      <c r="R350" s="518"/>
      <c r="S350" s="518"/>
      <c r="T350" s="518"/>
      <c r="U350" s="518"/>
      <c r="V350" s="518"/>
      <c r="W350" s="518"/>
      <c r="X350" s="518"/>
      <c r="Y350" s="518"/>
      <c r="Z350" s="518"/>
    </row>
    <row r="351" spans="1:26" ht="12.75">
      <c r="A351" s="512"/>
      <c r="B351" s="518"/>
      <c r="C351" s="530"/>
      <c r="D351" s="518"/>
      <c r="E351" s="518"/>
      <c r="F351" s="518"/>
      <c r="G351" s="518"/>
      <c r="H351" s="518"/>
      <c r="I351" s="518"/>
      <c r="J351" s="518"/>
      <c r="K351" s="518"/>
      <c r="L351" s="518"/>
      <c r="M351" s="518"/>
      <c r="N351" s="518"/>
      <c r="O351" s="518"/>
      <c r="P351" s="518"/>
      <c r="Q351" s="518"/>
      <c r="R351" s="518"/>
      <c r="S351" s="518"/>
      <c r="T351" s="518"/>
      <c r="U351" s="518"/>
      <c r="V351" s="518"/>
      <c r="W351" s="518"/>
      <c r="X351" s="518"/>
      <c r="Y351" s="518"/>
      <c r="Z351" s="518"/>
    </row>
    <row r="352" spans="1:26" ht="12.75">
      <c r="A352" s="512"/>
      <c r="B352" s="518"/>
      <c r="C352" s="530"/>
      <c r="D352" s="518"/>
      <c r="E352" s="518"/>
      <c r="F352" s="518"/>
      <c r="G352" s="518"/>
      <c r="H352" s="518"/>
      <c r="I352" s="518"/>
      <c r="J352" s="518"/>
      <c r="K352" s="518"/>
      <c r="L352" s="518"/>
      <c r="M352" s="518"/>
      <c r="N352" s="518"/>
      <c r="O352" s="518"/>
      <c r="P352" s="518"/>
      <c r="Q352" s="518"/>
      <c r="R352" s="518"/>
      <c r="S352" s="518"/>
      <c r="T352" s="518"/>
      <c r="U352" s="518"/>
      <c r="V352" s="518"/>
      <c r="W352" s="518"/>
      <c r="X352" s="518"/>
      <c r="Y352" s="518"/>
      <c r="Z352" s="518"/>
    </row>
    <row r="353" spans="1:26" ht="12.75">
      <c r="A353" s="512"/>
      <c r="B353" s="518"/>
      <c r="C353" s="530"/>
      <c r="D353" s="518"/>
      <c r="E353" s="518"/>
      <c r="F353" s="518"/>
      <c r="G353" s="518"/>
      <c r="H353" s="518"/>
      <c r="I353" s="518"/>
      <c r="J353" s="518"/>
      <c r="K353" s="518"/>
      <c r="L353" s="518"/>
      <c r="M353" s="518"/>
      <c r="N353" s="518"/>
      <c r="O353" s="518"/>
      <c r="P353" s="518"/>
      <c r="Q353" s="518"/>
      <c r="R353" s="518"/>
      <c r="S353" s="518"/>
      <c r="T353" s="518"/>
      <c r="U353" s="518"/>
      <c r="V353" s="518"/>
      <c r="W353" s="518"/>
      <c r="X353" s="518"/>
      <c r="Y353" s="518"/>
      <c r="Z353" s="518"/>
    </row>
    <row r="354" spans="1:26" ht="12.75">
      <c r="A354" s="512"/>
      <c r="B354" s="518"/>
      <c r="C354" s="530"/>
      <c r="D354" s="518"/>
      <c r="E354" s="518"/>
      <c r="F354" s="518"/>
      <c r="G354" s="518"/>
      <c r="H354" s="518"/>
      <c r="I354" s="518"/>
      <c r="J354" s="518"/>
      <c r="K354" s="518"/>
      <c r="L354" s="518"/>
      <c r="M354" s="518"/>
      <c r="N354" s="518"/>
      <c r="O354" s="518"/>
      <c r="P354" s="518"/>
      <c r="Q354" s="518"/>
      <c r="R354" s="518"/>
      <c r="S354" s="518"/>
      <c r="T354" s="518"/>
      <c r="U354" s="518"/>
      <c r="V354" s="518"/>
      <c r="W354" s="518"/>
      <c r="X354" s="518"/>
      <c r="Y354" s="518"/>
      <c r="Z354" s="518"/>
    </row>
    <row r="355" spans="1:26" ht="12.75">
      <c r="A355" s="512"/>
      <c r="B355" s="518"/>
      <c r="C355" s="530"/>
      <c r="D355" s="518"/>
      <c r="E355" s="518"/>
      <c r="F355" s="518"/>
      <c r="G355" s="518"/>
      <c r="H355" s="518"/>
      <c r="I355" s="518"/>
      <c r="J355" s="518"/>
      <c r="K355" s="518"/>
      <c r="L355" s="518"/>
      <c r="M355" s="518"/>
      <c r="N355" s="518"/>
      <c r="O355" s="518"/>
      <c r="P355" s="518"/>
      <c r="Q355" s="518"/>
      <c r="R355" s="518"/>
      <c r="S355" s="518"/>
      <c r="T355" s="518"/>
      <c r="U355" s="518"/>
      <c r="V355" s="518"/>
      <c r="W355" s="518"/>
      <c r="X355" s="518"/>
      <c r="Y355" s="518"/>
      <c r="Z355" s="518"/>
    </row>
    <row r="356" spans="1:26" ht="12.75">
      <c r="A356" s="512"/>
      <c r="B356" s="518"/>
      <c r="C356" s="530"/>
      <c r="D356" s="518"/>
      <c r="E356" s="518"/>
      <c r="F356" s="518"/>
      <c r="G356" s="518"/>
      <c r="H356" s="518"/>
      <c r="I356" s="518"/>
      <c r="J356" s="518"/>
      <c r="K356" s="518"/>
      <c r="L356" s="518"/>
      <c r="M356" s="518"/>
      <c r="N356" s="518"/>
      <c r="O356" s="518"/>
      <c r="P356" s="518"/>
      <c r="Q356" s="518"/>
      <c r="R356" s="518"/>
      <c r="S356" s="518"/>
      <c r="T356" s="518"/>
      <c r="U356" s="518"/>
      <c r="V356" s="518"/>
      <c r="W356" s="518"/>
      <c r="X356" s="518"/>
      <c r="Y356" s="518"/>
      <c r="Z356" s="518"/>
    </row>
    <row r="357" spans="1:26" ht="12.75">
      <c r="A357" s="512"/>
      <c r="B357" s="518"/>
      <c r="C357" s="530"/>
      <c r="D357" s="518"/>
      <c r="E357" s="518"/>
      <c r="F357" s="518"/>
      <c r="G357" s="518"/>
      <c r="H357" s="518"/>
      <c r="I357" s="518"/>
      <c r="J357" s="518"/>
      <c r="K357" s="518"/>
      <c r="L357" s="518"/>
      <c r="M357" s="518"/>
      <c r="N357" s="518"/>
      <c r="O357" s="518"/>
      <c r="P357" s="518"/>
      <c r="Q357" s="518"/>
      <c r="R357" s="518"/>
      <c r="S357" s="518"/>
      <c r="T357" s="518"/>
      <c r="U357" s="518"/>
      <c r="V357" s="518"/>
      <c r="W357" s="518"/>
      <c r="X357" s="518"/>
      <c r="Y357" s="518"/>
      <c r="Z357" s="518"/>
    </row>
    <row r="358" spans="1:26" ht="12.75">
      <c r="A358" s="512"/>
      <c r="B358" s="518"/>
      <c r="C358" s="530"/>
      <c r="D358" s="518"/>
      <c r="E358" s="518"/>
      <c r="F358" s="518"/>
      <c r="G358" s="518"/>
      <c r="H358" s="518"/>
      <c r="I358" s="518"/>
      <c r="J358" s="518"/>
      <c r="K358" s="518"/>
      <c r="L358" s="518"/>
      <c r="M358" s="518"/>
      <c r="N358" s="518"/>
      <c r="O358" s="518"/>
      <c r="P358" s="518"/>
      <c r="Q358" s="518"/>
      <c r="R358" s="518"/>
      <c r="S358" s="518"/>
      <c r="T358" s="518"/>
      <c r="U358" s="518"/>
      <c r="V358" s="518"/>
      <c r="W358" s="518"/>
      <c r="X358" s="518"/>
      <c r="Y358" s="518"/>
      <c r="Z358" s="518"/>
    </row>
    <row r="359" spans="1:26" ht="12.75">
      <c r="A359" s="512"/>
      <c r="B359" s="518"/>
      <c r="C359" s="530"/>
      <c r="D359" s="518"/>
      <c r="E359" s="518"/>
      <c r="F359" s="518"/>
      <c r="G359" s="518"/>
      <c r="H359" s="518"/>
      <c r="I359" s="518"/>
      <c r="J359" s="518"/>
      <c r="K359" s="518"/>
      <c r="L359" s="518"/>
      <c r="M359" s="518"/>
      <c r="N359" s="518"/>
      <c r="O359" s="518"/>
      <c r="P359" s="518"/>
      <c r="Q359" s="518"/>
      <c r="R359" s="518"/>
      <c r="S359" s="518"/>
      <c r="T359" s="518"/>
      <c r="U359" s="518"/>
      <c r="V359" s="518"/>
      <c r="W359" s="518"/>
      <c r="X359" s="518"/>
      <c r="Y359" s="518"/>
      <c r="Z359" s="518"/>
    </row>
    <row r="360" spans="1:26" ht="12.75">
      <c r="A360" s="512"/>
      <c r="B360" s="518"/>
      <c r="C360" s="530"/>
      <c r="D360" s="518"/>
      <c r="E360" s="518"/>
      <c r="F360" s="518"/>
      <c r="G360" s="518"/>
      <c r="H360" s="518"/>
      <c r="I360" s="518"/>
      <c r="J360" s="518"/>
      <c r="K360" s="518"/>
      <c r="L360" s="518"/>
      <c r="M360" s="518"/>
      <c r="N360" s="518"/>
      <c r="O360" s="518"/>
      <c r="P360" s="518"/>
      <c r="Q360" s="518"/>
      <c r="R360" s="518"/>
      <c r="S360" s="518"/>
      <c r="T360" s="518"/>
      <c r="U360" s="518"/>
      <c r="V360" s="518"/>
      <c r="W360" s="518"/>
      <c r="X360" s="518"/>
      <c r="Y360" s="518"/>
      <c r="Z360" s="518"/>
    </row>
    <row r="361" spans="1:26" ht="12.75">
      <c r="A361" s="512"/>
      <c r="B361" s="518"/>
      <c r="C361" s="530"/>
      <c r="D361" s="518"/>
      <c r="E361" s="518"/>
      <c r="F361" s="518"/>
      <c r="G361" s="518"/>
      <c r="H361" s="518"/>
      <c r="I361" s="518"/>
      <c r="J361" s="518"/>
      <c r="K361" s="518"/>
      <c r="L361" s="518"/>
      <c r="M361" s="518"/>
      <c r="N361" s="518"/>
      <c r="O361" s="518"/>
      <c r="P361" s="518"/>
      <c r="Q361" s="518"/>
      <c r="R361" s="518"/>
      <c r="S361" s="518"/>
      <c r="T361" s="518"/>
      <c r="U361" s="518"/>
      <c r="V361" s="518"/>
      <c r="W361" s="518"/>
      <c r="X361" s="518"/>
      <c r="Y361" s="518"/>
      <c r="Z361" s="518"/>
    </row>
    <row r="362" spans="1:26" ht="12.75">
      <c r="A362" s="512"/>
      <c r="B362" s="518"/>
      <c r="C362" s="530"/>
      <c r="D362" s="518"/>
      <c r="E362" s="518"/>
      <c r="F362" s="518"/>
      <c r="G362" s="518"/>
      <c r="H362" s="518"/>
      <c r="I362" s="518"/>
      <c r="J362" s="518"/>
      <c r="K362" s="518"/>
      <c r="L362" s="518"/>
      <c r="M362" s="518"/>
      <c r="N362" s="518"/>
      <c r="O362" s="518"/>
      <c r="P362" s="518"/>
      <c r="Q362" s="518"/>
      <c r="R362" s="518"/>
      <c r="S362" s="518"/>
      <c r="T362" s="518"/>
      <c r="U362" s="518"/>
      <c r="V362" s="518"/>
      <c r="W362" s="518"/>
      <c r="X362" s="518"/>
      <c r="Y362" s="518"/>
      <c r="Z362" s="518"/>
    </row>
    <row r="363" spans="1:26" ht="12.75">
      <c r="A363" s="512"/>
      <c r="B363" s="518"/>
      <c r="C363" s="530"/>
      <c r="D363" s="518"/>
      <c r="E363" s="518"/>
      <c r="F363" s="518"/>
      <c r="G363" s="518"/>
      <c r="H363" s="518"/>
      <c r="I363" s="518"/>
      <c r="J363" s="518"/>
      <c r="K363" s="518"/>
      <c r="L363" s="518"/>
      <c r="M363" s="518"/>
      <c r="N363" s="518"/>
      <c r="O363" s="518"/>
      <c r="P363" s="518"/>
      <c r="Q363" s="518"/>
      <c r="R363" s="518"/>
      <c r="S363" s="518"/>
      <c r="T363" s="518"/>
      <c r="U363" s="518"/>
      <c r="V363" s="518"/>
      <c r="W363" s="518"/>
      <c r="X363" s="518"/>
      <c r="Y363" s="518"/>
      <c r="Z363" s="518"/>
    </row>
    <row r="364" spans="1:26" ht="12.75">
      <c r="A364" s="512"/>
      <c r="B364" s="518"/>
      <c r="C364" s="530"/>
      <c r="D364" s="518"/>
      <c r="E364" s="518"/>
      <c r="F364" s="518"/>
      <c r="G364" s="518"/>
      <c r="H364" s="518"/>
      <c r="I364" s="518"/>
      <c r="J364" s="518"/>
      <c r="K364" s="518"/>
      <c r="L364" s="518"/>
      <c r="M364" s="518"/>
      <c r="N364" s="518"/>
      <c r="O364" s="518"/>
      <c r="P364" s="518"/>
      <c r="Q364" s="518"/>
      <c r="R364" s="518"/>
      <c r="S364" s="518"/>
      <c r="T364" s="518"/>
      <c r="U364" s="518"/>
      <c r="V364" s="518"/>
      <c r="W364" s="518"/>
      <c r="X364" s="518"/>
      <c r="Y364" s="518"/>
      <c r="Z364" s="518"/>
    </row>
    <row r="365" spans="1:26" ht="12.75">
      <c r="A365" s="512"/>
      <c r="B365" s="518"/>
      <c r="C365" s="530"/>
      <c r="D365" s="518"/>
      <c r="E365" s="518"/>
      <c r="F365" s="518"/>
      <c r="G365" s="518"/>
      <c r="H365" s="518"/>
      <c r="I365" s="518"/>
      <c r="J365" s="518"/>
      <c r="K365" s="518"/>
      <c r="L365" s="518"/>
      <c r="M365" s="518"/>
      <c r="N365" s="518"/>
      <c r="O365" s="518"/>
      <c r="P365" s="518"/>
      <c r="Q365" s="518"/>
      <c r="R365" s="518"/>
      <c r="S365" s="518"/>
      <c r="T365" s="518"/>
      <c r="U365" s="518"/>
      <c r="V365" s="518"/>
      <c r="W365" s="518"/>
      <c r="X365" s="518"/>
      <c r="Y365" s="518"/>
      <c r="Z365" s="518"/>
    </row>
    <row r="366" spans="1:26" ht="12.75">
      <c r="A366" s="512"/>
      <c r="B366" s="518"/>
      <c r="C366" s="530"/>
      <c r="D366" s="518"/>
      <c r="E366" s="518"/>
      <c r="F366" s="518"/>
      <c r="G366" s="518"/>
      <c r="H366" s="518"/>
      <c r="I366" s="518"/>
      <c r="J366" s="518"/>
      <c r="K366" s="518"/>
      <c r="L366" s="518"/>
      <c r="M366" s="518"/>
      <c r="N366" s="518"/>
      <c r="O366" s="518"/>
      <c r="P366" s="518"/>
      <c r="Q366" s="518"/>
      <c r="R366" s="518"/>
      <c r="S366" s="518"/>
      <c r="T366" s="518"/>
      <c r="U366" s="518"/>
      <c r="V366" s="518"/>
      <c r="W366" s="518"/>
      <c r="X366" s="518"/>
      <c r="Y366" s="518"/>
      <c r="Z366" s="518"/>
    </row>
    <row r="367" spans="1:26" ht="12.75">
      <c r="A367" s="512"/>
      <c r="B367" s="518"/>
      <c r="C367" s="530"/>
      <c r="D367" s="518"/>
      <c r="E367" s="518"/>
      <c r="F367" s="518"/>
      <c r="G367" s="518"/>
      <c r="H367" s="518"/>
      <c r="I367" s="518"/>
      <c r="J367" s="518"/>
      <c r="K367" s="518"/>
      <c r="L367" s="518"/>
      <c r="M367" s="518"/>
      <c r="N367" s="518"/>
      <c r="O367" s="518"/>
      <c r="P367" s="518"/>
      <c r="Q367" s="518"/>
      <c r="R367" s="518"/>
      <c r="S367" s="518"/>
      <c r="T367" s="518"/>
      <c r="U367" s="518"/>
      <c r="V367" s="518"/>
      <c r="W367" s="518"/>
      <c r="X367" s="518"/>
      <c r="Y367" s="518"/>
      <c r="Z367" s="518"/>
    </row>
    <row r="368" spans="1:26" ht="12.75">
      <c r="A368" s="512"/>
      <c r="B368" s="518"/>
      <c r="C368" s="530"/>
      <c r="D368" s="518"/>
      <c r="E368" s="518"/>
      <c r="F368" s="518"/>
      <c r="G368" s="518"/>
      <c r="H368" s="518"/>
      <c r="I368" s="518"/>
      <c r="J368" s="518"/>
      <c r="K368" s="518"/>
      <c r="L368" s="518"/>
      <c r="M368" s="518"/>
      <c r="N368" s="518"/>
      <c r="O368" s="518"/>
      <c r="P368" s="518"/>
      <c r="Q368" s="518"/>
      <c r="R368" s="518"/>
      <c r="S368" s="518"/>
      <c r="T368" s="518"/>
      <c r="U368" s="518"/>
      <c r="V368" s="518"/>
      <c r="W368" s="518"/>
      <c r="X368" s="518"/>
      <c r="Y368" s="518"/>
      <c r="Z368" s="518"/>
    </row>
    <row r="369" spans="1:26" ht="12.75">
      <c r="A369" s="512"/>
      <c r="B369" s="518"/>
      <c r="C369" s="530"/>
      <c r="D369" s="518"/>
      <c r="E369" s="518"/>
      <c r="F369" s="518"/>
      <c r="G369" s="518"/>
      <c r="H369" s="518"/>
      <c r="I369" s="518"/>
      <c r="J369" s="518"/>
      <c r="K369" s="518"/>
      <c r="L369" s="518"/>
      <c r="M369" s="518"/>
      <c r="N369" s="518"/>
      <c r="O369" s="518"/>
      <c r="P369" s="518"/>
      <c r="Q369" s="518"/>
      <c r="R369" s="518"/>
      <c r="S369" s="518"/>
      <c r="T369" s="518"/>
      <c r="U369" s="518"/>
      <c r="V369" s="518"/>
      <c r="W369" s="518"/>
      <c r="X369" s="518"/>
      <c r="Y369" s="518"/>
      <c r="Z369" s="518"/>
    </row>
    <row r="370" spans="1:26" ht="12.75">
      <c r="A370" s="512"/>
      <c r="B370" s="518"/>
      <c r="C370" s="530"/>
      <c r="D370" s="518"/>
      <c r="E370" s="518"/>
      <c r="F370" s="518"/>
      <c r="G370" s="518"/>
      <c r="H370" s="518"/>
      <c r="I370" s="518"/>
      <c r="J370" s="518"/>
      <c r="K370" s="518"/>
      <c r="L370" s="518"/>
      <c r="M370" s="518"/>
      <c r="N370" s="518"/>
      <c r="O370" s="518"/>
      <c r="P370" s="518"/>
      <c r="Q370" s="518"/>
      <c r="R370" s="518"/>
      <c r="S370" s="518"/>
      <c r="T370" s="518"/>
      <c r="U370" s="518"/>
      <c r="V370" s="518"/>
      <c r="W370" s="518"/>
      <c r="X370" s="518"/>
      <c r="Y370" s="518"/>
      <c r="Z370" s="518"/>
    </row>
    <row r="371" spans="1:26" ht="12.75">
      <c r="A371" s="512"/>
      <c r="B371" s="518"/>
      <c r="C371" s="530"/>
      <c r="D371" s="518"/>
      <c r="E371" s="518"/>
      <c r="F371" s="518"/>
      <c r="G371" s="518"/>
      <c r="H371" s="518"/>
      <c r="I371" s="518"/>
      <c r="J371" s="518"/>
      <c r="K371" s="518"/>
      <c r="L371" s="518"/>
      <c r="M371" s="518"/>
      <c r="N371" s="518"/>
      <c r="O371" s="518"/>
      <c r="P371" s="518"/>
      <c r="Q371" s="518"/>
      <c r="R371" s="518"/>
      <c r="S371" s="518"/>
      <c r="T371" s="518"/>
      <c r="U371" s="518"/>
      <c r="V371" s="518"/>
      <c r="W371" s="518"/>
      <c r="X371" s="518"/>
      <c r="Y371" s="518"/>
      <c r="Z371" s="518"/>
    </row>
    <row r="372" spans="1:26" ht="12.75">
      <c r="A372" s="512"/>
      <c r="B372" s="518"/>
      <c r="C372" s="530"/>
      <c r="D372" s="518"/>
      <c r="E372" s="518"/>
      <c r="F372" s="518"/>
      <c r="G372" s="518"/>
      <c r="H372" s="518"/>
      <c r="I372" s="518"/>
      <c r="J372" s="518"/>
      <c r="K372" s="518"/>
      <c r="L372" s="518"/>
      <c r="M372" s="518"/>
      <c r="N372" s="518"/>
      <c r="O372" s="518"/>
      <c r="P372" s="518"/>
      <c r="Q372" s="518"/>
      <c r="R372" s="518"/>
      <c r="S372" s="518"/>
      <c r="T372" s="518"/>
      <c r="U372" s="518"/>
      <c r="V372" s="518"/>
      <c r="W372" s="518"/>
      <c r="X372" s="518"/>
      <c r="Y372" s="518"/>
      <c r="Z372" s="518"/>
    </row>
    <row r="373" spans="1:26" ht="12.75">
      <c r="A373" s="512"/>
      <c r="B373" s="518"/>
      <c r="C373" s="530"/>
      <c r="D373" s="518"/>
      <c r="E373" s="518"/>
      <c r="F373" s="518"/>
      <c r="G373" s="518"/>
      <c r="H373" s="518"/>
      <c r="I373" s="518"/>
      <c r="J373" s="518"/>
      <c r="K373" s="518"/>
      <c r="L373" s="518"/>
      <c r="M373" s="518"/>
      <c r="N373" s="518"/>
      <c r="O373" s="518"/>
      <c r="P373" s="518"/>
      <c r="Q373" s="518"/>
      <c r="R373" s="518"/>
      <c r="S373" s="518"/>
      <c r="T373" s="518"/>
      <c r="U373" s="518"/>
      <c r="V373" s="518"/>
      <c r="W373" s="518"/>
      <c r="X373" s="518"/>
      <c r="Y373" s="518"/>
      <c r="Z373" s="518"/>
    </row>
    <row r="374" spans="1:26" ht="12.75">
      <c r="A374" s="512"/>
      <c r="B374" s="518"/>
      <c r="C374" s="530"/>
      <c r="D374" s="518"/>
      <c r="E374" s="518"/>
      <c r="F374" s="518"/>
      <c r="G374" s="518"/>
      <c r="H374" s="518"/>
      <c r="I374" s="518"/>
      <c r="J374" s="518"/>
      <c r="K374" s="518"/>
      <c r="L374" s="518"/>
      <c r="M374" s="518"/>
      <c r="N374" s="518"/>
      <c r="O374" s="518"/>
      <c r="P374" s="518"/>
      <c r="Q374" s="518"/>
      <c r="R374" s="518"/>
      <c r="S374" s="518"/>
      <c r="T374" s="518"/>
      <c r="U374" s="518"/>
      <c r="V374" s="518"/>
      <c r="W374" s="518"/>
      <c r="X374" s="518"/>
      <c r="Y374" s="518"/>
      <c r="Z374" s="518"/>
    </row>
    <row r="375" spans="1:26" ht="12.75">
      <c r="A375" s="512"/>
      <c r="B375" s="518"/>
      <c r="C375" s="530"/>
      <c r="D375" s="518"/>
      <c r="E375" s="518"/>
      <c r="F375" s="518"/>
      <c r="G375" s="518"/>
      <c r="H375" s="518"/>
      <c r="I375" s="518"/>
      <c r="J375" s="518"/>
      <c r="K375" s="518"/>
      <c r="L375" s="518"/>
      <c r="M375" s="518"/>
      <c r="N375" s="518"/>
      <c r="O375" s="518"/>
      <c r="P375" s="518"/>
      <c r="Q375" s="518"/>
      <c r="R375" s="518"/>
      <c r="S375" s="518"/>
      <c r="T375" s="518"/>
      <c r="U375" s="518"/>
      <c r="V375" s="518"/>
      <c r="W375" s="518"/>
      <c r="X375" s="518"/>
      <c r="Y375" s="518"/>
      <c r="Z375" s="518"/>
    </row>
    <row r="376" spans="1:26" ht="12.75">
      <c r="A376" s="512"/>
      <c r="B376" s="518"/>
      <c r="C376" s="530"/>
      <c r="D376" s="518"/>
      <c r="E376" s="518"/>
      <c r="F376" s="518"/>
      <c r="G376" s="518"/>
      <c r="H376" s="518"/>
      <c r="I376" s="518"/>
      <c r="J376" s="518"/>
      <c r="K376" s="518"/>
      <c r="L376" s="518"/>
      <c r="M376" s="518"/>
      <c r="N376" s="518"/>
      <c r="O376" s="518"/>
      <c r="P376" s="518"/>
      <c r="Q376" s="518"/>
      <c r="R376" s="518"/>
      <c r="S376" s="518"/>
      <c r="T376" s="518"/>
      <c r="U376" s="518"/>
      <c r="V376" s="518"/>
      <c r="W376" s="518"/>
      <c r="X376" s="518"/>
      <c r="Y376" s="518"/>
      <c r="Z376" s="518"/>
    </row>
    <row r="377" spans="1:26" ht="12.75">
      <c r="A377" s="512"/>
      <c r="B377" s="518"/>
      <c r="C377" s="530"/>
      <c r="D377" s="518"/>
      <c r="E377" s="518"/>
      <c r="F377" s="518"/>
      <c r="G377" s="518"/>
      <c r="H377" s="518"/>
      <c r="I377" s="518"/>
      <c r="J377" s="518"/>
      <c r="K377" s="518"/>
      <c r="L377" s="518"/>
      <c r="M377" s="518"/>
      <c r="N377" s="518"/>
      <c r="O377" s="518"/>
      <c r="P377" s="518"/>
      <c r="Q377" s="518"/>
      <c r="R377" s="518"/>
      <c r="S377" s="518"/>
      <c r="T377" s="518"/>
      <c r="U377" s="518"/>
      <c r="V377" s="518"/>
      <c r="W377" s="518"/>
      <c r="X377" s="518"/>
      <c r="Y377" s="518"/>
      <c r="Z377" s="518"/>
    </row>
    <row r="378" spans="1:26" ht="12.75">
      <c r="A378" s="512"/>
      <c r="B378" s="518"/>
      <c r="C378" s="530"/>
      <c r="D378" s="518"/>
      <c r="E378" s="518"/>
      <c r="F378" s="518"/>
      <c r="G378" s="518"/>
      <c r="H378" s="518"/>
      <c r="I378" s="518"/>
      <c r="J378" s="518"/>
      <c r="K378" s="518"/>
      <c r="L378" s="518"/>
      <c r="M378" s="518"/>
      <c r="N378" s="518"/>
      <c r="O378" s="518"/>
      <c r="P378" s="518"/>
      <c r="Q378" s="518"/>
      <c r="R378" s="518"/>
      <c r="S378" s="518"/>
      <c r="T378" s="518"/>
      <c r="U378" s="518"/>
      <c r="V378" s="518"/>
      <c r="W378" s="518"/>
      <c r="X378" s="518"/>
      <c r="Y378" s="518"/>
      <c r="Z378" s="518"/>
    </row>
    <row r="379" spans="1:26" ht="12.75">
      <c r="A379" s="512"/>
      <c r="B379" s="518"/>
      <c r="C379" s="530"/>
      <c r="D379" s="518"/>
      <c r="E379" s="518"/>
      <c r="F379" s="518"/>
      <c r="G379" s="518"/>
      <c r="H379" s="518"/>
      <c r="I379" s="518"/>
      <c r="J379" s="518"/>
      <c r="K379" s="518"/>
      <c r="L379" s="518"/>
      <c r="M379" s="518"/>
      <c r="N379" s="518"/>
      <c r="O379" s="518"/>
      <c r="P379" s="518"/>
      <c r="Q379" s="518"/>
      <c r="R379" s="518"/>
      <c r="S379" s="518"/>
      <c r="T379" s="518"/>
      <c r="U379" s="518"/>
      <c r="V379" s="518"/>
      <c r="W379" s="518"/>
      <c r="X379" s="518"/>
      <c r="Y379" s="518"/>
      <c r="Z379" s="518"/>
    </row>
    <row r="380" spans="1:26" ht="12.75">
      <c r="A380" s="512"/>
      <c r="B380" s="518"/>
      <c r="C380" s="530"/>
      <c r="D380" s="518"/>
      <c r="E380" s="518"/>
      <c r="F380" s="518"/>
      <c r="G380" s="518"/>
      <c r="H380" s="518"/>
      <c r="I380" s="518"/>
      <c r="J380" s="518"/>
      <c r="K380" s="518"/>
      <c r="L380" s="518"/>
      <c r="M380" s="518"/>
      <c r="N380" s="518"/>
      <c r="O380" s="518"/>
      <c r="P380" s="518"/>
      <c r="Q380" s="518"/>
      <c r="R380" s="518"/>
      <c r="S380" s="518"/>
      <c r="T380" s="518"/>
      <c r="U380" s="518"/>
      <c r="V380" s="518"/>
      <c r="W380" s="518"/>
      <c r="X380" s="518"/>
      <c r="Y380" s="518"/>
      <c r="Z380" s="518"/>
    </row>
    <row r="381" spans="1:26" ht="12.75">
      <c r="A381" s="512"/>
      <c r="B381" s="518"/>
      <c r="C381" s="530"/>
      <c r="D381" s="518"/>
      <c r="E381" s="518"/>
      <c r="F381" s="518"/>
      <c r="G381" s="518"/>
      <c r="H381" s="518"/>
      <c r="I381" s="518"/>
      <c r="J381" s="518"/>
      <c r="K381" s="518"/>
      <c r="L381" s="518"/>
      <c r="M381" s="518"/>
      <c r="N381" s="518"/>
      <c r="O381" s="518"/>
      <c r="P381" s="518"/>
      <c r="Q381" s="518"/>
      <c r="R381" s="518"/>
      <c r="S381" s="518"/>
      <c r="T381" s="518"/>
      <c r="U381" s="518"/>
      <c r="V381" s="518"/>
      <c r="W381" s="518"/>
      <c r="X381" s="518"/>
      <c r="Y381" s="518"/>
      <c r="Z381" s="518"/>
    </row>
    <row r="382" spans="1:26" ht="12.75">
      <c r="A382" s="512"/>
      <c r="B382" s="518"/>
      <c r="C382" s="530"/>
      <c r="D382" s="518"/>
      <c r="E382" s="518"/>
      <c r="F382" s="518"/>
      <c r="G382" s="518"/>
      <c r="H382" s="518"/>
      <c r="I382" s="518"/>
      <c r="J382" s="518"/>
      <c r="K382" s="518"/>
      <c r="L382" s="518"/>
      <c r="M382" s="518"/>
      <c r="N382" s="518"/>
      <c r="O382" s="518"/>
      <c r="P382" s="518"/>
      <c r="Q382" s="518"/>
      <c r="R382" s="518"/>
      <c r="S382" s="518"/>
      <c r="T382" s="518"/>
      <c r="U382" s="518"/>
      <c r="V382" s="518"/>
      <c r="W382" s="518"/>
      <c r="X382" s="518"/>
      <c r="Y382" s="518"/>
      <c r="Z382" s="518"/>
    </row>
    <row r="383" spans="1:26" ht="12.75">
      <c r="A383" s="512"/>
      <c r="B383" s="518"/>
      <c r="C383" s="530"/>
      <c r="D383" s="518"/>
      <c r="E383" s="518"/>
      <c r="F383" s="518"/>
      <c r="G383" s="518"/>
      <c r="H383" s="518"/>
      <c r="I383" s="518"/>
      <c r="J383" s="518"/>
      <c r="K383" s="518"/>
      <c r="L383" s="518"/>
      <c r="M383" s="518"/>
      <c r="N383" s="518"/>
      <c r="O383" s="518"/>
      <c r="P383" s="518"/>
      <c r="Q383" s="518"/>
      <c r="R383" s="518"/>
      <c r="S383" s="518"/>
      <c r="T383" s="518"/>
      <c r="U383" s="518"/>
      <c r="V383" s="518"/>
      <c r="W383" s="518"/>
      <c r="X383" s="518"/>
      <c r="Y383" s="518"/>
      <c r="Z383" s="518"/>
    </row>
    <row r="384" spans="1:26" ht="12.75">
      <c r="A384" s="512"/>
      <c r="B384" s="518"/>
      <c r="C384" s="530"/>
      <c r="D384" s="518"/>
      <c r="E384" s="518"/>
      <c r="F384" s="518"/>
      <c r="G384" s="518"/>
      <c r="H384" s="518"/>
      <c r="I384" s="518"/>
      <c r="J384" s="518"/>
      <c r="K384" s="518"/>
      <c r="L384" s="518"/>
      <c r="M384" s="518"/>
      <c r="N384" s="518"/>
      <c r="O384" s="518"/>
      <c r="P384" s="518"/>
      <c r="Q384" s="518"/>
      <c r="R384" s="518"/>
      <c r="S384" s="518"/>
      <c r="T384" s="518"/>
      <c r="U384" s="518"/>
      <c r="V384" s="518"/>
      <c r="W384" s="518"/>
      <c r="X384" s="518"/>
      <c r="Y384" s="518"/>
      <c r="Z384" s="518"/>
    </row>
    <row r="385" spans="1:26" ht="12.75">
      <c r="A385" s="512"/>
      <c r="B385" s="518"/>
      <c r="C385" s="530"/>
      <c r="D385" s="518"/>
      <c r="E385" s="518"/>
      <c r="F385" s="518"/>
      <c r="G385" s="518"/>
      <c r="H385" s="518"/>
      <c r="I385" s="518"/>
      <c r="J385" s="518"/>
      <c r="K385" s="518"/>
      <c r="L385" s="518"/>
      <c r="M385" s="518"/>
      <c r="N385" s="518"/>
      <c r="O385" s="518"/>
      <c r="P385" s="518"/>
      <c r="Q385" s="518"/>
      <c r="R385" s="518"/>
      <c r="S385" s="518"/>
      <c r="T385" s="518"/>
      <c r="U385" s="518"/>
      <c r="V385" s="518"/>
      <c r="W385" s="518"/>
      <c r="X385" s="518"/>
      <c r="Y385" s="518"/>
      <c r="Z385" s="518"/>
    </row>
    <row r="386" spans="1:26" ht="12.75">
      <c r="A386" s="512"/>
      <c r="B386" s="518"/>
      <c r="C386" s="530"/>
      <c r="D386" s="518"/>
      <c r="E386" s="518"/>
      <c r="F386" s="518"/>
      <c r="G386" s="518"/>
      <c r="H386" s="518"/>
      <c r="I386" s="518"/>
      <c r="J386" s="518"/>
      <c r="K386" s="518"/>
      <c r="L386" s="518"/>
      <c r="M386" s="518"/>
      <c r="N386" s="518"/>
      <c r="O386" s="518"/>
      <c r="P386" s="518"/>
      <c r="Q386" s="518"/>
      <c r="R386" s="518"/>
      <c r="S386" s="518"/>
      <c r="T386" s="518"/>
      <c r="U386" s="518"/>
      <c r="V386" s="518"/>
      <c r="W386" s="518"/>
      <c r="X386" s="518"/>
      <c r="Y386" s="518"/>
      <c r="Z386" s="518"/>
    </row>
    <row r="387" spans="1:26" ht="12.75">
      <c r="A387" s="512"/>
      <c r="B387" s="518"/>
      <c r="C387" s="530"/>
      <c r="D387" s="518"/>
      <c r="E387" s="518"/>
      <c r="F387" s="518"/>
      <c r="G387" s="518"/>
      <c r="H387" s="518"/>
      <c r="I387" s="518"/>
      <c r="J387" s="518"/>
      <c r="K387" s="518"/>
      <c r="L387" s="518"/>
      <c r="M387" s="518"/>
      <c r="N387" s="518"/>
      <c r="O387" s="518"/>
      <c r="P387" s="518"/>
      <c r="Q387" s="518"/>
      <c r="R387" s="518"/>
      <c r="S387" s="518"/>
      <c r="T387" s="518"/>
      <c r="U387" s="518"/>
      <c r="V387" s="518"/>
      <c r="W387" s="518"/>
      <c r="X387" s="518"/>
      <c r="Y387" s="518"/>
      <c r="Z387" s="518"/>
    </row>
    <row r="388" spans="1:26" ht="12.75">
      <c r="A388" s="512"/>
      <c r="B388" s="518"/>
      <c r="C388" s="530"/>
      <c r="D388" s="518"/>
      <c r="E388" s="518"/>
      <c r="F388" s="518"/>
      <c r="G388" s="518"/>
      <c r="H388" s="518"/>
      <c r="I388" s="518"/>
      <c r="J388" s="518"/>
      <c r="K388" s="518"/>
      <c r="L388" s="518"/>
      <c r="M388" s="518"/>
      <c r="N388" s="518"/>
      <c r="O388" s="518"/>
      <c r="P388" s="518"/>
      <c r="Q388" s="518"/>
      <c r="R388" s="518"/>
      <c r="S388" s="518"/>
      <c r="T388" s="518"/>
      <c r="U388" s="518"/>
      <c r="V388" s="518"/>
      <c r="W388" s="518"/>
      <c r="X388" s="518"/>
      <c r="Y388" s="518"/>
      <c r="Z388" s="518"/>
    </row>
    <row r="389" spans="1:26" ht="12.75">
      <c r="A389" s="512"/>
      <c r="B389" s="518"/>
      <c r="C389" s="530"/>
      <c r="D389" s="518"/>
      <c r="E389" s="518"/>
      <c r="F389" s="518"/>
      <c r="G389" s="518"/>
      <c r="H389" s="518"/>
      <c r="I389" s="518"/>
      <c r="J389" s="518"/>
      <c r="K389" s="518"/>
      <c r="L389" s="518"/>
      <c r="M389" s="518"/>
      <c r="N389" s="518"/>
      <c r="O389" s="518"/>
      <c r="P389" s="518"/>
      <c r="Q389" s="518"/>
      <c r="R389" s="518"/>
      <c r="S389" s="518"/>
      <c r="T389" s="518"/>
      <c r="U389" s="518"/>
      <c r="V389" s="518"/>
      <c r="W389" s="518"/>
      <c r="X389" s="518"/>
      <c r="Y389" s="518"/>
      <c r="Z389" s="518"/>
    </row>
    <row r="390" spans="1:26" ht="12.75">
      <c r="A390" s="512"/>
      <c r="B390" s="518"/>
      <c r="C390" s="530"/>
      <c r="D390" s="518"/>
      <c r="E390" s="518"/>
      <c r="F390" s="518"/>
      <c r="G390" s="518"/>
      <c r="H390" s="518"/>
      <c r="I390" s="518"/>
      <c r="J390" s="518"/>
      <c r="K390" s="518"/>
      <c r="L390" s="518"/>
      <c r="M390" s="518"/>
      <c r="N390" s="518"/>
      <c r="O390" s="518"/>
      <c r="P390" s="518"/>
      <c r="Q390" s="518"/>
      <c r="R390" s="518"/>
      <c r="S390" s="518"/>
      <c r="T390" s="518"/>
      <c r="U390" s="518"/>
      <c r="V390" s="518"/>
      <c r="W390" s="518"/>
      <c r="X390" s="518"/>
      <c r="Y390" s="518"/>
      <c r="Z390" s="518"/>
    </row>
    <row r="391" spans="1:26" ht="12.75">
      <c r="A391" s="512"/>
      <c r="B391" s="518"/>
      <c r="C391" s="530"/>
      <c r="D391" s="518"/>
      <c r="E391" s="518"/>
      <c r="F391" s="518"/>
      <c r="G391" s="518"/>
      <c r="H391" s="518"/>
      <c r="I391" s="518"/>
      <c r="J391" s="518"/>
      <c r="K391" s="518"/>
      <c r="L391" s="518"/>
      <c r="M391" s="518"/>
      <c r="N391" s="518"/>
      <c r="O391" s="518"/>
      <c r="P391" s="518"/>
      <c r="Q391" s="518"/>
      <c r="R391" s="518"/>
      <c r="S391" s="518"/>
      <c r="T391" s="518"/>
      <c r="U391" s="518"/>
      <c r="V391" s="518"/>
      <c r="W391" s="518"/>
      <c r="X391" s="518"/>
      <c r="Y391" s="518"/>
      <c r="Z391" s="518"/>
    </row>
    <row r="392" spans="1:26" ht="12.75">
      <c r="A392" s="512"/>
      <c r="B392" s="518"/>
      <c r="C392" s="530"/>
      <c r="D392" s="518"/>
      <c r="E392" s="518"/>
      <c r="F392" s="518"/>
      <c r="G392" s="518"/>
      <c r="H392" s="518"/>
      <c r="I392" s="518"/>
      <c r="J392" s="518"/>
      <c r="K392" s="518"/>
      <c r="L392" s="518"/>
      <c r="M392" s="518"/>
      <c r="N392" s="518"/>
      <c r="O392" s="518"/>
      <c r="P392" s="518"/>
      <c r="Q392" s="518"/>
      <c r="R392" s="518"/>
      <c r="S392" s="518"/>
      <c r="T392" s="518"/>
      <c r="U392" s="518"/>
      <c r="V392" s="518"/>
      <c r="W392" s="518"/>
      <c r="X392" s="518"/>
      <c r="Y392" s="518"/>
      <c r="Z392" s="518"/>
    </row>
    <row r="393" spans="1:26" ht="12.75">
      <c r="A393" s="512"/>
      <c r="B393" s="518"/>
      <c r="C393" s="530"/>
      <c r="D393" s="518"/>
      <c r="E393" s="518"/>
      <c r="F393" s="518"/>
      <c r="G393" s="518"/>
      <c r="H393" s="518"/>
      <c r="I393" s="518"/>
      <c r="J393" s="518"/>
      <c r="K393" s="518"/>
      <c r="L393" s="518"/>
      <c r="M393" s="518"/>
      <c r="N393" s="518"/>
      <c r="O393" s="518"/>
      <c r="P393" s="518"/>
      <c r="Q393" s="518"/>
      <c r="R393" s="518"/>
      <c r="S393" s="518"/>
      <c r="T393" s="518"/>
      <c r="U393" s="518"/>
      <c r="V393" s="518"/>
      <c r="W393" s="518"/>
      <c r="X393" s="518"/>
      <c r="Y393" s="518"/>
      <c r="Z393" s="518"/>
    </row>
    <row r="394" spans="1:26" ht="12.75">
      <c r="A394" s="512"/>
      <c r="B394" s="518"/>
      <c r="C394" s="530"/>
      <c r="D394" s="518"/>
      <c r="E394" s="518"/>
      <c r="F394" s="518"/>
      <c r="G394" s="518"/>
      <c r="H394" s="518"/>
      <c r="I394" s="518"/>
      <c r="J394" s="518"/>
      <c r="K394" s="518"/>
      <c r="L394" s="518"/>
      <c r="M394" s="518"/>
      <c r="N394" s="518"/>
      <c r="O394" s="518"/>
      <c r="P394" s="518"/>
      <c r="Q394" s="518"/>
      <c r="R394" s="518"/>
      <c r="S394" s="518"/>
      <c r="T394" s="518"/>
      <c r="U394" s="518"/>
      <c r="V394" s="518"/>
      <c r="W394" s="518"/>
      <c r="X394" s="518"/>
      <c r="Y394" s="518"/>
      <c r="Z394" s="518"/>
    </row>
    <row r="395" spans="1:26" ht="12.75">
      <c r="A395" s="512"/>
      <c r="B395" s="518"/>
      <c r="C395" s="530"/>
      <c r="D395" s="518"/>
      <c r="E395" s="518"/>
      <c r="F395" s="518"/>
      <c r="G395" s="518"/>
      <c r="H395" s="518"/>
      <c r="I395" s="518"/>
      <c r="J395" s="518"/>
      <c r="K395" s="518"/>
      <c r="L395" s="518"/>
      <c r="M395" s="518"/>
      <c r="N395" s="518"/>
      <c r="O395" s="518"/>
      <c r="P395" s="518"/>
      <c r="Q395" s="518"/>
      <c r="R395" s="518"/>
      <c r="S395" s="518"/>
      <c r="T395" s="518"/>
      <c r="U395" s="518"/>
      <c r="V395" s="518"/>
      <c r="W395" s="518"/>
      <c r="X395" s="518"/>
      <c r="Y395" s="518"/>
      <c r="Z395" s="518"/>
    </row>
    <row r="396" spans="1:26" ht="12.75">
      <c r="A396" s="512"/>
      <c r="B396" s="518"/>
      <c r="C396" s="530"/>
      <c r="D396" s="518"/>
      <c r="E396" s="518"/>
      <c r="F396" s="518"/>
      <c r="G396" s="518"/>
      <c r="H396" s="518"/>
      <c r="I396" s="518"/>
      <c r="J396" s="518"/>
      <c r="K396" s="518"/>
      <c r="L396" s="518"/>
      <c r="M396" s="518"/>
      <c r="N396" s="518"/>
      <c r="O396" s="518"/>
      <c r="P396" s="518"/>
      <c r="Q396" s="518"/>
      <c r="R396" s="518"/>
      <c r="S396" s="518"/>
      <c r="T396" s="518"/>
      <c r="U396" s="518"/>
      <c r="V396" s="518"/>
      <c r="W396" s="518"/>
      <c r="X396" s="518"/>
      <c r="Y396" s="518"/>
      <c r="Z396" s="518"/>
    </row>
    <row r="397" spans="1:26" ht="12.75">
      <c r="A397" s="512"/>
      <c r="B397" s="518"/>
      <c r="C397" s="530"/>
      <c r="D397" s="518"/>
      <c r="E397" s="518"/>
      <c r="F397" s="518"/>
      <c r="G397" s="518"/>
      <c r="H397" s="518"/>
      <c r="I397" s="518"/>
      <c r="J397" s="518"/>
      <c r="K397" s="518"/>
      <c r="L397" s="518"/>
      <c r="M397" s="518"/>
      <c r="N397" s="518"/>
      <c r="O397" s="518"/>
      <c r="P397" s="518"/>
      <c r="Q397" s="518"/>
      <c r="R397" s="518"/>
      <c r="S397" s="518"/>
      <c r="T397" s="518"/>
      <c r="U397" s="518"/>
      <c r="V397" s="518"/>
      <c r="W397" s="518"/>
      <c r="X397" s="518"/>
      <c r="Y397" s="518"/>
      <c r="Z397" s="518"/>
    </row>
    <row r="398" spans="1:26" ht="12.75">
      <c r="A398" s="512"/>
      <c r="B398" s="518"/>
      <c r="C398" s="530"/>
      <c r="D398" s="518"/>
      <c r="E398" s="518"/>
      <c r="F398" s="518"/>
      <c r="G398" s="518"/>
      <c r="H398" s="518"/>
      <c r="I398" s="518"/>
      <c r="J398" s="518"/>
      <c r="K398" s="518"/>
      <c r="L398" s="518"/>
      <c r="M398" s="518"/>
      <c r="N398" s="518"/>
      <c r="O398" s="518"/>
      <c r="P398" s="518"/>
      <c r="Q398" s="518"/>
      <c r="R398" s="518"/>
      <c r="S398" s="518"/>
      <c r="T398" s="518"/>
      <c r="U398" s="518"/>
      <c r="V398" s="518"/>
      <c r="W398" s="518"/>
      <c r="X398" s="518"/>
      <c r="Y398" s="518"/>
      <c r="Z398" s="518"/>
    </row>
    <row r="399" spans="1:26" ht="12.75">
      <c r="A399" s="512"/>
      <c r="B399" s="518"/>
      <c r="C399" s="530"/>
      <c r="D399" s="518"/>
      <c r="E399" s="518"/>
      <c r="F399" s="518"/>
      <c r="G399" s="518"/>
      <c r="H399" s="518"/>
      <c r="I399" s="518"/>
      <c r="J399" s="518"/>
      <c r="K399" s="518"/>
      <c r="L399" s="518"/>
      <c r="M399" s="518"/>
      <c r="N399" s="518"/>
      <c r="O399" s="518"/>
      <c r="P399" s="518"/>
      <c r="Q399" s="518"/>
      <c r="R399" s="518"/>
      <c r="S399" s="518"/>
      <c r="T399" s="518"/>
      <c r="U399" s="518"/>
      <c r="V399" s="518"/>
      <c r="W399" s="518"/>
      <c r="X399" s="518"/>
      <c r="Y399" s="518"/>
      <c r="Z399" s="518"/>
    </row>
    <row r="400" spans="1:26" ht="12.75">
      <c r="A400" s="512"/>
      <c r="B400" s="518"/>
      <c r="C400" s="530"/>
      <c r="D400" s="518"/>
      <c r="E400" s="518"/>
      <c r="F400" s="518"/>
      <c r="G400" s="518"/>
      <c r="H400" s="518"/>
      <c r="I400" s="518"/>
      <c r="J400" s="518"/>
      <c r="K400" s="518"/>
      <c r="L400" s="518"/>
      <c r="M400" s="518"/>
      <c r="N400" s="518"/>
      <c r="O400" s="518"/>
      <c r="P400" s="518"/>
      <c r="Q400" s="518"/>
      <c r="R400" s="518"/>
      <c r="S400" s="518"/>
      <c r="T400" s="518"/>
      <c r="U400" s="518"/>
      <c r="V400" s="518"/>
      <c r="W400" s="518"/>
      <c r="X400" s="518"/>
      <c r="Y400" s="518"/>
      <c r="Z400" s="518"/>
    </row>
    <row r="401" spans="1:26" ht="12.75">
      <c r="A401" s="512"/>
      <c r="B401" s="518"/>
      <c r="C401" s="530"/>
      <c r="D401" s="518"/>
      <c r="E401" s="518"/>
      <c r="F401" s="518"/>
      <c r="G401" s="518"/>
      <c r="H401" s="518"/>
      <c r="I401" s="518"/>
      <c r="J401" s="518"/>
      <c r="K401" s="518"/>
      <c r="L401" s="518"/>
      <c r="M401" s="518"/>
      <c r="N401" s="518"/>
      <c r="O401" s="518"/>
      <c r="P401" s="518"/>
      <c r="Q401" s="518"/>
      <c r="R401" s="518"/>
      <c r="S401" s="518"/>
      <c r="T401" s="518"/>
      <c r="U401" s="518"/>
      <c r="V401" s="518"/>
      <c r="W401" s="518"/>
      <c r="X401" s="518"/>
      <c r="Y401" s="518"/>
      <c r="Z401" s="518"/>
    </row>
    <row r="402" spans="1:26" ht="12.75">
      <c r="A402" s="512"/>
      <c r="B402" s="518"/>
      <c r="C402" s="530"/>
      <c r="D402" s="518"/>
      <c r="E402" s="518"/>
      <c r="F402" s="518"/>
      <c r="G402" s="518"/>
      <c r="H402" s="518"/>
      <c r="I402" s="518"/>
      <c r="J402" s="518"/>
      <c r="K402" s="518"/>
      <c r="L402" s="518"/>
      <c r="M402" s="518"/>
      <c r="N402" s="518"/>
      <c r="O402" s="518"/>
      <c r="P402" s="518"/>
      <c r="Q402" s="518"/>
      <c r="R402" s="518"/>
      <c r="S402" s="518"/>
      <c r="T402" s="518"/>
      <c r="U402" s="518"/>
      <c r="V402" s="518"/>
      <c r="W402" s="518"/>
      <c r="X402" s="518"/>
      <c r="Y402" s="518"/>
      <c r="Z402" s="518"/>
    </row>
    <row r="403" spans="1:26" ht="12.75">
      <c r="A403" s="512"/>
      <c r="B403" s="518"/>
      <c r="C403" s="530"/>
      <c r="D403" s="518"/>
      <c r="E403" s="518"/>
      <c r="F403" s="518"/>
      <c r="G403" s="518"/>
      <c r="H403" s="518"/>
      <c r="I403" s="518"/>
      <c r="J403" s="518"/>
      <c r="K403" s="518"/>
      <c r="L403" s="518"/>
      <c r="M403" s="518"/>
      <c r="N403" s="518"/>
      <c r="O403" s="518"/>
      <c r="P403" s="518"/>
      <c r="Q403" s="518"/>
      <c r="R403" s="518"/>
      <c r="S403" s="518"/>
      <c r="T403" s="518"/>
      <c r="U403" s="518"/>
      <c r="V403" s="518"/>
      <c r="W403" s="518"/>
      <c r="X403" s="518"/>
      <c r="Y403" s="518"/>
      <c r="Z403" s="518"/>
    </row>
    <row r="404" spans="1:26" ht="12.75">
      <c r="A404" s="512"/>
      <c r="B404" s="518"/>
      <c r="C404" s="530"/>
      <c r="D404" s="518"/>
      <c r="E404" s="518"/>
      <c r="F404" s="518"/>
      <c r="G404" s="518"/>
      <c r="H404" s="518"/>
      <c r="I404" s="518"/>
      <c r="J404" s="518"/>
      <c r="K404" s="518"/>
      <c r="L404" s="518"/>
      <c r="M404" s="518"/>
      <c r="N404" s="518"/>
      <c r="O404" s="518"/>
      <c r="P404" s="518"/>
      <c r="Q404" s="518"/>
      <c r="R404" s="518"/>
      <c r="S404" s="518"/>
      <c r="T404" s="518"/>
      <c r="U404" s="518"/>
      <c r="V404" s="518"/>
      <c r="W404" s="518"/>
      <c r="X404" s="518"/>
      <c r="Y404" s="518"/>
      <c r="Z404" s="518"/>
    </row>
    <row r="405" spans="1:26" ht="12.75">
      <c r="A405" s="512"/>
      <c r="B405" s="518"/>
      <c r="C405" s="530"/>
      <c r="D405" s="518"/>
      <c r="E405" s="518"/>
      <c r="F405" s="518"/>
      <c r="G405" s="518"/>
      <c r="H405" s="518"/>
      <c r="I405" s="518"/>
      <c r="J405" s="518"/>
      <c r="K405" s="518"/>
      <c r="L405" s="518"/>
      <c r="M405" s="518"/>
      <c r="N405" s="518"/>
      <c r="O405" s="518"/>
      <c r="P405" s="518"/>
      <c r="Q405" s="518"/>
      <c r="R405" s="518"/>
      <c r="S405" s="518"/>
      <c r="T405" s="518"/>
      <c r="U405" s="518"/>
      <c r="V405" s="518"/>
      <c r="W405" s="518"/>
      <c r="X405" s="518"/>
      <c r="Y405" s="518"/>
      <c r="Z405" s="518"/>
    </row>
    <row r="406" spans="1:26" ht="12.75">
      <c r="A406" s="512"/>
      <c r="B406" s="518"/>
      <c r="C406" s="530"/>
      <c r="D406" s="518"/>
      <c r="E406" s="518"/>
      <c r="F406" s="518"/>
      <c r="G406" s="518"/>
      <c r="H406" s="518"/>
      <c r="I406" s="518"/>
      <c r="J406" s="518"/>
      <c r="K406" s="518"/>
      <c r="L406" s="518"/>
      <c r="M406" s="518"/>
      <c r="N406" s="518"/>
      <c r="O406" s="518"/>
      <c r="P406" s="518"/>
      <c r="Q406" s="518"/>
      <c r="R406" s="518"/>
      <c r="S406" s="518"/>
      <c r="T406" s="518"/>
      <c r="U406" s="518"/>
      <c r="V406" s="518"/>
      <c r="W406" s="518"/>
      <c r="X406" s="518"/>
      <c r="Y406" s="518"/>
      <c r="Z406" s="518"/>
    </row>
    <row r="407" spans="1:26" ht="12.75">
      <c r="A407" s="512"/>
      <c r="B407" s="518"/>
      <c r="C407" s="530"/>
      <c r="D407" s="518"/>
      <c r="E407" s="518"/>
      <c r="F407" s="518"/>
      <c r="G407" s="518"/>
      <c r="H407" s="518"/>
      <c r="I407" s="518"/>
      <c r="J407" s="518"/>
      <c r="K407" s="518"/>
      <c r="L407" s="518"/>
      <c r="M407" s="518"/>
      <c r="N407" s="518"/>
      <c r="O407" s="518"/>
      <c r="P407" s="518"/>
      <c r="Q407" s="518"/>
      <c r="R407" s="518"/>
      <c r="S407" s="518"/>
      <c r="T407" s="518"/>
      <c r="U407" s="518"/>
      <c r="V407" s="518"/>
      <c r="W407" s="518"/>
      <c r="X407" s="518"/>
      <c r="Y407" s="518"/>
      <c r="Z407" s="518"/>
    </row>
    <row r="408" spans="1:26" ht="12.75">
      <c r="A408" s="512"/>
      <c r="B408" s="518"/>
      <c r="C408" s="530"/>
      <c r="D408" s="518"/>
      <c r="E408" s="518"/>
      <c r="F408" s="518"/>
      <c r="G408" s="518"/>
      <c r="H408" s="518"/>
      <c r="I408" s="518"/>
      <c r="J408" s="518"/>
      <c r="K408" s="518"/>
      <c r="L408" s="518"/>
      <c r="M408" s="518"/>
      <c r="N408" s="518"/>
      <c r="O408" s="518"/>
      <c r="P408" s="518"/>
      <c r="Q408" s="518"/>
      <c r="R408" s="518"/>
      <c r="S408" s="518"/>
      <c r="T408" s="518"/>
      <c r="U408" s="518"/>
      <c r="V408" s="518"/>
      <c r="W408" s="518"/>
      <c r="X408" s="518"/>
      <c r="Y408" s="518"/>
      <c r="Z408" s="518"/>
    </row>
    <row r="409" spans="1:26" ht="12.75">
      <c r="A409" s="512"/>
      <c r="B409" s="518"/>
      <c r="C409" s="530"/>
      <c r="D409" s="518"/>
      <c r="E409" s="518"/>
      <c r="F409" s="518"/>
      <c r="G409" s="518"/>
      <c r="H409" s="518"/>
      <c r="I409" s="518"/>
      <c r="J409" s="518"/>
      <c r="K409" s="518"/>
      <c r="L409" s="518"/>
      <c r="M409" s="518"/>
      <c r="N409" s="518"/>
      <c r="O409" s="518"/>
      <c r="P409" s="518"/>
      <c r="Q409" s="518"/>
      <c r="R409" s="518"/>
      <c r="S409" s="518"/>
      <c r="T409" s="518"/>
      <c r="U409" s="518"/>
      <c r="V409" s="518"/>
      <c r="W409" s="518"/>
      <c r="X409" s="518"/>
      <c r="Y409" s="518"/>
      <c r="Z409" s="518"/>
    </row>
    <row r="410" spans="1:26" ht="12.75">
      <c r="A410" s="512"/>
      <c r="B410" s="518"/>
      <c r="C410" s="530"/>
      <c r="D410" s="518"/>
      <c r="E410" s="518"/>
      <c r="F410" s="518"/>
      <c r="G410" s="518"/>
      <c r="H410" s="518"/>
      <c r="I410" s="518"/>
      <c r="J410" s="518"/>
      <c r="K410" s="518"/>
      <c r="L410" s="518"/>
      <c r="M410" s="518"/>
      <c r="N410" s="518"/>
      <c r="O410" s="518"/>
      <c r="P410" s="518"/>
      <c r="Q410" s="518"/>
      <c r="R410" s="518"/>
      <c r="S410" s="518"/>
      <c r="T410" s="518"/>
      <c r="U410" s="518"/>
      <c r="V410" s="518"/>
      <c r="W410" s="518"/>
      <c r="X410" s="518"/>
      <c r="Y410" s="518"/>
      <c r="Z410" s="518"/>
    </row>
    <row r="411" spans="1:26" ht="12.75">
      <c r="A411" s="512"/>
      <c r="B411" s="518"/>
      <c r="C411" s="530"/>
      <c r="D411" s="518"/>
      <c r="E411" s="518"/>
      <c r="F411" s="518"/>
      <c r="G411" s="518"/>
      <c r="H411" s="518"/>
      <c r="I411" s="518"/>
      <c r="J411" s="518"/>
      <c r="K411" s="518"/>
      <c r="L411" s="518"/>
      <c r="M411" s="518"/>
      <c r="N411" s="518"/>
      <c r="O411" s="518"/>
      <c r="P411" s="518"/>
      <c r="Q411" s="518"/>
      <c r="R411" s="518"/>
      <c r="S411" s="518"/>
      <c r="T411" s="518"/>
      <c r="U411" s="518"/>
      <c r="V411" s="518"/>
      <c r="W411" s="518"/>
      <c r="X411" s="518"/>
      <c r="Y411" s="518"/>
      <c r="Z411" s="518"/>
    </row>
    <row r="412" spans="1:26" ht="12.75">
      <c r="A412" s="512"/>
      <c r="B412" s="518"/>
      <c r="C412" s="530"/>
      <c r="D412" s="518"/>
      <c r="E412" s="518"/>
      <c r="F412" s="518"/>
      <c r="G412" s="518"/>
      <c r="H412" s="518"/>
      <c r="I412" s="518"/>
      <c r="J412" s="518"/>
      <c r="K412" s="518"/>
      <c r="L412" s="518"/>
      <c r="M412" s="518"/>
      <c r="N412" s="518"/>
      <c r="O412" s="518"/>
      <c r="P412" s="518"/>
      <c r="Q412" s="518"/>
      <c r="R412" s="518"/>
      <c r="S412" s="518"/>
      <c r="T412" s="518"/>
      <c r="U412" s="518"/>
      <c r="V412" s="518"/>
      <c r="W412" s="518"/>
      <c r="X412" s="518"/>
      <c r="Y412" s="518"/>
      <c r="Z412" s="518"/>
    </row>
    <row r="413" spans="1:26" ht="12.75">
      <c r="A413" s="512"/>
      <c r="B413" s="518"/>
      <c r="C413" s="530"/>
      <c r="D413" s="518"/>
      <c r="E413" s="518"/>
      <c r="F413" s="518"/>
      <c r="G413" s="518"/>
      <c r="H413" s="518"/>
      <c r="I413" s="518"/>
      <c r="J413" s="518"/>
      <c r="K413" s="518"/>
      <c r="L413" s="518"/>
      <c r="M413" s="518"/>
      <c r="N413" s="518"/>
      <c r="O413" s="518"/>
      <c r="P413" s="518"/>
      <c r="Q413" s="518"/>
      <c r="R413" s="518"/>
      <c r="S413" s="518"/>
      <c r="T413" s="518"/>
      <c r="U413" s="518"/>
      <c r="V413" s="518"/>
      <c r="W413" s="518"/>
      <c r="X413" s="518"/>
      <c r="Y413" s="518"/>
      <c r="Z413" s="518"/>
    </row>
    <row r="414" spans="1:26" ht="12.75">
      <c r="A414" s="512"/>
      <c r="B414" s="518"/>
      <c r="C414" s="530"/>
      <c r="D414" s="518"/>
      <c r="E414" s="518"/>
      <c r="F414" s="518"/>
      <c r="G414" s="518"/>
      <c r="H414" s="518"/>
      <c r="I414" s="518"/>
      <c r="J414" s="518"/>
      <c r="K414" s="518"/>
      <c r="L414" s="518"/>
      <c r="M414" s="518"/>
      <c r="N414" s="518"/>
      <c r="O414" s="518"/>
      <c r="P414" s="518"/>
      <c r="Q414" s="518"/>
      <c r="R414" s="518"/>
      <c r="S414" s="518"/>
      <c r="T414" s="518"/>
      <c r="U414" s="518"/>
      <c r="V414" s="518"/>
      <c r="W414" s="518"/>
      <c r="X414" s="518"/>
      <c r="Y414" s="518"/>
      <c r="Z414" s="518"/>
    </row>
    <row r="415" spans="1:26" ht="12.75">
      <c r="A415" s="512"/>
      <c r="B415" s="518"/>
      <c r="C415" s="530"/>
      <c r="D415" s="518"/>
      <c r="E415" s="518"/>
      <c r="F415" s="518"/>
      <c r="G415" s="518"/>
      <c r="H415" s="518"/>
      <c r="I415" s="518"/>
      <c r="J415" s="518"/>
      <c r="K415" s="518"/>
      <c r="L415" s="518"/>
      <c r="M415" s="518"/>
      <c r="N415" s="518"/>
      <c r="O415" s="518"/>
      <c r="P415" s="518"/>
      <c r="Q415" s="518"/>
      <c r="R415" s="518"/>
      <c r="S415" s="518"/>
      <c r="T415" s="518"/>
      <c r="U415" s="518"/>
      <c r="V415" s="518"/>
      <c r="W415" s="518"/>
      <c r="X415" s="518"/>
      <c r="Y415" s="518"/>
      <c r="Z415" s="518"/>
    </row>
    <row r="416" spans="1:26" ht="12.75">
      <c r="A416" s="512"/>
      <c r="B416" s="518"/>
      <c r="C416" s="530"/>
      <c r="D416" s="518"/>
      <c r="E416" s="518"/>
      <c r="F416" s="518"/>
      <c r="G416" s="518"/>
      <c r="H416" s="518"/>
      <c r="I416" s="518"/>
      <c r="J416" s="518"/>
      <c r="K416" s="518"/>
      <c r="L416" s="518"/>
      <c r="M416" s="518"/>
      <c r="N416" s="518"/>
      <c r="O416" s="518"/>
      <c r="P416" s="518"/>
      <c r="Q416" s="518"/>
      <c r="R416" s="518"/>
      <c r="S416" s="518"/>
      <c r="T416" s="518"/>
      <c r="U416" s="518"/>
      <c r="V416" s="518"/>
      <c r="W416" s="518"/>
      <c r="X416" s="518"/>
      <c r="Y416" s="518"/>
      <c r="Z416" s="518"/>
    </row>
    <row r="417" spans="1:26" ht="12.75">
      <c r="A417" s="512"/>
      <c r="B417" s="518"/>
      <c r="C417" s="530"/>
      <c r="D417" s="518"/>
      <c r="E417" s="518"/>
      <c r="F417" s="518"/>
      <c r="G417" s="518"/>
      <c r="H417" s="518"/>
      <c r="I417" s="518"/>
      <c r="J417" s="518"/>
      <c r="K417" s="518"/>
      <c r="L417" s="518"/>
      <c r="M417" s="518"/>
      <c r="N417" s="518"/>
      <c r="O417" s="518"/>
      <c r="P417" s="518"/>
      <c r="Q417" s="518"/>
      <c r="R417" s="518"/>
      <c r="S417" s="518"/>
      <c r="T417" s="518"/>
      <c r="U417" s="518"/>
      <c r="V417" s="518"/>
      <c r="W417" s="518"/>
      <c r="X417" s="518"/>
      <c r="Y417" s="518"/>
      <c r="Z417" s="518"/>
    </row>
    <row r="418" spans="1:26" ht="12.75">
      <c r="A418" s="512"/>
      <c r="B418" s="518"/>
      <c r="C418" s="530"/>
      <c r="D418" s="518"/>
      <c r="E418" s="518"/>
      <c r="F418" s="518"/>
      <c r="G418" s="518"/>
      <c r="H418" s="518"/>
      <c r="I418" s="518"/>
      <c r="J418" s="518"/>
      <c r="K418" s="518"/>
      <c r="L418" s="518"/>
      <c r="M418" s="518"/>
      <c r="N418" s="518"/>
      <c r="O418" s="518"/>
      <c r="P418" s="518"/>
      <c r="Q418" s="518"/>
      <c r="R418" s="518"/>
      <c r="S418" s="518"/>
      <c r="T418" s="518"/>
      <c r="U418" s="518"/>
      <c r="V418" s="518"/>
      <c r="W418" s="518"/>
      <c r="X418" s="518"/>
      <c r="Y418" s="518"/>
      <c r="Z418" s="518"/>
    </row>
    <row r="419" spans="1:26" ht="12.75">
      <c r="A419" s="512"/>
      <c r="B419" s="518"/>
      <c r="C419" s="530"/>
      <c r="D419" s="518"/>
      <c r="E419" s="518"/>
      <c r="F419" s="518"/>
      <c r="G419" s="518"/>
      <c r="H419" s="518"/>
      <c r="I419" s="518"/>
      <c r="J419" s="518"/>
      <c r="K419" s="518"/>
      <c r="L419" s="518"/>
      <c r="M419" s="518"/>
      <c r="N419" s="518"/>
      <c r="O419" s="518"/>
      <c r="P419" s="518"/>
      <c r="Q419" s="518"/>
      <c r="R419" s="518"/>
      <c r="S419" s="518"/>
      <c r="T419" s="518"/>
      <c r="U419" s="518"/>
      <c r="V419" s="518"/>
      <c r="W419" s="518"/>
      <c r="X419" s="518"/>
      <c r="Y419" s="518"/>
      <c r="Z419" s="518"/>
    </row>
    <row r="420" spans="1:26" ht="12.75">
      <c r="A420" s="512"/>
      <c r="B420" s="518"/>
      <c r="C420" s="530"/>
      <c r="D420" s="518"/>
      <c r="E420" s="518"/>
      <c r="F420" s="518"/>
      <c r="G420" s="518"/>
      <c r="H420" s="518"/>
      <c r="I420" s="518"/>
      <c r="J420" s="518"/>
      <c r="K420" s="518"/>
      <c r="L420" s="518"/>
      <c r="M420" s="518"/>
      <c r="N420" s="518"/>
      <c r="O420" s="518"/>
      <c r="P420" s="518"/>
      <c r="Q420" s="518"/>
      <c r="R420" s="518"/>
      <c r="S420" s="518"/>
      <c r="T420" s="518"/>
      <c r="U420" s="518"/>
      <c r="V420" s="518"/>
      <c r="W420" s="518"/>
      <c r="X420" s="518"/>
      <c r="Y420" s="518"/>
      <c r="Z420" s="518"/>
    </row>
    <row r="421" spans="1:26" ht="12.75">
      <c r="A421" s="512"/>
      <c r="B421" s="518"/>
      <c r="C421" s="530"/>
      <c r="D421" s="518"/>
      <c r="E421" s="518"/>
      <c r="F421" s="518"/>
      <c r="G421" s="518"/>
      <c r="H421" s="518"/>
      <c r="I421" s="518"/>
      <c r="J421" s="518"/>
      <c r="K421" s="518"/>
      <c r="L421" s="518"/>
      <c r="M421" s="518"/>
      <c r="N421" s="518"/>
      <c r="O421" s="518"/>
      <c r="P421" s="518"/>
      <c r="Q421" s="518"/>
      <c r="R421" s="518"/>
      <c r="S421" s="518"/>
      <c r="T421" s="518"/>
      <c r="U421" s="518"/>
      <c r="V421" s="518"/>
      <c r="W421" s="518"/>
      <c r="X421" s="518"/>
      <c r="Y421" s="518"/>
      <c r="Z421" s="518"/>
    </row>
    <row r="422" spans="1:26" ht="12.75">
      <c r="A422" s="512"/>
      <c r="B422" s="518"/>
      <c r="C422" s="530"/>
      <c r="D422" s="518"/>
      <c r="E422" s="518"/>
      <c r="F422" s="518"/>
      <c r="G422" s="518"/>
      <c r="H422" s="518"/>
      <c r="I422" s="518"/>
      <c r="J422" s="518"/>
      <c r="K422" s="518"/>
      <c r="L422" s="518"/>
      <c r="M422" s="518"/>
      <c r="N422" s="518"/>
      <c r="O422" s="518"/>
      <c r="P422" s="518"/>
      <c r="Q422" s="518"/>
      <c r="R422" s="518"/>
      <c r="S422" s="518"/>
      <c r="T422" s="518"/>
      <c r="U422" s="518"/>
      <c r="V422" s="518"/>
      <c r="W422" s="518"/>
      <c r="X422" s="518"/>
      <c r="Y422" s="518"/>
      <c r="Z422" s="518"/>
    </row>
    <row r="423" spans="1:26" ht="12.75">
      <c r="A423" s="512"/>
      <c r="B423" s="518"/>
      <c r="C423" s="530"/>
      <c r="D423" s="518"/>
      <c r="E423" s="518"/>
      <c r="F423" s="518"/>
      <c r="G423" s="518"/>
      <c r="H423" s="518"/>
      <c r="I423" s="518"/>
      <c r="J423" s="518"/>
      <c r="K423" s="518"/>
      <c r="L423" s="518"/>
      <c r="M423" s="518"/>
      <c r="N423" s="518"/>
      <c r="O423" s="518"/>
      <c r="P423" s="518"/>
      <c r="Q423" s="518"/>
      <c r="R423" s="518"/>
      <c r="S423" s="518"/>
      <c r="T423" s="518"/>
      <c r="U423" s="518"/>
      <c r="V423" s="518"/>
      <c r="W423" s="518"/>
      <c r="X423" s="518"/>
      <c r="Y423" s="518"/>
      <c r="Z423" s="518"/>
    </row>
    <row r="424" spans="1:26" ht="12.75">
      <c r="A424" s="512"/>
      <c r="B424" s="518"/>
      <c r="C424" s="530"/>
      <c r="D424" s="518"/>
      <c r="E424" s="518"/>
      <c r="F424" s="518"/>
      <c r="G424" s="518"/>
      <c r="H424" s="518"/>
      <c r="I424" s="518"/>
      <c r="J424" s="518"/>
      <c r="K424" s="518"/>
      <c r="L424" s="518"/>
      <c r="M424" s="518"/>
      <c r="N424" s="518"/>
      <c r="O424" s="518"/>
      <c r="P424" s="518"/>
      <c r="Q424" s="518"/>
      <c r="R424" s="518"/>
      <c r="S424" s="518"/>
      <c r="T424" s="518"/>
      <c r="U424" s="518"/>
      <c r="V424" s="518"/>
      <c r="W424" s="518"/>
      <c r="X424" s="518"/>
      <c r="Y424" s="518"/>
      <c r="Z424" s="518"/>
    </row>
    <row r="425" spans="1:26" ht="12.75">
      <c r="A425" s="512"/>
      <c r="B425" s="518"/>
      <c r="C425" s="530"/>
      <c r="D425" s="518"/>
      <c r="E425" s="518"/>
      <c r="F425" s="518"/>
      <c r="G425" s="518"/>
      <c r="H425" s="518"/>
      <c r="I425" s="518"/>
      <c r="J425" s="518"/>
      <c r="K425" s="518"/>
      <c r="L425" s="518"/>
      <c r="M425" s="518"/>
      <c r="N425" s="518"/>
      <c r="O425" s="518"/>
      <c r="P425" s="518"/>
      <c r="Q425" s="518"/>
      <c r="R425" s="518"/>
      <c r="S425" s="518"/>
      <c r="T425" s="518"/>
      <c r="U425" s="518"/>
      <c r="V425" s="518"/>
      <c r="W425" s="518"/>
      <c r="X425" s="518"/>
      <c r="Y425" s="518"/>
      <c r="Z425" s="518"/>
    </row>
    <row r="426" spans="1:26" ht="12.75">
      <c r="A426" s="512"/>
      <c r="B426" s="518"/>
      <c r="C426" s="530"/>
      <c r="D426" s="518"/>
      <c r="E426" s="518"/>
      <c r="F426" s="518"/>
      <c r="G426" s="518"/>
      <c r="H426" s="518"/>
      <c r="I426" s="518"/>
      <c r="J426" s="518"/>
      <c r="K426" s="518"/>
      <c r="L426" s="518"/>
      <c r="M426" s="518"/>
      <c r="N426" s="518"/>
      <c r="O426" s="518"/>
      <c r="P426" s="518"/>
      <c r="Q426" s="518"/>
      <c r="R426" s="518"/>
      <c r="S426" s="518"/>
      <c r="T426" s="518"/>
      <c r="U426" s="518"/>
      <c r="V426" s="518"/>
      <c r="W426" s="518"/>
      <c r="X426" s="518"/>
      <c r="Y426" s="518"/>
      <c r="Z426" s="518"/>
    </row>
    <row r="427" spans="1:26" ht="12.75">
      <c r="A427" s="512"/>
      <c r="B427" s="518"/>
      <c r="C427" s="530"/>
      <c r="D427" s="518"/>
      <c r="E427" s="518"/>
      <c r="F427" s="518"/>
      <c r="G427" s="518"/>
      <c r="H427" s="518"/>
      <c r="I427" s="518"/>
      <c r="J427" s="518"/>
      <c r="K427" s="518"/>
      <c r="L427" s="518"/>
      <c r="M427" s="518"/>
      <c r="N427" s="518"/>
      <c r="O427" s="518"/>
      <c r="P427" s="518"/>
      <c r="Q427" s="518"/>
      <c r="R427" s="518"/>
      <c r="S427" s="518"/>
      <c r="T427" s="518"/>
      <c r="U427" s="518"/>
      <c r="V427" s="518"/>
      <c r="W427" s="518"/>
      <c r="X427" s="518"/>
      <c r="Y427" s="518"/>
      <c r="Z427" s="518"/>
    </row>
    <row r="428" spans="1:26" ht="12.75">
      <c r="A428" s="512"/>
      <c r="B428" s="518"/>
      <c r="C428" s="530"/>
      <c r="D428" s="518"/>
      <c r="E428" s="518"/>
      <c r="F428" s="518"/>
      <c r="G428" s="518"/>
      <c r="H428" s="518"/>
      <c r="I428" s="518"/>
      <c r="J428" s="518"/>
      <c r="K428" s="518"/>
      <c r="L428" s="518"/>
      <c r="M428" s="518"/>
      <c r="N428" s="518"/>
      <c r="O428" s="518"/>
      <c r="P428" s="518"/>
      <c r="Q428" s="518"/>
      <c r="R428" s="518"/>
      <c r="S428" s="518"/>
      <c r="T428" s="518"/>
      <c r="U428" s="518"/>
      <c r="V428" s="518"/>
      <c r="W428" s="518"/>
      <c r="X428" s="518"/>
      <c r="Y428" s="518"/>
      <c r="Z428" s="518"/>
    </row>
    <row r="429" spans="1:26" ht="12.75">
      <c r="A429" s="512"/>
      <c r="B429" s="518"/>
      <c r="C429" s="530"/>
      <c r="D429" s="518"/>
      <c r="E429" s="518"/>
      <c r="F429" s="518"/>
      <c r="G429" s="518"/>
      <c r="H429" s="518"/>
      <c r="I429" s="518"/>
      <c r="J429" s="518"/>
      <c r="K429" s="518"/>
      <c r="L429" s="518"/>
      <c r="M429" s="518"/>
      <c r="N429" s="518"/>
      <c r="O429" s="518"/>
      <c r="P429" s="518"/>
      <c r="Q429" s="518"/>
      <c r="R429" s="518"/>
      <c r="S429" s="518"/>
      <c r="T429" s="518"/>
      <c r="U429" s="518"/>
      <c r="V429" s="518"/>
      <c r="W429" s="518"/>
      <c r="X429" s="518"/>
      <c r="Y429" s="518"/>
      <c r="Z429" s="518"/>
    </row>
    <row r="430" spans="1:26" ht="12.75">
      <c r="A430" s="512"/>
      <c r="B430" s="518"/>
      <c r="C430" s="530"/>
      <c r="D430" s="518"/>
      <c r="E430" s="518"/>
      <c r="F430" s="518"/>
      <c r="G430" s="518"/>
      <c r="H430" s="518"/>
      <c r="I430" s="518"/>
      <c r="J430" s="518"/>
      <c r="K430" s="518"/>
      <c r="L430" s="518"/>
      <c r="M430" s="518"/>
      <c r="N430" s="518"/>
      <c r="O430" s="518"/>
      <c r="P430" s="518"/>
      <c r="Q430" s="518"/>
      <c r="R430" s="518"/>
      <c r="S430" s="518"/>
      <c r="T430" s="518"/>
      <c r="U430" s="518"/>
      <c r="V430" s="518"/>
      <c r="W430" s="518"/>
      <c r="X430" s="518"/>
      <c r="Y430" s="518"/>
      <c r="Z430" s="518"/>
    </row>
    <row r="431" spans="1:26" ht="12.75">
      <c r="A431" s="512"/>
      <c r="B431" s="518"/>
      <c r="C431" s="530"/>
      <c r="D431" s="518"/>
      <c r="E431" s="518"/>
      <c r="F431" s="518"/>
      <c r="G431" s="518"/>
      <c r="H431" s="518"/>
      <c r="I431" s="518"/>
      <c r="J431" s="518"/>
      <c r="K431" s="518"/>
      <c r="L431" s="518"/>
      <c r="M431" s="518"/>
      <c r="N431" s="518"/>
      <c r="O431" s="518"/>
      <c r="P431" s="518"/>
      <c r="Q431" s="518"/>
      <c r="R431" s="518"/>
      <c r="S431" s="518"/>
      <c r="T431" s="518"/>
      <c r="U431" s="518"/>
      <c r="V431" s="518"/>
      <c r="W431" s="518"/>
      <c r="X431" s="518"/>
      <c r="Y431" s="518"/>
      <c r="Z431" s="518"/>
    </row>
    <row r="432" spans="1:26" ht="12.75">
      <c r="A432" s="512"/>
      <c r="B432" s="518"/>
      <c r="C432" s="530"/>
      <c r="D432" s="518"/>
      <c r="E432" s="518"/>
      <c r="F432" s="518"/>
      <c r="G432" s="518"/>
      <c r="H432" s="518"/>
      <c r="I432" s="518"/>
      <c r="J432" s="518"/>
      <c r="K432" s="518"/>
      <c r="L432" s="518"/>
      <c r="M432" s="518"/>
      <c r="N432" s="518"/>
      <c r="O432" s="518"/>
      <c r="P432" s="518"/>
      <c r="Q432" s="518"/>
      <c r="R432" s="518"/>
      <c r="S432" s="518"/>
      <c r="T432" s="518"/>
      <c r="U432" s="518"/>
      <c r="V432" s="518"/>
      <c r="W432" s="518"/>
      <c r="X432" s="518"/>
      <c r="Y432" s="518"/>
      <c r="Z432" s="518"/>
    </row>
    <row r="433" spans="1:26" ht="12.75">
      <c r="A433" s="512"/>
      <c r="B433" s="518"/>
      <c r="C433" s="530"/>
      <c r="D433" s="518"/>
      <c r="E433" s="518"/>
      <c r="F433" s="518"/>
      <c r="G433" s="518"/>
      <c r="H433" s="518"/>
      <c r="I433" s="518"/>
      <c r="J433" s="518"/>
      <c r="K433" s="518"/>
      <c r="L433" s="518"/>
      <c r="M433" s="518"/>
      <c r="N433" s="518"/>
      <c r="O433" s="518"/>
      <c r="P433" s="518"/>
      <c r="Q433" s="518"/>
      <c r="R433" s="518"/>
      <c r="S433" s="518"/>
      <c r="T433" s="518"/>
      <c r="U433" s="518"/>
      <c r="V433" s="518"/>
      <c r="W433" s="518"/>
      <c r="X433" s="518"/>
      <c r="Y433" s="518"/>
      <c r="Z433" s="518"/>
    </row>
    <row r="434" spans="1:26" ht="12.75">
      <c r="A434" s="512"/>
      <c r="B434" s="518"/>
      <c r="C434" s="530"/>
      <c r="D434" s="518"/>
      <c r="E434" s="518"/>
      <c r="F434" s="518"/>
      <c r="G434" s="518"/>
      <c r="H434" s="518"/>
      <c r="I434" s="518"/>
      <c r="J434" s="518"/>
      <c r="K434" s="518"/>
      <c r="L434" s="518"/>
      <c r="M434" s="518"/>
      <c r="N434" s="518"/>
      <c r="O434" s="518"/>
      <c r="P434" s="518"/>
      <c r="Q434" s="518"/>
      <c r="R434" s="518"/>
      <c r="S434" s="518"/>
      <c r="T434" s="518"/>
      <c r="U434" s="518"/>
      <c r="V434" s="518"/>
      <c r="W434" s="518"/>
      <c r="X434" s="518"/>
      <c r="Y434" s="518"/>
      <c r="Z434" s="518"/>
    </row>
    <row r="435" spans="1:26" ht="12.75">
      <c r="A435" s="512"/>
      <c r="B435" s="518"/>
      <c r="C435" s="530"/>
      <c r="D435" s="518"/>
      <c r="E435" s="518"/>
      <c r="F435" s="518"/>
      <c r="G435" s="518"/>
      <c r="H435" s="518"/>
      <c r="I435" s="518"/>
      <c r="J435" s="518"/>
      <c r="K435" s="518"/>
      <c r="L435" s="518"/>
      <c r="M435" s="518"/>
      <c r="N435" s="518"/>
      <c r="O435" s="518"/>
      <c r="P435" s="518"/>
      <c r="Q435" s="518"/>
      <c r="R435" s="518"/>
      <c r="S435" s="518"/>
      <c r="T435" s="518"/>
      <c r="U435" s="518"/>
      <c r="V435" s="518"/>
      <c r="W435" s="518"/>
      <c r="X435" s="518"/>
      <c r="Y435" s="518"/>
      <c r="Z435" s="518"/>
    </row>
    <row r="436" spans="1:26" ht="12.75">
      <c r="A436" s="512"/>
      <c r="B436" s="518"/>
      <c r="C436" s="530"/>
      <c r="D436" s="518"/>
      <c r="E436" s="518"/>
      <c r="F436" s="518"/>
      <c r="G436" s="518"/>
      <c r="H436" s="518"/>
      <c r="I436" s="518"/>
      <c r="J436" s="518"/>
      <c r="K436" s="518"/>
      <c r="L436" s="518"/>
      <c r="M436" s="518"/>
      <c r="N436" s="518"/>
      <c r="O436" s="518"/>
      <c r="P436" s="518"/>
      <c r="Q436" s="518"/>
      <c r="R436" s="518"/>
      <c r="S436" s="518"/>
      <c r="T436" s="518"/>
      <c r="U436" s="518"/>
      <c r="V436" s="518"/>
      <c r="W436" s="518"/>
      <c r="X436" s="518"/>
      <c r="Y436" s="518"/>
      <c r="Z436" s="518"/>
    </row>
    <row r="437" spans="1:26" ht="12.75">
      <c r="A437" s="512"/>
      <c r="B437" s="518"/>
      <c r="C437" s="530"/>
      <c r="D437" s="518"/>
      <c r="E437" s="518"/>
      <c r="F437" s="518"/>
      <c r="G437" s="518"/>
      <c r="H437" s="518"/>
      <c r="I437" s="518"/>
      <c r="J437" s="518"/>
      <c r="K437" s="518"/>
      <c r="L437" s="518"/>
      <c r="M437" s="518"/>
      <c r="N437" s="518"/>
      <c r="O437" s="518"/>
      <c r="P437" s="518"/>
      <c r="Q437" s="518"/>
      <c r="R437" s="518"/>
      <c r="S437" s="518"/>
      <c r="T437" s="518"/>
      <c r="U437" s="518"/>
      <c r="V437" s="518"/>
      <c r="W437" s="518"/>
      <c r="X437" s="518"/>
      <c r="Y437" s="518"/>
      <c r="Z437" s="518"/>
    </row>
    <row r="438" spans="1:26" ht="12.75">
      <c r="A438" s="512"/>
      <c r="B438" s="518"/>
      <c r="C438" s="530"/>
      <c r="D438" s="518"/>
      <c r="E438" s="518"/>
      <c r="F438" s="518"/>
      <c r="G438" s="518"/>
      <c r="H438" s="518"/>
      <c r="I438" s="518"/>
      <c r="J438" s="518"/>
      <c r="K438" s="518"/>
      <c r="L438" s="518"/>
      <c r="M438" s="518"/>
      <c r="N438" s="518"/>
      <c r="O438" s="518"/>
      <c r="P438" s="518"/>
      <c r="Q438" s="518"/>
      <c r="R438" s="518"/>
      <c r="S438" s="518"/>
      <c r="T438" s="518"/>
      <c r="U438" s="518"/>
      <c r="V438" s="518"/>
      <c r="W438" s="518"/>
      <c r="X438" s="518"/>
      <c r="Y438" s="518"/>
      <c r="Z438" s="518"/>
    </row>
    <row r="439" spans="1:26" ht="12.75">
      <c r="A439" s="512"/>
      <c r="B439" s="518"/>
      <c r="C439" s="530"/>
      <c r="D439" s="518"/>
      <c r="E439" s="518"/>
      <c r="F439" s="518"/>
      <c r="G439" s="518"/>
      <c r="H439" s="518"/>
      <c r="I439" s="518"/>
      <c r="J439" s="518"/>
      <c r="K439" s="518"/>
      <c r="L439" s="518"/>
      <c r="M439" s="518"/>
      <c r="N439" s="518"/>
      <c r="O439" s="518"/>
      <c r="P439" s="518"/>
      <c r="Q439" s="518"/>
      <c r="R439" s="518"/>
      <c r="S439" s="518"/>
      <c r="T439" s="518"/>
      <c r="U439" s="518"/>
      <c r="V439" s="518"/>
      <c r="W439" s="518"/>
      <c r="X439" s="518"/>
      <c r="Y439" s="518"/>
      <c r="Z439" s="518"/>
    </row>
    <row r="440" spans="1:26" ht="12.75">
      <c r="A440" s="512"/>
      <c r="B440" s="518"/>
      <c r="C440" s="530"/>
      <c r="D440" s="518"/>
      <c r="E440" s="518"/>
      <c r="F440" s="518"/>
      <c r="G440" s="518"/>
      <c r="H440" s="518"/>
      <c r="I440" s="518"/>
      <c r="J440" s="518"/>
      <c r="K440" s="518"/>
      <c r="L440" s="518"/>
      <c r="M440" s="518"/>
      <c r="N440" s="518"/>
      <c r="O440" s="518"/>
      <c r="P440" s="518"/>
      <c r="Q440" s="518"/>
      <c r="R440" s="518"/>
      <c r="S440" s="518"/>
      <c r="T440" s="518"/>
      <c r="U440" s="518"/>
      <c r="V440" s="518"/>
      <c r="W440" s="518"/>
      <c r="X440" s="518"/>
      <c r="Y440" s="518"/>
      <c r="Z440" s="518"/>
    </row>
    <row r="441" spans="1:26" ht="12.75">
      <c r="A441" s="512"/>
      <c r="B441" s="518"/>
      <c r="C441" s="530"/>
      <c r="D441" s="518"/>
      <c r="E441" s="518"/>
      <c r="F441" s="518"/>
      <c r="G441" s="518"/>
      <c r="H441" s="518"/>
      <c r="I441" s="518"/>
      <c r="J441" s="518"/>
      <c r="K441" s="518"/>
      <c r="L441" s="518"/>
      <c r="M441" s="518"/>
      <c r="N441" s="518"/>
      <c r="O441" s="518"/>
      <c r="P441" s="518"/>
      <c r="Q441" s="518"/>
      <c r="R441" s="518"/>
      <c r="S441" s="518"/>
      <c r="T441" s="518"/>
      <c r="U441" s="518"/>
      <c r="V441" s="518"/>
      <c r="W441" s="518"/>
      <c r="X441" s="518"/>
      <c r="Y441" s="518"/>
      <c r="Z441" s="518"/>
    </row>
    <row r="442" spans="1:26" ht="12.75">
      <c r="A442" s="512"/>
      <c r="B442" s="518"/>
      <c r="C442" s="530"/>
      <c r="D442" s="518"/>
      <c r="E442" s="518"/>
      <c r="F442" s="518"/>
      <c r="G442" s="518"/>
      <c r="H442" s="518"/>
      <c r="I442" s="518"/>
      <c r="J442" s="518"/>
      <c r="K442" s="518"/>
      <c r="L442" s="518"/>
      <c r="M442" s="518"/>
      <c r="N442" s="518"/>
      <c r="O442" s="518"/>
      <c r="P442" s="518"/>
      <c r="Q442" s="518"/>
      <c r="R442" s="518"/>
      <c r="S442" s="518"/>
      <c r="T442" s="518"/>
      <c r="U442" s="518"/>
      <c r="V442" s="518"/>
      <c r="W442" s="518"/>
      <c r="X442" s="518"/>
      <c r="Y442" s="518"/>
      <c r="Z442" s="518"/>
    </row>
    <row r="443" spans="1:26" ht="12.75">
      <c r="A443" s="512"/>
      <c r="B443" s="518"/>
      <c r="C443" s="530"/>
      <c r="D443" s="518"/>
      <c r="E443" s="518"/>
      <c r="F443" s="518"/>
      <c r="G443" s="518"/>
      <c r="H443" s="518"/>
      <c r="I443" s="518"/>
      <c r="J443" s="518"/>
      <c r="K443" s="518"/>
      <c r="L443" s="518"/>
      <c r="M443" s="518"/>
      <c r="N443" s="518"/>
      <c r="O443" s="518"/>
      <c r="P443" s="518"/>
      <c r="Q443" s="518"/>
      <c r="R443" s="518"/>
      <c r="S443" s="518"/>
      <c r="T443" s="518"/>
      <c r="U443" s="518"/>
      <c r="V443" s="518"/>
      <c r="W443" s="518"/>
      <c r="X443" s="518"/>
      <c r="Y443" s="518"/>
      <c r="Z443" s="518"/>
    </row>
    <row r="444" spans="1:26" ht="12.75">
      <c r="A444" s="512"/>
      <c r="B444" s="518"/>
      <c r="C444" s="530"/>
      <c r="D444" s="518"/>
      <c r="E444" s="518"/>
      <c r="F444" s="518"/>
      <c r="G444" s="518"/>
      <c r="H444" s="518"/>
      <c r="I444" s="518"/>
      <c r="J444" s="518"/>
      <c r="K444" s="518"/>
      <c r="L444" s="518"/>
      <c r="M444" s="518"/>
      <c r="N444" s="518"/>
      <c r="O444" s="518"/>
      <c r="P444" s="518"/>
      <c r="Q444" s="518"/>
      <c r="R444" s="518"/>
      <c r="S444" s="518"/>
      <c r="T444" s="518"/>
      <c r="U444" s="518"/>
      <c r="V444" s="518"/>
      <c r="W444" s="518"/>
      <c r="X444" s="518"/>
      <c r="Y444" s="518"/>
      <c r="Z444" s="518"/>
    </row>
    <row r="445" spans="1:26" ht="12.75">
      <c r="A445" s="512"/>
      <c r="B445" s="518"/>
      <c r="C445" s="530"/>
      <c r="D445" s="518"/>
      <c r="E445" s="518"/>
      <c r="F445" s="518"/>
      <c r="G445" s="518"/>
      <c r="H445" s="518"/>
      <c r="I445" s="518"/>
      <c r="J445" s="518"/>
      <c r="K445" s="518"/>
      <c r="L445" s="518"/>
      <c r="M445" s="518"/>
      <c r="N445" s="518"/>
      <c r="O445" s="518"/>
      <c r="P445" s="518"/>
      <c r="Q445" s="518"/>
      <c r="R445" s="518"/>
      <c r="S445" s="518"/>
      <c r="T445" s="518"/>
      <c r="U445" s="518"/>
      <c r="V445" s="518"/>
      <c r="W445" s="518"/>
      <c r="X445" s="518"/>
      <c r="Y445" s="518"/>
      <c r="Z445" s="518"/>
    </row>
    <row r="446" spans="1:26" ht="12.75">
      <c r="A446" s="512"/>
      <c r="B446" s="518"/>
      <c r="C446" s="530"/>
      <c r="D446" s="518"/>
      <c r="E446" s="518"/>
      <c r="F446" s="518"/>
      <c r="G446" s="518"/>
      <c r="H446" s="518"/>
      <c r="I446" s="518"/>
      <c r="J446" s="518"/>
      <c r="K446" s="518"/>
      <c r="L446" s="518"/>
      <c r="M446" s="518"/>
      <c r="N446" s="518"/>
      <c r="O446" s="518"/>
      <c r="P446" s="518"/>
      <c r="Q446" s="518"/>
      <c r="R446" s="518"/>
      <c r="S446" s="518"/>
      <c r="T446" s="518"/>
      <c r="U446" s="518"/>
      <c r="V446" s="518"/>
      <c r="W446" s="518"/>
      <c r="X446" s="518"/>
      <c r="Y446" s="518"/>
      <c r="Z446" s="518"/>
    </row>
    <row r="447" spans="1:26" ht="12.75">
      <c r="A447" s="512"/>
      <c r="B447" s="518"/>
      <c r="C447" s="530"/>
      <c r="D447" s="518"/>
      <c r="E447" s="518"/>
      <c r="F447" s="518"/>
      <c r="G447" s="518"/>
      <c r="H447" s="518"/>
      <c r="I447" s="518"/>
      <c r="J447" s="518"/>
      <c r="K447" s="518"/>
      <c r="L447" s="518"/>
      <c r="M447" s="518"/>
      <c r="N447" s="518"/>
      <c r="O447" s="518"/>
      <c r="P447" s="518"/>
      <c r="Q447" s="518"/>
      <c r="R447" s="518"/>
      <c r="S447" s="518"/>
      <c r="T447" s="518"/>
      <c r="U447" s="518"/>
      <c r="V447" s="518"/>
      <c r="W447" s="518"/>
      <c r="X447" s="518"/>
      <c r="Y447" s="518"/>
      <c r="Z447" s="518"/>
    </row>
    <row r="448" spans="1:26" ht="12.75">
      <c r="A448" s="512"/>
      <c r="B448" s="518"/>
      <c r="C448" s="530"/>
      <c r="D448" s="518"/>
      <c r="E448" s="518"/>
      <c r="F448" s="518"/>
      <c r="G448" s="518"/>
      <c r="H448" s="518"/>
      <c r="I448" s="518"/>
      <c r="J448" s="518"/>
      <c r="K448" s="518"/>
      <c r="L448" s="518"/>
      <c r="M448" s="518"/>
      <c r="N448" s="518"/>
      <c r="O448" s="518"/>
      <c r="P448" s="518"/>
      <c r="Q448" s="518"/>
      <c r="R448" s="518"/>
      <c r="S448" s="518"/>
      <c r="T448" s="518"/>
      <c r="U448" s="518"/>
      <c r="V448" s="518"/>
      <c r="W448" s="518"/>
      <c r="X448" s="518"/>
      <c r="Y448" s="518"/>
      <c r="Z448" s="518"/>
    </row>
    <row r="449" spans="1:26" ht="12.75">
      <c r="A449" s="512"/>
      <c r="B449" s="518"/>
      <c r="C449" s="530"/>
      <c r="D449" s="518"/>
      <c r="E449" s="518"/>
      <c r="F449" s="518"/>
      <c r="G449" s="518"/>
      <c r="H449" s="518"/>
      <c r="I449" s="518"/>
      <c r="J449" s="518"/>
      <c r="K449" s="518"/>
      <c r="L449" s="518"/>
      <c r="M449" s="518"/>
      <c r="N449" s="518"/>
      <c r="O449" s="518"/>
      <c r="P449" s="518"/>
      <c r="Q449" s="518"/>
      <c r="R449" s="518"/>
      <c r="S449" s="518"/>
      <c r="T449" s="518"/>
      <c r="U449" s="518"/>
      <c r="V449" s="518"/>
      <c r="W449" s="518"/>
      <c r="X449" s="518"/>
      <c r="Y449" s="518"/>
      <c r="Z449" s="518"/>
    </row>
    <row r="450" spans="1:26" ht="12.75">
      <c r="A450" s="512"/>
      <c r="B450" s="518"/>
      <c r="C450" s="530"/>
      <c r="D450" s="518"/>
      <c r="E450" s="518"/>
      <c r="F450" s="518"/>
      <c r="G450" s="518"/>
      <c r="H450" s="518"/>
      <c r="I450" s="518"/>
      <c r="J450" s="518"/>
      <c r="K450" s="518"/>
      <c r="L450" s="518"/>
      <c r="M450" s="518"/>
      <c r="N450" s="518"/>
      <c r="O450" s="518"/>
      <c r="P450" s="518"/>
      <c r="Q450" s="518"/>
      <c r="R450" s="518"/>
      <c r="S450" s="518"/>
      <c r="T450" s="518"/>
      <c r="U450" s="518"/>
      <c r="V450" s="518"/>
      <c r="W450" s="518"/>
      <c r="X450" s="518"/>
      <c r="Y450" s="518"/>
      <c r="Z450" s="518"/>
    </row>
    <row r="451" spans="1:26" ht="12.75">
      <c r="A451" s="512"/>
      <c r="B451" s="518"/>
      <c r="C451" s="530"/>
      <c r="D451" s="518"/>
      <c r="E451" s="518"/>
      <c r="F451" s="518"/>
      <c r="G451" s="518"/>
      <c r="H451" s="518"/>
      <c r="I451" s="518"/>
      <c r="J451" s="518"/>
      <c r="K451" s="518"/>
      <c r="L451" s="518"/>
      <c r="M451" s="518"/>
      <c r="N451" s="518"/>
      <c r="O451" s="518"/>
      <c r="P451" s="518"/>
      <c r="Q451" s="518"/>
      <c r="R451" s="518"/>
      <c r="S451" s="518"/>
      <c r="T451" s="518"/>
      <c r="U451" s="518"/>
      <c r="V451" s="518"/>
      <c r="W451" s="518"/>
      <c r="X451" s="518"/>
      <c r="Y451" s="518"/>
      <c r="Z451" s="518"/>
    </row>
    <row r="452" spans="1:26" ht="12.75">
      <c r="A452" s="512"/>
      <c r="B452" s="518"/>
      <c r="C452" s="530"/>
      <c r="D452" s="518"/>
      <c r="E452" s="518"/>
      <c r="F452" s="518"/>
      <c r="G452" s="518"/>
      <c r="H452" s="518"/>
      <c r="I452" s="518"/>
      <c r="J452" s="518"/>
      <c r="K452" s="518"/>
      <c r="L452" s="518"/>
      <c r="M452" s="518"/>
      <c r="N452" s="518"/>
      <c r="O452" s="518"/>
      <c r="P452" s="518"/>
      <c r="Q452" s="518"/>
      <c r="R452" s="518"/>
      <c r="S452" s="518"/>
      <c r="T452" s="518"/>
      <c r="U452" s="518"/>
      <c r="V452" s="518"/>
      <c r="W452" s="518"/>
      <c r="X452" s="518"/>
      <c r="Y452" s="518"/>
      <c r="Z452" s="518"/>
    </row>
    <row r="453" spans="1:26" ht="12.75">
      <c r="A453" s="512"/>
      <c r="B453" s="518"/>
      <c r="C453" s="530"/>
      <c r="D453" s="518"/>
      <c r="E453" s="518"/>
      <c r="F453" s="518"/>
      <c r="G453" s="518"/>
      <c r="H453" s="518"/>
      <c r="I453" s="518"/>
      <c r="J453" s="518"/>
      <c r="K453" s="518"/>
      <c r="L453" s="518"/>
      <c r="M453" s="518"/>
      <c r="N453" s="518"/>
      <c r="O453" s="518"/>
      <c r="P453" s="518"/>
      <c r="Q453" s="518"/>
      <c r="R453" s="518"/>
      <c r="S453" s="518"/>
      <c r="T453" s="518"/>
      <c r="U453" s="518"/>
      <c r="V453" s="518"/>
      <c r="W453" s="518"/>
      <c r="X453" s="518"/>
      <c r="Y453" s="518"/>
      <c r="Z453" s="518"/>
    </row>
    <row r="454" spans="1:26" ht="12.75">
      <c r="A454" s="512"/>
      <c r="B454" s="518"/>
      <c r="C454" s="530"/>
      <c r="D454" s="518"/>
      <c r="E454" s="518"/>
      <c r="F454" s="518"/>
      <c r="G454" s="518"/>
      <c r="H454" s="518"/>
      <c r="I454" s="518"/>
      <c r="J454" s="518"/>
      <c r="K454" s="518"/>
      <c r="L454" s="518"/>
      <c r="M454" s="518"/>
      <c r="N454" s="518"/>
      <c r="O454" s="518"/>
      <c r="P454" s="518"/>
      <c r="Q454" s="518"/>
      <c r="R454" s="518"/>
      <c r="S454" s="518"/>
      <c r="T454" s="518"/>
      <c r="U454" s="518"/>
      <c r="V454" s="518"/>
      <c r="W454" s="518"/>
      <c r="X454" s="518"/>
      <c r="Y454" s="518"/>
      <c r="Z454" s="518"/>
    </row>
    <row r="455" spans="1:26" ht="12.75">
      <c r="A455" s="512"/>
      <c r="B455" s="518"/>
      <c r="C455" s="530"/>
      <c r="D455" s="518"/>
      <c r="E455" s="518"/>
      <c r="F455" s="518"/>
      <c r="G455" s="518"/>
      <c r="H455" s="518"/>
      <c r="I455" s="518"/>
      <c r="J455" s="518"/>
      <c r="K455" s="518"/>
      <c r="L455" s="518"/>
      <c r="M455" s="518"/>
      <c r="N455" s="518"/>
      <c r="O455" s="518"/>
      <c r="P455" s="518"/>
      <c r="Q455" s="518"/>
      <c r="R455" s="518"/>
      <c r="S455" s="518"/>
      <c r="T455" s="518"/>
      <c r="U455" s="518"/>
      <c r="V455" s="518"/>
      <c r="W455" s="518"/>
      <c r="X455" s="518"/>
      <c r="Y455" s="518"/>
      <c r="Z455" s="518"/>
    </row>
    <row r="456" spans="1:26" ht="12.75">
      <c r="A456" s="512"/>
      <c r="B456" s="518"/>
      <c r="C456" s="530"/>
      <c r="D456" s="518"/>
      <c r="E456" s="518"/>
      <c r="F456" s="518"/>
      <c r="G456" s="518"/>
      <c r="H456" s="518"/>
      <c r="I456" s="518"/>
      <c r="J456" s="518"/>
      <c r="K456" s="518"/>
      <c r="L456" s="518"/>
      <c r="M456" s="518"/>
      <c r="N456" s="518"/>
      <c r="O456" s="518"/>
      <c r="P456" s="518"/>
      <c r="Q456" s="518"/>
      <c r="R456" s="518"/>
      <c r="S456" s="518"/>
      <c r="T456" s="518"/>
      <c r="U456" s="518"/>
      <c r="V456" s="518"/>
      <c r="W456" s="518"/>
      <c r="X456" s="518"/>
      <c r="Y456" s="518"/>
      <c r="Z456" s="518"/>
    </row>
    <row r="457" spans="1:26" ht="12.75">
      <c r="A457" s="512"/>
      <c r="B457" s="518"/>
      <c r="C457" s="530"/>
      <c r="D457" s="518"/>
      <c r="E457" s="518"/>
      <c r="F457" s="518"/>
      <c r="G457" s="518"/>
      <c r="H457" s="518"/>
      <c r="I457" s="518"/>
      <c r="J457" s="518"/>
      <c r="K457" s="518"/>
      <c r="L457" s="518"/>
      <c r="M457" s="518"/>
      <c r="N457" s="518"/>
      <c r="O457" s="518"/>
      <c r="P457" s="518"/>
      <c r="Q457" s="518"/>
      <c r="R457" s="518"/>
      <c r="S457" s="518"/>
      <c r="T457" s="518"/>
      <c r="U457" s="518"/>
      <c r="V457" s="518"/>
      <c r="W457" s="518"/>
      <c r="X457" s="518"/>
      <c r="Y457" s="518"/>
      <c r="Z457" s="518"/>
    </row>
    <row r="458" spans="1:26" ht="12.75">
      <c r="A458" s="512"/>
      <c r="B458" s="518"/>
      <c r="C458" s="530"/>
      <c r="D458" s="518"/>
      <c r="E458" s="518"/>
      <c r="F458" s="518"/>
      <c r="G458" s="518"/>
      <c r="H458" s="518"/>
      <c r="I458" s="518"/>
      <c r="J458" s="518"/>
      <c r="K458" s="518"/>
      <c r="L458" s="518"/>
      <c r="M458" s="518"/>
      <c r="N458" s="518"/>
      <c r="O458" s="518"/>
      <c r="P458" s="518"/>
      <c r="Q458" s="518"/>
      <c r="R458" s="518"/>
      <c r="S458" s="518"/>
      <c r="T458" s="518"/>
      <c r="U458" s="518"/>
      <c r="V458" s="518"/>
      <c r="W458" s="518"/>
      <c r="X458" s="518"/>
      <c r="Y458" s="518"/>
      <c r="Z458" s="518"/>
    </row>
    <row r="459" spans="1:26" ht="12.75">
      <c r="A459" s="512"/>
      <c r="B459" s="518"/>
      <c r="C459" s="530"/>
      <c r="D459" s="518"/>
      <c r="E459" s="518"/>
      <c r="F459" s="518"/>
      <c r="G459" s="518"/>
      <c r="H459" s="518"/>
      <c r="I459" s="518"/>
      <c r="J459" s="518"/>
      <c r="K459" s="518"/>
      <c r="L459" s="518"/>
      <c r="M459" s="518"/>
      <c r="N459" s="518"/>
      <c r="O459" s="518"/>
      <c r="P459" s="518"/>
      <c r="Q459" s="518"/>
      <c r="R459" s="518"/>
      <c r="S459" s="518"/>
      <c r="T459" s="518"/>
      <c r="U459" s="518"/>
      <c r="V459" s="518"/>
      <c r="W459" s="518"/>
      <c r="X459" s="518"/>
      <c r="Y459" s="518"/>
      <c r="Z459" s="518"/>
    </row>
    <row r="460" spans="1:26" ht="12.75">
      <c r="A460" s="512"/>
      <c r="B460" s="518"/>
      <c r="C460" s="530"/>
      <c r="D460" s="518"/>
      <c r="E460" s="518"/>
      <c r="F460" s="518"/>
      <c r="G460" s="518"/>
      <c r="H460" s="518"/>
      <c r="I460" s="518"/>
      <c r="J460" s="518"/>
      <c r="K460" s="518"/>
      <c r="L460" s="518"/>
      <c r="M460" s="518"/>
      <c r="N460" s="518"/>
      <c r="O460" s="518"/>
      <c r="P460" s="518"/>
      <c r="Q460" s="518"/>
      <c r="R460" s="518"/>
      <c r="S460" s="518"/>
      <c r="T460" s="518"/>
      <c r="U460" s="518"/>
      <c r="V460" s="518"/>
      <c r="W460" s="518"/>
      <c r="X460" s="518"/>
      <c r="Y460" s="518"/>
      <c r="Z460" s="518"/>
    </row>
    <row r="461" spans="1:26" ht="12.75">
      <c r="A461" s="512"/>
      <c r="B461" s="518"/>
      <c r="C461" s="530"/>
      <c r="D461" s="518"/>
      <c r="E461" s="518"/>
      <c r="F461" s="518"/>
      <c r="G461" s="518"/>
      <c r="H461" s="518"/>
      <c r="I461" s="518"/>
      <c r="J461" s="518"/>
      <c r="K461" s="518"/>
      <c r="L461" s="518"/>
      <c r="M461" s="518"/>
      <c r="N461" s="518"/>
      <c r="O461" s="518"/>
      <c r="P461" s="518"/>
      <c r="Q461" s="518"/>
      <c r="R461" s="518"/>
      <c r="S461" s="518"/>
      <c r="T461" s="518"/>
      <c r="U461" s="518"/>
      <c r="V461" s="518"/>
      <c r="W461" s="518"/>
      <c r="X461" s="518"/>
      <c r="Y461" s="518"/>
      <c r="Z461" s="518"/>
    </row>
    <row r="462" spans="1:26" ht="12.75">
      <c r="A462" s="512"/>
      <c r="B462" s="518"/>
      <c r="C462" s="530"/>
      <c r="D462" s="518"/>
      <c r="E462" s="518"/>
      <c r="F462" s="518"/>
      <c r="G462" s="518"/>
      <c r="H462" s="518"/>
      <c r="I462" s="518"/>
      <c r="J462" s="518"/>
      <c r="K462" s="518"/>
      <c r="L462" s="518"/>
      <c r="M462" s="518"/>
      <c r="N462" s="518"/>
      <c r="O462" s="518"/>
      <c r="P462" s="518"/>
      <c r="Q462" s="518"/>
      <c r="R462" s="518"/>
      <c r="S462" s="518"/>
      <c r="T462" s="518"/>
      <c r="U462" s="518"/>
      <c r="V462" s="518"/>
      <c r="W462" s="518"/>
      <c r="X462" s="518"/>
      <c r="Y462" s="518"/>
      <c r="Z462" s="518"/>
    </row>
    <row r="463" spans="1:26" ht="12.75">
      <c r="A463" s="512"/>
      <c r="B463" s="518"/>
      <c r="C463" s="530"/>
      <c r="D463" s="518"/>
      <c r="E463" s="518"/>
      <c r="F463" s="518"/>
      <c r="G463" s="518"/>
      <c r="H463" s="518"/>
      <c r="I463" s="518"/>
      <c r="J463" s="518"/>
      <c r="K463" s="518"/>
      <c r="L463" s="518"/>
      <c r="M463" s="518"/>
      <c r="N463" s="518"/>
      <c r="O463" s="518"/>
      <c r="P463" s="518"/>
      <c r="Q463" s="518"/>
      <c r="R463" s="518"/>
      <c r="S463" s="518"/>
      <c r="T463" s="518"/>
      <c r="U463" s="518"/>
      <c r="V463" s="518"/>
      <c r="W463" s="518"/>
      <c r="X463" s="518"/>
      <c r="Y463" s="518"/>
      <c r="Z463" s="518"/>
    </row>
    <row r="464" spans="1:26" ht="12.75">
      <c r="A464" s="512"/>
      <c r="B464" s="518"/>
      <c r="C464" s="530"/>
      <c r="D464" s="518"/>
      <c r="E464" s="518"/>
      <c r="F464" s="518"/>
      <c r="G464" s="518"/>
      <c r="H464" s="518"/>
      <c r="I464" s="518"/>
      <c r="J464" s="518"/>
      <c r="K464" s="518"/>
      <c r="L464" s="518"/>
      <c r="M464" s="518"/>
      <c r="N464" s="518"/>
      <c r="O464" s="518"/>
      <c r="P464" s="518"/>
      <c r="Q464" s="518"/>
      <c r="R464" s="518"/>
      <c r="S464" s="518"/>
      <c r="T464" s="518"/>
      <c r="U464" s="518"/>
      <c r="V464" s="518"/>
      <c r="W464" s="518"/>
      <c r="X464" s="518"/>
      <c r="Y464" s="518"/>
      <c r="Z464" s="518"/>
    </row>
    <row r="465" spans="1:26" ht="12.75">
      <c r="A465" s="512"/>
      <c r="B465" s="518"/>
      <c r="C465" s="530"/>
      <c r="D465" s="518"/>
      <c r="E465" s="518"/>
      <c r="F465" s="518"/>
      <c r="G465" s="518"/>
      <c r="H465" s="518"/>
      <c r="I465" s="518"/>
      <c r="J465" s="518"/>
      <c r="K465" s="518"/>
      <c r="L465" s="518"/>
      <c r="M465" s="518"/>
      <c r="N465" s="518"/>
      <c r="O465" s="518"/>
      <c r="P465" s="518"/>
      <c r="Q465" s="518"/>
      <c r="R465" s="518"/>
      <c r="S465" s="518"/>
      <c r="T465" s="518"/>
      <c r="U465" s="518"/>
      <c r="V465" s="518"/>
      <c r="W465" s="518"/>
      <c r="X465" s="518"/>
      <c r="Y465" s="518"/>
      <c r="Z465" s="518"/>
    </row>
    <row r="466" spans="1:26" ht="12.75">
      <c r="A466" s="512"/>
      <c r="B466" s="518"/>
      <c r="C466" s="530"/>
      <c r="D466" s="518"/>
      <c r="E466" s="518"/>
      <c r="F466" s="518"/>
      <c r="G466" s="518"/>
      <c r="H466" s="518"/>
      <c r="I466" s="518"/>
      <c r="J466" s="518"/>
      <c r="K466" s="518"/>
      <c r="L466" s="518"/>
      <c r="M466" s="518"/>
      <c r="N466" s="518"/>
      <c r="O466" s="518"/>
      <c r="P466" s="518"/>
      <c r="Q466" s="518"/>
      <c r="R466" s="518"/>
      <c r="S466" s="518"/>
      <c r="T466" s="518"/>
      <c r="U466" s="518"/>
      <c r="V466" s="518"/>
      <c r="W466" s="518"/>
      <c r="X466" s="518"/>
      <c r="Y466" s="518"/>
      <c r="Z466" s="518"/>
    </row>
    <row r="467" spans="1:26" ht="12.75">
      <c r="A467" s="512"/>
      <c r="B467" s="518"/>
      <c r="C467" s="530"/>
      <c r="D467" s="518"/>
      <c r="E467" s="518"/>
      <c r="F467" s="518"/>
      <c r="G467" s="518"/>
      <c r="H467" s="518"/>
      <c r="I467" s="518"/>
      <c r="J467" s="518"/>
      <c r="K467" s="518"/>
      <c r="L467" s="518"/>
      <c r="M467" s="518"/>
      <c r="N467" s="518"/>
      <c r="O467" s="518"/>
      <c r="P467" s="518"/>
      <c r="Q467" s="518"/>
      <c r="R467" s="518"/>
      <c r="S467" s="518"/>
      <c r="T467" s="518"/>
      <c r="U467" s="518"/>
      <c r="V467" s="518"/>
      <c r="W467" s="518"/>
      <c r="X467" s="518"/>
      <c r="Y467" s="518"/>
      <c r="Z467" s="518"/>
    </row>
    <row r="468" spans="1:26" ht="12.75">
      <c r="A468" s="512"/>
      <c r="B468" s="518"/>
      <c r="C468" s="530"/>
      <c r="D468" s="518"/>
      <c r="E468" s="518"/>
      <c r="F468" s="518"/>
      <c r="G468" s="518"/>
      <c r="H468" s="518"/>
      <c r="I468" s="518"/>
      <c r="J468" s="518"/>
      <c r="K468" s="518"/>
      <c r="L468" s="518"/>
      <c r="M468" s="518"/>
      <c r="N468" s="518"/>
      <c r="O468" s="518"/>
      <c r="P468" s="518"/>
      <c r="Q468" s="518"/>
      <c r="R468" s="518"/>
      <c r="S468" s="518"/>
      <c r="T468" s="518"/>
      <c r="U468" s="518"/>
      <c r="V468" s="518"/>
      <c r="W468" s="518"/>
      <c r="X468" s="518"/>
      <c r="Y468" s="518"/>
      <c r="Z468" s="518"/>
    </row>
    <row r="469" spans="1:26" ht="12.75">
      <c r="A469" s="512"/>
      <c r="B469" s="518"/>
      <c r="C469" s="530"/>
      <c r="D469" s="518"/>
      <c r="E469" s="518"/>
      <c r="F469" s="518"/>
      <c r="G469" s="518"/>
      <c r="H469" s="518"/>
      <c r="I469" s="518"/>
      <c r="J469" s="518"/>
      <c r="K469" s="518"/>
      <c r="L469" s="518"/>
      <c r="M469" s="518"/>
      <c r="N469" s="518"/>
      <c r="O469" s="518"/>
      <c r="P469" s="518"/>
      <c r="Q469" s="518"/>
      <c r="R469" s="518"/>
      <c r="S469" s="518"/>
      <c r="T469" s="518"/>
      <c r="U469" s="518"/>
      <c r="V469" s="518"/>
      <c r="W469" s="518"/>
      <c r="X469" s="518"/>
      <c r="Y469" s="518"/>
      <c r="Z469" s="518"/>
    </row>
    <row r="470" spans="1:26" ht="12.75">
      <c r="A470" s="512"/>
      <c r="B470" s="518"/>
      <c r="C470" s="530"/>
      <c r="D470" s="518"/>
      <c r="E470" s="518"/>
      <c r="F470" s="518"/>
      <c r="G470" s="518"/>
      <c r="H470" s="518"/>
      <c r="I470" s="518"/>
      <c r="J470" s="518"/>
      <c r="K470" s="518"/>
      <c r="L470" s="518"/>
      <c r="M470" s="518"/>
      <c r="N470" s="518"/>
      <c r="O470" s="518"/>
      <c r="P470" s="518"/>
      <c r="Q470" s="518"/>
      <c r="R470" s="518"/>
      <c r="S470" s="518"/>
      <c r="T470" s="518"/>
      <c r="U470" s="518"/>
      <c r="V470" s="518"/>
      <c r="W470" s="518"/>
      <c r="X470" s="518"/>
      <c r="Y470" s="518"/>
      <c r="Z470" s="518"/>
    </row>
    <row r="471" spans="1:26" ht="12.75">
      <c r="A471" s="512"/>
      <c r="B471" s="518"/>
      <c r="C471" s="530"/>
      <c r="D471" s="518"/>
      <c r="E471" s="518"/>
      <c r="F471" s="518"/>
      <c r="G471" s="518"/>
      <c r="H471" s="518"/>
      <c r="I471" s="518"/>
      <c r="J471" s="518"/>
      <c r="K471" s="518"/>
      <c r="L471" s="518"/>
      <c r="M471" s="518"/>
      <c r="N471" s="518"/>
      <c r="O471" s="518"/>
      <c r="P471" s="518"/>
      <c r="Q471" s="518"/>
      <c r="R471" s="518"/>
      <c r="S471" s="518"/>
      <c r="T471" s="518"/>
      <c r="U471" s="518"/>
      <c r="V471" s="518"/>
      <c r="W471" s="518"/>
      <c r="X471" s="518"/>
      <c r="Y471" s="518"/>
      <c r="Z471" s="518"/>
    </row>
    <row r="472" spans="1:26" ht="12.75">
      <c r="A472" s="512"/>
      <c r="B472" s="518"/>
      <c r="C472" s="530"/>
      <c r="D472" s="518"/>
      <c r="E472" s="518"/>
      <c r="F472" s="518"/>
      <c r="G472" s="518"/>
      <c r="H472" s="518"/>
      <c r="I472" s="518"/>
      <c r="J472" s="518"/>
      <c r="K472" s="518"/>
      <c r="L472" s="518"/>
      <c r="M472" s="518"/>
      <c r="N472" s="518"/>
      <c r="O472" s="518"/>
      <c r="P472" s="518"/>
      <c r="Q472" s="518"/>
      <c r="R472" s="518"/>
      <c r="S472" s="518"/>
      <c r="T472" s="518"/>
      <c r="U472" s="518"/>
      <c r="V472" s="518"/>
      <c r="W472" s="518"/>
      <c r="X472" s="518"/>
      <c r="Y472" s="518"/>
      <c r="Z472" s="518"/>
    </row>
    <row r="473" spans="1:26" ht="12.75">
      <c r="A473" s="512"/>
      <c r="B473" s="518"/>
      <c r="C473" s="530"/>
      <c r="D473" s="518"/>
      <c r="E473" s="518"/>
      <c r="F473" s="518"/>
      <c r="G473" s="518"/>
      <c r="H473" s="518"/>
      <c r="I473" s="518"/>
      <c r="J473" s="518"/>
      <c r="K473" s="518"/>
      <c r="L473" s="518"/>
      <c r="M473" s="518"/>
      <c r="N473" s="518"/>
      <c r="O473" s="518"/>
      <c r="P473" s="518"/>
      <c r="Q473" s="518"/>
      <c r="R473" s="518"/>
      <c r="S473" s="518"/>
      <c r="T473" s="518"/>
      <c r="U473" s="518"/>
      <c r="V473" s="518"/>
      <c r="W473" s="518"/>
      <c r="X473" s="518"/>
      <c r="Y473" s="518"/>
      <c r="Z473" s="518"/>
    </row>
    <row r="474" spans="1:26" ht="12.75">
      <c r="A474" s="512"/>
      <c r="B474" s="518"/>
      <c r="C474" s="530"/>
      <c r="D474" s="518"/>
      <c r="E474" s="518"/>
      <c r="F474" s="518"/>
      <c r="G474" s="518"/>
      <c r="H474" s="518"/>
      <c r="I474" s="518"/>
      <c r="J474" s="518"/>
      <c r="K474" s="518"/>
      <c r="L474" s="518"/>
      <c r="M474" s="518"/>
      <c r="N474" s="518"/>
      <c r="O474" s="518"/>
      <c r="P474" s="518"/>
      <c r="Q474" s="518"/>
      <c r="R474" s="518"/>
      <c r="S474" s="518"/>
      <c r="T474" s="518"/>
      <c r="U474" s="518"/>
      <c r="V474" s="518"/>
      <c r="W474" s="518"/>
      <c r="X474" s="518"/>
      <c r="Y474" s="518"/>
      <c r="Z474" s="518"/>
    </row>
    <row r="475" spans="1:26" ht="12.75">
      <c r="A475" s="512"/>
      <c r="B475" s="518"/>
      <c r="C475" s="530"/>
      <c r="D475" s="518"/>
      <c r="E475" s="518"/>
      <c r="F475" s="518"/>
      <c r="G475" s="518"/>
      <c r="H475" s="518"/>
      <c r="I475" s="518"/>
      <c r="J475" s="518"/>
      <c r="K475" s="518"/>
      <c r="L475" s="518"/>
      <c r="M475" s="518"/>
      <c r="N475" s="518"/>
      <c r="O475" s="518"/>
      <c r="P475" s="518"/>
      <c r="Q475" s="518"/>
      <c r="R475" s="518"/>
      <c r="S475" s="518"/>
      <c r="T475" s="518"/>
      <c r="U475" s="518"/>
      <c r="V475" s="518"/>
      <c r="W475" s="518"/>
      <c r="X475" s="518"/>
      <c r="Y475" s="518"/>
      <c r="Z475" s="518"/>
    </row>
    <row r="476" spans="1:26" ht="12.75">
      <c r="A476" s="512"/>
      <c r="B476" s="518"/>
      <c r="C476" s="530"/>
      <c r="D476" s="518"/>
      <c r="E476" s="518"/>
      <c r="F476" s="518"/>
      <c r="G476" s="518"/>
      <c r="H476" s="518"/>
      <c r="I476" s="518"/>
      <c r="J476" s="518"/>
      <c r="K476" s="518"/>
      <c r="L476" s="518"/>
      <c r="M476" s="518"/>
      <c r="N476" s="518"/>
      <c r="O476" s="518"/>
      <c r="P476" s="518"/>
      <c r="Q476" s="518"/>
      <c r="R476" s="518"/>
      <c r="S476" s="518"/>
      <c r="T476" s="518"/>
      <c r="U476" s="518"/>
      <c r="V476" s="518"/>
      <c r="W476" s="518"/>
      <c r="X476" s="518"/>
      <c r="Y476" s="518"/>
      <c r="Z476" s="518"/>
    </row>
    <row r="477" spans="1:26" ht="12.75">
      <c r="A477" s="512"/>
      <c r="B477" s="518"/>
      <c r="C477" s="530"/>
      <c r="D477" s="518"/>
      <c r="E477" s="518"/>
      <c r="F477" s="518"/>
      <c r="G477" s="518"/>
      <c r="H477" s="518"/>
      <c r="I477" s="518"/>
      <c r="J477" s="518"/>
      <c r="K477" s="518"/>
      <c r="L477" s="518"/>
      <c r="M477" s="518"/>
      <c r="N477" s="518"/>
      <c r="O477" s="518"/>
      <c r="P477" s="518"/>
      <c r="Q477" s="518"/>
      <c r="R477" s="518"/>
      <c r="S477" s="518"/>
      <c r="T477" s="518"/>
      <c r="U477" s="518"/>
      <c r="V477" s="518"/>
      <c r="W477" s="518"/>
      <c r="X477" s="518"/>
      <c r="Y477" s="518"/>
      <c r="Z477" s="518"/>
    </row>
    <row r="478" spans="1:26" ht="12.75">
      <c r="A478" s="512"/>
      <c r="B478" s="518"/>
      <c r="C478" s="530"/>
      <c r="D478" s="518"/>
      <c r="E478" s="518"/>
      <c r="F478" s="518"/>
      <c r="G478" s="518"/>
      <c r="H478" s="518"/>
      <c r="I478" s="518"/>
      <c r="J478" s="518"/>
      <c r="K478" s="518"/>
      <c r="L478" s="518"/>
      <c r="M478" s="518"/>
      <c r="N478" s="518"/>
      <c r="O478" s="518"/>
      <c r="P478" s="518"/>
      <c r="Q478" s="518"/>
      <c r="R478" s="518"/>
      <c r="S478" s="518"/>
      <c r="T478" s="518"/>
      <c r="U478" s="518"/>
      <c r="V478" s="518"/>
      <c r="W478" s="518"/>
      <c r="X478" s="518"/>
      <c r="Y478" s="518"/>
      <c r="Z478" s="518"/>
    </row>
    <row r="479" spans="1:26" ht="12.75">
      <c r="A479" s="512"/>
      <c r="B479" s="518"/>
      <c r="C479" s="530"/>
      <c r="D479" s="518"/>
      <c r="E479" s="518"/>
      <c r="F479" s="518"/>
      <c r="G479" s="518"/>
      <c r="H479" s="518"/>
      <c r="I479" s="518"/>
      <c r="J479" s="518"/>
      <c r="K479" s="518"/>
      <c r="L479" s="518"/>
      <c r="M479" s="518"/>
      <c r="N479" s="518"/>
      <c r="O479" s="518"/>
      <c r="P479" s="518"/>
      <c r="Q479" s="518"/>
      <c r="R479" s="518"/>
      <c r="S479" s="518"/>
      <c r="T479" s="518"/>
      <c r="U479" s="518"/>
      <c r="V479" s="518"/>
      <c r="W479" s="518"/>
      <c r="X479" s="518"/>
      <c r="Y479" s="518"/>
      <c r="Z479" s="518"/>
    </row>
    <row r="480" spans="1:26" ht="12.75">
      <c r="A480" s="512"/>
      <c r="B480" s="518"/>
      <c r="C480" s="530"/>
      <c r="D480" s="518"/>
      <c r="E480" s="518"/>
      <c r="F480" s="518"/>
      <c r="G480" s="518"/>
      <c r="H480" s="518"/>
      <c r="I480" s="518"/>
      <c r="J480" s="518"/>
      <c r="K480" s="518"/>
      <c r="L480" s="518"/>
      <c r="M480" s="518"/>
      <c r="N480" s="518"/>
      <c r="O480" s="518"/>
      <c r="P480" s="518"/>
      <c r="Q480" s="518"/>
      <c r="R480" s="518"/>
      <c r="S480" s="518"/>
      <c r="T480" s="518"/>
      <c r="U480" s="518"/>
      <c r="V480" s="518"/>
      <c r="W480" s="518"/>
      <c r="X480" s="518"/>
      <c r="Y480" s="518"/>
      <c r="Z480" s="518"/>
    </row>
    <row r="481" spans="1:26" ht="12.75">
      <c r="A481" s="512"/>
      <c r="B481" s="518"/>
      <c r="C481" s="530"/>
      <c r="D481" s="518"/>
      <c r="E481" s="518"/>
      <c r="F481" s="518"/>
      <c r="G481" s="518"/>
      <c r="H481" s="518"/>
      <c r="I481" s="518"/>
      <c r="J481" s="518"/>
      <c r="K481" s="518"/>
      <c r="L481" s="518"/>
      <c r="M481" s="518"/>
      <c r="N481" s="518"/>
      <c r="O481" s="518"/>
      <c r="P481" s="518"/>
      <c r="Q481" s="518"/>
      <c r="R481" s="518"/>
      <c r="S481" s="518"/>
      <c r="T481" s="518"/>
      <c r="U481" s="518"/>
      <c r="V481" s="518"/>
      <c r="W481" s="518"/>
      <c r="X481" s="518"/>
      <c r="Y481" s="518"/>
      <c r="Z481" s="518"/>
    </row>
    <row r="482" spans="1:26" ht="12.75">
      <c r="A482" s="512"/>
      <c r="B482" s="518"/>
      <c r="C482" s="530"/>
      <c r="D482" s="518"/>
      <c r="E482" s="518"/>
      <c r="F482" s="518"/>
      <c r="G482" s="518"/>
      <c r="H482" s="518"/>
      <c r="I482" s="518"/>
      <c r="J482" s="518"/>
      <c r="K482" s="518"/>
      <c r="L482" s="518"/>
      <c r="M482" s="518"/>
      <c r="N482" s="518"/>
      <c r="O482" s="518"/>
      <c r="P482" s="518"/>
      <c r="Q482" s="518"/>
      <c r="R482" s="518"/>
      <c r="S482" s="518"/>
      <c r="T482" s="518"/>
      <c r="U482" s="518"/>
      <c r="V482" s="518"/>
      <c r="W482" s="518"/>
      <c r="X482" s="518"/>
      <c r="Y482" s="518"/>
      <c r="Z482" s="518"/>
    </row>
    <row r="483" spans="1:26" ht="12.75">
      <c r="A483" s="512"/>
      <c r="B483" s="518"/>
      <c r="C483" s="530"/>
      <c r="D483" s="518"/>
      <c r="E483" s="518"/>
      <c r="F483" s="518"/>
      <c r="G483" s="518"/>
      <c r="H483" s="518"/>
      <c r="I483" s="518"/>
      <c r="J483" s="518"/>
      <c r="K483" s="518"/>
      <c r="L483" s="518"/>
      <c r="M483" s="518"/>
      <c r="N483" s="518"/>
      <c r="O483" s="518"/>
      <c r="P483" s="518"/>
      <c r="Q483" s="518"/>
      <c r="R483" s="518"/>
      <c r="S483" s="518"/>
      <c r="T483" s="518"/>
      <c r="U483" s="518"/>
      <c r="V483" s="518"/>
      <c r="W483" s="518"/>
      <c r="X483" s="518"/>
      <c r="Y483" s="518"/>
      <c r="Z483" s="518"/>
    </row>
    <row r="484" spans="1:26" ht="12.75">
      <c r="A484" s="512"/>
      <c r="B484" s="518"/>
      <c r="C484" s="530"/>
      <c r="D484" s="518"/>
      <c r="E484" s="518"/>
      <c r="F484" s="518"/>
      <c r="G484" s="518"/>
      <c r="H484" s="518"/>
      <c r="I484" s="518"/>
      <c r="J484" s="518"/>
      <c r="K484" s="518"/>
      <c r="L484" s="518"/>
      <c r="M484" s="518"/>
      <c r="N484" s="518"/>
      <c r="O484" s="518"/>
      <c r="P484" s="518"/>
      <c r="Q484" s="518"/>
      <c r="R484" s="518"/>
      <c r="S484" s="518"/>
      <c r="T484" s="518"/>
      <c r="U484" s="518"/>
      <c r="V484" s="518"/>
      <c r="W484" s="518"/>
      <c r="X484" s="518"/>
      <c r="Y484" s="518"/>
      <c r="Z484" s="518"/>
    </row>
    <row r="485" spans="1:26" ht="12.75">
      <c r="A485" s="512"/>
      <c r="B485" s="518"/>
      <c r="C485" s="530"/>
      <c r="D485" s="518"/>
      <c r="E485" s="518"/>
      <c r="F485" s="518"/>
      <c r="G485" s="518"/>
      <c r="H485" s="518"/>
      <c r="I485" s="518"/>
      <c r="J485" s="518"/>
      <c r="K485" s="518"/>
      <c r="L485" s="518"/>
      <c r="M485" s="518"/>
      <c r="N485" s="518"/>
      <c r="O485" s="518"/>
      <c r="P485" s="518"/>
      <c r="Q485" s="518"/>
      <c r="R485" s="518"/>
      <c r="S485" s="518"/>
      <c r="T485" s="518"/>
      <c r="U485" s="518"/>
      <c r="V485" s="518"/>
      <c r="W485" s="518"/>
      <c r="X485" s="518"/>
      <c r="Y485" s="518"/>
      <c r="Z485" s="518"/>
    </row>
    <row r="486" spans="1:26" ht="12.75">
      <c r="A486" s="512"/>
      <c r="B486" s="518"/>
      <c r="C486" s="530"/>
      <c r="D486" s="518"/>
      <c r="E486" s="518"/>
      <c r="F486" s="518"/>
      <c r="G486" s="518"/>
      <c r="H486" s="518"/>
      <c r="I486" s="518"/>
      <c r="J486" s="518"/>
      <c r="K486" s="518"/>
      <c r="L486" s="518"/>
      <c r="M486" s="518"/>
      <c r="N486" s="518"/>
      <c r="O486" s="518"/>
      <c r="P486" s="518"/>
      <c r="Q486" s="518"/>
      <c r="R486" s="518"/>
      <c r="S486" s="518"/>
      <c r="T486" s="518"/>
      <c r="U486" s="518"/>
      <c r="V486" s="518"/>
      <c r="W486" s="518"/>
      <c r="X486" s="518"/>
      <c r="Y486" s="518"/>
      <c r="Z486" s="518"/>
    </row>
    <row r="487" spans="1:26" ht="12.75">
      <c r="A487" s="512"/>
      <c r="B487" s="518"/>
      <c r="C487" s="530"/>
      <c r="D487" s="518"/>
      <c r="E487" s="518"/>
      <c r="F487" s="518"/>
      <c r="G487" s="518"/>
      <c r="H487" s="518"/>
      <c r="I487" s="518"/>
      <c r="J487" s="518"/>
      <c r="K487" s="518"/>
      <c r="L487" s="518"/>
      <c r="M487" s="518"/>
      <c r="N487" s="518"/>
      <c r="O487" s="518"/>
      <c r="P487" s="518"/>
      <c r="Q487" s="518"/>
      <c r="R487" s="518"/>
      <c r="S487" s="518"/>
      <c r="T487" s="518"/>
      <c r="U487" s="518"/>
      <c r="V487" s="518"/>
      <c r="W487" s="518"/>
      <c r="X487" s="518"/>
      <c r="Y487" s="518"/>
      <c r="Z487" s="518"/>
    </row>
    <row r="488" spans="1:26" ht="12.75">
      <c r="A488" s="512"/>
      <c r="B488" s="518"/>
      <c r="C488" s="530"/>
      <c r="D488" s="518"/>
      <c r="E488" s="518"/>
      <c r="F488" s="518"/>
      <c r="G488" s="518"/>
      <c r="H488" s="518"/>
      <c r="I488" s="518"/>
      <c r="J488" s="518"/>
      <c r="K488" s="518"/>
      <c r="L488" s="518"/>
      <c r="M488" s="518"/>
      <c r="N488" s="518"/>
      <c r="O488" s="518"/>
      <c r="P488" s="518"/>
      <c r="Q488" s="518"/>
      <c r="R488" s="518"/>
      <c r="S488" s="518"/>
      <c r="T488" s="518"/>
      <c r="U488" s="518"/>
      <c r="V488" s="518"/>
      <c r="W488" s="518"/>
      <c r="X488" s="518"/>
      <c r="Y488" s="518"/>
      <c r="Z488" s="518"/>
    </row>
    <row r="489" spans="1:26" ht="12.75">
      <c r="A489" s="512"/>
      <c r="B489" s="518"/>
      <c r="C489" s="530"/>
      <c r="D489" s="518"/>
      <c r="E489" s="518"/>
      <c r="F489" s="518"/>
      <c r="G489" s="518"/>
      <c r="H489" s="518"/>
      <c r="I489" s="518"/>
      <c r="J489" s="518"/>
      <c r="K489" s="518"/>
      <c r="L489" s="518"/>
      <c r="M489" s="518"/>
      <c r="N489" s="518"/>
      <c r="O489" s="518"/>
      <c r="P489" s="518"/>
      <c r="Q489" s="518"/>
      <c r="R489" s="518"/>
      <c r="S489" s="518"/>
      <c r="T489" s="518"/>
      <c r="U489" s="518"/>
      <c r="V489" s="518"/>
      <c r="W489" s="518"/>
      <c r="X489" s="518"/>
      <c r="Y489" s="518"/>
      <c r="Z489" s="518"/>
    </row>
    <row r="490" spans="1:26" ht="12.75">
      <c r="A490" s="512"/>
      <c r="B490" s="518"/>
      <c r="C490" s="530"/>
      <c r="D490" s="518"/>
      <c r="E490" s="518"/>
      <c r="F490" s="518"/>
      <c r="G490" s="518"/>
      <c r="H490" s="518"/>
      <c r="I490" s="518"/>
      <c r="J490" s="518"/>
      <c r="K490" s="518"/>
      <c r="L490" s="518"/>
      <c r="M490" s="518"/>
      <c r="N490" s="518"/>
      <c r="O490" s="518"/>
      <c r="P490" s="518"/>
      <c r="Q490" s="518"/>
      <c r="R490" s="518"/>
      <c r="S490" s="518"/>
      <c r="T490" s="518"/>
      <c r="U490" s="518"/>
      <c r="V490" s="518"/>
      <c r="W490" s="518"/>
      <c r="X490" s="518"/>
      <c r="Y490" s="518"/>
      <c r="Z490" s="518"/>
    </row>
    <row r="491" spans="1:26" ht="12.75">
      <c r="A491" s="512"/>
      <c r="B491" s="518"/>
      <c r="C491" s="530"/>
      <c r="D491" s="518"/>
      <c r="E491" s="518"/>
      <c r="F491" s="518"/>
      <c r="G491" s="518"/>
      <c r="H491" s="518"/>
      <c r="I491" s="518"/>
      <c r="J491" s="518"/>
      <c r="K491" s="518"/>
      <c r="L491" s="518"/>
      <c r="M491" s="518"/>
      <c r="N491" s="518"/>
      <c r="O491" s="518"/>
      <c r="P491" s="518"/>
      <c r="Q491" s="518"/>
      <c r="R491" s="518"/>
      <c r="S491" s="518"/>
      <c r="T491" s="518"/>
      <c r="U491" s="518"/>
      <c r="V491" s="518"/>
      <c r="W491" s="518"/>
      <c r="X491" s="518"/>
      <c r="Y491" s="518"/>
      <c r="Z491" s="518"/>
    </row>
    <row r="492" spans="1:26" ht="12.75">
      <c r="A492" s="512"/>
      <c r="B492" s="518"/>
      <c r="C492" s="530"/>
      <c r="D492" s="518"/>
      <c r="E492" s="518"/>
      <c r="F492" s="518"/>
      <c r="G492" s="518"/>
      <c r="H492" s="518"/>
      <c r="I492" s="518"/>
      <c r="J492" s="518"/>
      <c r="K492" s="518"/>
      <c r="L492" s="518"/>
      <c r="M492" s="518"/>
      <c r="N492" s="518"/>
      <c r="O492" s="518"/>
      <c r="P492" s="518"/>
      <c r="Q492" s="518"/>
      <c r="R492" s="518"/>
      <c r="S492" s="518"/>
      <c r="T492" s="518"/>
      <c r="U492" s="518"/>
      <c r="V492" s="518"/>
      <c r="W492" s="518"/>
      <c r="X492" s="518"/>
      <c r="Y492" s="518"/>
      <c r="Z492" s="518"/>
    </row>
    <row r="493" spans="1:26" ht="12.75">
      <c r="A493" s="512"/>
      <c r="B493" s="518"/>
      <c r="C493" s="530"/>
      <c r="D493" s="518"/>
      <c r="E493" s="518"/>
      <c r="F493" s="518"/>
      <c r="G493" s="518"/>
      <c r="H493" s="518"/>
      <c r="I493" s="518"/>
      <c r="J493" s="518"/>
      <c r="K493" s="518"/>
      <c r="L493" s="518"/>
      <c r="M493" s="518"/>
      <c r="N493" s="518"/>
      <c r="O493" s="518"/>
      <c r="P493" s="518"/>
      <c r="Q493" s="518"/>
      <c r="R493" s="518"/>
      <c r="S493" s="518"/>
      <c r="T493" s="518"/>
      <c r="U493" s="518"/>
      <c r="V493" s="518"/>
      <c r="W493" s="518"/>
      <c r="X493" s="518"/>
      <c r="Y493" s="518"/>
      <c r="Z493" s="518"/>
    </row>
    <row r="494" spans="1:26" ht="12.75">
      <c r="A494" s="512"/>
      <c r="B494" s="518"/>
      <c r="C494" s="530"/>
      <c r="D494" s="518"/>
      <c r="E494" s="518"/>
      <c r="F494" s="518"/>
      <c r="G494" s="518"/>
      <c r="H494" s="518"/>
      <c r="I494" s="518"/>
      <c r="J494" s="518"/>
      <c r="K494" s="518"/>
      <c r="L494" s="518"/>
      <c r="M494" s="518"/>
      <c r="N494" s="518"/>
      <c r="O494" s="518"/>
      <c r="P494" s="518"/>
      <c r="Q494" s="518"/>
      <c r="R494" s="518"/>
      <c r="S494" s="518"/>
      <c r="T494" s="518"/>
      <c r="U494" s="518"/>
      <c r="V494" s="518"/>
      <c r="W494" s="518"/>
      <c r="X494" s="518"/>
      <c r="Y494" s="518"/>
      <c r="Z494" s="518"/>
    </row>
    <row r="495" spans="1:26" ht="12.75">
      <c r="A495" s="512"/>
      <c r="B495" s="518"/>
      <c r="C495" s="530"/>
      <c r="D495" s="518"/>
      <c r="E495" s="518"/>
      <c r="F495" s="518"/>
      <c r="G495" s="518"/>
      <c r="H495" s="518"/>
      <c r="I495" s="518"/>
      <c r="J495" s="518"/>
      <c r="K495" s="518"/>
      <c r="L495" s="518"/>
      <c r="M495" s="518"/>
      <c r="N495" s="518"/>
      <c r="O495" s="518"/>
      <c r="P495" s="518"/>
      <c r="Q495" s="518"/>
      <c r="R495" s="518"/>
      <c r="S495" s="518"/>
      <c r="T495" s="518"/>
      <c r="U495" s="518"/>
      <c r="V495" s="518"/>
      <c r="W495" s="518"/>
      <c r="X495" s="518"/>
      <c r="Y495" s="518"/>
      <c r="Z495" s="518"/>
    </row>
    <row r="496" spans="1:26" ht="12.75">
      <c r="A496" s="512"/>
      <c r="B496" s="518"/>
      <c r="C496" s="530"/>
      <c r="D496" s="518"/>
      <c r="E496" s="518"/>
      <c r="F496" s="518"/>
      <c r="G496" s="518"/>
      <c r="H496" s="518"/>
      <c r="I496" s="518"/>
      <c r="J496" s="518"/>
      <c r="K496" s="518"/>
      <c r="L496" s="518"/>
      <c r="M496" s="518"/>
      <c r="N496" s="518"/>
      <c r="O496" s="518"/>
      <c r="P496" s="518"/>
      <c r="Q496" s="518"/>
      <c r="R496" s="518"/>
      <c r="S496" s="518"/>
      <c r="T496" s="518"/>
      <c r="U496" s="518"/>
      <c r="V496" s="518"/>
      <c r="W496" s="518"/>
      <c r="X496" s="518"/>
      <c r="Y496" s="518"/>
      <c r="Z496" s="518"/>
    </row>
    <row r="497" spans="1:26" ht="12.75">
      <c r="A497" s="512"/>
      <c r="B497" s="518"/>
      <c r="C497" s="530"/>
      <c r="D497" s="518"/>
      <c r="E497" s="518"/>
      <c r="F497" s="518"/>
      <c r="G497" s="518"/>
      <c r="H497" s="518"/>
      <c r="I497" s="518"/>
      <c r="J497" s="518"/>
      <c r="K497" s="518"/>
      <c r="L497" s="518"/>
      <c r="M497" s="518"/>
      <c r="N497" s="518"/>
      <c r="O497" s="518"/>
      <c r="P497" s="518"/>
      <c r="Q497" s="518"/>
      <c r="R497" s="518"/>
      <c r="S497" s="518"/>
      <c r="T497" s="518"/>
      <c r="U497" s="518"/>
      <c r="V497" s="518"/>
      <c r="W497" s="518"/>
      <c r="X497" s="518"/>
      <c r="Y497" s="518"/>
      <c r="Z497" s="518"/>
    </row>
    <row r="498" spans="1:26" ht="12.75">
      <c r="A498" s="512"/>
      <c r="B498" s="518"/>
      <c r="C498" s="530"/>
      <c r="D498" s="518"/>
      <c r="E498" s="518"/>
      <c r="F498" s="518"/>
      <c r="G498" s="518"/>
      <c r="H498" s="518"/>
      <c r="I498" s="518"/>
      <c r="J498" s="518"/>
      <c r="K498" s="518"/>
      <c r="L498" s="518"/>
      <c r="M498" s="518"/>
      <c r="N498" s="518"/>
      <c r="O498" s="518"/>
      <c r="P498" s="518"/>
      <c r="Q498" s="518"/>
      <c r="R498" s="518"/>
      <c r="S498" s="518"/>
      <c r="T498" s="518"/>
      <c r="U498" s="518"/>
      <c r="V498" s="518"/>
      <c r="W498" s="518"/>
      <c r="X498" s="518"/>
      <c r="Y498" s="518"/>
      <c r="Z498" s="518"/>
    </row>
    <row r="499" spans="1:26" ht="12.75">
      <c r="A499" s="512"/>
      <c r="B499" s="518"/>
      <c r="C499" s="530"/>
      <c r="D499" s="518"/>
      <c r="E499" s="518"/>
      <c r="F499" s="518"/>
      <c r="G499" s="518"/>
      <c r="H499" s="518"/>
      <c r="I499" s="518"/>
      <c r="J499" s="518"/>
      <c r="K499" s="518"/>
      <c r="L499" s="518"/>
      <c r="M499" s="518"/>
      <c r="N499" s="518"/>
      <c r="O499" s="518"/>
      <c r="P499" s="518"/>
      <c r="Q499" s="518"/>
      <c r="R499" s="518"/>
      <c r="S499" s="518"/>
      <c r="T499" s="518"/>
      <c r="U499" s="518"/>
      <c r="V499" s="518"/>
      <c r="W499" s="518"/>
      <c r="X499" s="518"/>
      <c r="Y499" s="518"/>
      <c r="Z499" s="518"/>
    </row>
    <row r="500" spans="1:26" ht="12.75">
      <c r="A500" s="512"/>
      <c r="B500" s="518"/>
      <c r="C500" s="530"/>
      <c r="D500" s="518"/>
      <c r="E500" s="518"/>
      <c r="F500" s="518"/>
      <c r="G500" s="518"/>
      <c r="H500" s="518"/>
      <c r="I500" s="518"/>
      <c r="J500" s="518"/>
      <c r="K500" s="518"/>
      <c r="L500" s="518"/>
      <c r="M500" s="518"/>
      <c r="N500" s="518"/>
      <c r="O500" s="518"/>
      <c r="P500" s="518"/>
      <c r="Q500" s="518"/>
      <c r="R500" s="518"/>
      <c r="S500" s="518"/>
      <c r="T500" s="518"/>
      <c r="U500" s="518"/>
      <c r="V500" s="518"/>
      <c r="W500" s="518"/>
      <c r="X500" s="518"/>
      <c r="Y500" s="518"/>
      <c r="Z500" s="518"/>
    </row>
    <row r="501" spans="1:26" ht="12.75">
      <c r="A501" s="512"/>
      <c r="B501" s="518"/>
      <c r="C501" s="530"/>
      <c r="D501" s="518"/>
      <c r="E501" s="518"/>
      <c r="F501" s="518"/>
      <c r="G501" s="518"/>
      <c r="H501" s="518"/>
      <c r="I501" s="518"/>
      <c r="J501" s="518"/>
      <c r="K501" s="518"/>
      <c r="L501" s="518"/>
      <c r="M501" s="518"/>
      <c r="N501" s="518"/>
      <c r="O501" s="518"/>
      <c r="P501" s="518"/>
      <c r="Q501" s="518"/>
      <c r="R501" s="518"/>
      <c r="S501" s="518"/>
      <c r="T501" s="518"/>
      <c r="U501" s="518"/>
      <c r="V501" s="518"/>
      <c r="W501" s="518"/>
      <c r="X501" s="518"/>
      <c r="Y501" s="518"/>
      <c r="Z501" s="518"/>
    </row>
    <row r="502" spans="1:26" ht="12.75">
      <c r="A502" s="512"/>
      <c r="B502" s="518"/>
      <c r="C502" s="530"/>
      <c r="D502" s="518"/>
      <c r="E502" s="518"/>
      <c r="F502" s="518"/>
      <c r="G502" s="518"/>
      <c r="H502" s="518"/>
      <c r="I502" s="518"/>
      <c r="J502" s="518"/>
      <c r="K502" s="518"/>
      <c r="L502" s="518"/>
      <c r="M502" s="518"/>
      <c r="N502" s="518"/>
      <c r="O502" s="518"/>
      <c r="P502" s="518"/>
      <c r="Q502" s="518"/>
      <c r="R502" s="518"/>
      <c r="S502" s="518"/>
      <c r="T502" s="518"/>
      <c r="U502" s="518"/>
      <c r="V502" s="518"/>
      <c r="W502" s="518"/>
      <c r="X502" s="518"/>
      <c r="Y502" s="518"/>
      <c r="Z502" s="518"/>
    </row>
    <row r="503" spans="1:26" ht="12.75">
      <c r="A503" s="512"/>
      <c r="B503" s="518"/>
      <c r="C503" s="530"/>
      <c r="D503" s="518"/>
      <c r="E503" s="518"/>
      <c r="F503" s="518"/>
      <c r="G503" s="518"/>
      <c r="H503" s="518"/>
      <c r="I503" s="518"/>
      <c r="J503" s="518"/>
      <c r="K503" s="518"/>
      <c r="L503" s="518"/>
      <c r="M503" s="518"/>
      <c r="N503" s="518"/>
      <c r="O503" s="518"/>
      <c r="P503" s="518"/>
      <c r="Q503" s="518"/>
      <c r="R503" s="518"/>
      <c r="S503" s="518"/>
      <c r="T503" s="518"/>
      <c r="U503" s="518"/>
      <c r="V503" s="518"/>
      <c r="W503" s="518"/>
      <c r="X503" s="518"/>
      <c r="Y503" s="518"/>
      <c r="Z503" s="518"/>
    </row>
    <row r="504" spans="1:26" ht="12.75">
      <c r="A504" s="512"/>
      <c r="B504" s="518"/>
      <c r="C504" s="530"/>
      <c r="D504" s="518"/>
      <c r="E504" s="518"/>
      <c r="F504" s="518"/>
      <c r="G504" s="518"/>
      <c r="H504" s="518"/>
      <c r="I504" s="518"/>
      <c r="J504" s="518"/>
      <c r="K504" s="518"/>
      <c r="L504" s="518"/>
      <c r="M504" s="518"/>
      <c r="N504" s="518"/>
      <c r="O504" s="518"/>
      <c r="P504" s="518"/>
      <c r="Q504" s="518"/>
      <c r="R504" s="518"/>
      <c r="S504" s="518"/>
      <c r="T504" s="518"/>
      <c r="U504" s="518"/>
      <c r="V504" s="518"/>
      <c r="W504" s="518"/>
      <c r="X504" s="518"/>
      <c r="Y504" s="518"/>
      <c r="Z504" s="518"/>
    </row>
    <row r="505" spans="1:26" ht="12.75">
      <c r="A505" s="512"/>
      <c r="B505" s="518"/>
      <c r="C505" s="530"/>
      <c r="D505" s="518"/>
      <c r="E505" s="518"/>
      <c r="F505" s="518"/>
      <c r="G505" s="518"/>
      <c r="H505" s="518"/>
      <c r="I505" s="518"/>
      <c r="J505" s="518"/>
      <c r="K505" s="518"/>
      <c r="L505" s="518"/>
      <c r="M505" s="518"/>
      <c r="N505" s="518"/>
      <c r="O505" s="518"/>
      <c r="P505" s="518"/>
      <c r="Q505" s="518"/>
      <c r="R505" s="518"/>
      <c r="S505" s="518"/>
      <c r="T505" s="518"/>
      <c r="U505" s="518"/>
      <c r="V505" s="518"/>
      <c r="W505" s="518"/>
      <c r="X505" s="518"/>
      <c r="Y505" s="518"/>
      <c r="Z505" s="518"/>
    </row>
    <row r="506" spans="1:26" ht="12.75">
      <c r="A506" s="512"/>
      <c r="B506" s="518"/>
      <c r="C506" s="530"/>
      <c r="D506" s="518"/>
      <c r="E506" s="518"/>
      <c r="F506" s="518"/>
      <c r="G506" s="518"/>
      <c r="H506" s="518"/>
      <c r="I506" s="518"/>
      <c r="J506" s="518"/>
      <c r="K506" s="518"/>
      <c r="L506" s="518"/>
      <c r="M506" s="518"/>
      <c r="N506" s="518"/>
      <c r="O506" s="518"/>
      <c r="P506" s="518"/>
      <c r="Q506" s="518"/>
      <c r="R506" s="518"/>
      <c r="S506" s="518"/>
      <c r="T506" s="518"/>
      <c r="U506" s="518"/>
      <c r="V506" s="518"/>
      <c r="W506" s="518"/>
      <c r="X506" s="518"/>
      <c r="Y506" s="518"/>
      <c r="Z506" s="518"/>
    </row>
    <row r="507" spans="1:26" ht="12.75">
      <c r="A507" s="512"/>
      <c r="B507" s="518"/>
      <c r="C507" s="530"/>
      <c r="D507" s="518"/>
      <c r="E507" s="518"/>
      <c r="F507" s="518"/>
      <c r="G507" s="518"/>
      <c r="H507" s="518"/>
      <c r="I507" s="518"/>
      <c r="J507" s="518"/>
      <c r="K507" s="518"/>
      <c r="L507" s="518"/>
      <c r="M507" s="518"/>
      <c r="N507" s="518"/>
      <c r="O507" s="518"/>
      <c r="P507" s="518"/>
      <c r="Q507" s="518"/>
      <c r="R507" s="518"/>
      <c r="S507" s="518"/>
      <c r="T507" s="518"/>
      <c r="U507" s="518"/>
      <c r="V507" s="518"/>
      <c r="W507" s="518"/>
      <c r="X507" s="518"/>
      <c r="Y507" s="518"/>
      <c r="Z507" s="518"/>
    </row>
    <row r="508" spans="1:26" ht="12.75">
      <c r="A508" s="512"/>
      <c r="B508" s="518"/>
      <c r="C508" s="530"/>
      <c r="D508" s="518"/>
      <c r="E508" s="518"/>
      <c r="F508" s="518"/>
      <c r="G508" s="518"/>
      <c r="H508" s="518"/>
      <c r="I508" s="518"/>
      <c r="J508" s="518"/>
      <c r="K508" s="518"/>
      <c r="L508" s="518"/>
      <c r="M508" s="518"/>
      <c r="N508" s="518"/>
      <c r="O508" s="518"/>
      <c r="P508" s="518"/>
      <c r="Q508" s="518"/>
      <c r="R508" s="518"/>
      <c r="S508" s="518"/>
      <c r="T508" s="518"/>
      <c r="U508" s="518"/>
      <c r="V508" s="518"/>
      <c r="W508" s="518"/>
      <c r="X508" s="518"/>
      <c r="Y508" s="518"/>
      <c r="Z508" s="518"/>
    </row>
    <row r="509" spans="1:26" ht="12.75">
      <c r="A509" s="512"/>
      <c r="B509" s="518"/>
      <c r="C509" s="530"/>
      <c r="D509" s="518"/>
      <c r="E509" s="518"/>
      <c r="F509" s="518"/>
      <c r="G509" s="518"/>
      <c r="H509" s="518"/>
      <c r="I509" s="518"/>
      <c r="J509" s="518"/>
      <c r="K509" s="518"/>
      <c r="L509" s="518"/>
      <c r="M509" s="518"/>
      <c r="N509" s="518"/>
      <c r="O509" s="518"/>
      <c r="P509" s="518"/>
      <c r="Q509" s="518"/>
      <c r="R509" s="518"/>
      <c r="S509" s="518"/>
      <c r="T509" s="518"/>
      <c r="U509" s="518"/>
      <c r="V509" s="518"/>
      <c r="W509" s="518"/>
      <c r="X509" s="518"/>
      <c r="Y509" s="518"/>
      <c r="Z509" s="518"/>
    </row>
    <row r="510" spans="1:26" ht="12.75">
      <c r="A510" s="512"/>
      <c r="B510" s="518"/>
      <c r="C510" s="530"/>
      <c r="D510" s="518"/>
      <c r="E510" s="518"/>
      <c r="F510" s="518"/>
      <c r="G510" s="518"/>
      <c r="H510" s="518"/>
      <c r="I510" s="518"/>
      <c r="J510" s="518"/>
      <c r="K510" s="518"/>
      <c r="L510" s="518"/>
      <c r="M510" s="518"/>
      <c r="N510" s="518"/>
      <c r="O510" s="518"/>
      <c r="P510" s="518"/>
      <c r="Q510" s="518"/>
      <c r="R510" s="518"/>
      <c r="S510" s="518"/>
      <c r="T510" s="518"/>
      <c r="U510" s="518"/>
      <c r="V510" s="518"/>
      <c r="W510" s="518"/>
      <c r="X510" s="518"/>
      <c r="Y510" s="518"/>
      <c r="Z510" s="518"/>
    </row>
    <row r="511" spans="1:26" ht="12.75">
      <c r="A511" s="512"/>
      <c r="B511" s="518"/>
      <c r="C511" s="530"/>
      <c r="D511" s="518"/>
      <c r="E511" s="518"/>
      <c r="F511" s="518"/>
      <c r="G511" s="518"/>
      <c r="H511" s="518"/>
      <c r="I511" s="518"/>
      <c r="J511" s="518"/>
      <c r="K511" s="518"/>
      <c r="L511" s="518"/>
      <c r="M511" s="518"/>
      <c r="N511" s="518"/>
      <c r="O511" s="518"/>
      <c r="P511" s="518"/>
      <c r="Q511" s="518"/>
      <c r="R511" s="518"/>
      <c r="S511" s="518"/>
      <c r="T511" s="518"/>
      <c r="U511" s="518"/>
      <c r="V511" s="518"/>
      <c r="W511" s="518"/>
      <c r="X511" s="518"/>
      <c r="Y511" s="518"/>
      <c r="Z511" s="518"/>
    </row>
    <row r="512" spans="1:26" ht="12.75">
      <c r="A512" s="512"/>
      <c r="B512" s="518"/>
      <c r="C512" s="530"/>
      <c r="D512" s="518"/>
      <c r="E512" s="518"/>
      <c r="F512" s="518"/>
      <c r="G512" s="518"/>
      <c r="H512" s="518"/>
      <c r="I512" s="518"/>
      <c r="J512" s="518"/>
      <c r="K512" s="518"/>
      <c r="L512" s="518"/>
      <c r="M512" s="518"/>
      <c r="N512" s="518"/>
      <c r="O512" s="518"/>
      <c r="P512" s="518"/>
      <c r="Q512" s="518"/>
      <c r="R512" s="518"/>
      <c r="S512" s="518"/>
      <c r="T512" s="518"/>
      <c r="U512" s="518"/>
      <c r="V512" s="518"/>
      <c r="W512" s="518"/>
      <c r="X512" s="518"/>
      <c r="Y512" s="518"/>
      <c r="Z512" s="518"/>
    </row>
    <row r="513" spans="1:26" ht="12.75">
      <c r="A513" s="512"/>
      <c r="B513" s="518"/>
      <c r="C513" s="530"/>
      <c r="D513" s="518"/>
      <c r="E513" s="518"/>
      <c r="F513" s="518"/>
      <c r="G513" s="518"/>
      <c r="H513" s="518"/>
      <c r="I513" s="518"/>
      <c r="J513" s="518"/>
      <c r="K513" s="518"/>
      <c r="L513" s="518"/>
      <c r="M513" s="518"/>
      <c r="N513" s="518"/>
      <c r="O513" s="518"/>
      <c r="P513" s="518"/>
      <c r="Q513" s="518"/>
      <c r="R513" s="518"/>
      <c r="S513" s="518"/>
      <c r="T513" s="518"/>
      <c r="U513" s="518"/>
      <c r="V513" s="518"/>
      <c r="W513" s="518"/>
      <c r="X513" s="518"/>
      <c r="Y513" s="518"/>
      <c r="Z513" s="518"/>
    </row>
    <row r="514" spans="1:26" ht="12.75">
      <c r="A514" s="512"/>
      <c r="B514" s="518"/>
      <c r="C514" s="530"/>
      <c r="D514" s="518"/>
      <c r="E514" s="518"/>
      <c r="F514" s="518"/>
      <c r="G514" s="518"/>
      <c r="H514" s="518"/>
      <c r="I514" s="518"/>
      <c r="J514" s="518"/>
      <c r="K514" s="518"/>
      <c r="L514" s="518"/>
      <c r="M514" s="518"/>
      <c r="N514" s="518"/>
      <c r="O514" s="518"/>
      <c r="P514" s="518"/>
      <c r="Q514" s="518"/>
      <c r="R514" s="518"/>
      <c r="S514" s="518"/>
      <c r="T514" s="518"/>
      <c r="U514" s="518"/>
      <c r="V514" s="518"/>
      <c r="W514" s="518"/>
      <c r="X514" s="518"/>
      <c r="Y514" s="518"/>
      <c r="Z514" s="518"/>
    </row>
    <row r="515" spans="1:26" ht="12.75">
      <c r="A515" s="512"/>
      <c r="B515" s="518"/>
      <c r="C515" s="530"/>
      <c r="D515" s="518"/>
      <c r="E515" s="518"/>
      <c r="F515" s="518"/>
      <c r="G515" s="518"/>
      <c r="H515" s="518"/>
      <c r="I515" s="518"/>
      <c r="J515" s="518"/>
      <c r="K515" s="518"/>
      <c r="L515" s="518"/>
      <c r="M515" s="518"/>
      <c r="N515" s="518"/>
      <c r="O515" s="518"/>
      <c r="P515" s="518"/>
      <c r="Q515" s="518"/>
      <c r="R515" s="518"/>
      <c r="S515" s="518"/>
      <c r="T515" s="518"/>
      <c r="U515" s="518"/>
      <c r="V515" s="518"/>
      <c r="W515" s="518"/>
      <c r="X515" s="518"/>
      <c r="Y515" s="518"/>
      <c r="Z515" s="518"/>
    </row>
    <row r="516" spans="1:26" ht="12.75">
      <c r="A516" s="512"/>
      <c r="B516" s="518"/>
      <c r="C516" s="530"/>
      <c r="D516" s="518"/>
      <c r="E516" s="518"/>
      <c r="F516" s="518"/>
      <c r="G516" s="518"/>
      <c r="H516" s="518"/>
      <c r="I516" s="518"/>
      <c r="J516" s="518"/>
      <c r="K516" s="518"/>
      <c r="L516" s="518"/>
      <c r="M516" s="518"/>
      <c r="N516" s="518"/>
      <c r="O516" s="518"/>
      <c r="P516" s="518"/>
      <c r="Q516" s="518"/>
      <c r="R516" s="518"/>
      <c r="S516" s="518"/>
      <c r="T516" s="518"/>
      <c r="U516" s="518"/>
      <c r="V516" s="518"/>
      <c r="W516" s="518"/>
      <c r="X516" s="518"/>
      <c r="Y516" s="518"/>
      <c r="Z516" s="518"/>
    </row>
    <row r="517" spans="1:26" ht="12.75">
      <c r="A517" s="512"/>
      <c r="B517" s="518"/>
      <c r="C517" s="530"/>
      <c r="D517" s="518"/>
      <c r="E517" s="518"/>
      <c r="F517" s="518"/>
      <c r="G517" s="518"/>
      <c r="H517" s="518"/>
      <c r="I517" s="518"/>
      <c r="J517" s="518"/>
      <c r="K517" s="518"/>
      <c r="L517" s="518"/>
      <c r="M517" s="518"/>
      <c r="N517" s="518"/>
      <c r="O517" s="518"/>
      <c r="P517" s="518"/>
      <c r="Q517" s="518"/>
      <c r="R517" s="518"/>
      <c r="S517" s="518"/>
      <c r="T517" s="518"/>
      <c r="U517" s="518"/>
      <c r="V517" s="518"/>
      <c r="W517" s="518"/>
      <c r="X517" s="518"/>
      <c r="Y517" s="518"/>
      <c r="Z517" s="518"/>
    </row>
    <row r="518" spans="1:26" ht="12.75">
      <c r="A518" s="512"/>
      <c r="B518" s="518"/>
      <c r="C518" s="530"/>
      <c r="D518" s="518"/>
      <c r="E518" s="518"/>
      <c r="F518" s="518"/>
      <c r="G518" s="518"/>
      <c r="H518" s="518"/>
      <c r="I518" s="518"/>
      <c r="J518" s="518"/>
      <c r="K518" s="518"/>
      <c r="L518" s="518"/>
      <c r="M518" s="518"/>
      <c r="N518" s="518"/>
      <c r="O518" s="518"/>
      <c r="P518" s="518"/>
      <c r="Q518" s="518"/>
      <c r="R518" s="518"/>
      <c r="S518" s="518"/>
      <c r="T518" s="518"/>
      <c r="U518" s="518"/>
      <c r="V518" s="518"/>
      <c r="W518" s="518"/>
      <c r="X518" s="518"/>
      <c r="Y518" s="518"/>
      <c r="Z518" s="518"/>
    </row>
    <row r="519" spans="1:26" ht="12.75">
      <c r="A519" s="512"/>
      <c r="B519" s="518"/>
      <c r="C519" s="530"/>
      <c r="D519" s="518"/>
      <c r="E519" s="518"/>
      <c r="F519" s="518"/>
      <c r="G519" s="518"/>
      <c r="H519" s="518"/>
      <c r="I519" s="518"/>
      <c r="J519" s="518"/>
      <c r="K519" s="518"/>
      <c r="L519" s="518"/>
      <c r="M519" s="518"/>
      <c r="N519" s="518"/>
      <c r="O519" s="518"/>
      <c r="P519" s="518"/>
      <c r="Q519" s="518"/>
      <c r="R519" s="518"/>
      <c r="S519" s="518"/>
      <c r="T519" s="518"/>
      <c r="U519" s="518"/>
      <c r="V519" s="518"/>
      <c r="W519" s="518"/>
      <c r="X519" s="518"/>
      <c r="Y519" s="518"/>
      <c r="Z519" s="518"/>
    </row>
    <row r="520" spans="1:26" ht="12.75">
      <c r="A520" s="512"/>
      <c r="B520" s="518"/>
      <c r="C520" s="530"/>
      <c r="D520" s="518"/>
      <c r="E520" s="518"/>
      <c r="F520" s="518"/>
      <c r="G520" s="518"/>
      <c r="H520" s="518"/>
      <c r="I520" s="518"/>
      <c r="J520" s="518"/>
      <c r="K520" s="518"/>
      <c r="L520" s="518"/>
      <c r="M520" s="518"/>
      <c r="N520" s="518"/>
      <c r="O520" s="518"/>
      <c r="P520" s="518"/>
      <c r="Q520" s="518"/>
      <c r="R520" s="518"/>
      <c r="S520" s="518"/>
      <c r="T520" s="518"/>
      <c r="U520" s="518"/>
      <c r="V520" s="518"/>
      <c r="W520" s="518"/>
      <c r="X520" s="518"/>
      <c r="Y520" s="518"/>
      <c r="Z520" s="518"/>
    </row>
    <row r="521" spans="1:26" ht="12.75">
      <c r="A521" s="512"/>
      <c r="B521" s="518"/>
      <c r="C521" s="530"/>
      <c r="D521" s="518"/>
      <c r="E521" s="518"/>
      <c r="F521" s="518"/>
      <c r="G521" s="518"/>
      <c r="H521" s="518"/>
      <c r="I521" s="518"/>
      <c r="J521" s="518"/>
      <c r="K521" s="518"/>
      <c r="L521" s="518"/>
      <c r="M521" s="518"/>
      <c r="N521" s="518"/>
      <c r="O521" s="518"/>
      <c r="P521" s="518"/>
      <c r="Q521" s="518"/>
      <c r="R521" s="518"/>
      <c r="S521" s="518"/>
      <c r="T521" s="518"/>
      <c r="U521" s="518"/>
      <c r="V521" s="518"/>
      <c r="W521" s="518"/>
      <c r="X521" s="518"/>
      <c r="Y521" s="518"/>
      <c r="Z521" s="518"/>
    </row>
    <row r="522" spans="1:26" ht="12.75">
      <c r="A522" s="512"/>
      <c r="B522" s="518"/>
      <c r="C522" s="530"/>
      <c r="D522" s="518"/>
      <c r="E522" s="518"/>
      <c r="F522" s="518"/>
      <c r="G522" s="518"/>
      <c r="H522" s="518"/>
      <c r="I522" s="518"/>
      <c r="J522" s="518"/>
      <c r="K522" s="518"/>
      <c r="L522" s="518"/>
      <c r="M522" s="518"/>
      <c r="N522" s="518"/>
      <c r="O522" s="518"/>
      <c r="P522" s="518"/>
      <c r="Q522" s="518"/>
      <c r="R522" s="518"/>
      <c r="S522" s="518"/>
      <c r="T522" s="518"/>
      <c r="U522" s="518"/>
      <c r="V522" s="518"/>
      <c r="W522" s="518"/>
      <c r="X522" s="518"/>
      <c r="Y522" s="518"/>
      <c r="Z522" s="518"/>
    </row>
    <row r="523" spans="1:26" ht="12.75">
      <c r="A523" s="512"/>
      <c r="B523" s="518"/>
      <c r="C523" s="530"/>
      <c r="D523" s="518"/>
      <c r="E523" s="518"/>
      <c r="F523" s="518"/>
      <c r="G523" s="518"/>
      <c r="H523" s="518"/>
      <c r="I523" s="518"/>
      <c r="J523" s="518"/>
      <c r="K523" s="518"/>
      <c r="L523" s="518"/>
      <c r="M523" s="518"/>
      <c r="N523" s="518"/>
      <c r="O523" s="518"/>
      <c r="P523" s="518"/>
      <c r="Q523" s="518"/>
      <c r="R523" s="518"/>
      <c r="S523" s="518"/>
      <c r="T523" s="518"/>
      <c r="U523" s="518"/>
      <c r="V523" s="518"/>
      <c r="W523" s="518"/>
      <c r="X523" s="518"/>
      <c r="Y523" s="518"/>
      <c r="Z523" s="518"/>
    </row>
    <row r="524" spans="1:26" ht="12.75">
      <c r="A524" s="512"/>
      <c r="B524" s="518"/>
      <c r="C524" s="530"/>
      <c r="D524" s="518"/>
      <c r="E524" s="518"/>
      <c r="F524" s="518"/>
      <c r="G524" s="518"/>
      <c r="H524" s="518"/>
      <c r="I524" s="518"/>
      <c r="J524" s="518"/>
      <c r="K524" s="518"/>
      <c r="L524" s="518"/>
      <c r="M524" s="518"/>
      <c r="N524" s="518"/>
      <c r="O524" s="518"/>
      <c r="P524" s="518"/>
      <c r="Q524" s="518"/>
      <c r="R524" s="518"/>
      <c r="S524" s="518"/>
      <c r="T524" s="518"/>
      <c r="U524" s="518"/>
      <c r="V524" s="518"/>
      <c r="W524" s="518"/>
      <c r="X524" s="518"/>
      <c r="Y524" s="518"/>
      <c r="Z524" s="518"/>
    </row>
    <row r="525" spans="1:26" ht="12.75">
      <c r="A525" s="512"/>
      <c r="B525" s="518"/>
      <c r="C525" s="530"/>
      <c r="D525" s="518"/>
      <c r="E525" s="518"/>
      <c r="F525" s="518"/>
      <c r="G525" s="518"/>
      <c r="H525" s="518"/>
      <c r="I525" s="518"/>
      <c r="J525" s="518"/>
      <c r="K525" s="518"/>
      <c r="L525" s="518"/>
      <c r="M525" s="518"/>
      <c r="N525" s="518"/>
      <c r="O525" s="518"/>
      <c r="P525" s="518"/>
      <c r="Q525" s="518"/>
      <c r="R525" s="518"/>
      <c r="S525" s="518"/>
      <c r="T525" s="518"/>
      <c r="U525" s="518"/>
      <c r="V525" s="518"/>
      <c r="W525" s="518"/>
      <c r="X525" s="518"/>
      <c r="Y525" s="518"/>
      <c r="Z525" s="518"/>
    </row>
    <row r="526" spans="1:26" ht="12.75">
      <c r="A526" s="512"/>
      <c r="B526" s="518"/>
      <c r="C526" s="530"/>
      <c r="D526" s="518"/>
      <c r="E526" s="518"/>
      <c r="F526" s="518"/>
      <c r="G526" s="518"/>
      <c r="H526" s="518"/>
      <c r="I526" s="518"/>
      <c r="J526" s="518"/>
      <c r="K526" s="518"/>
      <c r="L526" s="518"/>
      <c r="M526" s="518"/>
      <c r="N526" s="518"/>
      <c r="O526" s="518"/>
      <c r="P526" s="518"/>
      <c r="Q526" s="518"/>
      <c r="R526" s="518"/>
      <c r="S526" s="518"/>
      <c r="T526" s="518"/>
      <c r="U526" s="518"/>
      <c r="V526" s="518"/>
      <c r="W526" s="518"/>
      <c r="X526" s="518"/>
      <c r="Y526" s="518"/>
      <c r="Z526" s="518"/>
    </row>
    <row r="527" spans="1:26" ht="12.75">
      <c r="A527" s="512"/>
      <c r="B527" s="518"/>
      <c r="C527" s="530"/>
      <c r="D527" s="518"/>
      <c r="E527" s="518"/>
      <c r="F527" s="518"/>
      <c r="G527" s="518"/>
      <c r="H527" s="518"/>
      <c r="I527" s="518"/>
      <c r="J527" s="518"/>
      <c r="K527" s="518"/>
      <c r="L527" s="518"/>
      <c r="M527" s="518"/>
      <c r="N527" s="518"/>
      <c r="O527" s="518"/>
      <c r="P527" s="518"/>
      <c r="Q527" s="518"/>
      <c r="R527" s="518"/>
      <c r="S527" s="518"/>
      <c r="T527" s="518"/>
      <c r="U527" s="518"/>
      <c r="V527" s="518"/>
      <c r="W527" s="518"/>
      <c r="X527" s="518"/>
      <c r="Y527" s="518"/>
      <c r="Z527" s="518"/>
    </row>
    <row r="528" spans="1:26" ht="12.75">
      <c r="A528" s="512"/>
      <c r="B528" s="518"/>
      <c r="C528" s="530"/>
      <c r="D528" s="518"/>
      <c r="E528" s="518"/>
      <c r="F528" s="518"/>
      <c r="G528" s="518"/>
      <c r="H528" s="518"/>
      <c r="I528" s="518"/>
      <c r="J528" s="518"/>
      <c r="K528" s="518"/>
      <c r="L528" s="518"/>
      <c r="M528" s="518"/>
      <c r="N528" s="518"/>
      <c r="O528" s="518"/>
      <c r="P528" s="518"/>
      <c r="Q528" s="518"/>
      <c r="R528" s="518"/>
      <c r="S528" s="518"/>
      <c r="T528" s="518"/>
      <c r="U528" s="518"/>
      <c r="V528" s="518"/>
      <c r="W528" s="518"/>
      <c r="X528" s="518"/>
      <c r="Y528" s="518"/>
      <c r="Z528" s="518"/>
    </row>
    <row r="529" spans="1:26" ht="12.75">
      <c r="A529" s="512"/>
      <c r="B529" s="518"/>
      <c r="C529" s="530"/>
      <c r="D529" s="518"/>
      <c r="E529" s="518"/>
      <c r="F529" s="518"/>
      <c r="G529" s="518"/>
      <c r="H529" s="518"/>
      <c r="I529" s="518"/>
      <c r="J529" s="518"/>
      <c r="K529" s="518"/>
      <c r="L529" s="518"/>
      <c r="M529" s="518"/>
      <c r="N529" s="518"/>
      <c r="O529" s="518"/>
      <c r="P529" s="518"/>
      <c r="Q529" s="518"/>
      <c r="R529" s="518"/>
      <c r="S529" s="518"/>
      <c r="T529" s="518"/>
      <c r="U529" s="518"/>
      <c r="V529" s="518"/>
      <c r="W529" s="518"/>
      <c r="X529" s="518"/>
      <c r="Y529" s="518"/>
      <c r="Z529" s="518"/>
    </row>
    <row r="530" spans="1:26" ht="12.75">
      <c r="A530" s="512"/>
      <c r="B530" s="518"/>
      <c r="C530" s="530"/>
      <c r="D530" s="518"/>
      <c r="E530" s="518"/>
      <c r="F530" s="518"/>
      <c r="G530" s="518"/>
      <c r="H530" s="518"/>
      <c r="I530" s="518"/>
      <c r="J530" s="518"/>
      <c r="K530" s="518"/>
      <c r="L530" s="518"/>
      <c r="M530" s="518"/>
      <c r="N530" s="518"/>
      <c r="O530" s="518"/>
      <c r="P530" s="518"/>
      <c r="Q530" s="518"/>
      <c r="R530" s="518"/>
      <c r="S530" s="518"/>
      <c r="T530" s="518"/>
      <c r="U530" s="518"/>
      <c r="V530" s="518"/>
      <c r="W530" s="518"/>
      <c r="X530" s="518"/>
      <c r="Y530" s="518"/>
      <c r="Z530" s="518"/>
    </row>
    <row r="531" spans="1:26" ht="12.75">
      <c r="A531" s="512"/>
      <c r="B531" s="518"/>
      <c r="C531" s="530"/>
      <c r="D531" s="518"/>
      <c r="E531" s="518"/>
      <c r="F531" s="518"/>
      <c r="G531" s="518"/>
      <c r="H531" s="518"/>
      <c r="I531" s="518"/>
      <c r="J531" s="518"/>
      <c r="K531" s="518"/>
      <c r="L531" s="518"/>
      <c r="M531" s="518"/>
      <c r="N531" s="518"/>
      <c r="O531" s="518"/>
      <c r="P531" s="518"/>
      <c r="Q531" s="518"/>
      <c r="R531" s="518"/>
      <c r="S531" s="518"/>
      <c r="T531" s="518"/>
      <c r="U531" s="518"/>
      <c r="V531" s="518"/>
      <c r="W531" s="518"/>
      <c r="X531" s="518"/>
      <c r="Y531" s="518"/>
      <c r="Z531" s="518"/>
    </row>
    <row r="532" spans="1:26" ht="12.75">
      <c r="A532" s="512"/>
      <c r="B532" s="518"/>
      <c r="C532" s="530"/>
      <c r="D532" s="518"/>
      <c r="E532" s="518"/>
      <c r="F532" s="518"/>
      <c r="G532" s="518"/>
      <c r="H532" s="518"/>
      <c r="I532" s="518"/>
      <c r="J532" s="518"/>
      <c r="K532" s="518"/>
      <c r="L532" s="518"/>
      <c r="M532" s="518"/>
      <c r="N532" s="518"/>
      <c r="O532" s="518"/>
      <c r="P532" s="518"/>
      <c r="Q532" s="518"/>
      <c r="R532" s="518"/>
      <c r="S532" s="518"/>
      <c r="T532" s="518"/>
      <c r="U532" s="518"/>
      <c r="V532" s="518"/>
      <c r="W532" s="518"/>
      <c r="X532" s="518"/>
      <c r="Y532" s="518"/>
      <c r="Z532" s="518"/>
    </row>
    <row r="533" spans="1:26" ht="12.75">
      <c r="A533" s="512"/>
      <c r="B533" s="518"/>
      <c r="C533" s="530"/>
      <c r="D533" s="518"/>
      <c r="E533" s="518"/>
      <c r="F533" s="518"/>
      <c r="G533" s="518"/>
      <c r="H533" s="518"/>
      <c r="I533" s="518"/>
      <c r="J533" s="518"/>
      <c r="K533" s="518"/>
      <c r="L533" s="518"/>
      <c r="M533" s="518"/>
      <c r="N533" s="518"/>
      <c r="O533" s="518"/>
      <c r="P533" s="518"/>
      <c r="Q533" s="518"/>
      <c r="R533" s="518"/>
      <c r="S533" s="518"/>
      <c r="T533" s="518"/>
      <c r="U533" s="518"/>
      <c r="V533" s="518"/>
      <c r="W533" s="518"/>
      <c r="X533" s="518"/>
      <c r="Y533" s="518"/>
      <c r="Z533" s="518"/>
    </row>
    <row r="534" spans="1:26" ht="12.75">
      <c r="A534" s="512"/>
      <c r="B534" s="518"/>
      <c r="C534" s="530"/>
      <c r="D534" s="518"/>
      <c r="E534" s="518"/>
      <c r="F534" s="518"/>
      <c r="G534" s="518"/>
      <c r="H534" s="518"/>
      <c r="I534" s="518"/>
      <c r="J534" s="518"/>
      <c r="K534" s="518"/>
      <c r="L534" s="518"/>
      <c r="M534" s="518"/>
      <c r="N534" s="518"/>
      <c r="O534" s="518"/>
      <c r="P534" s="518"/>
      <c r="Q534" s="518"/>
      <c r="R534" s="518"/>
      <c r="S534" s="518"/>
      <c r="T534" s="518"/>
      <c r="U534" s="518"/>
      <c r="V534" s="518"/>
      <c r="W534" s="518"/>
      <c r="X534" s="518"/>
      <c r="Y534" s="518"/>
      <c r="Z534" s="518"/>
    </row>
    <row r="535" spans="1:26" ht="12.75">
      <c r="A535" s="512"/>
      <c r="B535" s="518"/>
      <c r="C535" s="530"/>
      <c r="D535" s="518"/>
      <c r="E535" s="518"/>
      <c r="F535" s="518"/>
      <c r="G535" s="518"/>
      <c r="H535" s="518"/>
      <c r="I535" s="518"/>
      <c r="J535" s="518"/>
      <c r="K535" s="518"/>
      <c r="L535" s="518"/>
      <c r="M535" s="518"/>
      <c r="N535" s="518"/>
      <c r="O535" s="518"/>
      <c r="P535" s="518"/>
      <c r="Q535" s="518"/>
      <c r="R535" s="518"/>
      <c r="S535" s="518"/>
      <c r="T535" s="518"/>
      <c r="U535" s="518"/>
      <c r="V535" s="518"/>
      <c r="W535" s="518"/>
      <c r="X535" s="518"/>
      <c r="Y535" s="518"/>
      <c r="Z535" s="518"/>
    </row>
    <row r="536" spans="1:26" ht="12.75">
      <c r="A536" s="512"/>
      <c r="B536" s="518"/>
      <c r="C536" s="530"/>
      <c r="D536" s="518"/>
      <c r="E536" s="518"/>
      <c r="F536" s="518"/>
      <c r="G536" s="518"/>
      <c r="H536" s="518"/>
      <c r="I536" s="518"/>
      <c r="J536" s="518"/>
      <c r="K536" s="518"/>
      <c r="L536" s="518"/>
      <c r="M536" s="518"/>
      <c r="N536" s="518"/>
      <c r="O536" s="518"/>
      <c r="P536" s="518"/>
      <c r="Q536" s="518"/>
      <c r="R536" s="518"/>
      <c r="S536" s="518"/>
      <c r="T536" s="518"/>
      <c r="U536" s="518"/>
      <c r="V536" s="518"/>
      <c r="W536" s="518"/>
      <c r="X536" s="518"/>
      <c r="Y536" s="518"/>
      <c r="Z536" s="518"/>
    </row>
    <row r="537" spans="1:26" ht="12.75">
      <c r="A537" s="512"/>
      <c r="B537" s="518"/>
      <c r="C537" s="530"/>
      <c r="D537" s="518"/>
      <c r="E537" s="518"/>
      <c r="F537" s="518"/>
      <c r="G537" s="518"/>
      <c r="H537" s="518"/>
      <c r="I537" s="518"/>
      <c r="J537" s="518"/>
      <c r="K537" s="518"/>
      <c r="L537" s="518"/>
      <c r="M537" s="518"/>
      <c r="N537" s="518"/>
      <c r="O537" s="518"/>
      <c r="P537" s="518"/>
      <c r="Q537" s="518"/>
      <c r="R537" s="518"/>
      <c r="S537" s="518"/>
      <c r="T537" s="518"/>
      <c r="U537" s="518"/>
      <c r="V537" s="518"/>
      <c r="W537" s="518"/>
      <c r="X537" s="518"/>
      <c r="Y537" s="518"/>
      <c r="Z537" s="518"/>
    </row>
    <row r="538" spans="1:26" ht="12.75">
      <c r="A538" s="512"/>
      <c r="B538" s="518"/>
      <c r="C538" s="530"/>
      <c r="D538" s="518"/>
      <c r="E538" s="518"/>
      <c r="F538" s="518"/>
      <c r="G538" s="518"/>
      <c r="H538" s="518"/>
      <c r="I538" s="518"/>
      <c r="J538" s="518"/>
      <c r="K538" s="518"/>
      <c r="L538" s="518"/>
      <c r="M538" s="518"/>
      <c r="N538" s="518"/>
      <c r="O538" s="518"/>
      <c r="P538" s="518"/>
      <c r="Q538" s="518"/>
      <c r="R538" s="518"/>
      <c r="S538" s="518"/>
      <c r="T538" s="518"/>
      <c r="U538" s="518"/>
      <c r="V538" s="518"/>
      <c r="W538" s="518"/>
      <c r="X538" s="518"/>
      <c r="Y538" s="518"/>
      <c r="Z538" s="518"/>
    </row>
    <row r="539" spans="1:26" ht="12.75">
      <c r="A539" s="512"/>
      <c r="B539" s="518"/>
      <c r="C539" s="530"/>
      <c r="D539" s="518"/>
      <c r="E539" s="518"/>
      <c r="F539" s="518"/>
      <c r="G539" s="518"/>
      <c r="H539" s="518"/>
      <c r="I539" s="518"/>
      <c r="J539" s="518"/>
      <c r="K539" s="518"/>
      <c r="L539" s="518"/>
      <c r="M539" s="518"/>
      <c r="N539" s="518"/>
      <c r="O539" s="518"/>
      <c r="P539" s="518"/>
      <c r="Q539" s="518"/>
      <c r="R539" s="518"/>
      <c r="S539" s="518"/>
      <c r="T539" s="518"/>
      <c r="U539" s="518"/>
      <c r="V539" s="518"/>
      <c r="W539" s="518"/>
      <c r="X539" s="518"/>
      <c r="Y539" s="518"/>
      <c r="Z539" s="518"/>
    </row>
    <row r="540" spans="1:26" ht="12.75">
      <c r="A540" s="512"/>
      <c r="B540" s="518"/>
      <c r="C540" s="530"/>
      <c r="D540" s="518"/>
      <c r="E540" s="518"/>
      <c r="F540" s="518"/>
      <c r="G540" s="518"/>
      <c r="H540" s="518"/>
      <c r="I540" s="518"/>
      <c r="J540" s="518"/>
      <c r="K540" s="518"/>
      <c r="L540" s="518"/>
      <c r="M540" s="518"/>
      <c r="N540" s="518"/>
      <c r="O540" s="518"/>
      <c r="P540" s="518"/>
      <c r="Q540" s="518"/>
      <c r="R540" s="518"/>
      <c r="S540" s="518"/>
      <c r="T540" s="518"/>
      <c r="U540" s="518"/>
      <c r="V540" s="518"/>
      <c r="W540" s="518"/>
      <c r="X540" s="518"/>
      <c r="Y540" s="518"/>
      <c r="Z540" s="518"/>
    </row>
    <row r="541" spans="1:26" ht="12.75">
      <c r="A541" s="512"/>
      <c r="B541" s="518"/>
      <c r="C541" s="530"/>
      <c r="D541" s="518"/>
      <c r="E541" s="518"/>
      <c r="F541" s="518"/>
      <c r="G541" s="518"/>
      <c r="H541" s="518"/>
      <c r="I541" s="518"/>
      <c r="J541" s="518"/>
      <c r="K541" s="518"/>
      <c r="L541" s="518"/>
      <c r="M541" s="518"/>
      <c r="N541" s="518"/>
      <c r="O541" s="518"/>
      <c r="P541" s="518"/>
      <c r="Q541" s="518"/>
      <c r="R541" s="518"/>
      <c r="S541" s="518"/>
      <c r="T541" s="518"/>
      <c r="U541" s="518"/>
      <c r="V541" s="518"/>
      <c r="W541" s="518"/>
      <c r="X541" s="518"/>
      <c r="Y541" s="518"/>
      <c r="Z541" s="518"/>
    </row>
    <row r="542" spans="1:26" ht="12.75">
      <c r="A542" s="512"/>
      <c r="B542" s="518"/>
      <c r="C542" s="530"/>
      <c r="D542" s="518"/>
      <c r="E542" s="518"/>
      <c r="F542" s="518"/>
      <c r="G542" s="518"/>
      <c r="H542" s="518"/>
      <c r="I542" s="518"/>
      <c r="J542" s="518"/>
      <c r="K542" s="518"/>
      <c r="L542" s="518"/>
      <c r="M542" s="518"/>
      <c r="N542" s="518"/>
      <c r="O542" s="518"/>
      <c r="P542" s="518"/>
      <c r="Q542" s="518"/>
      <c r="R542" s="518"/>
      <c r="S542" s="518"/>
      <c r="T542" s="518"/>
      <c r="U542" s="518"/>
      <c r="V542" s="518"/>
      <c r="W542" s="518"/>
      <c r="X542" s="518"/>
      <c r="Y542" s="518"/>
      <c r="Z542" s="518"/>
    </row>
    <row r="543" spans="1:26" ht="12.75">
      <c r="A543" s="512"/>
      <c r="B543" s="518"/>
      <c r="C543" s="530"/>
      <c r="D543" s="518"/>
      <c r="E543" s="518"/>
      <c r="F543" s="518"/>
      <c r="G543" s="518"/>
      <c r="H543" s="518"/>
      <c r="I543" s="518"/>
      <c r="J543" s="518"/>
      <c r="K543" s="518"/>
      <c r="L543" s="518"/>
      <c r="M543" s="518"/>
      <c r="N543" s="518"/>
      <c r="O543" s="518"/>
      <c r="P543" s="518"/>
      <c r="Q543" s="518"/>
      <c r="R543" s="518"/>
      <c r="S543" s="518"/>
      <c r="T543" s="518"/>
      <c r="U543" s="518"/>
      <c r="V543" s="518"/>
      <c r="W543" s="518"/>
      <c r="X543" s="518"/>
      <c r="Y543" s="518"/>
      <c r="Z543" s="518"/>
    </row>
    <row r="544" spans="1:26" ht="12.75">
      <c r="A544" s="512"/>
      <c r="B544" s="518"/>
      <c r="C544" s="530"/>
      <c r="D544" s="518"/>
      <c r="E544" s="518"/>
      <c r="F544" s="518"/>
      <c r="G544" s="518"/>
      <c r="H544" s="518"/>
      <c r="I544" s="518"/>
      <c r="J544" s="518"/>
      <c r="K544" s="518"/>
      <c r="L544" s="518"/>
      <c r="M544" s="518"/>
      <c r="N544" s="518"/>
      <c r="O544" s="518"/>
      <c r="P544" s="518"/>
      <c r="Q544" s="518"/>
      <c r="R544" s="518"/>
      <c r="S544" s="518"/>
      <c r="T544" s="518"/>
      <c r="U544" s="518"/>
      <c r="V544" s="518"/>
      <c r="W544" s="518"/>
      <c r="X544" s="518"/>
      <c r="Y544" s="518"/>
      <c r="Z544" s="518"/>
    </row>
    <row r="545" spans="1:26" ht="12.75">
      <c r="A545" s="512"/>
      <c r="B545" s="518"/>
      <c r="C545" s="530"/>
      <c r="D545" s="518"/>
      <c r="E545" s="518"/>
      <c r="F545" s="518"/>
      <c r="G545" s="518"/>
      <c r="H545" s="518"/>
      <c r="I545" s="518"/>
      <c r="J545" s="518"/>
      <c r="K545" s="518"/>
      <c r="L545" s="518"/>
      <c r="M545" s="518"/>
      <c r="N545" s="518"/>
      <c r="O545" s="518"/>
      <c r="P545" s="518"/>
      <c r="Q545" s="518"/>
      <c r="R545" s="518"/>
      <c r="S545" s="518"/>
      <c r="T545" s="518"/>
      <c r="U545" s="518"/>
      <c r="V545" s="518"/>
      <c r="W545" s="518"/>
      <c r="X545" s="518"/>
      <c r="Y545" s="518"/>
      <c r="Z545" s="518"/>
    </row>
    <row r="546" spans="1:26" ht="12.75">
      <c r="A546" s="512"/>
      <c r="B546" s="518"/>
      <c r="C546" s="530"/>
      <c r="D546" s="518"/>
      <c r="E546" s="518"/>
      <c r="F546" s="518"/>
      <c r="G546" s="518"/>
      <c r="H546" s="518"/>
      <c r="I546" s="518"/>
      <c r="J546" s="518"/>
      <c r="K546" s="518"/>
      <c r="L546" s="518"/>
      <c r="M546" s="518"/>
      <c r="N546" s="518"/>
      <c r="O546" s="518"/>
      <c r="P546" s="518"/>
      <c r="Q546" s="518"/>
      <c r="R546" s="518"/>
      <c r="S546" s="518"/>
      <c r="T546" s="518"/>
      <c r="U546" s="518"/>
      <c r="V546" s="518"/>
      <c r="W546" s="518"/>
      <c r="X546" s="518"/>
      <c r="Y546" s="518"/>
      <c r="Z546" s="518"/>
    </row>
    <row r="547" spans="1:26" ht="12.75">
      <c r="A547" s="512"/>
      <c r="B547" s="518"/>
      <c r="C547" s="530"/>
      <c r="D547" s="518"/>
      <c r="E547" s="518"/>
      <c r="F547" s="518"/>
      <c r="G547" s="518"/>
      <c r="H547" s="518"/>
      <c r="I547" s="518"/>
      <c r="J547" s="518"/>
      <c r="K547" s="518"/>
      <c r="L547" s="518"/>
      <c r="M547" s="518"/>
      <c r="N547" s="518"/>
      <c r="O547" s="518"/>
      <c r="P547" s="518"/>
      <c r="Q547" s="518"/>
      <c r="R547" s="518"/>
      <c r="S547" s="518"/>
      <c r="T547" s="518"/>
      <c r="U547" s="518"/>
      <c r="V547" s="518"/>
      <c r="W547" s="518"/>
      <c r="X547" s="518"/>
      <c r="Y547" s="518"/>
      <c r="Z547" s="518"/>
    </row>
    <row r="548" spans="1:26" ht="12.75">
      <c r="A548" s="512"/>
      <c r="B548" s="518"/>
      <c r="C548" s="530"/>
      <c r="D548" s="518"/>
      <c r="E548" s="518"/>
      <c r="F548" s="518"/>
      <c r="G548" s="518"/>
      <c r="H548" s="518"/>
      <c r="I548" s="518"/>
      <c r="J548" s="518"/>
      <c r="K548" s="518"/>
      <c r="L548" s="518"/>
      <c r="M548" s="518"/>
      <c r="N548" s="518"/>
      <c r="O548" s="518"/>
      <c r="P548" s="518"/>
      <c r="Q548" s="518"/>
      <c r="R548" s="518"/>
      <c r="S548" s="518"/>
      <c r="T548" s="518"/>
      <c r="U548" s="518"/>
      <c r="V548" s="518"/>
      <c r="W548" s="518"/>
      <c r="X548" s="518"/>
      <c r="Y548" s="518"/>
      <c r="Z548" s="518"/>
    </row>
    <row r="549" spans="1:26" ht="12.75">
      <c r="A549" s="512"/>
      <c r="B549" s="518"/>
      <c r="C549" s="530"/>
      <c r="D549" s="518"/>
      <c r="E549" s="518"/>
      <c r="F549" s="518"/>
      <c r="G549" s="518"/>
      <c r="H549" s="518"/>
      <c r="I549" s="518"/>
      <c r="J549" s="518"/>
      <c r="K549" s="518"/>
      <c r="L549" s="518"/>
      <c r="M549" s="518"/>
      <c r="N549" s="518"/>
      <c r="O549" s="518"/>
      <c r="P549" s="518"/>
      <c r="Q549" s="518"/>
      <c r="R549" s="518"/>
      <c r="S549" s="518"/>
      <c r="T549" s="518"/>
      <c r="U549" s="518"/>
      <c r="V549" s="518"/>
      <c r="W549" s="518"/>
      <c r="X549" s="518"/>
      <c r="Y549" s="518"/>
      <c r="Z549" s="518"/>
    </row>
    <row r="550" spans="1:26" ht="12.75">
      <c r="A550" s="512"/>
      <c r="B550" s="518"/>
      <c r="C550" s="530"/>
      <c r="D550" s="518"/>
      <c r="E550" s="518"/>
      <c r="F550" s="518"/>
      <c r="G550" s="518"/>
      <c r="H550" s="518"/>
      <c r="I550" s="518"/>
      <c r="J550" s="518"/>
      <c r="K550" s="518"/>
      <c r="L550" s="518"/>
      <c r="M550" s="518"/>
      <c r="N550" s="518"/>
      <c r="O550" s="518"/>
      <c r="P550" s="518"/>
      <c r="Q550" s="518"/>
      <c r="R550" s="518"/>
      <c r="S550" s="518"/>
      <c r="T550" s="518"/>
      <c r="U550" s="518"/>
      <c r="V550" s="518"/>
      <c r="W550" s="518"/>
      <c r="X550" s="518"/>
      <c r="Y550" s="518"/>
      <c r="Z550" s="518"/>
    </row>
    <row r="551" spans="1:26" ht="12.75">
      <c r="A551" s="512"/>
      <c r="B551" s="518"/>
      <c r="C551" s="530"/>
      <c r="D551" s="518"/>
      <c r="E551" s="518"/>
      <c r="F551" s="518"/>
      <c r="G551" s="518"/>
      <c r="H551" s="518"/>
      <c r="I551" s="518"/>
      <c r="J551" s="518"/>
      <c r="K551" s="518"/>
      <c r="L551" s="518"/>
      <c r="M551" s="518"/>
      <c r="N551" s="518"/>
      <c r="O551" s="518"/>
      <c r="P551" s="518"/>
      <c r="Q551" s="518"/>
      <c r="R551" s="518"/>
      <c r="S551" s="518"/>
      <c r="T551" s="518"/>
      <c r="U551" s="518"/>
      <c r="V551" s="518"/>
      <c r="W551" s="518"/>
      <c r="X551" s="518"/>
      <c r="Y551" s="518"/>
      <c r="Z551" s="518"/>
    </row>
    <row r="552" spans="1:26" ht="12.75">
      <c r="A552" s="512"/>
      <c r="B552" s="518"/>
      <c r="C552" s="530"/>
      <c r="D552" s="518"/>
      <c r="E552" s="518"/>
      <c r="F552" s="518"/>
      <c r="G552" s="518"/>
      <c r="H552" s="518"/>
      <c r="I552" s="518"/>
      <c r="J552" s="518"/>
      <c r="K552" s="518"/>
      <c r="L552" s="518"/>
      <c r="M552" s="518"/>
      <c r="N552" s="518"/>
      <c r="O552" s="518"/>
      <c r="P552" s="518"/>
      <c r="Q552" s="518"/>
      <c r="R552" s="518"/>
      <c r="S552" s="518"/>
      <c r="T552" s="518"/>
      <c r="U552" s="518"/>
      <c r="V552" s="518"/>
      <c r="W552" s="518"/>
      <c r="X552" s="518"/>
      <c r="Y552" s="518"/>
      <c r="Z552" s="518"/>
    </row>
    <row r="553" spans="1:26" ht="12.75">
      <c r="A553" s="512"/>
      <c r="B553" s="518"/>
      <c r="C553" s="530"/>
      <c r="D553" s="518"/>
      <c r="E553" s="518"/>
      <c r="F553" s="518"/>
      <c r="G553" s="518"/>
      <c r="H553" s="518"/>
      <c r="I553" s="518"/>
      <c r="J553" s="518"/>
      <c r="K553" s="518"/>
      <c r="L553" s="518"/>
      <c r="M553" s="518"/>
      <c r="N553" s="518"/>
      <c r="O553" s="518"/>
      <c r="P553" s="518"/>
      <c r="Q553" s="518"/>
      <c r="R553" s="518"/>
      <c r="S553" s="518"/>
      <c r="T553" s="518"/>
      <c r="U553" s="518"/>
      <c r="V553" s="518"/>
      <c r="W553" s="518"/>
      <c r="X553" s="518"/>
      <c r="Y553" s="518"/>
      <c r="Z553" s="518"/>
    </row>
    <row r="554" spans="1:26" ht="12.75">
      <c r="A554" s="512"/>
      <c r="B554" s="518"/>
      <c r="C554" s="530"/>
      <c r="D554" s="518"/>
      <c r="E554" s="518"/>
      <c r="F554" s="518"/>
      <c r="G554" s="518"/>
      <c r="H554" s="518"/>
      <c r="I554" s="518"/>
      <c r="J554" s="518"/>
      <c r="K554" s="518"/>
      <c r="L554" s="518"/>
      <c r="M554" s="518"/>
      <c r="N554" s="518"/>
      <c r="O554" s="518"/>
      <c r="P554" s="518"/>
      <c r="Q554" s="518"/>
      <c r="R554" s="518"/>
      <c r="S554" s="518"/>
      <c r="T554" s="518"/>
      <c r="U554" s="518"/>
      <c r="V554" s="518"/>
      <c r="W554" s="518"/>
      <c r="X554" s="518"/>
      <c r="Y554" s="518"/>
      <c r="Z554" s="518"/>
    </row>
    <row r="555" spans="1:26" ht="12.75">
      <c r="A555" s="512"/>
      <c r="B555" s="518"/>
      <c r="C555" s="530"/>
      <c r="D555" s="518"/>
      <c r="E555" s="518"/>
      <c r="F555" s="518"/>
      <c r="G555" s="518"/>
      <c r="H555" s="518"/>
      <c r="I555" s="518"/>
      <c r="J555" s="518"/>
      <c r="K555" s="518"/>
      <c r="L555" s="518"/>
      <c r="M555" s="518"/>
      <c r="N555" s="518"/>
      <c r="O555" s="518"/>
      <c r="P555" s="518"/>
      <c r="Q555" s="518"/>
      <c r="R555" s="518"/>
      <c r="S555" s="518"/>
      <c r="T555" s="518"/>
      <c r="U555" s="518"/>
      <c r="V555" s="518"/>
      <c r="W555" s="518"/>
      <c r="X555" s="518"/>
      <c r="Y555" s="518"/>
      <c r="Z555" s="518"/>
    </row>
    <row r="556" spans="1:26" ht="12.75">
      <c r="A556" s="512"/>
      <c r="B556" s="518"/>
      <c r="C556" s="530"/>
      <c r="D556" s="518"/>
      <c r="E556" s="518"/>
      <c r="F556" s="518"/>
      <c r="G556" s="518"/>
      <c r="H556" s="518"/>
      <c r="I556" s="518"/>
      <c r="J556" s="518"/>
      <c r="K556" s="518"/>
      <c r="L556" s="518"/>
      <c r="M556" s="518"/>
      <c r="N556" s="518"/>
      <c r="O556" s="518"/>
      <c r="P556" s="518"/>
      <c r="Q556" s="518"/>
      <c r="R556" s="518"/>
      <c r="S556" s="518"/>
      <c r="T556" s="518"/>
      <c r="U556" s="518"/>
      <c r="V556" s="518"/>
      <c r="W556" s="518"/>
      <c r="X556" s="518"/>
      <c r="Y556" s="518"/>
      <c r="Z556" s="518"/>
    </row>
    <row r="557" spans="1:26" ht="12.75">
      <c r="A557" s="512"/>
      <c r="B557" s="518"/>
      <c r="C557" s="530"/>
      <c r="D557" s="518"/>
      <c r="E557" s="518"/>
      <c r="F557" s="518"/>
      <c r="G557" s="518"/>
      <c r="H557" s="518"/>
      <c r="I557" s="518"/>
      <c r="J557" s="518"/>
      <c r="K557" s="518"/>
      <c r="L557" s="518"/>
      <c r="M557" s="518"/>
      <c r="N557" s="518"/>
      <c r="O557" s="518"/>
      <c r="P557" s="518"/>
      <c r="Q557" s="518"/>
      <c r="R557" s="518"/>
      <c r="S557" s="518"/>
      <c r="T557" s="518"/>
      <c r="U557" s="518"/>
      <c r="V557" s="518"/>
      <c r="W557" s="518"/>
      <c r="X557" s="518"/>
      <c r="Y557" s="518"/>
      <c r="Z557" s="518"/>
    </row>
    <row r="558" spans="1:26" ht="12.75">
      <c r="A558" s="512"/>
      <c r="B558" s="518"/>
      <c r="C558" s="530"/>
      <c r="D558" s="518"/>
      <c r="E558" s="518"/>
      <c r="F558" s="518"/>
      <c r="G558" s="518"/>
      <c r="H558" s="518"/>
      <c r="I558" s="518"/>
      <c r="J558" s="518"/>
      <c r="K558" s="518"/>
      <c r="L558" s="518"/>
      <c r="M558" s="518"/>
      <c r="N558" s="518"/>
      <c r="O558" s="518"/>
      <c r="P558" s="518"/>
      <c r="Q558" s="518"/>
      <c r="R558" s="518"/>
      <c r="S558" s="518"/>
      <c r="T558" s="518"/>
      <c r="U558" s="518"/>
      <c r="V558" s="518"/>
      <c r="W558" s="518"/>
      <c r="X558" s="518"/>
      <c r="Y558" s="518"/>
      <c r="Z558" s="518"/>
    </row>
    <row r="559" spans="1:26" ht="12.75">
      <c r="A559" s="512"/>
      <c r="B559" s="518"/>
      <c r="C559" s="530"/>
      <c r="D559" s="518"/>
      <c r="E559" s="518"/>
      <c r="F559" s="518"/>
      <c r="G559" s="518"/>
      <c r="H559" s="518"/>
      <c r="I559" s="518"/>
      <c r="J559" s="518"/>
      <c r="K559" s="518"/>
      <c r="L559" s="518"/>
      <c r="M559" s="518"/>
      <c r="N559" s="518"/>
      <c r="O559" s="518"/>
      <c r="P559" s="518"/>
      <c r="Q559" s="518"/>
      <c r="R559" s="518"/>
      <c r="S559" s="518"/>
      <c r="T559" s="518"/>
      <c r="U559" s="518"/>
      <c r="V559" s="518"/>
      <c r="W559" s="518"/>
      <c r="X559" s="518"/>
      <c r="Y559" s="518"/>
      <c r="Z559" s="518"/>
    </row>
    <row r="560" spans="1:26" ht="12.75">
      <c r="A560" s="512"/>
      <c r="B560" s="518"/>
      <c r="C560" s="530"/>
      <c r="D560" s="518"/>
      <c r="E560" s="518"/>
      <c r="F560" s="518"/>
      <c r="G560" s="518"/>
      <c r="H560" s="518"/>
      <c r="I560" s="518"/>
      <c r="J560" s="518"/>
      <c r="K560" s="518"/>
      <c r="L560" s="518"/>
      <c r="M560" s="518"/>
      <c r="N560" s="518"/>
      <c r="O560" s="518"/>
      <c r="P560" s="518"/>
      <c r="Q560" s="518"/>
      <c r="R560" s="518"/>
      <c r="S560" s="518"/>
      <c r="T560" s="518"/>
      <c r="U560" s="518"/>
      <c r="V560" s="518"/>
      <c r="W560" s="518"/>
      <c r="X560" s="518"/>
      <c r="Y560" s="518"/>
      <c r="Z560" s="518"/>
    </row>
    <row r="561" spans="1:26" ht="12.75">
      <c r="A561" s="512"/>
      <c r="B561" s="518"/>
      <c r="C561" s="530"/>
      <c r="D561" s="518"/>
      <c r="E561" s="518"/>
      <c r="F561" s="518"/>
      <c r="G561" s="518"/>
      <c r="H561" s="518"/>
      <c r="I561" s="518"/>
      <c r="J561" s="518"/>
      <c r="K561" s="518"/>
      <c r="L561" s="518"/>
      <c r="M561" s="518"/>
      <c r="N561" s="518"/>
      <c r="O561" s="518"/>
      <c r="P561" s="518"/>
      <c r="Q561" s="518"/>
      <c r="R561" s="518"/>
      <c r="S561" s="518"/>
      <c r="T561" s="518"/>
      <c r="U561" s="518"/>
      <c r="V561" s="518"/>
      <c r="W561" s="518"/>
      <c r="X561" s="518"/>
      <c r="Y561" s="518"/>
      <c r="Z561" s="518"/>
    </row>
    <row r="562" spans="1:26" ht="12.75">
      <c r="A562" s="512"/>
      <c r="B562" s="518"/>
      <c r="C562" s="530"/>
      <c r="D562" s="518"/>
      <c r="E562" s="518"/>
      <c r="F562" s="518"/>
      <c r="G562" s="518"/>
      <c r="H562" s="518"/>
      <c r="I562" s="518"/>
      <c r="J562" s="518"/>
      <c r="K562" s="518"/>
      <c r="L562" s="518"/>
      <c r="M562" s="518"/>
      <c r="N562" s="518"/>
      <c r="O562" s="518"/>
      <c r="P562" s="518"/>
      <c r="Q562" s="518"/>
      <c r="R562" s="518"/>
      <c r="S562" s="518"/>
      <c r="T562" s="518"/>
      <c r="U562" s="518"/>
      <c r="V562" s="518"/>
      <c r="W562" s="518"/>
      <c r="X562" s="518"/>
      <c r="Y562" s="518"/>
      <c r="Z562" s="518"/>
    </row>
    <row r="563" spans="1:26" ht="12.75">
      <c r="A563" s="512"/>
      <c r="B563" s="518"/>
      <c r="C563" s="530"/>
      <c r="D563" s="518"/>
      <c r="E563" s="518"/>
      <c r="F563" s="518"/>
      <c r="G563" s="518"/>
      <c r="H563" s="518"/>
      <c r="I563" s="518"/>
      <c r="J563" s="518"/>
      <c r="K563" s="518"/>
      <c r="L563" s="518"/>
      <c r="M563" s="518"/>
      <c r="N563" s="518"/>
      <c r="O563" s="518"/>
      <c r="P563" s="518"/>
      <c r="Q563" s="518"/>
      <c r="R563" s="518"/>
      <c r="S563" s="518"/>
      <c r="T563" s="518"/>
      <c r="U563" s="518"/>
      <c r="V563" s="518"/>
      <c r="W563" s="518"/>
      <c r="X563" s="518"/>
      <c r="Y563" s="518"/>
      <c r="Z563" s="518"/>
    </row>
    <row r="564" spans="1:26" ht="12.75">
      <c r="A564" s="512"/>
      <c r="B564" s="518"/>
      <c r="C564" s="530"/>
      <c r="D564" s="518"/>
      <c r="E564" s="518"/>
      <c r="F564" s="518"/>
      <c r="G564" s="518"/>
      <c r="H564" s="518"/>
      <c r="I564" s="518"/>
      <c r="J564" s="518"/>
      <c r="K564" s="518"/>
      <c r="L564" s="518"/>
      <c r="M564" s="518"/>
      <c r="N564" s="518"/>
      <c r="O564" s="518"/>
      <c r="P564" s="518"/>
      <c r="Q564" s="518"/>
      <c r="R564" s="518"/>
      <c r="S564" s="518"/>
      <c r="T564" s="518"/>
      <c r="U564" s="518"/>
      <c r="V564" s="518"/>
      <c r="W564" s="518"/>
      <c r="X564" s="518"/>
      <c r="Y564" s="518"/>
      <c r="Z564" s="518"/>
    </row>
    <row r="565" spans="1:26" ht="12.75">
      <c r="A565" s="512"/>
      <c r="B565" s="518"/>
      <c r="C565" s="530"/>
      <c r="D565" s="518"/>
      <c r="E565" s="518"/>
      <c r="F565" s="518"/>
      <c r="G565" s="518"/>
      <c r="H565" s="518"/>
      <c r="I565" s="518"/>
      <c r="J565" s="518"/>
      <c r="K565" s="518"/>
      <c r="L565" s="518"/>
      <c r="M565" s="518"/>
      <c r="N565" s="518"/>
      <c r="O565" s="518"/>
      <c r="P565" s="518"/>
      <c r="Q565" s="518"/>
      <c r="R565" s="518"/>
      <c r="S565" s="518"/>
      <c r="T565" s="518"/>
      <c r="U565" s="518"/>
      <c r="V565" s="518"/>
      <c r="W565" s="518"/>
      <c r="X565" s="518"/>
      <c r="Y565" s="518"/>
      <c r="Z565" s="518"/>
    </row>
    <row r="566" spans="1:26" ht="12.75">
      <c r="A566" s="512"/>
      <c r="B566" s="518"/>
      <c r="C566" s="530"/>
      <c r="D566" s="518"/>
      <c r="E566" s="518"/>
      <c r="F566" s="518"/>
      <c r="G566" s="518"/>
      <c r="H566" s="518"/>
      <c r="I566" s="518"/>
      <c r="J566" s="518"/>
      <c r="K566" s="518"/>
      <c r="L566" s="518"/>
      <c r="M566" s="518"/>
      <c r="N566" s="518"/>
      <c r="O566" s="518"/>
      <c r="P566" s="518"/>
      <c r="Q566" s="518"/>
      <c r="R566" s="518"/>
      <c r="S566" s="518"/>
      <c r="T566" s="518"/>
      <c r="U566" s="518"/>
      <c r="V566" s="518"/>
      <c r="W566" s="518"/>
      <c r="X566" s="518"/>
      <c r="Y566" s="518"/>
      <c r="Z566" s="518"/>
    </row>
    <row r="567" spans="1:26" ht="12.75">
      <c r="A567" s="512"/>
      <c r="B567" s="518"/>
      <c r="C567" s="530"/>
      <c r="D567" s="518"/>
      <c r="E567" s="518"/>
      <c r="F567" s="518"/>
      <c r="G567" s="518"/>
      <c r="H567" s="518"/>
      <c r="I567" s="518"/>
      <c r="J567" s="518"/>
      <c r="K567" s="518"/>
      <c r="L567" s="518"/>
      <c r="M567" s="518"/>
      <c r="N567" s="518"/>
      <c r="O567" s="518"/>
      <c r="P567" s="518"/>
      <c r="Q567" s="518"/>
      <c r="R567" s="518"/>
      <c r="S567" s="518"/>
      <c r="T567" s="518"/>
      <c r="U567" s="518"/>
      <c r="V567" s="518"/>
      <c r="W567" s="518"/>
      <c r="X567" s="518"/>
      <c r="Y567" s="518"/>
      <c r="Z567" s="518"/>
    </row>
    <row r="568" spans="1:26" ht="12.75">
      <c r="A568" s="512"/>
      <c r="B568" s="518"/>
      <c r="C568" s="530"/>
      <c r="D568" s="518"/>
      <c r="E568" s="518"/>
      <c r="F568" s="518"/>
      <c r="G568" s="518"/>
      <c r="H568" s="518"/>
      <c r="I568" s="518"/>
      <c r="J568" s="518"/>
      <c r="K568" s="518"/>
      <c r="L568" s="518"/>
      <c r="M568" s="518"/>
      <c r="N568" s="518"/>
      <c r="O568" s="518"/>
      <c r="P568" s="518"/>
      <c r="Q568" s="518"/>
      <c r="R568" s="518"/>
      <c r="S568" s="518"/>
      <c r="T568" s="518"/>
      <c r="U568" s="518"/>
      <c r="V568" s="518"/>
      <c r="W568" s="518"/>
      <c r="X568" s="518"/>
      <c r="Y568" s="518"/>
      <c r="Z568" s="518"/>
    </row>
    <row r="569" spans="1:26" ht="12.75">
      <c r="A569" s="512"/>
      <c r="B569" s="518"/>
      <c r="C569" s="530"/>
      <c r="D569" s="518"/>
      <c r="E569" s="518"/>
      <c r="F569" s="518"/>
      <c r="G569" s="518"/>
      <c r="H569" s="518"/>
      <c r="I569" s="518"/>
      <c r="J569" s="518"/>
      <c r="K569" s="518"/>
      <c r="L569" s="518"/>
      <c r="M569" s="518"/>
      <c r="N569" s="518"/>
      <c r="O569" s="518"/>
      <c r="P569" s="518"/>
      <c r="Q569" s="518"/>
      <c r="R569" s="518"/>
      <c r="S569" s="518"/>
      <c r="T569" s="518"/>
      <c r="U569" s="518"/>
      <c r="V569" s="518"/>
      <c r="W569" s="518"/>
      <c r="X569" s="518"/>
      <c r="Y569" s="518"/>
      <c r="Z569" s="518"/>
    </row>
    <row r="570" spans="1:26" ht="12.75">
      <c r="A570" s="512"/>
      <c r="B570" s="518"/>
      <c r="C570" s="530"/>
      <c r="D570" s="518"/>
      <c r="E570" s="518"/>
      <c r="F570" s="518"/>
      <c r="G570" s="518"/>
      <c r="H570" s="518"/>
      <c r="I570" s="518"/>
      <c r="J570" s="518"/>
      <c r="K570" s="518"/>
      <c r="L570" s="518"/>
      <c r="M570" s="518"/>
      <c r="N570" s="518"/>
      <c r="O570" s="518"/>
      <c r="P570" s="518"/>
      <c r="Q570" s="518"/>
      <c r="R570" s="518"/>
      <c r="S570" s="518"/>
      <c r="T570" s="518"/>
      <c r="U570" s="518"/>
      <c r="V570" s="518"/>
      <c r="W570" s="518"/>
      <c r="X570" s="518"/>
      <c r="Y570" s="518"/>
      <c r="Z570" s="518"/>
    </row>
    <row r="571" spans="1:26" ht="12.75">
      <c r="A571" s="512"/>
      <c r="B571" s="518"/>
      <c r="C571" s="530"/>
      <c r="D571" s="518"/>
      <c r="E571" s="518"/>
      <c r="F571" s="518"/>
      <c r="G571" s="518"/>
      <c r="H571" s="518"/>
      <c r="I571" s="518"/>
      <c r="J571" s="518"/>
      <c r="K571" s="518"/>
      <c r="L571" s="518"/>
      <c r="M571" s="518"/>
      <c r="N571" s="518"/>
      <c r="O571" s="518"/>
      <c r="P571" s="518"/>
      <c r="Q571" s="518"/>
      <c r="R571" s="518"/>
      <c r="S571" s="518"/>
      <c r="T571" s="518"/>
      <c r="U571" s="518"/>
      <c r="V571" s="518"/>
      <c r="W571" s="518"/>
      <c r="X571" s="518"/>
      <c r="Y571" s="518"/>
      <c r="Z571" s="518"/>
    </row>
    <row r="572" spans="1:26" ht="12.75">
      <c r="A572" s="512"/>
      <c r="B572" s="518"/>
      <c r="C572" s="530"/>
      <c r="D572" s="518"/>
      <c r="E572" s="518"/>
      <c r="F572" s="518"/>
      <c r="G572" s="518"/>
      <c r="H572" s="518"/>
      <c r="I572" s="518"/>
      <c r="J572" s="518"/>
      <c r="K572" s="518"/>
      <c r="L572" s="518"/>
      <c r="M572" s="518"/>
      <c r="N572" s="518"/>
      <c r="O572" s="518"/>
      <c r="P572" s="518"/>
      <c r="Q572" s="518"/>
      <c r="R572" s="518"/>
      <c r="S572" s="518"/>
      <c r="T572" s="518"/>
      <c r="U572" s="518"/>
      <c r="V572" s="518"/>
      <c r="W572" s="518"/>
      <c r="X572" s="518"/>
      <c r="Y572" s="518"/>
      <c r="Z572" s="518"/>
    </row>
    <row r="573" spans="1:26" ht="12.75">
      <c r="A573" s="512"/>
      <c r="B573" s="518"/>
      <c r="C573" s="530"/>
      <c r="D573" s="518"/>
      <c r="E573" s="518"/>
      <c r="F573" s="518"/>
      <c r="G573" s="518"/>
      <c r="H573" s="518"/>
      <c r="I573" s="518"/>
      <c r="J573" s="518"/>
      <c r="K573" s="518"/>
      <c r="L573" s="518"/>
      <c r="M573" s="518"/>
      <c r="N573" s="518"/>
      <c r="O573" s="518"/>
      <c r="P573" s="518"/>
      <c r="Q573" s="518"/>
      <c r="R573" s="518"/>
      <c r="S573" s="518"/>
      <c r="T573" s="518"/>
      <c r="U573" s="518"/>
      <c r="V573" s="518"/>
      <c r="W573" s="518"/>
      <c r="X573" s="518"/>
      <c r="Y573" s="518"/>
      <c r="Z573" s="518"/>
    </row>
    <row r="574" spans="1:26" ht="12.75">
      <c r="A574" s="512"/>
      <c r="B574" s="518"/>
      <c r="C574" s="530"/>
      <c r="D574" s="518"/>
      <c r="E574" s="518"/>
      <c r="F574" s="518"/>
      <c r="G574" s="518"/>
      <c r="H574" s="518"/>
      <c r="I574" s="518"/>
      <c r="J574" s="518"/>
      <c r="K574" s="518"/>
      <c r="L574" s="518"/>
      <c r="M574" s="518"/>
      <c r="N574" s="518"/>
      <c r="O574" s="518"/>
      <c r="P574" s="518"/>
      <c r="Q574" s="518"/>
      <c r="R574" s="518"/>
      <c r="S574" s="518"/>
      <c r="T574" s="518"/>
      <c r="U574" s="518"/>
      <c r="V574" s="518"/>
      <c r="W574" s="518"/>
      <c r="X574" s="518"/>
      <c r="Y574" s="518"/>
      <c r="Z574" s="518"/>
    </row>
    <row r="575" spans="1:26" ht="12.75">
      <c r="A575" s="512"/>
      <c r="B575" s="518"/>
      <c r="C575" s="530"/>
      <c r="D575" s="518"/>
      <c r="E575" s="518"/>
      <c r="F575" s="518"/>
      <c r="G575" s="518"/>
      <c r="H575" s="518"/>
      <c r="I575" s="518"/>
      <c r="J575" s="518"/>
      <c r="K575" s="518"/>
      <c r="L575" s="518"/>
      <c r="M575" s="518"/>
      <c r="N575" s="518"/>
      <c r="O575" s="518"/>
      <c r="P575" s="518"/>
      <c r="Q575" s="518"/>
      <c r="R575" s="518"/>
      <c r="S575" s="518"/>
      <c r="T575" s="518"/>
      <c r="U575" s="518"/>
      <c r="V575" s="518"/>
      <c r="W575" s="518"/>
      <c r="X575" s="518"/>
      <c r="Y575" s="518"/>
      <c r="Z575" s="518"/>
    </row>
    <row r="576" spans="1:26" ht="12.75">
      <c r="A576" s="512"/>
      <c r="B576" s="518"/>
      <c r="C576" s="530"/>
      <c r="D576" s="518"/>
      <c r="E576" s="518"/>
      <c r="F576" s="518"/>
      <c r="G576" s="518"/>
      <c r="H576" s="518"/>
      <c r="I576" s="518"/>
      <c r="J576" s="518"/>
      <c r="K576" s="518"/>
      <c r="L576" s="518"/>
      <c r="M576" s="518"/>
      <c r="N576" s="518"/>
      <c r="O576" s="518"/>
      <c r="P576" s="518"/>
      <c r="Q576" s="518"/>
      <c r="R576" s="518"/>
      <c r="S576" s="518"/>
      <c r="T576" s="518"/>
      <c r="U576" s="518"/>
      <c r="V576" s="518"/>
      <c r="W576" s="518"/>
      <c r="X576" s="518"/>
      <c r="Y576" s="518"/>
      <c r="Z576" s="518"/>
    </row>
    <row r="577" spans="1:26" ht="12.75">
      <c r="A577" s="512"/>
      <c r="B577" s="518"/>
      <c r="C577" s="530"/>
      <c r="D577" s="518"/>
      <c r="E577" s="518"/>
      <c r="F577" s="518"/>
      <c r="G577" s="518"/>
      <c r="H577" s="518"/>
      <c r="I577" s="518"/>
      <c r="J577" s="518"/>
      <c r="K577" s="518"/>
      <c r="L577" s="518"/>
      <c r="M577" s="518"/>
      <c r="N577" s="518"/>
      <c r="O577" s="518"/>
      <c r="P577" s="518"/>
      <c r="Q577" s="518"/>
      <c r="R577" s="518"/>
      <c r="S577" s="518"/>
      <c r="T577" s="518"/>
      <c r="U577" s="518"/>
      <c r="V577" s="518"/>
      <c r="W577" s="518"/>
      <c r="X577" s="518"/>
      <c r="Y577" s="518"/>
      <c r="Z577" s="518"/>
    </row>
    <row r="578" spans="1:26" ht="12.75">
      <c r="A578" s="512"/>
      <c r="B578" s="518"/>
      <c r="C578" s="530"/>
      <c r="D578" s="518"/>
      <c r="E578" s="518"/>
      <c r="F578" s="518"/>
      <c r="G578" s="518"/>
      <c r="H578" s="518"/>
      <c r="I578" s="518"/>
      <c r="J578" s="518"/>
      <c r="K578" s="518"/>
      <c r="L578" s="518"/>
      <c r="M578" s="518"/>
      <c r="N578" s="518"/>
      <c r="O578" s="518"/>
      <c r="P578" s="518"/>
      <c r="Q578" s="518"/>
      <c r="R578" s="518"/>
      <c r="S578" s="518"/>
      <c r="T578" s="518"/>
      <c r="U578" s="518"/>
      <c r="V578" s="518"/>
      <c r="W578" s="518"/>
      <c r="X578" s="518"/>
      <c r="Y578" s="518"/>
      <c r="Z578" s="518"/>
    </row>
    <row r="579" spans="1:26" ht="12.75">
      <c r="A579" s="512"/>
      <c r="B579" s="518"/>
      <c r="C579" s="530"/>
      <c r="D579" s="518"/>
      <c r="E579" s="518"/>
      <c r="F579" s="518"/>
      <c r="G579" s="518"/>
      <c r="H579" s="518"/>
      <c r="I579" s="518"/>
      <c r="J579" s="518"/>
      <c r="K579" s="518"/>
      <c r="L579" s="518"/>
      <c r="M579" s="518"/>
      <c r="N579" s="518"/>
      <c r="O579" s="518"/>
      <c r="P579" s="518"/>
      <c r="Q579" s="518"/>
      <c r="R579" s="518"/>
      <c r="S579" s="518"/>
      <c r="T579" s="518"/>
      <c r="U579" s="518"/>
      <c r="V579" s="518"/>
      <c r="W579" s="518"/>
      <c r="X579" s="518"/>
      <c r="Y579" s="518"/>
      <c r="Z579" s="518"/>
    </row>
    <row r="580" spans="1:26" ht="12.75">
      <c r="A580" s="512"/>
      <c r="B580" s="518"/>
      <c r="C580" s="530"/>
      <c r="D580" s="518"/>
      <c r="E580" s="518"/>
      <c r="F580" s="518"/>
      <c r="G580" s="518"/>
      <c r="H580" s="518"/>
      <c r="I580" s="518"/>
      <c r="J580" s="518"/>
      <c r="K580" s="518"/>
      <c r="L580" s="518"/>
      <c r="M580" s="518"/>
      <c r="N580" s="518"/>
      <c r="O580" s="518"/>
      <c r="P580" s="518"/>
      <c r="Q580" s="518"/>
      <c r="R580" s="518"/>
      <c r="S580" s="518"/>
      <c r="T580" s="518"/>
      <c r="U580" s="518"/>
      <c r="V580" s="518"/>
      <c r="W580" s="518"/>
      <c r="X580" s="518"/>
      <c r="Y580" s="518"/>
      <c r="Z580" s="518"/>
    </row>
    <row r="581" spans="1:26" ht="12.75">
      <c r="A581" s="512"/>
      <c r="B581" s="518"/>
      <c r="C581" s="530"/>
      <c r="D581" s="518"/>
      <c r="E581" s="518"/>
      <c r="F581" s="518"/>
      <c r="G581" s="518"/>
      <c r="H581" s="518"/>
      <c r="I581" s="518"/>
      <c r="J581" s="518"/>
      <c r="K581" s="518"/>
      <c r="L581" s="518"/>
      <c r="M581" s="518"/>
      <c r="N581" s="518"/>
      <c r="O581" s="518"/>
      <c r="P581" s="518"/>
      <c r="Q581" s="518"/>
      <c r="R581" s="518"/>
      <c r="S581" s="518"/>
      <c r="T581" s="518"/>
      <c r="U581" s="518"/>
      <c r="V581" s="518"/>
      <c r="W581" s="518"/>
      <c r="X581" s="518"/>
      <c r="Y581" s="518"/>
      <c r="Z581" s="518"/>
    </row>
    <row r="582" spans="1:26" ht="12.75">
      <c r="A582" s="512"/>
      <c r="B582" s="518"/>
      <c r="C582" s="530"/>
      <c r="D582" s="518"/>
      <c r="E582" s="518"/>
      <c r="F582" s="518"/>
      <c r="G582" s="518"/>
      <c r="H582" s="518"/>
      <c r="I582" s="518"/>
      <c r="J582" s="518"/>
      <c r="K582" s="518"/>
      <c r="L582" s="518"/>
      <c r="M582" s="518"/>
      <c r="N582" s="518"/>
      <c r="O582" s="518"/>
      <c r="P582" s="518"/>
      <c r="Q582" s="518"/>
      <c r="R582" s="518"/>
      <c r="S582" s="518"/>
      <c r="T582" s="518"/>
      <c r="U582" s="518"/>
      <c r="V582" s="518"/>
      <c r="W582" s="518"/>
      <c r="X582" s="518"/>
      <c r="Y582" s="518"/>
      <c r="Z582" s="518"/>
    </row>
    <row r="583" spans="1:26" ht="12.75">
      <c r="A583" s="512"/>
      <c r="B583" s="518"/>
      <c r="C583" s="530"/>
      <c r="D583" s="518"/>
      <c r="E583" s="518"/>
      <c r="F583" s="518"/>
      <c r="G583" s="518"/>
      <c r="H583" s="518"/>
      <c r="I583" s="518"/>
      <c r="J583" s="518"/>
      <c r="K583" s="518"/>
      <c r="L583" s="518"/>
      <c r="M583" s="518"/>
      <c r="N583" s="518"/>
      <c r="O583" s="518"/>
      <c r="P583" s="518"/>
      <c r="Q583" s="518"/>
      <c r="R583" s="518"/>
      <c r="S583" s="518"/>
      <c r="T583" s="518"/>
      <c r="U583" s="518"/>
      <c r="V583" s="518"/>
      <c r="W583" s="518"/>
      <c r="X583" s="518"/>
      <c r="Y583" s="518"/>
      <c r="Z583" s="518"/>
    </row>
    <row r="584" spans="1:26" ht="12.75">
      <c r="A584" s="512"/>
      <c r="B584" s="518"/>
      <c r="C584" s="530"/>
      <c r="D584" s="518"/>
      <c r="E584" s="518"/>
      <c r="F584" s="518"/>
      <c r="G584" s="518"/>
      <c r="H584" s="518"/>
      <c r="I584" s="518"/>
      <c r="J584" s="518"/>
      <c r="K584" s="518"/>
      <c r="L584" s="518"/>
      <c r="M584" s="518"/>
      <c r="N584" s="518"/>
      <c r="O584" s="518"/>
      <c r="P584" s="518"/>
      <c r="Q584" s="518"/>
      <c r="R584" s="518"/>
      <c r="S584" s="518"/>
      <c r="T584" s="518"/>
      <c r="U584" s="518"/>
      <c r="V584" s="518"/>
      <c r="W584" s="518"/>
      <c r="X584" s="518"/>
      <c r="Y584" s="518"/>
      <c r="Z584" s="518"/>
    </row>
    <row r="585" spans="1:26" ht="12.75">
      <c r="A585" s="512"/>
      <c r="B585" s="518"/>
      <c r="C585" s="530"/>
      <c r="D585" s="518"/>
      <c r="E585" s="518"/>
      <c r="F585" s="518"/>
      <c r="G585" s="518"/>
      <c r="H585" s="518"/>
      <c r="I585" s="518"/>
      <c r="J585" s="518"/>
      <c r="K585" s="518"/>
      <c r="L585" s="518"/>
      <c r="M585" s="518"/>
      <c r="N585" s="518"/>
      <c r="O585" s="518"/>
      <c r="P585" s="518"/>
      <c r="Q585" s="518"/>
      <c r="R585" s="518"/>
      <c r="S585" s="518"/>
      <c r="T585" s="518"/>
      <c r="U585" s="518"/>
      <c r="V585" s="518"/>
      <c r="W585" s="518"/>
      <c r="X585" s="518"/>
      <c r="Y585" s="518"/>
      <c r="Z585" s="518"/>
    </row>
    <row r="586" spans="1:26" ht="12.75">
      <c r="A586" s="512"/>
      <c r="B586" s="518"/>
      <c r="C586" s="530"/>
      <c r="D586" s="518"/>
      <c r="E586" s="518"/>
      <c r="F586" s="518"/>
      <c r="G586" s="518"/>
      <c r="H586" s="518"/>
      <c r="I586" s="518"/>
      <c r="J586" s="518"/>
      <c r="K586" s="518"/>
      <c r="L586" s="518"/>
      <c r="M586" s="518"/>
      <c r="N586" s="518"/>
      <c r="O586" s="518"/>
      <c r="P586" s="518"/>
      <c r="Q586" s="518"/>
      <c r="R586" s="518"/>
      <c r="S586" s="518"/>
      <c r="T586" s="518"/>
      <c r="U586" s="518"/>
      <c r="V586" s="518"/>
      <c r="W586" s="518"/>
      <c r="X586" s="518"/>
      <c r="Y586" s="518"/>
      <c r="Z586" s="518"/>
    </row>
    <row r="587" spans="1:26" ht="12.75">
      <c r="A587" s="512"/>
      <c r="B587" s="518"/>
      <c r="C587" s="530"/>
      <c r="D587" s="518"/>
      <c r="E587" s="518"/>
      <c r="F587" s="518"/>
      <c r="G587" s="518"/>
      <c r="H587" s="518"/>
      <c r="I587" s="518"/>
      <c r="J587" s="518"/>
      <c r="K587" s="518"/>
      <c r="L587" s="518"/>
      <c r="M587" s="518"/>
      <c r="N587" s="518"/>
      <c r="O587" s="518"/>
      <c r="P587" s="518"/>
      <c r="Q587" s="518"/>
      <c r="R587" s="518"/>
      <c r="S587" s="518"/>
      <c r="T587" s="518"/>
      <c r="U587" s="518"/>
      <c r="V587" s="518"/>
      <c r="W587" s="518"/>
      <c r="X587" s="518"/>
      <c r="Y587" s="518"/>
      <c r="Z587" s="518"/>
    </row>
    <row r="588" spans="1:26" ht="12.75">
      <c r="A588" s="512"/>
      <c r="B588" s="518"/>
      <c r="C588" s="530"/>
      <c r="D588" s="518"/>
      <c r="E588" s="518"/>
      <c r="F588" s="518"/>
      <c r="G588" s="518"/>
      <c r="H588" s="518"/>
      <c r="I588" s="518"/>
      <c r="J588" s="518"/>
      <c r="K588" s="518"/>
      <c r="L588" s="518"/>
      <c r="M588" s="518"/>
      <c r="N588" s="518"/>
      <c r="O588" s="518"/>
      <c r="P588" s="518"/>
      <c r="Q588" s="518"/>
      <c r="R588" s="518"/>
      <c r="S588" s="518"/>
      <c r="T588" s="518"/>
      <c r="U588" s="518"/>
      <c r="V588" s="518"/>
      <c r="W588" s="518"/>
      <c r="X588" s="518"/>
      <c r="Y588" s="518"/>
      <c r="Z588" s="518"/>
    </row>
    <row r="589" spans="1:26" ht="12.75">
      <c r="A589" s="512"/>
      <c r="B589" s="518"/>
      <c r="C589" s="530"/>
      <c r="D589" s="518"/>
      <c r="E589" s="518"/>
      <c r="F589" s="518"/>
      <c r="G589" s="518"/>
      <c r="H589" s="518"/>
      <c r="I589" s="518"/>
      <c r="J589" s="518"/>
      <c r="K589" s="518"/>
      <c r="L589" s="518"/>
      <c r="M589" s="518"/>
      <c r="N589" s="518"/>
      <c r="O589" s="518"/>
      <c r="P589" s="518"/>
      <c r="Q589" s="518"/>
      <c r="R589" s="518"/>
      <c r="S589" s="518"/>
      <c r="T589" s="518"/>
      <c r="U589" s="518"/>
      <c r="V589" s="518"/>
      <c r="W589" s="518"/>
      <c r="X589" s="518"/>
      <c r="Y589" s="518"/>
      <c r="Z589" s="518"/>
    </row>
    <row r="590" spans="1:26" ht="12.75">
      <c r="A590" s="512"/>
      <c r="B590" s="518"/>
      <c r="C590" s="530"/>
      <c r="D590" s="518"/>
      <c r="E590" s="518"/>
      <c r="F590" s="518"/>
      <c r="G590" s="518"/>
      <c r="H590" s="518"/>
      <c r="I590" s="518"/>
      <c r="J590" s="518"/>
      <c r="K590" s="518"/>
      <c r="L590" s="518"/>
      <c r="M590" s="518"/>
      <c r="N590" s="518"/>
      <c r="O590" s="518"/>
      <c r="P590" s="518"/>
      <c r="Q590" s="518"/>
      <c r="R590" s="518"/>
      <c r="S590" s="518"/>
      <c r="T590" s="518"/>
      <c r="U590" s="518"/>
      <c r="V590" s="518"/>
      <c r="W590" s="518"/>
      <c r="X590" s="518"/>
      <c r="Y590" s="518"/>
      <c r="Z590" s="518"/>
    </row>
    <row r="591" spans="1:26" ht="12.75">
      <c r="A591" s="512"/>
      <c r="B591" s="518"/>
      <c r="C591" s="530"/>
      <c r="D591" s="518"/>
      <c r="E591" s="518"/>
      <c r="F591" s="518"/>
      <c r="G591" s="518"/>
      <c r="H591" s="518"/>
      <c r="I591" s="518"/>
      <c r="J591" s="518"/>
      <c r="K591" s="518"/>
      <c r="L591" s="518"/>
      <c r="M591" s="518"/>
      <c r="N591" s="518"/>
      <c r="O591" s="518"/>
      <c r="P591" s="518"/>
      <c r="Q591" s="518"/>
      <c r="R591" s="518"/>
      <c r="S591" s="518"/>
      <c r="T591" s="518"/>
      <c r="U591" s="518"/>
      <c r="V591" s="518"/>
      <c r="W591" s="518"/>
      <c r="X591" s="518"/>
      <c r="Y591" s="518"/>
      <c r="Z591" s="518"/>
    </row>
    <row r="592" spans="1:26" ht="12.75">
      <c r="A592" s="512"/>
      <c r="B592" s="518"/>
      <c r="C592" s="530"/>
      <c r="D592" s="518"/>
      <c r="E592" s="518"/>
      <c r="F592" s="518"/>
      <c r="G592" s="518"/>
      <c r="H592" s="518"/>
      <c r="I592" s="518"/>
      <c r="J592" s="518"/>
      <c r="K592" s="518"/>
      <c r="L592" s="518"/>
      <c r="M592" s="518"/>
      <c r="N592" s="518"/>
      <c r="O592" s="518"/>
      <c r="P592" s="518"/>
      <c r="Q592" s="518"/>
      <c r="R592" s="518"/>
      <c r="S592" s="518"/>
      <c r="T592" s="518"/>
      <c r="U592" s="518"/>
      <c r="V592" s="518"/>
      <c r="W592" s="518"/>
      <c r="X592" s="518"/>
      <c r="Y592" s="518"/>
      <c r="Z592" s="518"/>
    </row>
    <row r="593" spans="1:26" ht="12.75">
      <c r="A593" s="512"/>
      <c r="B593" s="518"/>
      <c r="C593" s="530"/>
      <c r="D593" s="518"/>
      <c r="E593" s="518"/>
      <c r="F593" s="518"/>
      <c r="G593" s="518"/>
      <c r="H593" s="518"/>
      <c r="I593" s="518"/>
      <c r="J593" s="518"/>
      <c r="K593" s="518"/>
      <c r="L593" s="518"/>
      <c r="M593" s="518"/>
      <c r="N593" s="518"/>
      <c r="O593" s="518"/>
      <c r="P593" s="518"/>
      <c r="Q593" s="518"/>
      <c r="R593" s="518"/>
      <c r="S593" s="518"/>
      <c r="T593" s="518"/>
      <c r="U593" s="518"/>
      <c r="V593" s="518"/>
      <c r="W593" s="518"/>
      <c r="X593" s="518"/>
      <c r="Y593" s="518"/>
      <c r="Z593" s="518"/>
    </row>
    <row r="594" spans="1:26" ht="12.75">
      <c r="A594" s="512"/>
      <c r="B594" s="518"/>
      <c r="C594" s="530"/>
      <c r="D594" s="518"/>
      <c r="E594" s="518"/>
      <c r="F594" s="518"/>
      <c r="G594" s="518"/>
      <c r="H594" s="518"/>
      <c r="I594" s="518"/>
      <c r="J594" s="518"/>
      <c r="K594" s="518"/>
      <c r="L594" s="518"/>
      <c r="M594" s="518"/>
      <c r="N594" s="518"/>
      <c r="O594" s="518"/>
      <c r="P594" s="518"/>
      <c r="Q594" s="518"/>
      <c r="R594" s="518"/>
      <c r="S594" s="518"/>
      <c r="T594" s="518"/>
      <c r="U594" s="518"/>
      <c r="V594" s="518"/>
      <c r="W594" s="518"/>
      <c r="X594" s="518"/>
      <c r="Y594" s="518"/>
      <c r="Z594" s="518"/>
    </row>
    <row r="595" spans="1:26" ht="12.75">
      <c r="A595" s="512"/>
      <c r="B595" s="518"/>
      <c r="C595" s="530"/>
      <c r="D595" s="518"/>
      <c r="E595" s="518"/>
      <c r="F595" s="518"/>
      <c r="G595" s="518"/>
      <c r="H595" s="518"/>
      <c r="I595" s="518"/>
      <c r="J595" s="518"/>
      <c r="K595" s="518"/>
      <c r="L595" s="518"/>
      <c r="M595" s="518"/>
      <c r="N595" s="518"/>
      <c r="O595" s="518"/>
      <c r="P595" s="518"/>
      <c r="Q595" s="518"/>
      <c r="R595" s="518"/>
      <c r="S595" s="518"/>
      <c r="T595" s="518"/>
      <c r="U595" s="518"/>
      <c r="V595" s="518"/>
      <c r="W595" s="518"/>
      <c r="X595" s="518"/>
      <c r="Y595" s="518"/>
      <c r="Z595" s="518"/>
    </row>
    <row r="596" spans="1:26" ht="12.75">
      <c r="A596" s="512"/>
      <c r="B596" s="518"/>
      <c r="C596" s="530"/>
      <c r="D596" s="518"/>
      <c r="E596" s="518"/>
      <c r="F596" s="518"/>
      <c r="G596" s="518"/>
      <c r="H596" s="518"/>
      <c r="I596" s="518"/>
      <c r="J596" s="518"/>
      <c r="K596" s="518"/>
      <c r="L596" s="518"/>
      <c r="M596" s="518"/>
      <c r="N596" s="518"/>
      <c r="O596" s="518"/>
      <c r="P596" s="518"/>
      <c r="Q596" s="518"/>
      <c r="R596" s="518"/>
      <c r="S596" s="518"/>
      <c r="T596" s="518"/>
      <c r="U596" s="518"/>
      <c r="V596" s="518"/>
      <c r="W596" s="518"/>
      <c r="X596" s="518"/>
      <c r="Y596" s="518"/>
      <c r="Z596" s="518"/>
    </row>
    <row r="597" spans="1:26" ht="12.75">
      <c r="A597" s="512"/>
      <c r="B597" s="518"/>
      <c r="C597" s="530"/>
      <c r="D597" s="518"/>
      <c r="E597" s="518"/>
      <c r="F597" s="518"/>
      <c r="G597" s="518"/>
      <c r="H597" s="518"/>
      <c r="I597" s="518"/>
      <c r="J597" s="518"/>
      <c r="K597" s="518"/>
      <c r="L597" s="518"/>
      <c r="M597" s="518"/>
      <c r="N597" s="518"/>
      <c r="O597" s="518"/>
      <c r="P597" s="518"/>
      <c r="Q597" s="518"/>
      <c r="R597" s="518"/>
      <c r="S597" s="518"/>
      <c r="T597" s="518"/>
      <c r="U597" s="518"/>
      <c r="V597" s="518"/>
      <c r="W597" s="518"/>
      <c r="X597" s="518"/>
      <c r="Y597" s="518"/>
      <c r="Z597" s="518"/>
    </row>
    <row r="598" spans="1:26" ht="12.75">
      <c r="A598" s="512"/>
      <c r="B598" s="518"/>
      <c r="C598" s="530"/>
      <c r="D598" s="518"/>
      <c r="E598" s="518"/>
      <c r="F598" s="518"/>
      <c r="G598" s="518"/>
      <c r="H598" s="518"/>
      <c r="I598" s="518"/>
      <c r="J598" s="518"/>
      <c r="K598" s="518"/>
      <c r="L598" s="518"/>
      <c r="M598" s="518"/>
      <c r="N598" s="518"/>
      <c r="O598" s="518"/>
      <c r="P598" s="518"/>
      <c r="Q598" s="518"/>
      <c r="R598" s="518"/>
      <c r="S598" s="518"/>
      <c r="T598" s="518"/>
      <c r="U598" s="518"/>
      <c r="V598" s="518"/>
      <c r="W598" s="518"/>
      <c r="X598" s="518"/>
      <c r="Y598" s="518"/>
      <c r="Z598" s="518"/>
    </row>
    <row r="599" spans="1:26" ht="12.75">
      <c r="A599" s="512"/>
      <c r="B599" s="518"/>
      <c r="C599" s="530"/>
      <c r="D599" s="518"/>
      <c r="E599" s="518"/>
      <c r="F599" s="518"/>
      <c r="G599" s="518"/>
      <c r="H599" s="518"/>
      <c r="I599" s="518"/>
      <c r="J599" s="518"/>
      <c r="K599" s="518"/>
      <c r="L599" s="518"/>
      <c r="M599" s="518"/>
      <c r="N599" s="518"/>
      <c r="O599" s="518"/>
      <c r="P599" s="518"/>
      <c r="Q599" s="518"/>
      <c r="R599" s="518"/>
      <c r="S599" s="518"/>
      <c r="T599" s="518"/>
      <c r="U599" s="518"/>
      <c r="V599" s="518"/>
      <c r="W599" s="518"/>
      <c r="X599" s="518"/>
      <c r="Y599" s="518"/>
      <c r="Z599" s="518"/>
    </row>
    <row r="600" spans="1:26" ht="12.75">
      <c r="A600" s="512"/>
      <c r="B600" s="518"/>
      <c r="C600" s="530"/>
      <c r="D600" s="518"/>
      <c r="E600" s="518"/>
      <c r="F600" s="518"/>
      <c r="G600" s="518"/>
      <c r="H600" s="518"/>
      <c r="I600" s="518"/>
      <c r="J600" s="518"/>
      <c r="K600" s="518"/>
      <c r="L600" s="518"/>
      <c r="M600" s="518"/>
      <c r="N600" s="518"/>
      <c r="O600" s="518"/>
      <c r="P600" s="518"/>
      <c r="Q600" s="518"/>
      <c r="R600" s="518"/>
      <c r="S600" s="518"/>
      <c r="T600" s="518"/>
      <c r="U600" s="518"/>
      <c r="V600" s="518"/>
      <c r="W600" s="518"/>
      <c r="X600" s="518"/>
      <c r="Y600" s="518"/>
      <c r="Z600" s="518"/>
    </row>
    <row r="601" spans="1:26" ht="12.75">
      <c r="A601" s="512"/>
      <c r="B601" s="518"/>
      <c r="C601" s="530"/>
      <c r="D601" s="518"/>
      <c r="E601" s="518"/>
      <c r="F601" s="518"/>
      <c r="G601" s="518"/>
      <c r="H601" s="518"/>
      <c r="I601" s="518"/>
      <c r="J601" s="518"/>
      <c r="K601" s="518"/>
      <c r="L601" s="518"/>
      <c r="M601" s="518"/>
      <c r="N601" s="518"/>
      <c r="O601" s="518"/>
      <c r="P601" s="518"/>
      <c r="Q601" s="518"/>
      <c r="R601" s="518"/>
      <c r="S601" s="518"/>
      <c r="T601" s="518"/>
      <c r="U601" s="518"/>
      <c r="V601" s="518"/>
      <c r="W601" s="518"/>
      <c r="X601" s="518"/>
      <c r="Y601" s="518"/>
      <c r="Z601" s="518"/>
    </row>
    <row r="602" spans="1:26" ht="12.75">
      <c r="A602" s="512"/>
      <c r="B602" s="518"/>
      <c r="C602" s="530"/>
      <c r="D602" s="518"/>
      <c r="E602" s="518"/>
      <c r="F602" s="518"/>
      <c r="G602" s="518"/>
      <c r="H602" s="518"/>
      <c r="I602" s="518"/>
      <c r="J602" s="518"/>
      <c r="K602" s="518"/>
      <c r="L602" s="518"/>
      <c r="M602" s="518"/>
      <c r="N602" s="518"/>
      <c r="O602" s="518"/>
      <c r="P602" s="518"/>
      <c r="Q602" s="518"/>
      <c r="R602" s="518"/>
      <c r="S602" s="518"/>
      <c r="T602" s="518"/>
      <c r="U602" s="518"/>
      <c r="V602" s="518"/>
      <c r="W602" s="518"/>
      <c r="X602" s="518"/>
      <c r="Y602" s="518"/>
      <c r="Z602" s="518"/>
    </row>
    <row r="603" spans="1:26" ht="12.75">
      <c r="A603" s="512"/>
      <c r="B603" s="518"/>
      <c r="C603" s="530"/>
      <c r="D603" s="518"/>
      <c r="E603" s="518"/>
      <c r="F603" s="518"/>
      <c r="G603" s="518"/>
      <c r="H603" s="518"/>
      <c r="I603" s="518"/>
      <c r="J603" s="518"/>
      <c r="K603" s="518"/>
      <c r="L603" s="518"/>
      <c r="M603" s="518"/>
      <c r="N603" s="518"/>
      <c r="O603" s="518"/>
      <c r="P603" s="518"/>
      <c r="Q603" s="518"/>
      <c r="R603" s="518"/>
      <c r="S603" s="518"/>
      <c r="T603" s="518"/>
      <c r="U603" s="518"/>
      <c r="V603" s="518"/>
      <c r="W603" s="518"/>
      <c r="X603" s="518"/>
      <c r="Y603" s="518"/>
      <c r="Z603" s="518"/>
    </row>
    <row r="604" spans="1:26" ht="12.75">
      <c r="A604" s="512"/>
      <c r="B604" s="518"/>
      <c r="C604" s="530"/>
      <c r="D604" s="518"/>
      <c r="E604" s="518"/>
      <c r="F604" s="518"/>
      <c r="G604" s="518"/>
      <c r="H604" s="518"/>
      <c r="I604" s="518"/>
      <c r="J604" s="518"/>
      <c r="K604" s="518"/>
      <c r="L604" s="518"/>
      <c r="M604" s="518"/>
      <c r="N604" s="518"/>
      <c r="O604" s="518"/>
      <c r="P604" s="518"/>
      <c r="Q604" s="518"/>
      <c r="R604" s="518"/>
      <c r="S604" s="518"/>
      <c r="T604" s="518"/>
      <c r="U604" s="518"/>
      <c r="V604" s="518"/>
      <c r="W604" s="518"/>
      <c r="X604" s="518"/>
      <c r="Y604" s="518"/>
      <c r="Z604" s="518"/>
    </row>
    <row r="605" spans="1:26" ht="12.75">
      <c r="A605" s="512"/>
      <c r="B605" s="518"/>
      <c r="C605" s="530"/>
      <c r="D605" s="518"/>
      <c r="E605" s="518"/>
      <c r="F605" s="518"/>
      <c r="G605" s="518"/>
      <c r="H605" s="518"/>
      <c r="I605" s="518"/>
      <c r="J605" s="518"/>
      <c r="K605" s="518"/>
      <c r="L605" s="518"/>
      <c r="M605" s="518"/>
      <c r="N605" s="518"/>
      <c r="O605" s="518"/>
      <c r="P605" s="518"/>
      <c r="Q605" s="518"/>
      <c r="R605" s="518"/>
      <c r="S605" s="518"/>
      <c r="T605" s="518"/>
      <c r="U605" s="518"/>
      <c r="V605" s="518"/>
      <c r="W605" s="518"/>
      <c r="X605" s="518"/>
      <c r="Y605" s="518"/>
      <c r="Z605" s="518"/>
    </row>
    <row r="606" spans="1:26" ht="12.75">
      <c r="A606" s="512"/>
      <c r="B606" s="518"/>
      <c r="C606" s="530"/>
      <c r="D606" s="518"/>
      <c r="E606" s="518"/>
      <c r="F606" s="518"/>
      <c r="G606" s="518"/>
      <c r="H606" s="518"/>
      <c r="I606" s="518"/>
      <c r="J606" s="518"/>
      <c r="K606" s="518"/>
      <c r="L606" s="518"/>
      <c r="M606" s="518"/>
      <c r="N606" s="518"/>
      <c r="O606" s="518"/>
      <c r="P606" s="518"/>
      <c r="Q606" s="518"/>
      <c r="R606" s="518"/>
      <c r="S606" s="518"/>
      <c r="T606" s="518"/>
      <c r="U606" s="518"/>
      <c r="V606" s="518"/>
      <c r="W606" s="518"/>
      <c r="X606" s="518"/>
      <c r="Y606" s="518"/>
      <c r="Z606" s="518"/>
    </row>
    <row r="607" spans="1:26" ht="12.75">
      <c r="A607" s="512"/>
      <c r="B607" s="518"/>
      <c r="C607" s="530"/>
      <c r="D607" s="518"/>
      <c r="E607" s="518"/>
      <c r="F607" s="518"/>
      <c r="G607" s="518"/>
      <c r="H607" s="518"/>
      <c r="I607" s="518"/>
      <c r="J607" s="518"/>
      <c r="K607" s="518"/>
      <c r="L607" s="518"/>
      <c r="M607" s="518"/>
      <c r="N607" s="518"/>
      <c r="O607" s="518"/>
      <c r="P607" s="518"/>
      <c r="Q607" s="518"/>
      <c r="R607" s="518"/>
      <c r="S607" s="518"/>
      <c r="T607" s="518"/>
      <c r="U607" s="518"/>
      <c r="V607" s="518"/>
      <c r="W607" s="518"/>
      <c r="X607" s="518"/>
      <c r="Y607" s="518"/>
      <c r="Z607" s="518"/>
    </row>
    <row r="608" spans="1:26" ht="12.75">
      <c r="A608" s="512"/>
      <c r="B608" s="518"/>
      <c r="C608" s="530"/>
      <c r="D608" s="518"/>
      <c r="E608" s="518"/>
      <c r="F608" s="518"/>
      <c r="G608" s="518"/>
      <c r="H608" s="518"/>
      <c r="I608" s="518"/>
      <c r="J608" s="518"/>
      <c r="K608" s="518"/>
      <c r="L608" s="518"/>
      <c r="M608" s="518"/>
      <c r="N608" s="518"/>
      <c r="O608" s="518"/>
      <c r="P608" s="518"/>
      <c r="Q608" s="518"/>
      <c r="R608" s="518"/>
      <c r="S608" s="518"/>
      <c r="T608" s="518"/>
      <c r="U608" s="518"/>
      <c r="V608" s="518"/>
      <c r="W608" s="518"/>
      <c r="X608" s="518"/>
      <c r="Y608" s="518"/>
      <c r="Z608" s="518"/>
    </row>
    <row r="609" spans="1:26" ht="12.75">
      <c r="A609" s="512"/>
      <c r="B609" s="518"/>
      <c r="C609" s="530"/>
      <c r="D609" s="518"/>
      <c r="E609" s="518"/>
      <c r="F609" s="518"/>
      <c r="G609" s="518"/>
      <c r="H609" s="518"/>
      <c r="I609" s="518"/>
      <c r="J609" s="518"/>
      <c r="K609" s="518"/>
      <c r="L609" s="518"/>
      <c r="M609" s="518"/>
      <c r="N609" s="518"/>
      <c r="O609" s="518"/>
      <c r="P609" s="518"/>
      <c r="Q609" s="518"/>
      <c r="R609" s="518"/>
      <c r="S609" s="518"/>
      <c r="T609" s="518"/>
      <c r="U609" s="518"/>
      <c r="V609" s="518"/>
      <c r="W609" s="518"/>
      <c r="X609" s="518"/>
      <c r="Y609" s="518"/>
      <c r="Z609" s="518"/>
    </row>
    <row r="610" spans="1:26" ht="12.75">
      <c r="A610" s="512"/>
      <c r="B610" s="518"/>
      <c r="C610" s="530"/>
      <c r="D610" s="518"/>
      <c r="E610" s="518"/>
      <c r="F610" s="518"/>
      <c r="G610" s="518"/>
      <c r="H610" s="518"/>
      <c r="I610" s="518"/>
      <c r="J610" s="518"/>
      <c r="K610" s="518"/>
      <c r="L610" s="518"/>
      <c r="M610" s="518"/>
      <c r="N610" s="518"/>
      <c r="O610" s="518"/>
      <c r="P610" s="518"/>
      <c r="Q610" s="518"/>
      <c r="R610" s="518"/>
      <c r="S610" s="518"/>
      <c r="T610" s="518"/>
      <c r="U610" s="518"/>
      <c r="V610" s="518"/>
      <c r="W610" s="518"/>
      <c r="X610" s="518"/>
      <c r="Y610" s="518"/>
      <c r="Z610" s="518"/>
    </row>
    <row r="611" spans="1:26" ht="12.75">
      <c r="A611" s="512"/>
      <c r="B611" s="518"/>
      <c r="C611" s="530"/>
      <c r="D611" s="518"/>
      <c r="E611" s="518"/>
      <c r="F611" s="518"/>
      <c r="G611" s="518"/>
      <c r="H611" s="518"/>
      <c r="I611" s="518"/>
      <c r="J611" s="518"/>
      <c r="K611" s="518"/>
      <c r="L611" s="518"/>
      <c r="M611" s="518"/>
      <c r="N611" s="518"/>
      <c r="O611" s="518"/>
      <c r="P611" s="518"/>
      <c r="Q611" s="518"/>
      <c r="R611" s="518"/>
      <c r="S611" s="518"/>
      <c r="T611" s="518"/>
      <c r="U611" s="518"/>
      <c r="V611" s="518"/>
      <c r="W611" s="518"/>
      <c r="X611" s="518"/>
      <c r="Y611" s="518"/>
      <c r="Z611" s="518"/>
    </row>
    <row r="612" spans="1:26" ht="12.75">
      <c r="A612" s="512"/>
      <c r="B612" s="518"/>
      <c r="C612" s="530"/>
      <c r="D612" s="518"/>
      <c r="E612" s="518"/>
      <c r="F612" s="518"/>
      <c r="G612" s="518"/>
      <c r="H612" s="518"/>
      <c r="I612" s="518"/>
      <c r="J612" s="518"/>
      <c r="K612" s="518"/>
      <c r="L612" s="518"/>
      <c r="M612" s="518"/>
      <c r="N612" s="518"/>
      <c r="O612" s="518"/>
      <c r="P612" s="518"/>
      <c r="Q612" s="518"/>
      <c r="R612" s="518"/>
      <c r="S612" s="518"/>
      <c r="T612" s="518"/>
      <c r="U612" s="518"/>
      <c r="V612" s="518"/>
      <c r="W612" s="518"/>
      <c r="X612" s="518"/>
      <c r="Y612" s="518"/>
      <c r="Z612" s="518"/>
    </row>
    <row r="613" spans="1:26" ht="12.75">
      <c r="A613" s="512"/>
      <c r="B613" s="518"/>
      <c r="C613" s="530"/>
      <c r="D613" s="518"/>
      <c r="E613" s="518"/>
      <c r="F613" s="518"/>
      <c r="G613" s="518"/>
      <c r="H613" s="518"/>
      <c r="I613" s="518"/>
      <c r="J613" s="518"/>
      <c r="K613" s="518"/>
      <c r="L613" s="518"/>
      <c r="M613" s="518"/>
      <c r="N613" s="518"/>
      <c r="O613" s="518"/>
      <c r="P613" s="518"/>
      <c r="Q613" s="518"/>
      <c r="R613" s="518"/>
      <c r="S613" s="518"/>
      <c r="T613" s="518"/>
      <c r="U613" s="518"/>
      <c r="V613" s="518"/>
      <c r="W613" s="518"/>
      <c r="X613" s="518"/>
      <c r="Y613" s="518"/>
      <c r="Z613" s="518"/>
    </row>
    <row r="614" spans="1:26" ht="12.75">
      <c r="A614" s="512"/>
      <c r="B614" s="518"/>
      <c r="C614" s="530"/>
      <c r="D614" s="518"/>
      <c r="E614" s="518"/>
      <c r="F614" s="518"/>
      <c r="G614" s="518"/>
      <c r="H614" s="518"/>
      <c r="I614" s="518"/>
      <c r="J614" s="518"/>
      <c r="K614" s="518"/>
      <c r="L614" s="518"/>
      <c r="M614" s="518"/>
      <c r="N614" s="518"/>
      <c r="O614" s="518"/>
      <c r="P614" s="518"/>
      <c r="Q614" s="518"/>
      <c r="R614" s="518"/>
      <c r="S614" s="518"/>
      <c r="T614" s="518"/>
      <c r="U614" s="518"/>
      <c r="V614" s="518"/>
      <c r="W614" s="518"/>
      <c r="X614" s="518"/>
      <c r="Y614" s="518"/>
      <c r="Z614" s="518"/>
    </row>
    <row r="615" spans="1:26" ht="12.75">
      <c r="A615" s="512"/>
      <c r="B615" s="518"/>
      <c r="C615" s="530"/>
      <c r="D615" s="518"/>
      <c r="E615" s="518"/>
      <c r="F615" s="518"/>
      <c r="G615" s="518"/>
      <c r="H615" s="518"/>
      <c r="I615" s="518"/>
      <c r="J615" s="518"/>
      <c r="K615" s="518"/>
      <c r="L615" s="518"/>
      <c r="M615" s="518"/>
      <c r="N615" s="518"/>
      <c r="O615" s="518"/>
      <c r="P615" s="518"/>
      <c r="Q615" s="518"/>
      <c r="R615" s="518"/>
      <c r="S615" s="518"/>
      <c r="T615" s="518"/>
      <c r="U615" s="518"/>
      <c r="V615" s="518"/>
      <c r="W615" s="518"/>
      <c r="X615" s="518"/>
      <c r="Y615" s="518"/>
      <c r="Z615" s="518"/>
    </row>
    <row r="616" spans="1:26" ht="12.75">
      <c r="A616" s="512"/>
      <c r="B616" s="518"/>
      <c r="C616" s="530"/>
      <c r="D616" s="518"/>
      <c r="E616" s="518"/>
      <c r="F616" s="518"/>
      <c r="G616" s="518"/>
      <c r="H616" s="518"/>
      <c r="I616" s="518"/>
      <c r="J616" s="518"/>
      <c r="K616" s="518"/>
      <c r="L616" s="518"/>
      <c r="M616" s="518"/>
      <c r="N616" s="518"/>
      <c r="O616" s="518"/>
      <c r="P616" s="518"/>
      <c r="Q616" s="518"/>
      <c r="R616" s="518"/>
      <c r="S616" s="518"/>
      <c r="T616" s="518"/>
      <c r="U616" s="518"/>
      <c r="V616" s="518"/>
      <c r="W616" s="518"/>
      <c r="X616" s="518"/>
      <c r="Y616" s="518"/>
      <c r="Z616" s="518"/>
    </row>
    <row r="617" spans="1:26" ht="12.75">
      <c r="A617" s="512"/>
      <c r="B617" s="518"/>
      <c r="C617" s="530"/>
      <c r="D617" s="518"/>
      <c r="E617" s="518"/>
      <c r="F617" s="518"/>
      <c r="G617" s="518"/>
      <c r="H617" s="518"/>
      <c r="I617" s="518"/>
      <c r="J617" s="518"/>
      <c r="K617" s="518"/>
      <c r="L617" s="518"/>
      <c r="M617" s="518"/>
      <c r="N617" s="518"/>
      <c r="O617" s="518"/>
      <c r="P617" s="518"/>
      <c r="Q617" s="518"/>
      <c r="R617" s="518"/>
      <c r="S617" s="518"/>
      <c r="T617" s="518"/>
      <c r="U617" s="518"/>
      <c r="V617" s="518"/>
      <c r="W617" s="518"/>
      <c r="X617" s="518"/>
      <c r="Y617" s="518"/>
      <c r="Z617" s="518"/>
    </row>
    <row r="618" spans="1:26" ht="12.75">
      <c r="A618" s="512"/>
      <c r="B618" s="518"/>
      <c r="C618" s="530"/>
      <c r="D618" s="518"/>
      <c r="E618" s="518"/>
      <c r="F618" s="518"/>
      <c r="G618" s="518"/>
      <c r="H618" s="518"/>
      <c r="I618" s="518"/>
      <c r="J618" s="518"/>
      <c r="K618" s="518"/>
      <c r="L618" s="518"/>
      <c r="M618" s="518"/>
      <c r="N618" s="518"/>
      <c r="O618" s="518"/>
      <c r="P618" s="518"/>
      <c r="Q618" s="518"/>
      <c r="R618" s="518"/>
      <c r="S618" s="518"/>
      <c r="T618" s="518"/>
      <c r="U618" s="518"/>
      <c r="V618" s="518"/>
      <c r="W618" s="518"/>
      <c r="X618" s="518"/>
      <c r="Y618" s="518"/>
      <c r="Z618" s="518"/>
    </row>
    <row r="619" spans="1:26" ht="12.75">
      <c r="A619" s="512"/>
      <c r="B619" s="518"/>
      <c r="C619" s="530"/>
      <c r="D619" s="518"/>
      <c r="E619" s="518"/>
      <c r="F619" s="518"/>
      <c r="G619" s="518"/>
      <c r="H619" s="518"/>
      <c r="I619" s="518"/>
      <c r="J619" s="518"/>
      <c r="K619" s="518"/>
      <c r="L619" s="518"/>
      <c r="M619" s="518"/>
      <c r="N619" s="518"/>
      <c r="O619" s="518"/>
      <c r="P619" s="518"/>
      <c r="Q619" s="518"/>
      <c r="R619" s="518"/>
      <c r="S619" s="518"/>
      <c r="T619" s="518"/>
      <c r="U619" s="518"/>
      <c r="V619" s="518"/>
      <c r="W619" s="518"/>
      <c r="X619" s="518"/>
      <c r="Y619" s="518"/>
      <c r="Z619" s="518"/>
    </row>
    <row r="620" spans="1:26" ht="12.75">
      <c r="A620" s="512"/>
      <c r="B620" s="518"/>
      <c r="C620" s="530"/>
      <c r="D620" s="518"/>
      <c r="E620" s="518"/>
      <c r="F620" s="518"/>
      <c r="G620" s="518"/>
      <c r="H620" s="518"/>
      <c r="I620" s="518"/>
      <c r="J620" s="518"/>
      <c r="K620" s="518"/>
      <c r="L620" s="518"/>
      <c r="M620" s="518"/>
      <c r="N620" s="518"/>
      <c r="O620" s="518"/>
      <c r="P620" s="518"/>
      <c r="Q620" s="518"/>
      <c r="R620" s="518"/>
      <c r="S620" s="518"/>
      <c r="T620" s="518"/>
      <c r="U620" s="518"/>
      <c r="V620" s="518"/>
      <c r="W620" s="518"/>
      <c r="X620" s="518"/>
      <c r="Y620" s="518"/>
      <c r="Z620" s="518"/>
    </row>
    <row r="621" spans="1:26" ht="12.75">
      <c r="A621" s="512"/>
      <c r="B621" s="518"/>
      <c r="C621" s="530"/>
      <c r="D621" s="518"/>
      <c r="E621" s="518"/>
      <c r="F621" s="518"/>
      <c r="G621" s="518"/>
      <c r="H621" s="518"/>
      <c r="I621" s="518"/>
      <c r="J621" s="518"/>
      <c r="K621" s="518"/>
      <c r="L621" s="518"/>
      <c r="M621" s="518"/>
      <c r="N621" s="518"/>
      <c r="O621" s="518"/>
      <c r="P621" s="518"/>
      <c r="Q621" s="518"/>
      <c r="R621" s="518"/>
      <c r="S621" s="518"/>
      <c r="T621" s="518"/>
      <c r="U621" s="518"/>
      <c r="V621" s="518"/>
      <c r="W621" s="518"/>
      <c r="X621" s="518"/>
      <c r="Y621" s="518"/>
      <c r="Z621" s="518"/>
    </row>
    <row r="622" spans="1:26" ht="12.75">
      <c r="A622" s="512"/>
      <c r="B622" s="518"/>
      <c r="C622" s="530"/>
      <c r="D622" s="518"/>
      <c r="E622" s="518"/>
      <c r="F622" s="518"/>
      <c r="G622" s="518"/>
      <c r="H622" s="518"/>
      <c r="I622" s="518"/>
      <c r="J622" s="518"/>
      <c r="K622" s="518"/>
      <c r="L622" s="518"/>
      <c r="M622" s="518"/>
      <c r="N622" s="518"/>
      <c r="O622" s="518"/>
      <c r="P622" s="518"/>
      <c r="Q622" s="518"/>
      <c r="R622" s="518"/>
      <c r="S622" s="518"/>
      <c r="T622" s="518"/>
      <c r="U622" s="518"/>
      <c r="V622" s="518"/>
      <c r="W622" s="518"/>
      <c r="X622" s="518"/>
      <c r="Y622" s="518"/>
      <c r="Z622" s="518"/>
    </row>
    <row r="623" spans="1:26" ht="12.75">
      <c r="A623" s="512"/>
      <c r="B623" s="518"/>
      <c r="C623" s="530"/>
      <c r="D623" s="518"/>
      <c r="E623" s="518"/>
      <c r="F623" s="518"/>
      <c r="G623" s="518"/>
      <c r="H623" s="518"/>
      <c r="I623" s="518"/>
      <c r="J623" s="518"/>
      <c r="K623" s="518"/>
      <c r="L623" s="518"/>
      <c r="M623" s="518"/>
      <c r="N623" s="518"/>
      <c r="O623" s="518"/>
      <c r="P623" s="518"/>
      <c r="Q623" s="518"/>
      <c r="R623" s="518"/>
      <c r="S623" s="518"/>
      <c r="T623" s="518"/>
      <c r="U623" s="518"/>
      <c r="V623" s="518"/>
      <c r="W623" s="518"/>
      <c r="X623" s="518"/>
      <c r="Y623" s="518"/>
      <c r="Z623" s="518"/>
    </row>
    <row r="624" spans="1:26" ht="12.75">
      <c r="A624" s="512"/>
      <c r="B624" s="518"/>
      <c r="C624" s="530"/>
      <c r="D624" s="518"/>
      <c r="E624" s="518"/>
      <c r="F624" s="518"/>
      <c r="G624" s="518"/>
      <c r="H624" s="518"/>
      <c r="I624" s="518"/>
      <c r="J624" s="518"/>
      <c r="K624" s="518"/>
      <c r="L624" s="518"/>
      <c r="M624" s="518"/>
      <c r="N624" s="518"/>
      <c r="O624" s="518"/>
      <c r="P624" s="518"/>
      <c r="Q624" s="518"/>
      <c r="R624" s="518"/>
      <c r="S624" s="518"/>
      <c r="T624" s="518"/>
      <c r="U624" s="518"/>
      <c r="V624" s="518"/>
      <c r="W624" s="518"/>
      <c r="X624" s="518"/>
      <c r="Y624" s="518"/>
      <c r="Z624" s="518"/>
    </row>
    <row r="625" spans="1:26" ht="12.75">
      <c r="A625" s="512"/>
      <c r="B625" s="518"/>
      <c r="C625" s="530"/>
      <c r="D625" s="518"/>
      <c r="E625" s="518"/>
      <c r="F625" s="518"/>
      <c r="G625" s="518"/>
      <c r="H625" s="518"/>
      <c r="I625" s="518"/>
      <c r="J625" s="518"/>
      <c r="K625" s="518"/>
      <c r="L625" s="518"/>
      <c r="M625" s="518"/>
      <c r="N625" s="518"/>
      <c r="O625" s="518"/>
      <c r="P625" s="518"/>
      <c r="Q625" s="518"/>
      <c r="R625" s="518"/>
      <c r="S625" s="518"/>
      <c r="T625" s="518"/>
      <c r="U625" s="518"/>
      <c r="V625" s="518"/>
      <c r="W625" s="518"/>
      <c r="X625" s="518"/>
      <c r="Y625" s="518"/>
      <c r="Z625" s="518"/>
    </row>
    <row r="626" spans="1:26" ht="12.75">
      <c r="A626" s="512"/>
      <c r="B626" s="518"/>
      <c r="C626" s="530"/>
      <c r="D626" s="518"/>
      <c r="E626" s="518"/>
      <c r="F626" s="518"/>
      <c r="G626" s="518"/>
      <c r="H626" s="518"/>
      <c r="I626" s="518"/>
      <c r="J626" s="518"/>
      <c r="K626" s="518"/>
      <c r="L626" s="518"/>
      <c r="M626" s="518"/>
      <c r="N626" s="518"/>
      <c r="O626" s="518"/>
      <c r="P626" s="518"/>
      <c r="Q626" s="518"/>
      <c r="R626" s="518"/>
      <c r="S626" s="518"/>
      <c r="T626" s="518"/>
      <c r="U626" s="518"/>
      <c r="V626" s="518"/>
      <c r="W626" s="518"/>
      <c r="X626" s="518"/>
      <c r="Y626" s="518"/>
      <c r="Z626" s="518"/>
    </row>
    <row r="627" spans="1:26" ht="12.75">
      <c r="A627" s="512"/>
      <c r="B627" s="518"/>
      <c r="C627" s="530"/>
      <c r="D627" s="518"/>
      <c r="E627" s="518"/>
      <c r="F627" s="518"/>
      <c r="G627" s="518"/>
      <c r="H627" s="518"/>
      <c r="I627" s="518"/>
      <c r="J627" s="518"/>
      <c r="K627" s="518"/>
      <c r="L627" s="518"/>
      <c r="M627" s="518"/>
      <c r="N627" s="518"/>
      <c r="O627" s="518"/>
      <c r="P627" s="518"/>
      <c r="Q627" s="518"/>
      <c r="R627" s="518"/>
      <c r="S627" s="518"/>
      <c r="T627" s="518"/>
      <c r="U627" s="518"/>
      <c r="V627" s="518"/>
      <c r="W627" s="518"/>
      <c r="X627" s="518"/>
      <c r="Y627" s="518"/>
      <c r="Z627" s="518"/>
    </row>
    <row r="628" spans="1:26" ht="12.75">
      <c r="A628" s="512"/>
      <c r="B628" s="518"/>
      <c r="C628" s="530"/>
      <c r="D628" s="518"/>
      <c r="E628" s="518"/>
      <c r="F628" s="518"/>
      <c r="G628" s="518"/>
      <c r="H628" s="518"/>
      <c r="I628" s="518"/>
      <c r="J628" s="518"/>
      <c r="K628" s="518"/>
      <c r="L628" s="518"/>
      <c r="M628" s="518"/>
      <c r="N628" s="518"/>
      <c r="O628" s="518"/>
      <c r="P628" s="518"/>
      <c r="Q628" s="518"/>
      <c r="R628" s="518"/>
      <c r="S628" s="518"/>
      <c r="T628" s="518"/>
      <c r="U628" s="518"/>
      <c r="V628" s="518"/>
      <c r="W628" s="518"/>
      <c r="X628" s="518"/>
      <c r="Y628" s="518"/>
      <c r="Z628" s="518"/>
    </row>
    <row r="629" spans="1:26" ht="12.75">
      <c r="A629" s="512"/>
      <c r="B629" s="518"/>
      <c r="C629" s="530"/>
      <c r="D629" s="518"/>
      <c r="E629" s="518"/>
      <c r="F629" s="518"/>
      <c r="G629" s="518"/>
      <c r="H629" s="518"/>
      <c r="I629" s="518"/>
      <c r="J629" s="518"/>
      <c r="K629" s="518"/>
      <c r="L629" s="518"/>
      <c r="M629" s="518"/>
      <c r="N629" s="518"/>
      <c r="O629" s="518"/>
      <c r="P629" s="518"/>
      <c r="Q629" s="518"/>
      <c r="R629" s="518"/>
      <c r="S629" s="518"/>
      <c r="T629" s="518"/>
      <c r="U629" s="518"/>
      <c r="V629" s="518"/>
      <c r="W629" s="518"/>
      <c r="X629" s="518"/>
      <c r="Y629" s="518"/>
      <c r="Z629" s="518"/>
    </row>
    <row r="630" spans="1:26" ht="12.75">
      <c r="A630" s="512"/>
      <c r="B630" s="518"/>
      <c r="C630" s="530"/>
      <c r="D630" s="518"/>
      <c r="E630" s="518"/>
      <c r="F630" s="518"/>
      <c r="G630" s="518"/>
      <c r="H630" s="518"/>
      <c r="I630" s="518"/>
      <c r="J630" s="518"/>
      <c r="K630" s="518"/>
      <c r="L630" s="518"/>
      <c r="M630" s="518"/>
      <c r="N630" s="518"/>
      <c r="O630" s="518"/>
      <c r="P630" s="518"/>
      <c r="Q630" s="518"/>
      <c r="R630" s="518"/>
      <c r="S630" s="518"/>
      <c r="T630" s="518"/>
      <c r="U630" s="518"/>
      <c r="V630" s="518"/>
      <c r="W630" s="518"/>
      <c r="X630" s="518"/>
      <c r="Y630" s="518"/>
      <c r="Z630" s="518"/>
    </row>
    <row r="631" spans="1:26" ht="12.75">
      <c r="A631" s="512"/>
      <c r="B631" s="518"/>
      <c r="C631" s="530"/>
      <c r="D631" s="518"/>
      <c r="E631" s="518"/>
      <c r="F631" s="518"/>
      <c r="G631" s="518"/>
      <c r="H631" s="518"/>
      <c r="I631" s="518"/>
      <c r="J631" s="518"/>
      <c r="K631" s="518"/>
      <c r="L631" s="518"/>
      <c r="M631" s="518"/>
      <c r="N631" s="518"/>
      <c r="O631" s="518"/>
      <c r="P631" s="518"/>
      <c r="Q631" s="518"/>
      <c r="R631" s="518"/>
      <c r="S631" s="518"/>
      <c r="T631" s="518"/>
      <c r="U631" s="518"/>
      <c r="V631" s="518"/>
      <c r="W631" s="518"/>
      <c r="X631" s="518"/>
      <c r="Y631" s="518"/>
      <c r="Z631" s="518"/>
    </row>
    <row r="632" spans="1:26" ht="12.75">
      <c r="A632" s="512"/>
      <c r="B632" s="518"/>
      <c r="C632" s="530"/>
      <c r="D632" s="518"/>
      <c r="E632" s="518"/>
      <c r="F632" s="518"/>
      <c r="G632" s="518"/>
      <c r="H632" s="518"/>
      <c r="I632" s="518"/>
      <c r="J632" s="518"/>
      <c r="K632" s="518"/>
      <c r="L632" s="518"/>
      <c r="M632" s="518"/>
      <c r="N632" s="518"/>
      <c r="O632" s="518"/>
      <c r="P632" s="518"/>
      <c r="Q632" s="518"/>
      <c r="R632" s="518"/>
      <c r="S632" s="518"/>
      <c r="T632" s="518"/>
      <c r="U632" s="518"/>
      <c r="V632" s="518"/>
      <c r="W632" s="518"/>
      <c r="X632" s="518"/>
      <c r="Y632" s="518"/>
      <c r="Z632" s="518"/>
    </row>
    <row r="633" spans="1:26" ht="12.75">
      <c r="A633" s="512"/>
      <c r="B633" s="518"/>
      <c r="C633" s="530"/>
      <c r="D633" s="518"/>
      <c r="E633" s="518"/>
      <c r="F633" s="518"/>
      <c r="G633" s="518"/>
      <c r="H633" s="518"/>
      <c r="I633" s="518"/>
      <c r="J633" s="518"/>
      <c r="K633" s="518"/>
      <c r="L633" s="518"/>
      <c r="M633" s="518"/>
      <c r="N633" s="518"/>
      <c r="O633" s="518"/>
      <c r="P633" s="518"/>
      <c r="Q633" s="518"/>
      <c r="R633" s="518"/>
      <c r="S633" s="518"/>
      <c r="T633" s="518"/>
      <c r="U633" s="518"/>
      <c r="V633" s="518"/>
      <c r="W633" s="518"/>
      <c r="X633" s="518"/>
      <c r="Y633" s="518"/>
      <c r="Z633" s="518"/>
    </row>
    <row r="634" spans="1:26" ht="12.75">
      <c r="A634" s="512"/>
      <c r="B634" s="518"/>
      <c r="C634" s="530"/>
      <c r="D634" s="518"/>
      <c r="E634" s="518"/>
      <c r="F634" s="518"/>
      <c r="G634" s="518"/>
      <c r="H634" s="518"/>
      <c r="I634" s="518"/>
      <c r="J634" s="518"/>
      <c r="K634" s="518"/>
      <c r="L634" s="518"/>
      <c r="M634" s="518"/>
      <c r="N634" s="518"/>
      <c r="O634" s="518"/>
      <c r="P634" s="518"/>
      <c r="Q634" s="518"/>
      <c r="R634" s="518"/>
      <c r="S634" s="518"/>
      <c r="T634" s="518"/>
      <c r="U634" s="518"/>
      <c r="V634" s="518"/>
      <c r="W634" s="518"/>
      <c r="X634" s="518"/>
      <c r="Y634" s="518"/>
      <c r="Z634" s="518"/>
    </row>
    <row r="635" spans="1:26" ht="12.75">
      <c r="A635" s="512"/>
      <c r="B635" s="518"/>
      <c r="C635" s="530"/>
      <c r="D635" s="518"/>
      <c r="E635" s="518"/>
      <c r="F635" s="518"/>
      <c r="G635" s="518"/>
      <c r="H635" s="518"/>
      <c r="I635" s="518"/>
      <c r="J635" s="518"/>
      <c r="K635" s="518"/>
      <c r="L635" s="518"/>
      <c r="M635" s="518"/>
      <c r="N635" s="518"/>
      <c r="O635" s="518"/>
      <c r="P635" s="518"/>
      <c r="Q635" s="518"/>
      <c r="R635" s="518"/>
      <c r="S635" s="518"/>
      <c r="T635" s="518"/>
      <c r="U635" s="518"/>
      <c r="V635" s="518"/>
      <c r="W635" s="518"/>
      <c r="X635" s="518"/>
      <c r="Y635" s="518"/>
      <c r="Z635" s="518"/>
    </row>
    <row r="636" spans="1:26" ht="12.75">
      <c r="A636" s="512"/>
      <c r="B636" s="518"/>
      <c r="C636" s="530"/>
      <c r="D636" s="518"/>
      <c r="E636" s="518"/>
      <c r="F636" s="518"/>
      <c r="G636" s="518"/>
      <c r="H636" s="518"/>
      <c r="I636" s="518"/>
      <c r="J636" s="518"/>
      <c r="K636" s="518"/>
      <c r="L636" s="518"/>
      <c r="M636" s="518"/>
      <c r="N636" s="518"/>
      <c r="O636" s="518"/>
      <c r="P636" s="518"/>
      <c r="Q636" s="518"/>
      <c r="R636" s="518"/>
      <c r="S636" s="518"/>
      <c r="T636" s="518"/>
      <c r="U636" s="518"/>
      <c r="V636" s="518"/>
      <c r="W636" s="518"/>
      <c r="X636" s="518"/>
      <c r="Y636" s="518"/>
      <c r="Z636" s="518"/>
    </row>
    <row r="637" spans="1:26" ht="12.75">
      <c r="A637" s="512"/>
      <c r="B637" s="518"/>
      <c r="C637" s="530"/>
      <c r="D637" s="518"/>
      <c r="E637" s="518"/>
      <c r="F637" s="518"/>
      <c r="G637" s="518"/>
      <c r="H637" s="518"/>
      <c r="I637" s="518"/>
      <c r="J637" s="518"/>
      <c r="K637" s="518"/>
      <c r="L637" s="518"/>
      <c r="M637" s="518"/>
      <c r="N637" s="518"/>
      <c r="O637" s="518"/>
      <c r="P637" s="518"/>
      <c r="Q637" s="518"/>
      <c r="R637" s="518"/>
      <c r="S637" s="518"/>
      <c r="T637" s="518"/>
      <c r="U637" s="518"/>
      <c r="V637" s="518"/>
      <c r="W637" s="518"/>
      <c r="X637" s="518"/>
      <c r="Y637" s="518"/>
      <c r="Z637" s="518"/>
    </row>
    <row r="638" spans="1:26" ht="12.75">
      <c r="A638" s="512"/>
      <c r="B638" s="518"/>
      <c r="C638" s="530"/>
      <c r="D638" s="518"/>
      <c r="E638" s="518"/>
      <c r="F638" s="518"/>
      <c r="G638" s="518"/>
      <c r="H638" s="518"/>
      <c r="I638" s="518"/>
      <c r="J638" s="518"/>
      <c r="K638" s="518"/>
      <c r="L638" s="518"/>
      <c r="M638" s="518"/>
      <c r="N638" s="518"/>
      <c r="O638" s="518"/>
      <c r="P638" s="518"/>
      <c r="Q638" s="518"/>
      <c r="R638" s="518"/>
      <c r="S638" s="518"/>
      <c r="T638" s="518"/>
      <c r="U638" s="518"/>
      <c r="V638" s="518"/>
      <c r="W638" s="518"/>
      <c r="X638" s="518"/>
      <c r="Y638" s="518"/>
      <c r="Z638" s="518"/>
    </row>
    <row r="639" spans="1:26" ht="12.75">
      <c r="A639" s="512"/>
      <c r="B639" s="518"/>
      <c r="C639" s="530"/>
      <c r="D639" s="518"/>
      <c r="E639" s="518"/>
      <c r="F639" s="518"/>
      <c r="G639" s="518"/>
      <c r="H639" s="518"/>
      <c r="I639" s="518"/>
      <c r="J639" s="518"/>
      <c r="K639" s="518"/>
      <c r="L639" s="518"/>
      <c r="M639" s="518"/>
      <c r="N639" s="518"/>
      <c r="O639" s="518"/>
      <c r="P639" s="518"/>
      <c r="Q639" s="518"/>
      <c r="R639" s="518"/>
      <c r="S639" s="518"/>
      <c r="T639" s="518"/>
      <c r="U639" s="518"/>
      <c r="V639" s="518"/>
      <c r="W639" s="518"/>
      <c r="X639" s="518"/>
      <c r="Y639" s="518"/>
      <c r="Z639" s="518"/>
    </row>
    <row r="640" spans="1:26" ht="12.75">
      <c r="A640" s="512"/>
      <c r="B640" s="518"/>
      <c r="C640" s="530"/>
      <c r="D640" s="518"/>
      <c r="E640" s="518"/>
      <c r="F640" s="518"/>
      <c r="G640" s="518"/>
      <c r="H640" s="518"/>
      <c r="I640" s="518"/>
      <c r="J640" s="518"/>
      <c r="K640" s="518"/>
      <c r="L640" s="518"/>
      <c r="M640" s="518"/>
      <c r="N640" s="518"/>
      <c r="O640" s="518"/>
      <c r="P640" s="518"/>
      <c r="Q640" s="518"/>
      <c r="R640" s="518"/>
      <c r="S640" s="518"/>
      <c r="T640" s="518"/>
      <c r="U640" s="518"/>
      <c r="V640" s="518"/>
      <c r="W640" s="518"/>
      <c r="X640" s="518"/>
      <c r="Y640" s="518"/>
      <c r="Z640" s="518"/>
    </row>
    <row r="641" spans="1:26" ht="12.75">
      <c r="A641" s="512"/>
      <c r="B641" s="518"/>
      <c r="C641" s="530"/>
      <c r="D641" s="518"/>
      <c r="E641" s="518"/>
      <c r="F641" s="518"/>
      <c r="G641" s="518"/>
      <c r="H641" s="518"/>
      <c r="I641" s="518"/>
      <c r="J641" s="518"/>
      <c r="K641" s="518"/>
      <c r="L641" s="518"/>
      <c r="M641" s="518"/>
      <c r="N641" s="518"/>
      <c r="O641" s="518"/>
      <c r="P641" s="518"/>
      <c r="Q641" s="518"/>
      <c r="R641" s="518"/>
      <c r="S641" s="518"/>
      <c r="T641" s="518"/>
      <c r="U641" s="518"/>
      <c r="V641" s="518"/>
      <c r="W641" s="518"/>
      <c r="X641" s="518"/>
      <c r="Y641" s="518"/>
      <c r="Z641" s="518"/>
    </row>
    <row r="642" spans="1:26" ht="12.75">
      <c r="A642" s="512"/>
      <c r="B642" s="518"/>
      <c r="C642" s="530"/>
      <c r="D642" s="518"/>
      <c r="E642" s="518"/>
      <c r="F642" s="518"/>
      <c r="G642" s="518"/>
      <c r="H642" s="518"/>
      <c r="I642" s="518"/>
      <c r="J642" s="518"/>
      <c r="K642" s="518"/>
      <c r="L642" s="518"/>
      <c r="M642" s="518"/>
      <c r="N642" s="518"/>
      <c r="O642" s="518"/>
      <c r="P642" s="518"/>
      <c r="Q642" s="518"/>
      <c r="R642" s="518"/>
      <c r="S642" s="518"/>
      <c r="T642" s="518"/>
      <c r="U642" s="518"/>
      <c r="V642" s="518"/>
      <c r="W642" s="518"/>
      <c r="X642" s="518"/>
      <c r="Y642" s="518"/>
      <c r="Z642" s="518"/>
    </row>
    <row r="643" spans="1:26" ht="12.75">
      <c r="A643" s="512"/>
      <c r="B643" s="518"/>
      <c r="C643" s="530"/>
      <c r="D643" s="518"/>
      <c r="E643" s="518"/>
      <c r="F643" s="518"/>
      <c r="G643" s="518"/>
      <c r="H643" s="518"/>
      <c r="I643" s="518"/>
      <c r="J643" s="518"/>
      <c r="K643" s="518"/>
      <c r="L643" s="518"/>
      <c r="M643" s="518"/>
      <c r="N643" s="518"/>
      <c r="O643" s="518"/>
      <c r="P643" s="518"/>
      <c r="Q643" s="518"/>
      <c r="R643" s="518"/>
      <c r="S643" s="518"/>
      <c r="T643" s="518"/>
      <c r="U643" s="518"/>
      <c r="V643" s="518"/>
      <c r="W643" s="518"/>
      <c r="X643" s="518"/>
      <c r="Y643" s="518"/>
      <c r="Z643" s="518"/>
    </row>
    <row r="644" spans="1:26" ht="12.75">
      <c r="A644" s="512"/>
      <c r="B644" s="518"/>
      <c r="C644" s="530"/>
      <c r="D644" s="518"/>
      <c r="E644" s="518"/>
      <c r="F644" s="518"/>
      <c r="G644" s="518"/>
      <c r="H644" s="518"/>
      <c r="I644" s="518"/>
      <c r="J644" s="518"/>
      <c r="K644" s="518"/>
      <c r="L644" s="518"/>
      <c r="M644" s="518"/>
      <c r="N644" s="518"/>
      <c r="O644" s="518"/>
      <c r="P644" s="518"/>
      <c r="Q644" s="518"/>
      <c r="R644" s="518"/>
      <c r="S644" s="518"/>
      <c r="T644" s="518"/>
      <c r="U644" s="518"/>
      <c r="V644" s="518"/>
      <c r="W644" s="518"/>
      <c r="X644" s="518"/>
      <c r="Y644" s="518"/>
      <c r="Z644" s="518"/>
    </row>
    <row r="645" spans="1:26" ht="12.75">
      <c r="A645" s="512"/>
      <c r="B645" s="518"/>
      <c r="C645" s="530"/>
      <c r="D645" s="518"/>
      <c r="E645" s="518"/>
      <c r="F645" s="518"/>
      <c r="G645" s="518"/>
      <c r="H645" s="518"/>
      <c r="I645" s="518"/>
      <c r="J645" s="518"/>
      <c r="K645" s="518"/>
      <c r="L645" s="518"/>
      <c r="M645" s="518"/>
      <c r="N645" s="518"/>
      <c r="O645" s="518"/>
      <c r="P645" s="518"/>
      <c r="Q645" s="518"/>
      <c r="R645" s="518"/>
      <c r="S645" s="518"/>
      <c r="T645" s="518"/>
      <c r="U645" s="518"/>
      <c r="V645" s="518"/>
      <c r="W645" s="518"/>
      <c r="X645" s="518"/>
      <c r="Y645" s="518"/>
      <c r="Z645" s="518"/>
    </row>
    <row r="646" spans="1:26" ht="12.75">
      <c r="A646" s="512"/>
      <c r="B646" s="518"/>
      <c r="C646" s="530"/>
      <c r="D646" s="518"/>
      <c r="E646" s="518"/>
      <c r="F646" s="518"/>
      <c r="G646" s="518"/>
      <c r="H646" s="518"/>
      <c r="I646" s="518"/>
      <c r="J646" s="518"/>
      <c r="K646" s="518"/>
      <c r="L646" s="518"/>
      <c r="M646" s="518"/>
      <c r="N646" s="518"/>
      <c r="O646" s="518"/>
      <c r="P646" s="518"/>
      <c r="Q646" s="518"/>
      <c r="R646" s="518"/>
      <c r="S646" s="518"/>
      <c r="T646" s="518"/>
      <c r="U646" s="518"/>
      <c r="V646" s="518"/>
      <c r="W646" s="518"/>
      <c r="X646" s="518"/>
      <c r="Y646" s="518"/>
      <c r="Z646" s="518"/>
    </row>
    <row r="647" spans="1:26" ht="12.75">
      <c r="A647" s="512"/>
      <c r="B647" s="518"/>
      <c r="C647" s="530"/>
      <c r="D647" s="518"/>
      <c r="E647" s="518"/>
      <c r="F647" s="518"/>
      <c r="G647" s="518"/>
      <c r="H647" s="518"/>
      <c r="I647" s="518"/>
      <c r="J647" s="518"/>
      <c r="K647" s="518"/>
      <c r="L647" s="518"/>
      <c r="M647" s="518"/>
      <c r="N647" s="518"/>
      <c r="O647" s="518"/>
      <c r="P647" s="518"/>
      <c r="Q647" s="518"/>
      <c r="R647" s="518"/>
      <c r="S647" s="518"/>
      <c r="T647" s="518"/>
      <c r="U647" s="518"/>
      <c r="V647" s="518"/>
      <c r="W647" s="518"/>
      <c r="X647" s="518"/>
      <c r="Y647" s="518"/>
      <c r="Z647" s="518"/>
    </row>
    <row r="648" spans="1:26" ht="12.75">
      <c r="A648" s="512"/>
      <c r="B648" s="518"/>
      <c r="C648" s="530"/>
      <c r="D648" s="518"/>
      <c r="E648" s="518"/>
      <c r="F648" s="518"/>
      <c r="G648" s="518"/>
      <c r="H648" s="518"/>
      <c r="I648" s="518"/>
      <c r="J648" s="518"/>
      <c r="K648" s="518"/>
      <c r="L648" s="518"/>
      <c r="M648" s="518"/>
      <c r="N648" s="518"/>
      <c r="O648" s="518"/>
      <c r="P648" s="518"/>
      <c r="Q648" s="518"/>
      <c r="R648" s="518"/>
      <c r="S648" s="518"/>
      <c r="T648" s="518"/>
      <c r="U648" s="518"/>
      <c r="V648" s="518"/>
      <c r="W648" s="518"/>
      <c r="X648" s="518"/>
      <c r="Y648" s="518"/>
      <c r="Z648" s="518"/>
    </row>
    <row r="649" spans="1:26" ht="12.75">
      <c r="A649" s="512"/>
      <c r="B649" s="518"/>
      <c r="C649" s="530"/>
      <c r="D649" s="518"/>
      <c r="E649" s="518"/>
      <c r="F649" s="518"/>
      <c r="G649" s="518"/>
      <c r="H649" s="518"/>
      <c r="I649" s="518"/>
      <c r="J649" s="518"/>
      <c r="K649" s="518"/>
      <c r="L649" s="518"/>
      <c r="M649" s="518"/>
      <c r="N649" s="518"/>
      <c r="O649" s="518"/>
      <c r="P649" s="518"/>
      <c r="Q649" s="518"/>
      <c r="R649" s="518"/>
      <c r="S649" s="518"/>
      <c r="T649" s="518"/>
      <c r="U649" s="518"/>
      <c r="V649" s="518"/>
      <c r="W649" s="518"/>
      <c r="X649" s="518"/>
      <c r="Y649" s="518"/>
      <c r="Z649" s="518"/>
    </row>
    <row r="650" spans="1:26" ht="12.75">
      <c r="A650" s="512"/>
      <c r="B650" s="518"/>
      <c r="C650" s="530"/>
      <c r="D650" s="518"/>
      <c r="E650" s="518"/>
      <c r="F650" s="518"/>
      <c r="G650" s="518"/>
      <c r="H650" s="518"/>
      <c r="I650" s="518"/>
      <c r="J650" s="518"/>
      <c r="K650" s="518"/>
      <c r="L650" s="518"/>
      <c r="M650" s="518"/>
      <c r="N650" s="518"/>
      <c r="O650" s="518"/>
      <c r="P650" s="518"/>
      <c r="Q650" s="518"/>
      <c r="R650" s="518"/>
      <c r="S650" s="518"/>
      <c r="T650" s="518"/>
      <c r="U650" s="518"/>
      <c r="V650" s="518"/>
      <c r="W650" s="518"/>
      <c r="X650" s="518"/>
      <c r="Y650" s="518"/>
      <c r="Z650" s="518"/>
    </row>
    <row r="651" spans="1:26" ht="12.75">
      <c r="A651" s="512"/>
      <c r="B651" s="518"/>
      <c r="C651" s="530"/>
      <c r="D651" s="518"/>
      <c r="E651" s="518"/>
      <c r="F651" s="518"/>
      <c r="G651" s="518"/>
      <c r="H651" s="518"/>
      <c r="I651" s="518"/>
      <c r="J651" s="518"/>
      <c r="K651" s="518"/>
      <c r="L651" s="518"/>
      <c r="M651" s="518"/>
      <c r="N651" s="518"/>
      <c r="O651" s="518"/>
      <c r="P651" s="518"/>
      <c r="Q651" s="518"/>
      <c r="R651" s="518"/>
      <c r="S651" s="518"/>
      <c r="T651" s="518"/>
      <c r="U651" s="518"/>
      <c r="V651" s="518"/>
      <c r="W651" s="518"/>
      <c r="X651" s="518"/>
      <c r="Y651" s="518"/>
      <c r="Z651" s="518"/>
    </row>
    <row r="652" spans="1:26" ht="12.75">
      <c r="A652" s="512"/>
      <c r="B652" s="518"/>
      <c r="C652" s="530"/>
      <c r="D652" s="518"/>
      <c r="E652" s="518"/>
      <c r="F652" s="518"/>
      <c r="G652" s="518"/>
      <c r="H652" s="518"/>
      <c r="I652" s="518"/>
      <c r="J652" s="518"/>
      <c r="K652" s="518"/>
      <c r="L652" s="518"/>
      <c r="M652" s="518"/>
      <c r="N652" s="518"/>
      <c r="O652" s="518"/>
      <c r="P652" s="518"/>
      <c r="Q652" s="518"/>
      <c r="R652" s="518"/>
      <c r="S652" s="518"/>
      <c r="T652" s="518"/>
      <c r="U652" s="518"/>
      <c r="V652" s="518"/>
      <c r="W652" s="518"/>
      <c r="X652" s="518"/>
      <c r="Y652" s="518"/>
      <c r="Z652" s="518"/>
    </row>
    <row r="653" spans="1:26" ht="12.75">
      <c r="A653" s="512"/>
      <c r="B653" s="518"/>
      <c r="C653" s="530"/>
      <c r="D653" s="518"/>
      <c r="E653" s="518"/>
      <c r="F653" s="518"/>
      <c r="G653" s="518"/>
      <c r="H653" s="518"/>
      <c r="I653" s="518"/>
      <c r="J653" s="518"/>
      <c r="K653" s="518"/>
      <c r="L653" s="518"/>
      <c r="M653" s="518"/>
      <c r="N653" s="518"/>
      <c r="O653" s="518"/>
      <c r="P653" s="518"/>
      <c r="Q653" s="518"/>
      <c r="R653" s="518"/>
      <c r="S653" s="518"/>
      <c r="T653" s="518"/>
      <c r="U653" s="518"/>
      <c r="V653" s="518"/>
      <c r="W653" s="518"/>
      <c r="X653" s="518"/>
      <c r="Y653" s="518"/>
      <c r="Z653" s="518"/>
    </row>
    <row r="654" spans="1:26" ht="12.75">
      <c r="A654" s="512"/>
      <c r="B654" s="518"/>
      <c r="C654" s="530"/>
      <c r="D654" s="518"/>
      <c r="E654" s="518"/>
      <c r="F654" s="518"/>
      <c r="G654" s="518"/>
      <c r="H654" s="518"/>
      <c r="I654" s="518"/>
      <c r="J654" s="518"/>
      <c r="K654" s="518"/>
      <c r="L654" s="518"/>
      <c r="M654" s="518"/>
      <c r="N654" s="518"/>
      <c r="O654" s="518"/>
      <c r="P654" s="518"/>
      <c r="Q654" s="518"/>
      <c r="R654" s="518"/>
      <c r="S654" s="518"/>
      <c r="T654" s="518"/>
      <c r="U654" s="518"/>
      <c r="V654" s="518"/>
      <c r="W654" s="518"/>
      <c r="X654" s="518"/>
      <c r="Y654" s="518"/>
      <c r="Z654" s="518"/>
    </row>
    <row r="655" spans="1:26" ht="12.75">
      <c r="A655" s="512"/>
      <c r="B655" s="518"/>
      <c r="C655" s="530"/>
      <c r="D655" s="518"/>
      <c r="E655" s="518"/>
      <c r="F655" s="518"/>
      <c r="G655" s="518"/>
      <c r="H655" s="518"/>
      <c r="I655" s="518"/>
      <c r="J655" s="518"/>
      <c r="K655" s="518"/>
      <c r="L655" s="518"/>
      <c r="M655" s="518"/>
      <c r="N655" s="518"/>
      <c r="O655" s="518"/>
      <c r="P655" s="518"/>
      <c r="Q655" s="518"/>
      <c r="R655" s="518"/>
      <c r="S655" s="518"/>
      <c r="T655" s="518"/>
      <c r="U655" s="518"/>
      <c r="V655" s="518"/>
      <c r="W655" s="518"/>
      <c r="X655" s="518"/>
      <c r="Y655" s="518"/>
      <c r="Z655" s="518"/>
    </row>
    <row r="656" spans="1:26" ht="12.75">
      <c r="A656" s="512"/>
      <c r="B656" s="518"/>
      <c r="C656" s="530"/>
      <c r="D656" s="518"/>
      <c r="E656" s="518"/>
      <c r="F656" s="518"/>
      <c r="G656" s="518"/>
      <c r="H656" s="518"/>
      <c r="I656" s="518"/>
      <c r="J656" s="518"/>
      <c r="K656" s="518"/>
      <c r="L656" s="518"/>
      <c r="M656" s="518"/>
      <c r="N656" s="518"/>
      <c r="O656" s="518"/>
      <c r="P656" s="518"/>
      <c r="Q656" s="518"/>
      <c r="R656" s="518"/>
      <c r="S656" s="518"/>
      <c r="T656" s="518"/>
      <c r="U656" s="518"/>
      <c r="V656" s="518"/>
      <c r="W656" s="518"/>
      <c r="X656" s="518"/>
      <c r="Y656" s="518"/>
      <c r="Z656" s="518"/>
    </row>
    <row r="657" spans="1:26" ht="12.75">
      <c r="A657" s="512"/>
      <c r="B657" s="518"/>
      <c r="C657" s="530"/>
      <c r="D657" s="518"/>
      <c r="E657" s="518"/>
      <c r="F657" s="518"/>
      <c r="G657" s="518"/>
      <c r="H657" s="518"/>
      <c r="I657" s="518"/>
      <c r="J657" s="518"/>
      <c r="K657" s="518"/>
      <c r="L657" s="518"/>
      <c r="M657" s="518"/>
      <c r="N657" s="518"/>
      <c r="O657" s="518"/>
      <c r="P657" s="518"/>
      <c r="Q657" s="518"/>
      <c r="R657" s="518"/>
      <c r="S657" s="518"/>
      <c r="T657" s="518"/>
      <c r="U657" s="518"/>
      <c r="V657" s="518"/>
      <c r="W657" s="518"/>
      <c r="X657" s="518"/>
      <c r="Y657" s="518"/>
      <c r="Z657" s="518"/>
    </row>
    <row r="658" spans="1:26" ht="12.75">
      <c r="A658" s="512"/>
      <c r="B658" s="518"/>
      <c r="C658" s="530"/>
      <c r="D658" s="518"/>
      <c r="E658" s="518"/>
      <c r="F658" s="518"/>
      <c r="G658" s="518"/>
      <c r="H658" s="518"/>
      <c r="I658" s="518"/>
      <c r="J658" s="518"/>
      <c r="K658" s="518"/>
      <c r="L658" s="518"/>
      <c r="M658" s="518"/>
      <c r="N658" s="518"/>
      <c r="O658" s="518"/>
      <c r="P658" s="518"/>
      <c r="Q658" s="518"/>
      <c r="R658" s="518"/>
      <c r="S658" s="518"/>
      <c r="T658" s="518"/>
      <c r="U658" s="518"/>
      <c r="V658" s="518"/>
      <c r="W658" s="518"/>
      <c r="X658" s="518"/>
      <c r="Y658" s="518"/>
      <c r="Z658" s="518"/>
    </row>
    <row r="659" spans="1:26" ht="12.75">
      <c r="A659" s="512"/>
      <c r="B659" s="518"/>
      <c r="C659" s="530"/>
      <c r="D659" s="518"/>
      <c r="E659" s="518"/>
      <c r="F659" s="518"/>
      <c r="G659" s="518"/>
      <c r="H659" s="518"/>
      <c r="I659" s="518"/>
      <c r="J659" s="518"/>
      <c r="K659" s="518"/>
      <c r="L659" s="518"/>
      <c r="M659" s="518"/>
      <c r="N659" s="518"/>
      <c r="O659" s="518"/>
      <c r="P659" s="518"/>
      <c r="Q659" s="518"/>
      <c r="R659" s="518"/>
      <c r="S659" s="518"/>
      <c r="T659" s="518"/>
      <c r="U659" s="518"/>
      <c r="V659" s="518"/>
      <c r="W659" s="518"/>
      <c r="X659" s="518"/>
      <c r="Y659" s="518"/>
      <c r="Z659" s="518"/>
    </row>
    <row r="660" spans="1:26" ht="12.75">
      <c r="A660" s="512"/>
      <c r="B660" s="518"/>
      <c r="C660" s="530"/>
      <c r="D660" s="518"/>
      <c r="E660" s="518"/>
      <c r="F660" s="518"/>
      <c r="G660" s="518"/>
      <c r="H660" s="518"/>
      <c r="I660" s="518"/>
      <c r="J660" s="518"/>
      <c r="K660" s="518"/>
      <c r="L660" s="518"/>
      <c r="M660" s="518"/>
      <c r="N660" s="518"/>
      <c r="O660" s="518"/>
      <c r="P660" s="518"/>
      <c r="Q660" s="518"/>
      <c r="R660" s="518"/>
      <c r="S660" s="518"/>
      <c r="T660" s="518"/>
      <c r="U660" s="518"/>
      <c r="V660" s="518"/>
      <c r="W660" s="518"/>
      <c r="X660" s="518"/>
      <c r="Y660" s="518"/>
      <c r="Z660" s="518"/>
    </row>
    <row r="661" spans="1:26" ht="12.75">
      <c r="A661" s="512"/>
      <c r="B661" s="518"/>
      <c r="C661" s="530"/>
      <c r="D661" s="518"/>
      <c r="E661" s="518"/>
      <c r="F661" s="518"/>
      <c r="G661" s="518"/>
      <c r="H661" s="518"/>
      <c r="I661" s="518"/>
      <c r="J661" s="518"/>
      <c r="K661" s="518"/>
      <c r="L661" s="518"/>
      <c r="M661" s="518"/>
      <c r="N661" s="518"/>
      <c r="O661" s="518"/>
      <c r="P661" s="518"/>
      <c r="Q661" s="518"/>
      <c r="R661" s="518"/>
      <c r="S661" s="518"/>
      <c r="T661" s="518"/>
      <c r="U661" s="518"/>
      <c r="V661" s="518"/>
      <c r="W661" s="518"/>
      <c r="X661" s="518"/>
      <c r="Y661" s="518"/>
      <c r="Z661" s="518"/>
    </row>
    <row r="662" spans="1:26" ht="12.75">
      <c r="A662" s="512"/>
      <c r="B662" s="518"/>
      <c r="C662" s="530"/>
      <c r="D662" s="518"/>
      <c r="E662" s="518"/>
      <c r="F662" s="518"/>
      <c r="G662" s="518"/>
      <c r="H662" s="518"/>
      <c r="I662" s="518"/>
      <c r="J662" s="518"/>
      <c r="K662" s="518"/>
      <c r="L662" s="518"/>
      <c r="M662" s="518"/>
      <c r="N662" s="518"/>
      <c r="O662" s="518"/>
      <c r="P662" s="518"/>
      <c r="Q662" s="518"/>
      <c r="R662" s="518"/>
      <c r="S662" s="518"/>
      <c r="T662" s="518"/>
      <c r="U662" s="518"/>
      <c r="V662" s="518"/>
      <c r="W662" s="518"/>
      <c r="X662" s="518"/>
      <c r="Y662" s="518"/>
      <c r="Z662" s="518"/>
    </row>
    <row r="663" spans="1:26" ht="12.75">
      <c r="A663" s="512"/>
      <c r="B663" s="518"/>
      <c r="C663" s="530"/>
      <c r="D663" s="518"/>
      <c r="E663" s="518"/>
      <c r="F663" s="518"/>
      <c r="G663" s="518"/>
      <c r="H663" s="518"/>
      <c r="I663" s="518"/>
      <c r="J663" s="518"/>
      <c r="K663" s="518"/>
      <c r="L663" s="518"/>
      <c r="M663" s="518"/>
      <c r="N663" s="518"/>
      <c r="O663" s="518"/>
      <c r="P663" s="518"/>
      <c r="Q663" s="518"/>
      <c r="R663" s="518"/>
      <c r="S663" s="518"/>
      <c r="T663" s="518"/>
      <c r="U663" s="518"/>
      <c r="V663" s="518"/>
      <c r="W663" s="518"/>
      <c r="X663" s="518"/>
      <c r="Y663" s="518"/>
      <c r="Z663" s="518"/>
    </row>
    <row r="664" spans="1:26" ht="12.75">
      <c r="A664" s="512"/>
      <c r="B664" s="518"/>
      <c r="C664" s="530"/>
      <c r="D664" s="518"/>
      <c r="E664" s="518"/>
      <c r="F664" s="518"/>
      <c r="G664" s="518"/>
      <c r="H664" s="518"/>
      <c r="I664" s="518"/>
      <c r="J664" s="518"/>
      <c r="K664" s="518"/>
      <c r="L664" s="518"/>
      <c r="M664" s="518"/>
      <c r="N664" s="518"/>
      <c r="O664" s="518"/>
      <c r="P664" s="518"/>
      <c r="Q664" s="518"/>
      <c r="R664" s="518"/>
      <c r="S664" s="518"/>
      <c r="T664" s="518"/>
      <c r="U664" s="518"/>
      <c r="V664" s="518"/>
      <c r="W664" s="518"/>
      <c r="X664" s="518"/>
      <c r="Y664" s="518"/>
      <c r="Z664" s="518"/>
    </row>
    <row r="665" spans="1:26" ht="12.75">
      <c r="A665" s="512"/>
      <c r="B665" s="518"/>
      <c r="C665" s="530"/>
      <c r="D665" s="518"/>
      <c r="E665" s="518"/>
      <c r="F665" s="518"/>
      <c r="G665" s="518"/>
      <c r="H665" s="518"/>
      <c r="I665" s="518"/>
      <c r="J665" s="518"/>
      <c r="K665" s="518"/>
      <c r="L665" s="518"/>
      <c r="M665" s="518"/>
      <c r="N665" s="518"/>
      <c r="O665" s="518"/>
      <c r="P665" s="518"/>
      <c r="Q665" s="518"/>
      <c r="R665" s="518"/>
      <c r="S665" s="518"/>
      <c r="T665" s="518"/>
      <c r="U665" s="518"/>
      <c r="V665" s="518"/>
      <c r="W665" s="518"/>
      <c r="X665" s="518"/>
      <c r="Y665" s="518"/>
      <c r="Z665" s="518"/>
    </row>
    <row r="666" spans="1:26" ht="12.75">
      <c r="A666" s="512"/>
      <c r="B666" s="518"/>
      <c r="C666" s="530"/>
      <c r="D666" s="518"/>
      <c r="E666" s="518"/>
      <c r="F666" s="518"/>
      <c r="G666" s="518"/>
      <c r="H666" s="518"/>
      <c r="I666" s="518"/>
      <c r="J666" s="518"/>
      <c r="K666" s="518"/>
      <c r="L666" s="518"/>
      <c r="M666" s="518"/>
      <c r="N666" s="518"/>
      <c r="O666" s="518"/>
      <c r="P666" s="518"/>
      <c r="Q666" s="518"/>
      <c r="R666" s="518"/>
      <c r="S666" s="518"/>
      <c r="T666" s="518"/>
      <c r="U666" s="518"/>
      <c r="V666" s="518"/>
      <c r="W666" s="518"/>
      <c r="X666" s="518"/>
      <c r="Y666" s="518"/>
      <c r="Z666" s="518"/>
    </row>
    <row r="667" spans="1:26" ht="12.75">
      <c r="A667" s="512"/>
      <c r="B667" s="518"/>
      <c r="C667" s="530"/>
      <c r="D667" s="518"/>
      <c r="E667" s="518"/>
      <c r="F667" s="518"/>
      <c r="G667" s="518"/>
      <c r="H667" s="518"/>
      <c r="I667" s="518"/>
      <c r="J667" s="518"/>
      <c r="K667" s="518"/>
      <c r="L667" s="518"/>
      <c r="M667" s="518"/>
      <c r="N667" s="518"/>
      <c r="O667" s="518"/>
      <c r="P667" s="518"/>
      <c r="Q667" s="518"/>
      <c r="R667" s="518"/>
      <c r="S667" s="518"/>
      <c r="T667" s="518"/>
      <c r="U667" s="518"/>
      <c r="V667" s="518"/>
      <c r="W667" s="518"/>
      <c r="X667" s="518"/>
      <c r="Y667" s="518"/>
      <c r="Z667" s="518"/>
    </row>
    <row r="668" spans="1:26" ht="12.75">
      <c r="A668" s="512"/>
      <c r="B668" s="518"/>
      <c r="C668" s="530"/>
      <c r="D668" s="518"/>
      <c r="E668" s="518"/>
      <c r="F668" s="518"/>
      <c r="G668" s="518"/>
      <c r="H668" s="518"/>
      <c r="I668" s="518"/>
      <c r="J668" s="518"/>
      <c r="K668" s="518"/>
      <c r="L668" s="518"/>
      <c r="M668" s="518"/>
      <c r="N668" s="518"/>
      <c r="O668" s="518"/>
      <c r="P668" s="518"/>
      <c r="Q668" s="518"/>
      <c r="R668" s="518"/>
      <c r="S668" s="518"/>
      <c r="T668" s="518"/>
      <c r="U668" s="518"/>
      <c r="V668" s="518"/>
      <c r="W668" s="518"/>
      <c r="X668" s="518"/>
      <c r="Y668" s="518"/>
      <c r="Z668" s="518"/>
    </row>
    <row r="669" spans="1:26" ht="12.75">
      <c r="A669" s="512"/>
      <c r="B669" s="518"/>
      <c r="C669" s="530"/>
      <c r="D669" s="518"/>
      <c r="E669" s="518"/>
      <c r="F669" s="518"/>
      <c r="G669" s="518"/>
      <c r="H669" s="518"/>
      <c r="I669" s="518"/>
      <c r="J669" s="518"/>
      <c r="K669" s="518"/>
      <c r="L669" s="518"/>
      <c r="M669" s="518"/>
      <c r="N669" s="518"/>
      <c r="O669" s="518"/>
      <c r="P669" s="518"/>
      <c r="Q669" s="518"/>
      <c r="R669" s="518"/>
      <c r="S669" s="518"/>
      <c r="T669" s="518"/>
      <c r="U669" s="518"/>
      <c r="V669" s="518"/>
      <c r="W669" s="518"/>
      <c r="X669" s="518"/>
      <c r="Y669" s="518"/>
      <c r="Z669" s="518"/>
    </row>
    <row r="670" spans="1:26" ht="12.75">
      <c r="A670" s="512"/>
      <c r="B670" s="518"/>
      <c r="C670" s="530"/>
      <c r="D670" s="518"/>
      <c r="E670" s="518"/>
      <c r="F670" s="518"/>
      <c r="G670" s="518"/>
      <c r="H670" s="518"/>
      <c r="I670" s="518"/>
      <c r="J670" s="518"/>
      <c r="K670" s="518"/>
      <c r="L670" s="518"/>
      <c r="M670" s="518"/>
      <c r="N670" s="518"/>
      <c r="O670" s="518"/>
      <c r="P670" s="518"/>
      <c r="Q670" s="518"/>
      <c r="R670" s="518"/>
      <c r="S670" s="518"/>
      <c r="T670" s="518"/>
      <c r="U670" s="518"/>
      <c r="V670" s="518"/>
      <c r="W670" s="518"/>
      <c r="X670" s="518"/>
      <c r="Y670" s="518"/>
      <c r="Z670" s="518"/>
    </row>
    <row r="671" spans="1:26" ht="12.75">
      <c r="A671" s="512"/>
      <c r="B671" s="518"/>
      <c r="C671" s="530"/>
      <c r="D671" s="518"/>
      <c r="E671" s="518"/>
      <c r="F671" s="518"/>
      <c r="G671" s="518"/>
      <c r="H671" s="518"/>
      <c r="I671" s="518"/>
      <c r="J671" s="518"/>
      <c r="K671" s="518"/>
      <c r="L671" s="518"/>
      <c r="M671" s="518"/>
      <c r="N671" s="518"/>
      <c r="O671" s="518"/>
      <c r="P671" s="518"/>
      <c r="Q671" s="518"/>
      <c r="R671" s="518"/>
      <c r="S671" s="518"/>
      <c r="T671" s="518"/>
      <c r="U671" s="518"/>
      <c r="V671" s="518"/>
      <c r="W671" s="518"/>
      <c r="X671" s="518"/>
      <c r="Y671" s="518"/>
      <c r="Z671" s="518"/>
    </row>
    <row r="672" spans="1:26" ht="12.75">
      <c r="A672" s="512"/>
      <c r="B672" s="518"/>
      <c r="C672" s="530"/>
      <c r="D672" s="518"/>
      <c r="E672" s="518"/>
      <c r="F672" s="518"/>
      <c r="G672" s="518"/>
      <c r="H672" s="518"/>
      <c r="I672" s="518"/>
      <c r="J672" s="518"/>
      <c r="K672" s="518"/>
      <c r="L672" s="518"/>
      <c r="M672" s="518"/>
      <c r="N672" s="518"/>
      <c r="O672" s="518"/>
      <c r="P672" s="518"/>
      <c r="Q672" s="518"/>
      <c r="R672" s="518"/>
      <c r="S672" s="518"/>
      <c r="T672" s="518"/>
      <c r="U672" s="518"/>
      <c r="V672" s="518"/>
      <c r="W672" s="518"/>
      <c r="X672" s="518"/>
      <c r="Y672" s="518"/>
      <c r="Z672" s="518"/>
    </row>
    <row r="673" spans="1:26" ht="12.75">
      <c r="A673" s="512"/>
      <c r="B673" s="518"/>
      <c r="C673" s="530"/>
      <c r="D673" s="518"/>
      <c r="E673" s="518"/>
      <c r="F673" s="518"/>
      <c r="G673" s="518"/>
      <c r="H673" s="518"/>
      <c r="I673" s="518"/>
      <c r="J673" s="518"/>
      <c r="K673" s="518"/>
      <c r="L673" s="518"/>
      <c r="M673" s="518"/>
      <c r="N673" s="518"/>
      <c r="O673" s="518"/>
      <c r="P673" s="518"/>
      <c r="Q673" s="518"/>
      <c r="R673" s="518"/>
      <c r="S673" s="518"/>
      <c r="T673" s="518"/>
      <c r="U673" s="518"/>
      <c r="V673" s="518"/>
      <c r="W673" s="518"/>
      <c r="X673" s="518"/>
      <c r="Y673" s="518"/>
      <c r="Z673" s="518"/>
    </row>
    <row r="674" spans="1:26" ht="12.75">
      <c r="A674" s="512"/>
      <c r="B674" s="518"/>
      <c r="C674" s="530"/>
      <c r="D674" s="518"/>
      <c r="E674" s="518"/>
      <c r="F674" s="518"/>
      <c r="G674" s="518"/>
      <c r="H674" s="518"/>
      <c r="I674" s="518"/>
      <c r="J674" s="518"/>
      <c r="K674" s="518"/>
      <c r="L674" s="518"/>
      <c r="M674" s="518"/>
      <c r="N674" s="518"/>
      <c r="O674" s="518"/>
      <c r="P674" s="518"/>
      <c r="Q674" s="518"/>
      <c r="R674" s="518"/>
      <c r="S674" s="518"/>
      <c r="T674" s="518"/>
      <c r="U674" s="518"/>
      <c r="V674" s="518"/>
      <c r="W674" s="518"/>
      <c r="X674" s="518"/>
      <c r="Y674" s="518"/>
      <c r="Z674" s="518"/>
    </row>
    <row r="675" spans="1:26" ht="12.75">
      <c r="A675" s="512"/>
      <c r="B675" s="518"/>
      <c r="C675" s="530"/>
      <c r="D675" s="518"/>
      <c r="E675" s="518"/>
      <c r="F675" s="518"/>
      <c r="G675" s="518"/>
      <c r="H675" s="518"/>
      <c r="I675" s="518"/>
      <c r="J675" s="518"/>
      <c r="K675" s="518"/>
      <c r="L675" s="518"/>
      <c r="M675" s="518"/>
      <c r="N675" s="518"/>
      <c r="O675" s="518"/>
      <c r="P675" s="518"/>
      <c r="Q675" s="518"/>
      <c r="R675" s="518"/>
      <c r="S675" s="518"/>
      <c r="T675" s="518"/>
      <c r="U675" s="518"/>
      <c r="V675" s="518"/>
      <c r="W675" s="518"/>
      <c r="X675" s="518"/>
      <c r="Y675" s="518"/>
      <c r="Z675" s="518"/>
    </row>
    <row r="676" spans="1:26" ht="12.75">
      <c r="A676" s="512"/>
      <c r="B676" s="518"/>
      <c r="C676" s="530"/>
      <c r="D676" s="518"/>
      <c r="E676" s="518"/>
      <c r="F676" s="518"/>
      <c r="G676" s="518"/>
      <c r="H676" s="518"/>
      <c r="I676" s="518"/>
      <c r="J676" s="518"/>
      <c r="K676" s="518"/>
      <c r="L676" s="518"/>
      <c r="M676" s="518"/>
      <c r="N676" s="518"/>
      <c r="O676" s="518"/>
      <c r="P676" s="518"/>
      <c r="Q676" s="518"/>
      <c r="R676" s="518"/>
      <c r="S676" s="518"/>
      <c r="T676" s="518"/>
      <c r="U676" s="518"/>
      <c r="V676" s="518"/>
      <c r="W676" s="518"/>
      <c r="X676" s="518"/>
      <c r="Y676" s="518"/>
      <c r="Z676" s="518"/>
    </row>
    <row r="677" spans="1:26" ht="12.75">
      <c r="A677" s="512"/>
      <c r="B677" s="518"/>
      <c r="C677" s="530"/>
      <c r="D677" s="518"/>
      <c r="E677" s="518"/>
      <c r="F677" s="518"/>
      <c r="G677" s="518"/>
      <c r="H677" s="518"/>
      <c r="I677" s="518"/>
      <c r="J677" s="518"/>
      <c r="K677" s="518"/>
      <c r="L677" s="518"/>
      <c r="M677" s="518"/>
      <c r="N677" s="518"/>
      <c r="O677" s="518"/>
      <c r="P677" s="518"/>
      <c r="Q677" s="518"/>
      <c r="R677" s="518"/>
      <c r="S677" s="518"/>
      <c r="T677" s="518"/>
      <c r="U677" s="518"/>
      <c r="V677" s="518"/>
      <c r="W677" s="518"/>
      <c r="X677" s="518"/>
      <c r="Y677" s="518"/>
      <c r="Z677" s="518"/>
    </row>
    <row r="678" spans="1:26" ht="12.75">
      <c r="A678" s="512"/>
      <c r="B678" s="518"/>
      <c r="C678" s="530"/>
      <c r="D678" s="518"/>
      <c r="E678" s="518"/>
      <c r="F678" s="518"/>
      <c r="G678" s="518"/>
      <c r="H678" s="518"/>
      <c r="I678" s="518"/>
      <c r="J678" s="518"/>
      <c r="K678" s="518"/>
      <c r="L678" s="518"/>
      <c r="M678" s="518"/>
      <c r="N678" s="518"/>
      <c r="O678" s="518"/>
      <c r="P678" s="518"/>
      <c r="Q678" s="518"/>
      <c r="R678" s="518"/>
      <c r="S678" s="518"/>
      <c r="T678" s="518"/>
      <c r="U678" s="518"/>
      <c r="V678" s="518"/>
      <c r="W678" s="518"/>
      <c r="X678" s="518"/>
      <c r="Y678" s="518"/>
      <c r="Z678" s="518"/>
    </row>
    <row r="679" spans="1:26" ht="12.75">
      <c r="A679" s="512"/>
      <c r="B679" s="518"/>
      <c r="C679" s="530"/>
      <c r="D679" s="518"/>
      <c r="E679" s="518"/>
      <c r="F679" s="518"/>
      <c r="G679" s="518"/>
      <c r="H679" s="518"/>
      <c r="I679" s="518"/>
      <c r="J679" s="518"/>
      <c r="K679" s="518"/>
      <c r="L679" s="518"/>
      <c r="M679" s="518"/>
      <c r="N679" s="518"/>
      <c r="O679" s="518"/>
      <c r="P679" s="518"/>
      <c r="Q679" s="518"/>
      <c r="R679" s="518"/>
      <c r="S679" s="518"/>
      <c r="T679" s="518"/>
      <c r="U679" s="518"/>
      <c r="V679" s="518"/>
      <c r="W679" s="518"/>
      <c r="X679" s="518"/>
      <c r="Y679" s="518"/>
      <c r="Z679" s="518"/>
    </row>
    <row r="680" spans="1:26" ht="12.75">
      <c r="A680" s="512"/>
      <c r="B680" s="518"/>
      <c r="C680" s="530"/>
      <c r="D680" s="518"/>
      <c r="E680" s="518"/>
      <c r="F680" s="518"/>
      <c r="G680" s="518"/>
      <c r="H680" s="518"/>
      <c r="I680" s="518"/>
      <c r="J680" s="518"/>
      <c r="K680" s="518"/>
      <c r="L680" s="518"/>
      <c r="M680" s="518"/>
      <c r="N680" s="518"/>
      <c r="O680" s="518"/>
      <c r="P680" s="518"/>
      <c r="Q680" s="518"/>
      <c r="R680" s="518"/>
      <c r="S680" s="518"/>
      <c r="T680" s="518"/>
      <c r="U680" s="518"/>
      <c r="V680" s="518"/>
      <c r="W680" s="518"/>
      <c r="X680" s="518"/>
      <c r="Y680" s="518"/>
      <c r="Z680" s="518"/>
    </row>
    <row r="681" spans="1:26" ht="12.75">
      <c r="A681" s="512"/>
      <c r="B681" s="518"/>
      <c r="C681" s="530"/>
      <c r="D681" s="518"/>
      <c r="E681" s="518"/>
      <c r="F681" s="518"/>
      <c r="G681" s="518"/>
      <c r="H681" s="518"/>
      <c r="I681" s="518"/>
      <c r="J681" s="518"/>
      <c r="K681" s="518"/>
      <c r="L681" s="518"/>
      <c r="M681" s="518"/>
      <c r="N681" s="518"/>
      <c r="O681" s="518"/>
      <c r="P681" s="518"/>
      <c r="Q681" s="518"/>
      <c r="R681" s="518"/>
      <c r="S681" s="518"/>
      <c r="T681" s="518"/>
      <c r="U681" s="518"/>
      <c r="V681" s="518"/>
      <c r="W681" s="518"/>
      <c r="X681" s="518"/>
      <c r="Y681" s="518"/>
      <c r="Z681" s="518"/>
    </row>
    <row r="682" spans="1:26" ht="12.75">
      <c r="A682" s="512"/>
      <c r="B682" s="518"/>
      <c r="C682" s="530"/>
      <c r="D682" s="518"/>
      <c r="E682" s="518"/>
      <c r="F682" s="518"/>
      <c r="G682" s="518"/>
      <c r="H682" s="518"/>
      <c r="I682" s="518"/>
      <c r="J682" s="518"/>
      <c r="K682" s="518"/>
      <c r="L682" s="518"/>
      <c r="M682" s="518"/>
      <c r="N682" s="518"/>
      <c r="O682" s="518"/>
      <c r="P682" s="518"/>
      <c r="Q682" s="518"/>
      <c r="R682" s="518"/>
      <c r="S682" s="518"/>
      <c r="T682" s="518"/>
      <c r="U682" s="518"/>
      <c r="V682" s="518"/>
      <c r="W682" s="518"/>
      <c r="X682" s="518"/>
      <c r="Y682" s="518"/>
      <c r="Z682" s="518"/>
    </row>
    <row r="683" spans="1:26" ht="12.75">
      <c r="A683" s="512"/>
      <c r="B683" s="518"/>
      <c r="C683" s="530"/>
      <c r="D683" s="518"/>
      <c r="E683" s="518"/>
      <c r="F683" s="518"/>
      <c r="G683" s="518"/>
      <c r="H683" s="518"/>
      <c r="I683" s="518"/>
      <c r="J683" s="518"/>
      <c r="K683" s="518"/>
      <c r="L683" s="518"/>
      <c r="M683" s="518"/>
      <c r="N683" s="518"/>
      <c r="O683" s="518"/>
      <c r="P683" s="518"/>
      <c r="Q683" s="518"/>
      <c r="R683" s="518"/>
      <c r="S683" s="518"/>
      <c r="T683" s="518"/>
      <c r="U683" s="518"/>
      <c r="V683" s="518"/>
      <c r="W683" s="518"/>
      <c r="X683" s="518"/>
      <c r="Y683" s="518"/>
      <c r="Z683" s="518"/>
    </row>
    <row r="684" spans="1:26" ht="12.75">
      <c r="A684" s="512"/>
      <c r="B684" s="518"/>
      <c r="C684" s="530"/>
      <c r="D684" s="518"/>
      <c r="E684" s="518"/>
      <c r="F684" s="518"/>
      <c r="G684" s="518"/>
      <c r="H684" s="518"/>
      <c r="I684" s="518"/>
      <c r="J684" s="518"/>
      <c r="K684" s="518"/>
      <c r="L684" s="518"/>
      <c r="M684" s="518"/>
      <c r="N684" s="518"/>
      <c r="O684" s="518"/>
      <c r="P684" s="518"/>
      <c r="Q684" s="518"/>
      <c r="R684" s="518"/>
      <c r="S684" s="518"/>
      <c r="T684" s="518"/>
      <c r="U684" s="518"/>
      <c r="V684" s="518"/>
      <c r="W684" s="518"/>
      <c r="X684" s="518"/>
      <c r="Y684" s="518"/>
      <c r="Z684" s="518"/>
    </row>
    <row r="685" spans="1:26" ht="12.75">
      <c r="A685" s="512"/>
      <c r="B685" s="518"/>
      <c r="C685" s="530"/>
      <c r="D685" s="518"/>
      <c r="E685" s="518"/>
      <c r="F685" s="518"/>
      <c r="G685" s="518"/>
      <c r="H685" s="518"/>
      <c r="I685" s="518"/>
      <c r="J685" s="518"/>
      <c r="K685" s="518"/>
      <c r="L685" s="518"/>
      <c r="M685" s="518"/>
      <c r="N685" s="518"/>
      <c r="O685" s="518"/>
      <c r="P685" s="518"/>
      <c r="Q685" s="518"/>
      <c r="R685" s="518"/>
      <c r="S685" s="518"/>
      <c r="T685" s="518"/>
      <c r="U685" s="518"/>
      <c r="V685" s="518"/>
      <c r="W685" s="518"/>
      <c r="X685" s="518"/>
      <c r="Y685" s="518"/>
      <c r="Z685" s="518"/>
    </row>
    <row r="686" spans="1:26" ht="12.75">
      <c r="A686" s="512"/>
      <c r="B686" s="518"/>
      <c r="C686" s="530"/>
      <c r="D686" s="518"/>
      <c r="E686" s="518"/>
      <c r="F686" s="518"/>
      <c r="G686" s="518"/>
      <c r="H686" s="518"/>
      <c r="I686" s="518"/>
      <c r="J686" s="518"/>
      <c r="K686" s="518"/>
      <c r="L686" s="518"/>
      <c r="M686" s="518"/>
      <c r="N686" s="518"/>
      <c r="O686" s="518"/>
      <c r="P686" s="518"/>
      <c r="Q686" s="518"/>
      <c r="R686" s="518"/>
      <c r="S686" s="518"/>
      <c r="T686" s="518"/>
      <c r="U686" s="518"/>
      <c r="V686" s="518"/>
      <c r="W686" s="518"/>
      <c r="X686" s="518"/>
      <c r="Y686" s="518"/>
      <c r="Z686" s="518"/>
    </row>
    <row r="687" spans="1:26" ht="12.75">
      <c r="A687" s="512"/>
      <c r="B687" s="518"/>
      <c r="C687" s="530"/>
      <c r="D687" s="518"/>
      <c r="E687" s="518"/>
      <c r="F687" s="518"/>
      <c r="G687" s="518"/>
      <c r="H687" s="518"/>
      <c r="I687" s="518"/>
      <c r="J687" s="518"/>
      <c r="K687" s="518"/>
      <c r="L687" s="518"/>
      <c r="M687" s="518"/>
      <c r="N687" s="518"/>
      <c r="O687" s="518"/>
      <c r="P687" s="518"/>
      <c r="Q687" s="518"/>
      <c r="R687" s="518"/>
      <c r="S687" s="518"/>
      <c r="T687" s="518"/>
      <c r="U687" s="518"/>
      <c r="V687" s="518"/>
      <c r="W687" s="518"/>
      <c r="X687" s="518"/>
      <c r="Y687" s="518"/>
      <c r="Z687" s="518"/>
    </row>
    <row r="688" spans="1:26" ht="12.75">
      <c r="A688" s="512"/>
      <c r="B688" s="518"/>
      <c r="C688" s="530"/>
      <c r="D688" s="518"/>
      <c r="E688" s="518"/>
      <c r="F688" s="518"/>
      <c r="G688" s="518"/>
      <c r="H688" s="518"/>
      <c r="I688" s="518"/>
      <c r="J688" s="518"/>
      <c r="K688" s="518"/>
      <c r="L688" s="518"/>
      <c r="M688" s="518"/>
      <c r="N688" s="518"/>
      <c r="O688" s="518"/>
      <c r="P688" s="518"/>
      <c r="Q688" s="518"/>
      <c r="R688" s="518"/>
      <c r="S688" s="518"/>
      <c r="T688" s="518"/>
      <c r="U688" s="518"/>
      <c r="V688" s="518"/>
      <c r="W688" s="518"/>
      <c r="X688" s="518"/>
      <c r="Y688" s="518"/>
      <c r="Z688" s="518"/>
    </row>
    <row r="689" spans="1:26" ht="12.75">
      <c r="A689" s="512"/>
      <c r="B689" s="518"/>
      <c r="C689" s="530"/>
      <c r="D689" s="518"/>
      <c r="E689" s="518"/>
      <c r="F689" s="518"/>
      <c r="G689" s="518"/>
      <c r="H689" s="518"/>
      <c r="I689" s="518"/>
      <c r="J689" s="518"/>
      <c r="K689" s="518"/>
      <c r="L689" s="518"/>
      <c r="M689" s="518"/>
      <c r="N689" s="518"/>
      <c r="O689" s="518"/>
      <c r="P689" s="518"/>
      <c r="Q689" s="518"/>
      <c r="R689" s="518"/>
      <c r="S689" s="518"/>
      <c r="T689" s="518"/>
      <c r="U689" s="518"/>
      <c r="V689" s="518"/>
      <c r="W689" s="518"/>
      <c r="X689" s="518"/>
      <c r="Y689" s="518"/>
      <c r="Z689" s="518"/>
    </row>
    <row r="690" spans="1:26" ht="12.75">
      <c r="A690" s="512"/>
      <c r="B690" s="518"/>
      <c r="C690" s="530"/>
      <c r="D690" s="518"/>
      <c r="E690" s="518"/>
      <c r="F690" s="518"/>
      <c r="G690" s="518"/>
      <c r="H690" s="518"/>
      <c r="I690" s="518"/>
      <c r="J690" s="518"/>
      <c r="K690" s="518"/>
      <c r="L690" s="518"/>
      <c r="M690" s="518"/>
      <c r="N690" s="518"/>
      <c r="O690" s="518"/>
      <c r="P690" s="518"/>
      <c r="Q690" s="518"/>
      <c r="R690" s="518"/>
      <c r="S690" s="518"/>
      <c r="T690" s="518"/>
      <c r="U690" s="518"/>
      <c r="V690" s="518"/>
      <c r="W690" s="518"/>
      <c r="X690" s="518"/>
      <c r="Y690" s="518"/>
      <c r="Z690" s="518"/>
    </row>
    <row r="691" spans="1:26" ht="12.75">
      <c r="A691" s="512"/>
      <c r="B691" s="518"/>
      <c r="C691" s="530"/>
      <c r="D691" s="518"/>
      <c r="E691" s="518"/>
      <c r="F691" s="518"/>
      <c r="G691" s="518"/>
      <c r="H691" s="518"/>
      <c r="I691" s="518"/>
      <c r="J691" s="518"/>
      <c r="K691" s="518"/>
      <c r="L691" s="518"/>
      <c r="M691" s="518"/>
      <c r="N691" s="518"/>
      <c r="O691" s="518"/>
      <c r="P691" s="518"/>
      <c r="Q691" s="518"/>
      <c r="R691" s="518"/>
      <c r="S691" s="518"/>
      <c r="T691" s="518"/>
      <c r="U691" s="518"/>
      <c r="V691" s="518"/>
      <c r="W691" s="518"/>
      <c r="X691" s="518"/>
      <c r="Y691" s="518"/>
      <c r="Z691" s="518"/>
    </row>
    <row r="692" spans="1:26" ht="12.75">
      <c r="A692" s="512"/>
      <c r="B692" s="518"/>
      <c r="C692" s="530"/>
      <c r="D692" s="518"/>
      <c r="E692" s="518"/>
      <c r="F692" s="518"/>
      <c r="G692" s="518"/>
      <c r="H692" s="518"/>
      <c r="I692" s="518"/>
      <c r="J692" s="518"/>
      <c r="K692" s="518"/>
      <c r="L692" s="518"/>
      <c r="M692" s="518"/>
      <c r="N692" s="518"/>
      <c r="O692" s="518"/>
      <c r="P692" s="518"/>
      <c r="Q692" s="518"/>
      <c r="R692" s="518"/>
      <c r="S692" s="518"/>
      <c r="T692" s="518"/>
      <c r="U692" s="518"/>
      <c r="V692" s="518"/>
      <c r="W692" s="518"/>
      <c r="X692" s="518"/>
      <c r="Y692" s="518"/>
      <c r="Z692" s="518"/>
    </row>
    <row r="693" spans="1:26" ht="12.75">
      <c r="A693" s="512"/>
      <c r="B693" s="518"/>
      <c r="C693" s="530"/>
      <c r="D693" s="518"/>
      <c r="E693" s="518"/>
      <c r="F693" s="518"/>
      <c r="G693" s="518"/>
      <c r="H693" s="518"/>
      <c r="I693" s="518"/>
      <c r="J693" s="518"/>
      <c r="K693" s="518"/>
      <c r="L693" s="518"/>
      <c r="M693" s="518"/>
      <c r="N693" s="518"/>
      <c r="O693" s="518"/>
      <c r="P693" s="518"/>
      <c r="Q693" s="518"/>
      <c r="R693" s="518"/>
      <c r="S693" s="518"/>
      <c r="T693" s="518"/>
      <c r="U693" s="518"/>
      <c r="V693" s="518"/>
      <c r="W693" s="518"/>
      <c r="X693" s="518"/>
      <c r="Y693" s="518"/>
      <c r="Z693" s="518"/>
    </row>
    <row r="694" spans="1:26" ht="12.75">
      <c r="A694" s="512"/>
      <c r="B694" s="518"/>
      <c r="C694" s="530"/>
      <c r="D694" s="518"/>
      <c r="E694" s="518"/>
      <c r="F694" s="518"/>
      <c r="G694" s="518"/>
      <c r="H694" s="518"/>
      <c r="I694" s="518"/>
      <c r="J694" s="518"/>
      <c r="K694" s="518"/>
      <c r="L694" s="518"/>
      <c r="M694" s="518"/>
      <c r="N694" s="518"/>
      <c r="O694" s="518"/>
      <c r="P694" s="518"/>
      <c r="Q694" s="518"/>
      <c r="R694" s="518"/>
      <c r="S694" s="518"/>
      <c r="T694" s="518"/>
      <c r="U694" s="518"/>
      <c r="V694" s="518"/>
      <c r="W694" s="518"/>
      <c r="X694" s="518"/>
      <c r="Y694" s="518"/>
      <c r="Z694" s="518"/>
    </row>
    <row r="695" spans="1:26" ht="12.75">
      <c r="A695" s="512"/>
      <c r="B695" s="518"/>
      <c r="C695" s="530"/>
      <c r="D695" s="518"/>
      <c r="E695" s="518"/>
      <c r="F695" s="518"/>
      <c r="G695" s="518"/>
      <c r="H695" s="518"/>
      <c r="I695" s="518"/>
      <c r="J695" s="518"/>
      <c r="K695" s="518"/>
      <c r="L695" s="518"/>
      <c r="M695" s="518"/>
      <c r="N695" s="518"/>
      <c r="O695" s="518"/>
      <c r="P695" s="518"/>
      <c r="Q695" s="518"/>
      <c r="R695" s="518"/>
      <c r="S695" s="518"/>
      <c r="T695" s="518"/>
      <c r="U695" s="518"/>
      <c r="V695" s="518"/>
      <c r="W695" s="518"/>
      <c r="X695" s="518"/>
      <c r="Y695" s="518"/>
      <c r="Z695" s="518"/>
    </row>
    <row r="696" spans="1:26" ht="12.75">
      <c r="A696" s="512"/>
      <c r="B696" s="518"/>
      <c r="C696" s="530"/>
      <c r="D696" s="518"/>
      <c r="E696" s="518"/>
      <c r="F696" s="518"/>
      <c r="G696" s="518"/>
      <c r="H696" s="518"/>
      <c r="I696" s="518"/>
      <c r="J696" s="518"/>
      <c r="K696" s="518"/>
      <c r="L696" s="518"/>
      <c r="M696" s="518"/>
      <c r="N696" s="518"/>
      <c r="O696" s="518"/>
      <c r="P696" s="518"/>
      <c r="Q696" s="518"/>
      <c r="R696" s="518"/>
      <c r="S696" s="518"/>
      <c r="T696" s="518"/>
      <c r="U696" s="518"/>
      <c r="V696" s="518"/>
      <c r="W696" s="518"/>
      <c r="X696" s="518"/>
      <c r="Y696" s="518"/>
      <c r="Z696" s="518"/>
    </row>
    <row r="697" spans="1:26" ht="12.75">
      <c r="A697" s="512"/>
      <c r="B697" s="518"/>
      <c r="C697" s="530"/>
      <c r="D697" s="518"/>
      <c r="E697" s="518"/>
      <c r="F697" s="518"/>
      <c r="G697" s="518"/>
      <c r="H697" s="518"/>
      <c r="I697" s="518"/>
      <c r="J697" s="518"/>
      <c r="K697" s="518"/>
      <c r="L697" s="518"/>
      <c r="M697" s="518"/>
      <c r="N697" s="518"/>
      <c r="O697" s="518"/>
      <c r="P697" s="518"/>
      <c r="Q697" s="518"/>
      <c r="R697" s="518"/>
      <c r="S697" s="518"/>
      <c r="T697" s="518"/>
      <c r="U697" s="518"/>
      <c r="V697" s="518"/>
      <c r="W697" s="518"/>
      <c r="X697" s="518"/>
      <c r="Y697" s="518"/>
      <c r="Z697" s="518"/>
    </row>
    <row r="698" spans="1:26" ht="12.75">
      <c r="A698" s="512"/>
      <c r="B698" s="518"/>
      <c r="C698" s="530"/>
      <c r="D698" s="518"/>
      <c r="E698" s="518"/>
      <c r="F698" s="518"/>
      <c r="G698" s="518"/>
      <c r="H698" s="518"/>
      <c r="I698" s="518"/>
      <c r="J698" s="518"/>
      <c r="K698" s="518"/>
      <c r="L698" s="518"/>
      <c r="M698" s="518"/>
      <c r="N698" s="518"/>
      <c r="O698" s="518"/>
      <c r="P698" s="518"/>
      <c r="Q698" s="518"/>
      <c r="R698" s="518"/>
      <c r="S698" s="518"/>
      <c r="T698" s="518"/>
      <c r="U698" s="518"/>
      <c r="V698" s="518"/>
      <c r="W698" s="518"/>
      <c r="X698" s="518"/>
      <c r="Y698" s="518"/>
      <c r="Z698" s="518"/>
    </row>
    <row r="699" spans="1:26" ht="12.75">
      <c r="A699" s="512"/>
      <c r="B699" s="518"/>
      <c r="C699" s="530"/>
      <c r="D699" s="518"/>
      <c r="E699" s="518"/>
      <c r="F699" s="518"/>
      <c r="G699" s="518"/>
      <c r="H699" s="518"/>
      <c r="I699" s="518"/>
      <c r="J699" s="518"/>
      <c r="K699" s="518"/>
      <c r="L699" s="518"/>
      <c r="M699" s="518"/>
      <c r="N699" s="518"/>
      <c r="O699" s="518"/>
      <c r="P699" s="518"/>
      <c r="Q699" s="518"/>
      <c r="R699" s="518"/>
      <c r="S699" s="518"/>
      <c r="T699" s="518"/>
      <c r="U699" s="518"/>
      <c r="V699" s="518"/>
      <c r="W699" s="518"/>
      <c r="X699" s="518"/>
      <c r="Y699" s="518"/>
      <c r="Z699" s="518"/>
    </row>
    <row r="700" spans="1:26" ht="12.75">
      <c r="A700" s="512"/>
      <c r="B700" s="518"/>
      <c r="C700" s="530"/>
      <c r="D700" s="518"/>
      <c r="E700" s="518"/>
      <c r="F700" s="518"/>
      <c r="G700" s="518"/>
      <c r="H700" s="518"/>
      <c r="I700" s="518"/>
      <c r="J700" s="518"/>
      <c r="K700" s="518"/>
      <c r="L700" s="518"/>
      <c r="M700" s="518"/>
      <c r="N700" s="518"/>
      <c r="O700" s="518"/>
      <c r="P700" s="518"/>
      <c r="Q700" s="518"/>
      <c r="R700" s="518"/>
      <c r="S700" s="518"/>
      <c r="T700" s="518"/>
      <c r="U700" s="518"/>
      <c r="V700" s="518"/>
      <c r="W700" s="518"/>
      <c r="X700" s="518"/>
      <c r="Y700" s="518"/>
      <c r="Z700" s="518"/>
    </row>
    <row r="701" spans="1:26" ht="12.75">
      <c r="A701" s="512"/>
      <c r="B701" s="518"/>
      <c r="C701" s="530"/>
      <c r="D701" s="518"/>
      <c r="E701" s="518"/>
      <c r="F701" s="518"/>
      <c r="G701" s="518"/>
      <c r="H701" s="518"/>
      <c r="I701" s="518"/>
      <c r="J701" s="518"/>
      <c r="K701" s="518"/>
      <c r="L701" s="518"/>
      <c r="M701" s="518"/>
      <c r="N701" s="518"/>
      <c r="O701" s="518"/>
      <c r="P701" s="518"/>
      <c r="Q701" s="518"/>
      <c r="R701" s="518"/>
      <c r="S701" s="518"/>
      <c r="T701" s="518"/>
      <c r="U701" s="518"/>
      <c r="V701" s="518"/>
      <c r="W701" s="518"/>
      <c r="X701" s="518"/>
      <c r="Y701" s="518"/>
      <c r="Z701" s="518"/>
    </row>
    <row r="702" spans="1:26" ht="12.75">
      <c r="A702" s="512"/>
      <c r="B702" s="518"/>
      <c r="C702" s="530"/>
      <c r="D702" s="518"/>
      <c r="E702" s="518"/>
      <c r="F702" s="518"/>
      <c r="G702" s="518"/>
      <c r="H702" s="518"/>
      <c r="I702" s="518"/>
      <c r="J702" s="518"/>
      <c r="K702" s="518"/>
      <c r="L702" s="518"/>
      <c r="M702" s="518"/>
      <c r="N702" s="518"/>
      <c r="O702" s="518"/>
      <c r="P702" s="518"/>
      <c r="Q702" s="518"/>
      <c r="R702" s="518"/>
      <c r="S702" s="518"/>
      <c r="T702" s="518"/>
      <c r="U702" s="518"/>
      <c r="V702" s="518"/>
      <c r="W702" s="518"/>
      <c r="X702" s="518"/>
      <c r="Y702" s="518"/>
      <c r="Z702" s="518"/>
    </row>
    <row r="703" spans="1:26" ht="12.75">
      <c r="A703" s="512"/>
      <c r="B703" s="518"/>
      <c r="C703" s="530"/>
      <c r="D703" s="518"/>
      <c r="E703" s="518"/>
      <c r="F703" s="518"/>
      <c r="G703" s="518"/>
      <c r="H703" s="518"/>
      <c r="I703" s="518"/>
      <c r="J703" s="518"/>
      <c r="K703" s="518"/>
      <c r="L703" s="518"/>
      <c r="M703" s="518"/>
      <c r="N703" s="518"/>
      <c r="O703" s="518"/>
      <c r="P703" s="518"/>
      <c r="Q703" s="518"/>
      <c r="R703" s="518"/>
      <c r="S703" s="518"/>
      <c r="T703" s="518"/>
      <c r="U703" s="518"/>
      <c r="V703" s="518"/>
      <c r="W703" s="518"/>
      <c r="X703" s="518"/>
      <c r="Y703" s="518"/>
      <c r="Z703" s="518"/>
    </row>
    <row r="704" spans="1:26" ht="12.75">
      <c r="A704" s="512"/>
      <c r="B704" s="518"/>
      <c r="C704" s="530"/>
      <c r="D704" s="518"/>
      <c r="E704" s="518"/>
      <c r="F704" s="518"/>
      <c r="G704" s="518"/>
      <c r="H704" s="518"/>
      <c r="I704" s="518"/>
      <c r="J704" s="518"/>
      <c r="K704" s="518"/>
      <c r="L704" s="518"/>
      <c r="M704" s="518"/>
      <c r="N704" s="518"/>
      <c r="O704" s="518"/>
      <c r="P704" s="518"/>
      <c r="Q704" s="518"/>
      <c r="R704" s="518"/>
      <c r="S704" s="518"/>
      <c r="T704" s="518"/>
      <c r="U704" s="518"/>
      <c r="V704" s="518"/>
      <c r="W704" s="518"/>
      <c r="X704" s="518"/>
      <c r="Y704" s="518"/>
      <c r="Z704" s="518"/>
    </row>
    <row r="705" spans="1:26" ht="12.75">
      <c r="A705" s="512"/>
      <c r="B705" s="518"/>
      <c r="C705" s="530"/>
      <c r="D705" s="518"/>
      <c r="E705" s="518"/>
      <c r="F705" s="518"/>
      <c r="G705" s="518"/>
      <c r="H705" s="518"/>
      <c r="I705" s="518"/>
      <c r="J705" s="518"/>
      <c r="K705" s="518"/>
      <c r="L705" s="518"/>
      <c r="M705" s="518"/>
      <c r="N705" s="518"/>
      <c r="O705" s="518"/>
      <c r="P705" s="518"/>
      <c r="Q705" s="518"/>
      <c r="R705" s="518"/>
      <c r="S705" s="518"/>
      <c r="T705" s="518"/>
      <c r="U705" s="518"/>
      <c r="V705" s="518"/>
      <c r="W705" s="518"/>
      <c r="X705" s="518"/>
      <c r="Y705" s="518"/>
      <c r="Z705" s="518"/>
    </row>
    <row r="706" spans="1:26" ht="12.75">
      <c r="A706" s="512"/>
      <c r="B706" s="518"/>
      <c r="C706" s="530"/>
      <c r="D706" s="518"/>
      <c r="E706" s="518"/>
      <c r="F706" s="518"/>
      <c r="G706" s="518"/>
      <c r="H706" s="518"/>
      <c r="I706" s="518"/>
      <c r="J706" s="518"/>
      <c r="K706" s="518"/>
      <c r="L706" s="518"/>
      <c r="M706" s="518"/>
      <c r="N706" s="518"/>
      <c r="O706" s="518"/>
      <c r="P706" s="518"/>
      <c r="Q706" s="518"/>
      <c r="R706" s="518"/>
      <c r="S706" s="518"/>
      <c r="T706" s="518"/>
      <c r="U706" s="518"/>
      <c r="V706" s="518"/>
      <c r="W706" s="518"/>
      <c r="X706" s="518"/>
      <c r="Y706" s="518"/>
      <c r="Z706" s="518"/>
    </row>
    <row r="707" spans="1:26" ht="12.75">
      <c r="A707" s="512"/>
      <c r="B707" s="518"/>
      <c r="C707" s="530"/>
      <c r="D707" s="518"/>
      <c r="E707" s="518"/>
      <c r="F707" s="518"/>
      <c r="G707" s="518"/>
      <c r="H707" s="518"/>
      <c r="I707" s="518"/>
      <c r="J707" s="518"/>
      <c r="K707" s="518"/>
      <c r="L707" s="518"/>
      <c r="M707" s="518"/>
      <c r="N707" s="518"/>
      <c r="O707" s="518"/>
      <c r="P707" s="518"/>
      <c r="Q707" s="518"/>
      <c r="R707" s="518"/>
      <c r="S707" s="518"/>
      <c r="T707" s="518"/>
      <c r="U707" s="518"/>
      <c r="V707" s="518"/>
      <c r="W707" s="518"/>
      <c r="X707" s="518"/>
      <c r="Y707" s="518"/>
      <c r="Z707" s="518"/>
    </row>
    <row r="708" spans="1:26" ht="12.75">
      <c r="A708" s="512"/>
      <c r="B708" s="518"/>
      <c r="C708" s="530"/>
      <c r="D708" s="518"/>
      <c r="E708" s="518"/>
      <c r="F708" s="518"/>
      <c r="G708" s="518"/>
      <c r="H708" s="518"/>
      <c r="I708" s="518"/>
      <c r="J708" s="518"/>
      <c r="K708" s="518"/>
      <c r="L708" s="518"/>
      <c r="M708" s="518"/>
      <c r="N708" s="518"/>
      <c r="O708" s="518"/>
      <c r="P708" s="518"/>
      <c r="Q708" s="518"/>
      <c r="R708" s="518"/>
      <c r="S708" s="518"/>
      <c r="T708" s="518"/>
      <c r="U708" s="518"/>
      <c r="V708" s="518"/>
      <c r="W708" s="518"/>
      <c r="X708" s="518"/>
      <c r="Y708" s="518"/>
      <c r="Z708" s="518"/>
    </row>
    <row r="709" spans="1:26" ht="12.75">
      <c r="A709" s="512"/>
      <c r="B709" s="518"/>
      <c r="C709" s="530"/>
      <c r="D709" s="518"/>
      <c r="E709" s="518"/>
      <c r="F709" s="518"/>
      <c r="G709" s="518"/>
      <c r="H709" s="518"/>
      <c r="I709" s="518"/>
      <c r="J709" s="518"/>
      <c r="K709" s="518"/>
      <c r="L709" s="518"/>
      <c r="M709" s="518"/>
      <c r="N709" s="518"/>
      <c r="O709" s="518"/>
      <c r="P709" s="518"/>
      <c r="Q709" s="518"/>
      <c r="R709" s="518"/>
      <c r="S709" s="518"/>
      <c r="T709" s="518"/>
      <c r="U709" s="518"/>
      <c r="V709" s="518"/>
      <c r="W709" s="518"/>
      <c r="X709" s="518"/>
      <c r="Y709" s="518"/>
      <c r="Z709" s="518"/>
    </row>
    <row r="710" spans="1:26" ht="12.75">
      <c r="A710" s="512"/>
      <c r="B710" s="518"/>
      <c r="C710" s="530"/>
      <c r="D710" s="518"/>
      <c r="E710" s="518"/>
      <c r="F710" s="518"/>
      <c r="G710" s="518"/>
      <c r="H710" s="518"/>
      <c r="I710" s="518"/>
      <c r="J710" s="518"/>
      <c r="K710" s="518"/>
      <c r="L710" s="518"/>
      <c r="M710" s="518"/>
      <c r="N710" s="518"/>
      <c r="O710" s="518"/>
      <c r="P710" s="518"/>
      <c r="Q710" s="518"/>
      <c r="R710" s="518"/>
      <c r="S710" s="518"/>
      <c r="T710" s="518"/>
      <c r="U710" s="518"/>
      <c r="V710" s="518"/>
      <c r="W710" s="518"/>
      <c r="X710" s="518"/>
      <c r="Y710" s="518"/>
      <c r="Z710" s="518"/>
    </row>
    <row r="711" spans="1:26" ht="12.75">
      <c r="A711" s="512"/>
      <c r="B711" s="518"/>
      <c r="C711" s="530"/>
      <c r="D711" s="518"/>
      <c r="E711" s="518"/>
      <c r="F711" s="518"/>
      <c r="G711" s="518"/>
      <c r="H711" s="518"/>
      <c r="I711" s="518"/>
      <c r="J711" s="518"/>
      <c r="K711" s="518"/>
      <c r="L711" s="518"/>
      <c r="M711" s="518"/>
      <c r="N711" s="518"/>
      <c r="O711" s="518"/>
      <c r="P711" s="518"/>
      <c r="Q711" s="518"/>
      <c r="R711" s="518"/>
      <c r="S711" s="518"/>
      <c r="T711" s="518"/>
      <c r="U711" s="518"/>
      <c r="V711" s="518"/>
      <c r="W711" s="518"/>
      <c r="X711" s="518"/>
      <c r="Y711" s="518"/>
      <c r="Z711" s="518"/>
    </row>
    <row r="712" spans="1:26" ht="12.75">
      <c r="A712" s="512"/>
      <c r="B712" s="518"/>
      <c r="C712" s="530"/>
      <c r="D712" s="518"/>
      <c r="E712" s="518"/>
      <c r="F712" s="518"/>
      <c r="G712" s="518"/>
      <c r="H712" s="518"/>
      <c r="I712" s="518"/>
      <c r="J712" s="518"/>
      <c r="K712" s="518"/>
      <c r="L712" s="518"/>
      <c r="M712" s="518"/>
      <c r="N712" s="518"/>
      <c r="O712" s="518"/>
      <c r="P712" s="518"/>
      <c r="Q712" s="518"/>
      <c r="R712" s="518"/>
      <c r="S712" s="518"/>
      <c r="T712" s="518"/>
      <c r="U712" s="518"/>
      <c r="V712" s="518"/>
      <c r="W712" s="518"/>
      <c r="X712" s="518"/>
      <c r="Y712" s="518"/>
      <c r="Z712" s="518"/>
    </row>
    <row r="713" spans="1:26" ht="12.75">
      <c r="A713" s="512"/>
      <c r="B713" s="518"/>
      <c r="C713" s="530"/>
      <c r="D713" s="518"/>
      <c r="E713" s="518"/>
      <c r="F713" s="518"/>
      <c r="G713" s="518"/>
      <c r="H713" s="518"/>
      <c r="I713" s="518"/>
      <c r="J713" s="518"/>
      <c r="K713" s="518"/>
      <c r="L713" s="518"/>
      <c r="M713" s="518"/>
      <c r="N713" s="518"/>
      <c r="O713" s="518"/>
      <c r="P713" s="518"/>
      <c r="Q713" s="518"/>
      <c r="R713" s="518"/>
      <c r="S713" s="518"/>
      <c r="T713" s="518"/>
      <c r="U713" s="518"/>
      <c r="V713" s="518"/>
      <c r="W713" s="518"/>
      <c r="X713" s="518"/>
      <c r="Y713" s="518"/>
      <c r="Z713" s="518"/>
    </row>
    <row r="714" spans="1:26" ht="12.75">
      <c r="A714" s="512"/>
      <c r="B714" s="518"/>
      <c r="C714" s="530"/>
      <c r="D714" s="518"/>
      <c r="E714" s="518"/>
      <c r="F714" s="518"/>
      <c r="G714" s="518"/>
      <c r="H714" s="518"/>
      <c r="I714" s="518"/>
      <c r="J714" s="518"/>
      <c r="K714" s="518"/>
      <c r="L714" s="518"/>
      <c r="M714" s="518"/>
      <c r="N714" s="518"/>
      <c r="O714" s="518"/>
      <c r="P714" s="518"/>
      <c r="Q714" s="518"/>
      <c r="R714" s="518"/>
      <c r="S714" s="518"/>
      <c r="T714" s="518"/>
      <c r="U714" s="518"/>
      <c r="V714" s="518"/>
      <c r="W714" s="518"/>
      <c r="X714" s="518"/>
      <c r="Y714" s="518"/>
      <c r="Z714" s="518"/>
    </row>
    <row r="715" spans="1:26" ht="12.75">
      <c r="A715" s="512"/>
      <c r="B715" s="518"/>
      <c r="C715" s="530"/>
      <c r="D715" s="518"/>
      <c r="E715" s="518"/>
      <c r="F715" s="518"/>
      <c r="G715" s="518"/>
      <c r="H715" s="518"/>
      <c r="I715" s="518"/>
      <c r="J715" s="518"/>
      <c r="K715" s="518"/>
      <c r="L715" s="518"/>
      <c r="M715" s="518"/>
      <c r="N715" s="518"/>
      <c r="O715" s="518"/>
      <c r="P715" s="518"/>
      <c r="Q715" s="518"/>
      <c r="R715" s="518"/>
      <c r="S715" s="518"/>
      <c r="T715" s="518"/>
      <c r="U715" s="518"/>
      <c r="V715" s="518"/>
      <c r="W715" s="518"/>
      <c r="X715" s="518"/>
      <c r="Y715" s="518"/>
      <c r="Z715" s="518"/>
    </row>
    <row r="716" spans="1:26" ht="12.75">
      <c r="A716" s="512"/>
      <c r="B716" s="518"/>
      <c r="C716" s="530"/>
      <c r="D716" s="518"/>
      <c r="E716" s="518"/>
      <c r="F716" s="518"/>
      <c r="G716" s="518"/>
      <c r="H716" s="518"/>
      <c r="I716" s="518"/>
      <c r="J716" s="518"/>
      <c r="K716" s="518"/>
      <c r="L716" s="518"/>
      <c r="M716" s="518"/>
      <c r="N716" s="518"/>
      <c r="O716" s="518"/>
      <c r="P716" s="518"/>
      <c r="Q716" s="518"/>
      <c r="R716" s="518"/>
      <c r="S716" s="518"/>
      <c r="T716" s="518"/>
      <c r="U716" s="518"/>
      <c r="V716" s="518"/>
      <c r="W716" s="518"/>
      <c r="X716" s="518"/>
      <c r="Y716" s="518"/>
      <c r="Z716" s="518"/>
    </row>
    <row r="717" spans="1:26" ht="12.75">
      <c r="A717" s="512"/>
      <c r="B717" s="518"/>
      <c r="C717" s="530"/>
      <c r="D717" s="518"/>
      <c r="E717" s="518"/>
      <c r="F717" s="518"/>
      <c r="G717" s="518"/>
      <c r="H717" s="518"/>
      <c r="I717" s="518"/>
      <c r="J717" s="518"/>
      <c r="K717" s="518"/>
      <c r="L717" s="518"/>
      <c r="M717" s="518"/>
      <c r="N717" s="518"/>
      <c r="O717" s="518"/>
      <c r="P717" s="518"/>
      <c r="Q717" s="518"/>
      <c r="R717" s="518"/>
      <c r="S717" s="518"/>
      <c r="T717" s="518"/>
      <c r="U717" s="518"/>
      <c r="V717" s="518"/>
      <c r="W717" s="518"/>
      <c r="X717" s="518"/>
      <c r="Y717" s="518"/>
      <c r="Z717" s="518"/>
    </row>
    <row r="718" spans="1:26" ht="12.75">
      <c r="A718" s="512"/>
      <c r="B718" s="518"/>
      <c r="C718" s="530"/>
      <c r="D718" s="518"/>
      <c r="E718" s="518"/>
      <c r="F718" s="518"/>
      <c r="G718" s="518"/>
      <c r="H718" s="518"/>
      <c r="I718" s="518"/>
      <c r="J718" s="518"/>
      <c r="K718" s="518"/>
      <c r="L718" s="518"/>
      <c r="M718" s="518"/>
      <c r="N718" s="518"/>
      <c r="O718" s="518"/>
      <c r="P718" s="518"/>
      <c r="Q718" s="518"/>
      <c r="R718" s="518"/>
      <c r="S718" s="518"/>
      <c r="T718" s="518"/>
      <c r="U718" s="518"/>
      <c r="V718" s="518"/>
      <c r="W718" s="518"/>
      <c r="X718" s="518"/>
      <c r="Y718" s="518"/>
      <c r="Z718" s="518"/>
    </row>
    <row r="719" spans="1:26" ht="12.75">
      <c r="A719" s="512"/>
      <c r="B719" s="518"/>
      <c r="C719" s="530"/>
      <c r="D719" s="518"/>
      <c r="E719" s="518"/>
      <c r="F719" s="518"/>
      <c r="G719" s="518"/>
      <c r="H719" s="518"/>
      <c r="I719" s="518"/>
      <c r="J719" s="518"/>
      <c r="K719" s="518"/>
      <c r="L719" s="518"/>
      <c r="M719" s="518"/>
      <c r="N719" s="518"/>
      <c r="O719" s="518"/>
      <c r="P719" s="518"/>
      <c r="Q719" s="518"/>
      <c r="R719" s="518"/>
      <c r="S719" s="518"/>
      <c r="T719" s="518"/>
      <c r="U719" s="518"/>
      <c r="V719" s="518"/>
      <c r="W719" s="518"/>
      <c r="X719" s="518"/>
      <c r="Y719" s="518"/>
      <c r="Z719" s="518"/>
    </row>
    <row r="720" spans="1:26" ht="12.75">
      <c r="A720" s="512"/>
      <c r="B720" s="518"/>
      <c r="C720" s="530"/>
      <c r="D720" s="518"/>
      <c r="E720" s="518"/>
      <c r="F720" s="518"/>
      <c r="G720" s="518"/>
      <c r="H720" s="518"/>
      <c r="I720" s="518"/>
      <c r="J720" s="518"/>
      <c r="K720" s="518"/>
      <c r="L720" s="518"/>
      <c r="M720" s="518"/>
      <c r="N720" s="518"/>
      <c r="O720" s="518"/>
      <c r="P720" s="518"/>
      <c r="Q720" s="518"/>
      <c r="R720" s="518"/>
      <c r="S720" s="518"/>
      <c r="T720" s="518"/>
      <c r="U720" s="518"/>
      <c r="V720" s="518"/>
      <c r="W720" s="518"/>
      <c r="X720" s="518"/>
      <c r="Y720" s="518"/>
      <c r="Z720" s="518"/>
    </row>
    <row r="721" spans="1:26" ht="12.75">
      <c r="A721" s="512"/>
      <c r="B721" s="518"/>
      <c r="C721" s="530"/>
      <c r="D721" s="518"/>
      <c r="E721" s="518"/>
      <c r="F721" s="518"/>
      <c r="G721" s="518"/>
      <c r="H721" s="518"/>
      <c r="I721" s="518"/>
      <c r="J721" s="518"/>
      <c r="K721" s="518"/>
      <c r="L721" s="518"/>
      <c r="M721" s="518"/>
      <c r="N721" s="518"/>
      <c r="O721" s="518"/>
      <c r="P721" s="518"/>
      <c r="Q721" s="518"/>
      <c r="R721" s="518"/>
      <c r="S721" s="518"/>
      <c r="T721" s="518"/>
      <c r="U721" s="518"/>
      <c r="V721" s="518"/>
      <c r="W721" s="518"/>
      <c r="X721" s="518"/>
      <c r="Y721" s="518"/>
      <c r="Z721" s="518"/>
    </row>
    <row r="722" spans="1:26" ht="12.75">
      <c r="A722" s="512"/>
      <c r="B722" s="518"/>
      <c r="C722" s="530"/>
      <c r="D722" s="518"/>
      <c r="E722" s="518"/>
      <c r="F722" s="518"/>
      <c r="G722" s="518"/>
      <c r="H722" s="518"/>
      <c r="I722" s="518"/>
      <c r="J722" s="518"/>
      <c r="K722" s="518"/>
      <c r="L722" s="518"/>
      <c r="M722" s="518"/>
      <c r="N722" s="518"/>
      <c r="O722" s="518"/>
      <c r="P722" s="518"/>
      <c r="Q722" s="518"/>
      <c r="R722" s="518"/>
      <c r="S722" s="518"/>
      <c r="T722" s="518"/>
      <c r="U722" s="518"/>
      <c r="V722" s="518"/>
      <c r="W722" s="518"/>
      <c r="X722" s="518"/>
      <c r="Y722" s="518"/>
      <c r="Z722" s="518"/>
    </row>
    <row r="723" spans="1:26" ht="12.75">
      <c r="A723" s="512"/>
      <c r="B723" s="518"/>
      <c r="C723" s="530"/>
      <c r="D723" s="518"/>
      <c r="E723" s="518"/>
      <c r="F723" s="518"/>
      <c r="G723" s="518"/>
      <c r="H723" s="518"/>
      <c r="I723" s="518"/>
      <c r="J723" s="518"/>
      <c r="K723" s="518"/>
      <c r="L723" s="518"/>
      <c r="M723" s="518"/>
      <c r="N723" s="518"/>
      <c r="O723" s="518"/>
      <c r="P723" s="518"/>
      <c r="Q723" s="518"/>
      <c r="R723" s="518"/>
      <c r="S723" s="518"/>
      <c r="T723" s="518"/>
      <c r="U723" s="518"/>
      <c r="V723" s="518"/>
      <c r="W723" s="518"/>
      <c r="X723" s="518"/>
      <c r="Y723" s="518"/>
      <c r="Z723" s="518"/>
    </row>
    <row r="724" spans="1:26" ht="12.75">
      <c r="A724" s="512"/>
      <c r="B724" s="518"/>
      <c r="C724" s="530"/>
      <c r="D724" s="518"/>
      <c r="E724" s="518"/>
      <c r="F724" s="518"/>
      <c r="G724" s="518"/>
      <c r="H724" s="518"/>
      <c r="I724" s="518"/>
      <c r="J724" s="518"/>
      <c r="K724" s="518"/>
      <c r="L724" s="518"/>
      <c r="M724" s="518"/>
      <c r="N724" s="518"/>
      <c r="O724" s="518"/>
      <c r="P724" s="518"/>
      <c r="Q724" s="518"/>
      <c r="R724" s="518"/>
      <c r="S724" s="518"/>
      <c r="T724" s="518"/>
      <c r="U724" s="518"/>
      <c r="V724" s="518"/>
      <c r="W724" s="518"/>
      <c r="X724" s="518"/>
      <c r="Y724" s="518"/>
      <c r="Z724" s="518"/>
    </row>
    <row r="725" spans="1:26" ht="12.75">
      <c r="A725" s="512"/>
      <c r="B725" s="518"/>
      <c r="C725" s="530"/>
      <c r="D725" s="518"/>
      <c r="E725" s="518"/>
      <c r="F725" s="518"/>
      <c r="G725" s="518"/>
      <c r="H725" s="518"/>
      <c r="I725" s="518"/>
      <c r="J725" s="518"/>
      <c r="K725" s="518"/>
      <c r="L725" s="518"/>
      <c r="M725" s="518"/>
      <c r="N725" s="518"/>
      <c r="O725" s="518"/>
      <c r="P725" s="518"/>
      <c r="Q725" s="518"/>
      <c r="R725" s="518"/>
      <c r="S725" s="518"/>
      <c r="T725" s="518"/>
      <c r="U725" s="518"/>
      <c r="V725" s="518"/>
      <c r="W725" s="518"/>
      <c r="X725" s="518"/>
      <c r="Y725" s="518"/>
      <c r="Z725" s="518"/>
    </row>
    <row r="726" spans="1:26" ht="12.75">
      <c r="A726" s="512"/>
      <c r="B726" s="518"/>
      <c r="C726" s="530"/>
      <c r="D726" s="518"/>
      <c r="E726" s="518"/>
      <c r="F726" s="518"/>
      <c r="G726" s="518"/>
      <c r="H726" s="518"/>
      <c r="I726" s="518"/>
      <c r="J726" s="518"/>
      <c r="K726" s="518"/>
      <c r="L726" s="518"/>
      <c r="M726" s="518"/>
      <c r="N726" s="518"/>
      <c r="O726" s="518"/>
      <c r="P726" s="518"/>
      <c r="Q726" s="518"/>
      <c r="R726" s="518"/>
      <c r="S726" s="518"/>
      <c r="T726" s="518"/>
      <c r="U726" s="518"/>
      <c r="V726" s="518"/>
      <c r="W726" s="518"/>
      <c r="X726" s="518"/>
      <c r="Y726" s="518"/>
      <c r="Z726" s="518"/>
    </row>
    <row r="727" spans="1:26" ht="12.75">
      <c r="A727" s="512"/>
      <c r="B727" s="518"/>
      <c r="C727" s="530"/>
      <c r="D727" s="518"/>
      <c r="E727" s="518"/>
      <c r="F727" s="518"/>
      <c r="G727" s="518"/>
      <c r="H727" s="518"/>
      <c r="I727" s="518"/>
      <c r="J727" s="518"/>
      <c r="K727" s="518"/>
      <c r="L727" s="518"/>
      <c r="M727" s="518"/>
      <c r="N727" s="518"/>
      <c r="O727" s="518"/>
      <c r="P727" s="518"/>
      <c r="Q727" s="518"/>
      <c r="R727" s="518"/>
      <c r="S727" s="518"/>
      <c r="T727" s="518"/>
      <c r="U727" s="518"/>
      <c r="V727" s="518"/>
      <c r="W727" s="518"/>
      <c r="X727" s="518"/>
      <c r="Y727" s="518"/>
      <c r="Z727" s="518"/>
    </row>
    <row r="728" spans="1:26" ht="12.75">
      <c r="A728" s="512"/>
      <c r="B728" s="518"/>
      <c r="C728" s="530"/>
      <c r="D728" s="518"/>
      <c r="E728" s="518"/>
      <c r="F728" s="518"/>
      <c r="G728" s="518"/>
      <c r="H728" s="518"/>
      <c r="I728" s="518"/>
      <c r="J728" s="518"/>
      <c r="K728" s="518"/>
      <c r="L728" s="518"/>
      <c r="M728" s="518"/>
      <c r="N728" s="518"/>
      <c r="O728" s="518"/>
      <c r="P728" s="518"/>
      <c r="Q728" s="518"/>
      <c r="R728" s="518"/>
      <c r="S728" s="518"/>
      <c r="T728" s="518"/>
      <c r="U728" s="518"/>
      <c r="V728" s="518"/>
      <c r="W728" s="518"/>
      <c r="X728" s="518"/>
      <c r="Y728" s="518"/>
      <c r="Z728" s="518"/>
    </row>
    <row r="729" spans="1:26" ht="12.75">
      <c r="A729" s="512"/>
      <c r="B729" s="518"/>
      <c r="C729" s="530"/>
      <c r="D729" s="518"/>
      <c r="E729" s="518"/>
      <c r="F729" s="518"/>
      <c r="G729" s="518"/>
      <c r="H729" s="518"/>
      <c r="I729" s="518"/>
      <c r="J729" s="518"/>
      <c r="K729" s="518"/>
      <c r="L729" s="518"/>
      <c r="M729" s="518"/>
      <c r="N729" s="518"/>
      <c r="O729" s="518"/>
      <c r="P729" s="518"/>
      <c r="Q729" s="518"/>
      <c r="R729" s="518"/>
      <c r="S729" s="518"/>
      <c r="T729" s="518"/>
      <c r="U729" s="518"/>
      <c r="V729" s="518"/>
      <c r="W729" s="518"/>
      <c r="X729" s="518"/>
      <c r="Y729" s="518"/>
      <c r="Z729" s="518"/>
    </row>
    <row r="730" spans="1:26" ht="12.75">
      <c r="A730" s="512"/>
      <c r="B730" s="518"/>
      <c r="C730" s="530"/>
      <c r="D730" s="518"/>
      <c r="E730" s="518"/>
      <c r="F730" s="518"/>
      <c r="G730" s="518"/>
      <c r="H730" s="518"/>
      <c r="I730" s="518"/>
      <c r="J730" s="518"/>
      <c r="K730" s="518"/>
      <c r="L730" s="518"/>
      <c r="M730" s="518"/>
      <c r="N730" s="518"/>
      <c r="O730" s="518"/>
      <c r="P730" s="518"/>
      <c r="Q730" s="518"/>
      <c r="R730" s="518"/>
      <c r="S730" s="518"/>
      <c r="T730" s="518"/>
      <c r="U730" s="518"/>
      <c r="V730" s="518"/>
      <c r="W730" s="518"/>
      <c r="X730" s="518"/>
      <c r="Y730" s="518"/>
      <c r="Z730" s="518"/>
    </row>
    <row r="731" spans="1:26" ht="12.75">
      <c r="A731" s="512"/>
      <c r="B731" s="518"/>
      <c r="C731" s="530"/>
      <c r="D731" s="518"/>
      <c r="E731" s="518"/>
      <c r="F731" s="518"/>
      <c r="G731" s="518"/>
      <c r="H731" s="518"/>
      <c r="I731" s="518"/>
      <c r="J731" s="518"/>
      <c r="K731" s="518"/>
      <c r="L731" s="518"/>
      <c r="M731" s="518"/>
      <c r="N731" s="518"/>
      <c r="O731" s="518"/>
      <c r="P731" s="518"/>
      <c r="Q731" s="518"/>
      <c r="R731" s="518"/>
      <c r="S731" s="518"/>
      <c r="T731" s="518"/>
      <c r="U731" s="518"/>
      <c r="V731" s="518"/>
      <c r="W731" s="518"/>
      <c r="X731" s="518"/>
      <c r="Y731" s="518"/>
      <c r="Z731" s="518"/>
    </row>
    <row r="732" spans="1:26" ht="12.75">
      <c r="A732" s="512"/>
      <c r="B732" s="518"/>
      <c r="C732" s="530"/>
      <c r="D732" s="518"/>
      <c r="E732" s="518"/>
      <c r="F732" s="518"/>
      <c r="G732" s="518"/>
      <c r="H732" s="518"/>
      <c r="I732" s="518"/>
      <c r="J732" s="518"/>
      <c r="K732" s="518"/>
      <c r="L732" s="518"/>
      <c r="M732" s="518"/>
      <c r="N732" s="518"/>
      <c r="O732" s="518"/>
      <c r="P732" s="518"/>
      <c r="Q732" s="518"/>
      <c r="R732" s="518"/>
      <c r="S732" s="518"/>
      <c r="T732" s="518"/>
      <c r="U732" s="518"/>
      <c r="V732" s="518"/>
      <c r="W732" s="518"/>
      <c r="X732" s="518"/>
      <c r="Y732" s="518"/>
      <c r="Z732" s="518"/>
    </row>
    <row r="733" spans="1:26" ht="12.75">
      <c r="A733" s="512"/>
      <c r="B733" s="518"/>
      <c r="C733" s="530"/>
      <c r="D733" s="518"/>
      <c r="E733" s="518"/>
      <c r="F733" s="518"/>
      <c r="G733" s="518"/>
      <c r="H733" s="518"/>
      <c r="I733" s="518"/>
      <c r="J733" s="518"/>
      <c r="K733" s="518"/>
      <c r="L733" s="518"/>
      <c r="M733" s="518"/>
      <c r="N733" s="518"/>
      <c r="O733" s="518"/>
      <c r="P733" s="518"/>
      <c r="Q733" s="518"/>
      <c r="R733" s="518"/>
      <c r="S733" s="518"/>
      <c r="T733" s="518"/>
      <c r="U733" s="518"/>
      <c r="V733" s="518"/>
      <c r="W733" s="518"/>
      <c r="X733" s="518"/>
      <c r="Y733" s="518"/>
      <c r="Z733" s="518"/>
    </row>
    <row r="734" spans="1:26" ht="12.75">
      <c r="A734" s="512"/>
      <c r="B734" s="518"/>
      <c r="C734" s="530"/>
      <c r="D734" s="518"/>
      <c r="E734" s="518"/>
      <c r="F734" s="518"/>
      <c r="G734" s="518"/>
      <c r="H734" s="518"/>
      <c r="I734" s="518"/>
      <c r="J734" s="518"/>
      <c r="K734" s="518"/>
      <c r="L734" s="518"/>
      <c r="M734" s="518"/>
      <c r="N734" s="518"/>
      <c r="O734" s="518"/>
      <c r="P734" s="518"/>
      <c r="Q734" s="518"/>
      <c r="R734" s="518"/>
      <c r="S734" s="518"/>
      <c r="T734" s="518"/>
      <c r="U734" s="518"/>
      <c r="V734" s="518"/>
      <c r="W734" s="518"/>
      <c r="X734" s="518"/>
      <c r="Y734" s="518"/>
      <c r="Z734" s="518"/>
    </row>
    <row r="735" spans="1:26" ht="12.75">
      <c r="A735" s="512"/>
      <c r="B735" s="518"/>
      <c r="C735" s="530"/>
      <c r="D735" s="518"/>
      <c r="E735" s="518"/>
      <c r="F735" s="518"/>
      <c r="G735" s="518"/>
      <c r="H735" s="518"/>
      <c r="I735" s="518"/>
      <c r="J735" s="518"/>
      <c r="K735" s="518"/>
      <c r="L735" s="518"/>
      <c r="M735" s="518"/>
      <c r="N735" s="518"/>
      <c r="O735" s="518"/>
      <c r="P735" s="518"/>
      <c r="Q735" s="518"/>
      <c r="R735" s="518"/>
      <c r="S735" s="518"/>
      <c r="T735" s="518"/>
      <c r="U735" s="518"/>
      <c r="V735" s="518"/>
      <c r="W735" s="518"/>
      <c r="X735" s="518"/>
      <c r="Y735" s="518"/>
      <c r="Z735" s="518"/>
    </row>
    <row r="736" spans="1:26" ht="12.75">
      <c r="A736" s="512"/>
      <c r="B736" s="518"/>
      <c r="C736" s="530"/>
      <c r="D736" s="518"/>
      <c r="E736" s="518"/>
      <c r="F736" s="518"/>
      <c r="G736" s="518"/>
      <c r="H736" s="518"/>
      <c r="I736" s="518"/>
      <c r="J736" s="518"/>
      <c r="K736" s="518"/>
      <c r="L736" s="518"/>
      <c r="M736" s="518"/>
      <c r="N736" s="518"/>
      <c r="O736" s="518"/>
      <c r="P736" s="518"/>
      <c r="Q736" s="518"/>
      <c r="R736" s="518"/>
      <c r="S736" s="518"/>
      <c r="T736" s="518"/>
      <c r="U736" s="518"/>
      <c r="V736" s="518"/>
      <c r="W736" s="518"/>
      <c r="X736" s="518"/>
      <c r="Y736" s="518"/>
      <c r="Z736" s="518"/>
    </row>
    <row r="737" spans="1:26" ht="12.75">
      <c r="A737" s="512"/>
      <c r="B737" s="518"/>
      <c r="C737" s="530"/>
      <c r="D737" s="518"/>
      <c r="E737" s="518"/>
      <c r="F737" s="518"/>
      <c r="G737" s="518"/>
      <c r="H737" s="518"/>
      <c r="I737" s="518"/>
      <c r="J737" s="518"/>
      <c r="K737" s="518"/>
      <c r="L737" s="518"/>
      <c r="M737" s="518"/>
      <c r="N737" s="518"/>
      <c r="O737" s="518"/>
      <c r="P737" s="518"/>
      <c r="Q737" s="518"/>
      <c r="R737" s="518"/>
      <c r="S737" s="518"/>
      <c r="T737" s="518"/>
      <c r="U737" s="518"/>
      <c r="V737" s="518"/>
      <c r="W737" s="518"/>
      <c r="X737" s="518"/>
      <c r="Y737" s="518"/>
      <c r="Z737" s="518"/>
    </row>
    <row r="738" spans="1:26" ht="12.75">
      <c r="A738" s="512"/>
      <c r="B738" s="518"/>
      <c r="C738" s="530"/>
      <c r="D738" s="518"/>
      <c r="E738" s="518"/>
      <c r="F738" s="518"/>
      <c r="G738" s="518"/>
      <c r="H738" s="518"/>
      <c r="I738" s="518"/>
      <c r="J738" s="518"/>
      <c r="K738" s="518"/>
      <c r="L738" s="518"/>
      <c r="M738" s="518"/>
      <c r="N738" s="518"/>
      <c r="O738" s="518"/>
      <c r="P738" s="518"/>
      <c r="Q738" s="518"/>
      <c r="R738" s="518"/>
      <c r="S738" s="518"/>
      <c r="T738" s="518"/>
      <c r="U738" s="518"/>
      <c r="V738" s="518"/>
      <c r="W738" s="518"/>
      <c r="X738" s="518"/>
      <c r="Y738" s="518"/>
      <c r="Z738" s="518"/>
    </row>
    <row r="739" spans="1:26" ht="12.75">
      <c r="A739" s="512"/>
      <c r="B739" s="518"/>
      <c r="C739" s="530"/>
      <c r="D739" s="518"/>
      <c r="E739" s="518"/>
      <c r="F739" s="518"/>
      <c r="G739" s="518"/>
      <c r="H739" s="518"/>
      <c r="I739" s="518"/>
      <c r="J739" s="518"/>
      <c r="K739" s="518"/>
      <c r="L739" s="518"/>
      <c r="M739" s="518"/>
      <c r="N739" s="518"/>
      <c r="O739" s="518"/>
      <c r="P739" s="518"/>
      <c r="Q739" s="518"/>
      <c r="R739" s="518"/>
      <c r="S739" s="518"/>
      <c r="T739" s="518"/>
      <c r="U739" s="518"/>
      <c r="V739" s="518"/>
      <c r="W739" s="518"/>
      <c r="X739" s="518"/>
      <c r="Y739" s="518"/>
      <c r="Z739" s="518"/>
    </row>
    <row r="740" spans="1:26" ht="12.75">
      <c r="A740" s="512"/>
      <c r="B740" s="518"/>
      <c r="C740" s="530"/>
      <c r="D740" s="518"/>
      <c r="E740" s="518"/>
      <c r="F740" s="518"/>
      <c r="G740" s="518"/>
      <c r="H740" s="518"/>
      <c r="I740" s="518"/>
      <c r="J740" s="518"/>
      <c r="K740" s="518"/>
      <c r="L740" s="518"/>
      <c r="M740" s="518"/>
      <c r="N740" s="518"/>
      <c r="O740" s="518"/>
      <c r="P740" s="518"/>
      <c r="Q740" s="518"/>
      <c r="R740" s="518"/>
      <c r="S740" s="518"/>
      <c r="T740" s="518"/>
      <c r="U740" s="518"/>
      <c r="V740" s="518"/>
      <c r="W740" s="518"/>
      <c r="X740" s="518"/>
      <c r="Y740" s="518"/>
      <c r="Z740" s="518"/>
    </row>
    <row r="741" spans="1:26" ht="12.75">
      <c r="A741" s="512"/>
      <c r="B741" s="518"/>
      <c r="C741" s="530"/>
      <c r="D741" s="518"/>
      <c r="E741" s="518"/>
      <c r="F741" s="518"/>
      <c r="G741" s="518"/>
      <c r="H741" s="518"/>
      <c r="I741" s="518"/>
      <c r="J741" s="518"/>
      <c r="K741" s="518"/>
      <c r="L741" s="518"/>
      <c r="M741" s="518"/>
      <c r="N741" s="518"/>
      <c r="O741" s="518"/>
      <c r="P741" s="518"/>
      <c r="Q741" s="518"/>
      <c r="R741" s="518"/>
      <c r="S741" s="518"/>
      <c r="T741" s="518"/>
      <c r="U741" s="518"/>
      <c r="V741" s="518"/>
      <c r="W741" s="518"/>
      <c r="X741" s="518"/>
      <c r="Y741" s="518"/>
      <c r="Z741" s="518"/>
    </row>
    <row r="742" spans="1:26" ht="12.75">
      <c r="A742" s="512"/>
      <c r="B742" s="518"/>
      <c r="C742" s="530"/>
      <c r="D742" s="518"/>
      <c r="E742" s="518"/>
      <c r="F742" s="518"/>
      <c r="G742" s="518"/>
      <c r="H742" s="518"/>
      <c r="I742" s="518"/>
      <c r="J742" s="518"/>
      <c r="K742" s="518"/>
      <c r="L742" s="518"/>
      <c r="M742" s="518"/>
      <c r="N742" s="518"/>
      <c r="O742" s="518"/>
      <c r="P742" s="518"/>
      <c r="Q742" s="518"/>
      <c r="R742" s="518"/>
      <c r="S742" s="518"/>
      <c r="T742" s="518"/>
      <c r="U742" s="518"/>
      <c r="V742" s="518"/>
      <c r="W742" s="518"/>
      <c r="X742" s="518"/>
      <c r="Y742" s="518"/>
      <c r="Z742" s="518"/>
    </row>
    <row r="743" spans="1:26" ht="12.75">
      <c r="A743" s="512"/>
      <c r="B743" s="518"/>
      <c r="C743" s="530"/>
      <c r="D743" s="518"/>
      <c r="E743" s="518"/>
      <c r="F743" s="518"/>
      <c r="G743" s="518"/>
      <c r="H743" s="518"/>
      <c r="I743" s="518"/>
      <c r="J743" s="518"/>
      <c r="K743" s="518"/>
      <c r="L743" s="518"/>
      <c r="M743" s="518"/>
      <c r="N743" s="518"/>
      <c r="O743" s="518"/>
      <c r="P743" s="518"/>
      <c r="Q743" s="518"/>
      <c r="R743" s="518"/>
      <c r="S743" s="518"/>
      <c r="T743" s="518"/>
      <c r="U743" s="518"/>
      <c r="V743" s="518"/>
      <c r="W743" s="518"/>
      <c r="X743" s="518"/>
      <c r="Y743" s="518"/>
      <c r="Z743" s="518"/>
    </row>
    <row r="744" spans="1:26" ht="12.75">
      <c r="A744" s="512"/>
      <c r="B744" s="518"/>
      <c r="C744" s="530"/>
      <c r="D744" s="518"/>
      <c r="E744" s="518"/>
      <c r="F744" s="518"/>
      <c r="G744" s="518"/>
      <c r="H744" s="518"/>
      <c r="I744" s="518"/>
      <c r="J744" s="518"/>
      <c r="K744" s="518"/>
      <c r="L744" s="518"/>
      <c r="M744" s="518"/>
      <c r="N744" s="518"/>
      <c r="O744" s="518"/>
      <c r="P744" s="518"/>
      <c r="Q744" s="518"/>
      <c r="R744" s="518"/>
      <c r="S744" s="518"/>
      <c r="T744" s="518"/>
      <c r="U744" s="518"/>
      <c r="V744" s="518"/>
      <c r="W744" s="518"/>
      <c r="X744" s="518"/>
      <c r="Y744" s="518"/>
      <c r="Z744" s="518"/>
    </row>
    <row r="745" spans="1:26" ht="12.75">
      <c r="A745" s="512"/>
      <c r="B745" s="518"/>
      <c r="C745" s="530"/>
      <c r="D745" s="518"/>
      <c r="E745" s="518"/>
      <c r="F745" s="518"/>
      <c r="G745" s="518"/>
      <c r="H745" s="518"/>
      <c r="I745" s="518"/>
      <c r="J745" s="518"/>
      <c r="K745" s="518"/>
      <c r="L745" s="518"/>
      <c r="M745" s="518"/>
      <c r="N745" s="518"/>
      <c r="O745" s="518"/>
      <c r="P745" s="518"/>
      <c r="Q745" s="518"/>
      <c r="R745" s="518"/>
      <c r="S745" s="518"/>
      <c r="T745" s="518"/>
      <c r="U745" s="518"/>
      <c r="V745" s="518"/>
      <c r="W745" s="518"/>
      <c r="X745" s="518"/>
      <c r="Y745" s="518"/>
      <c r="Z745" s="518"/>
    </row>
    <row r="746" spans="1:26" ht="12.75">
      <c r="A746" s="512"/>
      <c r="B746" s="518"/>
      <c r="C746" s="530"/>
      <c r="D746" s="518"/>
      <c r="E746" s="518"/>
      <c r="F746" s="518"/>
      <c r="G746" s="518"/>
      <c r="H746" s="518"/>
      <c r="I746" s="518"/>
      <c r="J746" s="518"/>
      <c r="K746" s="518"/>
      <c r="L746" s="518"/>
      <c r="M746" s="518"/>
      <c r="N746" s="518"/>
      <c r="O746" s="518"/>
      <c r="P746" s="518"/>
      <c r="Q746" s="518"/>
      <c r="R746" s="518"/>
      <c r="S746" s="518"/>
      <c r="T746" s="518"/>
      <c r="U746" s="518"/>
      <c r="V746" s="518"/>
      <c r="W746" s="518"/>
      <c r="X746" s="518"/>
      <c r="Y746" s="518"/>
      <c r="Z746" s="518"/>
    </row>
    <row r="747" spans="1:26" ht="12.75">
      <c r="A747" s="512"/>
      <c r="B747" s="518"/>
      <c r="C747" s="530"/>
      <c r="D747" s="518"/>
      <c r="E747" s="518"/>
      <c r="F747" s="518"/>
      <c r="G747" s="518"/>
      <c r="H747" s="518"/>
      <c r="I747" s="518"/>
      <c r="J747" s="518"/>
      <c r="K747" s="518"/>
      <c r="L747" s="518"/>
      <c r="M747" s="518"/>
      <c r="N747" s="518"/>
      <c r="O747" s="518"/>
      <c r="P747" s="518"/>
      <c r="Q747" s="518"/>
      <c r="R747" s="518"/>
      <c r="S747" s="518"/>
      <c r="T747" s="518"/>
      <c r="U747" s="518"/>
      <c r="V747" s="518"/>
      <c r="W747" s="518"/>
      <c r="X747" s="518"/>
      <c r="Y747" s="518"/>
      <c r="Z747" s="518"/>
    </row>
    <row r="748" spans="1:26" ht="12.75">
      <c r="A748" s="512"/>
      <c r="B748" s="518"/>
      <c r="C748" s="530"/>
      <c r="D748" s="518"/>
      <c r="E748" s="518"/>
      <c r="F748" s="518"/>
      <c r="G748" s="518"/>
      <c r="H748" s="518"/>
      <c r="I748" s="518"/>
      <c r="J748" s="518"/>
      <c r="K748" s="518"/>
      <c r="L748" s="518"/>
      <c r="M748" s="518"/>
      <c r="N748" s="518"/>
      <c r="O748" s="518"/>
      <c r="P748" s="518"/>
      <c r="Q748" s="518"/>
      <c r="R748" s="518"/>
      <c r="S748" s="518"/>
      <c r="T748" s="518"/>
      <c r="U748" s="518"/>
      <c r="V748" s="518"/>
      <c r="W748" s="518"/>
      <c r="X748" s="518"/>
      <c r="Y748" s="518"/>
      <c r="Z748" s="518"/>
    </row>
    <row r="749" spans="1:26" ht="12.75">
      <c r="A749" s="512"/>
      <c r="B749" s="518"/>
      <c r="C749" s="530"/>
      <c r="D749" s="518"/>
      <c r="E749" s="518"/>
      <c r="F749" s="518"/>
      <c r="G749" s="518"/>
      <c r="H749" s="518"/>
      <c r="I749" s="518"/>
      <c r="J749" s="518"/>
      <c r="K749" s="518"/>
      <c r="L749" s="518"/>
      <c r="M749" s="518"/>
      <c r="N749" s="518"/>
      <c r="O749" s="518"/>
      <c r="P749" s="518"/>
      <c r="Q749" s="518"/>
      <c r="R749" s="518"/>
      <c r="S749" s="518"/>
      <c r="T749" s="518"/>
      <c r="U749" s="518"/>
      <c r="V749" s="518"/>
      <c r="W749" s="518"/>
      <c r="X749" s="518"/>
      <c r="Y749" s="518"/>
      <c r="Z749" s="518"/>
    </row>
    <row r="750" spans="1:26" ht="12.75">
      <c r="A750" s="512"/>
      <c r="B750" s="518"/>
      <c r="C750" s="530"/>
      <c r="D750" s="518"/>
      <c r="E750" s="518"/>
      <c r="F750" s="518"/>
      <c r="G750" s="518"/>
      <c r="H750" s="518"/>
      <c r="I750" s="518"/>
      <c r="J750" s="518"/>
      <c r="K750" s="518"/>
      <c r="L750" s="518"/>
      <c r="M750" s="518"/>
      <c r="N750" s="518"/>
      <c r="O750" s="518"/>
      <c r="P750" s="518"/>
      <c r="Q750" s="518"/>
      <c r="R750" s="518"/>
      <c r="S750" s="518"/>
      <c r="T750" s="518"/>
      <c r="U750" s="518"/>
      <c r="V750" s="518"/>
      <c r="W750" s="518"/>
      <c r="X750" s="518"/>
      <c r="Y750" s="518"/>
      <c r="Z750" s="518"/>
    </row>
    <row r="751" spans="1:26" ht="12.75">
      <c r="A751" s="512"/>
      <c r="B751" s="518"/>
      <c r="C751" s="530"/>
      <c r="D751" s="518"/>
      <c r="E751" s="518"/>
      <c r="F751" s="518"/>
      <c r="G751" s="518"/>
      <c r="H751" s="518"/>
      <c r="I751" s="518"/>
      <c r="J751" s="518"/>
      <c r="K751" s="518"/>
      <c r="L751" s="518"/>
      <c r="M751" s="518"/>
      <c r="N751" s="518"/>
      <c r="O751" s="518"/>
      <c r="P751" s="518"/>
      <c r="Q751" s="518"/>
      <c r="R751" s="518"/>
      <c r="S751" s="518"/>
      <c r="T751" s="518"/>
      <c r="U751" s="518"/>
      <c r="V751" s="518"/>
      <c r="W751" s="518"/>
      <c r="X751" s="518"/>
      <c r="Y751" s="518"/>
      <c r="Z751" s="518"/>
    </row>
    <row r="752" spans="1:26" ht="12.75">
      <c r="A752" s="512"/>
      <c r="B752" s="518"/>
      <c r="C752" s="530"/>
      <c r="D752" s="518"/>
      <c r="E752" s="518"/>
      <c r="F752" s="518"/>
      <c r="G752" s="518"/>
      <c r="H752" s="518"/>
      <c r="I752" s="518"/>
      <c r="J752" s="518"/>
      <c r="K752" s="518"/>
      <c r="L752" s="518"/>
      <c r="M752" s="518"/>
      <c r="N752" s="518"/>
      <c r="O752" s="518"/>
      <c r="P752" s="518"/>
      <c r="Q752" s="518"/>
      <c r="R752" s="518"/>
      <c r="S752" s="518"/>
      <c r="T752" s="518"/>
      <c r="U752" s="518"/>
      <c r="V752" s="518"/>
      <c r="W752" s="518"/>
      <c r="X752" s="518"/>
      <c r="Y752" s="518"/>
      <c r="Z752" s="518"/>
    </row>
    <row r="753" spans="1:26" ht="12.75">
      <c r="A753" s="512"/>
      <c r="B753" s="518"/>
      <c r="C753" s="530"/>
      <c r="D753" s="518"/>
      <c r="E753" s="518"/>
      <c r="F753" s="518"/>
      <c r="G753" s="518"/>
      <c r="H753" s="518"/>
      <c r="I753" s="518"/>
      <c r="J753" s="518"/>
      <c r="K753" s="518"/>
      <c r="L753" s="518"/>
      <c r="M753" s="518"/>
      <c r="N753" s="518"/>
      <c r="O753" s="518"/>
      <c r="P753" s="518"/>
      <c r="Q753" s="518"/>
      <c r="R753" s="518"/>
      <c r="S753" s="518"/>
      <c r="T753" s="518"/>
      <c r="U753" s="518"/>
      <c r="V753" s="518"/>
      <c r="W753" s="518"/>
      <c r="X753" s="518"/>
      <c r="Y753" s="518"/>
      <c r="Z753" s="518"/>
    </row>
    <row r="754" spans="1:26" ht="12.75">
      <c r="A754" s="512"/>
      <c r="B754" s="518"/>
      <c r="C754" s="530"/>
      <c r="D754" s="518"/>
      <c r="E754" s="518"/>
      <c r="F754" s="518"/>
      <c r="G754" s="518"/>
      <c r="H754" s="518"/>
      <c r="I754" s="518"/>
      <c r="J754" s="518"/>
      <c r="K754" s="518"/>
      <c r="L754" s="518"/>
      <c r="M754" s="518"/>
      <c r="N754" s="518"/>
      <c r="O754" s="518"/>
      <c r="P754" s="518"/>
      <c r="Q754" s="518"/>
      <c r="R754" s="518"/>
      <c r="S754" s="518"/>
      <c r="T754" s="518"/>
      <c r="U754" s="518"/>
      <c r="V754" s="518"/>
      <c r="W754" s="518"/>
      <c r="X754" s="518"/>
      <c r="Y754" s="518"/>
      <c r="Z754" s="518"/>
    </row>
    <row r="755" spans="1:26" ht="12.75">
      <c r="A755" s="512"/>
      <c r="B755" s="518"/>
      <c r="C755" s="530"/>
      <c r="D755" s="518"/>
      <c r="E755" s="518"/>
      <c r="F755" s="518"/>
      <c r="G755" s="518"/>
      <c r="H755" s="518"/>
      <c r="I755" s="518"/>
      <c r="J755" s="518"/>
      <c r="K755" s="518"/>
      <c r="L755" s="518"/>
      <c r="M755" s="518"/>
      <c r="N755" s="518"/>
      <c r="O755" s="518"/>
      <c r="P755" s="518"/>
      <c r="Q755" s="518"/>
      <c r="R755" s="518"/>
      <c r="S755" s="518"/>
      <c r="T755" s="518"/>
      <c r="U755" s="518"/>
      <c r="V755" s="518"/>
      <c r="W755" s="518"/>
      <c r="X755" s="518"/>
      <c r="Y755" s="518"/>
      <c r="Z755" s="518"/>
    </row>
    <row r="756" spans="1:26" ht="12.75">
      <c r="A756" s="512"/>
      <c r="B756" s="518"/>
      <c r="C756" s="530"/>
      <c r="D756" s="518"/>
      <c r="E756" s="518"/>
      <c r="F756" s="518"/>
      <c r="G756" s="518"/>
      <c r="H756" s="518"/>
      <c r="I756" s="518"/>
      <c r="J756" s="518"/>
      <c r="K756" s="518"/>
      <c r="L756" s="518"/>
      <c r="M756" s="518"/>
      <c r="N756" s="518"/>
      <c r="O756" s="518"/>
      <c r="P756" s="518"/>
      <c r="Q756" s="518"/>
      <c r="R756" s="518"/>
      <c r="S756" s="518"/>
      <c r="T756" s="518"/>
      <c r="U756" s="518"/>
      <c r="V756" s="518"/>
      <c r="W756" s="518"/>
      <c r="X756" s="518"/>
      <c r="Y756" s="518"/>
      <c r="Z756" s="518"/>
    </row>
    <row r="757" spans="1:26" ht="12.75">
      <c r="A757" s="512"/>
      <c r="B757" s="518"/>
      <c r="C757" s="530"/>
      <c r="D757" s="518"/>
      <c r="E757" s="518"/>
      <c r="F757" s="518"/>
      <c r="G757" s="518"/>
      <c r="H757" s="518"/>
      <c r="I757" s="518"/>
      <c r="J757" s="518"/>
      <c r="K757" s="518"/>
      <c r="L757" s="518"/>
      <c r="M757" s="518"/>
      <c r="N757" s="518"/>
      <c r="O757" s="518"/>
      <c r="P757" s="518"/>
      <c r="Q757" s="518"/>
      <c r="R757" s="518"/>
      <c r="S757" s="518"/>
      <c r="T757" s="518"/>
      <c r="U757" s="518"/>
      <c r="V757" s="518"/>
      <c r="W757" s="518"/>
      <c r="X757" s="518"/>
      <c r="Y757" s="518"/>
      <c r="Z757" s="518"/>
    </row>
    <row r="758" spans="1:26" ht="12.75">
      <c r="A758" s="512"/>
      <c r="B758" s="518"/>
      <c r="C758" s="530"/>
      <c r="D758" s="518"/>
      <c r="E758" s="518"/>
      <c r="F758" s="518"/>
      <c r="G758" s="518"/>
      <c r="H758" s="518"/>
      <c r="I758" s="518"/>
      <c r="J758" s="518"/>
      <c r="K758" s="518"/>
      <c r="L758" s="518"/>
      <c r="M758" s="518"/>
      <c r="N758" s="518"/>
      <c r="O758" s="518"/>
      <c r="P758" s="518"/>
      <c r="Q758" s="518"/>
      <c r="R758" s="518"/>
      <c r="S758" s="518"/>
      <c r="T758" s="518"/>
      <c r="U758" s="518"/>
      <c r="V758" s="518"/>
      <c r="W758" s="518"/>
      <c r="X758" s="518"/>
      <c r="Y758" s="518"/>
      <c r="Z758" s="518"/>
    </row>
    <row r="759" spans="1:26" ht="12.75">
      <c r="A759" s="512"/>
      <c r="B759" s="518"/>
      <c r="C759" s="530"/>
      <c r="D759" s="518"/>
      <c r="E759" s="518"/>
      <c r="F759" s="518"/>
      <c r="G759" s="518"/>
      <c r="H759" s="518"/>
      <c r="I759" s="518"/>
      <c r="J759" s="518"/>
      <c r="K759" s="518"/>
      <c r="L759" s="518"/>
      <c r="M759" s="518"/>
      <c r="N759" s="518"/>
      <c r="O759" s="518"/>
      <c r="P759" s="518"/>
      <c r="Q759" s="518"/>
      <c r="R759" s="518"/>
      <c r="S759" s="518"/>
      <c r="T759" s="518"/>
      <c r="U759" s="518"/>
      <c r="V759" s="518"/>
      <c r="W759" s="518"/>
      <c r="X759" s="518"/>
      <c r="Y759" s="518"/>
      <c r="Z759" s="518"/>
    </row>
    <row r="760" spans="1:26" ht="12.75">
      <c r="A760" s="512"/>
      <c r="B760" s="518"/>
      <c r="C760" s="530"/>
      <c r="D760" s="518"/>
      <c r="E760" s="518"/>
      <c r="F760" s="518"/>
      <c r="G760" s="518"/>
      <c r="H760" s="518"/>
      <c r="I760" s="518"/>
      <c r="J760" s="518"/>
      <c r="K760" s="518"/>
      <c r="L760" s="518"/>
      <c r="M760" s="518"/>
      <c r="N760" s="518"/>
      <c r="O760" s="518"/>
      <c r="P760" s="518"/>
      <c r="Q760" s="518"/>
      <c r="R760" s="518"/>
      <c r="S760" s="518"/>
      <c r="T760" s="518"/>
      <c r="U760" s="518"/>
      <c r="V760" s="518"/>
      <c r="W760" s="518"/>
      <c r="X760" s="518"/>
      <c r="Y760" s="518"/>
      <c r="Z760" s="518"/>
    </row>
    <row r="761" spans="1:26" ht="12.75">
      <c r="A761" s="512"/>
      <c r="B761" s="518"/>
      <c r="C761" s="530"/>
      <c r="D761" s="518"/>
      <c r="E761" s="518"/>
      <c r="F761" s="518"/>
      <c r="G761" s="518"/>
      <c r="H761" s="518"/>
      <c r="I761" s="518"/>
      <c r="J761" s="518"/>
      <c r="K761" s="518"/>
      <c r="L761" s="518"/>
      <c r="M761" s="518"/>
      <c r="N761" s="518"/>
      <c r="O761" s="518"/>
      <c r="P761" s="518"/>
      <c r="Q761" s="518"/>
      <c r="R761" s="518"/>
      <c r="S761" s="518"/>
      <c r="T761" s="518"/>
      <c r="U761" s="518"/>
      <c r="V761" s="518"/>
      <c r="W761" s="518"/>
      <c r="X761" s="518"/>
      <c r="Y761" s="518"/>
      <c r="Z761" s="518"/>
    </row>
    <row r="762" spans="1:26" ht="12.75">
      <c r="A762" s="512"/>
      <c r="B762" s="518"/>
      <c r="C762" s="530"/>
      <c r="D762" s="518"/>
      <c r="E762" s="518"/>
      <c r="F762" s="518"/>
      <c r="G762" s="518"/>
      <c r="H762" s="518"/>
      <c r="I762" s="518"/>
      <c r="J762" s="518"/>
      <c r="K762" s="518"/>
      <c r="L762" s="518"/>
      <c r="M762" s="518"/>
      <c r="N762" s="518"/>
      <c r="O762" s="518"/>
      <c r="P762" s="518"/>
      <c r="Q762" s="518"/>
      <c r="R762" s="518"/>
      <c r="S762" s="518"/>
      <c r="T762" s="518"/>
      <c r="U762" s="518"/>
      <c r="V762" s="518"/>
      <c r="W762" s="518"/>
      <c r="X762" s="518"/>
      <c r="Y762" s="518"/>
      <c r="Z762" s="518"/>
    </row>
    <row r="763" spans="1:26" ht="12.75">
      <c r="A763" s="512"/>
      <c r="B763" s="518"/>
      <c r="C763" s="530"/>
      <c r="D763" s="518"/>
      <c r="E763" s="518"/>
      <c r="F763" s="518"/>
      <c r="G763" s="518"/>
      <c r="H763" s="518"/>
      <c r="I763" s="518"/>
      <c r="J763" s="518"/>
      <c r="K763" s="518"/>
      <c r="L763" s="518"/>
      <c r="M763" s="518"/>
      <c r="N763" s="518"/>
      <c r="O763" s="518"/>
      <c r="P763" s="518"/>
      <c r="Q763" s="518"/>
      <c r="R763" s="518"/>
      <c r="S763" s="518"/>
      <c r="T763" s="518"/>
      <c r="U763" s="518"/>
      <c r="V763" s="518"/>
      <c r="W763" s="518"/>
      <c r="X763" s="518"/>
      <c r="Y763" s="518"/>
      <c r="Z763" s="518"/>
    </row>
    <row r="764" spans="1:26" ht="12.75">
      <c r="A764" s="512"/>
      <c r="B764" s="518"/>
      <c r="C764" s="530"/>
      <c r="D764" s="518"/>
      <c r="E764" s="518"/>
      <c r="F764" s="518"/>
      <c r="G764" s="518"/>
      <c r="H764" s="518"/>
      <c r="I764" s="518"/>
      <c r="J764" s="518"/>
      <c r="K764" s="518"/>
      <c r="L764" s="518"/>
      <c r="M764" s="518"/>
      <c r="N764" s="518"/>
      <c r="O764" s="518"/>
      <c r="P764" s="518"/>
      <c r="Q764" s="518"/>
      <c r="R764" s="518"/>
      <c r="S764" s="518"/>
      <c r="T764" s="518"/>
      <c r="U764" s="518"/>
      <c r="V764" s="518"/>
      <c r="W764" s="518"/>
      <c r="X764" s="518"/>
      <c r="Y764" s="518"/>
      <c r="Z764" s="518"/>
    </row>
    <row r="765" spans="1:26" ht="12.75">
      <c r="A765" s="512"/>
      <c r="B765" s="518"/>
      <c r="C765" s="530"/>
      <c r="D765" s="518"/>
      <c r="E765" s="518"/>
      <c r="F765" s="518"/>
      <c r="G765" s="518"/>
      <c r="H765" s="518"/>
      <c r="I765" s="518"/>
      <c r="J765" s="518"/>
      <c r="K765" s="518"/>
      <c r="L765" s="518"/>
      <c r="M765" s="518"/>
      <c r="N765" s="518"/>
      <c r="O765" s="518"/>
      <c r="P765" s="518"/>
      <c r="Q765" s="518"/>
      <c r="R765" s="518"/>
      <c r="S765" s="518"/>
      <c r="T765" s="518"/>
      <c r="U765" s="518"/>
      <c r="V765" s="518"/>
      <c r="W765" s="518"/>
      <c r="X765" s="518"/>
      <c r="Y765" s="518"/>
      <c r="Z765" s="518"/>
    </row>
    <row r="766" spans="1:26" ht="12.75">
      <c r="A766" s="512"/>
      <c r="B766" s="518"/>
      <c r="C766" s="530"/>
      <c r="D766" s="518"/>
      <c r="E766" s="518"/>
      <c r="F766" s="518"/>
      <c r="G766" s="518"/>
      <c r="H766" s="518"/>
      <c r="I766" s="518"/>
      <c r="J766" s="518"/>
      <c r="K766" s="518"/>
      <c r="L766" s="518"/>
      <c r="M766" s="518"/>
      <c r="N766" s="518"/>
      <c r="O766" s="518"/>
      <c r="P766" s="518"/>
      <c r="Q766" s="518"/>
      <c r="R766" s="518"/>
      <c r="S766" s="518"/>
      <c r="T766" s="518"/>
      <c r="U766" s="518"/>
      <c r="V766" s="518"/>
      <c r="W766" s="518"/>
      <c r="X766" s="518"/>
      <c r="Y766" s="518"/>
      <c r="Z766" s="518"/>
    </row>
    <row r="767" spans="1:26" ht="12.75">
      <c r="A767" s="512"/>
      <c r="B767" s="518"/>
      <c r="C767" s="530"/>
      <c r="D767" s="518"/>
      <c r="E767" s="518"/>
      <c r="F767" s="518"/>
      <c r="G767" s="518"/>
      <c r="H767" s="518"/>
      <c r="I767" s="518"/>
      <c r="J767" s="518"/>
      <c r="K767" s="518"/>
      <c r="L767" s="518"/>
      <c r="M767" s="518"/>
      <c r="N767" s="518"/>
      <c r="O767" s="518"/>
      <c r="P767" s="518"/>
      <c r="Q767" s="518"/>
      <c r="R767" s="518"/>
      <c r="S767" s="518"/>
      <c r="T767" s="518"/>
      <c r="U767" s="518"/>
      <c r="V767" s="518"/>
      <c r="W767" s="518"/>
      <c r="X767" s="518"/>
      <c r="Y767" s="518"/>
      <c r="Z767" s="518"/>
    </row>
    <row r="768" spans="1:26" ht="12.75">
      <c r="A768" s="512"/>
      <c r="B768" s="518"/>
      <c r="C768" s="530"/>
      <c r="D768" s="518"/>
      <c r="E768" s="518"/>
      <c r="F768" s="518"/>
      <c r="G768" s="518"/>
      <c r="H768" s="518"/>
      <c r="I768" s="518"/>
      <c r="J768" s="518"/>
      <c r="K768" s="518"/>
      <c r="L768" s="518"/>
      <c r="M768" s="518"/>
      <c r="N768" s="518"/>
      <c r="O768" s="518"/>
      <c r="P768" s="518"/>
      <c r="Q768" s="518"/>
      <c r="R768" s="518"/>
      <c r="S768" s="518"/>
      <c r="T768" s="518"/>
      <c r="U768" s="518"/>
      <c r="V768" s="518"/>
      <c r="W768" s="518"/>
      <c r="X768" s="518"/>
      <c r="Y768" s="518"/>
      <c r="Z768" s="518"/>
    </row>
    <row r="769" spans="1:26" ht="12.75">
      <c r="A769" s="512"/>
      <c r="B769" s="518"/>
      <c r="C769" s="530"/>
      <c r="D769" s="518"/>
      <c r="E769" s="518"/>
      <c r="F769" s="518"/>
      <c r="G769" s="518"/>
      <c r="H769" s="518"/>
      <c r="I769" s="518"/>
      <c r="J769" s="518"/>
      <c r="K769" s="518"/>
      <c r="L769" s="518"/>
      <c r="M769" s="518"/>
      <c r="N769" s="518"/>
      <c r="O769" s="518"/>
      <c r="P769" s="518"/>
      <c r="Q769" s="518"/>
      <c r="R769" s="518"/>
      <c r="S769" s="518"/>
      <c r="T769" s="518"/>
      <c r="U769" s="518"/>
      <c r="V769" s="518"/>
      <c r="W769" s="518"/>
      <c r="X769" s="518"/>
      <c r="Y769" s="518"/>
      <c r="Z769" s="518"/>
    </row>
    <row r="770" spans="1:26" ht="12.75">
      <c r="A770" s="512"/>
      <c r="B770" s="518"/>
      <c r="C770" s="530"/>
      <c r="D770" s="518"/>
      <c r="E770" s="518"/>
      <c r="F770" s="518"/>
      <c r="G770" s="518"/>
      <c r="H770" s="518"/>
      <c r="I770" s="518"/>
      <c r="J770" s="518"/>
      <c r="K770" s="518"/>
      <c r="L770" s="518"/>
      <c r="M770" s="518"/>
      <c r="N770" s="518"/>
      <c r="O770" s="518"/>
      <c r="P770" s="518"/>
      <c r="Q770" s="518"/>
      <c r="R770" s="518"/>
      <c r="S770" s="518"/>
      <c r="T770" s="518"/>
      <c r="U770" s="518"/>
      <c r="V770" s="518"/>
      <c r="W770" s="518"/>
      <c r="X770" s="518"/>
      <c r="Y770" s="518"/>
      <c r="Z770" s="518"/>
    </row>
    <row r="771" spans="1:26" ht="12.75">
      <c r="A771" s="512"/>
      <c r="B771" s="518"/>
      <c r="C771" s="530"/>
      <c r="D771" s="518"/>
      <c r="E771" s="518"/>
      <c r="F771" s="518"/>
      <c r="G771" s="518"/>
      <c r="H771" s="518"/>
      <c r="I771" s="518"/>
      <c r="J771" s="518"/>
      <c r="K771" s="518"/>
      <c r="L771" s="518"/>
      <c r="M771" s="518"/>
      <c r="N771" s="518"/>
      <c r="O771" s="518"/>
      <c r="P771" s="518"/>
      <c r="Q771" s="518"/>
      <c r="R771" s="518"/>
      <c r="S771" s="518"/>
      <c r="T771" s="518"/>
      <c r="U771" s="518"/>
      <c r="V771" s="518"/>
      <c r="W771" s="518"/>
      <c r="X771" s="518"/>
      <c r="Y771" s="518"/>
      <c r="Z771" s="518"/>
    </row>
    <row r="772" spans="1:26" ht="12.75">
      <c r="A772" s="512"/>
      <c r="B772" s="518"/>
      <c r="C772" s="530"/>
      <c r="D772" s="518"/>
      <c r="E772" s="518"/>
      <c r="F772" s="518"/>
      <c r="G772" s="518"/>
      <c r="H772" s="518"/>
      <c r="I772" s="518"/>
      <c r="J772" s="518"/>
      <c r="K772" s="518"/>
      <c r="L772" s="518"/>
      <c r="M772" s="518"/>
      <c r="N772" s="518"/>
      <c r="O772" s="518"/>
      <c r="P772" s="518"/>
      <c r="Q772" s="518"/>
      <c r="R772" s="518"/>
      <c r="S772" s="518"/>
      <c r="T772" s="518"/>
      <c r="U772" s="518"/>
      <c r="V772" s="518"/>
      <c r="W772" s="518"/>
      <c r="X772" s="518"/>
      <c r="Y772" s="518"/>
      <c r="Z772" s="518"/>
    </row>
    <row r="773" spans="1:26" ht="12.75">
      <c r="A773" s="512"/>
      <c r="B773" s="518"/>
      <c r="C773" s="530"/>
      <c r="D773" s="518"/>
      <c r="E773" s="518"/>
      <c r="F773" s="518"/>
      <c r="G773" s="518"/>
      <c r="H773" s="518"/>
      <c r="I773" s="518"/>
      <c r="J773" s="518"/>
      <c r="K773" s="518"/>
      <c r="L773" s="518"/>
      <c r="M773" s="518"/>
      <c r="N773" s="518"/>
      <c r="O773" s="518"/>
      <c r="P773" s="518"/>
      <c r="Q773" s="518"/>
      <c r="R773" s="518"/>
      <c r="S773" s="518"/>
      <c r="T773" s="518"/>
      <c r="U773" s="518"/>
      <c r="V773" s="518"/>
      <c r="W773" s="518"/>
      <c r="X773" s="518"/>
      <c r="Y773" s="518"/>
      <c r="Z773" s="518"/>
    </row>
    <row r="774" spans="1:26" ht="12.75">
      <c r="A774" s="512"/>
      <c r="B774" s="518"/>
      <c r="C774" s="530"/>
      <c r="D774" s="518"/>
      <c r="E774" s="518"/>
      <c r="F774" s="518"/>
      <c r="G774" s="518"/>
      <c r="H774" s="518"/>
      <c r="I774" s="518"/>
      <c r="J774" s="518"/>
      <c r="K774" s="518"/>
      <c r="L774" s="518"/>
      <c r="M774" s="518"/>
      <c r="N774" s="518"/>
      <c r="O774" s="518"/>
      <c r="P774" s="518"/>
      <c r="Q774" s="518"/>
      <c r="R774" s="518"/>
      <c r="S774" s="518"/>
      <c r="T774" s="518"/>
      <c r="U774" s="518"/>
      <c r="V774" s="518"/>
      <c r="W774" s="518"/>
      <c r="X774" s="518"/>
      <c r="Y774" s="518"/>
      <c r="Z774" s="518"/>
    </row>
    <row r="775" spans="1:26" ht="12.75">
      <c r="A775" s="512"/>
      <c r="B775" s="518"/>
      <c r="C775" s="530"/>
      <c r="D775" s="518"/>
      <c r="E775" s="518"/>
      <c r="F775" s="518"/>
      <c r="G775" s="518"/>
      <c r="H775" s="518"/>
      <c r="I775" s="518"/>
      <c r="J775" s="518"/>
      <c r="K775" s="518"/>
      <c r="L775" s="518"/>
      <c r="M775" s="518"/>
      <c r="N775" s="518"/>
      <c r="O775" s="518"/>
      <c r="P775" s="518"/>
      <c r="Q775" s="518"/>
      <c r="R775" s="518"/>
      <c r="S775" s="518"/>
      <c r="T775" s="518"/>
      <c r="U775" s="518"/>
      <c r="V775" s="518"/>
      <c r="W775" s="518"/>
      <c r="X775" s="518"/>
      <c r="Y775" s="518"/>
      <c r="Z775" s="518"/>
    </row>
    <row r="776" spans="1:26" ht="12.75">
      <c r="A776" s="512"/>
      <c r="B776" s="518"/>
      <c r="C776" s="530"/>
      <c r="D776" s="518"/>
      <c r="E776" s="518"/>
      <c r="F776" s="518"/>
      <c r="G776" s="518"/>
      <c r="H776" s="518"/>
      <c r="I776" s="518"/>
      <c r="J776" s="518"/>
      <c r="K776" s="518"/>
      <c r="L776" s="518"/>
      <c r="M776" s="518"/>
      <c r="N776" s="518"/>
      <c r="O776" s="518"/>
      <c r="P776" s="518"/>
      <c r="Q776" s="518"/>
      <c r="R776" s="518"/>
      <c r="S776" s="518"/>
      <c r="T776" s="518"/>
      <c r="U776" s="518"/>
      <c r="V776" s="518"/>
      <c r="W776" s="518"/>
      <c r="X776" s="518"/>
      <c r="Y776" s="518"/>
      <c r="Z776" s="518"/>
    </row>
    <row r="777" spans="1:26" ht="12.75">
      <c r="A777" s="512"/>
      <c r="B777" s="518"/>
      <c r="C777" s="530"/>
      <c r="D777" s="518"/>
      <c r="E777" s="518"/>
      <c r="F777" s="518"/>
      <c r="G777" s="518"/>
      <c r="H777" s="518"/>
      <c r="I777" s="518"/>
      <c r="J777" s="518"/>
      <c r="K777" s="518"/>
      <c r="L777" s="518"/>
      <c r="M777" s="518"/>
      <c r="N777" s="518"/>
      <c r="O777" s="518"/>
      <c r="P777" s="518"/>
      <c r="Q777" s="518"/>
      <c r="R777" s="518"/>
      <c r="S777" s="518"/>
      <c r="T777" s="518"/>
      <c r="U777" s="518"/>
      <c r="V777" s="518"/>
      <c r="W777" s="518"/>
      <c r="X777" s="518"/>
      <c r="Y777" s="518"/>
      <c r="Z777" s="518"/>
    </row>
    <row r="778" spans="1:26" ht="12.75">
      <c r="A778" s="512"/>
      <c r="B778" s="518"/>
      <c r="C778" s="530"/>
      <c r="D778" s="518"/>
      <c r="E778" s="518"/>
      <c r="F778" s="518"/>
      <c r="G778" s="518"/>
      <c r="H778" s="518"/>
      <c r="I778" s="518"/>
      <c r="J778" s="518"/>
      <c r="K778" s="518"/>
      <c r="L778" s="518"/>
      <c r="M778" s="518"/>
      <c r="N778" s="518"/>
      <c r="O778" s="518"/>
      <c r="P778" s="518"/>
      <c r="Q778" s="518"/>
      <c r="R778" s="518"/>
      <c r="S778" s="518"/>
      <c r="T778" s="518"/>
      <c r="U778" s="518"/>
      <c r="V778" s="518"/>
      <c r="W778" s="518"/>
      <c r="X778" s="518"/>
      <c r="Y778" s="518"/>
      <c r="Z778" s="518"/>
    </row>
    <row r="779" spans="1:26" ht="12.75">
      <c r="A779" s="512"/>
      <c r="B779" s="518"/>
      <c r="C779" s="530"/>
      <c r="D779" s="518"/>
      <c r="E779" s="518"/>
      <c r="F779" s="518"/>
      <c r="G779" s="518"/>
      <c r="H779" s="518"/>
      <c r="I779" s="518"/>
      <c r="J779" s="518"/>
      <c r="K779" s="518"/>
      <c r="L779" s="518"/>
      <c r="M779" s="518"/>
      <c r="N779" s="518"/>
      <c r="O779" s="518"/>
      <c r="P779" s="518"/>
      <c r="Q779" s="518"/>
      <c r="R779" s="518"/>
      <c r="S779" s="518"/>
      <c r="T779" s="518"/>
      <c r="U779" s="518"/>
      <c r="V779" s="518"/>
      <c r="W779" s="518"/>
      <c r="X779" s="518"/>
      <c r="Y779" s="518"/>
      <c r="Z779" s="518"/>
    </row>
    <row r="780" spans="1:26" ht="12.75">
      <c r="A780" s="512"/>
      <c r="B780" s="518"/>
      <c r="C780" s="530"/>
      <c r="D780" s="518"/>
      <c r="E780" s="518"/>
      <c r="F780" s="518"/>
      <c r="G780" s="518"/>
      <c r="H780" s="518"/>
      <c r="I780" s="518"/>
      <c r="J780" s="518"/>
      <c r="K780" s="518"/>
      <c r="L780" s="518"/>
      <c r="M780" s="518"/>
      <c r="N780" s="518"/>
      <c r="O780" s="518"/>
      <c r="P780" s="518"/>
      <c r="Q780" s="518"/>
      <c r="R780" s="518"/>
      <c r="S780" s="518"/>
      <c r="T780" s="518"/>
      <c r="U780" s="518"/>
      <c r="V780" s="518"/>
      <c r="W780" s="518"/>
      <c r="X780" s="518"/>
      <c r="Y780" s="518"/>
      <c r="Z780" s="518"/>
    </row>
    <row r="781" spans="1:26" ht="12.75">
      <c r="A781" s="512"/>
      <c r="B781" s="518"/>
      <c r="C781" s="530"/>
      <c r="D781" s="518"/>
      <c r="E781" s="518"/>
      <c r="F781" s="518"/>
      <c r="G781" s="518"/>
      <c r="H781" s="518"/>
      <c r="I781" s="518"/>
      <c r="J781" s="518"/>
      <c r="K781" s="518"/>
      <c r="L781" s="518"/>
      <c r="M781" s="518"/>
      <c r="N781" s="518"/>
      <c r="O781" s="518"/>
      <c r="P781" s="518"/>
      <c r="Q781" s="518"/>
      <c r="R781" s="518"/>
      <c r="S781" s="518"/>
      <c r="T781" s="518"/>
      <c r="U781" s="518"/>
      <c r="V781" s="518"/>
      <c r="W781" s="518"/>
      <c r="X781" s="518"/>
      <c r="Y781" s="518"/>
      <c r="Z781" s="518"/>
    </row>
    <row r="782" spans="1:26" ht="12.75">
      <c r="A782" s="512"/>
      <c r="B782" s="518"/>
      <c r="C782" s="530"/>
      <c r="D782" s="518"/>
      <c r="E782" s="518"/>
      <c r="F782" s="518"/>
      <c r="G782" s="518"/>
      <c r="H782" s="518"/>
      <c r="I782" s="518"/>
      <c r="J782" s="518"/>
      <c r="K782" s="518"/>
      <c r="L782" s="518"/>
      <c r="M782" s="518"/>
      <c r="N782" s="518"/>
      <c r="O782" s="518"/>
      <c r="P782" s="518"/>
      <c r="Q782" s="518"/>
      <c r="R782" s="518"/>
      <c r="S782" s="518"/>
      <c r="T782" s="518"/>
      <c r="U782" s="518"/>
      <c r="V782" s="518"/>
      <c r="W782" s="518"/>
      <c r="X782" s="518"/>
      <c r="Y782" s="518"/>
      <c r="Z782" s="518"/>
    </row>
    <row r="783" spans="1:26" ht="12.75">
      <c r="A783" s="512"/>
      <c r="B783" s="518"/>
      <c r="C783" s="530"/>
      <c r="D783" s="518"/>
      <c r="E783" s="518"/>
      <c r="F783" s="518"/>
      <c r="G783" s="518"/>
      <c r="H783" s="518"/>
      <c r="I783" s="518"/>
      <c r="J783" s="518"/>
      <c r="K783" s="518"/>
      <c r="L783" s="518"/>
      <c r="M783" s="518"/>
      <c r="N783" s="518"/>
      <c r="O783" s="518"/>
      <c r="P783" s="518"/>
      <c r="Q783" s="518"/>
      <c r="R783" s="518"/>
      <c r="S783" s="518"/>
      <c r="T783" s="518"/>
      <c r="U783" s="518"/>
      <c r="V783" s="518"/>
      <c r="W783" s="518"/>
      <c r="X783" s="518"/>
      <c r="Y783" s="518"/>
      <c r="Z783" s="518"/>
    </row>
    <row r="784" spans="1:26" ht="12.75">
      <c r="A784" s="512"/>
      <c r="B784" s="518"/>
      <c r="C784" s="530"/>
      <c r="D784" s="518"/>
      <c r="E784" s="518"/>
      <c r="F784" s="518"/>
      <c r="G784" s="518"/>
      <c r="H784" s="518"/>
      <c r="I784" s="518"/>
      <c r="J784" s="518"/>
      <c r="K784" s="518"/>
      <c r="L784" s="518"/>
      <c r="M784" s="518"/>
      <c r="N784" s="518"/>
      <c r="O784" s="518"/>
      <c r="P784" s="518"/>
      <c r="Q784" s="518"/>
      <c r="R784" s="518"/>
      <c r="S784" s="518"/>
      <c r="T784" s="518"/>
      <c r="U784" s="518"/>
      <c r="V784" s="518"/>
      <c r="W784" s="518"/>
      <c r="X784" s="518"/>
      <c r="Y784" s="518"/>
      <c r="Z784" s="518"/>
    </row>
    <row r="785" spans="1:26" ht="12.75">
      <c r="A785" s="512"/>
      <c r="B785" s="518"/>
      <c r="C785" s="530"/>
      <c r="D785" s="518"/>
      <c r="E785" s="518"/>
      <c r="F785" s="518"/>
      <c r="G785" s="518"/>
      <c r="H785" s="518"/>
      <c r="I785" s="518"/>
      <c r="J785" s="518"/>
      <c r="K785" s="518"/>
      <c r="L785" s="518"/>
      <c r="M785" s="518"/>
      <c r="N785" s="518"/>
      <c r="O785" s="518"/>
      <c r="P785" s="518"/>
      <c r="Q785" s="518"/>
      <c r="R785" s="518"/>
      <c r="S785" s="518"/>
      <c r="T785" s="518"/>
      <c r="U785" s="518"/>
      <c r="V785" s="518"/>
      <c r="W785" s="518"/>
      <c r="X785" s="518"/>
      <c r="Y785" s="518"/>
      <c r="Z785" s="518"/>
    </row>
    <row r="786" spans="1:26" ht="12.75">
      <c r="A786" s="512"/>
      <c r="B786" s="518"/>
      <c r="C786" s="530"/>
      <c r="D786" s="518"/>
      <c r="E786" s="518"/>
      <c r="F786" s="518"/>
      <c r="G786" s="518"/>
      <c r="H786" s="518"/>
      <c r="I786" s="518"/>
      <c r="J786" s="518"/>
      <c r="K786" s="518"/>
      <c r="L786" s="518"/>
      <c r="M786" s="518"/>
      <c r="N786" s="518"/>
      <c r="O786" s="518"/>
      <c r="P786" s="518"/>
      <c r="Q786" s="518"/>
      <c r="R786" s="518"/>
      <c r="S786" s="518"/>
      <c r="T786" s="518"/>
      <c r="U786" s="518"/>
      <c r="V786" s="518"/>
      <c r="W786" s="518"/>
      <c r="X786" s="518"/>
      <c r="Y786" s="518"/>
      <c r="Z786" s="518"/>
    </row>
    <row r="787" spans="1:26" ht="12.75">
      <c r="A787" s="512"/>
      <c r="B787" s="518"/>
      <c r="C787" s="530"/>
      <c r="D787" s="518"/>
      <c r="E787" s="518"/>
      <c r="F787" s="518"/>
      <c r="G787" s="518"/>
      <c r="H787" s="518"/>
      <c r="I787" s="518"/>
      <c r="J787" s="518"/>
      <c r="K787" s="518"/>
      <c r="L787" s="518"/>
      <c r="M787" s="518"/>
      <c r="N787" s="518"/>
      <c r="O787" s="518"/>
      <c r="P787" s="518"/>
      <c r="Q787" s="518"/>
      <c r="R787" s="518"/>
      <c r="S787" s="518"/>
      <c r="T787" s="518"/>
      <c r="U787" s="518"/>
      <c r="V787" s="518"/>
      <c r="W787" s="518"/>
      <c r="X787" s="518"/>
      <c r="Y787" s="518"/>
      <c r="Z787" s="518"/>
    </row>
    <row r="788" spans="1:26" ht="12.75">
      <c r="A788" s="512"/>
      <c r="B788" s="518"/>
      <c r="C788" s="530"/>
      <c r="D788" s="518"/>
      <c r="E788" s="518"/>
      <c r="F788" s="518"/>
      <c r="G788" s="518"/>
      <c r="H788" s="518"/>
      <c r="I788" s="518"/>
      <c r="J788" s="518"/>
      <c r="K788" s="518"/>
      <c r="L788" s="518"/>
      <c r="M788" s="518"/>
      <c r="N788" s="518"/>
      <c r="O788" s="518"/>
      <c r="P788" s="518"/>
      <c r="Q788" s="518"/>
      <c r="R788" s="518"/>
      <c r="S788" s="518"/>
      <c r="T788" s="518"/>
      <c r="U788" s="518"/>
      <c r="V788" s="518"/>
      <c r="W788" s="518"/>
      <c r="X788" s="518"/>
      <c r="Y788" s="518"/>
      <c r="Z788" s="518"/>
    </row>
    <row r="789" spans="1:26" ht="12.75">
      <c r="A789" s="512"/>
      <c r="B789" s="518"/>
      <c r="C789" s="530"/>
      <c r="D789" s="518"/>
      <c r="E789" s="518"/>
      <c r="F789" s="518"/>
      <c r="G789" s="518"/>
      <c r="H789" s="518"/>
      <c r="I789" s="518"/>
      <c r="J789" s="518"/>
      <c r="K789" s="518"/>
      <c r="L789" s="518"/>
      <c r="M789" s="518"/>
      <c r="N789" s="518"/>
      <c r="O789" s="518"/>
      <c r="P789" s="518"/>
      <c r="Q789" s="518"/>
      <c r="R789" s="518"/>
      <c r="S789" s="518"/>
      <c r="T789" s="518"/>
      <c r="U789" s="518"/>
      <c r="V789" s="518"/>
      <c r="W789" s="518"/>
      <c r="X789" s="518"/>
      <c r="Y789" s="518"/>
      <c r="Z789" s="518"/>
    </row>
    <row r="790" spans="1:26" ht="12.75">
      <c r="A790" s="512"/>
      <c r="B790" s="518"/>
      <c r="C790" s="530"/>
      <c r="D790" s="518"/>
      <c r="E790" s="518"/>
      <c r="F790" s="518"/>
      <c r="G790" s="518"/>
      <c r="H790" s="518"/>
      <c r="I790" s="518"/>
      <c r="J790" s="518"/>
      <c r="K790" s="518"/>
      <c r="L790" s="518"/>
      <c r="M790" s="518"/>
      <c r="N790" s="518"/>
      <c r="O790" s="518"/>
      <c r="P790" s="518"/>
      <c r="Q790" s="518"/>
      <c r="R790" s="518"/>
      <c r="S790" s="518"/>
      <c r="T790" s="518"/>
      <c r="U790" s="518"/>
      <c r="V790" s="518"/>
      <c r="W790" s="518"/>
      <c r="X790" s="518"/>
      <c r="Y790" s="518"/>
      <c r="Z790" s="518"/>
    </row>
    <row r="791" spans="1:26" ht="12.75">
      <c r="A791" s="512"/>
      <c r="B791" s="518"/>
      <c r="C791" s="530"/>
      <c r="D791" s="518"/>
      <c r="E791" s="518"/>
      <c r="F791" s="518"/>
      <c r="G791" s="518"/>
      <c r="H791" s="518"/>
      <c r="I791" s="518"/>
      <c r="J791" s="518"/>
      <c r="K791" s="518"/>
      <c r="L791" s="518"/>
      <c r="M791" s="518"/>
      <c r="N791" s="518"/>
      <c r="O791" s="518"/>
      <c r="P791" s="518"/>
      <c r="Q791" s="518"/>
      <c r="R791" s="518"/>
      <c r="S791" s="518"/>
      <c r="T791" s="518"/>
      <c r="U791" s="518"/>
      <c r="V791" s="518"/>
      <c r="W791" s="518"/>
      <c r="X791" s="518"/>
      <c r="Y791" s="518"/>
      <c r="Z791" s="518"/>
    </row>
    <row r="792" spans="1:26" ht="12.75">
      <c r="A792" s="512"/>
      <c r="B792" s="518"/>
      <c r="C792" s="530"/>
      <c r="D792" s="518"/>
      <c r="E792" s="518"/>
      <c r="F792" s="518"/>
      <c r="G792" s="518"/>
      <c r="H792" s="518"/>
      <c r="I792" s="518"/>
      <c r="J792" s="518"/>
      <c r="K792" s="518"/>
      <c r="L792" s="518"/>
      <c r="M792" s="518"/>
      <c r="N792" s="518"/>
      <c r="O792" s="518"/>
      <c r="P792" s="518"/>
      <c r="Q792" s="518"/>
      <c r="R792" s="518"/>
      <c r="S792" s="518"/>
      <c r="T792" s="518"/>
      <c r="U792" s="518"/>
      <c r="V792" s="518"/>
      <c r="W792" s="518"/>
      <c r="X792" s="518"/>
      <c r="Y792" s="518"/>
      <c r="Z792" s="518"/>
    </row>
    <row r="793" spans="1:26" ht="12.75">
      <c r="A793" s="512"/>
      <c r="B793" s="518"/>
      <c r="C793" s="530"/>
      <c r="D793" s="518"/>
      <c r="E793" s="518"/>
      <c r="F793" s="518"/>
      <c r="G793" s="518"/>
      <c r="H793" s="518"/>
      <c r="I793" s="518"/>
      <c r="J793" s="518"/>
      <c r="K793" s="518"/>
      <c r="L793" s="518"/>
      <c r="M793" s="518"/>
      <c r="N793" s="518"/>
      <c r="O793" s="518"/>
      <c r="P793" s="518"/>
      <c r="Q793" s="518"/>
      <c r="R793" s="518"/>
      <c r="S793" s="518"/>
      <c r="T793" s="518"/>
      <c r="U793" s="518"/>
      <c r="V793" s="518"/>
      <c r="W793" s="518"/>
      <c r="X793" s="518"/>
      <c r="Y793" s="518"/>
      <c r="Z793" s="518"/>
    </row>
    <row r="794" spans="1:26" ht="12.75">
      <c r="A794" s="512"/>
      <c r="B794" s="518"/>
      <c r="C794" s="530"/>
      <c r="D794" s="518"/>
      <c r="E794" s="518"/>
      <c r="F794" s="518"/>
      <c r="G794" s="518"/>
      <c r="H794" s="518"/>
      <c r="I794" s="518"/>
      <c r="J794" s="518"/>
      <c r="K794" s="518"/>
      <c r="L794" s="518"/>
      <c r="M794" s="518"/>
      <c r="N794" s="518"/>
      <c r="O794" s="518"/>
      <c r="P794" s="518"/>
      <c r="Q794" s="518"/>
      <c r="R794" s="518"/>
      <c r="S794" s="518"/>
      <c r="T794" s="518"/>
      <c r="U794" s="518"/>
      <c r="V794" s="518"/>
      <c r="W794" s="518"/>
      <c r="X794" s="518"/>
      <c r="Y794" s="518"/>
      <c r="Z794" s="518"/>
    </row>
    <row r="795" spans="1:26" ht="12.75">
      <c r="A795" s="512"/>
      <c r="B795" s="518"/>
      <c r="C795" s="530"/>
      <c r="D795" s="518"/>
      <c r="E795" s="518"/>
      <c r="F795" s="518"/>
      <c r="G795" s="518"/>
      <c r="H795" s="518"/>
      <c r="I795" s="518"/>
      <c r="J795" s="518"/>
      <c r="K795" s="518"/>
      <c r="L795" s="518"/>
      <c r="M795" s="518"/>
      <c r="N795" s="518"/>
      <c r="O795" s="518"/>
      <c r="P795" s="518"/>
      <c r="Q795" s="518"/>
      <c r="R795" s="518"/>
      <c r="S795" s="518"/>
      <c r="T795" s="518"/>
      <c r="U795" s="518"/>
      <c r="V795" s="518"/>
      <c r="W795" s="518"/>
      <c r="X795" s="518"/>
      <c r="Y795" s="518"/>
      <c r="Z795" s="518"/>
    </row>
    <row r="796" spans="1:26" ht="12.75">
      <c r="A796" s="512"/>
      <c r="B796" s="518"/>
      <c r="C796" s="530"/>
      <c r="D796" s="518"/>
      <c r="E796" s="518"/>
      <c r="F796" s="518"/>
      <c r="G796" s="518"/>
      <c r="H796" s="518"/>
      <c r="I796" s="518"/>
      <c r="J796" s="518"/>
      <c r="K796" s="518"/>
      <c r="L796" s="518"/>
      <c r="M796" s="518"/>
      <c r="N796" s="518"/>
      <c r="O796" s="518"/>
      <c r="P796" s="518"/>
      <c r="Q796" s="518"/>
      <c r="R796" s="518"/>
      <c r="S796" s="518"/>
      <c r="T796" s="518"/>
      <c r="U796" s="518"/>
      <c r="V796" s="518"/>
      <c r="W796" s="518"/>
      <c r="X796" s="518"/>
      <c r="Y796" s="518"/>
      <c r="Z796" s="518"/>
    </row>
    <row r="797" spans="1:26" ht="12.75">
      <c r="A797" s="512"/>
      <c r="B797" s="518"/>
      <c r="C797" s="530"/>
      <c r="D797" s="518"/>
      <c r="E797" s="518"/>
      <c r="F797" s="518"/>
      <c r="G797" s="518"/>
      <c r="H797" s="518"/>
      <c r="I797" s="518"/>
      <c r="J797" s="518"/>
      <c r="K797" s="518"/>
      <c r="L797" s="518"/>
      <c r="M797" s="518"/>
      <c r="N797" s="518"/>
      <c r="O797" s="518"/>
      <c r="P797" s="518"/>
      <c r="Q797" s="518"/>
      <c r="R797" s="518"/>
      <c r="S797" s="518"/>
      <c r="T797" s="518"/>
      <c r="U797" s="518"/>
      <c r="V797" s="518"/>
      <c r="W797" s="518"/>
      <c r="X797" s="518"/>
      <c r="Y797" s="518"/>
      <c r="Z797" s="518"/>
    </row>
    <row r="798" spans="1:26" ht="12.75">
      <c r="A798" s="512"/>
      <c r="B798" s="518"/>
      <c r="C798" s="530"/>
      <c r="D798" s="518"/>
      <c r="E798" s="518"/>
      <c r="F798" s="518"/>
      <c r="G798" s="518"/>
      <c r="H798" s="518"/>
      <c r="I798" s="518"/>
      <c r="J798" s="518"/>
      <c r="K798" s="518"/>
      <c r="L798" s="518"/>
      <c r="M798" s="518"/>
      <c r="N798" s="518"/>
      <c r="O798" s="518"/>
      <c r="P798" s="518"/>
      <c r="Q798" s="518"/>
      <c r="R798" s="518"/>
      <c r="S798" s="518"/>
      <c r="T798" s="518"/>
      <c r="U798" s="518"/>
      <c r="V798" s="518"/>
      <c r="W798" s="518"/>
      <c r="X798" s="518"/>
      <c r="Y798" s="518"/>
      <c r="Z798" s="518"/>
    </row>
    <row r="799" spans="1:26" ht="12.75">
      <c r="A799" s="512"/>
      <c r="B799" s="518"/>
      <c r="C799" s="530"/>
      <c r="D799" s="518"/>
      <c r="E799" s="518"/>
      <c r="F799" s="518"/>
      <c r="G799" s="518"/>
      <c r="H799" s="518"/>
      <c r="I799" s="518"/>
      <c r="J799" s="518"/>
      <c r="K799" s="518"/>
      <c r="L799" s="518"/>
      <c r="M799" s="518"/>
      <c r="N799" s="518"/>
      <c r="O799" s="518"/>
      <c r="P799" s="518"/>
      <c r="Q799" s="518"/>
      <c r="R799" s="518"/>
      <c r="S799" s="518"/>
      <c r="T799" s="518"/>
      <c r="U799" s="518"/>
      <c r="V799" s="518"/>
      <c r="W799" s="518"/>
      <c r="X799" s="518"/>
      <c r="Y799" s="518"/>
      <c r="Z799" s="518"/>
    </row>
    <row r="800" spans="1:26" ht="12.75">
      <c r="A800" s="512"/>
      <c r="B800" s="518"/>
      <c r="C800" s="530"/>
      <c r="D800" s="518"/>
      <c r="E800" s="518"/>
      <c r="F800" s="518"/>
      <c r="G800" s="518"/>
      <c r="H800" s="518"/>
      <c r="I800" s="518"/>
      <c r="J800" s="518"/>
      <c r="K800" s="518"/>
      <c r="L800" s="518"/>
      <c r="M800" s="518"/>
      <c r="N800" s="518"/>
      <c r="O800" s="518"/>
      <c r="P800" s="518"/>
      <c r="Q800" s="518"/>
      <c r="R800" s="518"/>
      <c r="S800" s="518"/>
      <c r="T800" s="518"/>
      <c r="U800" s="518"/>
      <c r="V800" s="518"/>
      <c r="W800" s="518"/>
      <c r="X800" s="518"/>
      <c r="Y800" s="518"/>
      <c r="Z800" s="518"/>
    </row>
    <row r="801" spans="1:26" ht="12.75">
      <c r="A801" s="512"/>
      <c r="B801" s="518"/>
      <c r="C801" s="530"/>
      <c r="D801" s="518"/>
      <c r="E801" s="518"/>
      <c r="F801" s="518"/>
      <c r="G801" s="518"/>
      <c r="H801" s="518"/>
      <c r="I801" s="518"/>
      <c r="J801" s="518"/>
      <c r="K801" s="518"/>
      <c r="L801" s="518"/>
      <c r="M801" s="518"/>
      <c r="N801" s="518"/>
      <c r="O801" s="518"/>
      <c r="P801" s="518"/>
      <c r="Q801" s="518"/>
      <c r="R801" s="518"/>
      <c r="S801" s="518"/>
      <c r="T801" s="518"/>
      <c r="U801" s="518"/>
      <c r="V801" s="518"/>
      <c r="W801" s="518"/>
      <c r="X801" s="518"/>
      <c r="Y801" s="518"/>
      <c r="Z801" s="518"/>
    </row>
    <row r="802" spans="1:26" ht="12.75">
      <c r="A802" s="512"/>
      <c r="B802" s="518"/>
      <c r="C802" s="530"/>
      <c r="D802" s="518"/>
      <c r="E802" s="518"/>
      <c r="F802" s="518"/>
      <c r="G802" s="518"/>
      <c r="H802" s="518"/>
      <c r="I802" s="518"/>
      <c r="J802" s="518"/>
      <c r="K802" s="518"/>
      <c r="L802" s="518"/>
      <c r="M802" s="518"/>
      <c r="N802" s="518"/>
      <c r="O802" s="518"/>
      <c r="P802" s="518"/>
      <c r="Q802" s="518"/>
      <c r="R802" s="518"/>
      <c r="S802" s="518"/>
      <c r="T802" s="518"/>
      <c r="U802" s="518"/>
      <c r="V802" s="518"/>
      <c r="W802" s="518"/>
      <c r="X802" s="518"/>
      <c r="Y802" s="518"/>
      <c r="Z802" s="518"/>
    </row>
    <row r="803" spans="1:26" ht="12.75">
      <c r="A803" s="512"/>
      <c r="B803" s="518"/>
      <c r="C803" s="530"/>
      <c r="D803" s="518"/>
      <c r="E803" s="518"/>
      <c r="F803" s="518"/>
      <c r="G803" s="518"/>
      <c r="H803" s="518"/>
      <c r="I803" s="518"/>
      <c r="J803" s="518"/>
      <c r="K803" s="518"/>
      <c r="L803" s="518"/>
      <c r="M803" s="518"/>
      <c r="N803" s="518"/>
      <c r="O803" s="518"/>
      <c r="P803" s="518"/>
      <c r="Q803" s="518"/>
      <c r="R803" s="518"/>
      <c r="S803" s="518"/>
      <c r="T803" s="518"/>
      <c r="U803" s="518"/>
      <c r="V803" s="518"/>
      <c r="W803" s="518"/>
      <c r="X803" s="518"/>
      <c r="Y803" s="518"/>
      <c r="Z803" s="518"/>
    </row>
    <row r="804" spans="1:26" ht="12.75">
      <c r="A804" s="512"/>
      <c r="B804" s="518"/>
      <c r="C804" s="530"/>
      <c r="D804" s="518"/>
      <c r="E804" s="518"/>
      <c r="F804" s="518"/>
      <c r="G804" s="518"/>
      <c r="H804" s="518"/>
      <c r="I804" s="518"/>
      <c r="J804" s="518"/>
      <c r="K804" s="518"/>
      <c r="L804" s="518"/>
      <c r="M804" s="518"/>
      <c r="N804" s="518"/>
      <c r="O804" s="518"/>
      <c r="P804" s="518"/>
      <c r="Q804" s="518"/>
      <c r="R804" s="518"/>
      <c r="S804" s="518"/>
      <c r="T804" s="518"/>
      <c r="U804" s="518"/>
      <c r="V804" s="518"/>
      <c r="W804" s="518"/>
      <c r="X804" s="518"/>
      <c r="Y804" s="518"/>
      <c r="Z804" s="518"/>
    </row>
    <row r="805" spans="1:26" ht="12.75">
      <c r="A805" s="512"/>
      <c r="B805" s="518"/>
      <c r="C805" s="530"/>
      <c r="D805" s="518"/>
      <c r="E805" s="518"/>
      <c r="F805" s="518"/>
      <c r="G805" s="518"/>
      <c r="H805" s="518"/>
      <c r="I805" s="518"/>
      <c r="J805" s="518"/>
      <c r="K805" s="518"/>
      <c r="L805" s="518"/>
      <c r="M805" s="518"/>
      <c r="N805" s="518"/>
      <c r="O805" s="518"/>
      <c r="P805" s="518"/>
      <c r="Q805" s="518"/>
      <c r="R805" s="518"/>
      <c r="S805" s="518"/>
      <c r="T805" s="518"/>
      <c r="U805" s="518"/>
      <c r="V805" s="518"/>
      <c r="W805" s="518"/>
      <c r="X805" s="518"/>
      <c r="Y805" s="518"/>
      <c r="Z805" s="518"/>
    </row>
    <row r="806" spans="1:26" ht="12.75">
      <c r="A806" s="512"/>
      <c r="B806" s="518"/>
      <c r="C806" s="530"/>
      <c r="D806" s="518"/>
      <c r="E806" s="518"/>
      <c r="F806" s="518"/>
      <c r="G806" s="518"/>
      <c r="H806" s="518"/>
      <c r="I806" s="518"/>
      <c r="J806" s="518"/>
      <c r="K806" s="518"/>
      <c r="L806" s="518"/>
      <c r="M806" s="518"/>
      <c r="N806" s="518"/>
      <c r="O806" s="518"/>
      <c r="P806" s="518"/>
      <c r="Q806" s="518"/>
      <c r="R806" s="518"/>
      <c r="S806" s="518"/>
      <c r="T806" s="518"/>
      <c r="U806" s="518"/>
      <c r="V806" s="518"/>
      <c r="W806" s="518"/>
      <c r="X806" s="518"/>
      <c r="Y806" s="518"/>
      <c r="Z806" s="518"/>
    </row>
    <row r="807" spans="1:26" ht="12.75">
      <c r="A807" s="512"/>
      <c r="B807" s="518"/>
      <c r="C807" s="530"/>
      <c r="D807" s="518"/>
      <c r="E807" s="518"/>
      <c r="F807" s="518"/>
      <c r="G807" s="518"/>
      <c r="H807" s="518"/>
      <c r="I807" s="518"/>
      <c r="J807" s="518"/>
      <c r="K807" s="518"/>
      <c r="L807" s="518"/>
      <c r="M807" s="518"/>
      <c r="N807" s="518"/>
      <c r="O807" s="518"/>
      <c r="P807" s="518"/>
      <c r="Q807" s="518"/>
      <c r="R807" s="518"/>
      <c r="S807" s="518"/>
      <c r="T807" s="518"/>
      <c r="U807" s="518"/>
      <c r="V807" s="518"/>
      <c r="W807" s="518"/>
      <c r="X807" s="518"/>
      <c r="Y807" s="518"/>
      <c r="Z807" s="518"/>
    </row>
    <row r="808" spans="1:26" ht="12.75">
      <c r="A808" s="512"/>
      <c r="B808" s="518"/>
      <c r="C808" s="530"/>
      <c r="D808" s="518"/>
      <c r="E808" s="518"/>
      <c r="F808" s="518"/>
      <c r="G808" s="518"/>
      <c r="H808" s="518"/>
      <c r="I808" s="518"/>
      <c r="J808" s="518"/>
      <c r="K808" s="518"/>
      <c r="L808" s="518"/>
      <c r="M808" s="518"/>
      <c r="N808" s="518"/>
      <c r="O808" s="518"/>
      <c r="P808" s="518"/>
      <c r="Q808" s="518"/>
      <c r="R808" s="518"/>
      <c r="S808" s="518"/>
      <c r="T808" s="518"/>
      <c r="U808" s="518"/>
      <c r="V808" s="518"/>
      <c r="W808" s="518"/>
      <c r="X808" s="518"/>
      <c r="Y808" s="518"/>
      <c r="Z808" s="518"/>
    </row>
    <row r="809" spans="1:26" ht="12.75">
      <c r="A809" s="512"/>
      <c r="B809" s="518"/>
      <c r="C809" s="530"/>
      <c r="D809" s="518"/>
      <c r="E809" s="518"/>
      <c r="F809" s="518"/>
      <c r="G809" s="518"/>
      <c r="H809" s="518"/>
      <c r="I809" s="518"/>
      <c r="J809" s="518"/>
      <c r="K809" s="518"/>
      <c r="L809" s="518"/>
      <c r="M809" s="518"/>
      <c r="N809" s="518"/>
      <c r="O809" s="518"/>
      <c r="P809" s="518"/>
      <c r="Q809" s="518"/>
      <c r="R809" s="518"/>
      <c r="S809" s="518"/>
      <c r="T809" s="518"/>
      <c r="U809" s="518"/>
      <c r="V809" s="518"/>
      <c r="W809" s="518"/>
      <c r="X809" s="518"/>
      <c r="Y809" s="518"/>
      <c r="Z809" s="518"/>
    </row>
    <row r="810" spans="1:26" ht="12.75">
      <c r="A810" s="512"/>
      <c r="B810" s="518"/>
      <c r="C810" s="530"/>
      <c r="D810" s="518"/>
      <c r="E810" s="518"/>
      <c r="F810" s="518"/>
      <c r="G810" s="518"/>
      <c r="H810" s="518"/>
      <c r="I810" s="518"/>
      <c r="J810" s="518"/>
      <c r="K810" s="518"/>
      <c r="L810" s="518"/>
      <c r="M810" s="518"/>
      <c r="N810" s="518"/>
      <c r="O810" s="518"/>
      <c r="P810" s="518"/>
      <c r="Q810" s="518"/>
      <c r="R810" s="518"/>
      <c r="S810" s="518"/>
      <c r="T810" s="518"/>
      <c r="U810" s="518"/>
      <c r="V810" s="518"/>
      <c r="W810" s="518"/>
      <c r="X810" s="518"/>
      <c r="Y810" s="518"/>
      <c r="Z810" s="518"/>
    </row>
    <row r="811" spans="1:26" ht="12.75">
      <c r="A811" s="512"/>
      <c r="B811" s="518"/>
      <c r="C811" s="530"/>
      <c r="D811" s="518"/>
      <c r="E811" s="518"/>
      <c r="F811" s="518"/>
      <c r="G811" s="518"/>
      <c r="H811" s="518"/>
      <c r="I811" s="518"/>
      <c r="J811" s="518"/>
      <c r="K811" s="518"/>
      <c r="L811" s="518"/>
      <c r="M811" s="518"/>
      <c r="N811" s="518"/>
      <c r="O811" s="518"/>
      <c r="P811" s="518"/>
      <c r="Q811" s="518"/>
      <c r="R811" s="518"/>
      <c r="S811" s="518"/>
      <c r="T811" s="518"/>
      <c r="U811" s="518"/>
      <c r="V811" s="518"/>
      <c r="W811" s="518"/>
      <c r="X811" s="518"/>
      <c r="Y811" s="518"/>
      <c r="Z811" s="518"/>
    </row>
    <row r="812" spans="1:26" ht="12.75">
      <c r="A812" s="512"/>
      <c r="B812" s="518"/>
      <c r="C812" s="530"/>
      <c r="D812" s="518"/>
      <c r="E812" s="518"/>
      <c r="F812" s="518"/>
      <c r="G812" s="518"/>
      <c r="H812" s="518"/>
      <c r="I812" s="518"/>
      <c r="J812" s="518"/>
      <c r="K812" s="518"/>
      <c r="L812" s="518"/>
      <c r="M812" s="518"/>
      <c r="N812" s="518"/>
      <c r="O812" s="518"/>
      <c r="P812" s="518"/>
      <c r="Q812" s="518"/>
      <c r="R812" s="518"/>
      <c r="S812" s="518"/>
      <c r="T812" s="518"/>
      <c r="U812" s="518"/>
      <c r="V812" s="518"/>
      <c r="W812" s="518"/>
      <c r="X812" s="518"/>
      <c r="Y812" s="518"/>
      <c r="Z812" s="518"/>
    </row>
    <row r="813" spans="1:26" ht="12.75">
      <c r="A813" s="512"/>
      <c r="B813" s="518"/>
      <c r="C813" s="530"/>
      <c r="D813" s="518"/>
      <c r="E813" s="518"/>
      <c r="F813" s="518"/>
      <c r="G813" s="518"/>
      <c r="H813" s="518"/>
      <c r="I813" s="518"/>
      <c r="J813" s="518"/>
      <c r="K813" s="518"/>
      <c r="L813" s="518"/>
      <c r="M813" s="518"/>
      <c r="N813" s="518"/>
      <c r="O813" s="518"/>
      <c r="P813" s="518"/>
      <c r="Q813" s="518"/>
      <c r="R813" s="518"/>
      <c r="S813" s="518"/>
      <c r="T813" s="518"/>
      <c r="U813" s="518"/>
      <c r="V813" s="518"/>
      <c r="W813" s="518"/>
      <c r="X813" s="518"/>
      <c r="Y813" s="518"/>
      <c r="Z813" s="518"/>
    </row>
    <row r="814" spans="1:26" ht="12.75">
      <c r="A814" s="512"/>
      <c r="B814" s="518"/>
      <c r="C814" s="530"/>
      <c r="D814" s="518"/>
      <c r="E814" s="518"/>
      <c r="F814" s="518"/>
      <c r="G814" s="518"/>
      <c r="H814" s="518"/>
      <c r="I814" s="518"/>
      <c r="J814" s="518"/>
      <c r="K814" s="518"/>
      <c r="L814" s="518"/>
      <c r="M814" s="518"/>
      <c r="N814" s="518"/>
      <c r="O814" s="518"/>
      <c r="P814" s="518"/>
      <c r="Q814" s="518"/>
      <c r="R814" s="518"/>
      <c r="S814" s="518"/>
      <c r="T814" s="518"/>
      <c r="U814" s="518"/>
      <c r="V814" s="518"/>
      <c r="W814" s="518"/>
      <c r="X814" s="518"/>
      <c r="Y814" s="518"/>
      <c r="Z814" s="518"/>
    </row>
    <row r="815" spans="1:26" ht="12.75">
      <c r="A815" s="512"/>
      <c r="B815" s="518"/>
      <c r="C815" s="530"/>
      <c r="D815" s="518"/>
      <c r="E815" s="518"/>
      <c r="F815" s="518"/>
      <c r="G815" s="518"/>
      <c r="H815" s="518"/>
      <c r="I815" s="518"/>
      <c r="J815" s="518"/>
      <c r="K815" s="518"/>
      <c r="L815" s="518"/>
      <c r="M815" s="518"/>
      <c r="N815" s="518"/>
      <c r="O815" s="518"/>
      <c r="P815" s="518"/>
      <c r="Q815" s="518"/>
      <c r="R815" s="518"/>
      <c r="S815" s="518"/>
      <c r="T815" s="518"/>
      <c r="U815" s="518"/>
      <c r="V815" s="518"/>
      <c r="W815" s="518"/>
      <c r="X815" s="518"/>
      <c r="Y815" s="518"/>
      <c r="Z815" s="518"/>
    </row>
    <row r="816" spans="1:26" ht="12.75">
      <c r="A816" s="512"/>
      <c r="B816" s="518"/>
      <c r="C816" s="530"/>
      <c r="D816" s="518"/>
      <c r="E816" s="518"/>
      <c r="F816" s="518"/>
      <c r="G816" s="518"/>
      <c r="H816" s="518"/>
      <c r="I816" s="518"/>
      <c r="J816" s="518"/>
      <c r="K816" s="518"/>
      <c r="L816" s="518"/>
      <c r="M816" s="518"/>
      <c r="N816" s="518"/>
      <c r="O816" s="518"/>
      <c r="P816" s="518"/>
      <c r="Q816" s="518"/>
      <c r="R816" s="518"/>
      <c r="S816" s="518"/>
      <c r="T816" s="518"/>
      <c r="U816" s="518"/>
      <c r="V816" s="518"/>
      <c r="W816" s="518"/>
      <c r="X816" s="518"/>
      <c r="Y816" s="518"/>
      <c r="Z816" s="518"/>
    </row>
    <row r="817" spans="1:26" ht="12.75">
      <c r="A817" s="512"/>
      <c r="B817" s="518"/>
      <c r="C817" s="530"/>
      <c r="D817" s="518"/>
      <c r="E817" s="518"/>
      <c r="F817" s="518"/>
      <c r="G817" s="518"/>
      <c r="H817" s="518"/>
      <c r="I817" s="518"/>
      <c r="J817" s="518"/>
      <c r="K817" s="518"/>
      <c r="L817" s="518"/>
      <c r="M817" s="518"/>
      <c r="N817" s="518"/>
      <c r="O817" s="518"/>
      <c r="P817" s="518"/>
      <c r="Q817" s="518"/>
      <c r="R817" s="518"/>
      <c r="S817" s="518"/>
      <c r="T817" s="518"/>
      <c r="U817" s="518"/>
      <c r="V817" s="518"/>
      <c r="W817" s="518"/>
      <c r="X817" s="518"/>
      <c r="Y817" s="518"/>
      <c r="Z817" s="518"/>
    </row>
    <row r="818" spans="1:26" ht="12.75">
      <c r="A818" s="512"/>
      <c r="B818" s="518"/>
      <c r="C818" s="530"/>
      <c r="D818" s="518"/>
      <c r="E818" s="518"/>
      <c r="F818" s="518"/>
      <c r="G818" s="518"/>
      <c r="H818" s="518"/>
      <c r="I818" s="518"/>
      <c r="J818" s="518"/>
      <c r="K818" s="518"/>
      <c r="L818" s="518"/>
      <c r="M818" s="518"/>
      <c r="N818" s="518"/>
      <c r="O818" s="518"/>
      <c r="P818" s="518"/>
      <c r="Q818" s="518"/>
      <c r="R818" s="518"/>
      <c r="S818" s="518"/>
      <c r="T818" s="518"/>
      <c r="U818" s="518"/>
      <c r="V818" s="518"/>
      <c r="W818" s="518"/>
      <c r="X818" s="518"/>
      <c r="Y818" s="518"/>
      <c r="Z818" s="518"/>
    </row>
    <row r="819" spans="1:26" ht="12.75">
      <c r="A819" s="512"/>
      <c r="B819" s="518"/>
      <c r="C819" s="530"/>
      <c r="D819" s="518"/>
      <c r="E819" s="518"/>
      <c r="F819" s="518"/>
      <c r="G819" s="518"/>
      <c r="H819" s="518"/>
      <c r="I819" s="518"/>
      <c r="J819" s="518"/>
      <c r="K819" s="518"/>
      <c r="L819" s="518"/>
      <c r="M819" s="518"/>
      <c r="N819" s="518"/>
      <c r="O819" s="518"/>
      <c r="P819" s="518"/>
      <c r="Q819" s="518"/>
      <c r="R819" s="518"/>
      <c r="S819" s="518"/>
      <c r="T819" s="518"/>
      <c r="U819" s="518"/>
      <c r="V819" s="518"/>
      <c r="W819" s="518"/>
      <c r="X819" s="518"/>
      <c r="Y819" s="518"/>
      <c r="Z819" s="518"/>
    </row>
    <row r="820" spans="1:26" ht="12.75">
      <c r="A820" s="512"/>
      <c r="B820" s="518"/>
      <c r="C820" s="530"/>
      <c r="D820" s="518"/>
      <c r="E820" s="518"/>
      <c r="F820" s="518"/>
      <c r="G820" s="518"/>
      <c r="H820" s="518"/>
      <c r="I820" s="518"/>
      <c r="J820" s="518"/>
      <c r="K820" s="518"/>
      <c r="L820" s="518"/>
      <c r="M820" s="518"/>
      <c r="N820" s="518"/>
      <c r="O820" s="518"/>
      <c r="P820" s="518"/>
      <c r="Q820" s="518"/>
      <c r="R820" s="518"/>
      <c r="S820" s="518"/>
      <c r="T820" s="518"/>
      <c r="U820" s="518"/>
      <c r="V820" s="518"/>
      <c r="W820" s="518"/>
      <c r="X820" s="518"/>
      <c r="Y820" s="518"/>
      <c r="Z820" s="518"/>
    </row>
    <row r="821" spans="1:26" ht="12.75">
      <c r="A821" s="512"/>
      <c r="B821" s="518"/>
      <c r="C821" s="530"/>
      <c r="D821" s="518"/>
      <c r="E821" s="518"/>
      <c r="F821" s="518"/>
      <c r="G821" s="518"/>
      <c r="H821" s="518"/>
      <c r="I821" s="518"/>
      <c r="J821" s="518"/>
      <c r="K821" s="518"/>
      <c r="L821" s="518"/>
      <c r="M821" s="518"/>
      <c r="N821" s="518"/>
      <c r="O821" s="518"/>
      <c r="P821" s="518"/>
      <c r="Q821" s="518"/>
      <c r="R821" s="518"/>
      <c r="S821" s="518"/>
      <c r="T821" s="518"/>
      <c r="U821" s="518"/>
      <c r="V821" s="518"/>
      <c r="W821" s="518"/>
      <c r="X821" s="518"/>
      <c r="Y821" s="518"/>
      <c r="Z821" s="518"/>
    </row>
    <row r="822" spans="1:26" ht="12.75">
      <c r="A822" s="512"/>
      <c r="B822" s="518"/>
      <c r="C822" s="530"/>
      <c r="D822" s="518"/>
      <c r="E822" s="518"/>
      <c r="F822" s="518"/>
      <c r="G822" s="518"/>
      <c r="H822" s="518"/>
      <c r="I822" s="518"/>
      <c r="J822" s="518"/>
      <c r="K822" s="518"/>
      <c r="L822" s="518"/>
      <c r="M822" s="518"/>
      <c r="N822" s="518"/>
      <c r="O822" s="518"/>
      <c r="P822" s="518"/>
      <c r="Q822" s="518"/>
      <c r="R822" s="518"/>
      <c r="S822" s="518"/>
      <c r="T822" s="518"/>
      <c r="U822" s="518"/>
      <c r="V822" s="518"/>
      <c r="W822" s="518"/>
      <c r="X822" s="518"/>
      <c r="Y822" s="518"/>
      <c r="Z822" s="518"/>
    </row>
    <row r="823" spans="1:26" ht="12.75">
      <c r="A823" s="512"/>
      <c r="B823" s="518"/>
      <c r="C823" s="530"/>
      <c r="D823" s="518"/>
      <c r="E823" s="518"/>
      <c r="F823" s="518"/>
      <c r="G823" s="518"/>
      <c r="H823" s="518"/>
      <c r="I823" s="518"/>
      <c r="J823" s="518"/>
      <c r="K823" s="518"/>
      <c r="L823" s="518"/>
      <c r="M823" s="518"/>
      <c r="N823" s="518"/>
      <c r="O823" s="518"/>
      <c r="P823" s="518"/>
      <c r="Q823" s="518"/>
      <c r="R823" s="518"/>
      <c r="S823" s="518"/>
      <c r="T823" s="518"/>
      <c r="U823" s="518"/>
      <c r="V823" s="518"/>
      <c r="W823" s="518"/>
      <c r="X823" s="518"/>
      <c r="Y823" s="518"/>
      <c r="Z823" s="518"/>
    </row>
    <row r="824" spans="1:26" ht="12.75">
      <c r="A824" s="512"/>
      <c r="B824" s="518"/>
      <c r="C824" s="530"/>
      <c r="D824" s="518"/>
      <c r="E824" s="518"/>
      <c r="F824" s="518"/>
      <c r="G824" s="518"/>
      <c r="H824" s="518"/>
      <c r="I824" s="518"/>
      <c r="J824" s="518"/>
      <c r="K824" s="518"/>
      <c r="L824" s="518"/>
      <c r="M824" s="518"/>
      <c r="N824" s="518"/>
      <c r="O824" s="518"/>
      <c r="P824" s="518"/>
      <c r="Q824" s="518"/>
      <c r="R824" s="518"/>
      <c r="S824" s="518"/>
      <c r="T824" s="518"/>
      <c r="U824" s="518"/>
      <c r="V824" s="518"/>
      <c r="W824" s="518"/>
      <c r="X824" s="518"/>
      <c r="Y824" s="518"/>
      <c r="Z824" s="518"/>
    </row>
    <row r="825" spans="1:26" ht="12.75">
      <c r="A825" s="512"/>
      <c r="B825" s="518"/>
      <c r="C825" s="530"/>
      <c r="D825" s="518"/>
      <c r="E825" s="518"/>
      <c r="F825" s="518"/>
      <c r="G825" s="518"/>
      <c r="H825" s="518"/>
      <c r="I825" s="518"/>
      <c r="J825" s="518"/>
      <c r="K825" s="518"/>
      <c r="L825" s="518"/>
      <c r="M825" s="518"/>
      <c r="N825" s="518"/>
      <c r="O825" s="518"/>
      <c r="P825" s="518"/>
      <c r="Q825" s="518"/>
      <c r="R825" s="518"/>
      <c r="S825" s="518"/>
      <c r="T825" s="518"/>
      <c r="U825" s="518"/>
      <c r="V825" s="518"/>
      <c r="W825" s="518"/>
      <c r="X825" s="518"/>
      <c r="Y825" s="518"/>
      <c r="Z825" s="518"/>
    </row>
    <row r="826" spans="1:26" ht="12.75">
      <c r="A826" s="512"/>
      <c r="B826" s="518"/>
      <c r="C826" s="530"/>
      <c r="D826" s="518"/>
      <c r="E826" s="518"/>
      <c r="F826" s="518"/>
      <c r="G826" s="518"/>
      <c r="H826" s="518"/>
      <c r="I826" s="518"/>
      <c r="J826" s="518"/>
      <c r="K826" s="518"/>
      <c r="L826" s="518"/>
      <c r="M826" s="518"/>
      <c r="N826" s="518"/>
      <c r="O826" s="518"/>
      <c r="P826" s="518"/>
      <c r="Q826" s="518"/>
      <c r="R826" s="518"/>
      <c r="S826" s="518"/>
      <c r="T826" s="518"/>
      <c r="U826" s="518"/>
      <c r="V826" s="518"/>
      <c r="W826" s="518"/>
      <c r="X826" s="518"/>
      <c r="Y826" s="518"/>
      <c r="Z826" s="518"/>
    </row>
    <row r="827" spans="1:26" ht="12.75">
      <c r="A827" s="512"/>
      <c r="B827" s="518"/>
      <c r="C827" s="530"/>
      <c r="D827" s="518"/>
      <c r="E827" s="518"/>
      <c r="F827" s="518"/>
      <c r="G827" s="518"/>
      <c r="H827" s="518"/>
      <c r="I827" s="518"/>
      <c r="J827" s="518"/>
      <c r="K827" s="518"/>
      <c r="L827" s="518"/>
      <c r="M827" s="518"/>
      <c r="N827" s="518"/>
      <c r="O827" s="518"/>
      <c r="P827" s="518"/>
      <c r="Q827" s="518"/>
      <c r="R827" s="518"/>
      <c r="S827" s="518"/>
      <c r="T827" s="518"/>
      <c r="U827" s="518"/>
      <c r="V827" s="518"/>
      <c r="W827" s="518"/>
      <c r="X827" s="518"/>
      <c r="Y827" s="518"/>
      <c r="Z827" s="518"/>
    </row>
    <row r="828" spans="1:26" ht="12.75">
      <c r="A828" s="512"/>
      <c r="B828" s="518"/>
      <c r="C828" s="530"/>
      <c r="D828" s="518"/>
      <c r="E828" s="518"/>
      <c r="F828" s="518"/>
      <c r="G828" s="518"/>
      <c r="H828" s="518"/>
      <c r="I828" s="518"/>
      <c r="J828" s="518"/>
      <c r="K828" s="518"/>
      <c r="L828" s="518"/>
      <c r="M828" s="518"/>
      <c r="N828" s="518"/>
      <c r="O828" s="518"/>
      <c r="P828" s="518"/>
      <c r="Q828" s="518"/>
      <c r="R828" s="518"/>
      <c r="S828" s="518"/>
      <c r="T828" s="518"/>
      <c r="U828" s="518"/>
      <c r="V828" s="518"/>
      <c r="W828" s="518"/>
      <c r="X828" s="518"/>
      <c r="Y828" s="518"/>
      <c r="Z828" s="518"/>
    </row>
    <row r="829" spans="1:26" ht="12.75">
      <c r="A829" s="512"/>
      <c r="B829" s="518"/>
      <c r="C829" s="530"/>
      <c r="D829" s="518"/>
      <c r="E829" s="518"/>
      <c r="F829" s="518"/>
      <c r="G829" s="518"/>
      <c r="H829" s="518"/>
      <c r="I829" s="518"/>
      <c r="J829" s="518"/>
      <c r="K829" s="518"/>
      <c r="L829" s="518"/>
      <c r="M829" s="518"/>
      <c r="N829" s="518"/>
      <c r="O829" s="518"/>
      <c r="P829" s="518"/>
      <c r="Q829" s="518"/>
      <c r="R829" s="518"/>
      <c r="S829" s="518"/>
      <c r="T829" s="518"/>
      <c r="U829" s="518"/>
      <c r="V829" s="518"/>
      <c r="W829" s="518"/>
      <c r="X829" s="518"/>
      <c r="Y829" s="518"/>
      <c r="Z829" s="518"/>
    </row>
    <row r="830" spans="1:26" ht="12.75">
      <c r="A830" s="512"/>
      <c r="B830" s="518"/>
      <c r="C830" s="530"/>
      <c r="D830" s="518"/>
      <c r="E830" s="518"/>
      <c r="F830" s="518"/>
      <c r="G830" s="518"/>
      <c r="H830" s="518"/>
      <c r="I830" s="518"/>
      <c r="J830" s="518"/>
      <c r="K830" s="518"/>
      <c r="L830" s="518"/>
      <c r="M830" s="518"/>
      <c r="N830" s="518"/>
      <c r="O830" s="518"/>
      <c r="P830" s="518"/>
      <c r="Q830" s="518"/>
      <c r="R830" s="518"/>
      <c r="S830" s="518"/>
      <c r="T830" s="518"/>
      <c r="U830" s="518"/>
      <c r="V830" s="518"/>
      <c r="W830" s="518"/>
      <c r="X830" s="518"/>
      <c r="Y830" s="518"/>
      <c r="Z830" s="518"/>
    </row>
    <row r="831" spans="1:26" ht="12.75">
      <c r="A831" s="512"/>
      <c r="B831" s="518"/>
      <c r="C831" s="530"/>
      <c r="D831" s="518"/>
      <c r="E831" s="518"/>
      <c r="F831" s="518"/>
      <c r="G831" s="518"/>
      <c r="H831" s="518"/>
      <c r="I831" s="518"/>
      <c r="J831" s="518"/>
      <c r="K831" s="518"/>
      <c r="L831" s="518"/>
      <c r="M831" s="518"/>
      <c r="N831" s="518"/>
      <c r="O831" s="518"/>
      <c r="P831" s="518"/>
      <c r="Q831" s="518"/>
      <c r="R831" s="518"/>
      <c r="S831" s="518"/>
      <c r="T831" s="518"/>
      <c r="U831" s="518"/>
      <c r="V831" s="518"/>
      <c r="W831" s="518"/>
      <c r="X831" s="518"/>
      <c r="Y831" s="518"/>
      <c r="Z831" s="518"/>
    </row>
    <row r="832" spans="1:26" ht="12.75">
      <c r="A832" s="512"/>
      <c r="B832" s="518"/>
      <c r="C832" s="530"/>
      <c r="D832" s="518"/>
      <c r="E832" s="518"/>
      <c r="F832" s="518"/>
      <c r="G832" s="518"/>
      <c r="H832" s="518"/>
      <c r="I832" s="518"/>
      <c r="J832" s="518"/>
      <c r="K832" s="518"/>
      <c r="L832" s="518"/>
      <c r="M832" s="518"/>
      <c r="N832" s="518"/>
      <c r="O832" s="518"/>
      <c r="P832" s="518"/>
      <c r="Q832" s="518"/>
      <c r="R832" s="518"/>
      <c r="S832" s="518"/>
      <c r="T832" s="518"/>
      <c r="U832" s="518"/>
      <c r="V832" s="518"/>
      <c r="W832" s="518"/>
      <c r="X832" s="518"/>
      <c r="Y832" s="518"/>
      <c r="Z832" s="518"/>
    </row>
    <row r="833" spans="1:26" ht="12.75">
      <c r="A833" s="512"/>
      <c r="B833" s="518"/>
      <c r="C833" s="530"/>
      <c r="D833" s="518"/>
      <c r="E833" s="518"/>
      <c r="F833" s="518"/>
      <c r="G833" s="518"/>
      <c r="H833" s="518"/>
      <c r="I833" s="518"/>
      <c r="J833" s="518"/>
      <c r="K833" s="518"/>
      <c r="L833" s="518"/>
      <c r="M833" s="518"/>
      <c r="N833" s="518"/>
      <c r="O833" s="518"/>
      <c r="P833" s="518"/>
      <c r="Q833" s="518"/>
      <c r="R833" s="518"/>
      <c r="S833" s="518"/>
      <c r="T833" s="518"/>
      <c r="U833" s="518"/>
      <c r="V833" s="518"/>
      <c r="W833" s="518"/>
      <c r="X833" s="518"/>
      <c r="Y833" s="518"/>
      <c r="Z833" s="518"/>
    </row>
    <row r="834" spans="1:26" ht="12.75">
      <c r="A834" s="512"/>
      <c r="B834" s="518"/>
      <c r="C834" s="530"/>
      <c r="D834" s="518"/>
      <c r="E834" s="518"/>
      <c r="F834" s="518"/>
      <c r="G834" s="518"/>
      <c r="H834" s="518"/>
      <c r="I834" s="518"/>
      <c r="J834" s="518"/>
      <c r="K834" s="518"/>
      <c r="L834" s="518"/>
      <c r="M834" s="518"/>
      <c r="N834" s="518"/>
      <c r="O834" s="518"/>
      <c r="P834" s="518"/>
      <c r="Q834" s="518"/>
      <c r="R834" s="518"/>
      <c r="S834" s="518"/>
      <c r="T834" s="518"/>
      <c r="U834" s="518"/>
      <c r="V834" s="518"/>
      <c r="W834" s="518"/>
      <c r="X834" s="518"/>
      <c r="Y834" s="518"/>
      <c r="Z834" s="518"/>
    </row>
    <row r="835" spans="1:26" ht="12.75">
      <c r="A835" s="512"/>
      <c r="B835" s="518"/>
      <c r="C835" s="530"/>
      <c r="D835" s="518"/>
      <c r="E835" s="518"/>
      <c r="F835" s="518"/>
      <c r="G835" s="518"/>
      <c r="H835" s="518"/>
      <c r="I835" s="518"/>
      <c r="J835" s="518"/>
      <c r="K835" s="518"/>
      <c r="L835" s="518"/>
      <c r="M835" s="518"/>
      <c r="N835" s="518"/>
      <c r="O835" s="518"/>
      <c r="P835" s="518"/>
      <c r="Q835" s="518"/>
      <c r="R835" s="518"/>
      <c r="S835" s="518"/>
      <c r="T835" s="518"/>
      <c r="U835" s="518"/>
      <c r="V835" s="518"/>
      <c r="W835" s="518"/>
      <c r="X835" s="518"/>
      <c r="Y835" s="518"/>
      <c r="Z835" s="518"/>
    </row>
    <row r="836" spans="1:26" ht="12.75">
      <c r="A836" s="512"/>
      <c r="B836" s="518"/>
      <c r="C836" s="530"/>
      <c r="D836" s="518"/>
      <c r="E836" s="518"/>
      <c r="F836" s="518"/>
      <c r="G836" s="518"/>
      <c r="H836" s="518"/>
      <c r="I836" s="518"/>
      <c r="J836" s="518"/>
      <c r="K836" s="518"/>
      <c r="L836" s="518"/>
      <c r="M836" s="518"/>
      <c r="N836" s="518"/>
      <c r="O836" s="518"/>
      <c r="P836" s="518"/>
      <c r="Q836" s="518"/>
      <c r="R836" s="518"/>
      <c r="S836" s="518"/>
      <c r="T836" s="518"/>
      <c r="U836" s="518"/>
      <c r="V836" s="518"/>
      <c r="W836" s="518"/>
      <c r="X836" s="518"/>
      <c r="Y836" s="518"/>
      <c r="Z836" s="518"/>
    </row>
    <row r="837" spans="1:26" ht="12.75">
      <c r="A837" s="512"/>
      <c r="B837" s="518"/>
      <c r="C837" s="530"/>
      <c r="D837" s="518"/>
      <c r="E837" s="518"/>
      <c r="F837" s="518"/>
      <c r="G837" s="518"/>
      <c r="H837" s="518"/>
      <c r="I837" s="518"/>
      <c r="J837" s="518"/>
      <c r="K837" s="518"/>
      <c r="L837" s="518"/>
      <c r="M837" s="518"/>
      <c r="N837" s="518"/>
      <c r="O837" s="518"/>
      <c r="P837" s="518"/>
      <c r="Q837" s="518"/>
      <c r="R837" s="518"/>
      <c r="S837" s="518"/>
      <c r="T837" s="518"/>
      <c r="U837" s="518"/>
      <c r="V837" s="518"/>
      <c r="W837" s="518"/>
      <c r="X837" s="518"/>
      <c r="Y837" s="518"/>
      <c r="Z837" s="518"/>
    </row>
    <row r="838" spans="1:26" ht="12.75">
      <c r="A838" s="512"/>
      <c r="B838" s="518"/>
      <c r="C838" s="530"/>
      <c r="D838" s="518"/>
      <c r="E838" s="518"/>
      <c r="F838" s="518"/>
      <c r="G838" s="518"/>
      <c r="H838" s="518"/>
      <c r="I838" s="518"/>
      <c r="J838" s="518"/>
      <c r="K838" s="518"/>
      <c r="L838" s="518"/>
      <c r="M838" s="518"/>
      <c r="N838" s="518"/>
      <c r="O838" s="518"/>
      <c r="P838" s="518"/>
      <c r="Q838" s="518"/>
      <c r="R838" s="518"/>
      <c r="S838" s="518"/>
      <c r="T838" s="518"/>
      <c r="U838" s="518"/>
      <c r="V838" s="518"/>
      <c r="W838" s="518"/>
      <c r="X838" s="518"/>
      <c r="Y838" s="518"/>
      <c r="Z838" s="518"/>
    </row>
    <row r="839" spans="1:26" ht="12.75">
      <c r="A839" s="512"/>
      <c r="B839" s="518"/>
      <c r="C839" s="530"/>
      <c r="D839" s="518"/>
      <c r="E839" s="518"/>
      <c r="F839" s="518"/>
      <c r="G839" s="518"/>
      <c r="H839" s="518"/>
      <c r="I839" s="518"/>
      <c r="J839" s="518"/>
      <c r="K839" s="518"/>
      <c r="L839" s="518"/>
      <c r="M839" s="518"/>
      <c r="N839" s="518"/>
      <c r="O839" s="518"/>
      <c r="P839" s="518"/>
      <c r="Q839" s="518"/>
      <c r="R839" s="518"/>
      <c r="S839" s="518"/>
      <c r="T839" s="518"/>
      <c r="U839" s="518"/>
      <c r="V839" s="518"/>
      <c r="W839" s="518"/>
      <c r="X839" s="518"/>
      <c r="Y839" s="518"/>
      <c r="Z839" s="518"/>
    </row>
    <row r="840" spans="1:26" ht="12.75">
      <c r="A840" s="512"/>
      <c r="B840" s="518"/>
      <c r="C840" s="530"/>
      <c r="D840" s="518"/>
      <c r="E840" s="518"/>
      <c r="F840" s="518"/>
      <c r="G840" s="518"/>
      <c r="H840" s="518"/>
      <c r="I840" s="518"/>
      <c r="J840" s="518"/>
      <c r="K840" s="518"/>
      <c r="L840" s="518"/>
      <c r="M840" s="518"/>
      <c r="N840" s="518"/>
      <c r="O840" s="518"/>
      <c r="P840" s="518"/>
      <c r="Q840" s="518"/>
      <c r="R840" s="518"/>
      <c r="S840" s="518"/>
      <c r="T840" s="518"/>
      <c r="U840" s="518"/>
      <c r="V840" s="518"/>
      <c r="W840" s="518"/>
      <c r="X840" s="518"/>
      <c r="Y840" s="518"/>
      <c r="Z840" s="518"/>
    </row>
    <row r="841" spans="1:26" ht="12.75">
      <c r="A841" s="512"/>
      <c r="B841" s="518"/>
      <c r="C841" s="530"/>
      <c r="D841" s="518"/>
      <c r="E841" s="518"/>
      <c r="F841" s="518"/>
      <c r="G841" s="518"/>
      <c r="H841" s="518"/>
      <c r="I841" s="518"/>
      <c r="J841" s="518"/>
      <c r="K841" s="518"/>
      <c r="L841" s="518"/>
      <c r="M841" s="518"/>
      <c r="N841" s="518"/>
      <c r="O841" s="518"/>
      <c r="P841" s="518"/>
      <c r="Q841" s="518"/>
      <c r="R841" s="518"/>
      <c r="S841" s="518"/>
      <c r="T841" s="518"/>
      <c r="U841" s="518"/>
      <c r="V841" s="518"/>
      <c r="W841" s="518"/>
      <c r="X841" s="518"/>
      <c r="Y841" s="518"/>
      <c r="Z841" s="518"/>
    </row>
    <row r="842" spans="1:26" ht="12.75">
      <c r="A842" s="512"/>
      <c r="B842" s="518"/>
      <c r="C842" s="530"/>
      <c r="D842" s="518"/>
      <c r="E842" s="518"/>
      <c r="F842" s="518"/>
      <c r="G842" s="518"/>
      <c r="H842" s="518"/>
      <c r="I842" s="518"/>
      <c r="J842" s="518"/>
      <c r="K842" s="518"/>
      <c r="L842" s="518"/>
      <c r="M842" s="518"/>
      <c r="N842" s="518"/>
      <c r="O842" s="518"/>
      <c r="P842" s="518"/>
      <c r="Q842" s="518"/>
      <c r="R842" s="518"/>
      <c r="S842" s="518"/>
      <c r="T842" s="518"/>
      <c r="U842" s="518"/>
      <c r="V842" s="518"/>
      <c r="W842" s="518"/>
      <c r="X842" s="518"/>
      <c r="Y842" s="518"/>
      <c r="Z842" s="518"/>
    </row>
    <row r="843" spans="1:26" ht="12.75">
      <c r="A843" s="512"/>
      <c r="B843" s="518"/>
      <c r="C843" s="530"/>
      <c r="D843" s="518"/>
      <c r="E843" s="518"/>
      <c r="F843" s="518"/>
      <c r="G843" s="518"/>
      <c r="H843" s="518"/>
      <c r="I843" s="518"/>
      <c r="J843" s="518"/>
      <c r="K843" s="518"/>
      <c r="L843" s="518"/>
      <c r="M843" s="518"/>
      <c r="N843" s="518"/>
      <c r="O843" s="518"/>
      <c r="P843" s="518"/>
      <c r="Q843" s="518"/>
      <c r="R843" s="518"/>
      <c r="S843" s="518"/>
      <c r="T843" s="518"/>
      <c r="U843" s="518"/>
      <c r="V843" s="518"/>
      <c r="W843" s="518"/>
      <c r="X843" s="518"/>
      <c r="Y843" s="518"/>
      <c r="Z843" s="518"/>
    </row>
    <row r="844" spans="1:26" ht="12.75">
      <c r="A844" s="512"/>
      <c r="B844" s="518"/>
      <c r="C844" s="530"/>
      <c r="D844" s="518"/>
      <c r="E844" s="518"/>
      <c r="F844" s="518"/>
      <c r="G844" s="518"/>
      <c r="H844" s="518"/>
      <c r="I844" s="518"/>
      <c r="J844" s="518"/>
      <c r="K844" s="518"/>
      <c r="L844" s="518"/>
      <c r="M844" s="518"/>
      <c r="N844" s="518"/>
      <c r="O844" s="518"/>
      <c r="P844" s="518"/>
      <c r="Q844" s="518"/>
      <c r="R844" s="518"/>
      <c r="S844" s="518"/>
      <c r="T844" s="518"/>
      <c r="U844" s="518"/>
      <c r="V844" s="518"/>
      <c r="W844" s="518"/>
      <c r="X844" s="518"/>
      <c r="Y844" s="518"/>
      <c r="Z844" s="518"/>
    </row>
    <row r="845" spans="1:26" ht="12.75">
      <c r="A845" s="512"/>
      <c r="B845" s="518"/>
      <c r="C845" s="530"/>
      <c r="D845" s="518"/>
      <c r="E845" s="518"/>
      <c r="F845" s="518"/>
      <c r="G845" s="518"/>
      <c r="H845" s="518"/>
      <c r="I845" s="518"/>
      <c r="J845" s="518"/>
      <c r="K845" s="518"/>
      <c r="L845" s="518"/>
      <c r="M845" s="518"/>
      <c r="N845" s="518"/>
      <c r="O845" s="518"/>
      <c r="P845" s="518"/>
      <c r="Q845" s="518"/>
      <c r="R845" s="518"/>
      <c r="S845" s="518"/>
      <c r="T845" s="518"/>
      <c r="U845" s="518"/>
      <c r="V845" s="518"/>
      <c r="W845" s="518"/>
      <c r="X845" s="518"/>
      <c r="Y845" s="518"/>
      <c r="Z845" s="518"/>
    </row>
    <row r="846" spans="1:26" ht="12.75">
      <c r="A846" s="512"/>
      <c r="B846" s="518"/>
      <c r="C846" s="530"/>
      <c r="D846" s="518"/>
      <c r="E846" s="518"/>
      <c r="F846" s="518"/>
      <c r="G846" s="518"/>
      <c r="H846" s="518"/>
      <c r="I846" s="518"/>
      <c r="J846" s="518"/>
      <c r="K846" s="518"/>
      <c r="L846" s="518"/>
      <c r="M846" s="518"/>
      <c r="N846" s="518"/>
      <c r="O846" s="518"/>
      <c r="P846" s="518"/>
      <c r="Q846" s="518"/>
      <c r="R846" s="518"/>
      <c r="S846" s="518"/>
      <c r="T846" s="518"/>
      <c r="U846" s="518"/>
      <c r="V846" s="518"/>
      <c r="W846" s="518"/>
      <c r="X846" s="518"/>
      <c r="Y846" s="518"/>
      <c r="Z846" s="518"/>
    </row>
    <row r="847" spans="1:26" ht="12.75">
      <c r="A847" s="512"/>
      <c r="B847" s="518"/>
      <c r="C847" s="530"/>
      <c r="D847" s="518"/>
      <c r="E847" s="518"/>
      <c r="F847" s="518"/>
      <c r="G847" s="518"/>
      <c r="H847" s="518"/>
      <c r="I847" s="518"/>
      <c r="J847" s="518"/>
      <c r="K847" s="518"/>
      <c r="L847" s="518"/>
      <c r="M847" s="518"/>
      <c r="N847" s="518"/>
      <c r="O847" s="518"/>
      <c r="P847" s="518"/>
      <c r="Q847" s="518"/>
      <c r="R847" s="518"/>
      <c r="S847" s="518"/>
      <c r="T847" s="518"/>
      <c r="U847" s="518"/>
      <c r="V847" s="518"/>
      <c r="W847" s="518"/>
      <c r="X847" s="518"/>
      <c r="Y847" s="518"/>
      <c r="Z847" s="518"/>
    </row>
    <row r="848" spans="1:26" ht="12.75">
      <c r="A848" s="512"/>
      <c r="B848" s="518"/>
      <c r="C848" s="530"/>
      <c r="D848" s="518"/>
      <c r="E848" s="518"/>
      <c r="F848" s="518"/>
      <c r="G848" s="518"/>
      <c r="H848" s="518"/>
      <c r="I848" s="518"/>
      <c r="J848" s="518"/>
      <c r="K848" s="518"/>
      <c r="L848" s="518"/>
      <c r="M848" s="518"/>
      <c r="N848" s="518"/>
      <c r="O848" s="518"/>
      <c r="P848" s="518"/>
      <c r="Q848" s="518"/>
      <c r="R848" s="518"/>
      <c r="S848" s="518"/>
      <c r="T848" s="518"/>
      <c r="U848" s="518"/>
      <c r="V848" s="518"/>
      <c r="W848" s="518"/>
      <c r="X848" s="518"/>
      <c r="Y848" s="518"/>
      <c r="Z848" s="518"/>
    </row>
    <row r="849" spans="1:26" ht="12.75">
      <c r="A849" s="512"/>
      <c r="B849" s="518"/>
      <c r="C849" s="530"/>
      <c r="D849" s="518"/>
      <c r="E849" s="518"/>
      <c r="F849" s="518"/>
      <c r="G849" s="518"/>
      <c r="H849" s="518"/>
      <c r="I849" s="518"/>
      <c r="J849" s="518"/>
      <c r="K849" s="518"/>
      <c r="L849" s="518"/>
      <c r="M849" s="518"/>
      <c r="N849" s="518"/>
      <c r="O849" s="518"/>
      <c r="P849" s="518"/>
      <c r="Q849" s="518"/>
      <c r="R849" s="518"/>
      <c r="S849" s="518"/>
      <c r="T849" s="518"/>
      <c r="U849" s="518"/>
      <c r="V849" s="518"/>
      <c r="W849" s="518"/>
      <c r="X849" s="518"/>
      <c r="Y849" s="518"/>
      <c r="Z849" s="518"/>
    </row>
    <row r="850" spans="1:26" ht="12.75">
      <c r="A850" s="512"/>
      <c r="B850" s="518"/>
      <c r="C850" s="530"/>
      <c r="D850" s="518"/>
      <c r="E850" s="518"/>
      <c r="F850" s="518"/>
      <c r="G850" s="518"/>
      <c r="H850" s="518"/>
      <c r="I850" s="518"/>
      <c r="J850" s="518"/>
      <c r="K850" s="518"/>
      <c r="L850" s="518"/>
      <c r="M850" s="518"/>
      <c r="N850" s="518"/>
      <c r="O850" s="518"/>
      <c r="P850" s="518"/>
      <c r="Q850" s="518"/>
      <c r="R850" s="518"/>
      <c r="S850" s="518"/>
      <c r="T850" s="518"/>
      <c r="U850" s="518"/>
      <c r="V850" s="518"/>
      <c r="W850" s="518"/>
      <c r="X850" s="518"/>
      <c r="Y850" s="518"/>
      <c r="Z850" s="518"/>
    </row>
    <row r="851" spans="1:26" ht="12.75">
      <c r="A851" s="512"/>
      <c r="B851" s="518"/>
      <c r="C851" s="530"/>
      <c r="D851" s="518"/>
      <c r="E851" s="518"/>
      <c r="F851" s="518"/>
      <c r="G851" s="518"/>
      <c r="H851" s="518"/>
      <c r="I851" s="518"/>
      <c r="J851" s="518"/>
      <c r="K851" s="518"/>
      <c r="L851" s="518"/>
      <c r="M851" s="518"/>
      <c r="N851" s="518"/>
      <c r="O851" s="518"/>
      <c r="P851" s="518"/>
      <c r="Q851" s="518"/>
      <c r="R851" s="518"/>
      <c r="S851" s="518"/>
      <c r="T851" s="518"/>
      <c r="U851" s="518"/>
      <c r="V851" s="518"/>
      <c r="W851" s="518"/>
      <c r="X851" s="518"/>
      <c r="Y851" s="518"/>
      <c r="Z851" s="518"/>
    </row>
    <row r="852" spans="1:26" ht="12.75">
      <c r="A852" s="512"/>
      <c r="B852" s="518"/>
      <c r="C852" s="530"/>
      <c r="D852" s="518"/>
      <c r="E852" s="518"/>
      <c r="F852" s="518"/>
      <c r="G852" s="518"/>
      <c r="H852" s="518"/>
      <c r="I852" s="518"/>
      <c r="J852" s="518"/>
      <c r="K852" s="518"/>
      <c r="L852" s="518"/>
      <c r="M852" s="518"/>
      <c r="N852" s="518"/>
      <c r="O852" s="518"/>
      <c r="P852" s="518"/>
      <c r="Q852" s="518"/>
      <c r="R852" s="518"/>
      <c r="S852" s="518"/>
      <c r="T852" s="518"/>
      <c r="U852" s="518"/>
      <c r="V852" s="518"/>
      <c r="W852" s="518"/>
      <c r="X852" s="518"/>
      <c r="Y852" s="518"/>
      <c r="Z852" s="518"/>
    </row>
    <row r="853" spans="1:26" ht="12.75">
      <c r="A853" s="512"/>
      <c r="B853" s="518"/>
      <c r="C853" s="530"/>
      <c r="D853" s="518"/>
      <c r="E853" s="518"/>
      <c r="F853" s="518"/>
      <c r="G853" s="518"/>
      <c r="H853" s="518"/>
      <c r="I853" s="518"/>
      <c r="J853" s="518"/>
      <c r="K853" s="518"/>
      <c r="L853" s="518"/>
      <c r="M853" s="518"/>
      <c r="N853" s="518"/>
      <c r="O853" s="518"/>
      <c r="P853" s="518"/>
      <c r="Q853" s="518"/>
      <c r="R853" s="518"/>
      <c r="S853" s="518"/>
      <c r="T853" s="518"/>
      <c r="U853" s="518"/>
      <c r="V853" s="518"/>
      <c r="W853" s="518"/>
      <c r="X853" s="518"/>
      <c r="Y853" s="518"/>
      <c r="Z853" s="518"/>
    </row>
    <row r="854" spans="1:26" ht="12.75">
      <c r="A854" s="512"/>
      <c r="B854" s="518"/>
      <c r="C854" s="530"/>
      <c r="D854" s="518"/>
      <c r="E854" s="518"/>
      <c r="F854" s="518"/>
      <c r="G854" s="518"/>
      <c r="H854" s="518"/>
      <c r="I854" s="518"/>
      <c r="J854" s="518"/>
      <c r="K854" s="518"/>
      <c r="L854" s="518"/>
      <c r="M854" s="518"/>
      <c r="N854" s="518"/>
      <c r="O854" s="518"/>
      <c r="P854" s="518"/>
      <c r="Q854" s="518"/>
      <c r="R854" s="518"/>
      <c r="S854" s="518"/>
      <c r="T854" s="518"/>
      <c r="U854" s="518"/>
      <c r="V854" s="518"/>
      <c r="W854" s="518"/>
      <c r="X854" s="518"/>
      <c r="Y854" s="518"/>
      <c r="Z854" s="518"/>
    </row>
    <row r="855" spans="1:26" ht="12.75">
      <c r="A855" s="512"/>
      <c r="B855" s="518"/>
      <c r="C855" s="530"/>
      <c r="D855" s="518"/>
      <c r="E855" s="518"/>
      <c r="F855" s="518"/>
      <c r="G855" s="518"/>
      <c r="H855" s="518"/>
      <c r="I855" s="518"/>
      <c r="J855" s="518"/>
      <c r="K855" s="518"/>
      <c r="L855" s="518"/>
      <c r="M855" s="518"/>
      <c r="N855" s="518"/>
      <c r="O855" s="518"/>
      <c r="P855" s="518"/>
      <c r="Q855" s="518"/>
      <c r="R855" s="518"/>
      <c r="S855" s="518"/>
      <c r="T855" s="518"/>
      <c r="U855" s="518"/>
      <c r="V855" s="518"/>
      <c r="W855" s="518"/>
      <c r="X855" s="518"/>
      <c r="Y855" s="518"/>
      <c r="Z855" s="518"/>
    </row>
    <row r="856" spans="1:26" ht="12.75">
      <c r="A856" s="512"/>
      <c r="B856" s="518"/>
      <c r="C856" s="530"/>
      <c r="D856" s="518"/>
      <c r="E856" s="518"/>
      <c r="F856" s="518"/>
      <c r="G856" s="518"/>
      <c r="H856" s="518"/>
      <c r="I856" s="518"/>
      <c r="J856" s="518"/>
      <c r="K856" s="518"/>
      <c r="L856" s="518"/>
      <c r="M856" s="518"/>
      <c r="N856" s="518"/>
      <c r="O856" s="518"/>
      <c r="P856" s="518"/>
      <c r="Q856" s="518"/>
      <c r="R856" s="518"/>
      <c r="S856" s="518"/>
      <c r="T856" s="518"/>
      <c r="U856" s="518"/>
      <c r="V856" s="518"/>
      <c r="W856" s="518"/>
      <c r="X856" s="518"/>
      <c r="Y856" s="518"/>
      <c r="Z856" s="518"/>
    </row>
    <row r="857" spans="1:26" ht="12.75">
      <c r="A857" s="512"/>
      <c r="B857" s="518"/>
      <c r="C857" s="530"/>
      <c r="D857" s="518"/>
      <c r="E857" s="518"/>
      <c r="F857" s="518"/>
      <c r="G857" s="518"/>
      <c r="H857" s="518"/>
      <c r="I857" s="518"/>
      <c r="J857" s="518"/>
      <c r="K857" s="518"/>
      <c r="L857" s="518"/>
      <c r="M857" s="518"/>
      <c r="N857" s="518"/>
      <c r="O857" s="518"/>
      <c r="P857" s="518"/>
      <c r="Q857" s="518"/>
      <c r="R857" s="518"/>
      <c r="S857" s="518"/>
      <c r="T857" s="518"/>
      <c r="U857" s="518"/>
      <c r="V857" s="518"/>
      <c r="W857" s="518"/>
      <c r="X857" s="518"/>
      <c r="Y857" s="518"/>
      <c r="Z857" s="518"/>
    </row>
    <row r="858" spans="1:26" ht="12.75">
      <c r="A858" s="512"/>
      <c r="B858" s="518"/>
      <c r="C858" s="530"/>
      <c r="D858" s="518"/>
      <c r="E858" s="518"/>
      <c r="F858" s="518"/>
      <c r="G858" s="518"/>
      <c r="H858" s="518"/>
      <c r="I858" s="518"/>
      <c r="J858" s="518"/>
      <c r="K858" s="518"/>
      <c r="L858" s="518"/>
      <c r="M858" s="518"/>
      <c r="N858" s="518"/>
      <c r="O858" s="518"/>
      <c r="P858" s="518"/>
      <c r="Q858" s="518"/>
      <c r="R858" s="518"/>
      <c r="S858" s="518"/>
      <c r="T858" s="518"/>
      <c r="U858" s="518"/>
      <c r="V858" s="518"/>
      <c r="W858" s="518"/>
      <c r="X858" s="518"/>
      <c r="Y858" s="518"/>
      <c r="Z858" s="518"/>
    </row>
    <row r="859" spans="1:26" ht="12.75">
      <c r="A859" s="512"/>
      <c r="B859" s="518"/>
      <c r="C859" s="530"/>
      <c r="D859" s="518"/>
      <c r="E859" s="518"/>
      <c r="F859" s="518"/>
      <c r="G859" s="518"/>
      <c r="H859" s="518"/>
      <c r="I859" s="518"/>
      <c r="J859" s="518"/>
      <c r="K859" s="518"/>
      <c r="L859" s="518"/>
      <c r="M859" s="518"/>
      <c r="N859" s="518"/>
      <c r="O859" s="518"/>
      <c r="P859" s="518"/>
      <c r="Q859" s="518"/>
      <c r="R859" s="518"/>
      <c r="S859" s="518"/>
      <c r="T859" s="518"/>
      <c r="U859" s="518"/>
      <c r="V859" s="518"/>
      <c r="W859" s="518"/>
      <c r="X859" s="518"/>
      <c r="Y859" s="518"/>
      <c r="Z859" s="518"/>
    </row>
    <row r="860" spans="1:26" ht="12.75">
      <c r="A860" s="512"/>
      <c r="B860" s="518"/>
      <c r="C860" s="530"/>
      <c r="D860" s="518"/>
      <c r="E860" s="518"/>
      <c r="F860" s="518"/>
      <c r="G860" s="518"/>
      <c r="H860" s="518"/>
      <c r="I860" s="518"/>
      <c r="J860" s="518"/>
      <c r="K860" s="518"/>
      <c r="L860" s="518"/>
      <c r="M860" s="518"/>
      <c r="N860" s="518"/>
      <c r="O860" s="518"/>
      <c r="P860" s="518"/>
      <c r="Q860" s="518"/>
      <c r="R860" s="518"/>
      <c r="S860" s="518"/>
      <c r="T860" s="518"/>
      <c r="U860" s="518"/>
      <c r="V860" s="518"/>
      <c r="W860" s="518"/>
      <c r="X860" s="518"/>
      <c r="Y860" s="518"/>
      <c r="Z860" s="518"/>
    </row>
    <row r="861" spans="1:26" ht="12.75">
      <c r="A861" s="512"/>
      <c r="B861" s="518"/>
      <c r="C861" s="530"/>
      <c r="D861" s="518"/>
      <c r="E861" s="518"/>
      <c r="F861" s="518"/>
      <c r="G861" s="518"/>
      <c r="H861" s="518"/>
      <c r="I861" s="518"/>
      <c r="J861" s="518"/>
      <c r="K861" s="518"/>
      <c r="L861" s="518"/>
      <c r="M861" s="518"/>
      <c r="N861" s="518"/>
      <c r="O861" s="518"/>
      <c r="P861" s="518"/>
      <c r="Q861" s="518"/>
      <c r="R861" s="518"/>
      <c r="S861" s="518"/>
      <c r="T861" s="518"/>
      <c r="U861" s="518"/>
      <c r="V861" s="518"/>
      <c r="W861" s="518"/>
      <c r="X861" s="518"/>
      <c r="Y861" s="518"/>
      <c r="Z861" s="518"/>
    </row>
    <row r="862" spans="1:26" ht="12.75">
      <c r="A862" s="512"/>
      <c r="B862" s="518"/>
      <c r="C862" s="530"/>
      <c r="D862" s="518"/>
      <c r="E862" s="518"/>
      <c r="F862" s="518"/>
      <c r="G862" s="518"/>
      <c r="H862" s="518"/>
      <c r="I862" s="518"/>
      <c r="J862" s="518"/>
      <c r="K862" s="518"/>
      <c r="L862" s="518"/>
      <c r="M862" s="518"/>
      <c r="N862" s="518"/>
      <c r="O862" s="518"/>
      <c r="P862" s="518"/>
      <c r="Q862" s="518"/>
      <c r="R862" s="518"/>
      <c r="S862" s="518"/>
      <c r="T862" s="518"/>
      <c r="U862" s="518"/>
      <c r="V862" s="518"/>
      <c r="W862" s="518"/>
      <c r="X862" s="518"/>
      <c r="Y862" s="518"/>
      <c r="Z862" s="518"/>
    </row>
    <row r="863" spans="1:26" ht="12.75">
      <c r="A863" s="512"/>
      <c r="B863" s="518"/>
      <c r="C863" s="530"/>
      <c r="D863" s="518"/>
      <c r="E863" s="518"/>
      <c r="F863" s="518"/>
      <c r="G863" s="518"/>
      <c r="H863" s="518"/>
      <c r="I863" s="518"/>
      <c r="J863" s="518"/>
      <c r="K863" s="518"/>
      <c r="L863" s="518"/>
      <c r="M863" s="518"/>
      <c r="N863" s="518"/>
      <c r="O863" s="518"/>
      <c r="P863" s="518"/>
      <c r="Q863" s="518"/>
      <c r="R863" s="518"/>
      <c r="S863" s="518"/>
      <c r="T863" s="518"/>
      <c r="U863" s="518"/>
      <c r="V863" s="518"/>
      <c r="W863" s="518"/>
      <c r="X863" s="518"/>
      <c r="Y863" s="518"/>
      <c r="Z863" s="518"/>
    </row>
    <row r="864" spans="1:26" ht="12.75">
      <c r="A864" s="512"/>
      <c r="B864" s="518"/>
      <c r="C864" s="530"/>
      <c r="D864" s="518"/>
      <c r="E864" s="518"/>
      <c r="F864" s="518"/>
      <c r="G864" s="518"/>
      <c r="H864" s="518"/>
      <c r="I864" s="518"/>
      <c r="J864" s="518"/>
      <c r="K864" s="518"/>
      <c r="L864" s="518"/>
      <c r="M864" s="518"/>
      <c r="N864" s="518"/>
      <c r="O864" s="518"/>
      <c r="P864" s="518"/>
      <c r="Q864" s="518"/>
      <c r="R864" s="518"/>
      <c r="S864" s="518"/>
      <c r="T864" s="518"/>
      <c r="U864" s="518"/>
      <c r="V864" s="518"/>
      <c r="W864" s="518"/>
      <c r="X864" s="518"/>
      <c r="Y864" s="518"/>
      <c r="Z864" s="518"/>
    </row>
    <row r="865" spans="1:26" ht="12.75">
      <c r="A865" s="512"/>
      <c r="B865" s="518"/>
      <c r="C865" s="530"/>
      <c r="D865" s="518"/>
      <c r="E865" s="518"/>
      <c r="F865" s="518"/>
      <c r="G865" s="518"/>
      <c r="H865" s="518"/>
      <c r="I865" s="518"/>
      <c r="J865" s="518"/>
      <c r="K865" s="518"/>
      <c r="L865" s="518"/>
      <c r="M865" s="518"/>
      <c r="N865" s="518"/>
      <c r="O865" s="518"/>
      <c r="P865" s="518"/>
      <c r="Q865" s="518"/>
      <c r="R865" s="518"/>
      <c r="S865" s="518"/>
      <c r="T865" s="518"/>
      <c r="U865" s="518"/>
      <c r="V865" s="518"/>
      <c r="W865" s="518"/>
      <c r="X865" s="518"/>
      <c r="Y865" s="518"/>
      <c r="Z865" s="518"/>
    </row>
    <row r="866" spans="1:26" ht="12.75">
      <c r="A866" s="512"/>
      <c r="B866" s="518"/>
      <c r="C866" s="530"/>
      <c r="D866" s="518"/>
      <c r="E866" s="518"/>
      <c r="F866" s="518"/>
      <c r="G866" s="518"/>
      <c r="H866" s="518"/>
      <c r="I866" s="518"/>
      <c r="J866" s="518"/>
      <c r="K866" s="518"/>
      <c r="L866" s="518"/>
      <c r="M866" s="518"/>
      <c r="N866" s="518"/>
      <c r="O866" s="518"/>
      <c r="P866" s="518"/>
      <c r="Q866" s="518"/>
      <c r="R866" s="518"/>
      <c r="S866" s="518"/>
      <c r="T866" s="518"/>
      <c r="U866" s="518"/>
      <c r="V866" s="518"/>
      <c r="W866" s="518"/>
      <c r="X866" s="518"/>
      <c r="Y866" s="518"/>
      <c r="Z866" s="518"/>
    </row>
    <row r="867" spans="1:26" ht="12.75">
      <c r="A867" s="512"/>
      <c r="B867" s="518"/>
      <c r="C867" s="530"/>
      <c r="D867" s="518"/>
      <c r="E867" s="518"/>
      <c r="F867" s="518"/>
      <c r="G867" s="518"/>
      <c r="H867" s="518"/>
      <c r="I867" s="518"/>
      <c r="J867" s="518"/>
      <c r="K867" s="518"/>
      <c r="L867" s="518"/>
      <c r="M867" s="518"/>
      <c r="N867" s="518"/>
      <c r="O867" s="518"/>
      <c r="P867" s="518"/>
      <c r="Q867" s="518"/>
      <c r="R867" s="518"/>
      <c r="S867" s="518"/>
      <c r="T867" s="518"/>
      <c r="U867" s="518"/>
      <c r="V867" s="518"/>
      <c r="W867" s="518"/>
      <c r="X867" s="518"/>
      <c r="Y867" s="518"/>
      <c r="Z867" s="518"/>
    </row>
    <row r="868" spans="1:26" ht="12.75">
      <c r="A868" s="512"/>
      <c r="B868" s="518"/>
      <c r="C868" s="530"/>
      <c r="D868" s="518"/>
      <c r="E868" s="518"/>
      <c r="F868" s="518"/>
      <c r="G868" s="518"/>
      <c r="H868" s="518"/>
      <c r="I868" s="518"/>
      <c r="J868" s="518"/>
      <c r="K868" s="518"/>
      <c r="L868" s="518"/>
      <c r="M868" s="518"/>
      <c r="N868" s="518"/>
      <c r="O868" s="518"/>
      <c r="P868" s="518"/>
      <c r="Q868" s="518"/>
      <c r="R868" s="518"/>
      <c r="S868" s="518"/>
      <c r="T868" s="518"/>
      <c r="U868" s="518"/>
      <c r="V868" s="518"/>
      <c r="W868" s="518"/>
      <c r="X868" s="518"/>
      <c r="Y868" s="518"/>
      <c r="Z868" s="518"/>
    </row>
    <row r="869" spans="1:26" ht="12.75">
      <c r="A869" s="512"/>
      <c r="B869" s="518"/>
      <c r="C869" s="530"/>
      <c r="D869" s="518"/>
      <c r="E869" s="518"/>
      <c r="F869" s="518"/>
      <c r="G869" s="518"/>
      <c r="H869" s="518"/>
      <c r="I869" s="518"/>
      <c r="J869" s="518"/>
      <c r="K869" s="518"/>
      <c r="L869" s="518"/>
      <c r="M869" s="518"/>
      <c r="N869" s="518"/>
      <c r="O869" s="518"/>
      <c r="P869" s="518"/>
      <c r="Q869" s="518"/>
      <c r="R869" s="518"/>
      <c r="S869" s="518"/>
      <c r="T869" s="518"/>
      <c r="U869" s="518"/>
      <c r="V869" s="518"/>
      <c r="W869" s="518"/>
      <c r="X869" s="518"/>
      <c r="Y869" s="518"/>
      <c r="Z869" s="518"/>
    </row>
    <row r="870" spans="1:26" ht="12.75">
      <c r="A870" s="512"/>
      <c r="B870" s="518"/>
      <c r="C870" s="530"/>
      <c r="D870" s="518"/>
      <c r="E870" s="518"/>
      <c r="F870" s="518"/>
      <c r="G870" s="518"/>
      <c r="H870" s="518"/>
      <c r="I870" s="518"/>
      <c r="J870" s="518"/>
      <c r="K870" s="518"/>
      <c r="L870" s="518"/>
      <c r="M870" s="518"/>
      <c r="N870" s="518"/>
      <c r="O870" s="518"/>
      <c r="P870" s="518"/>
      <c r="Q870" s="518"/>
      <c r="R870" s="518"/>
      <c r="S870" s="518"/>
      <c r="T870" s="518"/>
      <c r="U870" s="518"/>
      <c r="V870" s="518"/>
      <c r="W870" s="518"/>
      <c r="X870" s="518"/>
      <c r="Y870" s="518"/>
      <c r="Z870" s="518"/>
    </row>
    <row r="871" spans="1:26" ht="12.75">
      <c r="A871" s="512"/>
      <c r="B871" s="518"/>
      <c r="C871" s="530"/>
      <c r="D871" s="518"/>
      <c r="E871" s="518"/>
      <c r="F871" s="518"/>
      <c r="G871" s="518"/>
      <c r="H871" s="518"/>
      <c r="I871" s="518"/>
      <c r="J871" s="518"/>
      <c r="K871" s="518"/>
      <c r="L871" s="518"/>
      <c r="M871" s="518"/>
      <c r="N871" s="518"/>
      <c r="O871" s="518"/>
      <c r="P871" s="518"/>
      <c r="Q871" s="518"/>
      <c r="R871" s="518"/>
      <c r="S871" s="518"/>
      <c r="T871" s="518"/>
      <c r="U871" s="518"/>
      <c r="V871" s="518"/>
      <c r="W871" s="518"/>
      <c r="X871" s="518"/>
      <c r="Y871" s="518"/>
      <c r="Z871" s="518"/>
    </row>
    <row r="872" spans="1:26" ht="12.75">
      <c r="A872" s="512"/>
      <c r="B872" s="518"/>
      <c r="C872" s="530"/>
      <c r="D872" s="518"/>
      <c r="E872" s="518"/>
      <c r="F872" s="518"/>
      <c r="G872" s="518"/>
      <c r="H872" s="518"/>
      <c r="I872" s="518"/>
      <c r="J872" s="518"/>
      <c r="K872" s="518"/>
      <c r="L872" s="518"/>
      <c r="M872" s="518"/>
      <c r="N872" s="518"/>
      <c r="O872" s="518"/>
      <c r="P872" s="518"/>
      <c r="Q872" s="518"/>
      <c r="R872" s="518"/>
      <c r="S872" s="518"/>
      <c r="T872" s="518"/>
      <c r="U872" s="518"/>
      <c r="V872" s="518"/>
      <c r="W872" s="518"/>
      <c r="X872" s="518"/>
      <c r="Y872" s="518"/>
      <c r="Z872" s="518"/>
    </row>
    <row r="873" spans="1:26" ht="12.75">
      <c r="A873" s="512"/>
      <c r="B873" s="518"/>
      <c r="C873" s="530"/>
      <c r="D873" s="518"/>
      <c r="E873" s="518"/>
      <c r="F873" s="518"/>
      <c r="G873" s="518"/>
      <c r="H873" s="518"/>
      <c r="I873" s="518"/>
      <c r="J873" s="518"/>
      <c r="K873" s="518"/>
      <c r="L873" s="518"/>
      <c r="M873" s="518"/>
      <c r="N873" s="518"/>
      <c r="O873" s="518"/>
      <c r="P873" s="518"/>
      <c r="Q873" s="518"/>
      <c r="R873" s="518"/>
      <c r="S873" s="518"/>
      <c r="T873" s="518"/>
      <c r="U873" s="518"/>
      <c r="V873" s="518"/>
      <c r="W873" s="518"/>
      <c r="X873" s="518"/>
      <c r="Y873" s="518"/>
      <c r="Z873" s="518"/>
    </row>
    <row r="874" spans="1:26" ht="12.75">
      <c r="A874" s="512"/>
      <c r="B874" s="518"/>
      <c r="C874" s="530"/>
      <c r="D874" s="518"/>
      <c r="E874" s="518"/>
      <c r="F874" s="518"/>
      <c r="G874" s="518"/>
      <c r="H874" s="518"/>
      <c r="I874" s="518"/>
      <c r="J874" s="518"/>
      <c r="K874" s="518"/>
      <c r="L874" s="518"/>
      <c r="M874" s="518"/>
      <c r="N874" s="518"/>
      <c r="O874" s="518"/>
      <c r="P874" s="518"/>
      <c r="Q874" s="518"/>
      <c r="R874" s="518"/>
      <c r="S874" s="518"/>
      <c r="T874" s="518"/>
      <c r="U874" s="518"/>
      <c r="V874" s="518"/>
      <c r="W874" s="518"/>
      <c r="X874" s="518"/>
      <c r="Y874" s="518"/>
      <c r="Z874" s="518"/>
    </row>
    <row r="875" spans="1:26" ht="12.75">
      <c r="A875" s="512"/>
      <c r="B875" s="518"/>
      <c r="C875" s="530"/>
      <c r="D875" s="518"/>
      <c r="E875" s="518"/>
      <c r="F875" s="518"/>
      <c r="G875" s="518"/>
      <c r="H875" s="518"/>
      <c r="I875" s="518"/>
      <c r="J875" s="518"/>
      <c r="K875" s="518"/>
      <c r="L875" s="518"/>
      <c r="M875" s="518"/>
      <c r="N875" s="518"/>
      <c r="O875" s="518"/>
      <c r="P875" s="518"/>
      <c r="Q875" s="518"/>
      <c r="R875" s="518"/>
      <c r="S875" s="518"/>
      <c r="T875" s="518"/>
      <c r="U875" s="518"/>
      <c r="V875" s="518"/>
      <c r="W875" s="518"/>
      <c r="X875" s="518"/>
      <c r="Y875" s="518"/>
      <c r="Z875" s="518"/>
    </row>
    <row r="876" spans="1:26" ht="12.75">
      <c r="A876" s="512"/>
      <c r="B876" s="518"/>
      <c r="C876" s="530"/>
      <c r="D876" s="518"/>
      <c r="E876" s="518"/>
      <c r="F876" s="518"/>
      <c r="G876" s="518"/>
      <c r="H876" s="518"/>
      <c r="I876" s="518"/>
      <c r="J876" s="518"/>
      <c r="K876" s="518"/>
      <c r="L876" s="518"/>
      <c r="M876" s="518"/>
      <c r="N876" s="518"/>
      <c r="O876" s="518"/>
      <c r="P876" s="518"/>
      <c r="Q876" s="518"/>
      <c r="R876" s="518"/>
      <c r="S876" s="518"/>
      <c r="T876" s="518"/>
      <c r="U876" s="518"/>
      <c r="V876" s="518"/>
      <c r="W876" s="518"/>
      <c r="X876" s="518"/>
      <c r="Y876" s="518"/>
      <c r="Z876" s="518"/>
    </row>
    <row r="877" spans="1:26" ht="12.75">
      <c r="A877" s="512"/>
      <c r="B877" s="518"/>
      <c r="C877" s="530"/>
      <c r="D877" s="518"/>
      <c r="E877" s="518"/>
      <c r="F877" s="518"/>
      <c r="G877" s="518"/>
      <c r="H877" s="518"/>
      <c r="I877" s="518"/>
      <c r="J877" s="518"/>
      <c r="K877" s="518"/>
      <c r="L877" s="518"/>
      <c r="M877" s="518"/>
      <c r="N877" s="518"/>
      <c r="O877" s="518"/>
      <c r="P877" s="518"/>
      <c r="Q877" s="518"/>
      <c r="R877" s="518"/>
      <c r="S877" s="518"/>
      <c r="T877" s="518"/>
      <c r="U877" s="518"/>
      <c r="V877" s="518"/>
      <c r="W877" s="518"/>
      <c r="X877" s="518"/>
      <c r="Y877" s="518"/>
      <c r="Z877" s="518"/>
    </row>
    <row r="878" spans="1:26" ht="12.75">
      <c r="A878" s="512"/>
      <c r="B878" s="518"/>
      <c r="C878" s="530"/>
      <c r="D878" s="518"/>
      <c r="E878" s="518"/>
      <c r="F878" s="518"/>
      <c r="G878" s="518"/>
      <c r="H878" s="518"/>
      <c r="I878" s="518"/>
      <c r="J878" s="518"/>
      <c r="K878" s="518"/>
      <c r="L878" s="518"/>
      <c r="M878" s="518"/>
      <c r="N878" s="518"/>
      <c r="O878" s="518"/>
      <c r="P878" s="518"/>
      <c r="Q878" s="518"/>
      <c r="R878" s="518"/>
      <c r="S878" s="518"/>
      <c r="T878" s="518"/>
      <c r="U878" s="518"/>
      <c r="V878" s="518"/>
      <c r="W878" s="518"/>
      <c r="X878" s="518"/>
      <c r="Y878" s="518"/>
      <c r="Z878" s="518"/>
    </row>
    <row r="879" spans="1:26" ht="12.75">
      <c r="A879" s="512"/>
      <c r="B879" s="518"/>
      <c r="C879" s="530"/>
      <c r="D879" s="518"/>
      <c r="E879" s="518"/>
      <c r="F879" s="518"/>
      <c r="G879" s="518"/>
      <c r="H879" s="518"/>
      <c r="I879" s="518"/>
      <c r="J879" s="518"/>
      <c r="K879" s="518"/>
      <c r="L879" s="518"/>
      <c r="M879" s="518"/>
      <c r="N879" s="518"/>
      <c r="O879" s="518"/>
      <c r="P879" s="518"/>
      <c r="Q879" s="518"/>
      <c r="R879" s="518"/>
      <c r="S879" s="518"/>
      <c r="T879" s="518"/>
      <c r="U879" s="518"/>
      <c r="V879" s="518"/>
      <c r="W879" s="518"/>
      <c r="X879" s="518"/>
      <c r="Y879" s="518"/>
      <c r="Z879" s="518"/>
    </row>
    <row r="880" spans="1:26" ht="12.75">
      <c r="A880" s="512"/>
      <c r="B880" s="518"/>
      <c r="C880" s="530"/>
      <c r="D880" s="518"/>
      <c r="E880" s="518"/>
      <c r="F880" s="518"/>
      <c r="G880" s="518"/>
      <c r="H880" s="518"/>
      <c r="I880" s="518"/>
      <c r="J880" s="518"/>
      <c r="K880" s="518"/>
      <c r="L880" s="518"/>
      <c r="M880" s="518"/>
      <c r="N880" s="518"/>
      <c r="O880" s="518"/>
      <c r="P880" s="518"/>
      <c r="Q880" s="518"/>
      <c r="R880" s="518"/>
      <c r="S880" s="518"/>
      <c r="T880" s="518"/>
      <c r="U880" s="518"/>
      <c r="V880" s="518"/>
      <c r="W880" s="518"/>
      <c r="X880" s="518"/>
      <c r="Y880" s="518"/>
      <c r="Z880" s="518"/>
    </row>
    <row r="881" spans="1:26" ht="12.75">
      <c r="A881" s="512"/>
      <c r="B881" s="518"/>
      <c r="C881" s="530"/>
      <c r="D881" s="518"/>
      <c r="E881" s="518"/>
      <c r="F881" s="518"/>
      <c r="G881" s="518"/>
      <c r="H881" s="518"/>
      <c r="I881" s="518"/>
      <c r="J881" s="518"/>
      <c r="K881" s="518"/>
      <c r="L881" s="518"/>
      <c r="M881" s="518"/>
      <c r="N881" s="518"/>
      <c r="O881" s="518"/>
      <c r="P881" s="518"/>
      <c r="Q881" s="518"/>
      <c r="R881" s="518"/>
      <c r="S881" s="518"/>
      <c r="T881" s="518"/>
      <c r="U881" s="518"/>
      <c r="V881" s="518"/>
      <c r="W881" s="518"/>
      <c r="X881" s="518"/>
      <c r="Y881" s="518"/>
      <c r="Z881" s="518"/>
    </row>
    <row r="882" spans="1:26" ht="12.75">
      <c r="A882" s="512"/>
      <c r="B882" s="518"/>
      <c r="C882" s="530"/>
      <c r="D882" s="518"/>
      <c r="E882" s="518"/>
      <c r="F882" s="518"/>
      <c r="G882" s="518"/>
      <c r="H882" s="518"/>
      <c r="I882" s="518"/>
      <c r="J882" s="518"/>
      <c r="K882" s="518"/>
      <c r="L882" s="518"/>
      <c r="M882" s="518"/>
      <c r="N882" s="518"/>
      <c r="O882" s="518"/>
      <c r="P882" s="518"/>
      <c r="Q882" s="518"/>
      <c r="R882" s="518"/>
      <c r="S882" s="518"/>
      <c r="T882" s="518"/>
      <c r="U882" s="518"/>
      <c r="V882" s="518"/>
      <c r="W882" s="518"/>
      <c r="X882" s="518"/>
      <c r="Y882" s="518"/>
      <c r="Z882" s="518"/>
    </row>
    <row r="883" spans="1:26" ht="12.75">
      <c r="A883" s="512"/>
      <c r="B883" s="518"/>
      <c r="C883" s="530"/>
      <c r="D883" s="518"/>
      <c r="E883" s="518"/>
      <c r="F883" s="518"/>
      <c r="G883" s="518"/>
      <c r="H883" s="518"/>
      <c r="I883" s="518"/>
      <c r="J883" s="518"/>
      <c r="K883" s="518"/>
      <c r="L883" s="518"/>
      <c r="M883" s="518"/>
      <c r="N883" s="518"/>
      <c r="O883" s="518"/>
      <c r="P883" s="518"/>
      <c r="Q883" s="518"/>
      <c r="R883" s="518"/>
      <c r="S883" s="518"/>
      <c r="T883" s="518"/>
      <c r="U883" s="518"/>
      <c r="V883" s="518"/>
      <c r="W883" s="518"/>
      <c r="X883" s="518"/>
      <c r="Y883" s="518"/>
      <c r="Z883" s="518"/>
    </row>
    <row r="884" spans="1:26" ht="12.75">
      <c r="A884" s="512"/>
      <c r="B884" s="518"/>
      <c r="C884" s="530"/>
      <c r="D884" s="518"/>
      <c r="E884" s="518"/>
      <c r="F884" s="518"/>
      <c r="G884" s="518"/>
      <c r="H884" s="518"/>
      <c r="I884" s="518"/>
      <c r="J884" s="518"/>
      <c r="K884" s="518"/>
      <c r="L884" s="518"/>
      <c r="M884" s="518"/>
      <c r="N884" s="518"/>
      <c r="O884" s="518"/>
      <c r="P884" s="518"/>
      <c r="Q884" s="518"/>
      <c r="R884" s="518"/>
      <c r="S884" s="518"/>
      <c r="T884" s="518"/>
      <c r="U884" s="518"/>
      <c r="V884" s="518"/>
      <c r="W884" s="518"/>
      <c r="X884" s="518"/>
      <c r="Y884" s="518"/>
      <c r="Z884" s="518"/>
    </row>
    <row r="885" spans="1:26" ht="12.75">
      <c r="A885" s="512"/>
      <c r="B885" s="518"/>
      <c r="C885" s="530"/>
      <c r="D885" s="518"/>
      <c r="E885" s="518"/>
      <c r="F885" s="518"/>
      <c r="G885" s="518"/>
      <c r="H885" s="518"/>
      <c r="I885" s="518"/>
      <c r="J885" s="518"/>
      <c r="K885" s="518"/>
      <c r="L885" s="518"/>
      <c r="M885" s="518"/>
      <c r="N885" s="518"/>
      <c r="O885" s="518"/>
      <c r="P885" s="518"/>
      <c r="Q885" s="518"/>
      <c r="R885" s="518"/>
      <c r="S885" s="518"/>
      <c r="T885" s="518"/>
      <c r="U885" s="518"/>
      <c r="V885" s="518"/>
      <c r="W885" s="518"/>
      <c r="X885" s="518"/>
      <c r="Y885" s="518"/>
      <c r="Z885" s="518"/>
    </row>
    <row r="886" spans="1:26" ht="12.75">
      <c r="A886" s="512"/>
      <c r="B886" s="518"/>
      <c r="C886" s="530"/>
      <c r="D886" s="518"/>
      <c r="E886" s="518"/>
      <c r="F886" s="518"/>
      <c r="G886" s="518"/>
      <c r="H886" s="518"/>
      <c r="I886" s="518"/>
      <c r="J886" s="518"/>
      <c r="K886" s="518"/>
      <c r="L886" s="518"/>
      <c r="M886" s="518"/>
      <c r="N886" s="518"/>
      <c r="O886" s="518"/>
      <c r="P886" s="518"/>
      <c r="Q886" s="518"/>
      <c r="R886" s="518"/>
      <c r="S886" s="518"/>
      <c r="T886" s="518"/>
      <c r="U886" s="518"/>
      <c r="V886" s="518"/>
      <c r="W886" s="518"/>
      <c r="X886" s="518"/>
      <c r="Y886" s="518"/>
      <c r="Z886" s="518"/>
    </row>
    <row r="887" spans="1:26" ht="12.75">
      <c r="A887" s="512"/>
      <c r="B887" s="518"/>
      <c r="C887" s="530"/>
      <c r="D887" s="518"/>
      <c r="E887" s="518"/>
      <c r="F887" s="518"/>
      <c r="G887" s="518"/>
      <c r="H887" s="518"/>
      <c r="I887" s="518"/>
      <c r="J887" s="518"/>
      <c r="K887" s="518"/>
      <c r="L887" s="518"/>
      <c r="M887" s="518"/>
      <c r="N887" s="518"/>
      <c r="O887" s="518"/>
      <c r="P887" s="518"/>
      <c r="Q887" s="518"/>
      <c r="R887" s="518"/>
      <c r="S887" s="518"/>
      <c r="T887" s="518"/>
      <c r="U887" s="518"/>
      <c r="V887" s="518"/>
      <c r="W887" s="518"/>
      <c r="X887" s="518"/>
      <c r="Y887" s="518"/>
      <c r="Z887" s="518"/>
    </row>
    <row r="888" spans="1:26" ht="12.75">
      <c r="A888" s="512"/>
      <c r="B888" s="518"/>
      <c r="C888" s="530"/>
      <c r="D888" s="518"/>
      <c r="E888" s="518"/>
      <c r="F888" s="518"/>
      <c r="G888" s="518"/>
      <c r="H888" s="518"/>
      <c r="I888" s="518"/>
      <c r="J888" s="518"/>
      <c r="K888" s="518"/>
      <c r="L888" s="518"/>
      <c r="M888" s="518"/>
      <c r="N888" s="518"/>
      <c r="O888" s="518"/>
      <c r="P888" s="518"/>
      <c r="Q888" s="518"/>
      <c r="R888" s="518"/>
      <c r="S888" s="518"/>
      <c r="T888" s="518"/>
      <c r="U888" s="518"/>
      <c r="V888" s="518"/>
      <c r="W888" s="518"/>
      <c r="X888" s="518"/>
      <c r="Y888" s="518"/>
      <c r="Z888" s="518"/>
    </row>
    <row r="889" spans="1:26" ht="12.75">
      <c r="A889" s="512"/>
      <c r="B889" s="518"/>
      <c r="C889" s="530"/>
      <c r="D889" s="518"/>
      <c r="E889" s="518"/>
      <c r="F889" s="518"/>
      <c r="G889" s="518"/>
      <c r="H889" s="518"/>
      <c r="I889" s="518"/>
      <c r="J889" s="518"/>
      <c r="K889" s="518"/>
      <c r="L889" s="518"/>
      <c r="M889" s="518"/>
      <c r="N889" s="518"/>
      <c r="O889" s="518"/>
      <c r="P889" s="518"/>
      <c r="Q889" s="518"/>
      <c r="R889" s="518"/>
      <c r="S889" s="518"/>
      <c r="T889" s="518"/>
      <c r="U889" s="518"/>
      <c r="V889" s="518"/>
      <c r="W889" s="518"/>
      <c r="X889" s="518"/>
      <c r="Y889" s="518"/>
      <c r="Z889" s="518"/>
    </row>
    <row r="890" spans="1:26" ht="12.75">
      <c r="A890" s="512"/>
      <c r="B890" s="518"/>
      <c r="C890" s="530"/>
      <c r="D890" s="518"/>
      <c r="E890" s="518"/>
      <c r="F890" s="518"/>
      <c r="G890" s="518"/>
      <c r="H890" s="518"/>
      <c r="I890" s="518"/>
      <c r="J890" s="518"/>
      <c r="K890" s="518"/>
      <c r="L890" s="518"/>
      <c r="M890" s="518"/>
      <c r="N890" s="518"/>
      <c r="O890" s="518"/>
      <c r="P890" s="518"/>
      <c r="Q890" s="518"/>
      <c r="R890" s="518"/>
      <c r="S890" s="518"/>
      <c r="T890" s="518"/>
      <c r="U890" s="518"/>
      <c r="V890" s="518"/>
      <c r="W890" s="518"/>
      <c r="X890" s="518"/>
      <c r="Y890" s="518"/>
      <c r="Z890" s="518"/>
    </row>
    <row r="891" spans="1:26" ht="12.75">
      <c r="A891" s="512"/>
      <c r="B891" s="518"/>
      <c r="C891" s="530"/>
      <c r="D891" s="518"/>
      <c r="E891" s="518"/>
      <c r="F891" s="518"/>
      <c r="G891" s="518"/>
      <c r="H891" s="518"/>
      <c r="I891" s="518"/>
      <c r="J891" s="518"/>
      <c r="K891" s="518"/>
      <c r="L891" s="518"/>
      <c r="M891" s="518"/>
      <c r="N891" s="518"/>
      <c r="O891" s="518"/>
      <c r="P891" s="518"/>
      <c r="Q891" s="518"/>
      <c r="R891" s="518"/>
      <c r="S891" s="518"/>
      <c r="T891" s="518"/>
      <c r="U891" s="518"/>
      <c r="V891" s="518"/>
      <c r="W891" s="518"/>
      <c r="X891" s="518"/>
      <c r="Y891" s="518"/>
      <c r="Z891" s="518"/>
    </row>
    <row r="892" spans="1:26" ht="12.75">
      <c r="A892" s="512"/>
      <c r="B892" s="518"/>
      <c r="C892" s="530"/>
      <c r="D892" s="518"/>
      <c r="E892" s="518"/>
      <c r="F892" s="518"/>
      <c r="G892" s="518"/>
      <c r="H892" s="518"/>
      <c r="I892" s="518"/>
      <c r="J892" s="518"/>
      <c r="K892" s="518"/>
      <c r="L892" s="518"/>
      <c r="M892" s="518"/>
      <c r="N892" s="518"/>
      <c r="O892" s="518"/>
      <c r="P892" s="518"/>
      <c r="Q892" s="518"/>
      <c r="R892" s="518"/>
      <c r="S892" s="518"/>
      <c r="T892" s="518"/>
      <c r="U892" s="518"/>
      <c r="V892" s="518"/>
      <c r="W892" s="518"/>
      <c r="X892" s="518"/>
      <c r="Y892" s="518"/>
      <c r="Z892" s="518"/>
    </row>
    <row r="893" spans="1:26" ht="12.75">
      <c r="A893" s="512"/>
      <c r="B893" s="518"/>
      <c r="C893" s="530"/>
      <c r="D893" s="518"/>
      <c r="E893" s="518"/>
      <c r="F893" s="518"/>
      <c r="G893" s="518"/>
      <c r="H893" s="518"/>
      <c r="I893" s="518"/>
      <c r="J893" s="518"/>
      <c r="K893" s="518"/>
      <c r="L893" s="518"/>
      <c r="M893" s="518"/>
      <c r="N893" s="518"/>
      <c r="O893" s="518"/>
      <c r="P893" s="518"/>
      <c r="Q893" s="518"/>
      <c r="R893" s="518"/>
      <c r="S893" s="518"/>
      <c r="T893" s="518"/>
      <c r="U893" s="518"/>
      <c r="V893" s="518"/>
      <c r="W893" s="518"/>
      <c r="X893" s="518"/>
      <c r="Y893" s="518"/>
      <c r="Z893" s="518"/>
    </row>
    <row r="894" spans="1:26" ht="12.75">
      <c r="A894" s="512"/>
      <c r="B894" s="518"/>
      <c r="C894" s="530"/>
      <c r="D894" s="518"/>
      <c r="E894" s="518"/>
      <c r="F894" s="518"/>
      <c r="G894" s="518"/>
      <c r="H894" s="518"/>
      <c r="I894" s="518"/>
      <c r="J894" s="518"/>
      <c r="K894" s="518"/>
      <c r="L894" s="518"/>
      <c r="M894" s="518"/>
      <c r="N894" s="518"/>
      <c r="O894" s="518"/>
      <c r="P894" s="518"/>
      <c r="Q894" s="518"/>
      <c r="R894" s="518"/>
      <c r="S894" s="518"/>
      <c r="T894" s="518"/>
      <c r="U894" s="518"/>
      <c r="V894" s="518"/>
      <c r="W894" s="518"/>
      <c r="X894" s="518"/>
      <c r="Y894" s="518"/>
      <c r="Z894" s="518"/>
    </row>
    <row r="895" spans="1:26" ht="12.75">
      <c r="A895" s="512"/>
      <c r="B895" s="518"/>
      <c r="C895" s="530"/>
      <c r="D895" s="518"/>
      <c r="E895" s="518"/>
      <c r="F895" s="518"/>
      <c r="G895" s="518"/>
      <c r="H895" s="518"/>
      <c r="I895" s="518"/>
      <c r="J895" s="518"/>
      <c r="K895" s="518"/>
      <c r="L895" s="518"/>
      <c r="M895" s="518"/>
      <c r="N895" s="518"/>
      <c r="O895" s="518"/>
      <c r="P895" s="518"/>
      <c r="Q895" s="518"/>
      <c r="R895" s="518"/>
      <c r="S895" s="518"/>
      <c r="T895" s="518"/>
      <c r="U895" s="518"/>
      <c r="V895" s="518"/>
      <c r="W895" s="518"/>
      <c r="X895" s="518"/>
      <c r="Y895" s="518"/>
      <c r="Z895" s="518"/>
    </row>
    <row r="896" spans="1:26" ht="12.75">
      <c r="A896" s="512"/>
      <c r="B896" s="518"/>
      <c r="C896" s="530"/>
      <c r="D896" s="518"/>
      <c r="E896" s="518"/>
      <c r="F896" s="518"/>
      <c r="G896" s="518"/>
      <c r="H896" s="518"/>
      <c r="I896" s="518"/>
      <c r="J896" s="518"/>
      <c r="K896" s="518"/>
      <c r="L896" s="518"/>
      <c r="M896" s="518"/>
      <c r="N896" s="518"/>
      <c r="O896" s="518"/>
      <c r="P896" s="518"/>
      <c r="Q896" s="518"/>
      <c r="R896" s="518"/>
      <c r="S896" s="518"/>
      <c r="T896" s="518"/>
      <c r="U896" s="518"/>
      <c r="V896" s="518"/>
      <c r="W896" s="518"/>
      <c r="X896" s="518"/>
      <c r="Y896" s="518"/>
      <c r="Z896" s="518"/>
    </row>
    <row r="897" spans="1:26" ht="12.75">
      <c r="A897" s="512"/>
      <c r="B897" s="518"/>
      <c r="C897" s="530"/>
      <c r="D897" s="518"/>
      <c r="E897" s="518"/>
      <c r="F897" s="518"/>
      <c r="G897" s="518"/>
      <c r="H897" s="518"/>
      <c r="I897" s="518"/>
      <c r="J897" s="518"/>
      <c r="K897" s="518"/>
      <c r="L897" s="518"/>
      <c r="M897" s="518"/>
      <c r="N897" s="518"/>
      <c r="O897" s="518"/>
      <c r="P897" s="518"/>
      <c r="Q897" s="518"/>
      <c r="R897" s="518"/>
      <c r="S897" s="518"/>
      <c r="T897" s="518"/>
      <c r="U897" s="518"/>
      <c r="V897" s="518"/>
      <c r="W897" s="518"/>
      <c r="X897" s="518"/>
      <c r="Y897" s="518"/>
      <c r="Z897" s="518"/>
    </row>
    <row r="898" spans="1:26" ht="12.75">
      <c r="A898" s="512"/>
      <c r="B898" s="518"/>
      <c r="C898" s="530"/>
      <c r="D898" s="518"/>
      <c r="E898" s="518"/>
      <c r="F898" s="518"/>
      <c r="G898" s="518"/>
      <c r="H898" s="518"/>
      <c r="I898" s="518"/>
      <c r="J898" s="518"/>
      <c r="K898" s="518"/>
      <c r="L898" s="518"/>
      <c r="M898" s="518"/>
      <c r="N898" s="518"/>
      <c r="O898" s="518"/>
      <c r="P898" s="518"/>
      <c r="Q898" s="518"/>
      <c r="R898" s="518"/>
      <c r="S898" s="518"/>
      <c r="T898" s="518"/>
      <c r="U898" s="518"/>
      <c r="V898" s="518"/>
      <c r="W898" s="518"/>
      <c r="X898" s="518"/>
      <c r="Y898" s="518"/>
      <c r="Z898" s="518"/>
    </row>
    <row r="899" spans="1:26" ht="12.75">
      <c r="A899" s="512"/>
      <c r="B899" s="518"/>
      <c r="C899" s="530"/>
      <c r="D899" s="518"/>
      <c r="E899" s="518"/>
      <c r="F899" s="518"/>
      <c r="G899" s="518"/>
      <c r="H899" s="518"/>
      <c r="I899" s="518"/>
      <c r="J899" s="518"/>
      <c r="K899" s="518"/>
      <c r="L899" s="518"/>
      <c r="M899" s="518"/>
      <c r="N899" s="518"/>
      <c r="O899" s="518"/>
      <c r="P899" s="518"/>
      <c r="Q899" s="518"/>
      <c r="R899" s="518"/>
      <c r="S899" s="518"/>
      <c r="T899" s="518"/>
      <c r="U899" s="518"/>
      <c r="V899" s="518"/>
      <c r="W899" s="518"/>
      <c r="X899" s="518"/>
      <c r="Y899" s="518"/>
      <c r="Z899" s="518"/>
    </row>
    <row r="900" spans="1:26" ht="12.75">
      <c r="A900" s="512"/>
      <c r="B900" s="518"/>
      <c r="C900" s="530"/>
      <c r="D900" s="518"/>
      <c r="E900" s="518"/>
      <c r="F900" s="518"/>
      <c r="G900" s="518"/>
      <c r="H900" s="518"/>
      <c r="I900" s="518"/>
      <c r="J900" s="518"/>
      <c r="K900" s="518"/>
      <c r="L900" s="518"/>
      <c r="M900" s="518"/>
      <c r="N900" s="518"/>
      <c r="O900" s="518"/>
      <c r="P900" s="518"/>
      <c r="Q900" s="518"/>
      <c r="R900" s="518"/>
      <c r="S900" s="518"/>
      <c r="T900" s="518"/>
      <c r="U900" s="518"/>
      <c r="V900" s="518"/>
      <c r="W900" s="518"/>
      <c r="X900" s="518"/>
      <c r="Y900" s="518"/>
      <c r="Z900" s="518"/>
    </row>
    <row r="901" spans="1:26" ht="12.75">
      <c r="A901" s="512"/>
      <c r="B901" s="518"/>
      <c r="C901" s="530"/>
      <c r="D901" s="518"/>
      <c r="E901" s="518"/>
      <c r="F901" s="518"/>
      <c r="G901" s="518"/>
      <c r="H901" s="518"/>
      <c r="I901" s="518"/>
      <c r="J901" s="518"/>
      <c r="K901" s="518"/>
      <c r="L901" s="518"/>
      <c r="M901" s="518"/>
      <c r="N901" s="518"/>
      <c r="O901" s="518"/>
      <c r="P901" s="518"/>
      <c r="Q901" s="518"/>
      <c r="R901" s="518"/>
      <c r="S901" s="518"/>
      <c r="T901" s="518"/>
      <c r="U901" s="518"/>
      <c r="V901" s="518"/>
      <c r="W901" s="518"/>
      <c r="X901" s="518"/>
      <c r="Y901" s="518"/>
      <c r="Z901" s="518"/>
    </row>
    <row r="902" spans="1:26" ht="12.75">
      <c r="A902" s="512"/>
      <c r="B902" s="518"/>
      <c r="C902" s="530"/>
      <c r="D902" s="518"/>
      <c r="E902" s="518"/>
      <c r="F902" s="518"/>
      <c r="G902" s="518"/>
      <c r="H902" s="518"/>
      <c r="I902" s="518"/>
      <c r="J902" s="518"/>
      <c r="K902" s="518"/>
      <c r="L902" s="518"/>
      <c r="M902" s="518"/>
      <c r="N902" s="518"/>
      <c r="O902" s="518"/>
      <c r="P902" s="518"/>
      <c r="Q902" s="518"/>
      <c r="R902" s="518"/>
      <c r="S902" s="518"/>
      <c r="T902" s="518"/>
      <c r="U902" s="518"/>
      <c r="V902" s="518"/>
      <c r="W902" s="518"/>
      <c r="X902" s="518"/>
      <c r="Y902" s="518"/>
      <c r="Z902" s="518"/>
    </row>
    <row r="903" spans="1:26" ht="12.75">
      <c r="A903" s="512"/>
      <c r="B903" s="518"/>
      <c r="C903" s="530"/>
      <c r="D903" s="518"/>
      <c r="E903" s="518"/>
      <c r="F903" s="518"/>
      <c r="G903" s="518"/>
      <c r="H903" s="518"/>
      <c r="I903" s="518"/>
      <c r="J903" s="518"/>
      <c r="K903" s="518"/>
      <c r="L903" s="518"/>
      <c r="M903" s="518"/>
      <c r="N903" s="518"/>
      <c r="O903" s="518"/>
      <c r="P903" s="518"/>
      <c r="Q903" s="518"/>
      <c r="R903" s="518"/>
      <c r="S903" s="518"/>
      <c r="T903" s="518"/>
      <c r="U903" s="518"/>
      <c r="V903" s="518"/>
      <c r="W903" s="518"/>
      <c r="X903" s="518"/>
      <c r="Y903" s="518"/>
      <c r="Z903" s="518"/>
    </row>
    <row r="904" spans="1:26" ht="12.75">
      <c r="A904" s="512"/>
      <c r="B904" s="518"/>
      <c r="C904" s="530"/>
      <c r="D904" s="518"/>
      <c r="E904" s="518"/>
      <c r="F904" s="518"/>
      <c r="G904" s="518"/>
      <c r="H904" s="518"/>
      <c r="I904" s="518"/>
      <c r="J904" s="518"/>
      <c r="K904" s="518"/>
      <c r="L904" s="518"/>
      <c r="M904" s="518"/>
      <c r="N904" s="518"/>
      <c r="O904" s="518"/>
      <c r="P904" s="518"/>
      <c r="Q904" s="518"/>
      <c r="R904" s="518"/>
      <c r="S904" s="518"/>
      <c r="T904" s="518"/>
      <c r="U904" s="518"/>
      <c r="V904" s="518"/>
      <c r="W904" s="518"/>
      <c r="X904" s="518"/>
      <c r="Y904" s="518"/>
      <c r="Z904" s="518"/>
    </row>
    <row r="905" spans="1:26" ht="12.75">
      <c r="A905" s="512"/>
      <c r="B905" s="518"/>
      <c r="C905" s="530"/>
      <c r="D905" s="518"/>
      <c r="E905" s="518"/>
      <c r="F905" s="518"/>
      <c r="G905" s="518"/>
      <c r="H905" s="518"/>
      <c r="I905" s="518"/>
      <c r="J905" s="518"/>
      <c r="K905" s="518"/>
      <c r="L905" s="518"/>
      <c r="M905" s="518"/>
      <c r="N905" s="518"/>
      <c r="O905" s="518"/>
      <c r="P905" s="518"/>
      <c r="Q905" s="518"/>
      <c r="R905" s="518"/>
      <c r="S905" s="518"/>
      <c r="T905" s="518"/>
      <c r="U905" s="518"/>
      <c r="V905" s="518"/>
      <c r="W905" s="518"/>
      <c r="X905" s="518"/>
      <c r="Y905" s="518"/>
      <c r="Z905" s="518"/>
    </row>
    <row r="906" spans="1:26" ht="12.75">
      <c r="A906" s="512"/>
      <c r="B906" s="518"/>
      <c r="C906" s="530"/>
      <c r="D906" s="518"/>
      <c r="E906" s="518"/>
      <c r="F906" s="518"/>
      <c r="G906" s="518"/>
      <c r="H906" s="518"/>
      <c r="I906" s="518"/>
      <c r="J906" s="518"/>
      <c r="K906" s="518"/>
      <c r="L906" s="518"/>
      <c r="M906" s="518"/>
      <c r="N906" s="518"/>
      <c r="O906" s="518"/>
      <c r="P906" s="518"/>
      <c r="Q906" s="518"/>
      <c r="R906" s="518"/>
      <c r="S906" s="518"/>
      <c r="T906" s="518"/>
      <c r="U906" s="518"/>
      <c r="V906" s="518"/>
      <c r="W906" s="518"/>
      <c r="X906" s="518"/>
      <c r="Y906" s="518"/>
      <c r="Z906" s="518"/>
    </row>
    <row r="907" spans="1:26" ht="12.75">
      <c r="A907" s="512"/>
      <c r="B907" s="518"/>
      <c r="C907" s="530"/>
      <c r="D907" s="518"/>
      <c r="E907" s="518"/>
      <c r="F907" s="518"/>
      <c r="G907" s="518"/>
      <c r="H907" s="518"/>
      <c r="I907" s="518"/>
      <c r="J907" s="518"/>
      <c r="K907" s="518"/>
      <c r="L907" s="518"/>
      <c r="M907" s="518"/>
      <c r="N907" s="518"/>
      <c r="O907" s="518"/>
      <c r="P907" s="518"/>
      <c r="Q907" s="518"/>
      <c r="R907" s="518"/>
      <c r="S907" s="518"/>
      <c r="T907" s="518"/>
      <c r="U907" s="518"/>
      <c r="V907" s="518"/>
      <c r="W907" s="518"/>
      <c r="X907" s="518"/>
      <c r="Y907" s="518"/>
      <c r="Z907" s="518"/>
    </row>
    <row r="908" spans="1:26" ht="12.75">
      <c r="A908" s="512"/>
      <c r="B908" s="518"/>
      <c r="C908" s="530"/>
      <c r="D908" s="518"/>
      <c r="E908" s="518"/>
      <c r="F908" s="518"/>
      <c r="G908" s="518"/>
      <c r="H908" s="518"/>
      <c r="I908" s="518"/>
      <c r="J908" s="518"/>
      <c r="K908" s="518"/>
      <c r="L908" s="518"/>
      <c r="M908" s="518"/>
      <c r="N908" s="518"/>
      <c r="O908" s="518"/>
      <c r="P908" s="518"/>
      <c r="Q908" s="518"/>
      <c r="R908" s="518"/>
      <c r="S908" s="518"/>
      <c r="T908" s="518"/>
      <c r="U908" s="518"/>
      <c r="V908" s="518"/>
      <c r="W908" s="518"/>
      <c r="X908" s="518"/>
      <c r="Y908" s="518"/>
      <c r="Z908" s="518"/>
    </row>
    <row r="909" spans="1:26" ht="12.75">
      <c r="A909" s="512"/>
      <c r="B909" s="518"/>
      <c r="C909" s="530"/>
      <c r="D909" s="518"/>
      <c r="E909" s="518"/>
      <c r="F909" s="518"/>
      <c r="G909" s="518"/>
      <c r="H909" s="518"/>
      <c r="I909" s="518"/>
      <c r="J909" s="518"/>
      <c r="K909" s="518"/>
      <c r="L909" s="518"/>
      <c r="M909" s="518"/>
      <c r="N909" s="518"/>
      <c r="O909" s="518"/>
      <c r="P909" s="518"/>
      <c r="Q909" s="518"/>
      <c r="R909" s="518"/>
      <c r="S909" s="518"/>
      <c r="T909" s="518"/>
      <c r="U909" s="518"/>
      <c r="V909" s="518"/>
      <c r="W909" s="518"/>
      <c r="X909" s="518"/>
      <c r="Y909" s="518"/>
      <c r="Z909" s="518"/>
    </row>
    <row r="910" spans="1:26" ht="12.75">
      <c r="A910" s="512"/>
      <c r="B910" s="518"/>
      <c r="C910" s="530"/>
      <c r="D910" s="518"/>
      <c r="E910" s="518"/>
      <c r="F910" s="518"/>
      <c r="G910" s="518"/>
      <c r="H910" s="518"/>
      <c r="I910" s="518"/>
      <c r="J910" s="518"/>
      <c r="K910" s="518"/>
      <c r="L910" s="518"/>
      <c r="M910" s="518"/>
      <c r="N910" s="518"/>
      <c r="O910" s="518"/>
      <c r="P910" s="518"/>
      <c r="Q910" s="518"/>
      <c r="R910" s="518"/>
      <c r="S910" s="518"/>
      <c r="T910" s="518"/>
      <c r="U910" s="518"/>
      <c r="V910" s="518"/>
      <c r="W910" s="518"/>
      <c r="X910" s="518"/>
      <c r="Y910" s="518"/>
      <c r="Z910" s="518"/>
    </row>
    <row r="911" spans="1:26" ht="12.75">
      <c r="A911" s="512"/>
      <c r="B911" s="518"/>
      <c r="C911" s="530"/>
      <c r="D911" s="518"/>
      <c r="E911" s="518"/>
      <c r="F911" s="518"/>
      <c r="G911" s="518"/>
      <c r="H911" s="518"/>
      <c r="I911" s="518"/>
      <c r="J911" s="518"/>
      <c r="K911" s="518"/>
      <c r="L911" s="518"/>
      <c r="M911" s="518"/>
      <c r="N911" s="518"/>
      <c r="O911" s="518"/>
      <c r="P911" s="518"/>
      <c r="Q911" s="518"/>
      <c r="R911" s="518"/>
      <c r="S911" s="518"/>
      <c r="T911" s="518"/>
      <c r="U911" s="518"/>
      <c r="V911" s="518"/>
      <c r="W911" s="518"/>
      <c r="X911" s="518"/>
      <c r="Y911" s="518"/>
      <c r="Z911" s="518"/>
    </row>
    <row r="912" spans="1:26" ht="12.75">
      <c r="A912" s="512"/>
      <c r="B912" s="518"/>
      <c r="C912" s="530"/>
      <c r="D912" s="518"/>
      <c r="E912" s="518"/>
      <c r="F912" s="518"/>
      <c r="G912" s="518"/>
      <c r="H912" s="518"/>
      <c r="I912" s="518"/>
      <c r="J912" s="518"/>
      <c r="K912" s="518"/>
      <c r="L912" s="518"/>
      <c r="M912" s="518"/>
      <c r="N912" s="518"/>
      <c r="O912" s="518"/>
      <c r="P912" s="518"/>
      <c r="Q912" s="518"/>
      <c r="R912" s="518"/>
      <c r="S912" s="518"/>
      <c r="T912" s="518"/>
      <c r="U912" s="518"/>
      <c r="V912" s="518"/>
      <c r="W912" s="518"/>
      <c r="X912" s="518"/>
      <c r="Y912" s="518"/>
      <c r="Z912" s="518"/>
    </row>
    <row r="913" spans="1:26" ht="12.75">
      <c r="A913" s="512"/>
      <c r="B913" s="518"/>
      <c r="C913" s="530"/>
      <c r="D913" s="518"/>
      <c r="E913" s="518"/>
      <c r="F913" s="518"/>
      <c r="G913" s="518"/>
      <c r="H913" s="518"/>
      <c r="I913" s="518"/>
      <c r="J913" s="518"/>
      <c r="K913" s="518"/>
      <c r="L913" s="518"/>
      <c r="M913" s="518"/>
      <c r="N913" s="518"/>
      <c r="O913" s="518"/>
      <c r="P913" s="518"/>
      <c r="Q913" s="518"/>
      <c r="R913" s="518"/>
      <c r="S913" s="518"/>
      <c r="T913" s="518"/>
      <c r="U913" s="518"/>
      <c r="V913" s="518"/>
      <c r="W913" s="518"/>
      <c r="X913" s="518"/>
      <c r="Y913" s="518"/>
      <c r="Z913" s="518"/>
    </row>
    <row r="914" spans="1:26" ht="12.75">
      <c r="A914" s="512"/>
      <c r="B914" s="518"/>
      <c r="C914" s="530"/>
      <c r="D914" s="518"/>
      <c r="E914" s="518"/>
      <c r="F914" s="518"/>
      <c r="G914" s="518"/>
      <c r="H914" s="518"/>
      <c r="I914" s="518"/>
      <c r="J914" s="518"/>
      <c r="K914" s="518"/>
      <c r="L914" s="518"/>
      <c r="M914" s="518"/>
      <c r="N914" s="518"/>
      <c r="O914" s="518"/>
      <c r="P914" s="518"/>
      <c r="Q914" s="518"/>
      <c r="R914" s="518"/>
      <c r="S914" s="518"/>
      <c r="T914" s="518"/>
      <c r="U914" s="518"/>
      <c r="V914" s="518"/>
      <c r="W914" s="518"/>
      <c r="X914" s="518"/>
      <c r="Y914" s="518"/>
      <c r="Z914" s="518"/>
    </row>
    <row r="915" spans="1:26" ht="12.75">
      <c r="A915" s="512"/>
      <c r="B915" s="518"/>
      <c r="C915" s="530"/>
      <c r="D915" s="518"/>
      <c r="E915" s="518"/>
      <c r="F915" s="518"/>
      <c r="G915" s="518"/>
      <c r="H915" s="518"/>
      <c r="I915" s="518"/>
      <c r="J915" s="518"/>
      <c r="K915" s="518"/>
      <c r="L915" s="518"/>
      <c r="M915" s="518"/>
      <c r="N915" s="518"/>
      <c r="O915" s="518"/>
      <c r="P915" s="518"/>
      <c r="Q915" s="518"/>
      <c r="R915" s="518"/>
      <c r="S915" s="518"/>
      <c r="T915" s="518"/>
      <c r="U915" s="518"/>
      <c r="V915" s="518"/>
      <c r="W915" s="518"/>
      <c r="X915" s="518"/>
      <c r="Y915" s="518"/>
      <c r="Z915" s="518"/>
    </row>
    <row r="916" spans="1:26" ht="12.75">
      <c r="A916" s="512"/>
      <c r="B916" s="518"/>
      <c r="C916" s="530"/>
      <c r="D916" s="518"/>
      <c r="E916" s="518"/>
      <c r="F916" s="518"/>
      <c r="G916" s="518"/>
      <c r="H916" s="518"/>
      <c r="I916" s="518"/>
      <c r="J916" s="518"/>
      <c r="K916" s="518"/>
      <c r="L916" s="518"/>
      <c r="M916" s="518"/>
      <c r="N916" s="518"/>
      <c r="O916" s="518"/>
      <c r="P916" s="518"/>
      <c r="Q916" s="518"/>
      <c r="R916" s="518"/>
      <c r="S916" s="518"/>
      <c r="T916" s="518"/>
      <c r="U916" s="518"/>
      <c r="V916" s="518"/>
      <c r="W916" s="518"/>
      <c r="X916" s="518"/>
      <c r="Y916" s="518"/>
      <c r="Z916" s="518"/>
    </row>
    <row r="917" spans="1:26" ht="12.75">
      <c r="A917" s="512"/>
      <c r="B917" s="518"/>
      <c r="C917" s="530"/>
      <c r="D917" s="518"/>
      <c r="E917" s="518"/>
      <c r="F917" s="518"/>
      <c r="G917" s="518"/>
      <c r="H917" s="518"/>
      <c r="I917" s="518"/>
      <c r="J917" s="518"/>
      <c r="K917" s="518"/>
      <c r="L917" s="518"/>
      <c r="M917" s="518"/>
      <c r="N917" s="518"/>
      <c r="O917" s="518"/>
      <c r="P917" s="518"/>
      <c r="Q917" s="518"/>
      <c r="R917" s="518"/>
      <c r="S917" s="518"/>
      <c r="T917" s="518"/>
      <c r="U917" s="518"/>
      <c r="V917" s="518"/>
      <c r="W917" s="518"/>
      <c r="X917" s="518"/>
      <c r="Y917" s="518"/>
      <c r="Z917" s="518"/>
    </row>
    <row r="918" spans="1:26" ht="12.75">
      <c r="A918" s="512"/>
      <c r="B918" s="518"/>
      <c r="C918" s="530"/>
      <c r="D918" s="518"/>
      <c r="E918" s="518"/>
      <c r="F918" s="518"/>
      <c r="G918" s="518"/>
      <c r="H918" s="518"/>
      <c r="I918" s="518"/>
      <c r="J918" s="518"/>
      <c r="K918" s="518"/>
      <c r="L918" s="518"/>
      <c r="M918" s="518"/>
      <c r="N918" s="518"/>
      <c r="O918" s="518"/>
      <c r="P918" s="518"/>
      <c r="Q918" s="518"/>
      <c r="R918" s="518"/>
      <c r="S918" s="518"/>
      <c r="T918" s="518"/>
      <c r="U918" s="518"/>
      <c r="V918" s="518"/>
      <c r="W918" s="518"/>
      <c r="X918" s="518"/>
      <c r="Y918" s="518"/>
      <c r="Z918" s="518"/>
    </row>
    <row r="919" spans="1:26" ht="12.75">
      <c r="A919" s="512"/>
      <c r="B919" s="518"/>
      <c r="C919" s="530"/>
      <c r="D919" s="518"/>
      <c r="E919" s="518"/>
      <c r="F919" s="518"/>
      <c r="G919" s="518"/>
      <c r="H919" s="518"/>
      <c r="I919" s="518"/>
      <c r="J919" s="518"/>
      <c r="K919" s="518"/>
      <c r="L919" s="518"/>
      <c r="M919" s="518"/>
      <c r="N919" s="518"/>
      <c r="O919" s="518"/>
      <c r="P919" s="518"/>
      <c r="Q919" s="518"/>
      <c r="R919" s="518"/>
      <c r="S919" s="518"/>
      <c r="T919" s="518"/>
      <c r="U919" s="518"/>
      <c r="V919" s="518"/>
      <c r="W919" s="518"/>
      <c r="X919" s="518"/>
      <c r="Y919" s="518"/>
      <c r="Z919" s="518"/>
    </row>
    <row r="920" spans="1:26" ht="12.75">
      <c r="A920" s="512"/>
      <c r="B920" s="518"/>
      <c r="C920" s="530"/>
      <c r="D920" s="518"/>
      <c r="E920" s="518"/>
      <c r="F920" s="518"/>
      <c r="G920" s="518"/>
      <c r="H920" s="518"/>
      <c r="I920" s="518"/>
      <c r="J920" s="518"/>
      <c r="K920" s="518"/>
      <c r="L920" s="518"/>
      <c r="M920" s="518"/>
      <c r="N920" s="518"/>
      <c r="O920" s="518"/>
      <c r="P920" s="518"/>
      <c r="Q920" s="518"/>
      <c r="R920" s="518"/>
      <c r="S920" s="518"/>
      <c r="T920" s="518"/>
      <c r="U920" s="518"/>
      <c r="V920" s="518"/>
      <c r="W920" s="518"/>
      <c r="X920" s="518"/>
      <c r="Y920" s="518"/>
      <c r="Z920" s="518"/>
    </row>
    <row r="921" spans="1:26" ht="12.75">
      <c r="A921" s="512"/>
      <c r="B921" s="518"/>
      <c r="C921" s="530"/>
      <c r="D921" s="518"/>
      <c r="E921" s="518"/>
      <c r="F921" s="518"/>
      <c r="G921" s="518"/>
      <c r="H921" s="518"/>
      <c r="I921" s="518"/>
      <c r="J921" s="518"/>
      <c r="K921" s="518"/>
      <c r="L921" s="518"/>
      <c r="M921" s="518"/>
      <c r="N921" s="518"/>
      <c r="O921" s="518"/>
      <c r="P921" s="518"/>
      <c r="Q921" s="518"/>
      <c r="R921" s="518"/>
      <c r="S921" s="518"/>
      <c r="T921" s="518"/>
      <c r="U921" s="518"/>
      <c r="V921" s="518"/>
      <c r="W921" s="518"/>
      <c r="X921" s="518"/>
      <c r="Y921" s="518"/>
      <c r="Z921" s="518"/>
    </row>
    <row r="922" spans="1:26" ht="12.75">
      <c r="A922" s="512"/>
      <c r="B922" s="518"/>
      <c r="C922" s="530"/>
      <c r="D922" s="518"/>
      <c r="E922" s="518"/>
      <c r="F922" s="518"/>
      <c r="G922" s="518"/>
      <c r="H922" s="518"/>
      <c r="I922" s="518"/>
      <c r="J922" s="518"/>
      <c r="K922" s="518"/>
      <c r="L922" s="518"/>
      <c r="M922" s="518"/>
      <c r="N922" s="518"/>
      <c r="O922" s="518"/>
      <c r="P922" s="518"/>
      <c r="Q922" s="518"/>
      <c r="R922" s="518"/>
      <c r="S922" s="518"/>
      <c r="T922" s="518"/>
      <c r="U922" s="518"/>
      <c r="V922" s="518"/>
      <c r="W922" s="518"/>
      <c r="X922" s="518"/>
      <c r="Y922" s="518"/>
      <c r="Z922" s="518"/>
    </row>
    <row r="923" spans="1:26" ht="12.75">
      <c r="A923" s="512"/>
      <c r="B923" s="518"/>
      <c r="C923" s="530"/>
      <c r="D923" s="518"/>
      <c r="E923" s="518"/>
      <c r="F923" s="518"/>
      <c r="G923" s="518"/>
      <c r="H923" s="518"/>
      <c r="I923" s="518"/>
      <c r="J923" s="518"/>
      <c r="K923" s="518"/>
      <c r="L923" s="518"/>
      <c r="M923" s="518"/>
      <c r="N923" s="518"/>
      <c r="O923" s="518"/>
      <c r="P923" s="518"/>
      <c r="Q923" s="518"/>
      <c r="R923" s="518"/>
      <c r="S923" s="518"/>
      <c r="T923" s="518"/>
      <c r="U923" s="518"/>
      <c r="V923" s="518"/>
      <c r="W923" s="518"/>
      <c r="X923" s="518"/>
      <c r="Y923" s="518"/>
      <c r="Z923" s="518"/>
    </row>
    <row r="924" spans="1:26" ht="12.75">
      <c r="A924" s="512"/>
      <c r="B924" s="518"/>
      <c r="C924" s="530"/>
      <c r="D924" s="518"/>
      <c r="E924" s="518"/>
      <c r="F924" s="518"/>
      <c r="G924" s="518"/>
      <c r="H924" s="518"/>
      <c r="I924" s="518"/>
      <c r="J924" s="518"/>
      <c r="K924" s="518"/>
      <c r="L924" s="518"/>
      <c r="M924" s="518"/>
      <c r="N924" s="518"/>
      <c r="O924" s="518"/>
      <c r="P924" s="518"/>
      <c r="Q924" s="518"/>
      <c r="R924" s="518"/>
      <c r="S924" s="518"/>
      <c r="T924" s="518"/>
      <c r="U924" s="518"/>
      <c r="V924" s="518"/>
      <c r="W924" s="518"/>
      <c r="X924" s="518"/>
      <c r="Y924" s="518"/>
      <c r="Z924" s="518"/>
    </row>
    <row r="925" spans="1:26" ht="12.75">
      <c r="A925" s="512"/>
      <c r="B925" s="518"/>
      <c r="C925" s="530"/>
      <c r="D925" s="518"/>
      <c r="E925" s="518"/>
      <c r="F925" s="518"/>
      <c r="G925" s="518"/>
      <c r="H925" s="518"/>
      <c r="I925" s="518"/>
      <c r="J925" s="518"/>
      <c r="K925" s="518"/>
      <c r="L925" s="518"/>
      <c r="M925" s="518"/>
      <c r="N925" s="518"/>
      <c r="O925" s="518"/>
      <c r="P925" s="518"/>
      <c r="Q925" s="518"/>
      <c r="R925" s="518"/>
      <c r="S925" s="518"/>
      <c r="T925" s="518"/>
      <c r="U925" s="518"/>
      <c r="V925" s="518"/>
      <c r="W925" s="518"/>
      <c r="X925" s="518"/>
      <c r="Y925" s="518"/>
      <c r="Z925" s="518"/>
    </row>
    <row r="926" spans="1:26" ht="12.75">
      <c r="A926" s="512"/>
      <c r="B926" s="518"/>
      <c r="C926" s="530"/>
      <c r="D926" s="518"/>
      <c r="E926" s="518"/>
      <c r="F926" s="518"/>
      <c r="G926" s="518"/>
      <c r="H926" s="518"/>
      <c r="I926" s="518"/>
      <c r="J926" s="518"/>
      <c r="K926" s="518"/>
      <c r="L926" s="518"/>
      <c r="M926" s="518"/>
      <c r="N926" s="518"/>
      <c r="O926" s="518"/>
      <c r="P926" s="518"/>
      <c r="Q926" s="518"/>
      <c r="R926" s="518"/>
      <c r="S926" s="518"/>
      <c r="T926" s="518"/>
      <c r="U926" s="518"/>
      <c r="V926" s="518"/>
      <c r="W926" s="518"/>
      <c r="X926" s="518"/>
      <c r="Y926" s="518"/>
      <c r="Z926" s="518"/>
    </row>
    <row r="927" spans="1:26" ht="12.75">
      <c r="A927" s="512"/>
      <c r="B927" s="518"/>
      <c r="C927" s="530"/>
      <c r="D927" s="518"/>
      <c r="E927" s="518"/>
      <c r="F927" s="518"/>
      <c r="G927" s="518"/>
      <c r="H927" s="518"/>
      <c r="I927" s="518"/>
      <c r="J927" s="518"/>
      <c r="K927" s="518"/>
      <c r="L927" s="518"/>
      <c r="M927" s="518"/>
      <c r="N927" s="518"/>
      <c r="O927" s="518"/>
      <c r="P927" s="518"/>
      <c r="Q927" s="518"/>
      <c r="R927" s="518"/>
      <c r="S927" s="518"/>
      <c r="T927" s="518"/>
      <c r="U927" s="518"/>
      <c r="V927" s="518"/>
      <c r="W927" s="518"/>
      <c r="X927" s="518"/>
      <c r="Y927" s="518"/>
      <c r="Z927" s="518"/>
    </row>
    <row r="928" spans="1:26" ht="12.75">
      <c r="A928" s="512"/>
      <c r="B928" s="518"/>
      <c r="C928" s="530"/>
      <c r="D928" s="518"/>
      <c r="E928" s="518"/>
      <c r="F928" s="518"/>
      <c r="G928" s="518"/>
      <c r="H928" s="518"/>
      <c r="I928" s="518"/>
      <c r="J928" s="518"/>
      <c r="K928" s="518"/>
      <c r="L928" s="518"/>
      <c r="M928" s="518"/>
      <c r="N928" s="518"/>
      <c r="O928" s="518"/>
      <c r="P928" s="518"/>
      <c r="Q928" s="518"/>
      <c r="R928" s="518"/>
      <c r="S928" s="518"/>
      <c r="T928" s="518"/>
      <c r="U928" s="518"/>
      <c r="V928" s="518"/>
      <c r="W928" s="518"/>
      <c r="X928" s="518"/>
      <c r="Y928" s="518"/>
      <c r="Z928" s="518"/>
    </row>
    <row r="929" spans="1:26" ht="12.75">
      <c r="A929" s="512"/>
      <c r="B929" s="518"/>
      <c r="C929" s="530"/>
      <c r="D929" s="518"/>
      <c r="E929" s="518"/>
      <c r="F929" s="518"/>
      <c r="G929" s="518"/>
      <c r="H929" s="518"/>
      <c r="I929" s="518"/>
      <c r="J929" s="518"/>
      <c r="K929" s="518"/>
      <c r="L929" s="518"/>
      <c r="M929" s="518"/>
      <c r="N929" s="518"/>
      <c r="O929" s="518"/>
      <c r="P929" s="518"/>
      <c r="Q929" s="518"/>
      <c r="R929" s="518"/>
      <c r="S929" s="518"/>
      <c r="T929" s="518"/>
      <c r="U929" s="518"/>
      <c r="V929" s="518"/>
      <c r="W929" s="518"/>
      <c r="X929" s="518"/>
      <c r="Y929" s="518"/>
      <c r="Z929" s="518"/>
    </row>
    <row r="930" spans="1:26" ht="12.75">
      <c r="A930" s="512"/>
      <c r="B930" s="518"/>
      <c r="C930" s="530"/>
      <c r="D930" s="518"/>
      <c r="E930" s="518"/>
      <c r="F930" s="518"/>
      <c r="G930" s="518"/>
      <c r="H930" s="518"/>
      <c r="I930" s="518"/>
      <c r="J930" s="518"/>
      <c r="K930" s="518"/>
      <c r="L930" s="518"/>
      <c r="M930" s="518"/>
      <c r="N930" s="518"/>
      <c r="O930" s="518"/>
      <c r="P930" s="518"/>
      <c r="Q930" s="518"/>
      <c r="R930" s="518"/>
      <c r="S930" s="518"/>
      <c r="T930" s="518"/>
      <c r="U930" s="518"/>
      <c r="V930" s="518"/>
      <c r="W930" s="518"/>
      <c r="X930" s="518"/>
      <c r="Y930" s="518"/>
      <c r="Z930" s="518"/>
    </row>
    <row r="931" spans="1:26" ht="12.75">
      <c r="A931" s="512"/>
      <c r="B931" s="518"/>
      <c r="C931" s="530"/>
      <c r="D931" s="518"/>
      <c r="E931" s="518"/>
      <c r="F931" s="518"/>
      <c r="G931" s="518"/>
      <c r="H931" s="518"/>
      <c r="I931" s="518"/>
      <c r="J931" s="518"/>
      <c r="K931" s="518"/>
      <c r="L931" s="518"/>
      <c r="M931" s="518"/>
      <c r="N931" s="518"/>
      <c r="O931" s="518"/>
      <c r="P931" s="518"/>
      <c r="Q931" s="518"/>
      <c r="R931" s="518"/>
      <c r="S931" s="518"/>
      <c r="T931" s="518"/>
      <c r="U931" s="518"/>
      <c r="V931" s="518"/>
      <c r="W931" s="518"/>
      <c r="X931" s="518"/>
      <c r="Y931" s="518"/>
      <c r="Z931" s="518"/>
    </row>
    <row r="932" spans="1:26" ht="12.75">
      <c r="A932" s="512"/>
      <c r="B932" s="518"/>
      <c r="C932" s="530"/>
      <c r="D932" s="518"/>
      <c r="E932" s="518"/>
      <c r="F932" s="518"/>
      <c r="G932" s="518"/>
      <c r="H932" s="518"/>
      <c r="I932" s="518"/>
      <c r="J932" s="518"/>
      <c r="K932" s="518"/>
      <c r="L932" s="518"/>
      <c r="M932" s="518"/>
      <c r="N932" s="518"/>
      <c r="O932" s="518"/>
      <c r="P932" s="518"/>
      <c r="Q932" s="518"/>
      <c r="R932" s="518"/>
      <c r="S932" s="518"/>
      <c r="T932" s="518"/>
      <c r="U932" s="518"/>
      <c r="V932" s="518"/>
      <c r="W932" s="518"/>
      <c r="X932" s="518"/>
      <c r="Y932" s="518"/>
      <c r="Z932" s="518"/>
    </row>
    <row r="933" spans="1:26" ht="12.75">
      <c r="A933" s="512"/>
      <c r="B933" s="518"/>
      <c r="C933" s="530"/>
      <c r="D933" s="518"/>
      <c r="E933" s="518"/>
      <c r="F933" s="518"/>
      <c r="G933" s="518"/>
      <c r="H933" s="518"/>
      <c r="I933" s="518"/>
      <c r="J933" s="518"/>
      <c r="K933" s="518"/>
      <c r="L933" s="518"/>
      <c r="M933" s="518"/>
      <c r="N933" s="518"/>
      <c r="O933" s="518"/>
      <c r="P933" s="518"/>
      <c r="Q933" s="518"/>
      <c r="R933" s="518"/>
      <c r="S933" s="518"/>
      <c r="T933" s="518"/>
      <c r="U933" s="518"/>
      <c r="V933" s="518"/>
      <c r="W933" s="518"/>
      <c r="X933" s="518"/>
      <c r="Y933" s="518"/>
      <c r="Z933" s="518"/>
    </row>
    <row r="934" spans="1:26" ht="12.75">
      <c r="A934" s="512"/>
      <c r="B934" s="518"/>
      <c r="C934" s="530"/>
      <c r="D934" s="518"/>
      <c r="E934" s="518"/>
      <c r="F934" s="518"/>
      <c r="G934" s="518"/>
      <c r="H934" s="518"/>
      <c r="I934" s="518"/>
      <c r="J934" s="518"/>
      <c r="K934" s="518"/>
      <c r="L934" s="518"/>
      <c r="M934" s="518"/>
      <c r="N934" s="518"/>
      <c r="O934" s="518"/>
      <c r="P934" s="518"/>
      <c r="Q934" s="518"/>
      <c r="R934" s="518"/>
      <c r="S934" s="518"/>
      <c r="T934" s="518"/>
      <c r="U934" s="518"/>
      <c r="V934" s="518"/>
      <c r="W934" s="518"/>
      <c r="X934" s="518"/>
      <c r="Y934" s="518"/>
      <c r="Z934" s="518"/>
    </row>
    <row r="935" spans="1:26" ht="12.75">
      <c r="A935" s="512"/>
      <c r="B935" s="518"/>
      <c r="C935" s="530"/>
      <c r="D935" s="518"/>
      <c r="E935" s="518"/>
      <c r="F935" s="518"/>
      <c r="G935" s="518"/>
      <c r="H935" s="518"/>
      <c r="I935" s="518"/>
      <c r="J935" s="518"/>
      <c r="K935" s="518"/>
      <c r="L935" s="518"/>
      <c r="M935" s="518"/>
      <c r="N935" s="518"/>
      <c r="O935" s="518"/>
      <c r="P935" s="518"/>
      <c r="Q935" s="518"/>
      <c r="R935" s="518"/>
      <c r="S935" s="518"/>
      <c r="T935" s="518"/>
      <c r="U935" s="518"/>
      <c r="V935" s="518"/>
      <c r="W935" s="518"/>
      <c r="X935" s="518"/>
      <c r="Y935" s="518"/>
      <c r="Z935" s="518"/>
    </row>
    <row r="936" spans="1:26" ht="12.75">
      <c r="A936" s="512"/>
      <c r="B936" s="518"/>
      <c r="C936" s="530"/>
      <c r="D936" s="518"/>
      <c r="E936" s="518"/>
      <c r="F936" s="518"/>
      <c r="G936" s="518"/>
      <c r="H936" s="518"/>
      <c r="I936" s="518"/>
      <c r="J936" s="518"/>
      <c r="K936" s="518"/>
      <c r="L936" s="518"/>
      <c r="M936" s="518"/>
      <c r="N936" s="518"/>
      <c r="O936" s="518"/>
      <c r="P936" s="518"/>
      <c r="Q936" s="518"/>
      <c r="R936" s="518"/>
      <c r="S936" s="518"/>
      <c r="T936" s="518"/>
      <c r="U936" s="518"/>
      <c r="V936" s="518"/>
      <c r="W936" s="518"/>
      <c r="X936" s="518"/>
      <c r="Y936" s="518"/>
      <c r="Z936" s="518"/>
    </row>
    <row r="937" spans="1:26" ht="12.75">
      <c r="A937" s="512"/>
      <c r="B937" s="518"/>
      <c r="C937" s="530"/>
      <c r="D937" s="518"/>
      <c r="E937" s="518"/>
      <c r="F937" s="518"/>
      <c r="G937" s="518"/>
      <c r="H937" s="518"/>
      <c r="I937" s="518"/>
      <c r="J937" s="518"/>
      <c r="K937" s="518"/>
      <c r="L937" s="518"/>
      <c r="M937" s="518"/>
      <c r="N937" s="518"/>
      <c r="O937" s="518"/>
      <c r="P937" s="518"/>
      <c r="Q937" s="518"/>
      <c r="R937" s="518"/>
      <c r="S937" s="518"/>
      <c r="T937" s="518"/>
      <c r="U937" s="518"/>
      <c r="V937" s="518"/>
      <c r="W937" s="518"/>
      <c r="X937" s="518"/>
      <c r="Y937" s="518"/>
      <c r="Z937" s="518"/>
    </row>
    <row r="938" spans="1:26" ht="12.75">
      <c r="A938" s="512"/>
      <c r="B938" s="518"/>
      <c r="C938" s="530"/>
      <c r="D938" s="518"/>
      <c r="E938" s="518"/>
      <c r="F938" s="518"/>
      <c r="G938" s="518"/>
      <c r="H938" s="518"/>
      <c r="I938" s="518"/>
      <c r="J938" s="518"/>
      <c r="K938" s="518"/>
      <c r="L938" s="518"/>
      <c r="M938" s="518"/>
      <c r="N938" s="518"/>
      <c r="O938" s="518"/>
      <c r="P938" s="518"/>
      <c r="Q938" s="518"/>
      <c r="R938" s="518"/>
      <c r="S938" s="518"/>
      <c r="T938" s="518"/>
      <c r="U938" s="518"/>
      <c r="V938" s="518"/>
      <c r="W938" s="518"/>
      <c r="X938" s="518"/>
      <c r="Y938" s="518"/>
      <c r="Z938" s="518"/>
    </row>
    <row r="939" spans="1:26" ht="12.75">
      <c r="A939" s="512"/>
      <c r="B939" s="518"/>
      <c r="C939" s="530"/>
      <c r="D939" s="518"/>
      <c r="E939" s="518"/>
      <c r="F939" s="518"/>
      <c r="G939" s="518"/>
      <c r="H939" s="518"/>
      <c r="I939" s="518"/>
      <c r="J939" s="518"/>
      <c r="K939" s="518"/>
      <c r="L939" s="518"/>
      <c r="M939" s="518"/>
      <c r="N939" s="518"/>
      <c r="O939" s="518"/>
      <c r="P939" s="518"/>
      <c r="Q939" s="518"/>
      <c r="R939" s="518"/>
      <c r="S939" s="518"/>
      <c r="T939" s="518"/>
      <c r="U939" s="518"/>
      <c r="V939" s="518"/>
      <c r="W939" s="518"/>
      <c r="X939" s="518"/>
      <c r="Y939" s="518"/>
      <c r="Z939" s="518"/>
    </row>
    <row r="940" spans="1:26" ht="12.75">
      <c r="A940" s="512"/>
      <c r="B940" s="518"/>
      <c r="C940" s="530"/>
      <c r="D940" s="518"/>
      <c r="E940" s="518"/>
      <c r="F940" s="518"/>
      <c r="G940" s="518"/>
      <c r="H940" s="518"/>
      <c r="I940" s="518"/>
      <c r="J940" s="518"/>
      <c r="K940" s="518"/>
      <c r="L940" s="518"/>
      <c r="M940" s="518"/>
      <c r="N940" s="518"/>
      <c r="O940" s="518"/>
      <c r="P940" s="518"/>
      <c r="Q940" s="518"/>
      <c r="R940" s="518"/>
      <c r="S940" s="518"/>
      <c r="T940" s="518"/>
      <c r="U940" s="518"/>
      <c r="V940" s="518"/>
      <c r="W940" s="518"/>
      <c r="X940" s="518"/>
      <c r="Y940" s="518"/>
      <c r="Z940" s="518"/>
    </row>
    <row r="941" spans="1:26" ht="12.75">
      <c r="A941" s="512"/>
      <c r="B941" s="518"/>
      <c r="C941" s="530"/>
      <c r="D941" s="518"/>
      <c r="E941" s="518"/>
      <c r="F941" s="518"/>
      <c r="G941" s="518"/>
      <c r="H941" s="518"/>
      <c r="I941" s="518"/>
      <c r="J941" s="518"/>
      <c r="K941" s="518"/>
      <c r="L941" s="518"/>
      <c r="M941" s="518"/>
      <c r="N941" s="518"/>
      <c r="O941" s="518"/>
      <c r="P941" s="518"/>
      <c r="Q941" s="518"/>
      <c r="R941" s="518"/>
      <c r="S941" s="518"/>
      <c r="T941" s="518"/>
      <c r="U941" s="518"/>
      <c r="V941" s="518"/>
      <c r="W941" s="518"/>
      <c r="X941" s="518"/>
      <c r="Y941" s="518"/>
      <c r="Z941" s="518"/>
    </row>
    <row r="942" spans="1:26" ht="12.75">
      <c r="A942" s="512"/>
      <c r="B942" s="518"/>
      <c r="C942" s="530"/>
      <c r="D942" s="518"/>
      <c r="E942" s="518"/>
      <c r="F942" s="518"/>
      <c r="G942" s="518"/>
      <c r="H942" s="518"/>
      <c r="I942" s="518"/>
      <c r="J942" s="518"/>
      <c r="K942" s="518"/>
      <c r="L942" s="518"/>
      <c r="M942" s="518"/>
      <c r="N942" s="518"/>
      <c r="O942" s="518"/>
      <c r="P942" s="518"/>
      <c r="Q942" s="518"/>
      <c r="R942" s="518"/>
      <c r="S942" s="518"/>
      <c r="T942" s="518"/>
      <c r="U942" s="518"/>
      <c r="V942" s="518"/>
      <c r="W942" s="518"/>
      <c r="X942" s="518"/>
      <c r="Y942" s="518"/>
      <c r="Z942" s="518"/>
    </row>
    <row r="943" spans="1:26" ht="12.75">
      <c r="A943" s="512"/>
      <c r="B943" s="518"/>
      <c r="C943" s="530"/>
      <c r="D943" s="518"/>
      <c r="E943" s="518"/>
      <c r="F943" s="518"/>
      <c r="G943" s="518"/>
      <c r="H943" s="518"/>
      <c r="I943" s="518"/>
      <c r="J943" s="518"/>
      <c r="K943" s="518"/>
      <c r="L943" s="518"/>
      <c r="M943" s="518"/>
      <c r="N943" s="518"/>
      <c r="O943" s="518"/>
      <c r="P943" s="518"/>
      <c r="Q943" s="518"/>
      <c r="R943" s="518"/>
      <c r="S943" s="518"/>
      <c r="T943" s="518"/>
      <c r="U943" s="518"/>
      <c r="V943" s="518"/>
      <c r="W943" s="518"/>
      <c r="X943" s="518"/>
      <c r="Y943" s="518"/>
      <c r="Z943" s="518"/>
    </row>
    <row r="944" spans="1:26" ht="12.75">
      <c r="A944" s="512"/>
      <c r="B944" s="518"/>
      <c r="C944" s="530"/>
      <c r="D944" s="518"/>
      <c r="E944" s="518"/>
      <c r="F944" s="518"/>
      <c r="G944" s="518"/>
      <c r="H944" s="518"/>
      <c r="I944" s="518"/>
      <c r="J944" s="518"/>
      <c r="K944" s="518"/>
      <c r="L944" s="518"/>
      <c r="M944" s="518"/>
      <c r="N944" s="518"/>
      <c r="O944" s="518"/>
      <c r="P944" s="518"/>
      <c r="Q944" s="518"/>
      <c r="R944" s="518"/>
      <c r="S944" s="518"/>
      <c r="T944" s="518"/>
      <c r="U944" s="518"/>
      <c r="V944" s="518"/>
      <c r="W944" s="518"/>
      <c r="X944" s="518"/>
      <c r="Y944" s="518"/>
      <c r="Z944" s="518"/>
    </row>
    <row r="945" spans="1:26" ht="12.75">
      <c r="A945" s="512"/>
      <c r="B945" s="518"/>
      <c r="C945" s="530"/>
      <c r="D945" s="518"/>
      <c r="E945" s="518"/>
      <c r="F945" s="518"/>
      <c r="G945" s="518"/>
      <c r="H945" s="518"/>
      <c r="I945" s="518"/>
      <c r="J945" s="518"/>
      <c r="K945" s="518"/>
      <c r="L945" s="518"/>
      <c r="M945" s="518"/>
      <c r="N945" s="518"/>
      <c r="O945" s="518"/>
      <c r="P945" s="518"/>
      <c r="Q945" s="518"/>
      <c r="R945" s="518"/>
      <c r="S945" s="518"/>
      <c r="T945" s="518"/>
      <c r="U945" s="518"/>
      <c r="V945" s="518"/>
      <c r="W945" s="518"/>
      <c r="X945" s="518"/>
      <c r="Y945" s="518"/>
      <c r="Z945" s="518"/>
    </row>
    <row r="946" spans="1:26" ht="12.75">
      <c r="A946" s="512"/>
      <c r="B946" s="518"/>
      <c r="C946" s="530"/>
      <c r="D946" s="518"/>
      <c r="E946" s="518"/>
      <c r="F946" s="518"/>
      <c r="G946" s="518"/>
      <c r="H946" s="518"/>
      <c r="I946" s="518"/>
      <c r="J946" s="518"/>
      <c r="K946" s="518"/>
      <c r="L946" s="518"/>
      <c r="M946" s="518"/>
      <c r="N946" s="518"/>
      <c r="O946" s="518"/>
      <c r="P946" s="518"/>
      <c r="Q946" s="518"/>
      <c r="R946" s="518"/>
      <c r="S946" s="518"/>
      <c r="T946" s="518"/>
      <c r="U946" s="518"/>
      <c r="V946" s="518"/>
      <c r="W946" s="518"/>
      <c r="X946" s="518"/>
      <c r="Y946" s="518"/>
      <c r="Z946" s="518"/>
    </row>
    <row r="947" spans="1:26" ht="12.75">
      <c r="A947" s="512"/>
      <c r="B947" s="518"/>
      <c r="C947" s="530"/>
      <c r="D947" s="518"/>
      <c r="E947" s="518"/>
      <c r="F947" s="518"/>
      <c r="G947" s="518"/>
      <c r="H947" s="518"/>
      <c r="I947" s="518"/>
      <c r="J947" s="518"/>
      <c r="K947" s="518"/>
      <c r="L947" s="518"/>
      <c r="M947" s="518"/>
      <c r="N947" s="518"/>
      <c r="O947" s="518"/>
      <c r="P947" s="518"/>
      <c r="Q947" s="518"/>
      <c r="R947" s="518"/>
      <c r="S947" s="518"/>
      <c r="T947" s="518"/>
      <c r="U947" s="518"/>
      <c r="V947" s="518"/>
      <c r="W947" s="518"/>
      <c r="X947" s="518"/>
      <c r="Y947" s="518"/>
      <c r="Z947" s="518"/>
    </row>
    <row r="948" spans="1:26" ht="12.75">
      <c r="A948" s="512"/>
      <c r="B948" s="518"/>
      <c r="C948" s="530"/>
      <c r="D948" s="518"/>
      <c r="E948" s="518"/>
      <c r="F948" s="518"/>
      <c r="G948" s="518"/>
      <c r="H948" s="518"/>
      <c r="I948" s="518"/>
      <c r="J948" s="518"/>
      <c r="K948" s="518"/>
      <c r="L948" s="518"/>
      <c r="M948" s="518"/>
      <c r="N948" s="518"/>
      <c r="O948" s="518"/>
      <c r="P948" s="518"/>
      <c r="Q948" s="518"/>
      <c r="R948" s="518"/>
      <c r="S948" s="518"/>
      <c r="T948" s="518"/>
      <c r="U948" s="518"/>
      <c r="V948" s="518"/>
      <c r="W948" s="518"/>
      <c r="X948" s="518"/>
      <c r="Y948" s="518"/>
      <c r="Z948" s="518"/>
    </row>
    <row r="949" spans="1:26" ht="12.75">
      <c r="A949" s="512"/>
      <c r="B949" s="518"/>
      <c r="C949" s="530"/>
      <c r="D949" s="518"/>
      <c r="E949" s="518"/>
      <c r="F949" s="518"/>
      <c r="G949" s="518"/>
      <c r="H949" s="518"/>
      <c r="I949" s="518"/>
      <c r="J949" s="518"/>
      <c r="K949" s="518"/>
      <c r="L949" s="518"/>
      <c r="M949" s="518"/>
      <c r="N949" s="518"/>
      <c r="O949" s="518"/>
      <c r="P949" s="518"/>
      <c r="Q949" s="518"/>
      <c r="R949" s="518"/>
      <c r="S949" s="518"/>
      <c r="T949" s="518"/>
      <c r="U949" s="518"/>
      <c r="V949" s="518"/>
      <c r="W949" s="518"/>
      <c r="X949" s="518"/>
      <c r="Y949" s="518"/>
      <c r="Z949" s="518"/>
    </row>
    <row r="950" spans="1:26" ht="12.75">
      <c r="A950" s="512"/>
      <c r="B950" s="518"/>
      <c r="C950" s="530"/>
      <c r="D950" s="518"/>
      <c r="E950" s="518"/>
      <c r="F950" s="518"/>
      <c r="G950" s="518"/>
      <c r="H950" s="518"/>
      <c r="I950" s="518"/>
      <c r="J950" s="518"/>
      <c r="K950" s="518"/>
      <c r="L950" s="518"/>
      <c r="M950" s="518"/>
      <c r="N950" s="518"/>
      <c r="O950" s="518"/>
      <c r="P950" s="518"/>
      <c r="Q950" s="518"/>
      <c r="R950" s="518"/>
      <c r="S950" s="518"/>
      <c r="T950" s="518"/>
      <c r="U950" s="518"/>
      <c r="V950" s="518"/>
      <c r="W950" s="518"/>
      <c r="X950" s="518"/>
      <c r="Y950" s="518"/>
      <c r="Z950" s="518"/>
    </row>
    <row r="951" spans="1:26" ht="12.75">
      <c r="A951" s="512"/>
      <c r="B951" s="518"/>
      <c r="C951" s="530"/>
      <c r="D951" s="518"/>
      <c r="E951" s="518"/>
      <c r="F951" s="518"/>
      <c r="G951" s="518"/>
      <c r="H951" s="518"/>
      <c r="I951" s="518"/>
      <c r="J951" s="518"/>
      <c r="K951" s="518"/>
      <c r="L951" s="518"/>
      <c r="M951" s="518"/>
      <c r="N951" s="518"/>
      <c r="O951" s="518"/>
      <c r="P951" s="518"/>
      <c r="Q951" s="518"/>
      <c r="R951" s="518"/>
      <c r="S951" s="518"/>
      <c r="T951" s="518"/>
      <c r="U951" s="518"/>
      <c r="V951" s="518"/>
      <c r="W951" s="518"/>
      <c r="X951" s="518"/>
      <c r="Y951" s="518"/>
      <c r="Z951" s="518"/>
    </row>
    <row r="952" spans="1:26" ht="12.75">
      <c r="A952" s="512"/>
      <c r="B952" s="518"/>
      <c r="C952" s="530"/>
      <c r="D952" s="518"/>
      <c r="E952" s="518"/>
      <c r="F952" s="518"/>
      <c r="G952" s="518"/>
      <c r="H952" s="518"/>
      <c r="I952" s="518"/>
      <c r="J952" s="518"/>
      <c r="K952" s="518"/>
      <c r="L952" s="518"/>
      <c r="M952" s="518"/>
      <c r="N952" s="518"/>
      <c r="O952" s="518"/>
      <c r="P952" s="518"/>
      <c r="Q952" s="518"/>
      <c r="R952" s="518"/>
      <c r="S952" s="518"/>
      <c r="T952" s="518"/>
      <c r="U952" s="518"/>
      <c r="V952" s="518"/>
      <c r="W952" s="518"/>
      <c r="X952" s="518"/>
      <c r="Y952" s="518"/>
      <c r="Z952" s="518"/>
    </row>
    <row r="953" spans="1:26" ht="12.75">
      <c r="A953" s="512"/>
      <c r="B953" s="518"/>
      <c r="C953" s="530"/>
      <c r="D953" s="518"/>
      <c r="E953" s="518"/>
      <c r="F953" s="518"/>
      <c r="G953" s="518"/>
      <c r="H953" s="518"/>
      <c r="I953" s="518"/>
      <c r="J953" s="518"/>
      <c r="K953" s="518"/>
      <c r="L953" s="518"/>
      <c r="M953" s="518"/>
      <c r="N953" s="518"/>
      <c r="O953" s="518"/>
      <c r="P953" s="518"/>
      <c r="Q953" s="518"/>
      <c r="R953" s="518"/>
      <c r="S953" s="518"/>
      <c r="T953" s="518"/>
      <c r="U953" s="518"/>
      <c r="V953" s="518"/>
      <c r="W953" s="518"/>
      <c r="X953" s="518"/>
      <c r="Y953" s="518"/>
      <c r="Z953" s="518"/>
    </row>
    <row r="954" spans="1:26" ht="12.75">
      <c r="A954" s="512"/>
      <c r="B954" s="518"/>
      <c r="C954" s="530"/>
      <c r="D954" s="518"/>
      <c r="E954" s="518"/>
      <c r="F954" s="518"/>
      <c r="G954" s="518"/>
      <c r="H954" s="518"/>
      <c r="I954" s="518"/>
      <c r="J954" s="518"/>
      <c r="K954" s="518"/>
      <c r="L954" s="518"/>
      <c r="M954" s="518"/>
      <c r="N954" s="518"/>
      <c r="O954" s="518"/>
      <c r="P954" s="518"/>
      <c r="Q954" s="518"/>
      <c r="R954" s="518"/>
      <c r="S954" s="518"/>
      <c r="T954" s="518"/>
      <c r="U954" s="518"/>
      <c r="V954" s="518"/>
      <c r="W954" s="518"/>
      <c r="X954" s="518"/>
      <c r="Y954" s="518"/>
      <c r="Z954" s="518"/>
    </row>
    <row r="955" spans="1:26" ht="12.75">
      <c r="A955" s="512"/>
      <c r="B955" s="518"/>
      <c r="C955" s="530"/>
      <c r="D955" s="518"/>
      <c r="E955" s="518"/>
      <c r="F955" s="518"/>
      <c r="G955" s="518"/>
      <c r="H955" s="518"/>
      <c r="I955" s="518"/>
      <c r="J955" s="518"/>
      <c r="K955" s="518"/>
      <c r="L955" s="518"/>
      <c r="M955" s="518"/>
      <c r="N955" s="518"/>
      <c r="O955" s="518"/>
      <c r="P955" s="518"/>
      <c r="Q955" s="518"/>
      <c r="R955" s="518"/>
      <c r="S955" s="518"/>
      <c r="T955" s="518"/>
      <c r="U955" s="518"/>
      <c r="V955" s="518"/>
      <c r="W955" s="518"/>
      <c r="X955" s="518"/>
      <c r="Y955" s="518"/>
      <c r="Z955" s="518"/>
    </row>
    <row r="956" spans="1:26" ht="12.75">
      <c r="A956" s="512"/>
      <c r="B956" s="518"/>
      <c r="C956" s="530"/>
      <c r="D956" s="518"/>
      <c r="E956" s="518"/>
      <c r="F956" s="518"/>
      <c r="G956" s="518"/>
      <c r="H956" s="518"/>
      <c r="I956" s="518"/>
      <c r="J956" s="518"/>
      <c r="K956" s="518"/>
      <c r="L956" s="518"/>
      <c r="M956" s="518"/>
      <c r="N956" s="518"/>
      <c r="O956" s="518"/>
      <c r="P956" s="518"/>
      <c r="Q956" s="518"/>
      <c r="R956" s="518"/>
      <c r="S956" s="518"/>
      <c r="T956" s="518"/>
      <c r="U956" s="518"/>
      <c r="V956" s="518"/>
      <c r="W956" s="518"/>
      <c r="X956" s="518"/>
      <c r="Y956" s="518"/>
      <c r="Z956" s="518"/>
    </row>
    <row r="957" spans="1:26" ht="12.75">
      <c r="A957" s="512"/>
      <c r="B957" s="518"/>
      <c r="C957" s="530"/>
      <c r="D957" s="518"/>
      <c r="E957" s="518"/>
      <c r="F957" s="518"/>
      <c r="G957" s="518"/>
      <c r="H957" s="518"/>
      <c r="I957" s="518"/>
      <c r="J957" s="518"/>
      <c r="K957" s="518"/>
      <c r="L957" s="518"/>
      <c r="M957" s="518"/>
      <c r="N957" s="518"/>
      <c r="O957" s="518"/>
      <c r="P957" s="518"/>
      <c r="Q957" s="518"/>
      <c r="R957" s="518"/>
      <c r="S957" s="518"/>
      <c r="T957" s="518"/>
      <c r="U957" s="518"/>
      <c r="V957" s="518"/>
      <c r="W957" s="518"/>
      <c r="X957" s="518"/>
      <c r="Y957" s="518"/>
      <c r="Z957" s="518"/>
    </row>
    <row r="958" spans="1:26" ht="12.75">
      <c r="A958" s="512"/>
      <c r="B958" s="518"/>
      <c r="C958" s="530"/>
      <c r="D958" s="518"/>
      <c r="E958" s="518"/>
      <c r="F958" s="518"/>
      <c r="G958" s="518"/>
      <c r="H958" s="518"/>
      <c r="I958" s="518"/>
      <c r="J958" s="518"/>
      <c r="K958" s="518"/>
      <c r="L958" s="518"/>
      <c r="M958" s="518"/>
      <c r="N958" s="518"/>
      <c r="O958" s="518"/>
      <c r="P958" s="518"/>
      <c r="Q958" s="518"/>
      <c r="R958" s="518"/>
      <c r="S958" s="518"/>
      <c r="T958" s="518"/>
      <c r="U958" s="518"/>
      <c r="V958" s="518"/>
      <c r="W958" s="518"/>
      <c r="X958" s="518"/>
      <c r="Y958" s="518"/>
      <c r="Z958" s="518"/>
    </row>
    <row r="959" spans="1:26" ht="12.75">
      <c r="A959" s="512"/>
      <c r="B959" s="518"/>
      <c r="C959" s="530"/>
      <c r="D959" s="518"/>
      <c r="E959" s="518"/>
      <c r="F959" s="518"/>
      <c r="G959" s="518"/>
      <c r="H959" s="518"/>
      <c r="I959" s="518"/>
      <c r="J959" s="518"/>
      <c r="K959" s="518"/>
      <c r="L959" s="518"/>
      <c r="M959" s="518"/>
      <c r="N959" s="518"/>
      <c r="O959" s="518"/>
      <c r="P959" s="518"/>
      <c r="Q959" s="518"/>
      <c r="R959" s="518"/>
      <c r="S959" s="518"/>
      <c r="T959" s="518"/>
      <c r="U959" s="518"/>
      <c r="V959" s="518"/>
      <c r="W959" s="518"/>
      <c r="X959" s="518"/>
      <c r="Y959" s="518"/>
      <c r="Z959" s="518"/>
    </row>
    <row r="960" spans="1:26" ht="12.75">
      <c r="A960" s="512"/>
      <c r="B960" s="518"/>
      <c r="C960" s="530"/>
      <c r="D960" s="518"/>
      <c r="E960" s="518"/>
      <c r="F960" s="518"/>
      <c r="G960" s="518"/>
      <c r="H960" s="518"/>
      <c r="I960" s="518"/>
      <c r="J960" s="518"/>
      <c r="K960" s="518"/>
      <c r="L960" s="518"/>
      <c r="M960" s="518"/>
      <c r="N960" s="518"/>
      <c r="O960" s="518"/>
      <c r="P960" s="518"/>
      <c r="Q960" s="518"/>
      <c r="R960" s="518"/>
      <c r="S960" s="518"/>
      <c r="T960" s="518"/>
      <c r="U960" s="518"/>
      <c r="V960" s="518"/>
      <c r="W960" s="518"/>
      <c r="X960" s="518"/>
      <c r="Y960" s="518"/>
      <c r="Z960" s="518"/>
    </row>
    <row r="961" spans="1:26" ht="12.75">
      <c r="A961" s="512"/>
      <c r="B961" s="518"/>
      <c r="C961" s="530"/>
      <c r="D961" s="518"/>
      <c r="E961" s="518"/>
      <c r="F961" s="518"/>
      <c r="G961" s="518"/>
      <c r="H961" s="518"/>
      <c r="I961" s="518"/>
      <c r="J961" s="518"/>
      <c r="K961" s="518"/>
      <c r="L961" s="518"/>
      <c r="M961" s="518"/>
      <c r="N961" s="518"/>
      <c r="O961" s="518"/>
      <c r="P961" s="518"/>
      <c r="Q961" s="518"/>
      <c r="R961" s="518"/>
      <c r="S961" s="518"/>
      <c r="T961" s="518"/>
      <c r="U961" s="518"/>
      <c r="V961" s="518"/>
      <c r="W961" s="518"/>
      <c r="X961" s="518"/>
      <c r="Y961" s="518"/>
      <c r="Z961" s="518"/>
    </row>
    <row r="962" spans="1:26" ht="12.75">
      <c r="A962" s="512"/>
      <c r="B962" s="518"/>
      <c r="C962" s="530"/>
      <c r="D962" s="518"/>
      <c r="E962" s="518"/>
      <c r="F962" s="518"/>
      <c r="G962" s="518"/>
      <c r="H962" s="518"/>
      <c r="I962" s="518"/>
      <c r="J962" s="518"/>
      <c r="K962" s="518"/>
      <c r="L962" s="518"/>
      <c r="M962" s="518"/>
      <c r="N962" s="518"/>
      <c r="O962" s="518"/>
      <c r="P962" s="518"/>
      <c r="Q962" s="518"/>
      <c r="R962" s="518"/>
      <c r="S962" s="518"/>
      <c r="T962" s="518"/>
      <c r="U962" s="518"/>
      <c r="V962" s="518"/>
      <c r="W962" s="518"/>
      <c r="X962" s="518"/>
      <c r="Y962" s="518"/>
      <c r="Z962" s="518"/>
    </row>
    <row r="963" spans="1:26" ht="12.75">
      <c r="A963" s="512"/>
      <c r="B963" s="518"/>
      <c r="C963" s="530"/>
      <c r="D963" s="518"/>
      <c r="E963" s="518"/>
      <c r="F963" s="518"/>
      <c r="G963" s="518"/>
      <c r="H963" s="518"/>
      <c r="I963" s="518"/>
      <c r="J963" s="518"/>
      <c r="K963" s="518"/>
      <c r="L963" s="518"/>
      <c r="M963" s="518"/>
      <c r="N963" s="518"/>
      <c r="O963" s="518"/>
      <c r="P963" s="518"/>
      <c r="Q963" s="518"/>
      <c r="R963" s="518"/>
      <c r="S963" s="518"/>
      <c r="T963" s="518"/>
      <c r="U963" s="518"/>
      <c r="V963" s="518"/>
      <c r="W963" s="518"/>
      <c r="X963" s="518"/>
      <c r="Y963" s="518"/>
      <c r="Z963" s="518"/>
    </row>
    <row r="964" spans="1:26" ht="12.75">
      <c r="A964" s="512"/>
      <c r="B964" s="518"/>
      <c r="C964" s="530"/>
      <c r="D964" s="518"/>
      <c r="E964" s="518"/>
      <c r="F964" s="518"/>
      <c r="G964" s="518"/>
      <c r="H964" s="518"/>
      <c r="I964" s="518"/>
      <c r="J964" s="518"/>
      <c r="K964" s="518"/>
      <c r="L964" s="518"/>
      <c r="M964" s="518"/>
      <c r="N964" s="518"/>
      <c r="O964" s="518"/>
      <c r="P964" s="518"/>
      <c r="Q964" s="518"/>
      <c r="R964" s="518"/>
      <c r="S964" s="518"/>
      <c r="T964" s="518"/>
      <c r="U964" s="518"/>
      <c r="V964" s="518"/>
      <c r="W964" s="518"/>
      <c r="X964" s="518"/>
      <c r="Y964" s="518"/>
      <c r="Z964" s="518"/>
    </row>
    <row r="965" spans="1:26" ht="12.75">
      <c r="A965" s="512"/>
      <c r="B965" s="518"/>
      <c r="C965" s="530"/>
      <c r="D965" s="518"/>
      <c r="E965" s="518"/>
      <c r="F965" s="518"/>
      <c r="G965" s="518"/>
      <c r="H965" s="518"/>
      <c r="I965" s="518"/>
      <c r="J965" s="518"/>
      <c r="K965" s="518"/>
      <c r="L965" s="518"/>
      <c r="M965" s="518"/>
      <c r="N965" s="518"/>
      <c r="O965" s="518"/>
      <c r="P965" s="518"/>
      <c r="Q965" s="518"/>
      <c r="R965" s="518"/>
      <c r="S965" s="518"/>
      <c r="T965" s="518"/>
      <c r="U965" s="518"/>
      <c r="V965" s="518"/>
      <c r="W965" s="518"/>
      <c r="X965" s="518"/>
      <c r="Y965" s="518"/>
      <c r="Z965" s="518"/>
    </row>
    <row r="966" spans="1:26" ht="12.75">
      <c r="A966" s="512"/>
      <c r="B966" s="518"/>
      <c r="C966" s="530"/>
      <c r="D966" s="518"/>
      <c r="E966" s="518"/>
      <c r="F966" s="518"/>
      <c r="G966" s="518"/>
      <c r="H966" s="518"/>
      <c r="I966" s="518"/>
      <c r="J966" s="518"/>
      <c r="K966" s="518"/>
      <c r="L966" s="518"/>
      <c r="M966" s="518"/>
      <c r="N966" s="518"/>
      <c r="O966" s="518"/>
      <c r="P966" s="518"/>
      <c r="Q966" s="518"/>
      <c r="R966" s="518"/>
      <c r="S966" s="518"/>
      <c r="T966" s="518"/>
      <c r="U966" s="518"/>
      <c r="V966" s="518"/>
      <c r="W966" s="518"/>
      <c r="X966" s="518"/>
      <c r="Y966" s="518"/>
      <c r="Z966" s="518"/>
    </row>
    <row r="967" spans="1:26" ht="12.75">
      <c r="A967" s="512"/>
      <c r="B967" s="518"/>
      <c r="C967" s="530"/>
      <c r="D967" s="518"/>
      <c r="E967" s="518"/>
      <c r="F967" s="518"/>
      <c r="G967" s="518"/>
      <c r="H967" s="518"/>
      <c r="I967" s="518"/>
      <c r="J967" s="518"/>
      <c r="K967" s="518"/>
      <c r="L967" s="518"/>
      <c r="M967" s="518"/>
      <c r="N967" s="518"/>
      <c r="O967" s="518"/>
      <c r="P967" s="518"/>
      <c r="Q967" s="518"/>
      <c r="R967" s="518"/>
      <c r="S967" s="518"/>
      <c r="T967" s="518"/>
      <c r="U967" s="518"/>
      <c r="V967" s="518"/>
      <c r="W967" s="518"/>
      <c r="X967" s="518"/>
      <c r="Y967" s="518"/>
      <c r="Z967" s="518"/>
    </row>
    <row r="968" spans="1:26" ht="12.75">
      <c r="A968" s="512"/>
      <c r="B968" s="518"/>
      <c r="C968" s="530"/>
      <c r="D968" s="518"/>
      <c r="E968" s="518"/>
      <c r="F968" s="518"/>
      <c r="G968" s="518"/>
      <c r="H968" s="518"/>
      <c r="I968" s="518"/>
      <c r="J968" s="518"/>
      <c r="K968" s="518"/>
      <c r="L968" s="518"/>
      <c r="M968" s="518"/>
      <c r="N968" s="518"/>
      <c r="O968" s="518"/>
      <c r="P968" s="518"/>
      <c r="Q968" s="518"/>
      <c r="R968" s="518"/>
      <c r="S968" s="518"/>
      <c r="T968" s="518"/>
      <c r="U968" s="518"/>
      <c r="V968" s="518"/>
      <c r="W968" s="518"/>
      <c r="X968" s="518"/>
      <c r="Y968" s="518"/>
      <c r="Z968" s="518"/>
    </row>
    <row r="969" spans="1:26" ht="12.75">
      <c r="A969" s="512"/>
      <c r="B969" s="518"/>
      <c r="C969" s="530"/>
      <c r="D969" s="518"/>
      <c r="E969" s="518"/>
      <c r="F969" s="518"/>
      <c r="G969" s="518"/>
      <c r="H969" s="518"/>
      <c r="I969" s="518"/>
      <c r="J969" s="518"/>
      <c r="K969" s="518"/>
      <c r="L969" s="518"/>
      <c r="M969" s="518"/>
      <c r="N969" s="518"/>
      <c r="O969" s="518"/>
      <c r="P969" s="518"/>
      <c r="Q969" s="518"/>
      <c r="R969" s="518"/>
      <c r="S969" s="518"/>
      <c r="T969" s="518"/>
      <c r="U969" s="518"/>
      <c r="V969" s="518"/>
      <c r="W969" s="518"/>
      <c r="X969" s="518"/>
      <c r="Y969" s="518"/>
      <c r="Z969" s="518"/>
    </row>
    <row r="970" spans="1:26" ht="12.75">
      <c r="A970" s="512"/>
      <c r="B970" s="518"/>
      <c r="C970" s="530"/>
      <c r="D970" s="518"/>
      <c r="E970" s="518"/>
      <c r="F970" s="518"/>
      <c r="G970" s="518"/>
      <c r="H970" s="518"/>
      <c r="I970" s="518"/>
      <c r="J970" s="518"/>
      <c r="K970" s="518"/>
      <c r="L970" s="518"/>
      <c r="M970" s="518"/>
      <c r="N970" s="518"/>
      <c r="O970" s="518"/>
      <c r="P970" s="518"/>
      <c r="Q970" s="518"/>
      <c r="R970" s="518"/>
      <c r="S970" s="518"/>
      <c r="T970" s="518"/>
      <c r="U970" s="518"/>
      <c r="V970" s="518"/>
      <c r="W970" s="518"/>
      <c r="X970" s="518"/>
      <c r="Y970" s="518"/>
      <c r="Z970" s="518"/>
    </row>
    <row r="971" spans="1:26" ht="12.75">
      <c r="A971" s="512"/>
      <c r="B971" s="518"/>
      <c r="C971" s="530"/>
      <c r="D971" s="518"/>
      <c r="E971" s="518"/>
      <c r="F971" s="518"/>
      <c r="G971" s="518"/>
      <c r="H971" s="518"/>
      <c r="I971" s="518"/>
      <c r="J971" s="518"/>
      <c r="K971" s="518"/>
      <c r="L971" s="518"/>
      <c r="M971" s="518"/>
      <c r="N971" s="518"/>
      <c r="O971" s="518"/>
      <c r="P971" s="518"/>
      <c r="Q971" s="518"/>
      <c r="R971" s="518"/>
      <c r="S971" s="518"/>
      <c r="T971" s="518"/>
      <c r="U971" s="518"/>
      <c r="V971" s="518"/>
      <c r="W971" s="518"/>
      <c r="X971" s="518"/>
      <c r="Y971" s="518"/>
      <c r="Z971" s="518"/>
    </row>
    <row r="972" spans="1:26" ht="12.75">
      <c r="A972" s="512"/>
      <c r="B972" s="518"/>
      <c r="C972" s="530"/>
      <c r="D972" s="518"/>
      <c r="E972" s="518"/>
      <c r="F972" s="518"/>
      <c r="G972" s="518"/>
      <c r="H972" s="518"/>
      <c r="I972" s="518"/>
      <c r="J972" s="518"/>
      <c r="K972" s="518"/>
      <c r="L972" s="518"/>
      <c r="M972" s="518"/>
      <c r="N972" s="518"/>
      <c r="O972" s="518"/>
      <c r="P972" s="518"/>
      <c r="Q972" s="518"/>
      <c r="R972" s="518"/>
      <c r="S972" s="518"/>
      <c r="T972" s="518"/>
      <c r="U972" s="518"/>
      <c r="V972" s="518"/>
      <c r="W972" s="518"/>
      <c r="X972" s="518"/>
      <c r="Y972" s="518"/>
      <c r="Z972" s="518"/>
    </row>
    <row r="973" spans="1:26" ht="12.75">
      <c r="A973" s="512"/>
      <c r="B973" s="518"/>
      <c r="C973" s="530"/>
      <c r="D973" s="518"/>
      <c r="E973" s="518"/>
      <c r="F973" s="518"/>
      <c r="G973" s="518"/>
      <c r="H973" s="518"/>
      <c r="I973" s="518"/>
      <c r="J973" s="518"/>
      <c r="K973" s="518"/>
      <c r="L973" s="518"/>
      <c r="M973" s="518"/>
      <c r="N973" s="518"/>
      <c r="O973" s="518"/>
      <c r="P973" s="518"/>
      <c r="Q973" s="518"/>
      <c r="R973" s="518"/>
      <c r="S973" s="518"/>
      <c r="T973" s="518"/>
      <c r="U973" s="518"/>
      <c r="V973" s="518"/>
      <c r="W973" s="518"/>
      <c r="X973" s="518"/>
      <c r="Y973" s="518"/>
      <c r="Z973" s="518"/>
    </row>
    <row r="974" spans="1:26" ht="12.75">
      <c r="A974" s="512"/>
      <c r="B974" s="518"/>
      <c r="C974" s="530"/>
      <c r="D974" s="518"/>
      <c r="E974" s="518"/>
      <c r="F974" s="518"/>
      <c r="G974" s="518"/>
      <c r="H974" s="518"/>
      <c r="I974" s="518"/>
      <c r="J974" s="518"/>
      <c r="K974" s="518"/>
      <c r="L974" s="518"/>
      <c r="M974" s="518"/>
      <c r="N974" s="518"/>
      <c r="O974" s="518"/>
      <c r="P974" s="518"/>
      <c r="Q974" s="518"/>
      <c r="R974" s="518"/>
      <c r="S974" s="518"/>
      <c r="T974" s="518"/>
      <c r="U974" s="518"/>
      <c r="V974" s="518"/>
      <c r="W974" s="518"/>
      <c r="X974" s="518"/>
      <c r="Y974" s="518"/>
      <c r="Z974" s="518"/>
    </row>
    <row r="975" spans="1:26" ht="12.75">
      <c r="A975" s="512"/>
      <c r="B975" s="518"/>
      <c r="C975" s="530"/>
      <c r="D975" s="518"/>
      <c r="E975" s="518"/>
      <c r="F975" s="518"/>
      <c r="G975" s="518"/>
      <c r="H975" s="518"/>
      <c r="I975" s="518"/>
      <c r="J975" s="518"/>
      <c r="K975" s="518"/>
      <c r="L975" s="518"/>
      <c r="M975" s="518"/>
      <c r="N975" s="518"/>
      <c r="O975" s="518"/>
      <c r="P975" s="518"/>
      <c r="Q975" s="518"/>
      <c r="R975" s="518"/>
      <c r="S975" s="518"/>
      <c r="T975" s="518"/>
      <c r="U975" s="518"/>
      <c r="V975" s="518"/>
      <c r="W975" s="518"/>
      <c r="X975" s="518"/>
      <c r="Y975" s="518"/>
      <c r="Z975" s="518"/>
    </row>
    <row r="976" spans="1:26" ht="12.75">
      <c r="A976" s="512"/>
      <c r="B976" s="518"/>
      <c r="C976" s="530"/>
      <c r="D976" s="518"/>
      <c r="E976" s="518"/>
      <c r="F976" s="518"/>
      <c r="G976" s="518"/>
      <c r="H976" s="518"/>
      <c r="I976" s="518"/>
      <c r="J976" s="518"/>
      <c r="K976" s="518"/>
      <c r="L976" s="518"/>
      <c r="M976" s="518"/>
      <c r="N976" s="518"/>
      <c r="O976" s="518"/>
      <c r="P976" s="518"/>
      <c r="Q976" s="518"/>
      <c r="R976" s="518"/>
      <c r="S976" s="518"/>
      <c r="T976" s="518"/>
      <c r="U976" s="518"/>
      <c r="V976" s="518"/>
      <c r="W976" s="518"/>
      <c r="X976" s="518"/>
      <c r="Y976" s="518"/>
      <c r="Z976" s="518"/>
    </row>
    <row r="977" spans="1:26" ht="12.75">
      <c r="A977" s="512"/>
      <c r="B977" s="518"/>
      <c r="C977" s="530"/>
      <c r="D977" s="518"/>
      <c r="E977" s="518"/>
      <c r="F977" s="518"/>
      <c r="G977" s="518"/>
      <c r="H977" s="518"/>
      <c r="I977" s="518"/>
      <c r="J977" s="518"/>
      <c r="K977" s="518"/>
      <c r="L977" s="518"/>
      <c r="M977" s="518"/>
      <c r="N977" s="518"/>
      <c r="O977" s="518"/>
      <c r="P977" s="518"/>
      <c r="Q977" s="518"/>
      <c r="R977" s="518"/>
      <c r="S977" s="518"/>
      <c r="T977" s="518"/>
      <c r="U977" s="518"/>
      <c r="V977" s="518"/>
      <c r="W977" s="518"/>
      <c r="X977" s="518"/>
      <c r="Y977" s="518"/>
      <c r="Z977" s="518"/>
    </row>
    <row r="978" spans="1:26" ht="12.75">
      <c r="A978" s="512"/>
      <c r="B978" s="518"/>
      <c r="C978" s="530"/>
      <c r="D978" s="518"/>
      <c r="E978" s="518"/>
      <c r="F978" s="518"/>
      <c r="G978" s="518"/>
      <c r="H978" s="518"/>
      <c r="I978" s="518"/>
      <c r="J978" s="518"/>
      <c r="K978" s="518"/>
      <c r="L978" s="518"/>
      <c r="M978" s="518"/>
      <c r="N978" s="518"/>
      <c r="O978" s="518"/>
      <c r="P978" s="518"/>
      <c r="Q978" s="518"/>
      <c r="R978" s="518"/>
      <c r="S978" s="518"/>
      <c r="T978" s="518"/>
      <c r="U978" s="518"/>
      <c r="V978" s="518"/>
      <c r="W978" s="518"/>
      <c r="X978" s="518"/>
      <c r="Y978" s="518"/>
      <c r="Z978" s="518"/>
    </row>
    <row r="979" spans="1:26" ht="12.75">
      <c r="A979" s="512"/>
      <c r="B979" s="518"/>
      <c r="C979" s="530"/>
      <c r="D979" s="518"/>
      <c r="E979" s="518"/>
      <c r="F979" s="518"/>
      <c r="G979" s="518"/>
      <c r="H979" s="518"/>
      <c r="I979" s="518"/>
      <c r="J979" s="518"/>
      <c r="K979" s="518"/>
      <c r="L979" s="518"/>
      <c r="M979" s="518"/>
      <c r="N979" s="518"/>
      <c r="O979" s="518"/>
      <c r="P979" s="518"/>
      <c r="Q979" s="518"/>
      <c r="R979" s="518"/>
      <c r="S979" s="518"/>
      <c r="T979" s="518"/>
      <c r="U979" s="518"/>
      <c r="V979" s="518"/>
      <c r="W979" s="518"/>
      <c r="X979" s="518"/>
      <c r="Y979" s="518"/>
      <c r="Z979" s="518"/>
    </row>
    <row r="980" spans="1:26" ht="12.75">
      <c r="A980" s="512"/>
      <c r="B980" s="518"/>
      <c r="C980" s="530"/>
      <c r="D980" s="518"/>
      <c r="E980" s="518"/>
      <c r="F980" s="518"/>
      <c r="G980" s="518"/>
      <c r="H980" s="518"/>
      <c r="I980" s="518"/>
      <c r="J980" s="518"/>
      <c r="K980" s="518"/>
      <c r="L980" s="518"/>
      <c r="M980" s="518"/>
      <c r="N980" s="518"/>
      <c r="O980" s="518"/>
      <c r="P980" s="518"/>
      <c r="Q980" s="518"/>
      <c r="R980" s="518"/>
      <c r="S980" s="518"/>
      <c r="T980" s="518"/>
      <c r="U980" s="518"/>
      <c r="V980" s="518"/>
      <c r="W980" s="518"/>
      <c r="X980" s="518"/>
      <c r="Y980" s="518"/>
      <c r="Z980" s="518"/>
    </row>
    <row r="981" spans="1:26" ht="12.75">
      <c r="A981" s="512"/>
      <c r="B981" s="518"/>
      <c r="C981" s="530"/>
      <c r="D981" s="518"/>
      <c r="E981" s="518"/>
      <c r="F981" s="518"/>
      <c r="G981" s="518"/>
      <c r="H981" s="518"/>
      <c r="I981" s="518"/>
      <c r="J981" s="518"/>
      <c r="K981" s="518"/>
      <c r="L981" s="518"/>
      <c r="M981" s="518"/>
      <c r="N981" s="518"/>
      <c r="O981" s="518"/>
      <c r="P981" s="518"/>
      <c r="Q981" s="518"/>
      <c r="R981" s="518"/>
      <c r="S981" s="518"/>
      <c r="T981" s="518"/>
      <c r="U981" s="518"/>
      <c r="V981" s="518"/>
      <c r="W981" s="518"/>
      <c r="X981" s="518"/>
      <c r="Y981" s="518"/>
      <c r="Z981" s="518"/>
    </row>
    <row r="982" spans="1:26" ht="12.75">
      <c r="A982" s="512"/>
      <c r="B982" s="518"/>
      <c r="C982" s="530"/>
      <c r="D982" s="518"/>
      <c r="E982" s="518"/>
      <c r="F982" s="518"/>
      <c r="G982" s="518"/>
      <c r="H982" s="518"/>
      <c r="I982" s="518"/>
      <c r="J982" s="518"/>
      <c r="K982" s="518"/>
      <c r="L982" s="518"/>
      <c r="M982" s="518"/>
      <c r="N982" s="518"/>
      <c r="O982" s="518"/>
      <c r="P982" s="518"/>
      <c r="Q982" s="518"/>
      <c r="R982" s="518"/>
      <c r="S982" s="518"/>
      <c r="T982" s="518"/>
      <c r="U982" s="518"/>
      <c r="V982" s="518"/>
      <c r="W982" s="518"/>
      <c r="X982" s="518"/>
      <c r="Y982" s="518"/>
      <c r="Z982" s="518"/>
    </row>
    <row r="983" spans="1:26" ht="12.75">
      <c r="A983" s="512"/>
      <c r="B983" s="518"/>
      <c r="C983" s="530"/>
      <c r="D983" s="518"/>
      <c r="E983" s="518"/>
      <c r="F983" s="518"/>
      <c r="G983" s="518"/>
      <c r="H983" s="518"/>
      <c r="I983" s="518"/>
      <c r="J983" s="518"/>
      <c r="K983" s="518"/>
      <c r="L983" s="518"/>
      <c r="M983" s="518"/>
      <c r="N983" s="518"/>
      <c r="O983" s="518"/>
      <c r="P983" s="518"/>
      <c r="Q983" s="518"/>
      <c r="R983" s="518"/>
      <c r="S983" s="518"/>
      <c r="T983" s="518"/>
      <c r="U983" s="518"/>
      <c r="V983" s="518"/>
      <c r="W983" s="518"/>
      <c r="X983" s="518"/>
      <c r="Y983" s="518"/>
      <c r="Z983" s="518"/>
    </row>
    <row r="984" spans="1:26" ht="12.75">
      <c r="A984" s="512"/>
      <c r="B984" s="518"/>
      <c r="C984" s="530"/>
      <c r="D984" s="518"/>
      <c r="E984" s="518"/>
      <c r="F984" s="518"/>
      <c r="G984" s="518"/>
      <c r="H984" s="518"/>
      <c r="I984" s="518"/>
      <c r="J984" s="518"/>
      <c r="K984" s="518"/>
      <c r="L984" s="518"/>
      <c r="M984" s="518"/>
      <c r="N984" s="518"/>
      <c r="O984" s="518"/>
      <c r="P984" s="518"/>
      <c r="Q984" s="518"/>
      <c r="R984" s="518"/>
      <c r="S984" s="518"/>
      <c r="T984" s="518"/>
      <c r="U984" s="518"/>
      <c r="V984" s="518"/>
      <c r="W984" s="518"/>
      <c r="X984" s="518"/>
      <c r="Y984" s="518"/>
      <c r="Z984" s="518"/>
    </row>
    <row r="985" spans="1:26" ht="12.75">
      <c r="A985" s="512"/>
      <c r="B985" s="518"/>
      <c r="C985" s="530"/>
      <c r="D985" s="518"/>
      <c r="E985" s="518"/>
      <c r="F985" s="518"/>
      <c r="G985" s="518"/>
      <c r="H985" s="518"/>
      <c r="I985" s="518"/>
      <c r="J985" s="518"/>
      <c r="K985" s="518"/>
      <c r="L985" s="518"/>
      <c r="M985" s="518"/>
      <c r="N985" s="518"/>
      <c r="O985" s="518"/>
      <c r="P985" s="518"/>
      <c r="Q985" s="518"/>
      <c r="R985" s="518"/>
      <c r="S985" s="518"/>
      <c r="T985" s="518"/>
      <c r="U985" s="518"/>
      <c r="V985" s="518"/>
      <c r="W985" s="518"/>
      <c r="X985" s="518"/>
      <c r="Y985" s="518"/>
      <c r="Z985" s="518"/>
    </row>
    <row r="986" spans="1:26" ht="12.75">
      <c r="A986" s="512"/>
      <c r="B986" s="518"/>
      <c r="C986" s="530"/>
      <c r="D986" s="518"/>
      <c r="E986" s="518"/>
      <c r="F986" s="518"/>
      <c r="G986" s="518"/>
      <c r="H986" s="518"/>
      <c r="I986" s="518"/>
      <c r="J986" s="518"/>
      <c r="K986" s="518"/>
      <c r="L986" s="518"/>
      <c r="M986" s="518"/>
      <c r="N986" s="518"/>
      <c r="O986" s="518"/>
      <c r="P986" s="518"/>
      <c r="Q986" s="518"/>
      <c r="R986" s="518"/>
      <c r="S986" s="518"/>
      <c r="T986" s="518"/>
      <c r="U986" s="518"/>
      <c r="V986" s="518"/>
      <c r="W986" s="518"/>
      <c r="X986" s="518"/>
      <c r="Y986" s="518"/>
      <c r="Z986" s="518"/>
    </row>
    <row r="987" spans="1:26" ht="12.75">
      <c r="A987" s="512"/>
      <c r="B987" s="518"/>
      <c r="C987" s="530"/>
      <c r="D987" s="518"/>
      <c r="E987" s="518"/>
      <c r="F987" s="518"/>
      <c r="G987" s="518"/>
      <c r="H987" s="518"/>
      <c r="I987" s="518"/>
      <c r="J987" s="518"/>
      <c r="K987" s="518"/>
      <c r="L987" s="518"/>
      <c r="M987" s="518"/>
      <c r="N987" s="518"/>
      <c r="O987" s="518"/>
      <c r="P987" s="518"/>
      <c r="Q987" s="518"/>
      <c r="R987" s="518"/>
      <c r="S987" s="518"/>
      <c r="T987" s="518"/>
      <c r="U987" s="518"/>
      <c r="V987" s="518"/>
      <c r="W987" s="518"/>
      <c r="X987" s="518"/>
      <c r="Y987" s="518"/>
      <c r="Z987" s="518"/>
    </row>
    <row r="988" spans="1:26" ht="12.75">
      <c r="A988" s="512"/>
      <c r="B988" s="518"/>
      <c r="C988" s="530"/>
      <c r="D988" s="518"/>
      <c r="E988" s="518"/>
      <c r="F988" s="518"/>
      <c r="G988" s="518"/>
      <c r="H988" s="518"/>
      <c r="I988" s="518"/>
      <c r="J988" s="518"/>
      <c r="K988" s="518"/>
      <c r="L988" s="518"/>
      <c r="M988" s="518"/>
      <c r="N988" s="518"/>
      <c r="O988" s="518"/>
      <c r="P988" s="518"/>
      <c r="Q988" s="518"/>
      <c r="R988" s="518"/>
      <c r="S988" s="518"/>
      <c r="T988" s="518"/>
      <c r="U988" s="518"/>
      <c r="V988" s="518"/>
      <c r="W988" s="518"/>
      <c r="X988" s="518"/>
      <c r="Y988" s="518"/>
      <c r="Z988" s="518"/>
    </row>
    <row r="989" spans="1:26" ht="12.75">
      <c r="A989" s="512"/>
      <c r="B989" s="518"/>
      <c r="C989" s="530"/>
      <c r="D989" s="518"/>
      <c r="E989" s="518"/>
      <c r="F989" s="518"/>
      <c r="G989" s="518"/>
      <c r="H989" s="518"/>
      <c r="I989" s="518"/>
      <c r="J989" s="518"/>
      <c r="K989" s="518"/>
      <c r="L989" s="518"/>
      <c r="M989" s="518"/>
      <c r="N989" s="518"/>
      <c r="O989" s="518"/>
      <c r="P989" s="518"/>
      <c r="Q989" s="518"/>
      <c r="R989" s="518"/>
      <c r="S989" s="518"/>
      <c r="T989" s="518"/>
      <c r="U989" s="518"/>
      <c r="V989" s="518"/>
      <c r="W989" s="518"/>
      <c r="X989" s="518"/>
      <c r="Y989" s="518"/>
      <c r="Z989" s="518"/>
    </row>
    <row r="990" spans="1:26" ht="12.75">
      <c r="A990" s="512"/>
      <c r="B990" s="518"/>
      <c r="C990" s="530"/>
      <c r="D990" s="518"/>
      <c r="E990" s="518"/>
      <c r="F990" s="518"/>
      <c r="G990" s="518"/>
      <c r="H990" s="518"/>
      <c r="I990" s="518"/>
      <c r="J990" s="518"/>
      <c r="K990" s="518"/>
      <c r="L990" s="518"/>
      <c r="M990" s="518"/>
      <c r="N990" s="518"/>
      <c r="O990" s="518"/>
      <c r="P990" s="518"/>
      <c r="Q990" s="518"/>
      <c r="R990" s="518"/>
      <c r="S990" s="518"/>
      <c r="T990" s="518"/>
      <c r="U990" s="518"/>
      <c r="V990" s="518"/>
      <c r="W990" s="518"/>
      <c r="X990" s="518"/>
      <c r="Y990" s="518"/>
      <c r="Z990" s="518"/>
    </row>
    <row r="991" spans="1:26" ht="12.75">
      <c r="A991" s="512"/>
      <c r="B991" s="518"/>
      <c r="C991" s="530"/>
      <c r="D991" s="518"/>
      <c r="E991" s="518"/>
      <c r="F991" s="518"/>
      <c r="G991" s="518"/>
      <c r="H991" s="518"/>
      <c r="I991" s="518"/>
      <c r="J991" s="518"/>
      <c r="K991" s="518"/>
      <c r="L991" s="518"/>
      <c r="M991" s="518"/>
      <c r="N991" s="518"/>
      <c r="O991" s="518"/>
      <c r="P991" s="518"/>
      <c r="Q991" s="518"/>
      <c r="R991" s="518"/>
      <c r="S991" s="518"/>
      <c r="T991" s="518"/>
      <c r="U991" s="518"/>
      <c r="V991" s="518"/>
      <c r="W991" s="518"/>
      <c r="X991" s="518"/>
      <c r="Y991" s="518"/>
      <c r="Z991" s="518"/>
    </row>
    <row r="992" spans="1:26" ht="12.75">
      <c r="A992" s="512"/>
      <c r="B992" s="518"/>
      <c r="C992" s="530"/>
      <c r="D992" s="518"/>
      <c r="E992" s="518"/>
      <c r="F992" s="518"/>
      <c r="G992" s="518"/>
      <c r="H992" s="518"/>
      <c r="I992" s="518"/>
      <c r="J992" s="518"/>
      <c r="K992" s="518"/>
      <c r="L992" s="518"/>
      <c r="M992" s="518"/>
      <c r="N992" s="518"/>
      <c r="O992" s="518"/>
      <c r="P992" s="518"/>
      <c r="Q992" s="518"/>
      <c r="R992" s="518"/>
      <c r="S992" s="518"/>
      <c r="T992" s="518"/>
      <c r="U992" s="518"/>
      <c r="V992" s="518"/>
      <c r="W992" s="518"/>
      <c r="X992" s="518"/>
      <c r="Y992" s="518"/>
      <c r="Z992" s="518"/>
    </row>
    <row r="993" spans="1:26" ht="12.75">
      <c r="A993" s="512"/>
      <c r="B993" s="518"/>
      <c r="C993" s="530"/>
      <c r="D993" s="518"/>
      <c r="E993" s="518"/>
      <c r="F993" s="518"/>
      <c r="G993" s="518"/>
      <c r="H993" s="518"/>
      <c r="I993" s="518"/>
      <c r="J993" s="518"/>
      <c r="K993" s="518"/>
      <c r="L993" s="518"/>
      <c r="M993" s="518"/>
      <c r="N993" s="518"/>
      <c r="O993" s="518"/>
      <c r="P993" s="518"/>
      <c r="Q993" s="518"/>
      <c r="R993" s="518"/>
      <c r="S993" s="518"/>
      <c r="T993" s="518"/>
      <c r="U993" s="518"/>
      <c r="V993" s="518"/>
      <c r="W993" s="518"/>
      <c r="X993" s="518"/>
      <c r="Y993" s="518"/>
      <c r="Z993" s="518"/>
    </row>
    <row r="994" spans="1:26" ht="12.75">
      <c r="A994" s="512"/>
      <c r="B994" s="518"/>
      <c r="C994" s="530"/>
      <c r="D994" s="518"/>
      <c r="E994" s="518"/>
      <c r="F994" s="518"/>
      <c r="G994" s="518"/>
      <c r="H994" s="518"/>
      <c r="I994" s="518"/>
      <c r="J994" s="518"/>
      <c r="K994" s="518"/>
      <c r="L994" s="518"/>
      <c r="M994" s="518"/>
      <c r="N994" s="518"/>
      <c r="O994" s="518"/>
      <c r="P994" s="518"/>
      <c r="Q994" s="518"/>
      <c r="R994" s="518"/>
      <c r="S994" s="518"/>
      <c r="T994" s="518"/>
      <c r="U994" s="518"/>
      <c r="V994" s="518"/>
      <c r="W994" s="518"/>
      <c r="X994" s="518"/>
      <c r="Y994" s="518"/>
      <c r="Z994" s="518"/>
    </row>
    <row r="995" spans="1:26" ht="12.75">
      <c r="A995" s="512"/>
      <c r="B995" s="518"/>
      <c r="C995" s="530"/>
      <c r="D995" s="518"/>
      <c r="E995" s="518"/>
      <c r="F995" s="518"/>
      <c r="G995" s="518"/>
      <c r="H995" s="518"/>
      <c r="I995" s="518"/>
      <c r="J995" s="518"/>
      <c r="K995" s="518"/>
      <c r="L995" s="518"/>
      <c r="M995" s="518"/>
      <c r="N995" s="518"/>
      <c r="O995" s="518"/>
      <c r="P995" s="518"/>
      <c r="Q995" s="518"/>
      <c r="R995" s="518"/>
      <c r="S995" s="518"/>
      <c r="T995" s="518"/>
      <c r="U995" s="518"/>
      <c r="V995" s="518"/>
      <c r="W995" s="518"/>
      <c r="X995" s="518"/>
      <c r="Y995" s="518"/>
      <c r="Z995" s="518"/>
    </row>
    <row r="996" spans="1:26" ht="12.75">
      <c r="A996" s="512"/>
      <c r="B996" s="518"/>
      <c r="C996" s="530"/>
      <c r="D996" s="518"/>
      <c r="E996" s="518"/>
      <c r="F996" s="518"/>
      <c r="G996" s="518"/>
      <c r="H996" s="518"/>
      <c r="I996" s="518"/>
      <c r="J996" s="518"/>
      <c r="K996" s="518"/>
      <c r="L996" s="518"/>
      <c r="M996" s="518"/>
      <c r="N996" s="518"/>
      <c r="O996" s="518"/>
      <c r="P996" s="518"/>
      <c r="Q996" s="518"/>
      <c r="R996" s="518"/>
      <c r="S996" s="518"/>
      <c r="T996" s="518"/>
      <c r="U996" s="518"/>
      <c r="V996" s="518"/>
      <c r="W996" s="518"/>
      <c r="X996" s="518"/>
      <c r="Y996" s="518"/>
      <c r="Z996" s="518"/>
    </row>
    <row r="997" spans="1:26" ht="12.75">
      <c r="A997" s="512"/>
      <c r="B997" s="518"/>
      <c r="C997" s="530"/>
      <c r="D997" s="518"/>
      <c r="E997" s="518"/>
      <c r="F997" s="518"/>
      <c r="G997" s="518"/>
      <c r="H997" s="518"/>
      <c r="I997" s="518"/>
      <c r="J997" s="518"/>
      <c r="K997" s="518"/>
      <c r="L997" s="518"/>
      <c r="M997" s="518"/>
      <c r="N997" s="518"/>
      <c r="O997" s="518"/>
      <c r="P997" s="518"/>
      <c r="Q997" s="518"/>
      <c r="R997" s="518"/>
      <c r="S997" s="518"/>
      <c r="T997" s="518"/>
      <c r="U997" s="518"/>
      <c r="V997" s="518"/>
      <c r="W997" s="518"/>
      <c r="X997" s="518"/>
      <c r="Y997" s="518"/>
      <c r="Z997" s="518"/>
    </row>
    <row r="998" spans="1:26" ht="12.75">
      <c r="A998" s="512"/>
      <c r="B998" s="518"/>
      <c r="C998" s="530"/>
      <c r="D998" s="518"/>
      <c r="E998" s="518"/>
      <c r="F998" s="518"/>
      <c r="G998" s="518"/>
      <c r="H998" s="518"/>
      <c r="I998" s="518"/>
      <c r="J998" s="518"/>
      <c r="K998" s="518"/>
      <c r="L998" s="518"/>
      <c r="M998" s="518"/>
      <c r="N998" s="518"/>
      <c r="O998" s="518"/>
      <c r="P998" s="518"/>
      <c r="Q998" s="518"/>
      <c r="R998" s="518"/>
      <c r="S998" s="518"/>
      <c r="T998" s="518"/>
      <c r="U998" s="518"/>
      <c r="V998" s="518"/>
      <c r="W998" s="518"/>
      <c r="X998" s="518"/>
      <c r="Y998" s="518"/>
      <c r="Z998" s="518"/>
    </row>
    <row r="999" spans="1:26" ht="12.75">
      <c r="A999" s="512"/>
      <c r="B999" s="518"/>
      <c r="C999" s="530"/>
      <c r="D999" s="518"/>
      <c r="E999" s="518"/>
      <c r="F999" s="518"/>
      <c r="G999" s="518"/>
      <c r="H999" s="518"/>
      <c r="I999" s="518"/>
      <c r="J999" s="518"/>
      <c r="K999" s="518"/>
      <c r="L999" s="518"/>
      <c r="M999" s="518"/>
      <c r="N999" s="518"/>
      <c r="O999" s="518"/>
      <c r="P999" s="518"/>
      <c r="Q999" s="518"/>
      <c r="R999" s="518"/>
      <c r="S999" s="518"/>
      <c r="T999" s="518"/>
      <c r="U999" s="518"/>
      <c r="V999" s="518"/>
      <c r="W999" s="518"/>
      <c r="X999" s="518"/>
      <c r="Y999" s="518"/>
      <c r="Z999" s="518"/>
    </row>
    <row r="1000" spans="1:26" ht="12.75">
      <c r="A1000" s="512"/>
      <c r="B1000" s="518"/>
      <c r="C1000" s="530"/>
      <c r="D1000" s="518"/>
      <c r="E1000" s="518"/>
      <c r="F1000" s="518"/>
      <c r="G1000" s="518"/>
      <c r="H1000" s="518"/>
      <c r="I1000" s="518"/>
      <c r="J1000" s="518"/>
      <c r="K1000" s="518"/>
      <c r="L1000" s="518"/>
      <c r="M1000" s="518"/>
      <c r="N1000" s="518"/>
      <c r="O1000" s="518"/>
      <c r="P1000" s="518"/>
      <c r="Q1000" s="518"/>
      <c r="R1000" s="518"/>
      <c r="S1000" s="518"/>
      <c r="T1000" s="518"/>
      <c r="U1000" s="518"/>
      <c r="V1000" s="518"/>
      <c r="W1000" s="518"/>
      <c r="X1000" s="518"/>
      <c r="Y1000" s="518"/>
      <c r="Z1000" s="518"/>
    </row>
    <row r="1001" spans="1:26" ht="12.75">
      <c r="A1001" s="512"/>
      <c r="B1001" s="518"/>
      <c r="C1001" s="530"/>
      <c r="D1001" s="518"/>
      <c r="E1001" s="518"/>
      <c r="F1001" s="518"/>
      <c r="G1001" s="518"/>
      <c r="H1001" s="518"/>
      <c r="I1001" s="518"/>
      <c r="J1001" s="518"/>
      <c r="K1001" s="518"/>
      <c r="L1001" s="518"/>
      <c r="M1001" s="518"/>
      <c r="N1001" s="518"/>
      <c r="O1001" s="518"/>
      <c r="P1001" s="518"/>
      <c r="Q1001" s="518"/>
      <c r="R1001" s="518"/>
      <c r="S1001" s="518"/>
      <c r="T1001" s="518"/>
      <c r="U1001" s="518"/>
      <c r="V1001" s="518"/>
      <c r="W1001" s="518"/>
      <c r="X1001" s="518"/>
      <c r="Y1001" s="518"/>
      <c r="Z1001" s="518"/>
    </row>
    <row r="1002" spans="1:26" ht="12.75">
      <c r="A1002" s="512"/>
      <c r="B1002" s="518"/>
      <c r="C1002" s="530"/>
      <c r="D1002" s="518"/>
      <c r="E1002" s="518"/>
      <c r="F1002" s="518"/>
      <c r="G1002" s="518"/>
      <c r="H1002" s="518"/>
      <c r="I1002" s="518"/>
      <c r="J1002" s="518"/>
      <c r="K1002" s="518"/>
      <c r="L1002" s="518"/>
      <c r="M1002" s="518"/>
      <c r="N1002" s="518"/>
      <c r="O1002" s="518"/>
      <c r="P1002" s="518"/>
      <c r="Q1002" s="518"/>
      <c r="R1002" s="518"/>
      <c r="S1002" s="518"/>
      <c r="T1002" s="518"/>
      <c r="U1002" s="518"/>
      <c r="V1002" s="518"/>
      <c r="W1002" s="518"/>
      <c r="X1002" s="518"/>
      <c r="Y1002" s="518"/>
      <c r="Z1002" s="518"/>
    </row>
    <row r="1003" spans="1:26" ht="12.75">
      <c r="A1003" s="512"/>
      <c r="B1003" s="518"/>
      <c r="C1003" s="530"/>
      <c r="D1003" s="518"/>
      <c r="E1003" s="518"/>
      <c r="F1003" s="518"/>
      <c r="G1003" s="518"/>
      <c r="H1003" s="518"/>
      <c r="I1003" s="518"/>
      <c r="J1003" s="518"/>
      <c r="K1003" s="518"/>
      <c r="L1003" s="518"/>
      <c r="M1003" s="518"/>
      <c r="N1003" s="518"/>
      <c r="O1003" s="518"/>
      <c r="P1003" s="518"/>
      <c r="Q1003" s="518"/>
      <c r="R1003" s="518"/>
      <c r="S1003" s="518"/>
      <c r="T1003" s="518"/>
      <c r="U1003" s="518"/>
      <c r="V1003" s="518"/>
      <c r="W1003" s="518"/>
      <c r="X1003" s="518"/>
      <c r="Y1003" s="518"/>
      <c r="Z1003" s="518"/>
    </row>
    <row r="1004" spans="1:26" ht="12.75">
      <c r="A1004" s="512"/>
      <c r="B1004" s="518"/>
      <c r="C1004" s="530"/>
      <c r="D1004" s="518"/>
      <c r="E1004" s="518"/>
      <c r="F1004" s="518"/>
      <c r="G1004" s="518"/>
      <c r="H1004" s="518"/>
      <c r="I1004" s="518"/>
      <c r="J1004" s="518"/>
      <c r="K1004" s="518"/>
      <c r="L1004" s="518"/>
      <c r="M1004" s="518"/>
      <c r="N1004" s="518"/>
      <c r="O1004" s="518"/>
      <c r="P1004" s="518"/>
      <c r="Q1004" s="518"/>
      <c r="R1004" s="518"/>
      <c r="S1004" s="518"/>
      <c r="T1004" s="518"/>
      <c r="U1004" s="518"/>
      <c r="V1004" s="518"/>
      <c r="W1004" s="518"/>
      <c r="X1004" s="518"/>
      <c r="Y1004" s="518"/>
      <c r="Z1004" s="518"/>
    </row>
    <row r="1005" spans="1:26" ht="12.75">
      <c r="A1005" s="512"/>
      <c r="B1005" s="518"/>
      <c r="C1005" s="530"/>
      <c r="D1005" s="518"/>
      <c r="E1005" s="518"/>
      <c r="F1005" s="518"/>
      <c r="G1005" s="518"/>
      <c r="H1005" s="518"/>
      <c r="I1005" s="518"/>
      <c r="J1005" s="518"/>
      <c r="K1005" s="518"/>
      <c r="L1005" s="518"/>
      <c r="M1005" s="518"/>
      <c r="N1005" s="518"/>
      <c r="O1005" s="518"/>
      <c r="P1005" s="518"/>
      <c r="Q1005" s="518"/>
      <c r="R1005" s="518"/>
      <c r="S1005" s="518"/>
      <c r="T1005" s="518"/>
      <c r="U1005" s="518"/>
      <c r="V1005" s="518"/>
      <c r="W1005" s="518"/>
      <c r="X1005" s="518"/>
      <c r="Y1005" s="518"/>
      <c r="Z1005" s="518"/>
    </row>
    <row r="1006" spans="1:26" ht="12.75">
      <c r="A1006" s="512"/>
      <c r="B1006" s="518"/>
      <c r="C1006" s="530"/>
      <c r="D1006" s="518"/>
      <c r="E1006" s="518"/>
      <c r="F1006" s="518"/>
      <c r="G1006" s="518"/>
      <c r="H1006" s="518"/>
      <c r="I1006" s="518"/>
      <c r="J1006" s="518"/>
      <c r="K1006" s="518"/>
      <c r="L1006" s="518"/>
      <c r="M1006" s="518"/>
      <c r="N1006" s="518"/>
      <c r="O1006" s="518"/>
      <c r="P1006" s="518"/>
      <c r="Q1006" s="518"/>
      <c r="R1006" s="518"/>
      <c r="S1006" s="518"/>
      <c r="T1006" s="518"/>
      <c r="U1006" s="518"/>
      <c r="V1006" s="518"/>
      <c r="W1006" s="518"/>
      <c r="X1006" s="518"/>
      <c r="Y1006" s="518"/>
      <c r="Z1006" s="518"/>
    </row>
    <row r="1007" spans="1:26" ht="12.75">
      <c r="A1007" s="512"/>
      <c r="B1007" s="518"/>
      <c r="C1007" s="530"/>
      <c r="D1007" s="518"/>
      <c r="E1007" s="518"/>
      <c r="F1007" s="518"/>
      <c r="G1007" s="518"/>
      <c r="H1007" s="518"/>
      <c r="I1007" s="518"/>
      <c r="J1007" s="518"/>
      <c r="K1007" s="518"/>
      <c r="L1007" s="518"/>
      <c r="M1007" s="518"/>
      <c r="N1007" s="518"/>
      <c r="O1007" s="518"/>
      <c r="P1007" s="518"/>
      <c r="Q1007" s="518"/>
      <c r="R1007" s="518"/>
      <c r="S1007" s="518"/>
      <c r="T1007" s="518"/>
      <c r="U1007" s="518"/>
      <c r="V1007" s="518"/>
      <c r="W1007" s="518"/>
      <c r="X1007" s="518"/>
      <c r="Y1007" s="518"/>
      <c r="Z1007" s="518"/>
    </row>
    <row r="1008" spans="1:26" ht="12.75">
      <c r="A1008" s="512"/>
      <c r="B1008" s="518"/>
      <c r="C1008" s="530"/>
      <c r="D1008" s="518"/>
      <c r="E1008" s="518"/>
      <c r="F1008" s="518"/>
      <c r="G1008" s="518"/>
      <c r="H1008" s="518"/>
      <c r="I1008" s="518"/>
      <c r="J1008" s="518"/>
      <c r="K1008" s="518"/>
      <c r="L1008" s="518"/>
      <c r="M1008" s="518"/>
      <c r="N1008" s="518"/>
      <c r="O1008" s="518"/>
      <c r="P1008" s="518"/>
      <c r="Q1008" s="518"/>
      <c r="R1008" s="518"/>
      <c r="S1008" s="518"/>
      <c r="T1008" s="518"/>
      <c r="U1008" s="518"/>
      <c r="V1008" s="518"/>
      <c r="W1008" s="518"/>
      <c r="X1008" s="518"/>
      <c r="Y1008" s="518"/>
      <c r="Z1008" s="518"/>
    </row>
    <row r="1009" spans="1:26" ht="12.75">
      <c r="A1009" s="512"/>
      <c r="B1009" s="518"/>
      <c r="C1009" s="530"/>
      <c r="D1009" s="518"/>
      <c r="E1009" s="518"/>
      <c r="F1009" s="518"/>
      <c r="G1009" s="518"/>
      <c r="H1009" s="518"/>
      <c r="I1009" s="518"/>
      <c r="J1009" s="518"/>
      <c r="K1009" s="518"/>
      <c r="L1009" s="518"/>
      <c r="M1009" s="518"/>
      <c r="N1009" s="518"/>
      <c r="O1009" s="518"/>
      <c r="P1009" s="518"/>
      <c r="Q1009" s="518"/>
      <c r="R1009" s="518"/>
      <c r="S1009" s="518"/>
      <c r="T1009" s="518"/>
      <c r="U1009" s="518"/>
      <c r="V1009" s="518"/>
      <c r="W1009" s="518"/>
      <c r="X1009" s="518"/>
      <c r="Y1009" s="518"/>
      <c r="Z1009" s="518"/>
    </row>
    <row r="1010" spans="1:26" ht="12.75">
      <c r="A1010" s="512"/>
      <c r="B1010" s="518"/>
      <c r="C1010" s="530"/>
      <c r="D1010" s="518"/>
      <c r="E1010" s="518"/>
      <c r="F1010" s="518"/>
      <c r="G1010" s="518"/>
      <c r="H1010" s="518"/>
      <c r="I1010" s="518"/>
      <c r="J1010" s="518"/>
      <c r="K1010" s="518"/>
      <c r="L1010" s="518"/>
      <c r="M1010" s="518"/>
      <c r="N1010" s="518"/>
      <c r="O1010" s="518"/>
      <c r="P1010" s="518"/>
      <c r="Q1010" s="518"/>
      <c r="R1010" s="518"/>
      <c r="S1010" s="518"/>
      <c r="T1010" s="518"/>
      <c r="U1010" s="518"/>
      <c r="V1010" s="518"/>
      <c r="W1010" s="518"/>
      <c r="X1010" s="518"/>
      <c r="Y1010" s="518"/>
      <c r="Z1010" s="518"/>
    </row>
    <row r="1011" spans="1:26" ht="12.75">
      <c r="A1011" s="512"/>
      <c r="B1011" s="518"/>
      <c r="C1011" s="530"/>
      <c r="D1011" s="518"/>
      <c r="E1011" s="518"/>
      <c r="F1011" s="518"/>
      <c r="G1011" s="518"/>
      <c r="H1011" s="518"/>
      <c r="I1011" s="518"/>
      <c r="J1011" s="518"/>
      <c r="K1011" s="518"/>
      <c r="L1011" s="518"/>
      <c r="M1011" s="518"/>
      <c r="N1011" s="518"/>
      <c r="O1011" s="518"/>
      <c r="P1011" s="518"/>
      <c r="Q1011" s="518"/>
      <c r="R1011" s="518"/>
      <c r="S1011" s="518"/>
      <c r="T1011" s="518"/>
      <c r="U1011" s="518"/>
      <c r="V1011" s="518"/>
      <c r="W1011" s="518"/>
      <c r="X1011" s="518"/>
      <c r="Y1011" s="518"/>
      <c r="Z1011" s="518"/>
    </row>
    <row r="1012" spans="1:26" ht="12.75">
      <c r="A1012" s="512"/>
      <c r="B1012" s="518"/>
      <c r="C1012" s="530"/>
      <c r="D1012" s="518"/>
      <c r="E1012" s="518"/>
      <c r="F1012" s="518"/>
      <c r="G1012" s="518"/>
      <c r="H1012" s="518"/>
      <c r="I1012" s="518"/>
      <c r="J1012" s="518"/>
      <c r="K1012" s="518"/>
      <c r="L1012" s="518"/>
      <c r="M1012" s="518"/>
      <c r="N1012" s="518"/>
      <c r="O1012" s="518"/>
      <c r="P1012" s="518"/>
      <c r="Q1012" s="518"/>
      <c r="R1012" s="518"/>
      <c r="S1012" s="518"/>
      <c r="T1012" s="518"/>
      <c r="U1012" s="518"/>
      <c r="V1012" s="518"/>
      <c r="W1012" s="518"/>
      <c r="X1012" s="518"/>
      <c r="Y1012" s="518"/>
      <c r="Z1012" s="518"/>
    </row>
    <row r="1013" spans="1:26" ht="12.75">
      <c r="A1013" s="512"/>
      <c r="B1013" s="518"/>
      <c r="C1013" s="530"/>
      <c r="D1013" s="518"/>
      <c r="E1013" s="518"/>
      <c r="F1013" s="518"/>
      <c r="G1013" s="518"/>
      <c r="H1013" s="518"/>
      <c r="I1013" s="518"/>
      <c r="J1013" s="518"/>
      <c r="K1013" s="518"/>
      <c r="L1013" s="518"/>
      <c r="M1013" s="518"/>
      <c r="N1013" s="518"/>
      <c r="O1013" s="518"/>
      <c r="P1013" s="518"/>
      <c r="Q1013" s="518"/>
      <c r="R1013" s="518"/>
      <c r="S1013" s="518"/>
      <c r="T1013" s="518"/>
      <c r="U1013" s="518"/>
      <c r="V1013" s="518"/>
      <c r="W1013" s="518"/>
      <c r="X1013" s="518"/>
      <c r="Y1013" s="518"/>
      <c r="Z1013" s="518"/>
    </row>
    <row r="1014" spans="1:26" ht="12.75">
      <c r="A1014" s="512"/>
      <c r="B1014" s="518"/>
      <c r="C1014" s="530"/>
      <c r="D1014" s="518"/>
      <c r="E1014" s="518"/>
      <c r="F1014" s="518"/>
      <c r="G1014" s="518"/>
      <c r="H1014" s="518"/>
      <c r="I1014" s="518"/>
      <c r="J1014" s="518"/>
      <c r="K1014" s="518"/>
      <c r="L1014" s="518"/>
      <c r="M1014" s="518"/>
      <c r="N1014" s="518"/>
      <c r="O1014" s="518"/>
      <c r="P1014" s="518"/>
      <c r="Q1014" s="518"/>
      <c r="R1014" s="518"/>
      <c r="S1014" s="518"/>
      <c r="T1014" s="518"/>
      <c r="U1014" s="518"/>
      <c r="V1014" s="518"/>
      <c r="W1014" s="518"/>
      <c r="X1014" s="518"/>
      <c r="Y1014" s="518"/>
      <c r="Z1014" s="518"/>
    </row>
    <row r="1015" spans="1:26" ht="12.75">
      <c r="A1015" s="512"/>
      <c r="B1015" s="518"/>
      <c r="C1015" s="530"/>
      <c r="D1015" s="518"/>
      <c r="E1015" s="518"/>
      <c r="F1015" s="518"/>
      <c r="G1015" s="518"/>
      <c r="H1015" s="518"/>
      <c r="I1015" s="518"/>
      <c r="J1015" s="518"/>
      <c r="K1015" s="518"/>
      <c r="L1015" s="518"/>
      <c r="M1015" s="518"/>
      <c r="N1015" s="518"/>
      <c r="O1015" s="518"/>
      <c r="P1015" s="518"/>
      <c r="Q1015" s="518"/>
      <c r="R1015" s="518"/>
      <c r="S1015" s="518"/>
      <c r="T1015" s="518"/>
      <c r="U1015" s="518"/>
      <c r="V1015" s="518"/>
      <c r="W1015" s="518"/>
      <c r="X1015" s="518"/>
      <c r="Y1015" s="518"/>
      <c r="Z1015" s="518"/>
    </row>
    <row r="1016" spans="1:26" ht="12.75">
      <c r="A1016" s="512"/>
      <c r="B1016" s="518"/>
      <c r="C1016" s="530"/>
      <c r="D1016" s="518"/>
      <c r="E1016" s="518"/>
      <c r="F1016" s="518"/>
      <c r="G1016" s="518"/>
      <c r="H1016" s="518"/>
      <c r="I1016" s="518"/>
      <c r="J1016" s="518"/>
      <c r="K1016" s="518"/>
      <c r="L1016" s="518"/>
      <c r="M1016" s="518"/>
      <c r="N1016" s="518"/>
      <c r="O1016" s="518"/>
      <c r="P1016" s="518"/>
      <c r="Q1016" s="518"/>
      <c r="R1016" s="518"/>
      <c r="S1016" s="518"/>
      <c r="T1016" s="518"/>
      <c r="U1016" s="518"/>
      <c r="V1016" s="518"/>
      <c r="W1016" s="518"/>
      <c r="X1016" s="518"/>
      <c r="Y1016" s="518"/>
      <c r="Z1016" s="518"/>
    </row>
    <row r="1017" spans="1:26" ht="12.75">
      <c r="A1017" s="512"/>
      <c r="B1017" s="518"/>
      <c r="C1017" s="530"/>
      <c r="D1017" s="518"/>
      <c r="E1017" s="518"/>
      <c r="F1017" s="518"/>
      <c r="G1017" s="518"/>
      <c r="H1017" s="518"/>
      <c r="I1017" s="518"/>
      <c r="J1017" s="518"/>
      <c r="K1017" s="518"/>
      <c r="L1017" s="518"/>
      <c r="M1017" s="518"/>
      <c r="N1017" s="518"/>
      <c r="O1017" s="518"/>
      <c r="P1017" s="518"/>
      <c r="Q1017" s="518"/>
      <c r="R1017" s="518"/>
      <c r="S1017" s="518"/>
      <c r="T1017" s="518"/>
      <c r="U1017" s="518"/>
      <c r="V1017" s="518"/>
      <c r="W1017" s="518"/>
      <c r="X1017" s="518"/>
      <c r="Y1017" s="518"/>
      <c r="Z1017" s="518"/>
    </row>
    <row r="1018" spans="1:26" ht="12.75">
      <c r="A1018" s="512"/>
      <c r="B1018" s="518"/>
      <c r="C1018" s="530"/>
      <c r="D1018" s="518"/>
      <c r="E1018" s="518"/>
      <c r="F1018" s="518"/>
      <c r="G1018" s="518"/>
      <c r="H1018" s="518"/>
      <c r="I1018" s="518"/>
      <c r="J1018" s="518"/>
      <c r="K1018" s="518"/>
      <c r="L1018" s="518"/>
      <c r="M1018" s="518"/>
      <c r="N1018" s="518"/>
      <c r="O1018" s="518"/>
      <c r="P1018" s="518"/>
      <c r="Q1018" s="518"/>
      <c r="R1018" s="518"/>
      <c r="S1018" s="518"/>
      <c r="T1018" s="518"/>
      <c r="U1018" s="518"/>
      <c r="V1018" s="518"/>
      <c r="W1018" s="518"/>
      <c r="X1018" s="518"/>
      <c r="Y1018" s="518"/>
      <c r="Z1018" s="518"/>
    </row>
    <row r="1019" spans="1:26" ht="12.75">
      <c r="A1019" s="512"/>
      <c r="B1019" s="518"/>
      <c r="C1019" s="530"/>
      <c r="D1019" s="518"/>
      <c r="E1019" s="518"/>
      <c r="F1019" s="518"/>
      <c r="G1019" s="518"/>
      <c r="H1019" s="518"/>
      <c r="I1019" s="518"/>
      <c r="J1019" s="518"/>
      <c r="K1019" s="518"/>
      <c r="L1019" s="518"/>
      <c r="M1019" s="518"/>
      <c r="N1019" s="518"/>
      <c r="O1019" s="518"/>
      <c r="P1019" s="518"/>
      <c r="Q1019" s="518"/>
      <c r="R1019" s="518"/>
      <c r="S1019" s="518"/>
      <c r="T1019" s="518"/>
      <c r="U1019" s="518"/>
      <c r="V1019" s="518"/>
      <c r="W1019" s="518"/>
      <c r="X1019" s="518"/>
      <c r="Y1019" s="518"/>
      <c r="Z1019" s="518"/>
    </row>
    <row r="1020" spans="1:26" ht="12.75">
      <c r="A1020" s="512"/>
      <c r="B1020" s="518"/>
      <c r="C1020" s="530"/>
      <c r="D1020" s="518"/>
      <c r="E1020" s="518"/>
      <c r="F1020" s="518"/>
      <c r="G1020" s="518"/>
      <c r="H1020" s="518"/>
      <c r="I1020" s="518"/>
      <c r="J1020" s="518"/>
      <c r="K1020" s="518"/>
      <c r="L1020" s="518"/>
      <c r="M1020" s="518"/>
      <c r="N1020" s="518"/>
      <c r="O1020" s="518"/>
      <c r="P1020" s="518"/>
      <c r="Q1020" s="518"/>
      <c r="R1020" s="518"/>
      <c r="S1020" s="518"/>
      <c r="T1020" s="518"/>
      <c r="U1020" s="518"/>
      <c r="V1020" s="518"/>
      <c r="W1020" s="518"/>
      <c r="X1020" s="518"/>
      <c r="Y1020" s="518"/>
      <c r="Z1020" s="518"/>
    </row>
    <row r="1021" spans="1:26" ht="12.75">
      <c r="A1021" s="512"/>
      <c r="B1021" s="518"/>
      <c r="C1021" s="530"/>
      <c r="D1021" s="518"/>
      <c r="E1021" s="518"/>
      <c r="F1021" s="518"/>
      <c r="G1021" s="518"/>
      <c r="H1021" s="518"/>
      <c r="I1021" s="518"/>
      <c r="J1021" s="518"/>
      <c r="K1021" s="518"/>
      <c r="L1021" s="518"/>
      <c r="M1021" s="518"/>
      <c r="N1021" s="518"/>
      <c r="O1021" s="518"/>
      <c r="P1021" s="518"/>
      <c r="Q1021" s="518"/>
      <c r="R1021" s="518"/>
      <c r="S1021" s="518"/>
      <c r="T1021" s="518"/>
      <c r="U1021" s="518"/>
      <c r="V1021" s="518"/>
      <c r="W1021" s="518"/>
      <c r="X1021" s="518"/>
      <c r="Y1021" s="518"/>
      <c r="Z1021" s="518"/>
    </row>
    <row r="1022" spans="1:26" ht="12.75">
      <c r="A1022" s="512"/>
      <c r="B1022" s="518"/>
      <c r="C1022" s="530"/>
      <c r="D1022" s="518"/>
      <c r="E1022" s="518"/>
      <c r="F1022" s="518"/>
      <c r="G1022" s="518"/>
      <c r="H1022" s="518"/>
      <c r="I1022" s="518"/>
      <c r="J1022" s="518"/>
      <c r="K1022" s="518"/>
      <c r="L1022" s="518"/>
      <c r="M1022" s="518"/>
      <c r="N1022" s="518"/>
      <c r="O1022" s="518"/>
      <c r="P1022" s="518"/>
      <c r="Q1022" s="518"/>
      <c r="R1022" s="518"/>
      <c r="S1022" s="518"/>
      <c r="T1022" s="518"/>
      <c r="U1022" s="518"/>
      <c r="V1022" s="518"/>
      <c r="W1022" s="518"/>
      <c r="X1022" s="518"/>
      <c r="Y1022" s="518"/>
      <c r="Z1022" s="518"/>
    </row>
    <row r="1023" spans="1:26" ht="12.75">
      <c r="A1023" s="512"/>
      <c r="B1023" s="518"/>
      <c r="C1023" s="530"/>
      <c r="D1023" s="518"/>
      <c r="E1023" s="518"/>
      <c r="F1023" s="518"/>
      <c r="G1023" s="518"/>
      <c r="H1023" s="518"/>
      <c r="I1023" s="518"/>
      <c r="J1023" s="518"/>
      <c r="K1023" s="518"/>
      <c r="L1023" s="518"/>
      <c r="M1023" s="518"/>
      <c r="N1023" s="518"/>
      <c r="O1023" s="518"/>
      <c r="P1023" s="518"/>
      <c r="Q1023" s="518"/>
      <c r="R1023" s="518"/>
      <c r="S1023" s="518"/>
      <c r="T1023" s="518"/>
      <c r="U1023" s="518"/>
      <c r="V1023" s="518"/>
      <c r="W1023" s="518"/>
      <c r="X1023" s="518"/>
      <c r="Y1023" s="518"/>
      <c r="Z1023" s="518"/>
    </row>
    <row r="1024" spans="1:26" ht="12.75">
      <c r="A1024" s="512"/>
      <c r="B1024" s="518"/>
      <c r="C1024" s="530"/>
      <c r="D1024" s="518"/>
      <c r="E1024" s="518"/>
      <c r="F1024" s="518"/>
      <c r="G1024" s="518"/>
      <c r="H1024" s="518"/>
      <c r="I1024" s="518"/>
      <c r="J1024" s="518"/>
      <c r="K1024" s="518"/>
      <c r="L1024" s="518"/>
      <c r="M1024" s="518"/>
      <c r="N1024" s="518"/>
      <c r="O1024" s="518"/>
      <c r="P1024" s="518"/>
      <c r="Q1024" s="518"/>
      <c r="R1024" s="518"/>
      <c r="S1024" s="518"/>
      <c r="T1024" s="518"/>
      <c r="U1024" s="518"/>
      <c r="V1024" s="518"/>
      <c r="W1024" s="518"/>
      <c r="X1024" s="518"/>
      <c r="Y1024" s="518"/>
      <c r="Z1024" s="518"/>
    </row>
  </sheetData>
  <mergeCells count="24">
    <mergeCell ref="A36:A38"/>
    <mergeCell ref="A40:A43"/>
    <mergeCell ref="B40:B43"/>
    <mergeCell ref="B36:B38"/>
    <mergeCell ref="A24:A26"/>
    <mergeCell ref="A27:A29"/>
    <mergeCell ref="A31:A33"/>
    <mergeCell ref="A34:A35"/>
    <mergeCell ref="B27:B29"/>
    <mergeCell ref="B31:B33"/>
    <mergeCell ref="B34:B35"/>
    <mergeCell ref="A20:A22"/>
    <mergeCell ref="A8:A9"/>
    <mergeCell ref="A4:A6"/>
    <mergeCell ref="B8:B9"/>
    <mergeCell ref="B24:B26"/>
    <mergeCell ref="B10:B13"/>
    <mergeCell ref="B20:B22"/>
    <mergeCell ref="A10:A13"/>
    <mergeCell ref="A14:A16"/>
    <mergeCell ref="B4:B6"/>
    <mergeCell ref="B14:B16"/>
    <mergeCell ref="B17:B18"/>
    <mergeCell ref="A17:A18"/>
  </mergeCells>
  <pageMargins left="0.7" right="0.7" top="0.75" bottom="0.75" header="0.3" footer="0.3"/>
  <pageSetup orientation="portrait"/>
  <extLst>
    <ext xmlns:mx="http://schemas.microsoft.com/office/mac/excel/2008/main" uri="{64002731-A6B0-56B0-2670-7721B7C09600}">
      <mx:PLV Mode="0" OnePage="0" WScale="0"/>
      <mx:PLV Mode="0" OnePage="0" WScale="0"/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499984740745262"/>
  </sheetPr>
  <dimension ref="A1:AA354"/>
  <sheetViews>
    <sheetView topLeftCell="A305" zoomScale="80" zoomScaleNormal="80" zoomScalePageLayoutView="80" workbookViewId="0">
      <selection activeCell="D312" sqref="D312"/>
    </sheetView>
    <sheetView topLeftCell="H337" workbookViewId="1">
      <selection activeCell="B19" sqref="B19"/>
    </sheetView>
  </sheetViews>
  <sheetFormatPr defaultColWidth="8.85546875" defaultRowHeight="12.75"/>
  <cols>
    <col min="1" max="1" width="33.140625" customWidth="1"/>
    <col min="2" max="2" width="17" customWidth="1"/>
    <col min="3" max="3" width="15.28515625" customWidth="1"/>
    <col min="4" max="4" width="13.140625" customWidth="1"/>
    <col min="5" max="5" width="19.42578125" customWidth="1"/>
    <col min="6" max="6" width="15.85546875" customWidth="1"/>
    <col min="7" max="7" width="12.42578125" bestFit="1" customWidth="1"/>
    <col min="8" max="8" width="14.42578125" bestFit="1" customWidth="1"/>
    <col min="9" max="9" width="14.7109375" customWidth="1"/>
    <col min="10" max="11" width="12.42578125" customWidth="1"/>
    <col min="12" max="12" width="13" customWidth="1"/>
    <col min="13" max="13" width="13.7109375" bestFit="1" customWidth="1"/>
    <col min="14" max="14" width="13.7109375" customWidth="1"/>
    <col min="15" max="15" width="17.140625" customWidth="1"/>
    <col min="16" max="16" width="16.85546875" customWidth="1"/>
    <col min="17" max="17" width="11.28515625" customWidth="1"/>
    <col min="18" max="18" width="14.85546875" customWidth="1"/>
    <col min="19" max="19" width="15.42578125" customWidth="1"/>
    <col min="20" max="21" width="12.42578125" customWidth="1"/>
    <col min="22" max="22" width="13" customWidth="1"/>
    <col min="23" max="23" width="10.85546875" customWidth="1"/>
    <col min="24" max="24" width="15.42578125" customWidth="1"/>
  </cols>
  <sheetData>
    <row r="1" spans="1:27" s="627" customFormat="1" ht="13.5" thickBot="1">
      <c r="A1" s="1308" t="s">
        <v>513</v>
      </c>
      <c r="B1" s="1308"/>
      <c r="C1" s="1308"/>
      <c r="D1" s="1308"/>
      <c r="E1" s="1308"/>
    </row>
    <row r="2" spans="1:27" s="631" customFormat="1" ht="15">
      <c r="A2" s="1309" t="s">
        <v>0</v>
      </c>
      <c r="B2" s="1304" t="s">
        <v>1</v>
      </c>
      <c r="C2" s="1304" t="s">
        <v>2</v>
      </c>
      <c r="D2" s="1304" t="s">
        <v>3</v>
      </c>
      <c r="E2" s="1311" t="s">
        <v>4</v>
      </c>
      <c r="F2" s="670" t="s">
        <v>5</v>
      </c>
      <c r="G2" s="1304">
        <v>1</v>
      </c>
      <c r="H2" s="1301">
        <v>2</v>
      </c>
      <c r="I2" s="1302"/>
      <c r="J2" s="1302"/>
      <c r="K2" s="1303"/>
      <c r="L2" s="1304">
        <v>3</v>
      </c>
      <c r="M2" s="670" t="s">
        <v>6</v>
      </c>
      <c r="N2" s="1304">
        <v>4</v>
      </c>
      <c r="O2" s="1301">
        <v>5</v>
      </c>
      <c r="P2" s="1302"/>
      <c r="Q2" s="1303"/>
      <c r="R2" s="1301">
        <v>6</v>
      </c>
      <c r="S2" s="1302"/>
      <c r="T2" s="1302"/>
      <c r="U2" s="1303"/>
      <c r="V2" s="1301">
        <v>7</v>
      </c>
      <c r="W2" s="1302"/>
      <c r="X2" s="1306"/>
      <c r="Y2" s="630"/>
      <c r="Z2" s="630"/>
      <c r="AA2" s="630"/>
    </row>
    <row r="3" spans="1:27" s="631" customFormat="1" ht="15">
      <c r="A3" s="1310"/>
      <c r="B3" s="1300"/>
      <c r="C3" s="1300"/>
      <c r="D3" s="1300"/>
      <c r="E3" s="1300"/>
      <c r="F3" s="1307" t="s">
        <v>7</v>
      </c>
      <c r="G3" s="1305"/>
      <c r="H3" s="632">
        <v>2</v>
      </c>
      <c r="I3" s="632">
        <v>2.1</v>
      </c>
      <c r="J3" s="632">
        <v>2.2000000000000002</v>
      </c>
      <c r="K3" s="632">
        <v>2.2999999999999998</v>
      </c>
      <c r="L3" s="1305"/>
      <c r="M3" s="1307" t="s">
        <v>8</v>
      </c>
      <c r="N3" s="1305"/>
      <c r="O3" s="633">
        <v>5</v>
      </c>
      <c r="P3" s="632">
        <v>5.0999999999999996</v>
      </c>
      <c r="Q3" s="632">
        <v>5.2</v>
      </c>
      <c r="R3" s="632">
        <v>6</v>
      </c>
      <c r="S3" s="632">
        <v>6.1</v>
      </c>
      <c r="T3" s="632">
        <v>6.2</v>
      </c>
      <c r="U3" s="632">
        <v>6.3</v>
      </c>
      <c r="V3" s="632">
        <v>7</v>
      </c>
      <c r="W3" s="632">
        <v>7.1</v>
      </c>
      <c r="X3" s="671">
        <v>7.2</v>
      </c>
      <c r="Y3" s="630"/>
      <c r="Z3" s="630"/>
      <c r="AA3" s="630"/>
    </row>
    <row r="4" spans="1:27" s="631" customFormat="1" ht="15">
      <c r="A4" s="1310"/>
      <c r="B4" s="1300"/>
      <c r="C4" s="1300"/>
      <c r="D4" s="1300"/>
      <c r="E4" s="1300"/>
      <c r="F4" s="1300"/>
      <c r="G4" s="1299" t="s">
        <v>9</v>
      </c>
      <c r="H4" s="1295" t="s">
        <v>10</v>
      </c>
      <c r="I4" s="1296"/>
      <c r="J4" s="1296"/>
      <c r="K4" s="1297"/>
      <c r="L4" s="1299" t="s">
        <v>11</v>
      </c>
      <c r="M4" s="1300"/>
      <c r="N4" s="1299" t="s">
        <v>12</v>
      </c>
      <c r="O4" s="1295" t="s">
        <v>13</v>
      </c>
      <c r="P4" s="1296"/>
      <c r="Q4" s="1297"/>
      <c r="R4" s="1295" t="s">
        <v>14</v>
      </c>
      <c r="S4" s="1296"/>
      <c r="T4" s="1296"/>
      <c r="U4" s="1297"/>
      <c r="V4" s="1295" t="s">
        <v>15</v>
      </c>
      <c r="W4" s="1296"/>
      <c r="X4" s="1298"/>
      <c r="Y4" s="630"/>
      <c r="Z4" s="630"/>
      <c r="AA4" s="630"/>
    </row>
    <row r="5" spans="1:27" s="631" customFormat="1" ht="15">
      <c r="A5" s="1310"/>
      <c r="B5" s="1300"/>
      <c r="C5" s="1300"/>
      <c r="D5" s="1300"/>
      <c r="E5" s="1300"/>
      <c r="F5" s="1300"/>
      <c r="G5" s="1305"/>
      <c r="H5" s="1299" t="s">
        <v>16</v>
      </c>
      <c r="I5" s="634" t="s">
        <v>17</v>
      </c>
      <c r="J5" s="634" t="s">
        <v>14</v>
      </c>
      <c r="K5" s="634" t="s">
        <v>18</v>
      </c>
      <c r="L5" s="1305"/>
      <c r="M5" s="1300"/>
      <c r="N5" s="1305"/>
      <c r="O5" s="1299" t="s">
        <v>19</v>
      </c>
      <c r="P5" s="634" t="s">
        <v>20</v>
      </c>
      <c r="Q5" s="634" t="s">
        <v>21</v>
      </c>
      <c r="R5" s="1299" t="s">
        <v>22</v>
      </c>
      <c r="S5" s="634" t="s">
        <v>23</v>
      </c>
      <c r="T5" s="634" t="s">
        <v>24</v>
      </c>
      <c r="U5" s="634" t="s">
        <v>25</v>
      </c>
      <c r="V5" s="1299" t="s">
        <v>26</v>
      </c>
      <c r="W5" s="634" t="s">
        <v>27</v>
      </c>
      <c r="X5" s="672" t="s">
        <v>25</v>
      </c>
      <c r="Y5" s="630"/>
      <c r="Z5" s="630"/>
      <c r="AA5" s="630"/>
    </row>
    <row r="6" spans="1:27" s="631" customFormat="1" ht="60.75" thickBot="1">
      <c r="A6" s="1310"/>
      <c r="B6" s="1300"/>
      <c r="C6" s="1300"/>
      <c r="D6" s="1300"/>
      <c r="E6" s="1300"/>
      <c r="F6" s="1300"/>
      <c r="G6" s="635" t="s">
        <v>28</v>
      </c>
      <c r="H6" s="1300"/>
      <c r="I6" s="635" t="s">
        <v>29</v>
      </c>
      <c r="J6" s="635" t="s">
        <v>30</v>
      </c>
      <c r="K6" s="635" t="s">
        <v>31</v>
      </c>
      <c r="L6" s="635" t="s">
        <v>32</v>
      </c>
      <c r="M6" s="1300"/>
      <c r="N6" s="635" t="s">
        <v>33</v>
      </c>
      <c r="O6" s="1300"/>
      <c r="P6" s="635" t="s">
        <v>34</v>
      </c>
      <c r="Q6" s="635" t="s">
        <v>35</v>
      </c>
      <c r="R6" s="1300"/>
      <c r="S6" s="635" t="s">
        <v>36</v>
      </c>
      <c r="T6" s="635" t="s">
        <v>37</v>
      </c>
      <c r="U6" s="635" t="s">
        <v>38</v>
      </c>
      <c r="V6" s="1300"/>
      <c r="W6" s="635" t="s">
        <v>39</v>
      </c>
      <c r="X6" s="673" t="s">
        <v>40</v>
      </c>
      <c r="Y6" s="630"/>
      <c r="Z6" s="630"/>
      <c r="AA6" s="630"/>
    </row>
    <row r="7" spans="1:27" s="627" customFormat="1" ht="15">
      <c r="A7" s="636" t="s">
        <v>42</v>
      </c>
      <c r="B7" s="637" t="s">
        <v>43</v>
      </c>
      <c r="C7" s="637">
        <f>BC!D7</f>
        <v>197</v>
      </c>
      <c r="D7" s="637">
        <f>BC!E7</f>
        <v>97.4</v>
      </c>
      <c r="E7" s="638">
        <f>BC!F7</f>
        <v>0.5625</v>
      </c>
      <c r="F7" s="639">
        <f>BC!G7</f>
        <v>0.66666666666666663</v>
      </c>
      <c r="G7" s="640">
        <f>BC!H7</f>
        <v>0.5</v>
      </c>
      <c r="H7" s="640">
        <f>BC!I7</f>
        <v>0.5</v>
      </c>
      <c r="I7" s="506">
        <f>BC!J7</f>
        <v>1</v>
      </c>
      <c r="J7" s="506" t="str">
        <f>BC!K7</f>
        <v>n/a</v>
      </c>
      <c r="K7" s="506">
        <f>BC!L7</f>
        <v>0</v>
      </c>
      <c r="L7" s="640">
        <f>BC!M7</f>
        <v>1</v>
      </c>
      <c r="M7" s="639">
        <f>BC!N7</f>
        <v>0.45833333333333337</v>
      </c>
      <c r="N7" s="640">
        <f>BC!O7</f>
        <v>0.5</v>
      </c>
      <c r="O7" s="640">
        <f>BC!P7</f>
        <v>0</v>
      </c>
      <c r="P7" s="506">
        <f>BC!Q7</f>
        <v>0</v>
      </c>
      <c r="Q7" s="506">
        <f>BC!R7</f>
        <v>0</v>
      </c>
      <c r="R7" s="640">
        <f>BC!S7</f>
        <v>0.83333333333333337</v>
      </c>
      <c r="S7" s="506">
        <f>BC!T7</f>
        <v>0.5</v>
      </c>
      <c r="T7" s="506">
        <f>BC!U7</f>
        <v>1</v>
      </c>
      <c r="U7" s="506">
        <f>BC!V7</f>
        <v>1</v>
      </c>
      <c r="V7" s="640">
        <f>BC!W7</f>
        <v>0.5</v>
      </c>
      <c r="W7" s="506">
        <f>BC!X7</f>
        <v>1</v>
      </c>
      <c r="X7" s="641">
        <f>BC!Y7</f>
        <v>0</v>
      </c>
      <c r="Y7" s="316"/>
      <c r="Z7" s="316"/>
      <c r="AA7" s="316"/>
    </row>
    <row r="8" spans="1:27" s="627" customFormat="1" ht="15">
      <c r="A8" s="500" t="s">
        <v>45</v>
      </c>
      <c r="B8" s="426" t="s">
        <v>43</v>
      </c>
      <c r="C8" s="426">
        <f>BC!D8</f>
        <v>54</v>
      </c>
      <c r="D8" s="426">
        <f>BC!E8</f>
        <v>100</v>
      </c>
      <c r="E8" s="112">
        <f>BC!F8</f>
        <v>0.4375</v>
      </c>
      <c r="F8" s="113">
        <f>BC!G8</f>
        <v>0.66666666666666663</v>
      </c>
      <c r="G8" s="115">
        <f>BC!H8</f>
        <v>0.5</v>
      </c>
      <c r="H8" s="115">
        <f>BC!I8</f>
        <v>0.5</v>
      </c>
      <c r="I8" s="380">
        <f>BC!J8</f>
        <v>1</v>
      </c>
      <c r="J8" s="380" t="str">
        <f>BC!K8</f>
        <v>n/a</v>
      </c>
      <c r="K8" s="380">
        <f>BC!L8</f>
        <v>0</v>
      </c>
      <c r="L8" s="115">
        <f>BC!M8</f>
        <v>1</v>
      </c>
      <c r="M8" s="113">
        <f>BC!N8</f>
        <v>0.20833333333333334</v>
      </c>
      <c r="N8" s="115">
        <f>BC!O8</f>
        <v>0</v>
      </c>
      <c r="O8" s="115">
        <f>BC!P8</f>
        <v>0</v>
      </c>
      <c r="P8" s="380">
        <f>BC!Q8</f>
        <v>0</v>
      </c>
      <c r="Q8" s="380">
        <f>BC!R8</f>
        <v>0</v>
      </c>
      <c r="R8" s="115">
        <f>BC!S8</f>
        <v>0.83333333333333337</v>
      </c>
      <c r="S8" s="380">
        <f>BC!T8</f>
        <v>0.5</v>
      </c>
      <c r="T8" s="380">
        <f>BC!U8</f>
        <v>1</v>
      </c>
      <c r="U8" s="380">
        <f>BC!V8</f>
        <v>1</v>
      </c>
      <c r="V8" s="115">
        <f>BC!W8</f>
        <v>0</v>
      </c>
      <c r="W8" s="380">
        <f>BC!X8</f>
        <v>0</v>
      </c>
      <c r="X8" s="499">
        <f>BC!Y8</f>
        <v>0</v>
      </c>
      <c r="Y8" s="316"/>
      <c r="Z8" s="316"/>
      <c r="AA8" s="316"/>
    </row>
    <row r="9" spans="1:27" s="627" customFormat="1" ht="15">
      <c r="A9" s="498" t="s">
        <v>46</v>
      </c>
      <c r="B9" s="425" t="s">
        <v>43</v>
      </c>
      <c r="C9" s="425">
        <f>BC!D9</f>
        <v>118</v>
      </c>
      <c r="D9" s="425">
        <f>BC!E9</f>
        <v>95.8</v>
      </c>
      <c r="E9" s="112">
        <f>BC!F9</f>
        <v>0.4375</v>
      </c>
      <c r="F9" s="113">
        <f>BC!G9</f>
        <v>0.5</v>
      </c>
      <c r="G9" s="115">
        <f>BC!H9</f>
        <v>0</v>
      </c>
      <c r="H9" s="115">
        <f>BC!I9</f>
        <v>0.5</v>
      </c>
      <c r="I9" s="380">
        <f>BC!J9</f>
        <v>1</v>
      </c>
      <c r="J9" s="380" t="str">
        <f>BC!K9</f>
        <v>n/a</v>
      </c>
      <c r="K9" s="380">
        <f>BC!L9</f>
        <v>0</v>
      </c>
      <c r="L9" s="115">
        <f>BC!M9</f>
        <v>1</v>
      </c>
      <c r="M9" s="113">
        <f>BC!N9</f>
        <v>0.375</v>
      </c>
      <c r="N9" s="115">
        <f>BC!O9</f>
        <v>0.5</v>
      </c>
      <c r="O9" s="115">
        <f>BC!P9</f>
        <v>0</v>
      </c>
      <c r="P9" s="380">
        <f>BC!Q9</f>
        <v>0</v>
      </c>
      <c r="Q9" s="380">
        <f>BC!R9</f>
        <v>0</v>
      </c>
      <c r="R9" s="115">
        <f>BC!S9</f>
        <v>0.5</v>
      </c>
      <c r="S9" s="380">
        <f>BC!T9</f>
        <v>0.5</v>
      </c>
      <c r="T9" s="380">
        <f>BC!U9</f>
        <v>0</v>
      </c>
      <c r="U9" s="380">
        <f>BC!V9</f>
        <v>1</v>
      </c>
      <c r="V9" s="115">
        <f>BC!W9</f>
        <v>0.5</v>
      </c>
      <c r="W9" s="380">
        <f>BC!X9</f>
        <v>1</v>
      </c>
      <c r="X9" s="499">
        <f>BC!Y9</f>
        <v>0</v>
      </c>
      <c r="Y9" s="316"/>
      <c r="Z9" s="316"/>
      <c r="AA9" s="316"/>
    </row>
    <row r="10" spans="1:27" s="627" customFormat="1" ht="15">
      <c r="A10" s="500" t="s">
        <v>47</v>
      </c>
      <c r="B10" s="426" t="s">
        <v>43</v>
      </c>
      <c r="C10" s="426">
        <f>BC!D10</f>
        <v>381</v>
      </c>
      <c r="D10" s="426">
        <f>BC!E10</f>
        <v>93.4</v>
      </c>
      <c r="E10" s="112">
        <f>BC!F10</f>
        <v>0.5</v>
      </c>
      <c r="F10" s="113">
        <f>BC!G10</f>
        <v>0.5</v>
      </c>
      <c r="G10" s="115">
        <f>BC!H10</f>
        <v>0</v>
      </c>
      <c r="H10" s="115">
        <f>BC!I10</f>
        <v>0.5</v>
      </c>
      <c r="I10" s="380">
        <f>BC!J10</f>
        <v>1</v>
      </c>
      <c r="J10" s="380" t="str">
        <f>BC!K10</f>
        <v>n/a</v>
      </c>
      <c r="K10" s="380">
        <f>BC!L10</f>
        <v>0</v>
      </c>
      <c r="L10" s="115">
        <f>BC!M10</f>
        <v>1</v>
      </c>
      <c r="M10" s="113">
        <f>BC!N10</f>
        <v>0.5</v>
      </c>
      <c r="N10" s="115">
        <f>BC!O10</f>
        <v>0.5</v>
      </c>
      <c r="O10" s="115">
        <f>BC!P10</f>
        <v>0</v>
      </c>
      <c r="P10" s="380">
        <f>BC!Q10</f>
        <v>0</v>
      </c>
      <c r="Q10" s="380">
        <f>BC!R10</f>
        <v>0</v>
      </c>
      <c r="R10" s="115">
        <f>BC!S10</f>
        <v>1</v>
      </c>
      <c r="S10" s="380">
        <f>BC!T10</f>
        <v>1</v>
      </c>
      <c r="T10" s="380">
        <f>BC!U10</f>
        <v>1</v>
      </c>
      <c r="U10" s="380">
        <f>BC!V10</f>
        <v>1</v>
      </c>
      <c r="V10" s="115">
        <f>BC!W10</f>
        <v>0.5</v>
      </c>
      <c r="W10" s="380">
        <f>BC!X10</f>
        <v>1</v>
      </c>
      <c r="X10" s="499">
        <f>BC!Y10</f>
        <v>0</v>
      </c>
      <c r="Y10" s="316"/>
      <c r="Z10" s="316"/>
      <c r="AA10" s="316"/>
    </row>
    <row r="11" spans="1:27" s="627" customFormat="1" ht="15">
      <c r="A11" s="498" t="s">
        <v>48</v>
      </c>
      <c r="B11" s="425" t="s">
        <v>43</v>
      </c>
      <c r="C11" s="425">
        <f>BC!D11</f>
        <v>451</v>
      </c>
      <c r="D11" s="425">
        <f>BC!E11</f>
        <v>91.1</v>
      </c>
      <c r="E11" s="112">
        <f>BC!F11</f>
        <v>0.5625</v>
      </c>
      <c r="F11" s="113">
        <f>BC!G11</f>
        <v>0.66666666666666663</v>
      </c>
      <c r="G11" s="115">
        <f>BC!H11</f>
        <v>0.5</v>
      </c>
      <c r="H11" s="115">
        <f>BC!I11</f>
        <v>0.5</v>
      </c>
      <c r="I11" s="380">
        <f>BC!J11</f>
        <v>1</v>
      </c>
      <c r="J11" s="380" t="str">
        <f>BC!K11</f>
        <v>n/a</v>
      </c>
      <c r="K11" s="380">
        <f>BC!L11</f>
        <v>0</v>
      </c>
      <c r="L11" s="115">
        <f>BC!M11</f>
        <v>1</v>
      </c>
      <c r="M11" s="113">
        <f>BC!N11</f>
        <v>0.45833333333333337</v>
      </c>
      <c r="N11" s="115">
        <f>BC!O11</f>
        <v>0.5</v>
      </c>
      <c r="O11" s="115">
        <f>BC!P11</f>
        <v>0</v>
      </c>
      <c r="P11" s="380">
        <f>BC!Q11</f>
        <v>0</v>
      </c>
      <c r="Q11" s="380">
        <f>BC!R11</f>
        <v>0</v>
      </c>
      <c r="R11" s="115">
        <f>BC!S11</f>
        <v>0.83333333333333337</v>
      </c>
      <c r="S11" s="380">
        <f>BC!T11</f>
        <v>0.5</v>
      </c>
      <c r="T11" s="380">
        <f>BC!U11</f>
        <v>1</v>
      </c>
      <c r="U11" s="380">
        <f>BC!V11</f>
        <v>1</v>
      </c>
      <c r="V11" s="115">
        <f>BC!W11</f>
        <v>0.5</v>
      </c>
      <c r="W11" s="380">
        <f>BC!X11</f>
        <v>1</v>
      </c>
      <c r="X11" s="499">
        <f>BC!Y11</f>
        <v>0</v>
      </c>
      <c r="Y11" s="316"/>
      <c r="Z11" s="316"/>
      <c r="AA11" s="316"/>
    </row>
    <row r="12" spans="1:27" s="627" customFormat="1" ht="15">
      <c r="A12" s="500" t="s">
        <v>49</v>
      </c>
      <c r="B12" s="426" t="s">
        <v>43</v>
      </c>
      <c r="C12" s="426">
        <f>BC!D12</f>
        <v>172</v>
      </c>
      <c r="D12" s="426">
        <f>BC!E12</f>
        <v>100</v>
      </c>
      <c r="E12" s="112">
        <f>BC!F12</f>
        <v>0.5</v>
      </c>
      <c r="F12" s="113">
        <f>BC!G12</f>
        <v>0.5</v>
      </c>
      <c r="G12" s="115">
        <f>BC!H12</f>
        <v>0</v>
      </c>
      <c r="H12" s="115">
        <f>BC!I12</f>
        <v>0.5</v>
      </c>
      <c r="I12" s="380">
        <f>BC!J12</f>
        <v>1</v>
      </c>
      <c r="J12" s="380" t="str">
        <f>BC!K12</f>
        <v>n/a</v>
      </c>
      <c r="K12" s="380">
        <f>BC!L12</f>
        <v>0</v>
      </c>
      <c r="L12" s="115">
        <f>BC!M12</f>
        <v>1</v>
      </c>
      <c r="M12" s="113">
        <f>BC!N12</f>
        <v>0.5</v>
      </c>
      <c r="N12" s="115">
        <f>BC!O12</f>
        <v>0.5</v>
      </c>
      <c r="O12" s="115">
        <f>BC!P12</f>
        <v>0</v>
      </c>
      <c r="P12" s="380">
        <f>BC!Q12</f>
        <v>0</v>
      </c>
      <c r="Q12" s="380">
        <f>BC!R12</f>
        <v>0</v>
      </c>
      <c r="R12" s="115">
        <f>BC!S12</f>
        <v>1</v>
      </c>
      <c r="S12" s="380">
        <f>BC!T12</f>
        <v>1</v>
      </c>
      <c r="T12" s="380">
        <f>BC!U12</f>
        <v>1</v>
      </c>
      <c r="U12" s="380">
        <f>BC!V12</f>
        <v>1</v>
      </c>
      <c r="V12" s="115">
        <f>BC!W12</f>
        <v>0.5</v>
      </c>
      <c r="W12" s="380">
        <f>BC!X12</f>
        <v>1</v>
      </c>
      <c r="X12" s="499">
        <f>BC!Y12</f>
        <v>0</v>
      </c>
      <c r="Y12" s="316"/>
      <c r="Z12" s="316"/>
      <c r="AA12" s="316"/>
    </row>
    <row r="13" spans="1:27" s="627" customFormat="1" ht="15">
      <c r="A13" s="498" t="s">
        <v>50</v>
      </c>
      <c r="B13" s="425" t="s">
        <v>43</v>
      </c>
      <c r="C13" s="425">
        <f>BC!D13</f>
        <v>295</v>
      </c>
      <c r="D13" s="425">
        <f>BC!E13</f>
        <v>96.6</v>
      </c>
      <c r="E13" s="112">
        <f>BC!F13</f>
        <v>0.614375</v>
      </c>
      <c r="F13" s="113">
        <f>BC!G13</f>
        <v>0.66666666666666663</v>
      </c>
      <c r="G13" s="115">
        <f>BC!H13</f>
        <v>0.5</v>
      </c>
      <c r="H13" s="115">
        <f>BC!I13</f>
        <v>0.5</v>
      </c>
      <c r="I13" s="380">
        <f>BC!J13</f>
        <v>1</v>
      </c>
      <c r="J13" s="380" t="str">
        <f>BC!K13</f>
        <v>n/a</v>
      </c>
      <c r="K13" s="380">
        <f>BC!L13</f>
        <v>0</v>
      </c>
      <c r="L13" s="115">
        <f>BC!M13</f>
        <v>1</v>
      </c>
      <c r="M13" s="113">
        <f>BC!N13</f>
        <v>0.56208333333333338</v>
      </c>
      <c r="N13" s="115">
        <f>BC!O13</f>
        <v>0.5</v>
      </c>
      <c r="O13" s="115">
        <f>BC!P13</f>
        <v>0.25</v>
      </c>
      <c r="P13" s="380">
        <f>BC!Q13</f>
        <v>0.5</v>
      </c>
      <c r="Q13" s="380">
        <f>BC!R13</f>
        <v>0</v>
      </c>
      <c r="R13" s="115">
        <f>BC!S13</f>
        <v>0.83333333333333337</v>
      </c>
      <c r="S13" s="380">
        <f>BC!T13</f>
        <v>0.5</v>
      </c>
      <c r="T13" s="380">
        <f>BC!U13</f>
        <v>1</v>
      </c>
      <c r="U13" s="380">
        <f>BC!V13</f>
        <v>1</v>
      </c>
      <c r="V13" s="115">
        <f>BC!W13</f>
        <v>0.66500000000000004</v>
      </c>
      <c r="W13" s="380">
        <f>BC!X13</f>
        <v>1</v>
      </c>
      <c r="X13" s="499">
        <f>BC!Y13</f>
        <v>0.33</v>
      </c>
      <c r="Y13" s="316"/>
      <c r="Z13" s="316"/>
      <c r="AA13" s="316"/>
    </row>
    <row r="14" spans="1:27" s="627" customFormat="1" ht="15.75" thickBot="1">
      <c r="A14" s="647" t="s">
        <v>51</v>
      </c>
      <c r="B14" s="25" t="s">
        <v>43</v>
      </c>
      <c r="C14" s="25">
        <f>BC!D14</f>
        <v>197</v>
      </c>
      <c r="D14" s="25">
        <f>BC!E14</f>
        <v>96.4</v>
      </c>
      <c r="E14" s="212">
        <f>BC!F14</f>
        <v>0.47916666666666669</v>
      </c>
      <c r="F14" s="213">
        <f>BC!G14</f>
        <v>0.5</v>
      </c>
      <c r="G14" s="215">
        <f>BC!H14</f>
        <v>0</v>
      </c>
      <c r="H14" s="215">
        <f>BC!I14</f>
        <v>0.5</v>
      </c>
      <c r="I14" s="383">
        <f>BC!J14</f>
        <v>1</v>
      </c>
      <c r="J14" s="383" t="str">
        <f>BC!K14</f>
        <v>n/a</v>
      </c>
      <c r="K14" s="383">
        <f>BC!L14</f>
        <v>0</v>
      </c>
      <c r="L14" s="215">
        <f>BC!M14</f>
        <v>1</v>
      </c>
      <c r="M14" s="213">
        <f>BC!N14</f>
        <v>0.45833333333333337</v>
      </c>
      <c r="N14" s="215">
        <f>BC!O14</f>
        <v>0.5</v>
      </c>
      <c r="O14" s="215">
        <f>BC!P14</f>
        <v>0</v>
      </c>
      <c r="P14" s="383">
        <f>BC!Q14</f>
        <v>0</v>
      </c>
      <c r="Q14" s="383">
        <f>BC!R14</f>
        <v>0</v>
      </c>
      <c r="R14" s="215">
        <f>BC!S14</f>
        <v>0.83333333333333337</v>
      </c>
      <c r="S14" s="383">
        <f>BC!T14</f>
        <v>0.5</v>
      </c>
      <c r="T14" s="383">
        <f>BC!U14</f>
        <v>1</v>
      </c>
      <c r="U14" s="383">
        <f>BC!V14</f>
        <v>1</v>
      </c>
      <c r="V14" s="215">
        <f>BC!W14</f>
        <v>0.5</v>
      </c>
      <c r="W14" s="383">
        <f>BC!X14</f>
        <v>1</v>
      </c>
      <c r="X14" s="648">
        <f>BC!Y14</f>
        <v>0</v>
      </c>
      <c r="Y14" s="316"/>
      <c r="Z14" s="316"/>
      <c r="AA14" s="316"/>
    </row>
    <row r="15" spans="1:27" s="780" customFormat="1" ht="30">
      <c r="A15" s="781" t="s">
        <v>484</v>
      </c>
      <c r="B15" s="782"/>
      <c r="C15" s="790">
        <f>AVERAGE(C7:C14)</f>
        <v>233.125</v>
      </c>
      <c r="D15" s="789">
        <f>AVERAGE(D7:D14)</f>
        <v>96.337500000000006</v>
      </c>
      <c r="E15" s="783">
        <f t="shared" ref="E15:X15" si="0">AVERAGE(E7:E14)</f>
        <v>0.51169270833333336</v>
      </c>
      <c r="F15" s="783">
        <f t="shared" si="0"/>
        <v>0.58333333333333326</v>
      </c>
      <c r="G15" s="783">
        <f t="shared" si="0"/>
        <v>0.25</v>
      </c>
      <c r="H15" s="783">
        <f t="shared" si="0"/>
        <v>0.5</v>
      </c>
      <c r="I15" s="783">
        <f t="shared" si="0"/>
        <v>1</v>
      </c>
      <c r="J15" s="783" t="s">
        <v>44</v>
      </c>
      <c r="K15" s="783">
        <f t="shared" si="0"/>
        <v>0</v>
      </c>
      <c r="L15" s="783">
        <f t="shared" si="0"/>
        <v>1</v>
      </c>
      <c r="M15" s="783">
        <f t="shared" si="0"/>
        <v>0.44005208333333334</v>
      </c>
      <c r="N15" s="783">
        <f t="shared" si="0"/>
        <v>0.4375</v>
      </c>
      <c r="O15" s="783">
        <f t="shared" si="0"/>
        <v>3.125E-2</v>
      </c>
      <c r="P15" s="783">
        <f t="shared" si="0"/>
        <v>6.25E-2</v>
      </c>
      <c r="Q15" s="783">
        <f t="shared" si="0"/>
        <v>0</v>
      </c>
      <c r="R15" s="783">
        <f>AVERAGE(R7:R14)</f>
        <v>0.83333333333333326</v>
      </c>
      <c r="S15" s="783">
        <f t="shared" si="0"/>
        <v>0.625</v>
      </c>
      <c r="T15" s="783">
        <f t="shared" si="0"/>
        <v>0.875</v>
      </c>
      <c r="U15" s="783">
        <f t="shared" si="0"/>
        <v>1</v>
      </c>
      <c r="V15" s="783">
        <f t="shared" si="0"/>
        <v>0.458125</v>
      </c>
      <c r="W15" s="783">
        <f t="shared" si="0"/>
        <v>0.875</v>
      </c>
      <c r="X15" s="784">
        <f t="shared" si="0"/>
        <v>4.1250000000000002E-2</v>
      </c>
      <c r="Y15" s="779"/>
      <c r="Z15" s="779"/>
      <c r="AA15" s="779"/>
    </row>
    <row r="16" spans="1:27" s="780" customFormat="1" ht="30.75" thickBot="1">
      <c r="A16" s="785" t="s">
        <v>485</v>
      </c>
      <c r="B16" s="786"/>
      <c r="C16" s="786"/>
      <c r="D16" s="791">
        <f>SUMPRODUCT(D7:D14,C7:C14)/SUM(C7:C14)</f>
        <v>95.041018766756025</v>
      </c>
      <c r="E16" s="787">
        <f>SUMPRODUCT(E7:E14,C7:C14)/SUM(C7:C14)</f>
        <v>0.53184260500446834</v>
      </c>
      <c r="F16" s="787">
        <f>SUMPRODUCT(F7:F14,C7:C14)/SUM(C7:C14)</f>
        <v>0.5890974084003574</v>
      </c>
      <c r="G16" s="787">
        <f>SUMPRODUCT(G7:G14,C7:C14)/SUM(C7:C14)</f>
        <v>0.26729222520107238</v>
      </c>
      <c r="H16" s="787">
        <f>SUMPRODUCT(H7:H14,C7:C14)/SUM(C7:C14)</f>
        <v>0.5</v>
      </c>
      <c r="I16" s="787">
        <f>SUMPRODUCT(I7:I14,C7:C14)/SUM(C7:C14)</f>
        <v>1</v>
      </c>
      <c r="J16" s="787" t="s">
        <v>44</v>
      </c>
      <c r="K16" s="787">
        <f>SUMPRODUCT(K7:K14,C7:C14)/SUM(C7:C14)</f>
        <v>0</v>
      </c>
      <c r="L16" s="787">
        <f>SUMPRODUCT(L7:L14,C7:C14)/SUM(C7:C14)</f>
        <v>1</v>
      </c>
      <c r="M16" s="787">
        <f>SUMPRODUCT(M7:M14,C7:C14)/SUM(C7:C14)</f>
        <v>0.47458780160857905</v>
      </c>
      <c r="N16" s="787">
        <f>SUMPRODUCT(N7:N14,C7:C14)/SUM(C7:C14)</f>
        <v>0.48552278820375333</v>
      </c>
      <c r="O16" s="787">
        <f>SUMPRODUCT(O7:O14,C7:C14)/SUM(C7:C14)</f>
        <v>3.9544235924932974E-2</v>
      </c>
      <c r="P16" s="787">
        <f>SUMPRODUCT(P7:P14,C7:C14)/SUM(C7:C14)</f>
        <v>7.9088471849865949E-2</v>
      </c>
      <c r="Q16" s="787">
        <f>SUMPRODUCT(Q7:Q14,C7:C14)/SUM(C7:C14)</f>
        <v>0</v>
      </c>
      <c r="R16" s="787">
        <f>SUMPRODUCT(R7:R14,C7:C14)/SUM(C7:C14)</f>
        <v>0.86166219839142089</v>
      </c>
      <c r="S16" s="787">
        <f>SUMPRODUCT(S7:S14,C7:C14)/SUM(C7:C14)</f>
        <v>0.64825737265415551</v>
      </c>
      <c r="T16" s="787">
        <f>SUMPRODUCT(T7:T14,C7:C14)/SUM(C7:C14)</f>
        <v>0.93672922252010726</v>
      </c>
      <c r="U16" s="787">
        <f>SUMPRODUCT(U7:U14,C7:C14)/SUM(C7:C14)</f>
        <v>1</v>
      </c>
      <c r="V16" s="787">
        <f>SUMPRODUCT(V7:V14,C7:C14)/SUM(C7:C14)</f>
        <v>0.5116219839142091</v>
      </c>
      <c r="W16" s="787">
        <f>SUMPRODUCT(W7:W14,C7:C14)/SUM(C7:C14)</f>
        <v>0.97104557640750666</v>
      </c>
      <c r="X16" s="788">
        <f>SUMPRODUCT(X7:X14,C7:C14)/SUM(C7:C14)</f>
        <v>5.2198391420911532E-2</v>
      </c>
      <c r="Y16" s="779"/>
      <c r="Z16" s="779"/>
      <c r="AA16" s="779"/>
    </row>
    <row r="17" spans="1:27" s="780" customFormat="1" ht="15">
      <c r="A17" s="668"/>
      <c r="B17" s="668"/>
      <c r="C17" s="668"/>
      <c r="D17" s="804"/>
      <c r="E17" s="778"/>
      <c r="F17" s="778"/>
      <c r="G17" s="778"/>
      <c r="H17" s="778"/>
      <c r="I17" s="778"/>
      <c r="J17" s="778"/>
      <c r="K17" s="778"/>
      <c r="L17" s="778"/>
      <c r="M17" s="778"/>
      <c r="N17" s="778"/>
      <c r="O17" s="778"/>
      <c r="P17" s="778"/>
      <c r="Q17" s="778"/>
      <c r="R17" s="778"/>
      <c r="S17" s="778"/>
      <c r="T17" s="778"/>
      <c r="U17" s="778"/>
      <c r="V17" s="778"/>
      <c r="W17" s="778"/>
      <c r="X17" s="778"/>
      <c r="Y17" s="779"/>
      <c r="Z17" s="779"/>
      <c r="AA17" s="779"/>
    </row>
    <row r="18" spans="1:27" s="780" customFormat="1" ht="15" customHeight="1">
      <c r="A18" s="1312" t="s">
        <v>504</v>
      </c>
      <c r="B18" s="1312"/>
      <c r="C18" s="1312"/>
      <c r="D18" s="1312"/>
      <c r="E18" s="1312"/>
      <c r="F18" s="1312"/>
      <c r="G18" s="1312"/>
      <c r="H18" s="778"/>
      <c r="I18" s="778"/>
      <c r="J18" s="778"/>
      <c r="K18" s="778"/>
      <c r="L18" s="778"/>
      <c r="M18" s="778"/>
      <c r="N18" s="778"/>
      <c r="O18" s="778"/>
      <c r="P18" s="778"/>
      <c r="Q18" s="778"/>
      <c r="R18" s="778"/>
      <c r="S18" s="778"/>
      <c r="T18" s="778"/>
      <c r="U18" s="778"/>
      <c r="V18" s="778"/>
      <c r="W18" s="778"/>
      <c r="X18" s="778"/>
      <c r="Y18" s="779"/>
      <c r="Z18" s="779"/>
      <c r="AA18" s="779"/>
    </row>
    <row r="19" spans="1:27" s="780" customFormat="1" ht="15">
      <c r="A19" s="668"/>
      <c r="B19" s="668"/>
      <c r="C19" s="668"/>
      <c r="D19" s="804"/>
      <c r="E19" s="778"/>
      <c r="F19" s="778"/>
      <c r="G19" s="778"/>
      <c r="H19" s="778"/>
      <c r="I19" s="778"/>
      <c r="J19" s="778"/>
      <c r="K19" s="778"/>
      <c r="L19" s="778"/>
      <c r="M19" s="778"/>
      <c r="N19" s="778"/>
      <c r="O19" s="778"/>
      <c r="P19" s="778"/>
      <c r="Q19" s="778"/>
      <c r="R19" s="778"/>
      <c r="S19" s="778"/>
      <c r="T19" s="778"/>
      <c r="U19" s="778"/>
      <c r="V19" s="778"/>
      <c r="W19" s="778"/>
      <c r="X19" s="778"/>
      <c r="Y19" s="779"/>
      <c r="Z19" s="779"/>
      <c r="AA19" s="779"/>
    </row>
    <row r="20" spans="1:27" s="627" customFormat="1" ht="15.75" thickBot="1">
      <c r="A20" s="1308" t="s">
        <v>514</v>
      </c>
      <c r="B20" s="1308"/>
      <c r="C20" s="1308"/>
      <c r="D20" s="1308"/>
      <c r="E20" s="1308"/>
      <c r="F20" s="651"/>
      <c r="G20" s="651"/>
      <c r="H20" s="651"/>
      <c r="I20" s="651"/>
      <c r="J20" s="651"/>
      <c r="K20" s="651"/>
      <c r="L20" s="651"/>
      <c r="M20" s="651"/>
      <c r="N20" s="651"/>
      <c r="O20" s="651"/>
      <c r="P20" s="651"/>
      <c r="Q20" s="651"/>
      <c r="R20" s="651"/>
      <c r="S20" s="651"/>
      <c r="T20" s="651"/>
      <c r="U20" s="651"/>
      <c r="V20" s="651"/>
      <c r="W20" s="651"/>
      <c r="X20" s="651"/>
      <c r="Y20" s="316"/>
      <c r="Z20" s="316"/>
      <c r="AA20" s="316"/>
    </row>
    <row r="21" spans="1:27" s="631" customFormat="1" ht="15">
      <c r="A21" s="1309" t="s">
        <v>0</v>
      </c>
      <c r="B21" s="1304" t="s">
        <v>1</v>
      </c>
      <c r="C21" s="1304" t="s">
        <v>2</v>
      </c>
      <c r="D21" s="1304" t="s">
        <v>3</v>
      </c>
      <c r="E21" s="1311" t="s">
        <v>4</v>
      </c>
      <c r="F21" s="670" t="s">
        <v>5</v>
      </c>
      <c r="G21" s="1304">
        <v>1</v>
      </c>
      <c r="H21" s="1301">
        <v>2</v>
      </c>
      <c r="I21" s="1302"/>
      <c r="J21" s="1302"/>
      <c r="K21" s="1303"/>
      <c r="L21" s="1304">
        <v>3</v>
      </c>
      <c r="M21" s="670" t="s">
        <v>6</v>
      </c>
      <c r="N21" s="1304">
        <v>4</v>
      </c>
      <c r="O21" s="1301">
        <v>5</v>
      </c>
      <c r="P21" s="1302"/>
      <c r="Q21" s="1303"/>
      <c r="R21" s="1301">
        <v>6</v>
      </c>
      <c r="S21" s="1302"/>
      <c r="T21" s="1302"/>
      <c r="U21" s="1303"/>
      <c r="V21" s="1301">
        <v>7</v>
      </c>
      <c r="W21" s="1302"/>
      <c r="X21" s="1306"/>
      <c r="Y21" s="630"/>
      <c r="Z21" s="630"/>
      <c r="AA21" s="630"/>
    </row>
    <row r="22" spans="1:27" s="631" customFormat="1" ht="15">
      <c r="A22" s="1310"/>
      <c r="B22" s="1300"/>
      <c r="C22" s="1300"/>
      <c r="D22" s="1300"/>
      <c r="E22" s="1300"/>
      <c r="F22" s="1307" t="s">
        <v>7</v>
      </c>
      <c r="G22" s="1305"/>
      <c r="H22" s="632">
        <v>2</v>
      </c>
      <c r="I22" s="632">
        <v>2.1</v>
      </c>
      <c r="J22" s="632">
        <v>2.2000000000000002</v>
      </c>
      <c r="K22" s="632">
        <v>2.2999999999999998</v>
      </c>
      <c r="L22" s="1305"/>
      <c r="M22" s="1307" t="s">
        <v>8</v>
      </c>
      <c r="N22" s="1305"/>
      <c r="O22" s="633">
        <v>5</v>
      </c>
      <c r="P22" s="632">
        <v>5.0999999999999996</v>
      </c>
      <c r="Q22" s="632">
        <v>5.2</v>
      </c>
      <c r="R22" s="632">
        <v>6</v>
      </c>
      <c r="S22" s="632">
        <v>6.1</v>
      </c>
      <c r="T22" s="632">
        <v>6.2</v>
      </c>
      <c r="U22" s="632">
        <v>6.3</v>
      </c>
      <c r="V22" s="632">
        <v>7</v>
      </c>
      <c r="W22" s="632">
        <v>7.1</v>
      </c>
      <c r="X22" s="671">
        <v>7.2</v>
      </c>
      <c r="Y22" s="630"/>
      <c r="Z22" s="630"/>
      <c r="AA22" s="630"/>
    </row>
    <row r="23" spans="1:27" s="631" customFormat="1" ht="15">
      <c r="A23" s="1310"/>
      <c r="B23" s="1300"/>
      <c r="C23" s="1300"/>
      <c r="D23" s="1300"/>
      <c r="E23" s="1300"/>
      <c r="F23" s="1300"/>
      <c r="G23" s="1299" t="s">
        <v>9</v>
      </c>
      <c r="H23" s="1295" t="s">
        <v>10</v>
      </c>
      <c r="I23" s="1296"/>
      <c r="J23" s="1296"/>
      <c r="K23" s="1297"/>
      <c r="L23" s="1299" t="s">
        <v>11</v>
      </c>
      <c r="M23" s="1300"/>
      <c r="N23" s="1299" t="s">
        <v>12</v>
      </c>
      <c r="O23" s="1295" t="s">
        <v>13</v>
      </c>
      <c r="P23" s="1296"/>
      <c r="Q23" s="1297"/>
      <c r="R23" s="1295" t="s">
        <v>14</v>
      </c>
      <c r="S23" s="1296"/>
      <c r="T23" s="1296"/>
      <c r="U23" s="1297"/>
      <c r="V23" s="1295" t="s">
        <v>15</v>
      </c>
      <c r="W23" s="1296"/>
      <c r="X23" s="1298"/>
      <c r="Y23" s="630"/>
      <c r="Z23" s="630"/>
      <c r="AA23" s="630"/>
    </row>
    <row r="24" spans="1:27" s="631" customFormat="1" ht="15">
      <c r="A24" s="1310"/>
      <c r="B24" s="1300"/>
      <c r="C24" s="1300"/>
      <c r="D24" s="1300"/>
      <c r="E24" s="1300"/>
      <c r="F24" s="1300"/>
      <c r="G24" s="1305"/>
      <c r="H24" s="1299" t="s">
        <v>16</v>
      </c>
      <c r="I24" s="634" t="s">
        <v>17</v>
      </c>
      <c r="J24" s="634" t="s">
        <v>14</v>
      </c>
      <c r="K24" s="634" t="s">
        <v>18</v>
      </c>
      <c r="L24" s="1305"/>
      <c r="M24" s="1300"/>
      <c r="N24" s="1305"/>
      <c r="O24" s="1299" t="s">
        <v>19</v>
      </c>
      <c r="P24" s="634" t="s">
        <v>20</v>
      </c>
      <c r="Q24" s="634" t="s">
        <v>21</v>
      </c>
      <c r="R24" s="1299" t="s">
        <v>22</v>
      </c>
      <c r="S24" s="634" t="s">
        <v>23</v>
      </c>
      <c r="T24" s="634" t="s">
        <v>24</v>
      </c>
      <c r="U24" s="634" t="s">
        <v>25</v>
      </c>
      <c r="V24" s="1299" t="s">
        <v>26</v>
      </c>
      <c r="W24" s="634" t="s">
        <v>27</v>
      </c>
      <c r="X24" s="672" t="s">
        <v>25</v>
      </c>
      <c r="Y24" s="630"/>
      <c r="Z24" s="630"/>
      <c r="AA24" s="630"/>
    </row>
    <row r="25" spans="1:27" s="631" customFormat="1" ht="60.75" thickBot="1">
      <c r="A25" s="1314"/>
      <c r="B25" s="1313"/>
      <c r="C25" s="1313"/>
      <c r="D25" s="1313"/>
      <c r="E25" s="1313"/>
      <c r="F25" s="1313"/>
      <c r="G25" s="674" t="s">
        <v>28</v>
      </c>
      <c r="H25" s="1313"/>
      <c r="I25" s="674" t="s">
        <v>29</v>
      </c>
      <c r="J25" s="674" t="s">
        <v>30</v>
      </c>
      <c r="K25" s="674" t="s">
        <v>31</v>
      </c>
      <c r="L25" s="674" t="s">
        <v>32</v>
      </c>
      <c r="M25" s="1313"/>
      <c r="N25" s="674" t="s">
        <v>33</v>
      </c>
      <c r="O25" s="1313"/>
      <c r="P25" s="674" t="s">
        <v>34</v>
      </c>
      <c r="Q25" s="674" t="s">
        <v>35</v>
      </c>
      <c r="R25" s="1313"/>
      <c r="S25" s="674" t="s">
        <v>36</v>
      </c>
      <c r="T25" s="674" t="s">
        <v>37</v>
      </c>
      <c r="U25" s="674" t="s">
        <v>38</v>
      </c>
      <c r="V25" s="1313"/>
      <c r="W25" s="674" t="s">
        <v>39</v>
      </c>
      <c r="X25" s="675" t="s">
        <v>40</v>
      </c>
      <c r="Y25" s="630"/>
      <c r="Z25" s="630"/>
      <c r="AA25" s="630"/>
    </row>
    <row r="26" spans="1:27" s="627" customFormat="1" ht="15">
      <c r="A26" s="676" t="s">
        <v>81</v>
      </c>
      <c r="B26" s="453" t="s">
        <v>82</v>
      </c>
      <c r="C26" s="453">
        <f>AB!D7</f>
        <v>828</v>
      </c>
      <c r="D26" s="454">
        <f>AB!E7</f>
        <v>98.8</v>
      </c>
      <c r="E26" s="106">
        <f>AB!F7</f>
        <v>0.61458333333333337</v>
      </c>
      <c r="F26" s="107">
        <f>AB!G7</f>
        <v>0.83333333333333337</v>
      </c>
      <c r="G26" s="109">
        <f>AB!H7</f>
        <v>1</v>
      </c>
      <c r="H26" s="109">
        <f>AB!I7</f>
        <v>0.5</v>
      </c>
      <c r="I26" s="328">
        <f>AB!J7</f>
        <v>1</v>
      </c>
      <c r="J26" s="328" t="str">
        <f>AB!K7</f>
        <v>n/a</v>
      </c>
      <c r="K26" s="328">
        <f>AB!L7</f>
        <v>0</v>
      </c>
      <c r="L26" s="109">
        <f>AB!M7</f>
        <v>1</v>
      </c>
      <c r="M26" s="107">
        <f>AB!N7</f>
        <v>0.39583333333333337</v>
      </c>
      <c r="N26" s="109">
        <f>AB!O7</f>
        <v>0</v>
      </c>
      <c r="O26" s="109">
        <f>AB!P7</f>
        <v>0.75</v>
      </c>
      <c r="P26" s="328">
        <f>AB!Q7</f>
        <v>0.5</v>
      </c>
      <c r="Q26" s="328">
        <f>AB!R7</f>
        <v>1</v>
      </c>
      <c r="R26" s="109">
        <f>AB!S7</f>
        <v>0.83333333333333337</v>
      </c>
      <c r="S26" s="328">
        <f>AB!T7</f>
        <v>0.5</v>
      </c>
      <c r="T26" s="328">
        <f>AB!U7</f>
        <v>1</v>
      </c>
      <c r="U26" s="328">
        <f>AB!V7</f>
        <v>1</v>
      </c>
      <c r="V26" s="109">
        <f>AB!W7</f>
        <v>0</v>
      </c>
      <c r="W26" s="328">
        <f>AB!X7</f>
        <v>0</v>
      </c>
      <c r="X26" s="677">
        <f>AB!Y7</f>
        <v>0</v>
      </c>
      <c r="Y26" s="316"/>
      <c r="Z26" s="316"/>
      <c r="AA26" s="316"/>
    </row>
    <row r="27" spans="1:27" s="627" customFormat="1" ht="15">
      <c r="A27" s="678" t="s">
        <v>85</v>
      </c>
      <c r="B27" s="462" t="s">
        <v>82</v>
      </c>
      <c r="C27" s="462">
        <f>AB!D8</f>
        <v>304</v>
      </c>
      <c r="D27" s="463">
        <f>AB!E8</f>
        <v>96.7</v>
      </c>
      <c r="E27" s="112">
        <f>AB!F8</f>
        <v>0.53125</v>
      </c>
      <c r="F27" s="113">
        <f>AB!G8</f>
        <v>0.66666666666666663</v>
      </c>
      <c r="G27" s="115">
        <f>AB!H8</f>
        <v>0.5</v>
      </c>
      <c r="H27" s="115">
        <f>AB!I8</f>
        <v>0.5</v>
      </c>
      <c r="I27" s="380">
        <f>AB!J8</f>
        <v>1</v>
      </c>
      <c r="J27" s="380" t="str">
        <f>AB!K8</f>
        <v>n/a</v>
      </c>
      <c r="K27" s="380">
        <f>AB!L8</f>
        <v>0</v>
      </c>
      <c r="L27" s="115">
        <f>AB!M8</f>
        <v>1</v>
      </c>
      <c r="M27" s="113">
        <f>AB!N8</f>
        <v>0.39583333333333337</v>
      </c>
      <c r="N27" s="115">
        <f>AB!O8</f>
        <v>0.5</v>
      </c>
      <c r="O27" s="115">
        <f>AB!P8</f>
        <v>0.25</v>
      </c>
      <c r="P27" s="380">
        <f>AB!Q8</f>
        <v>0</v>
      </c>
      <c r="Q27" s="380">
        <f>AB!R8</f>
        <v>0.5</v>
      </c>
      <c r="R27" s="115">
        <f>AB!S8</f>
        <v>0.83333333333333337</v>
      </c>
      <c r="S27" s="380">
        <f>AB!T8</f>
        <v>0.5</v>
      </c>
      <c r="T27" s="380">
        <f>AB!U8</f>
        <v>1</v>
      </c>
      <c r="U27" s="380">
        <f>AB!V8</f>
        <v>1</v>
      </c>
      <c r="V27" s="115">
        <f>AB!W8</f>
        <v>0</v>
      </c>
      <c r="W27" s="380">
        <f>AB!X8</f>
        <v>0</v>
      </c>
      <c r="X27" s="499">
        <f>AB!Y8</f>
        <v>0</v>
      </c>
      <c r="Y27" s="316"/>
      <c r="Z27" s="316"/>
      <c r="AA27" s="316"/>
    </row>
    <row r="28" spans="1:27" s="627" customFormat="1" ht="15">
      <c r="A28" s="679" t="s">
        <v>87</v>
      </c>
      <c r="B28" s="455" t="s">
        <v>82</v>
      </c>
      <c r="C28" s="455">
        <f>AB!D9</f>
        <v>653</v>
      </c>
      <c r="D28" s="456">
        <f>AB!E9</f>
        <v>90.8</v>
      </c>
      <c r="E28" s="112">
        <f>AB!F9</f>
        <v>0.59375</v>
      </c>
      <c r="F28" s="113">
        <f>AB!G9</f>
        <v>0.83333333333333337</v>
      </c>
      <c r="G28" s="115">
        <f>AB!H9</f>
        <v>1</v>
      </c>
      <c r="H28" s="115">
        <f>AB!I9</f>
        <v>0.5</v>
      </c>
      <c r="I28" s="380">
        <f>AB!J9</f>
        <v>1</v>
      </c>
      <c r="J28" s="380" t="str">
        <f>AB!K9</f>
        <v>n/a</v>
      </c>
      <c r="K28" s="380">
        <f>AB!L9</f>
        <v>0</v>
      </c>
      <c r="L28" s="115">
        <f>AB!M9</f>
        <v>1</v>
      </c>
      <c r="M28" s="113">
        <f>AB!N9</f>
        <v>0.35416666666666663</v>
      </c>
      <c r="N28" s="115">
        <f>AB!O9</f>
        <v>0.5</v>
      </c>
      <c r="O28" s="115">
        <f>AB!P9</f>
        <v>0.25</v>
      </c>
      <c r="P28" s="380">
        <f>AB!Q9</f>
        <v>0.5</v>
      </c>
      <c r="Q28" s="380">
        <f>AB!R9</f>
        <v>0</v>
      </c>
      <c r="R28" s="115">
        <f>AB!S9</f>
        <v>0.66666666666666663</v>
      </c>
      <c r="S28" s="380">
        <f>AB!T9</f>
        <v>1</v>
      </c>
      <c r="T28" s="380">
        <f>AB!U9</f>
        <v>0</v>
      </c>
      <c r="U28" s="380">
        <f>AB!V9</f>
        <v>1</v>
      </c>
      <c r="V28" s="115">
        <f>AB!W9</f>
        <v>0</v>
      </c>
      <c r="W28" s="380">
        <f>AB!X9</f>
        <v>0</v>
      </c>
      <c r="X28" s="499">
        <f>AB!Y9</f>
        <v>0</v>
      </c>
      <c r="Y28" s="316"/>
      <c r="Z28" s="316"/>
      <c r="AA28" s="316"/>
    </row>
    <row r="29" spans="1:27" s="627" customFormat="1" ht="15">
      <c r="A29" s="678" t="s">
        <v>89</v>
      </c>
      <c r="B29" s="462" t="s">
        <v>82</v>
      </c>
      <c r="C29" s="462">
        <f>AB!D10</f>
        <v>446</v>
      </c>
      <c r="D29" s="463">
        <f>AB!E10</f>
        <v>95.5</v>
      </c>
      <c r="E29" s="112">
        <f>AB!F10</f>
        <v>0.614375</v>
      </c>
      <c r="F29" s="113">
        <f>AB!G10</f>
        <v>0.83333333333333337</v>
      </c>
      <c r="G29" s="115">
        <f>AB!H10</f>
        <v>1</v>
      </c>
      <c r="H29" s="115">
        <f>AB!I10</f>
        <v>0.5</v>
      </c>
      <c r="I29" s="380">
        <f>AB!J10</f>
        <v>1</v>
      </c>
      <c r="J29" s="380" t="str">
        <f>AB!K10</f>
        <v>n/a</v>
      </c>
      <c r="K29" s="380">
        <f>AB!L10</f>
        <v>0</v>
      </c>
      <c r="L29" s="115">
        <f>AB!M10</f>
        <v>1</v>
      </c>
      <c r="M29" s="113">
        <f>AB!N10</f>
        <v>0.39541666666666664</v>
      </c>
      <c r="N29" s="115">
        <f>AB!O10</f>
        <v>0.5</v>
      </c>
      <c r="O29" s="115">
        <f>AB!P10</f>
        <v>0.25</v>
      </c>
      <c r="P29" s="380">
        <f>AB!Q10</f>
        <v>0.5</v>
      </c>
      <c r="Q29" s="380">
        <f>AB!R10</f>
        <v>0</v>
      </c>
      <c r="R29" s="115">
        <f>AB!S10</f>
        <v>0.66666666666666663</v>
      </c>
      <c r="S29" s="380">
        <f>AB!T10</f>
        <v>1</v>
      </c>
      <c r="T29" s="380">
        <f>AB!U10</f>
        <v>0</v>
      </c>
      <c r="U29" s="380">
        <f>AB!V10</f>
        <v>1</v>
      </c>
      <c r="V29" s="115">
        <f>AB!W10</f>
        <v>0.16500000000000001</v>
      </c>
      <c r="W29" s="380">
        <f>AB!X10</f>
        <v>0.33</v>
      </c>
      <c r="X29" s="499">
        <f>AB!Y10</f>
        <v>0</v>
      </c>
      <c r="Y29" s="316"/>
      <c r="Z29" s="316"/>
      <c r="AA29" s="316"/>
    </row>
    <row r="30" spans="1:27" s="627" customFormat="1" ht="15">
      <c r="A30" s="679" t="s">
        <v>91</v>
      </c>
      <c r="B30" s="455" t="s">
        <v>82</v>
      </c>
      <c r="C30" s="455">
        <f>AB!D11</f>
        <v>742</v>
      </c>
      <c r="D30" s="456">
        <f>AB!E11</f>
        <v>93.2</v>
      </c>
      <c r="E30" s="112">
        <f>AB!F11</f>
        <v>0.65666666666666673</v>
      </c>
      <c r="F30" s="113">
        <f>AB!G11</f>
        <v>0.83333333333333337</v>
      </c>
      <c r="G30" s="115">
        <f>AB!H11</f>
        <v>1</v>
      </c>
      <c r="H30" s="115">
        <f>AB!I11</f>
        <v>0.5</v>
      </c>
      <c r="I30" s="380">
        <f>AB!J11</f>
        <v>1</v>
      </c>
      <c r="J30" s="380" t="str">
        <f>AB!K11</f>
        <v>n/a</v>
      </c>
      <c r="K30" s="380">
        <f>AB!L11</f>
        <v>0</v>
      </c>
      <c r="L30" s="115">
        <f>AB!M11</f>
        <v>1</v>
      </c>
      <c r="M30" s="113">
        <f>AB!N11</f>
        <v>0.48</v>
      </c>
      <c r="N30" s="115">
        <f>AB!O11</f>
        <v>0</v>
      </c>
      <c r="O30" s="115">
        <f>AB!P11</f>
        <v>0.25</v>
      </c>
      <c r="P30" s="380">
        <f>AB!Q11</f>
        <v>0.5</v>
      </c>
      <c r="Q30" s="380">
        <f>AB!R11</f>
        <v>0</v>
      </c>
      <c r="R30" s="115">
        <f>AB!S11</f>
        <v>1</v>
      </c>
      <c r="S30" s="380">
        <f>AB!T11</f>
        <v>1</v>
      </c>
      <c r="T30" s="380">
        <f>AB!U11</f>
        <v>1</v>
      </c>
      <c r="U30" s="380">
        <f>AB!V11</f>
        <v>1</v>
      </c>
      <c r="V30" s="115">
        <f>AB!W11</f>
        <v>0.67</v>
      </c>
      <c r="W30" s="380">
        <f>AB!X11</f>
        <v>0.67</v>
      </c>
      <c r="X30" s="499">
        <f>AB!Y11</f>
        <v>0.67</v>
      </c>
      <c r="Y30" s="316"/>
      <c r="Z30" s="316"/>
      <c r="AA30" s="316"/>
    </row>
    <row r="31" spans="1:27" s="627" customFormat="1" ht="15">
      <c r="A31" s="680" t="s">
        <v>93</v>
      </c>
      <c r="B31" s="464" t="s">
        <v>82</v>
      </c>
      <c r="C31" s="464">
        <f>AB!D12</f>
        <v>639</v>
      </c>
      <c r="D31" s="465">
        <f>AB!E12</f>
        <v>62.5</v>
      </c>
      <c r="E31" s="112">
        <f>AB!F12</f>
        <v>0.75020833333333337</v>
      </c>
      <c r="F31" s="113">
        <f>AB!G12</f>
        <v>0.66666666666666663</v>
      </c>
      <c r="G31" s="115">
        <f>AB!H12</f>
        <v>0.5</v>
      </c>
      <c r="H31" s="115">
        <f>AB!I12</f>
        <v>0.5</v>
      </c>
      <c r="I31" s="380">
        <f>AB!J12</f>
        <v>1</v>
      </c>
      <c r="J31" s="380" t="str">
        <f>AB!K12</f>
        <v>n/a</v>
      </c>
      <c r="K31" s="380">
        <f>AB!L12</f>
        <v>0</v>
      </c>
      <c r="L31" s="115">
        <f>AB!M12</f>
        <v>1</v>
      </c>
      <c r="M31" s="113">
        <f>AB!N12</f>
        <v>0.83374999999999999</v>
      </c>
      <c r="N31" s="115">
        <f>AB!O12</f>
        <v>0.5</v>
      </c>
      <c r="O31" s="115">
        <f>AB!P12</f>
        <v>1</v>
      </c>
      <c r="P31" s="380">
        <f>AB!Q12</f>
        <v>1</v>
      </c>
      <c r="Q31" s="380">
        <f>AB!R12</f>
        <v>1</v>
      </c>
      <c r="R31" s="115">
        <f>AB!S12</f>
        <v>1</v>
      </c>
      <c r="S31" s="380">
        <f>AB!T12</f>
        <v>1</v>
      </c>
      <c r="T31" s="380">
        <f>AB!U12</f>
        <v>1</v>
      </c>
      <c r="U31" s="380">
        <f>AB!V12</f>
        <v>1</v>
      </c>
      <c r="V31" s="115">
        <f>AB!W12</f>
        <v>0.83499999999999996</v>
      </c>
      <c r="W31" s="380">
        <f>AB!X12</f>
        <v>1</v>
      </c>
      <c r="X31" s="499">
        <f>AB!Y12</f>
        <v>0.67</v>
      </c>
      <c r="Y31" s="316"/>
      <c r="Z31" s="316"/>
      <c r="AA31" s="316"/>
    </row>
    <row r="32" spans="1:27" s="627" customFormat="1" ht="15">
      <c r="A32" s="679" t="s">
        <v>98</v>
      </c>
      <c r="B32" s="455" t="s">
        <v>82</v>
      </c>
      <c r="C32" s="455">
        <f>AB!D14</f>
        <v>658</v>
      </c>
      <c r="D32" s="456">
        <f>AB!E14</f>
        <v>99.2</v>
      </c>
      <c r="E32" s="112">
        <f>AB!F14</f>
        <v>0.69791666666666674</v>
      </c>
      <c r="F32" s="113">
        <f>AB!G14</f>
        <v>0.83333333333333337</v>
      </c>
      <c r="G32" s="115">
        <f>AB!H14</f>
        <v>1</v>
      </c>
      <c r="H32" s="115">
        <f>AB!I14</f>
        <v>0.5</v>
      </c>
      <c r="I32" s="380">
        <f>AB!J14</f>
        <v>1</v>
      </c>
      <c r="J32" s="380" t="str">
        <f>AB!K14</f>
        <v>n/a</v>
      </c>
      <c r="K32" s="380">
        <f>AB!L14</f>
        <v>0</v>
      </c>
      <c r="L32" s="115">
        <f>AB!M14</f>
        <v>1</v>
      </c>
      <c r="M32" s="113">
        <f>AB!N14</f>
        <v>0.5625</v>
      </c>
      <c r="N32" s="115">
        <f>AB!O14</f>
        <v>0.5</v>
      </c>
      <c r="O32" s="115">
        <f>AB!P14</f>
        <v>0.75</v>
      </c>
      <c r="P32" s="380">
        <f>AB!Q14</f>
        <v>0.5</v>
      </c>
      <c r="Q32" s="380">
        <f>AB!R14</f>
        <v>1</v>
      </c>
      <c r="R32" s="115">
        <f>AB!S14</f>
        <v>1</v>
      </c>
      <c r="S32" s="380">
        <f>AB!T14</f>
        <v>1</v>
      </c>
      <c r="T32" s="380">
        <f>AB!U14</f>
        <v>1</v>
      </c>
      <c r="U32" s="380">
        <f>AB!V14</f>
        <v>1</v>
      </c>
      <c r="V32" s="115">
        <f>AB!W14</f>
        <v>0</v>
      </c>
      <c r="W32" s="380">
        <f>AB!X14</f>
        <v>0</v>
      </c>
      <c r="X32" s="499">
        <f>AB!Y14</f>
        <v>0</v>
      </c>
      <c r="Y32" s="316"/>
      <c r="Z32" s="316"/>
      <c r="AA32" s="316"/>
    </row>
    <row r="33" spans="1:27" s="627" customFormat="1" ht="15">
      <c r="A33" s="678" t="s">
        <v>99</v>
      </c>
      <c r="B33" s="462" t="s">
        <v>82</v>
      </c>
      <c r="C33" s="462">
        <f>AB!D15</f>
        <v>883</v>
      </c>
      <c r="D33" s="463">
        <f>AB!E15</f>
        <v>97.2</v>
      </c>
      <c r="E33" s="112">
        <f>AB!F15</f>
        <v>0.52083333333333337</v>
      </c>
      <c r="F33" s="113">
        <f>AB!G15</f>
        <v>0.83333333333333337</v>
      </c>
      <c r="G33" s="115">
        <f>AB!H15</f>
        <v>1</v>
      </c>
      <c r="H33" s="115">
        <f>AB!I15</f>
        <v>0.5</v>
      </c>
      <c r="I33" s="380">
        <f>AB!J15</f>
        <v>1</v>
      </c>
      <c r="J33" s="380" t="str">
        <f>AB!K15</f>
        <v>n/a</v>
      </c>
      <c r="K33" s="380">
        <f>AB!L15</f>
        <v>0</v>
      </c>
      <c r="L33" s="115">
        <f>AB!M15</f>
        <v>1</v>
      </c>
      <c r="M33" s="113">
        <f>AB!N15</f>
        <v>0.20833333333333334</v>
      </c>
      <c r="N33" s="115">
        <f>AB!O15</f>
        <v>0</v>
      </c>
      <c r="O33" s="115">
        <f>AB!P15</f>
        <v>0</v>
      </c>
      <c r="P33" s="380">
        <f>AB!Q15</f>
        <v>0</v>
      </c>
      <c r="Q33" s="380">
        <f>AB!R15</f>
        <v>0</v>
      </c>
      <c r="R33" s="115">
        <f>AB!S15</f>
        <v>0.83333333333333337</v>
      </c>
      <c r="S33" s="380">
        <f>AB!T15</f>
        <v>0.5</v>
      </c>
      <c r="T33" s="380">
        <f>AB!U15</f>
        <v>1</v>
      </c>
      <c r="U33" s="380">
        <f>AB!V15</f>
        <v>1</v>
      </c>
      <c r="V33" s="115">
        <f>AB!W15</f>
        <v>0</v>
      </c>
      <c r="W33" s="380">
        <f>AB!X15</f>
        <v>0</v>
      </c>
      <c r="X33" s="499">
        <f>AB!Y15</f>
        <v>0</v>
      </c>
      <c r="Y33" s="316"/>
      <c r="Z33" s="316"/>
      <c r="AA33" s="316"/>
    </row>
    <row r="34" spans="1:27" s="627" customFormat="1" ht="15">
      <c r="A34" s="681" t="s">
        <v>100</v>
      </c>
      <c r="B34" s="457" t="s">
        <v>82</v>
      </c>
      <c r="C34" s="457">
        <f>AB!D16</f>
        <v>469</v>
      </c>
      <c r="D34" s="458">
        <f>AB!E16</f>
        <v>97.9</v>
      </c>
      <c r="E34" s="112">
        <f>AB!F16</f>
        <v>0.52083333333333337</v>
      </c>
      <c r="F34" s="113">
        <f>AB!G16</f>
        <v>0.83333333333333337</v>
      </c>
      <c r="G34" s="115">
        <f>AB!H16</f>
        <v>1</v>
      </c>
      <c r="H34" s="115">
        <f>AB!I16</f>
        <v>0.5</v>
      </c>
      <c r="I34" s="380">
        <f>AB!J16</f>
        <v>1</v>
      </c>
      <c r="J34" s="380" t="str">
        <f>AB!K16</f>
        <v>n/a</v>
      </c>
      <c r="K34" s="380">
        <f>AB!L16</f>
        <v>0</v>
      </c>
      <c r="L34" s="115">
        <f>AB!M16</f>
        <v>1</v>
      </c>
      <c r="M34" s="113">
        <f>AB!N16</f>
        <v>0.20833333333333334</v>
      </c>
      <c r="N34" s="115">
        <f>AB!O16</f>
        <v>0</v>
      </c>
      <c r="O34" s="115">
        <f>AB!P16</f>
        <v>0</v>
      </c>
      <c r="P34" s="380">
        <f>AB!Q16</f>
        <v>0</v>
      </c>
      <c r="Q34" s="380">
        <f>AB!R16</f>
        <v>0</v>
      </c>
      <c r="R34" s="115">
        <f>AB!S16</f>
        <v>0.83333333333333337</v>
      </c>
      <c r="S34" s="380">
        <f>AB!T16</f>
        <v>0.5</v>
      </c>
      <c r="T34" s="380">
        <f>AB!U16</f>
        <v>1</v>
      </c>
      <c r="U34" s="380">
        <f>AB!V16</f>
        <v>1</v>
      </c>
      <c r="V34" s="115">
        <f>AB!W16</f>
        <v>0</v>
      </c>
      <c r="W34" s="380">
        <f>AB!X16</f>
        <v>0</v>
      </c>
      <c r="X34" s="499">
        <f>AB!Y16</f>
        <v>0</v>
      </c>
      <c r="Y34" s="316"/>
      <c r="Z34" s="316"/>
      <c r="AA34" s="316"/>
    </row>
    <row r="35" spans="1:27" s="627" customFormat="1" ht="15">
      <c r="A35" s="680" t="s">
        <v>103</v>
      </c>
      <c r="B35" s="464" t="s">
        <v>82</v>
      </c>
      <c r="C35" s="464">
        <f>AB!D18</f>
        <v>934</v>
      </c>
      <c r="D35" s="465">
        <f>AB!E18</f>
        <v>94.7</v>
      </c>
      <c r="E35" s="112">
        <f>AB!F18</f>
        <v>0.57270833333333337</v>
      </c>
      <c r="F35" s="113">
        <f>AB!G18</f>
        <v>0.66666666666666663</v>
      </c>
      <c r="G35" s="115">
        <f>AB!H18</f>
        <v>0.5</v>
      </c>
      <c r="H35" s="115">
        <f>AB!I18</f>
        <v>0.5</v>
      </c>
      <c r="I35" s="380">
        <f>AB!J18</f>
        <v>1</v>
      </c>
      <c r="J35" s="380" t="str">
        <f>AB!K18</f>
        <v>n/a</v>
      </c>
      <c r="K35" s="380">
        <f>AB!L18</f>
        <v>0</v>
      </c>
      <c r="L35" s="115">
        <f>AB!M18</f>
        <v>1</v>
      </c>
      <c r="M35" s="113">
        <f>AB!N18</f>
        <v>0.47875000000000001</v>
      </c>
      <c r="N35" s="115">
        <f>AB!O18</f>
        <v>0.5</v>
      </c>
      <c r="O35" s="115">
        <f>AB!P18</f>
        <v>0.25</v>
      </c>
      <c r="P35" s="380">
        <f>AB!Q18</f>
        <v>0.5</v>
      </c>
      <c r="Q35" s="380">
        <f>AB!R18</f>
        <v>0</v>
      </c>
      <c r="R35" s="115">
        <f>AB!S18</f>
        <v>1</v>
      </c>
      <c r="S35" s="380">
        <f>AB!T18</f>
        <v>1</v>
      </c>
      <c r="T35" s="380">
        <f>AB!U18</f>
        <v>1</v>
      </c>
      <c r="U35" s="380">
        <f>AB!V18</f>
        <v>1</v>
      </c>
      <c r="V35" s="115">
        <f>AB!W18</f>
        <v>0.16500000000000001</v>
      </c>
      <c r="W35" s="380">
        <f>AB!X18</f>
        <v>0.33</v>
      </c>
      <c r="X35" s="499">
        <f>AB!Y18</f>
        <v>0</v>
      </c>
      <c r="Y35" s="316"/>
      <c r="Z35" s="316"/>
      <c r="AA35" s="316"/>
    </row>
    <row r="36" spans="1:27" s="627" customFormat="1" ht="15">
      <c r="A36" s="679" t="s">
        <v>105</v>
      </c>
      <c r="B36" s="455" t="s">
        <v>82</v>
      </c>
      <c r="C36" s="455">
        <f>AB!D19</f>
        <v>544</v>
      </c>
      <c r="D36" s="456">
        <f>AB!E19</f>
        <v>94.4</v>
      </c>
      <c r="E36" s="112">
        <f>AB!F19</f>
        <v>0.71875</v>
      </c>
      <c r="F36" s="113">
        <f>AB!G19</f>
        <v>0.83333333333333337</v>
      </c>
      <c r="G36" s="115">
        <f>AB!H19</f>
        <v>1</v>
      </c>
      <c r="H36" s="115">
        <f>AB!I19</f>
        <v>0.5</v>
      </c>
      <c r="I36" s="380">
        <f>AB!J19</f>
        <v>1</v>
      </c>
      <c r="J36" s="380" t="str">
        <f>AB!K19</f>
        <v>n/a</v>
      </c>
      <c r="K36" s="380">
        <f>AB!L19</f>
        <v>0</v>
      </c>
      <c r="L36" s="115">
        <f>AB!M19</f>
        <v>1</v>
      </c>
      <c r="M36" s="113">
        <f>AB!N19</f>
        <v>0.60416666666666663</v>
      </c>
      <c r="N36" s="115">
        <f>AB!O19</f>
        <v>0.5</v>
      </c>
      <c r="O36" s="115">
        <f>AB!P19</f>
        <v>0.75</v>
      </c>
      <c r="P36" s="380">
        <f>AB!Q19</f>
        <v>1</v>
      </c>
      <c r="Q36" s="380">
        <f>AB!R19</f>
        <v>0.5</v>
      </c>
      <c r="R36" s="115">
        <f>AB!S19</f>
        <v>0.66666666666666663</v>
      </c>
      <c r="S36" s="380">
        <f>AB!T19</f>
        <v>1</v>
      </c>
      <c r="T36" s="380">
        <f>AB!U19</f>
        <v>0</v>
      </c>
      <c r="U36" s="380">
        <f>AB!V19</f>
        <v>1</v>
      </c>
      <c r="V36" s="115">
        <f>AB!W19</f>
        <v>0.5</v>
      </c>
      <c r="W36" s="380">
        <f>AB!X19</f>
        <v>1</v>
      </c>
      <c r="X36" s="499">
        <f>AB!Y19</f>
        <v>0</v>
      </c>
      <c r="Y36" s="316"/>
      <c r="Z36" s="316"/>
      <c r="AA36" s="316"/>
    </row>
    <row r="37" spans="1:27" s="627" customFormat="1" ht="15">
      <c r="A37" s="680" t="s">
        <v>106</v>
      </c>
      <c r="B37" s="464" t="s">
        <v>82</v>
      </c>
      <c r="C37" s="464">
        <f>AB!D20</f>
        <v>607</v>
      </c>
      <c r="D37" s="465">
        <f>AB!E20</f>
        <v>97.5</v>
      </c>
      <c r="E37" s="112">
        <f>AB!F20</f>
        <v>0.63520833333333337</v>
      </c>
      <c r="F37" s="113">
        <f>AB!G20</f>
        <v>0.66666666666666663</v>
      </c>
      <c r="G37" s="115">
        <f>AB!H20</f>
        <v>0.5</v>
      </c>
      <c r="H37" s="115">
        <f>AB!I20</f>
        <v>0.5</v>
      </c>
      <c r="I37" s="380">
        <f>AB!J20</f>
        <v>1</v>
      </c>
      <c r="J37" s="380" t="str">
        <f>AB!K20</f>
        <v>n/a</v>
      </c>
      <c r="K37" s="380">
        <f>AB!L20</f>
        <v>0</v>
      </c>
      <c r="L37" s="115">
        <f>AB!M20</f>
        <v>1</v>
      </c>
      <c r="M37" s="113">
        <f>AB!N20</f>
        <v>0.60375000000000001</v>
      </c>
      <c r="N37" s="115">
        <f>AB!O20</f>
        <v>0</v>
      </c>
      <c r="O37" s="115">
        <f>AB!P20</f>
        <v>0.75</v>
      </c>
      <c r="P37" s="380">
        <f>AB!Q20</f>
        <v>0.5</v>
      </c>
      <c r="Q37" s="380">
        <f>AB!R20</f>
        <v>1</v>
      </c>
      <c r="R37" s="115">
        <f>AB!S20</f>
        <v>1</v>
      </c>
      <c r="S37" s="380">
        <f>AB!T20</f>
        <v>1</v>
      </c>
      <c r="T37" s="380">
        <f>AB!U20</f>
        <v>1</v>
      </c>
      <c r="U37" s="380">
        <f>AB!V20</f>
        <v>1</v>
      </c>
      <c r="V37" s="115">
        <f>AB!W20</f>
        <v>0.66500000000000004</v>
      </c>
      <c r="W37" s="380">
        <f>AB!X20</f>
        <v>1</v>
      </c>
      <c r="X37" s="499">
        <f>AB!Y20</f>
        <v>0.33</v>
      </c>
      <c r="Y37" s="316"/>
      <c r="Z37" s="316"/>
      <c r="AA37" s="316"/>
    </row>
    <row r="38" spans="1:27" s="627" customFormat="1" ht="15">
      <c r="A38" s="681" t="s">
        <v>110</v>
      </c>
      <c r="B38" s="457" t="s">
        <v>82</v>
      </c>
      <c r="C38" s="457">
        <f>AB!D22</f>
        <v>689</v>
      </c>
      <c r="D38" s="458">
        <f>AB!E22</f>
        <v>94.9</v>
      </c>
      <c r="E38" s="112">
        <f>AB!F22</f>
        <v>0.45833333333333331</v>
      </c>
      <c r="F38" s="113">
        <f>AB!G22</f>
        <v>0.66666666666666663</v>
      </c>
      <c r="G38" s="115">
        <f>AB!H22</f>
        <v>0.5</v>
      </c>
      <c r="H38" s="115">
        <f>AB!I22</f>
        <v>0.5</v>
      </c>
      <c r="I38" s="380">
        <f>AB!J22</f>
        <v>1</v>
      </c>
      <c r="J38" s="380" t="str">
        <f>AB!K22</f>
        <v>n/a</v>
      </c>
      <c r="K38" s="380">
        <f>AB!L22</f>
        <v>0</v>
      </c>
      <c r="L38" s="115">
        <f>AB!M22</f>
        <v>1</v>
      </c>
      <c r="M38" s="113">
        <f>AB!N22</f>
        <v>0.25</v>
      </c>
      <c r="N38" s="115">
        <f>AB!O22</f>
        <v>0</v>
      </c>
      <c r="O38" s="115">
        <f>AB!P22</f>
        <v>0</v>
      </c>
      <c r="P38" s="380">
        <f>AB!Q22</f>
        <v>0</v>
      </c>
      <c r="Q38" s="380">
        <f>AB!R22</f>
        <v>0</v>
      </c>
      <c r="R38" s="115">
        <f>AB!S22</f>
        <v>0.5</v>
      </c>
      <c r="S38" s="380">
        <f>AB!T22</f>
        <v>0.5</v>
      </c>
      <c r="T38" s="380">
        <f>AB!U22</f>
        <v>0</v>
      </c>
      <c r="U38" s="380">
        <f>AB!V22</f>
        <v>1</v>
      </c>
      <c r="V38" s="115">
        <f>AB!W22</f>
        <v>0.5</v>
      </c>
      <c r="W38" s="380">
        <f>AB!X22</f>
        <v>1</v>
      </c>
      <c r="X38" s="499">
        <f>AB!Y22</f>
        <v>0</v>
      </c>
      <c r="Y38" s="316"/>
      <c r="Z38" s="316"/>
      <c r="AA38" s="316"/>
    </row>
    <row r="39" spans="1:27" s="627" customFormat="1" ht="15">
      <c r="A39" s="680" t="s">
        <v>111</v>
      </c>
      <c r="B39" s="464" t="s">
        <v>82</v>
      </c>
      <c r="C39" s="464">
        <f>AB!D23</f>
        <v>413</v>
      </c>
      <c r="D39" s="465">
        <f>AB!E23</f>
        <v>95.1</v>
      </c>
      <c r="E39" s="112">
        <f>AB!F23</f>
        <v>0.52083333333333337</v>
      </c>
      <c r="F39" s="113">
        <f>AB!G23</f>
        <v>0.83333333333333337</v>
      </c>
      <c r="G39" s="115">
        <f>AB!H23</f>
        <v>1</v>
      </c>
      <c r="H39" s="115">
        <f>AB!I23</f>
        <v>0.5</v>
      </c>
      <c r="I39" s="380">
        <f>AB!J23</f>
        <v>1</v>
      </c>
      <c r="J39" s="380" t="str">
        <f>AB!K23</f>
        <v>n/a</v>
      </c>
      <c r="K39" s="380">
        <f>AB!L23</f>
        <v>0</v>
      </c>
      <c r="L39" s="115">
        <f>AB!M23</f>
        <v>1</v>
      </c>
      <c r="M39" s="113">
        <f>AB!N23</f>
        <v>0.20833333333333334</v>
      </c>
      <c r="N39" s="115">
        <f>AB!O23</f>
        <v>0</v>
      </c>
      <c r="O39" s="115">
        <f>AB!P23</f>
        <v>0</v>
      </c>
      <c r="P39" s="380">
        <f>AB!Q23</f>
        <v>0</v>
      </c>
      <c r="Q39" s="380">
        <f>AB!R23</f>
        <v>0</v>
      </c>
      <c r="R39" s="115">
        <f>AB!S23</f>
        <v>0.83333333333333337</v>
      </c>
      <c r="S39" s="380">
        <f>AB!T23</f>
        <v>0.5</v>
      </c>
      <c r="T39" s="380">
        <f>AB!U23</f>
        <v>1</v>
      </c>
      <c r="U39" s="380">
        <f>AB!V23</f>
        <v>1</v>
      </c>
      <c r="V39" s="115">
        <f>AB!W23</f>
        <v>0</v>
      </c>
      <c r="W39" s="380">
        <f>AB!X23</f>
        <v>0</v>
      </c>
      <c r="X39" s="499">
        <f>AB!Y23</f>
        <v>0</v>
      </c>
      <c r="Y39" s="316"/>
      <c r="Z39" s="316"/>
      <c r="AA39" s="316"/>
    </row>
    <row r="40" spans="1:27" s="627" customFormat="1" ht="15">
      <c r="A40" s="679" t="s">
        <v>112</v>
      </c>
      <c r="B40" s="455" t="s">
        <v>82</v>
      </c>
      <c r="C40" s="455">
        <f>AB!D24</f>
        <v>250</v>
      </c>
      <c r="D40" s="456">
        <f>AB!E24</f>
        <v>100</v>
      </c>
      <c r="E40" s="112">
        <f>AB!F24</f>
        <v>0.46875</v>
      </c>
      <c r="F40" s="113">
        <f>AB!G24</f>
        <v>0.66666666666666663</v>
      </c>
      <c r="G40" s="115">
        <f>AB!H24</f>
        <v>0.5</v>
      </c>
      <c r="H40" s="115">
        <f>AB!I24</f>
        <v>0.5</v>
      </c>
      <c r="I40" s="380">
        <f>AB!J24</f>
        <v>1</v>
      </c>
      <c r="J40" s="380" t="str">
        <f>AB!K24</f>
        <v>n/a</v>
      </c>
      <c r="K40" s="380">
        <f>AB!L24</f>
        <v>0</v>
      </c>
      <c r="L40" s="115">
        <f>AB!M24</f>
        <v>1</v>
      </c>
      <c r="M40" s="113">
        <f>AB!N24</f>
        <v>0.27083333333333337</v>
      </c>
      <c r="N40" s="115">
        <f>AB!O24</f>
        <v>0</v>
      </c>
      <c r="O40" s="115">
        <f>AB!P24</f>
        <v>0.25</v>
      </c>
      <c r="P40" s="380">
        <f>AB!Q24</f>
        <v>0.5</v>
      </c>
      <c r="Q40" s="380">
        <f>AB!R24</f>
        <v>0</v>
      </c>
      <c r="R40" s="115">
        <f>AB!S24</f>
        <v>0.83333333333333337</v>
      </c>
      <c r="S40" s="380">
        <f>AB!T24</f>
        <v>0.5</v>
      </c>
      <c r="T40" s="380">
        <f>AB!U24</f>
        <v>1</v>
      </c>
      <c r="U40" s="380">
        <f>AB!V24</f>
        <v>1</v>
      </c>
      <c r="V40" s="115">
        <f>AB!W24</f>
        <v>0</v>
      </c>
      <c r="W40" s="380">
        <f>AB!X24</f>
        <v>0</v>
      </c>
      <c r="X40" s="499">
        <f>AB!Y24</f>
        <v>0</v>
      </c>
      <c r="Y40" s="316"/>
      <c r="Z40" s="316"/>
      <c r="AA40" s="316"/>
    </row>
    <row r="41" spans="1:27" s="627" customFormat="1" ht="15">
      <c r="A41" s="680" t="s">
        <v>113</v>
      </c>
      <c r="B41" s="464" t="s">
        <v>82</v>
      </c>
      <c r="C41" s="464">
        <f>AB!D25</f>
        <v>224</v>
      </c>
      <c r="D41" s="465">
        <f>AB!E25</f>
        <v>100</v>
      </c>
      <c r="E41" s="112">
        <f>AB!F25</f>
        <v>0.58333333333333337</v>
      </c>
      <c r="F41" s="113">
        <f>AB!G25</f>
        <v>0.83333333333333337</v>
      </c>
      <c r="G41" s="115">
        <f>AB!H25</f>
        <v>1</v>
      </c>
      <c r="H41" s="115">
        <f>AB!I25</f>
        <v>0.5</v>
      </c>
      <c r="I41" s="380">
        <f>AB!J25</f>
        <v>1</v>
      </c>
      <c r="J41" s="380" t="str">
        <f>AB!K25</f>
        <v>n/a</v>
      </c>
      <c r="K41" s="380">
        <f>AB!L25</f>
        <v>0</v>
      </c>
      <c r="L41" s="115">
        <f>AB!M25</f>
        <v>1</v>
      </c>
      <c r="M41" s="113">
        <f>AB!N25</f>
        <v>0.33333333333333337</v>
      </c>
      <c r="N41" s="115">
        <f>AB!O25</f>
        <v>0</v>
      </c>
      <c r="O41" s="115">
        <f>AB!P25</f>
        <v>0.5</v>
      </c>
      <c r="P41" s="380">
        <f>AB!Q25</f>
        <v>1</v>
      </c>
      <c r="Q41" s="380">
        <f>AB!R25</f>
        <v>0</v>
      </c>
      <c r="R41" s="115">
        <f>AB!S25</f>
        <v>0.83333333333333337</v>
      </c>
      <c r="S41" s="380">
        <f>AB!T25</f>
        <v>0.5</v>
      </c>
      <c r="T41" s="380">
        <f>AB!U25</f>
        <v>1</v>
      </c>
      <c r="U41" s="380">
        <f>AB!V25</f>
        <v>1</v>
      </c>
      <c r="V41" s="115">
        <f>AB!W25</f>
        <v>0</v>
      </c>
      <c r="W41" s="380">
        <f>AB!X25</f>
        <v>0</v>
      </c>
      <c r="X41" s="499">
        <f>AB!Y25</f>
        <v>0</v>
      </c>
      <c r="Y41" s="316"/>
      <c r="Z41" s="316"/>
      <c r="AA41" s="316"/>
    </row>
    <row r="42" spans="1:27" s="627" customFormat="1" ht="15">
      <c r="A42" s="681" t="s">
        <v>114</v>
      </c>
      <c r="B42" s="457" t="s">
        <v>82</v>
      </c>
      <c r="C42" s="457">
        <f>AB!D26</f>
        <v>294</v>
      </c>
      <c r="D42" s="458">
        <f>AB!E26</f>
        <v>98.3</v>
      </c>
      <c r="E42" s="112">
        <f>AB!F26</f>
        <v>0.54166666666666674</v>
      </c>
      <c r="F42" s="113">
        <f>AB!G26</f>
        <v>0.83333333333333337</v>
      </c>
      <c r="G42" s="115">
        <f>AB!H26</f>
        <v>1</v>
      </c>
      <c r="H42" s="115">
        <f>AB!I26</f>
        <v>0.5</v>
      </c>
      <c r="I42" s="380">
        <f>AB!J26</f>
        <v>1</v>
      </c>
      <c r="J42" s="380" t="str">
        <f>AB!K26</f>
        <v>n/a</v>
      </c>
      <c r="K42" s="380">
        <f>AB!L26</f>
        <v>0</v>
      </c>
      <c r="L42" s="115">
        <f>AB!M26</f>
        <v>1</v>
      </c>
      <c r="M42" s="113">
        <f>AB!N26</f>
        <v>0.25</v>
      </c>
      <c r="N42" s="115">
        <f>AB!O26</f>
        <v>0</v>
      </c>
      <c r="O42" s="115">
        <f>AB!P26</f>
        <v>0</v>
      </c>
      <c r="P42" s="380">
        <f>AB!Q26</f>
        <v>0</v>
      </c>
      <c r="Q42" s="380">
        <f>AB!R26</f>
        <v>0</v>
      </c>
      <c r="R42" s="115">
        <f>AB!S26</f>
        <v>1</v>
      </c>
      <c r="S42" s="380">
        <f>AB!T26</f>
        <v>1</v>
      </c>
      <c r="T42" s="380">
        <f>AB!U26</f>
        <v>1</v>
      </c>
      <c r="U42" s="380">
        <f>AB!V26</f>
        <v>1</v>
      </c>
      <c r="V42" s="115">
        <f>AB!W26</f>
        <v>0</v>
      </c>
      <c r="W42" s="380">
        <f>AB!X26</f>
        <v>0</v>
      </c>
      <c r="X42" s="499">
        <f>AB!Y26</f>
        <v>0</v>
      </c>
      <c r="Y42" s="316"/>
      <c r="Z42" s="316"/>
      <c r="AA42" s="316"/>
    </row>
    <row r="43" spans="1:27" s="627" customFormat="1" ht="15">
      <c r="A43" s="680" t="s">
        <v>115</v>
      </c>
      <c r="B43" s="464" t="s">
        <v>82</v>
      </c>
      <c r="C43" s="464">
        <f>AB!D27</f>
        <v>723</v>
      </c>
      <c r="D43" s="465">
        <f>AB!E27</f>
        <v>97.9</v>
      </c>
      <c r="E43" s="112">
        <f>AB!F27</f>
        <v>0.52083333333333337</v>
      </c>
      <c r="F43" s="113">
        <f>AB!G27</f>
        <v>0.83333333333333337</v>
      </c>
      <c r="G43" s="115">
        <f>AB!H27</f>
        <v>1</v>
      </c>
      <c r="H43" s="115">
        <f>AB!I27</f>
        <v>0.5</v>
      </c>
      <c r="I43" s="380">
        <f>AB!J27</f>
        <v>1</v>
      </c>
      <c r="J43" s="380" t="str">
        <f>AB!K27</f>
        <v>n/a</v>
      </c>
      <c r="K43" s="380">
        <f>AB!L27</f>
        <v>0</v>
      </c>
      <c r="L43" s="115">
        <f>AB!M27</f>
        <v>1</v>
      </c>
      <c r="M43" s="113">
        <f>AB!N27</f>
        <v>0.20833333333333334</v>
      </c>
      <c r="N43" s="115">
        <f>AB!O27</f>
        <v>0</v>
      </c>
      <c r="O43" s="115">
        <f>AB!P27</f>
        <v>0</v>
      </c>
      <c r="P43" s="380">
        <f>AB!Q27</f>
        <v>0</v>
      </c>
      <c r="Q43" s="380">
        <f>AB!R27</f>
        <v>0</v>
      </c>
      <c r="R43" s="115">
        <f>AB!S27</f>
        <v>0.83333333333333337</v>
      </c>
      <c r="S43" s="380">
        <f>AB!T27</f>
        <v>0.5</v>
      </c>
      <c r="T43" s="380">
        <f>AB!U27</f>
        <v>1</v>
      </c>
      <c r="U43" s="380">
        <f>AB!V27</f>
        <v>1</v>
      </c>
      <c r="V43" s="115">
        <f>AB!W27</f>
        <v>0</v>
      </c>
      <c r="W43" s="380">
        <f>AB!X27</f>
        <v>0</v>
      </c>
      <c r="X43" s="499">
        <f>AB!Y27</f>
        <v>0</v>
      </c>
      <c r="Y43" s="316"/>
      <c r="Z43" s="316"/>
      <c r="AA43" s="316"/>
    </row>
    <row r="44" spans="1:27" s="627" customFormat="1" ht="15">
      <c r="A44" s="679" t="s">
        <v>116</v>
      </c>
      <c r="B44" s="455" t="s">
        <v>82</v>
      </c>
      <c r="C44" s="455">
        <f>AB!D28</f>
        <v>127</v>
      </c>
      <c r="D44" s="456">
        <f>AB!E28</f>
        <v>96</v>
      </c>
      <c r="E44" s="112">
        <f>AB!F28</f>
        <v>0.52083333333333337</v>
      </c>
      <c r="F44" s="113">
        <f>AB!G28</f>
        <v>0.83333333333333337</v>
      </c>
      <c r="G44" s="115">
        <f>AB!H28</f>
        <v>1</v>
      </c>
      <c r="H44" s="115">
        <f>AB!I28</f>
        <v>0.5</v>
      </c>
      <c r="I44" s="380">
        <f>AB!J28</f>
        <v>1</v>
      </c>
      <c r="J44" s="380" t="str">
        <f>AB!K28</f>
        <v>n/a</v>
      </c>
      <c r="K44" s="380">
        <f>AB!L28</f>
        <v>0</v>
      </c>
      <c r="L44" s="115">
        <f>AB!M28</f>
        <v>1</v>
      </c>
      <c r="M44" s="113">
        <f>AB!N28</f>
        <v>0.20833333333333334</v>
      </c>
      <c r="N44" s="115">
        <f>AB!O28</f>
        <v>0</v>
      </c>
      <c r="O44" s="115">
        <f>AB!P28</f>
        <v>0</v>
      </c>
      <c r="P44" s="380">
        <f>AB!Q28</f>
        <v>0</v>
      </c>
      <c r="Q44" s="380">
        <f>AB!R28</f>
        <v>0</v>
      </c>
      <c r="R44" s="115">
        <f>AB!S28</f>
        <v>0.83333333333333337</v>
      </c>
      <c r="S44" s="380">
        <f>AB!T28</f>
        <v>0.5</v>
      </c>
      <c r="T44" s="380">
        <f>AB!U28</f>
        <v>1</v>
      </c>
      <c r="U44" s="380">
        <f>AB!V28</f>
        <v>1</v>
      </c>
      <c r="V44" s="115">
        <f>AB!W28</f>
        <v>0</v>
      </c>
      <c r="W44" s="380">
        <f>AB!X28</f>
        <v>0</v>
      </c>
      <c r="X44" s="499">
        <f>AB!Y28</f>
        <v>0</v>
      </c>
      <c r="Y44" s="316"/>
      <c r="Z44" s="316"/>
      <c r="AA44" s="316"/>
    </row>
    <row r="45" spans="1:27" s="627" customFormat="1" ht="15">
      <c r="A45" s="678" t="s">
        <v>117</v>
      </c>
      <c r="B45" s="462" t="s">
        <v>82</v>
      </c>
      <c r="C45" s="462">
        <f>AB!D29</f>
        <v>160</v>
      </c>
      <c r="D45" s="463">
        <f>AB!E29</f>
        <v>100</v>
      </c>
      <c r="E45" s="112">
        <f>AB!F29</f>
        <v>0.39583333333333331</v>
      </c>
      <c r="F45" s="113">
        <f>AB!G29</f>
        <v>0.66666666666666663</v>
      </c>
      <c r="G45" s="115">
        <f>AB!H29</f>
        <v>0.5</v>
      </c>
      <c r="H45" s="115">
        <f>AB!I29</f>
        <v>0.5</v>
      </c>
      <c r="I45" s="380">
        <f>AB!J29</f>
        <v>1</v>
      </c>
      <c r="J45" s="380" t="str">
        <f>AB!K29</f>
        <v>n/a</v>
      </c>
      <c r="K45" s="380">
        <f>AB!L29</f>
        <v>0</v>
      </c>
      <c r="L45" s="115">
        <f>AB!M29</f>
        <v>1</v>
      </c>
      <c r="M45" s="113">
        <f>AB!N29</f>
        <v>0.125</v>
      </c>
      <c r="N45" s="115">
        <f>AB!O29</f>
        <v>0</v>
      </c>
      <c r="O45" s="115">
        <f>AB!P29</f>
        <v>0</v>
      </c>
      <c r="P45" s="380">
        <f>AB!Q29</f>
        <v>0</v>
      </c>
      <c r="Q45" s="380">
        <f>AB!R29</f>
        <v>0</v>
      </c>
      <c r="R45" s="115">
        <f>AB!S29</f>
        <v>0.5</v>
      </c>
      <c r="S45" s="380">
        <f>AB!T29</f>
        <v>0.5</v>
      </c>
      <c r="T45" s="380">
        <f>AB!U29</f>
        <v>0</v>
      </c>
      <c r="U45" s="380">
        <f>AB!V29</f>
        <v>1</v>
      </c>
      <c r="V45" s="115">
        <f>AB!W29</f>
        <v>0</v>
      </c>
      <c r="W45" s="380">
        <f>AB!X29</f>
        <v>0</v>
      </c>
      <c r="X45" s="499">
        <f>AB!Y29</f>
        <v>0</v>
      </c>
      <c r="Y45" s="316"/>
      <c r="Z45" s="316"/>
      <c r="AA45" s="316"/>
    </row>
    <row r="46" spans="1:27" s="627" customFormat="1" ht="15">
      <c r="A46" s="681" t="s">
        <v>119</v>
      </c>
      <c r="B46" s="457" t="s">
        <v>82</v>
      </c>
      <c r="C46" s="457">
        <f>AB!D30</f>
        <v>658</v>
      </c>
      <c r="D46" s="458">
        <f>AB!E30</f>
        <v>98.4</v>
      </c>
      <c r="E46" s="112">
        <f>AB!F30</f>
        <v>0.4375</v>
      </c>
      <c r="F46" s="113">
        <f>AB!G30</f>
        <v>0.66666666666666663</v>
      </c>
      <c r="G46" s="115">
        <f>AB!H30</f>
        <v>0.5</v>
      </c>
      <c r="H46" s="115">
        <f>AB!I30</f>
        <v>0.5</v>
      </c>
      <c r="I46" s="380">
        <f>AB!J30</f>
        <v>1</v>
      </c>
      <c r="J46" s="380" t="str">
        <f>AB!K30</f>
        <v>n/a</v>
      </c>
      <c r="K46" s="380">
        <f>AB!L30</f>
        <v>0</v>
      </c>
      <c r="L46" s="115">
        <f>AB!M30</f>
        <v>1</v>
      </c>
      <c r="M46" s="113">
        <f>AB!N30</f>
        <v>0.20833333333333334</v>
      </c>
      <c r="N46" s="115">
        <f>AB!O30</f>
        <v>0</v>
      </c>
      <c r="O46" s="115">
        <f>AB!P30</f>
        <v>0</v>
      </c>
      <c r="P46" s="380">
        <f>AB!Q30</f>
        <v>0</v>
      </c>
      <c r="Q46" s="380">
        <f>AB!R30</f>
        <v>0</v>
      </c>
      <c r="R46" s="115">
        <f>AB!S30</f>
        <v>0.83333333333333337</v>
      </c>
      <c r="S46" s="380">
        <f>AB!T30</f>
        <v>0.5</v>
      </c>
      <c r="T46" s="380">
        <f>AB!U30</f>
        <v>1</v>
      </c>
      <c r="U46" s="380">
        <f>AB!V30</f>
        <v>1</v>
      </c>
      <c r="V46" s="115">
        <f>AB!W30</f>
        <v>0</v>
      </c>
      <c r="W46" s="380">
        <f>AB!X30</f>
        <v>0</v>
      </c>
      <c r="X46" s="499">
        <f>AB!Y30</f>
        <v>0</v>
      </c>
      <c r="Y46" s="316"/>
      <c r="Z46" s="316"/>
      <c r="AA46" s="316"/>
    </row>
    <row r="47" spans="1:27" s="627" customFormat="1" ht="15">
      <c r="A47" s="678" t="s">
        <v>120</v>
      </c>
      <c r="B47" s="462" t="s">
        <v>82</v>
      </c>
      <c r="C47" s="462">
        <f>AB!D31</f>
        <v>190</v>
      </c>
      <c r="D47" s="463">
        <f>AB!E31</f>
        <v>97.4</v>
      </c>
      <c r="E47" s="112">
        <f>AB!F31</f>
        <v>0.43729166666666663</v>
      </c>
      <c r="F47" s="113">
        <f>AB!G31</f>
        <v>0.66666666666666663</v>
      </c>
      <c r="G47" s="115">
        <f>AB!H31</f>
        <v>0.5</v>
      </c>
      <c r="H47" s="115">
        <f>AB!I31</f>
        <v>0.5</v>
      </c>
      <c r="I47" s="380">
        <f>AB!J31</f>
        <v>1</v>
      </c>
      <c r="J47" s="380" t="str">
        <f>AB!K31</f>
        <v>n/a</v>
      </c>
      <c r="K47" s="380">
        <f>AB!L31</f>
        <v>0</v>
      </c>
      <c r="L47" s="115">
        <f>AB!M31</f>
        <v>1</v>
      </c>
      <c r="M47" s="113">
        <f>AB!N31</f>
        <v>0.20791666666666667</v>
      </c>
      <c r="N47" s="115">
        <f>AB!O31</f>
        <v>0</v>
      </c>
      <c r="O47" s="115">
        <f>AB!P31</f>
        <v>0</v>
      </c>
      <c r="P47" s="380">
        <f>AB!Q31</f>
        <v>0</v>
      </c>
      <c r="Q47" s="380">
        <f>AB!R31</f>
        <v>0</v>
      </c>
      <c r="R47" s="115">
        <f>AB!S31</f>
        <v>0.66666666666666663</v>
      </c>
      <c r="S47" s="380">
        <f>AB!T31</f>
        <v>0.5</v>
      </c>
      <c r="T47" s="380">
        <f>AB!U31</f>
        <v>0.5</v>
      </c>
      <c r="U47" s="380">
        <f>AB!V31</f>
        <v>1</v>
      </c>
      <c r="V47" s="115">
        <f>AB!W31</f>
        <v>0.16500000000000001</v>
      </c>
      <c r="W47" s="380">
        <f>AB!X31</f>
        <v>0</v>
      </c>
      <c r="X47" s="499">
        <f>AB!Y31</f>
        <v>0.33</v>
      </c>
      <c r="Y47" s="316"/>
      <c r="Z47" s="316"/>
      <c r="AA47" s="316"/>
    </row>
    <row r="48" spans="1:27" s="627" customFormat="1" ht="15">
      <c r="A48" s="681" t="s">
        <v>121</v>
      </c>
      <c r="B48" s="457" t="s">
        <v>82</v>
      </c>
      <c r="C48" s="457">
        <f>AB!D32</f>
        <v>188</v>
      </c>
      <c r="D48" s="458">
        <f>AB!E32</f>
        <v>102.7</v>
      </c>
      <c r="E48" s="112">
        <f>AB!F32</f>
        <v>0.39583333333333331</v>
      </c>
      <c r="F48" s="113">
        <f>AB!G32</f>
        <v>0.66666666666666663</v>
      </c>
      <c r="G48" s="115">
        <f>AB!H32</f>
        <v>0.5</v>
      </c>
      <c r="H48" s="115">
        <f>AB!I32</f>
        <v>0.5</v>
      </c>
      <c r="I48" s="380">
        <f>AB!J32</f>
        <v>1</v>
      </c>
      <c r="J48" s="380" t="str">
        <f>AB!K32</f>
        <v>n/a</v>
      </c>
      <c r="K48" s="380">
        <f>AB!L32</f>
        <v>0</v>
      </c>
      <c r="L48" s="115">
        <f>AB!M32</f>
        <v>1</v>
      </c>
      <c r="M48" s="113">
        <f>AB!N32</f>
        <v>0.125</v>
      </c>
      <c r="N48" s="115">
        <f>AB!O32</f>
        <v>0</v>
      </c>
      <c r="O48" s="115">
        <f>AB!P32</f>
        <v>0</v>
      </c>
      <c r="P48" s="380">
        <f>AB!Q32</f>
        <v>0</v>
      </c>
      <c r="Q48" s="380">
        <f>AB!R32</f>
        <v>0</v>
      </c>
      <c r="R48" s="115">
        <f>AB!S32</f>
        <v>0.5</v>
      </c>
      <c r="S48" s="380">
        <f>AB!T32</f>
        <v>0.5</v>
      </c>
      <c r="T48" s="380">
        <f>AB!U32</f>
        <v>0</v>
      </c>
      <c r="U48" s="380">
        <f>AB!V32</f>
        <v>1</v>
      </c>
      <c r="V48" s="115">
        <f>AB!W32</f>
        <v>0</v>
      </c>
      <c r="W48" s="380">
        <f>AB!X32</f>
        <v>0</v>
      </c>
      <c r="X48" s="499">
        <f>AB!Y32</f>
        <v>0</v>
      </c>
      <c r="Y48" s="316"/>
      <c r="Z48" s="316"/>
      <c r="AA48" s="316"/>
    </row>
    <row r="49" spans="1:27" s="627" customFormat="1" ht="15">
      <c r="A49" s="678" t="s">
        <v>122</v>
      </c>
      <c r="B49" s="462" t="s">
        <v>82</v>
      </c>
      <c r="C49" s="462">
        <f>AB!D33</f>
        <v>961</v>
      </c>
      <c r="D49" s="463">
        <f>AB!E33</f>
        <v>99</v>
      </c>
      <c r="E49" s="112">
        <f>AB!F33</f>
        <v>0.4375</v>
      </c>
      <c r="F49" s="113">
        <f>AB!G33</f>
        <v>0.66666666666666663</v>
      </c>
      <c r="G49" s="115">
        <f>AB!H33</f>
        <v>0.5</v>
      </c>
      <c r="H49" s="115">
        <f>AB!I33</f>
        <v>0.5</v>
      </c>
      <c r="I49" s="380">
        <f>AB!J33</f>
        <v>1</v>
      </c>
      <c r="J49" s="380" t="str">
        <f>AB!K33</f>
        <v>n/a</v>
      </c>
      <c r="K49" s="380">
        <f>AB!L33</f>
        <v>0</v>
      </c>
      <c r="L49" s="115">
        <f>AB!M33</f>
        <v>1</v>
      </c>
      <c r="M49" s="113">
        <f>AB!N33</f>
        <v>0.20833333333333334</v>
      </c>
      <c r="N49" s="115">
        <f>AB!O33</f>
        <v>0</v>
      </c>
      <c r="O49" s="115">
        <f>AB!P33</f>
        <v>0</v>
      </c>
      <c r="P49" s="380">
        <f>AB!Q33</f>
        <v>0</v>
      </c>
      <c r="Q49" s="380">
        <f>AB!R33</f>
        <v>0</v>
      </c>
      <c r="R49" s="115">
        <f>AB!S33</f>
        <v>0.83333333333333337</v>
      </c>
      <c r="S49" s="380">
        <f>AB!T33</f>
        <v>0.5</v>
      </c>
      <c r="T49" s="380">
        <f>AB!U33</f>
        <v>1</v>
      </c>
      <c r="U49" s="380">
        <f>AB!V33</f>
        <v>1</v>
      </c>
      <c r="V49" s="115">
        <f>AB!W33</f>
        <v>0</v>
      </c>
      <c r="W49" s="380">
        <f>AB!X33</f>
        <v>0</v>
      </c>
      <c r="X49" s="499">
        <f>AB!Y33</f>
        <v>0</v>
      </c>
      <c r="Y49" s="316"/>
      <c r="Z49" s="316"/>
      <c r="AA49" s="316"/>
    </row>
    <row r="50" spans="1:27" s="627" customFormat="1" ht="15">
      <c r="A50" s="679" t="s">
        <v>123</v>
      </c>
      <c r="B50" s="455" t="s">
        <v>82</v>
      </c>
      <c r="C50" s="455">
        <f>AB!D34</f>
        <v>723</v>
      </c>
      <c r="D50" s="456">
        <f>AB!E34</f>
        <v>96.5</v>
      </c>
      <c r="E50" s="112">
        <f>AB!F34</f>
        <v>0.60416666666666674</v>
      </c>
      <c r="F50" s="113">
        <f>AB!G34</f>
        <v>0.83333333333333337</v>
      </c>
      <c r="G50" s="115">
        <f>AB!H34</f>
        <v>1</v>
      </c>
      <c r="H50" s="115">
        <f>AB!I34</f>
        <v>0.5</v>
      </c>
      <c r="I50" s="380">
        <f>AB!J34</f>
        <v>1</v>
      </c>
      <c r="J50" s="380" t="str">
        <f>AB!K34</f>
        <v>n/a</v>
      </c>
      <c r="K50" s="380">
        <f>AB!L34</f>
        <v>0</v>
      </c>
      <c r="L50" s="115">
        <f>AB!M34</f>
        <v>1</v>
      </c>
      <c r="M50" s="113">
        <f>AB!N34</f>
        <v>0.375</v>
      </c>
      <c r="N50" s="115">
        <f>AB!O34</f>
        <v>0</v>
      </c>
      <c r="O50" s="115">
        <f>AB!P34</f>
        <v>1</v>
      </c>
      <c r="P50" s="380">
        <f>AB!Q34</f>
        <v>1</v>
      </c>
      <c r="Q50" s="380">
        <f>AB!R34</f>
        <v>1</v>
      </c>
      <c r="R50" s="115">
        <f>AB!S34</f>
        <v>0.5</v>
      </c>
      <c r="S50" s="380">
        <f>AB!T34</f>
        <v>0.5</v>
      </c>
      <c r="T50" s="380">
        <f>AB!U34</f>
        <v>0</v>
      </c>
      <c r="U50" s="380">
        <f>AB!V34</f>
        <v>1</v>
      </c>
      <c r="V50" s="115">
        <f>AB!W34</f>
        <v>0</v>
      </c>
      <c r="W50" s="380">
        <f>AB!X34</f>
        <v>0</v>
      </c>
      <c r="X50" s="499">
        <f>AB!Y34</f>
        <v>0</v>
      </c>
      <c r="Y50" s="316"/>
      <c r="Z50" s="316"/>
      <c r="AA50" s="316"/>
    </row>
    <row r="51" spans="1:27" s="627" customFormat="1" ht="15.75" thickBot="1">
      <c r="A51" s="707" t="s">
        <v>125</v>
      </c>
      <c r="B51" s="708" t="s">
        <v>82</v>
      </c>
      <c r="C51" s="708">
        <f>AB!D35</f>
        <v>150</v>
      </c>
      <c r="D51" s="690">
        <f>AB!E35</f>
        <v>96.7</v>
      </c>
      <c r="E51" s="642">
        <f>AB!F35</f>
        <v>0.52083333333333337</v>
      </c>
      <c r="F51" s="643">
        <f>AB!G35</f>
        <v>0.83333333333333337</v>
      </c>
      <c r="G51" s="644">
        <f>AB!H35</f>
        <v>1</v>
      </c>
      <c r="H51" s="644">
        <f>AB!I35</f>
        <v>0.5</v>
      </c>
      <c r="I51" s="645">
        <f>AB!J35</f>
        <v>1</v>
      </c>
      <c r="J51" s="645" t="str">
        <f>AB!K35</f>
        <v>n/a</v>
      </c>
      <c r="K51" s="645">
        <f>AB!L35</f>
        <v>0</v>
      </c>
      <c r="L51" s="644">
        <f>AB!M35</f>
        <v>1</v>
      </c>
      <c r="M51" s="643">
        <f>AB!N35</f>
        <v>0.20833333333333334</v>
      </c>
      <c r="N51" s="644">
        <f>AB!O35</f>
        <v>0</v>
      </c>
      <c r="O51" s="644">
        <f>AB!P35</f>
        <v>0</v>
      </c>
      <c r="P51" s="645">
        <f>AB!Q35</f>
        <v>0</v>
      </c>
      <c r="Q51" s="645">
        <f>AB!R35</f>
        <v>0</v>
      </c>
      <c r="R51" s="644">
        <f>AB!S35</f>
        <v>0.83333333333333337</v>
      </c>
      <c r="S51" s="645">
        <f>AB!T35</f>
        <v>0.5</v>
      </c>
      <c r="T51" s="645">
        <f>AB!U35</f>
        <v>1</v>
      </c>
      <c r="U51" s="645">
        <f>AB!V35</f>
        <v>1</v>
      </c>
      <c r="V51" s="644">
        <f>AB!W35</f>
        <v>0</v>
      </c>
      <c r="W51" s="645">
        <f>AB!X35</f>
        <v>0</v>
      </c>
      <c r="X51" s="646">
        <f>AB!Y35</f>
        <v>0</v>
      </c>
      <c r="Y51" s="316"/>
      <c r="Z51" s="316"/>
      <c r="AA51" s="316"/>
    </row>
    <row r="52" spans="1:27" s="654" customFormat="1" ht="30">
      <c r="A52" s="781" t="s">
        <v>486</v>
      </c>
      <c r="B52" s="782"/>
      <c r="C52" s="790">
        <f>AVERAGE(C26:C51)</f>
        <v>517.57692307692309</v>
      </c>
      <c r="D52" s="789">
        <f t="shared" ref="D52:X52" si="1">AVERAGE(D26:D51)</f>
        <v>95.819230769230757</v>
      </c>
      <c r="E52" s="783">
        <f t="shared" si="1"/>
        <v>0.5488701923076923</v>
      </c>
      <c r="F52" s="783">
        <f t="shared" si="1"/>
        <v>0.76282051282051289</v>
      </c>
      <c r="G52" s="783">
        <f t="shared" si="1"/>
        <v>0.78846153846153844</v>
      </c>
      <c r="H52" s="783">
        <f t="shared" si="1"/>
        <v>0.5</v>
      </c>
      <c r="I52" s="783">
        <f t="shared" si="1"/>
        <v>1</v>
      </c>
      <c r="J52" s="783" t="s">
        <v>44</v>
      </c>
      <c r="K52" s="783">
        <f t="shared" si="1"/>
        <v>0</v>
      </c>
      <c r="L52" s="783">
        <f t="shared" si="1"/>
        <v>1</v>
      </c>
      <c r="M52" s="783">
        <f t="shared" si="1"/>
        <v>0.33491987179487176</v>
      </c>
      <c r="N52" s="783">
        <f t="shared" si="1"/>
        <v>0.13461538461538461</v>
      </c>
      <c r="O52" s="783">
        <f t="shared" si="1"/>
        <v>0.26923076923076922</v>
      </c>
      <c r="P52" s="783">
        <f t="shared" si="1"/>
        <v>0.30769230769230771</v>
      </c>
      <c r="Q52" s="783">
        <f t="shared" si="1"/>
        <v>0.23076923076923078</v>
      </c>
      <c r="R52" s="783">
        <f t="shared" si="1"/>
        <v>0.79487179487179482</v>
      </c>
      <c r="S52" s="783">
        <f t="shared" si="1"/>
        <v>0.67307692307692313</v>
      </c>
      <c r="T52" s="783">
        <f t="shared" si="1"/>
        <v>0.71153846153846156</v>
      </c>
      <c r="U52" s="783">
        <f t="shared" si="1"/>
        <v>1</v>
      </c>
      <c r="V52" s="783">
        <f t="shared" si="1"/>
        <v>0.14096153846153847</v>
      </c>
      <c r="W52" s="783">
        <f t="shared" si="1"/>
        <v>0.20500000000000002</v>
      </c>
      <c r="X52" s="783">
        <f t="shared" si="1"/>
        <v>7.6923076923076927E-2</v>
      </c>
      <c r="Y52" s="650"/>
      <c r="Z52" s="650"/>
      <c r="AA52" s="650"/>
    </row>
    <row r="53" spans="1:27" s="654" customFormat="1" ht="30.75" thickBot="1">
      <c r="A53" s="785" t="s">
        <v>487</v>
      </c>
      <c r="B53" s="786"/>
      <c r="C53" s="786"/>
      <c r="D53" s="791">
        <f>SUMPRODUCT(D26:D51,C26:C51)/SUM(C26:C51)</f>
        <v>95.124715761313823</v>
      </c>
      <c r="E53" s="787">
        <f>SUMPRODUCT(E26:E51,C26:C51)/SUM(C26:C51)</f>
        <v>0.56464333927819488</v>
      </c>
      <c r="F53" s="787">
        <f>SUMPRODUCT(F26:F51,C26:C51)/SUM(C26:C51)</f>
        <v>0.76422431943721969</v>
      </c>
      <c r="G53" s="787">
        <f>SUMPRODUCT(G26:G51,C26:C51)/SUM(C26:C51)</f>
        <v>0.7926729583116594</v>
      </c>
      <c r="H53" s="787">
        <f>SUMPRODUCT(H26:H51,C26:C51)/SUM(C26:C51)</f>
        <v>0.5</v>
      </c>
      <c r="I53" s="787">
        <f>SUMPRODUCT(I26:I51,C26:C51)/SUM(C26:C51)</f>
        <v>1</v>
      </c>
      <c r="J53" s="787" t="s">
        <v>44</v>
      </c>
      <c r="K53" s="787">
        <f>SUMPRODUCT(K26:K51,C26:C51)/SUM(C26:C51)</f>
        <v>0</v>
      </c>
      <c r="L53" s="787">
        <f>SUMPRODUCT(L26:L51,C26:C51)/SUM(C26:C51)</f>
        <v>1</v>
      </c>
      <c r="M53" s="787">
        <f>SUMPRODUCT(M26:M51,C26:C51)/SUM(C26:C51)</f>
        <v>0.36506235911916968</v>
      </c>
      <c r="N53" s="787">
        <f>SUMPRODUCT(N26:N51,C26:C51)/SUM(C26:C51)</f>
        <v>0.15523519357954968</v>
      </c>
      <c r="O53" s="787">
        <f>SUMPRODUCT(O26:O51,C26:C51)/SUM(C26:C51)</f>
        <v>0.31834732852790371</v>
      </c>
      <c r="P53" s="787">
        <f>SUMPRODUCT(P26:P51,C26:C51)/SUM(C26:C51)</f>
        <v>0.34844318941814667</v>
      </c>
      <c r="Q53" s="787">
        <f>SUMPRODUCT(Q26:Q51,C26:C51)/SUM(C26:C51)</f>
        <v>0.28825146763766069</v>
      </c>
      <c r="R53" s="787">
        <f>SUMPRODUCT(R26:R51,C26:C51)/SUM(C26:C51)</f>
        <v>0.81501572911248177</v>
      </c>
      <c r="S53" s="787">
        <f>SUMPRODUCT(S26:S51,C26:C51)/SUM(C26:C51)</f>
        <v>0.70498625250798841</v>
      </c>
      <c r="T53" s="787">
        <f>SUMPRODUCT(T26:T51,C26:C51)/SUM(C26:C51)</f>
        <v>0.74006093482945678</v>
      </c>
      <c r="U53" s="787">
        <f>SUMPRODUCT(U26:U51,C26:C51)/SUM(C26:C51)</f>
        <v>1</v>
      </c>
      <c r="V53" s="787">
        <f>SUMPRODUCT(V26:V51,C26:C51)/SUM(C26:C51)</f>
        <v>0.17165118525674372</v>
      </c>
      <c r="W53" s="787">
        <f>SUMPRODUCT(W26:W51,C26:C51)/SUM(C26:C51)</f>
        <v>0.25500037155383815</v>
      </c>
      <c r="X53" s="787">
        <f>SUMPRODUCT(X26:X51,C26:C51)/SUM(C26:C51)</f>
        <v>8.8301998959649269E-2</v>
      </c>
      <c r="Y53" s="650"/>
      <c r="Z53" s="650"/>
      <c r="AA53" s="650"/>
    </row>
    <row r="54" spans="1:27" s="654" customFormat="1" ht="15">
      <c r="A54" s="668"/>
      <c r="B54" s="668"/>
      <c r="C54" s="668"/>
      <c r="D54" s="804"/>
      <c r="E54" s="778"/>
      <c r="F54" s="778"/>
      <c r="G54" s="778"/>
      <c r="H54" s="778"/>
      <c r="I54" s="778"/>
      <c r="J54" s="778"/>
      <c r="K54" s="778"/>
      <c r="L54" s="778"/>
      <c r="M54" s="778"/>
      <c r="N54" s="778"/>
      <c r="O54" s="778"/>
      <c r="P54" s="778"/>
      <c r="Q54" s="778"/>
      <c r="R54" s="778"/>
      <c r="S54" s="778"/>
      <c r="T54" s="778"/>
      <c r="U54" s="778"/>
      <c r="V54" s="778"/>
      <c r="W54" s="778"/>
      <c r="X54" s="778"/>
      <c r="Y54" s="650"/>
      <c r="Z54" s="650"/>
      <c r="AA54" s="650"/>
    </row>
    <row r="55" spans="1:27" s="654" customFormat="1" ht="15">
      <c r="A55" s="668"/>
      <c r="B55" s="668"/>
      <c r="C55" s="668"/>
      <c r="D55" s="804"/>
      <c r="E55" s="778"/>
      <c r="F55" s="778"/>
      <c r="G55" s="778"/>
      <c r="H55" s="778"/>
      <c r="I55" s="778"/>
      <c r="J55" s="778"/>
      <c r="K55" s="778"/>
      <c r="L55" s="778"/>
      <c r="M55" s="778"/>
      <c r="N55" s="778"/>
      <c r="O55" s="778"/>
      <c r="P55" s="778"/>
      <c r="Q55" s="778"/>
      <c r="R55" s="778"/>
      <c r="S55" s="778"/>
      <c r="T55" s="778"/>
      <c r="U55" s="778"/>
      <c r="V55" s="778"/>
      <c r="W55" s="778"/>
      <c r="X55" s="778"/>
      <c r="Y55" s="650"/>
      <c r="Z55" s="650"/>
      <c r="AA55" s="650"/>
    </row>
    <row r="56" spans="1:27" s="654" customFormat="1" ht="15.75" thickBot="1">
      <c r="A56" s="1308" t="s">
        <v>515</v>
      </c>
      <c r="B56" s="1308"/>
      <c r="C56" s="1308"/>
      <c r="D56" s="1308"/>
      <c r="E56" s="1308"/>
      <c r="F56" s="778"/>
      <c r="G56" s="778"/>
      <c r="H56" s="778"/>
      <c r="I56" s="778"/>
      <c r="J56" s="778"/>
      <c r="K56" s="778"/>
      <c r="L56" s="778"/>
      <c r="M56" s="778"/>
      <c r="N56" s="778"/>
      <c r="O56" s="778"/>
      <c r="P56" s="778"/>
      <c r="Q56" s="778"/>
      <c r="R56" s="778"/>
      <c r="S56" s="778"/>
      <c r="T56" s="778"/>
      <c r="U56" s="778"/>
      <c r="V56" s="778"/>
      <c r="W56" s="778"/>
      <c r="X56" s="778"/>
      <c r="Y56" s="650"/>
      <c r="Z56" s="650"/>
      <c r="AA56" s="650"/>
    </row>
    <row r="57" spans="1:27" s="631" customFormat="1" ht="15">
      <c r="A57" s="1309" t="s">
        <v>0</v>
      </c>
      <c r="B57" s="1304" t="s">
        <v>1</v>
      </c>
      <c r="C57" s="1304" t="s">
        <v>2</v>
      </c>
      <c r="D57" s="1304" t="s">
        <v>3</v>
      </c>
      <c r="E57" s="1311" t="s">
        <v>4</v>
      </c>
      <c r="F57" s="670" t="s">
        <v>5</v>
      </c>
      <c r="G57" s="1304">
        <v>1</v>
      </c>
      <c r="H57" s="1301">
        <v>2</v>
      </c>
      <c r="I57" s="1302"/>
      <c r="J57" s="1302"/>
      <c r="K57" s="1303"/>
      <c r="L57" s="1304">
        <v>3</v>
      </c>
      <c r="M57" s="670" t="s">
        <v>6</v>
      </c>
      <c r="N57" s="1304">
        <v>4</v>
      </c>
      <c r="O57" s="1301">
        <v>5</v>
      </c>
      <c r="P57" s="1302"/>
      <c r="Q57" s="1303"/>
      <c r="R57" s="1301">
        <v>6</v>
      </c>
      <c r="S57" s="1302"/>
      <c r="T57" s="1302"/>
      <c r="U57" s="1303"/>
      <c r="V57" s="1301">
        <v>7</v>
      </c>
      <c r="W57" s="1302"/>
      <c r="X57" s="1306"/>
      <c r="Y57" s="630"/>
      <c r="Z57" s="630"/>
      <c r="AA57" s="630"/>
    </row>
    <row r="58" spans="1:27" s="631" customFormat="1" ht="15">
      <c r="A58" s="1310"/>
      <c r="B58" s="1300"/>
      <c r="C58" s="1300"/>
      <c r="D58" s="1300"/>
      <c r="E58" s="1300"/>
      <c r="F58" s="1307" t="s">
        <v>7</v>
      </c>
      <c r="G58" s="1305"/>
      <c r="H58" s="632">
        <v>2</v>
      </c>
      <c r="I58" s="632">
        <v>2.1</v>
      </c>
      <c r="J58" s="632">
        <v>2.2000000000000002</v>
      </c>
      <c r="K58" s="632">
        <v>2.2999999999999998</v>
      </c>
      <c r="L58" s="1305"/>
      <c r="M58" s="1307" t="s">
        <v>8</v>
      </c>
      <c r="N58" s="1305"/>
      <c r="O58" s="633">
        <v>5</v>
      </c>
      <c r="P58" s="632">
        <v>5.0999999999999996</v>
      </c>
      <c r="Q58" s="632">
        <v>5.2</v>
      </c>
      <c r="R58" s="632">
        <v>6</v>
      </c>
      <c r="S58" s="632">
        <v>6.1</v>
      </c>
      <c r="T58" s="632">
        <v>6.2</v>
      </c>
      <c r="U58" s="632">
        <v>6.3</v>
      </c>
      <c r="V58" s="632">
        <v>7</v>
      </c>
      <c r="W58" s="632">
        <v>7.1</v>
      </c>
      <c r="X58" s="671">
        <v>7.2</v>
      </c>
      <c r="Y58" s="630"/>
      <c r="Z58" s="630"/>
      <c r="AA58" s="630"/>
    </row>
    <row r="59" spans="1:27" s="631" customFormat="1" ht="15">
      <c r="A59" s="1310"/>
      <c r="B59" s="1300"/>
      <c r="C59" s="1300"/>
      <c r="D59" s="1300"/>
      <c r="E59" s="1300"/>
      <c r="F59" s="1300"/>
      <c r="G59" s="1299" t="s">
        <v>9</v>
      </c>
      <c r="H59" s="1295" t="s">
        <v>10</v>
      </c>
      <c r="I59" s="1296"/>
      <c r="J59" s="1296"/>
      <c r="K59" s="1297"/>
      <c r="L59" s="1299" t="s">
        <v>11</v>
      </c>
      <c r="M59" s="1300"/>
      <c r="N59" s="1299" t="s">
        <v>12</v>
      </c>
      <c r="O59" s="1295" t="s">
        <v>13</v>
      </c>
      <c r="P59" s="1296"/>
      <c r="Q59" s="1297"/>
      <c r="R59" s="1295" t="s">
        <v>14</v>
      </c>
      <c r="S59" s="1296"/>
      <c r="T59" s="1296"/>
      <c r="U59" s="1297"/>
      <c r="V59" s="1295" t="s">
        <v>15</v>
      </c>
      <c r="W59" s="1296"/>
      <c r="X59" s="1298"/>
      <c r="Y59" s="630"/>
      <c r="Z59" s="630"/>
      <c r="AA59" s="630"/>
    </row>
    <row r="60" spans="1:27" s="631" customFormat="1" ht="15">
      <c r="A60" s="1310"/>
      <c r="B60" s="1300"/>
      <c r="C60" s="1300"/>
      <c r="D60" s="1300"/>
      <c r="E60" s="1300"/>
      <c r="F60" s="1300"/>
      <c r="G60" s="1305"/>
      <c r="H60" s="1299" t="s">
        <v>16</v>
      </c>
      <c r="I60" s="634" t="s">
        <v>17</v>
      </c>
      <c r="J60" s="634" t="s">
        <v>14</v>
      </c>
      <c r="K60" s="634" t="s">
        <v>18</v>
      </c>
      <c r="L60" s="1305"/>
      <c r="M60" s="1300"/>
      <c r="N60" s="1305"/>
      <c r="O60" s="1299" t="s">
        <v>19</v>
      </c>
      <c r="P60" s="634" t="s">
        <v>20</v>
      </c>
      <c r="Q60" s="634" t="s">
        <v>21</v>
      </c>
      <c r="R60" s="1299" t="s">
        <v>22</v>
      </c>
      <c r="S60" s="634" t="s">
        <v>23</v>
      </c>
      <c r="T60" s="634" t="s">
        <v>24</v>
      </c>
      <c r="U60" s="634" t="s">
        <v>25</v>
      </c>
      <c r="V60" s="1299" t="s">
        <v>26</v>
      </c>
      <c r="W60" s="634" t="s">
        <v>27</v>
      </c>
      <c r="X60" s="672" t="s">
        <v>25</v>
      </c>
      <c r="Y60" s="630"/>
      <c r="Z60" s="630"/>
      <c r="AA60" s="630"/>
    </row>
    <row r="61" spans="1:27" s="631" customFormat="1" ht="60.75" thickBot="1">
      <c r="A61" s="1314"/>
      <c r="B61" s="1313"/>
      <c r="C61" s="1313"/>
      <c r="D61" s="1313"/>
      <c r="E61" s="1313"/>
      <c r="F61" s="1313"/>
      <c r="G61" s="674" t="s">
        <v>28</v>
      </c>
      <c r="H61" s="1313"/>
      <c r="I61" s="674" t="s">
        <v>29</v>
      </c>
      <c r="J61" s="674" t="s">
        <v>30</v>
      </c>
      <c r="K61" s="674" t="s">
        <v>31</v>
      </c>
      <c r="L61" s="674" t="s">
        <v>32</v>
      </c>
      <c r="M61" s="1313"/>
      <c r="N61" s="674" t="s">
        <v>33</v>
      </c>
      <c r="O61" s="1313"/>
      <c r="P61" s="674" t="s">
        <v>34</v>
      </c>
      <c r="Q61" s="674" t="s">
        <v>35</v>
      </c>
      <c r="R61" s="1313"/>
      <c r="S61" s="674" t="s">
        <v>36</v>
      </c>
      <c r="T61" s="674" t="s">
        <v>37</v>
      </c>
      <c r="U61" s="674" t="s">
        <v>38</v>
      </c>
      <c r="V61" s="1313"/>
      <c r="W61" s="674" t="s">
        <v>39</v>
      </c>
      <c r="X61" s="675" t="s">
        <v>40</v>
      </c>
      <c r="Y61" s="630"/>
      <c r="Z61" s="630"/>
      <c r="AA61" s="630"/>
    </row>
    <row r="62" spans="1:27" s="627" customFormat="1" ht="15">
      <c r="A62" s="680" t="s">
        <v>132</v>
      </c>
      <c r="B62" s="464" t="s">
        <v>82</v>
      </c>
      <c r="C62" s="464">
        <f>AB!D42</f>
        <v>433</v>
      </c>
      <c r="D62" s="465">
        <f>AB!E42</f>
        <v>4.9000000000000004</v>
      </c>
      <c r="E62" s="112">
        <f>AB!F42</f>
        <v>0.80208333333333337</v>
      </c>
      <c r="F62" s="113">
        <f>AB!G42</f>
        <v>0.83333333333333337</v>
      </c>
      <c r="G62" s="115">
        <f>AB!H42</f>
        <v>1</v>
      </c>
      <c r="H62" s="115">
        <f>AB!I42</f>
        <v>0.5</v>
      </c>
      <c r="I62" s="380">
        <f>AB!J42</f>
        <v>1</v>
      </c>
      <c r="J62" s="380" t="str">
        <f>AB!K42</f>
        <v>n/a</v>
      </c>
      <c r="K62" s="380">
        <f>AB!L42</f>
        <v>0</v>
      </c>
      <c r="L62" s="115">
        <f>AB!M42</f>
        <v>1</v>
      </c>
      <c r="M62" s="113">
        <f>AB!N42</f>
        <v>0.77083333333333337</v>
      </c>
      <c r="N62" s="115">
        <f>AB!O42</f>
        <v>0.5</v>
      </c>
      <c r="O62" s="115">
        <f>AB!P42</f>
        <v>0.75</v>
      </c>
      <c r="P62" s="380">
        <f>AB!Q42</f>
        <v>1</v>
      </c>
      <c r="Q62" s="380">
        <f>AB!R42</f>
        <v>0.5</v>
      </c>
      <c r="R62" s="115">
        <f>AB!S42</f>
        <v>0.83333333333333337</v>
      </c>
      <c r="S62" s="380">
        <f>AB!T42</f>
        <v>0.5</v>
      </c>
      <c r="T62" s="380">
        <f>AB!U42</f>
        <v>1</v>
      </c>
      <c r="U62" s="380">
        <f>AB!V42</f>
        <v>1</v>
      </c>
      <c r="V62" s="115">
        <f>AB!W42</f>
        <v>1</v>
      </c>
      <c r="W62" s="380">
        <f>AB!X42</f>
        <v>1</v>
      </c>
      <c r="X62" s="499">
        <f>AB!Y42</f>
        <v>1</v>
      </c>
      <c r="Y62" s="316"/>
      <c r="Z62" s="316"/>
      <c r="AA62" s="316"/>
    </row>
    <row r="63" spans="1:27" s="627" customFormat="1" ht="15">
      <c r="A63" s="679" t="s">
        <v>135</v>
      </c>
      <c r="B63" s="455" t="s">
        <v>82</v>
      </c>
      <c r="C63" s="455">
        <f>AB!D45</f>
        <v>795</v>
      </c>
      <c r="D63" s="456">
        <f>AB!E45</f>
        <v>5.2</v>
      </c>
      <c r="E63" s="112">
        <f>AB!F45</f>
        <v>0.77104166666666663</v>
      </c>
      <c r="F63" s="113">
        <f>AB!G45</f>
        <v>0.83333333333333337</v>
      </c>
      <c r="G63" s="115">
        <f>AB!H45</f>
        <v>1</v>
      </c>
      <c r="H63" s="115">
        <f>AB!I45</f>
        <v>0.5</v>
      </c>
      <c r="I63" s="380">
        <f>AB!J45</f>
        <v>1</v>
      </c>
      <c r="J63" s="380" t="str">
        <f>AB!K45</f>
        <v>n/a</v>
      </c>
      <c r="K63" s="380">
        <f>AB!L45</f>
        <v>0</v>
      </c>
      <c r="L63" s="115">
        <f>AB!M45</f>
        <v>1</v>
      </c>
      <c r="M63" s="113">
        <f>AB!N45</f>
        <v>0.70874999999999999</v>
      </c>
      <c r="N63" s="115">
        <f>AB!O45</f>
        <v>0.5</v>
      </c>
      <c r="O63" s="115">
        <f>AB!P45</f>
        <v>0.5</v>
      </c>
      <c r="P63" s="380">
        <f>AB!Q45</f>
        <v>1</v>
      </c>
      <c r="Q63" s="380">
        <f>AB!R45</f>
        <v>0</v>
      </c>
      <c r="R63" s="115">
        <f>AB!S45</f>
        <v>1</v>
      </c>
      <c r="S63" s="380">
        <f>AB!T45</f>
        <v>1</v>
      </c>
      <c r="T63" s="380">
        <f>AB!U45</f>
        <v>1</v>
      </c>
      <c r="U63" s="380">
        <f>AB!V45</f>
        <v>1</v>
      </c>
      <c r="V63" s="115">
        <f>AB!W45</f>
        <v>0.83499999999999996</v>
      </c>
      <c r="W63" s="380">
        <f>AB!X45</f>
        <v>0.67</v>
      </c>
      <c r="X63" s="499">
        <f>AB!Y45</f>
        <v>1</v>
      </c>
      <c r="Y63" s="316"/>
      <c r="Z63" s="316"/>
      <c r="AA63" s="316"/>
    </row>
    <row r="64" spans="1:27" s="627" customFormat="1" ht="15.75" thickBot="1">
      <c r="A64" s="680" t="s">
        <v>136</v>
      </c>
      <c r="B64" s="464" t="s">
        <v>82</v>
      </c>
      <c r="C64" s="464">
        <f>AB!D46</f>
        <v>995</v>
      </c>
      <c r="D64" s="465">
        <f>AB!E46</f>
        <v>8</v>
      </c>
      <c r="E64" s="112">
        <f>AB!F46</f>
        <v>0.85416666666666674</v>
      </c>
      <c r="F64" s="113">
        <f>AB!G46</f>
        <v>0.83333333333333337</v>
      </c>
      <c r="G64" s="115">
        <f>AB!H46</f>
        <v>1</v>
      </c>
      <c r="H64" s="115">
        <f>AB!I46</f>
        <v>0.5</v>
      </c>
      <c r="I64" s="380">
        <f>AB!J46</f>
        <v>1</v>
      </c>
      <c r="J64" s="380" t="str">
        <f>AB!K46</f>
        <v>n/a</v>
      </c>
      <c r="K64" s="380">
        <f>AB!L46</f>
        <v>0</v>
      </c>
      <c r="L64" s="115">
        <f>AB!M46</f>
        <v>1</v>
      </c>
      <c r="M64" s="113">
        <f>AB!N46</f>
        <v>0.875</v>
      </c>
      <c r="N64" s="115">
        <f>AB!O46</f>
        <v>1</v>
      </c>
      <c r="O64" s="115">
        <f>AB!P46</f>
        <v>0.5</v>
      </c>
      <c r="P64" s="380">
        <f>AB!Q46</f>
        <v>1</v>
      </c>
      <c r="Q64" s="380">
        <f>AB!R46</f>
        <v>0</v>
      </c>
      <c r="R64" s="115">
        <f>AB!S46</f>
        <v>1</v>
      </c>
      <c r="S64" s="380">
        <f>AB!T46</f>
        <v>1</v>
      </c>
      <c r="T64" s="380">
        <f>AB!U46</f>
        <v>1</v>
      </c>
      <c r="U64" s="380">
        <f>AB!V46</f>
        <v>1</v>
      </c>
      <c r="V64" s="115">
        <f>AB!W46</f>
        <v>1</v>
      </c>
      <c r="W64" s="380">
        <f>AB!X46</f>
        <v>1</v>
      </c>
      <c r="X64" s="499">
        <f>AB!Y46</f>
        <v>1</v>
      </c>
      <c r="Y64" s="316"/>
      <c r="Z64" s="316"/>
      <c r="AA64" s="316"/>
    </row>
    <row r="65" spans="1:27" s="654" customFormat="1" ht="30">
      <c r="A65" s="781" t="s">
        <v>505</v>
      </c>
      <c r="B65" s="782"/>
      <c r="C65" s="790">
        <f t="shared" ref="C65:I65" si="2">AVERAGE(C62:C64)</f>
        <v>741</v>
      </c>
      <c r="D65" s="789">
        <f t="shared" si="2"/>
        <v>6.0333333333333341</v>
      </c>
      <c r="E65" s="783">
        <f t="shared" si="2"/>
        <v>0.80909722222222236</v>
      </c>
      <c r="F65" s="783">
        <f t="shared" si="2"/>
        <v>0.83333333333333337</v>
      </c>
      <c r="G65" s="783">
        <f t="shared" si="2"/>
        <v>1</v>
      </c>
      <c r="H65" s="783">
        <f t="shared" si="2"/>
        <v>0.5</v>
      </c>
      <c r="I65" s="783">
        <f t="shared" si="2"/>
        <v>1</v>
      </c>
      <c r="J65" s="783" t="s">
        <v>44</v>
      </c>
      <c r="K65" s="783">
        <f t="shared" ref="K65:X65" si="3">AVERAGE(K62:K64)</f>
        <v>0</v>
      </c>
      <c r="L65" s="783">
        <f t="shared" si="3"/>
        <v>1</v>
      </c>
      <c r="M65" s="783">
        <f t="shared" si="3"/>
        <v>0.78486111111111112</v>
      </c>
      <c r="N65" s="783">
        <f t="shared" si="3"/>
        <v>0.66666666666666663</v>
      </c>
      <c r="O65" s="783">
        <f t="shared" si="3"/>
        <v>0.58333333333333337</v>
      </c>
      <c r="P65" s="783">
        <f t="shared" si="3"/>
        <v>1</v>
      </c>
      <c r="Q65" s="783">
        <f t="shared" si="3"/>
        <v>0.16666666666666666</v>
      </c>
      <c r="R65" s="783">
        <f t="shared" si="3"/>
        <v>0.94444444444444453</v>
      </c>
      <c r="S65" s="783">
        <f t="shared" si="3"/>
        <v>0.83333333333333337</v>
      </c>
      <c r="T65" s="783">
        <f t="shared" si="3"/>
        <v>1</v>
      </c>
      <c r="U65" s="783">
        <f t="shared" si="3"/>
        <v>1</v>
      </c>
      <c r="V65" s="783">
        <f t="shared" si="3"/>
        <v>0.94499999999999995</v>
      </c>
      <c r="W65" s="783">
        <f t="shared" si="3"/>
        <v>0.89</v>
      </c>
      <c r="X65" s="784">
        <f t="shared" si="3"/>
        <v>1</v>
      </c>
      <c r="Y65" s="650"/>
      <c r="Z65" s="650"/>
      <c r="AA65" s="650"/>
    </row>
    <row r="66" spans="1:27" s="654" customFormat="1" ht="30.75" thickBot="1">
      <c r="A66" s="785" t="s">
        <v>506</v>
      </c>
      <c r="B66" s="786"/>
      <c r="C66" s="786"/>
      <c r="D66" s="791">
        <f>SUMPRODUCT(D62:D64,C62:C64)/SUM(C62:C64)</f>
        <v>6.3948268106162844</v>
      </c>
      <c r="E66" s="787">
        <f>SUMPRODUCT(E62:E64,C62:C64)/SUM(C62:C64)</f>
        <v>0.81429421577447891</v>
      </c>
      <c r="F66" s="787">
        <f>SUMPRODUCT(F62:F64,C62:C64)/SUM(C62:C64)</f>
        <v>0.83333333333333337</v>
      </c>
      <c r="G66" s="787">
        <f>SUMPRODUCT(G62:G64,C62:C64)/SUM(C62:C64)</f>
        <v>1</v>
      </c>
      <c r="H66" s="787">
        <f>SUMPRODUCT(H62:H64,C62:C64)/SUM(C62:C64)</f>
        <v>0.5</v>
      </c>
      <c r="I66" s="787">
        <f>SUMPRODUCT(I62:I64,C62:C64)/SUM(C62:C64)</f>
        <v>1</v>
      </c>
      <c r="J66" s="787" t="s">
        <v>44</v>
      </c>
      <c r="K66" s="787">
        <f>SUMPRODUCT(K62:K64,C62:C64)/SUM(C62:C64)</f>
        <v>0</v>
      </c>
      <c r="L66" s="787">
        <f>SUMPRODUCT(L62:L64,C62:C64)/SUM(C62:C64)</f>
        <v>1</v>
      </c>
      <c r="M66" s="787">
        <f>SUMPRODUCT(M62:M64,C62:C64)/SUM(C62:C64)</f>
        <v>0.79525509821562446</v>
      </c>
      <c r="N66" s="787">
        <f>SUMPRODUCT(N62:N64,C62:C64)/SUM(C62:C64)</f>
        <v>0.72379667116509216</v>
      </c>
      <c r="O66" s="787">
        <f>SUMPRODUCT(O62:O64,C62:C64)/SUM(C62:C64)</f>
        <v>0.54869545659019348</v>
      </c>
      <c r="P66" s="787">
        <f>SUMPRODUCT(P62:P64,C62:C64)/SUM(C62:C64)</f>
        <v>1</v>
      </c>
      <c r="Q66" s="787">
        <f>SUMPRODUCT(Q62:Q64,C62:C64)/SUM(C62:C64)</f>
        <v>9.7390913180386868E-2</v>
      </c>
      <c r="R66" s="787">
        <f>SUMPRODUCT(R62:R64,C62:C64)/SUM(C62:C64)</f>
        <v>0.9675363622732045</v>
      </c>
      <c r="S66" s="787">
        <f>SUMPRODUCT(S62:S64,C62:C64)/SUM(C62:C64)</f>
        <v>0.90260908681961316</v>
      </c>
      <c r="T66" s="787">
        <f>SUMPRODUCT(T62:T64,C62:C64)/SUM(C62:C64)</f>
        <v>1</v>
      </c>
      <c r="U66" s="787">
        <f>SUMPRODUCT(U62:U64,C62:C64)/SUM(C62:C64)</f>
        <v>1</v>
      </c>
      <c r="V66" s="787">
        <f>SUMPRODUCT(V62:V64,C62:C64)/SUM(C62:C64)</f>
        <v>0.94099190283400802</v>
      </c>
      <c r="W66" s="787">
        <f>SUMPRODUCT(W62:W64,C62:C64)/SUM(C62:C64)</f>
        <v>0.88198380566801626</v>
      </c>
      <c r="X66" s="788">
        <f>SUMPRODUCT(X62:X64,C62:C64)/SUM(C62:C64)</f>
        <v>1</v>
      </c>
      <c r="Y66" s="650"/>
      <c r="Z66" s="650"/>
      <c r="AA66" s="650"/>
    </row>
    <row r="67" spans="1:27" s="654" customFormat="1" ht="15">
      <c r="A67" s="668"/>
      <c r="B67" s="668"/>
      <c r="C67" s="668"/>
      <c r="D67" s="804"/>
      <c r="E67" s="778"/>
      <c r="F67" s="778"/>
      <c r="G67" s="778"/>
      <c r="H67" s="778"/>
      <c r="I67" s="778"/>
      <c r="J67" s="778"/>
      <c r="K67" s="778"/>
      <c r="L67" s="778"/>
      <c r="M67" s="778"/>
      <c r="N67" s="778"/>
      <c r="O67" s="778"/>
      <c r="P67" s="778"/>
      <c r="Q67" s="778"/>
      <c r="R67" s="778"/>
      <c r="S67" s="778"/>
      <c r="T67" s="778"/>
      <c r="U67" s="778"/>
      <c r="V67" s="778"/>
      <c r="W67" s="778"/>
      <c r="X67" s="778"/>
      <c r="Y67" s="650"/>
      <c r="Z67" s="650"/>
      <c r="AA67" s="650"/>
    </row>
    <row r="68" spans="1:27" s="654" customFormat="1" ht="15">
      <c r="A68" s="668"/>
      <c r="B68" s="668"/>
      <c r="C68" s="668"/>
      <c r="D68" s="804"/>
      <c r="E68" s="778"/>
      <c r="F68" s="778"/>
      <c r="G68" s="778"/>
      <c r="H68" s="778"/>
      <c r="I68" s="778"/>
      <c r="J68" s="778"/>
      <c r="K68" s="778"/>
      <c r="L68" s="778"/>
      <c r="M68" s="778"/>
      <c r="N68" s="778"/>
      <c r="O68" s="778"/>
      <c r="P68" s="778"/>
      <c r="Q68" s="778"/>
      <c r="R68" s="778"/>
      <c r="S68" s="778"/>
      <c r="T68" s="778"/>
      <c r="U68" s="778"/>
      <c r="V68" s="778"/>
      <c r="W68" s="778"/>
      <c r="X68" s="778"/>
      <c r="Y68" s="650"/>
      <c r="Z68" s="650"/>
      <c r="AA68" s="650"/>
    </row>
    <row r="69" spans="1:27" s="654" customFormat="1" ht="15.75" thickBot="1">
      <c r="A69" s="1308" t="s">
        <v>516</v>
      </c>
      <c r="B69" s="1308"/>
      <c r="C69" s="1308"/>
      <c r="D69" s="1308"/>
      <c r="E69" s="1308"/>
      <c r="F69" s="778"/>
      <c r="G69" s="778"/>
      <c r="H69" s="778"/>
      <c r="I69" s="778"/>
      <c r="J69" s="778"/>
      <c r="K69" s="778"/>
      <c r="L69" s="778"/>
      <c r="M69" s="778"/>
      <c r="N69" s="778"/>
      <c r="O69" s="778"/>
      <c r="P69" s="778"/>
      <c r="Q69" s="778"/>
      <c r="R69" s="778"/>
      <c r="S69" s="778"/>
      <c r="T69" s="778"/>
      <c r="U69" s="778"/>
      <c r="V69" s="778"/>
      <c r="W69" s="778"/>
      <c r="X69" s="778"/>
      <c r="Y69" s="650"/>
      <c r="Z69" s="650"/>
      <c r="AA69" s="650"/>
    </row>
    <row r="70" spans="1:27" s="631" customFormat="1" ht="15">
      <c r="A70" s="1309" t="s">
        <v>0</v>
      </c>
      <c r="B70" s="1304" t="s">
        <v>1</v>
      </c>
      <c r="C70" s="1304" t="s">
        <v>2</v>
      </c>
      <c r="D70" s="1304" t="s">
        <v>3</v>
      </c>
      <c r="E70" s="1311" t="s">
        <v>4</v>
      </c>
      <c r="F70" s="670" t="s">
        <v>5</v>
      </c>
      <c r="G70" s="1304">
        <v>1</v>
      </c>
      <c r="H70" s="1301">
        <v>2</v>
      </c>
      <c r="I70" s="1302"/>
      <c r="J70" s="1302"/>
      <c r="K70" s="1303"/>
      <c r="L70" s="1304">
        <v>3</v>
      </c>
      <c r="M70" s="670" t="s">
        <v>6</v>
      </c>
      <c r="N70" s="1304">
        <v>4</v>
      </c>
      <c r="O70" s="1301">
        <v>5</v>
      </c>
      <c r="P70" s="1302"/>
      <c r="Q70" s="1303"/>
      <c r="R70" s="1301">
        <v>6</v>
      </c>
      <c r="S70" s="1302"/>
      <c r="T70" s="1302"/>
      <c r="U70" s="1303"/>
      <c r="V70" s="1301">
        <v>7</v>
      </c>
      <c r="W70" s="1302"/>
      <c r="X70" s="1306"/>
      <c r="Y70" s="630"/>
      <c r="Z70" s="630"/>
      <c r="AA70" s="630"/>
    </row>
    <row r="71" spans="1:27" s="631" customFormat="1" ht="15">
      <c r="A71" s="1310"/>
      <c r="B71" s="1300"/>
      <c r="C71" s="1300"/>
      <c r="D71" s="1300"/>
      <c r="E71" s="1300"/>
      <c r="F71" s="1307" t="s">
        <v>7</v>
      </c>
      <c r="G71" s="1305"/>
      <c r="H71" s="632">
        <v>2</v>
      </c>
      <c r="I71" s="632">
        <v>2.1</v>
      </c>
      <c r="J71" s="632">
        <v>2.2000000000000002</v>
      </c>
      <c r="K71" s="632">
        <v>2.2999999999999998</v>
      </c>
      <c r="L71" s="1305"/>
      <c r="M71" s="1307" t="s">
        <v>8</v>
      </c>
      <c r="N71" s="1305"/>
      <c r="O71" s="633">
        <v>5</v>
      </c>
      <c r="P71" s="632">
        <v>5.0999999999999996</v>
      </c>
      <c r="Q71" s="632">
        <v>5.2</v>
      </c>
      <c r="R71" s="632">
        <v>6</v>
      </c>
      <c r="S71" s="632">
        <v>6.1</v>
      </c>
      <c r="T71" s="632">
        <v>6.2</v>
      </c>
      <c r="U71" s="632">
        <v>6.3</v>
      </c>
      <c r="V71" s="632">
        <v>7</v>
      </c>
      <c r="W71" s="632">
        <v>7.1</v>
      </c>
      <c r="X71" s="671">
        <v>7.2</v>
      </c>
      <c r="Y71" s="630"/>
      <c r="Z71" s="630"/>
      <c r="AA71" s="630"/>
    </row>
    <row r="72" spans="1:27" s="631" customFormat="1" ht="15">
      <c r="A72" s="1310"/>
      <c r="B72" s="1300"/>
      <c r="C72" s="1300"/>
      <c r="D72" s="1300"/>
      <c r="E72" s="1300"/>
      <c r="F72" s="1300"/>
      <c r="G72" s="1299" t="s">
        <v>9</v>
      </c>
      <c r="H72" s="1295" t="s">
        <v>10</v>
      </c>
      <c r="I72" s="1296"/>
      <c r="J72" s="1296"/>
      <c r="K72" s="1297"/>
      <c r="L72" s="1299" t="s">
        <v>11</v>
      </c>
      <c r="M72" s="1300"/>
      <c r="N72" s="1299" t="s">
        <v>12</v>
      </c>
      <c r="O72" s="1295" t="s">
        <v>13</v>
      </c>
      <c r="P72" s="1296"/>
      <c r="Q72" s="1297"/>
      <c r="R72" s="1295" t="s">
        <v>14</v>
      </c>
      <c r="S72" s="1296"/>
      <c r="T72" s="1296"/>
      <c r="U72" s="1297"/>
      <c r="V72" s="1295" t="s">
        <v>15</v>
      </c>
      <c r="W72" s="1296"/>
      <c r="X72" s="1298"/>
      <c r="Y72" s="630"/>
      <c r="Z72" s="630"/>
      <c r="AA72" s="630"/>
    </row>
    <row r="73" spans="1:27" s="631" customFormat="1" ht="15">
      <c r="A73" s="1310"/>
      <c r="B73" s="1300"/>
      <c r="C73" s="1300"/>
      <c r="D73" s="1300"/>
      <c r="E73" s="1300"/>
      <c r="F73" s="1300"/>
      <c r="G73" s="1305"/>
      <c r="H73" s="1299" t="s">
        <v>16</v>
      </c>
      <c r="I73" s="634" t="s">
        <v>17</v>
      </c>
      <c r="J73" s="634" t="s">
        <v>14</v>
      </c>
      <c r="K73" s="634" t="s">
        <v>18</v>
      </c>
      <c r="L73" s="1305"/>
      <c r="M73" s="1300"/>
      <c r="N73" s="1305"/>
      <c r="O73" s="1299" t="s">
        <v>19</v>
      </c>
      <c r="P73" s="634" t="s">
        <v>20</v>
      </c>
      <c r="Q73" s="634" t="s">
        <v>21</v>
      </c>
      <c r="R73" s="1299" t="s">
        <v>22</v>
      </c>
      <c r="S73" s="634" t="s">
        <v>23</v>
      </c>
      <c r="T73" s="634" t="s">
        <v>24</v>
      </c>
      <c r="U73" s="634" t="s">
        <v>25</v>
      </c>
      <c r="V73" s="1299" t="s">
        <v>26</v>
      </c>
      <c r="W73" s="634" t="s">
        <v>27</v>
      </c>
      <c r="X73" s="672" t="s">
        <v>25</v>
      </c>
      <c r="Y73" s="630"/>
      <c r="Z73" s="630"/>
      <c r="AA73" s="630"/>
    </row>
    <row r="74" spans="1:27" s="631" customFormat="1" ht="60.75" thickBot="1">
      <c r="A74" s="1314"/>
      <c r="B74" s="1313"/>
      <c r="C74" s="1313"/>
      <c r="D74" s="1313"/>
      <c r="E74" s="1313"/>
      <c r="F74" s="1313"/>
      <c r="G74" s="674" t="s">
        <v>28</v>
      </c>
      <c r="H74" s="1313"/>
      <c r="I74" s="674" t="s">
        <v>29</v>
      </c>
      <c r="J74" s="674" t="s">
        <v>30</v>
      </c>
      <c r="K74" s="674" t="s">
        <v>31</v>
      </c>
      <c r="L74" s="674" t="s">
        <v>32</v>
      </c>
      <c r="M74" s="1313"/>
      <c r="N74" s="674" t="s">
        <v>33</v>
      </c>
      <c r="O74" s="1313"/>
      <c r="P74" s="674" t="s">
        <v>34</v>
      </c>
      <c r="Q74" s="674" t="s">
        <v>35</v>
      </c>
      <c r="R74" s="1313"/>
      <c r="S74" s="674" t="s">
        <v>36</v>
      </c>
      <c r="T74" s="674" t="s">
        <v>37</v>
      </c>
      <c r="U74" s="674" t="s">
        <v>38</v>
      </c>
      <c r="V74" s="1313"/>
      <c r="W74" s="674" t="s">
        <v>39</v>
      </c>
      <c r="X74" s="675" t="s">
        <v>40</v>
      </c>
      <c r="Y74" s="630"/>
      <c r="Z74" s="630"/>
      <c r="AA74" s="630"/>
    </row>
    <row r="75" spans="1:27" s="627" customFormat="1" ht="15">
      <c r="A75" s="709" t="s">
        <v>67</v>
      </c>
      <c r="B75" s="469" t="s">
        <v>66</v>
      </c>
      <c r="C75" s="469">
        <f>SK!D8</f>
        <v>640</v>
      </c>
      <c r="D75" s="471">
        <f>SK!E8</f>
        <v>94.6</v>
      </c>
      <c r="E75" s="106">
        <f>SK!F8</f>
        <v>0.72895833333333337</v>
      </c>
      <c r="F75" s="107">
        <f>SK!G8</f>
        <v>0.83333333333333337</v>
      </c>
      <c r="G75" s="109">
        <f>SK!H8</f>
        <v>1</v>
      </c>
      <c r="H75" s="109">
        <f>SK!I8</f>
        <v>0.5</v>
      </c>
      <c r="I75" s="328">
        <f>SK!J8</f>
        <v>1</v>
      </c>
      <c r="J75" s="328" t="str">
        <f>SK!K8</f>
        <v>n/a</v>
      </c>
      <c r="K75" s="328">
        <f>SK!L8</f>
        <v>0</v>
      </c>
      <c r="L75" s="109">
        <f>SK!M8</f>
        <v>1</v>
      </c>
      <c r="M75" s="107">
        <f>SK!N8</f>
        <v>0.62458333333333338</v>
      </c>
      <c r="N75" s="109">
        <f>SK!O8</f>
        <v>0.5</v>
      </c>
      <c r="O75" s="109">
        <f>SK!P8</f>
        <v>0.5</v>
      </c>
      <c r="P75" s="328">
        <f>SK!Q8</f>
        <v>1</v>
      </c>
      <c r="Q75" s="328">
        <f>SK!R8</f>
        <v>0</v>
      </c>
      <c r="R75" s="109">
        <f>SK!S8</f>
        <v>0.83333333333333337</v>
      </c>
      <c r="S75" s="328">
        <f>SK!T8</f>
        <v>0.5</v>
      </c>
      <c r="T75" s="328">
        <f>SK!U8</f>
        <v>1</v>
      </c>
      <c r="U75" s="328">
        <f>SK!V8</f>
        <v>1</v>
      </c>
      <c r="V75" s="109">
        <f>SK!W8</f>
        <v>0.66500000000000004</v>
      </c>
      <c r="W75" s="328">
        <f>SK!X8</f>
        <v>1</v>
      </c>
      <c r="X75" s="677">
        <f>SK!Y8</f>
        <v>0.33</v>
      </c>
      <c r="Y75" s="228"/>
      <c r="Z75" s="228"/>
      <c r="AA75" s="228"/>
    </row>
    <row r="76" spans="1:27" s="627" customFormat="1" ht="15">
      <c r="A76" s="678" t="s">
        <v>69</v>
      </c>
      <c r="B76" s="462" t="s">
        <v>66</v>
      </c>
      <c r="C76" s="468">
        <f>SK!D10</f>
        <v>783</v>
      </c>
      <c r="D76" s="463">
        <f>SK!E10</f>
        <v>97.5</v>
      </c>
      <c r="E76" s="112">
        <f>SK!F10</f>
        <v>0.41666666666666663</v>
      </c>
      <c r="F76" s="113">
        <f>SK!G10</f>
        <v>0.66666666666666663</v>
      </c>
      <c r="G76" s="115">
        <f>SK!H10</f>
        <v>0.5</v>
      </c>
      <c r="H76" s="115">
        <f>SK!I10</f>
        <v>0.5</v>
      </c>
      <c r="I76" s="380">
        <f>SK!J10</f>
        <v>1</v>
      </c>
      <c r="J76" s="380" t="str">
        <f>SK!K10</f>
        <v>n/a</v>
      </c>
      <c r="K76" s="380">
        <f>SK!L10</f>
        <v>0</v>
      </c>
      <c r="L76" s="115">
        <f>SK!M10</f>
        <v>1</v>
      </c>
      <c r="M76" s="113">
        <f>SK!N10</f>
        <v>0.16666666666666666</v>
      </c>
      <c r="N76" s="115">
        <f>SK!O10</f>
        <v>0</v>
      </c>
      <c r="O76" s="115">
        <f>SK!P10</f>
        <v>0</v>
      </c>
      <c r="P76" s="380">
        <f>SK!Q10</f>
        <v>0</v>
      </c>
      <c r="Q76" s="380">
        <f>SK!R10</f>
        <v>0</v>
      </c>
      <c r="R76" s="115">
        <f>SK!S10</f>
        <v>0.66666666666666663</v>
      </c>
      <c r="S76" s="380">
        <f>SK!T10</f>
        <v>0.5</v>
      </c>
      <c r="T76" s="380">
        <f>SK!U10</f>
        <v>1</v>
      </c>
      <c r="U76" s="380">
        <f>SK!V10</f>
        <v>0.5</v>
      </c>
      <c r="V76" s="115">
        <f>SK!W10</f>
        <v>0</v>
      </c>
      <c r="W76" s="380">
        <f>SK!X10</f>
        <v>0</v>
      </c>
      <c r="X76" s="499">
        <f>SK!Y10</f>
        <v>0</v>
      </c>
      <c r="Y76" s="228"/>
      <c r="Z76" s="228"/>
      <c r="AA76" s="228"/>
    </row>
    <row r="77" spans="1:27" s="627" customFormat="1" ht="15">
      <c r="A77" s="681" t="s">
        <v>70</v>
      </c>
      <c r="B77" s="457" t="s">
        <v>66</v>
      </c>
      <c r="C77" s="459">
        <f>SK!D11</f>
        <v>912</v>
      </c>
      <c r="D77" s="458">
        <f>SK!E11</f>
        <v>99.5</v>
      </c>
      <c r="E77" s="112">
        <f>SK!F11</f>
        <v>0.4375</v>
      </c>
      <c r="F77" s="113">
        <f>SK!G11</f>
        <v>0.66666666666666663</v>
      </c>
      <c r="G77" s="115">
        <f>SK!H11</f>
        <v>0.5</v>
      </c>
      <c r="H77" s="115">
        <f>SK!I11</f>
        <v>0.5</v>
      </c>
      <c r="I77" s="380">
        <f>SK!J11</f>
        <v>1</v>
      </c>
      <c r="J77" s="380" t="str">
        <f>SK!K11</f>
        <v>n/a</v>
      </c>
      <c r="K77" s="380">
        <f>SK!L11</f>
        <v>0</v>
      </c>
      <c r="L77" s="115">
        <f>SK!M11</f>
        <v>1</v>
      </c>
      <c r="M77" s="113">
        <f>SK!N11</f>
        <v>0.20833333333333334</v>
      </c>
      <c r="N77" s="115">
        <f>SK!O11</f>
        <v>0</v>
      </c>
      <c r="O77" s="115">
        <f>SK!P11</f>
        <v>0</v>
      </c>
      <c r="P77" s="380">
        <f>SK!Q11</f>
        <v>0</v>
      </c>
      <c r="Q77" s="380">
        <f>SK!R11</f>
        <v>0</v>
      </c>
      <c r="R77" s="115">
        <f>SK!S11</f>
        <v>0.83333333333333337</v>
      </c>
      <c r="S77" s="380">
        <f>SK!T11</f>
        <v>0.5</v>
      </c>
      <c r="T77" s="380">
        <f>SK!U11</f>
        <v>1</v>
      </c>
      <c r="U77" s="380">
        <f>SK!V11</f>
        <v>1</v>
      </c>
      <c r="V77" s="115">
        <f>SK!W11</f>
        <v>0</v>
      </c>
      <c r="W77" s="380">
        <f>SK!X11</f>
        <v>0</v>
      </c>
      <c r="X77" s="499">
        <f>SK!Y11</f>
        <v>0</v>
      </c>
      <c r="Y77" s="228"/>
      <c r="Z77" s="228"/>
      <c r="AA77" s="228"/>
    </row>
    <row r="78" spans="1:27" s="627" customFormat="1" ht="15">
      <c r="A78" s="680" t="s">
        <v>71</v>
      </c>
      <c r="B78" s="464" t="s">
        <v>66</v>
      </c>
      <c r="C78" s="467">
        <f>SK!D12</f>
        <v>822</v>
      </c>
      <c r="D78" s="465">
        <f>SK!E12</f>
        <v>98.2</v>
      </c>
      <c r="E78" s="112">
        <f>SK!F12</f>
        <v>0.41666666666666663</v>
      </c>
      <c r="F78" s="113">
        <f>SK!G12</f>
        <v>0.66666666666666663</v>
      </c>
      <c r="G78" s="115">
        <f>SK!H12</f>
        <v>0.5</v>
      </c>
      <c r="H78" s="115">
        <f>SK!I12</f>
        <v>0.5</v>
      </c>
      <c r="I78" s="380">
        <f>SK!J12</f>
        <v>1</v>
      </c>
      <c r="J78" s="380" t="str">
        <f>SK!K12</f>
        <v>n/a</v>
      </c>
      <c r="K78" s="380">
        <f>SK!L12</f>
        <v>0</v>
      </c>
      <c r="L78" s="115">
        <f>SK!M12</f>
        <v>1</v>
      </c>
      <c r="M78" s="113">
        <f>SK!N12</f>
        <v>0.16666666666666666</v>
      </c>
      <c r="N78" s="115">
        <f>SK!O12</f>
        <v>0</v>
      </c>
      <c r="O78" s="115">
        <f>SK!P12</f>
        <v>0</v>
      </c>
      <c r="P78" s="380">
        <f>SK!Q12</f>
        <v>0</v>
      </c>
      <c r="Q78" s="380">
        <f>SK!R12</f>
        <v>0</v>
      </c>
      <c r="R78" s="115">
        <f>SK!S12</f>
        <v>0.66666666666666663</v>
      </c>
      <c r="S78" s="380">
        <f>SK!T12</f>
        <v>0.5</v>
      </c>
      <c r="T78" s="380">
        <f>SK!U12</f>
        <v>1</v>
      </c>
      <c r="U78" s="380">
        <f>SK!V12</f>
        <v>0.5</v>
      </c>
      <c r="V78" s="115">
        <f>SK!W12</f>
        <v>0</v>
      </c>
      <c r="W78" s="380">
        <f>SK!X12</f>
        <v>0</v>
      </c>
      <c r="X78" s="499">
        <f>SK!Y12</f>
        <v>0</v>
      </c>
      <c r="Y78" s="228"/>
      <c r="Z78" s="228"/>
      <c r="AA78" s="228"/>
    </row>
    <row r="79" spans="1:27" s="627" customFormat="1" ht="15">
      <c r="A79" s="679" t="s">
        <v>72</v>
      </c>
      <c r="B79" s="455" t="s">
        <v>66</v>
      </c>
      <c r="C79" s="455">
        <f>SK!D13</f>
        <v>170</v>
      </c>
      <c r="D79" s="456">
        <f>SK!E13</f>
        <v>91.4</v>
      </c>
      <c r="E79" s="112">
        <f>SK!F13</f>
        <v>0.61458333333333337</v>
      </c>
      <c r="F79" s="113">
        <f>SK!G13</f>
        <v>0.83333333333333337</v>
      </c>
      <c r="G79" s="115">
        <f>SK!H13</f>
        <v>1</v>
      </c>
      <c r="H79" s="115">
        <f>SK!I13</f>
        <v>0.5</v>
      </c>
      <c r="I79" s="380">
        <f>SK!J13</f>
        <v>1</v>
      </c>
      <c r="J79" s="380" t="str">
        <f>SK!K13</f>
        <v>n/a</v>
      </c>
      <c r="K79" s="380">
        <f>SK!L13</f>
        <v>0</v>
      </c>
      <c r="L79" s="115">
        <f>SK!M13</f>
        <v>1</v>
      </c>
      <c r="M79" s="113">
        <f>SK!N13</f>
        <v>0.39583333333333337</v>
      </c>
      <c r="N79" s="115">
        <f>SK!O13</f>
        <v>0</v>
      </c>
      <c r="O79" s="115">
        <f>SK!P13</f>
        <v>0.25</v>
      </c>
      <c r="P79" s="380">
        <f>SK!Q13</f>
        <v>0.5</v>
      </c>
      <c r="Q79" s="380">
        <f>SK!R13</f>
        <v>0</v>
      </c>
      <c r="R79" s="115">
        <f>SK!S13</f>
        <v>0.83333333333333337</v>
      </c>
      <c r="S79" s="380">
        <f>SK!T13</f>
        <v>0.5</v>
      </c>
      <c r="T79" s="380">
        <f>SK!U13</f>
        <v>1</v>
      </c>
      <c r="U79" s="380">
        <f>SK!V13</f>
        <v>1</v>
      </c>
      <c r="V79" s="115">
        <f>SK!W13</f>
        <v>0.5</v>
      </c>
      <c r="W79" s="380">
        <f>SK!X13</f>
        <v>1</v>
      </c>
      <c r="X79" s="499">
        <f>SK!Y13</f>
        <v>0</v>
      </c>
      <c r="Y79" s="228"/>
      <c r="Z79" s="228"/>
      <c r="AA79" s="228"/>
    </row>
    <row r="80" spans="1:27" s="627" customFormat="1" ht="15">
      <c r="A80" s="680" t="s">
        <v>73</v>
      </c>
      <c r="B80" s="464" t="s">
        <v>66</v>
      </c>
      <c r="C80" s="464">
        <f>SK!D14</f>
        <v>671</v>
      </c>
      <c r="D80" s="463">
        <f>SK!E14</f>
        <v>95.9</v>
      </c>
      <c r="E80" s="112">
        <f>SK!F14</f>
        <v>0.58333333333333337</v>
      </c>
      <c r="F80" s="113">
        <f>SK!G14</f>
        <v>0.83333333333333337</v>
      </c>
      <c r="G80" s="115">
        <f>SK!H14</f>
        <v>1</v>
      </c>
      <c r="H80" s="115">
        <f>SK!I14</f>
        <v>0.5</v>
      </c>
      <c r="I80" s="380">
        <f>SK!J14</f>
        <v>1</v>
      </c>
      <c r="J80" s="380" t="str">
        <f>SK!K14</f>
        <v>n/a</v>
      </c>
      <c r="K80" s="380">
        <f>SK!L14</f>
        <v>0</v>
      </c>
      <c r="L80" s="115">
        <f>SK!M14</f>
        <v>1</v>
      </c>
      <c r="M80" s="113">
        <f>SK!N14</f>
        <v>0.33333333333333337</v>
      </c>
      <c r="N80" s="115">
        <f>SK!O14</f>
        <v>0</v>
      </c>
      <c r="O80" s="115">
        <f>SK!P14</f>
        <v>0.5</v>
      </c>
      <c r="P80" s="380">
        <f>SK!Q14</f>
        <v>1</v>
      </c>
      <c r="Q80" s="380">
        <f>SK!R14</f>
        <v>0</v>
      </c>
      <c r="R80" s="115">
        <f>SK!S14</f>
        <v>0.83333333333333337</v>
      </c>
      <c r="S80" s="380">
        <f>SK!T14</f>
        <v>0.5</v>
      </c>
      <c r="T80" s="380">
        <f>SK!U14</f>
        <v>1</v>
      </c>
      <c r="U80" s="380">
        <f>SK!V14</f>
        <v>1</v>
      </c>
      <c r="V80" s="115">
        <f>SK!W14</f>
        <v>0</v>
      </c>
      <c r="W80" s="380">
        <f>SK!X14</f>
        <v>0</v>
      </c>
      <c r="X80" s="499">
        <f>SK!Y14</f>
        <v>0</v>
      </c>
      <c r="Y80" s="228"/>
      <c r="Z80" s="228"/>
      <c r="AA80" s="228"/>
    </row>
    <row r="81" spans="1:27" s="627" customFormat="1" ht="15">
      <c r="A81" s="679" t="s">
        <v>74</v>
      </c>
      <c r="B81" s="455" t="s">
        <v>66</v>
      </c>
      <c r="C81" s="460">
        <f>SK!D15</f>
        <v>903</v>
      </c>
      <c r="D81" s="456">
        <f>SK!E15</f>
        <v>98.9</v>
      </c>
      <c r="E81" s="112">
        <f>SK!F15</f>
        <v>0.38916666666666666</v>
      </c>
      <c r="F81" s="113">
        <f>SK!G15</f>
        <v>0.61166666666666669</v>
      </c>
      <c r="G81" s="115">
        <f>SK!H15</f>
        <v>0.5</v>
      </c>
      <c r="H81" s="115">
        <f>SK!I15</f>
        <v>0.33500000000000002</v>
      </c>
      <c r="I81" s="380">
        <f>SK!J15</f>
        <v>0</v>
      </c>
      <c r="J81" s="380" t="str">
        <f>SK!K15</f>
        <v>n/a</v>
      </c>
      <c r="K81" s="380">
        <f>SK!L15</f>
        <v>0.67</v>
      </c>
      <c r="L81" s="115">
        <f>SK!M15</f>
        <v>1</v>
      </c>
      <c r="M81" s="113">
        <f>SK!N15</f>
        <v>0.16666666666666666</v>
      </c>
      <c r="N81" s="115">
        <f>SK!O15</f>
        <v>0</v>
      </c>
      <c r="O81" s="115">
        <f>SK!P15</f>
        <v>0</v>
      </c>
      <c r="P81" s="380">
        <f>SK!Q15</f>
        <v>0</v>
      </c>
      <c r="Q81" s="380">
        <f>SK!R15</f>
        <v>0</v>
      </c>
      <c r="R81" s="115">
        <f>SK!S15</f>
        <v>0.66666666666666663</v>
      </c>
      <c r="S81" s="380">
        <f>SK!T15</f>
        <v>0.5</v>
      </c>
      <c r="T81" s="380">
        <f>SK!U15</f>
        <v>1</v>
      </c>
      <c r="U81" s="380">
        <f>SK!V15</f>
        <v>0.5</v>
      </c>
      <c r="V81" s="115">
        <f>SK!W15</f>
        <v>0</v>
      </c>
      <c r="W81" s="380">
        <f>SK!X15</f>
        <v>0</v>
      </c>
      <c r="X81" s="499">
        <f>SK!Y15</f>
        <v>0</v>
      </c>
      <c r="Y81" s="228"/>
      <c r="Z81" s="228"/>
      <c r="AA81" s="228"/>
    </row>
    <row r="82" spans="1:27" s="627" customFormat="1" ht="15">
      <c r="A82" s="678" t="s">
        <v>75</v>
      </c>
      <c r="B82" s="462" t="s">
        <v>66</v>
      </c>
      <c r="C82" s="462">
        <f>SK!D16</f>
        <v>429</v>
      </c>
      <c r="D82" s="463">
        <f>SK!E16</f>
        <v>86.1</v>
      </c>
      <c r="E82" s="112">
        <f>SK!F16</f>
        <v>0.68770833333333337</v>
      </c>
      <c r="F82" s="113">
        <f>SK!G16</f>
        <v>0.83333333333333337</v>
      </c>
      <c r="G82" s="115">
        <f>SK!H16</f>
        <v>1</v>
      </c>
      <c r="H82" s="115">
        <f>SK!I16</f>
        <v>0.5</v>
      </c>
      <c r="I82" s="380">
        <f>SK!J16</f>
        <v>1</v>
      </c>
      <c r="J82" s="380" t="str">
        <f>SK!K16</f>
        <v>n/a</v>
      </c>
      <c r="K82" s="380">
        <f>SK!L16</f>
        <v>0</v>
      </c>
      <c r="L82" s="115">
        <f>SK!M16</f>
        <v>1</v>
      </c>
      <c r="M82" s="113">
        <f>SK!N16</f>
        <v>0.54208333333333336</v>
      </c>
      <c r="N82" s="115">
        <f>SK!O16</f>
        <v>0</v>
      </c>
      <c r="O82" s="115">
        <f>SK!P16</f>
        <v>0.5</v>
      </c>
      <c r="P82" s="380">
        <f>SK!Q16</f>
        <v>1</v>
      </c>
      <c r="Q82" s="380">
        <f>SK!R16</f>
        <v>0</v>
      </c>
      <c r="R82" s="115">
        <f>SK!S16</f>
        <v>0.83333333333333337</v>
      </c>
      <c r="S82" s="380">
        <f>SK!T16</f>
        <v>0.5</v>
      </c>
      <c r="T82" s="380">
        <f>SK!U16</f>
        <v>1</v>
      </c>
      <c r="U82" s="380">
        <f>SK!V16</f>
        <v>1</v>
      </c>
      <c r="V82" s="115">
        <f>SK!W16</f>
        <v>0.83499999999999996</v>
      </c>
      <c r="W82" s="380">
        <f>SK!X16</f>
        <v>1</v>
      </c>
      <c r="X82" s="499">
        <f>SK!Y16</f>
        <v>0.67</v>
      </c>
      <c r="Y82" s="228"/>
      <c r="Z82" s="228"/>
      <c r="AA82" s="228"/>
    </row>
    <row r="83" spans="1:27" s="627" customFormat="1" ht="15">
      <c r="A83" s="681" t="s">
        <v>77</v>
      </c>
      <c r="B83" s="457" t="s">
        <v>66</v>
      </c>
      <c r="C83" s="457">
        <f>SK!D18</f>
        <v>152</v>
      </c>
      <c r="D83" s="458">
        <f>SK!E18</f>
        <v>97.8</v>
      </c>
      <c r="E83" s="112">
        <f>SK!F18</f>
        <v>0.61458333333333337</v>
      </c>
      <c r="F83" s="113">
        <f>SK!G18</f>
        <v>0.83333333333333337</v>
      </c>
      <c r="G83" s="115">
        <f>SK!H18</f>
        <v>1</v>
      </c>
      <c r="H83" s="115">
        <f>SK!I18</f>
        <v>0.5</v>
      </c>
      <c r="I83" s="380">
        <f>SK!J18</f>
        <v>1</v>
      </c>
      <c r="J83" s="380" t="str">
        <f>SK!K18</f>
        <v>n/a</v>
      </c>
      <c r="K83" s="380">
        <f>SK!L18</f>
        <v>0</v>
      </c>
      <c r="L83" s="115">
        <f>SK!M18</f>
        <v>1</v>
      </c>
      <c r="M83" s="113">
        <f>SK!N18</f>
        <v>0.39583333333333337</v>
      </c>
      <c r="N83" s="115">
        <f>SK!O18</f>
        <v>0</v>
      </c>
      <c r="O83" s="115">
        <f>SK!P18</f>
        <v>0.25</v>
      </c>
      <c r="P83" s="380">
        <f>SK!Q18</f>
        <v>0.5</v>
      </c>
      <c r="Q83" s="380">
        <f>SK!R18</f>
        <v>0</v>
      </c>
      <c r="R83" s="115">
        <f>SK!S18</f>
        <v>0.83333333333333337</v>
      </c>
      <c r="S83" s="380">
        <f>SK!T18</f>
        <v>0.5</v>
      </c>
      <c r="T83" s="380">
        <f>SK!U18</f>
        <v>1</v>
      </c>
      <c r="U83" s="380">
        <f>SK!V18</f>
        <v>1</v>
      </c>
      <c r="V83" s="115">
        <f>SK!W18</f>
        <v>0.5</v>
      </c>
      <c r="W83" s="380">
        <f>SK!X18</f>
        <v>0</v>
      </c>
      <c r="X83" s="499">
        <f>SK!Y18</f>
        <v>1</v>
      </c>
      <c r="Y83" s="228"/>
      <c r="Z83" s="228"/>
      <c r="AA83" s="228"/>
    </row>
    <row r="84" spans="1:27" s="627" customFormat="1" ht="15">
      <c r="A84" s="680" t="s">
        <v>84</v>
      </c>
      <c r="B84" s="464" t="s">
        <v>66</v>
      </c>
      <c r="C84" s="467">
        <f>SK!D23</f>
        <v>57</v>
      </c>
      <c r="D84" s="463">
        <f>SK!E23</f>
        <v>91.7</v>
      </c>
      <c r="E84" s="112">
        <f>SK!F23</f>
        <v>0.39583333333333331</v>
      </c>
      <c r="F84" s="113">
        <f>SK!G23</f>
        <v>0.5</v>
      </c>
      <c r="G84" s="115">
        <f>SK!H23</f>
        <v>0</v>
      </c>
      <c r="H84" s="115">
        <f>SK!I23</f>
        <v>0.5</v>
      </c>
      <c r="I84" s="380">
        <f>SK!J23</f>
        <v>1</v>
      </c>
      <c r="J84" s="380" t="str">
        <f>SK!K23</f>
        <v>n/a</v>
      </c>
      <c r="K84" s="380">
        <f>SK!L23</f>
        <v>0</v>
      </c>
      <c r="L84" s="115">
        <f>SK!M23</f>
        <v>1</v>
      </c>
      <c r="M84" s="113">
        <f>SK!N23</f>
        <v>0.29166666666666663</v>
      </c>
      <c r="N84" s="115">
        <f>SK!O23</f>
        <v>0</v>
      </c>
      <c r="O84" s="115">
        <f>SK!P23</f>
        <v>0</v>
      </c>
      <c r="P84" s="380">
        <f>SK!Q23</f>
        <v>0</v>
      </c>
      <c r="Q84" s="380">
        <f>SK!R23</f>
        <v>0</v>
      </c>
      <c r="R84" s="115">
        <f>SK!S23</f>
        <v>0.66666666666666663</v>
      </c>
      <c r="S84" s="380">
        <f>SK!T23</f>
        <v>0.5</v>
      </c>
      <c r="T84" s="380">
        <f>SK!U23</f>
        <v>1</v>
      </c>
      <c r="U84" s="380">
        <f>SK!V23</f>
        <v>0.5</v>
      </c>
      <c r="V84" s="115">
        <f>SK!W23</f>
        <v>0.5</v>
      </c>
      <c r="W84" s="380">
        <f>SK!X23</f>
        <v>1</v>
      </c>
      <c r="X84" s="499">
        <f>SK!Y23</f>
        <v>0</v>
      </c>
      <c r="Y84" s="228"/>
      <c r="Z84" s="228"/>
      <c r="AA84" s="228"/>
    </row>
    <row r="85" spans="1:27" s="627" customFormat="1" ht="15">
      <c r="A85" s="679" t="s">
        <v>86</v>
      </c>
      <c r="B85" s="455" t="s">
        <v>66</v>
      </c>
      <c r="C85" s="460">
        <f>SK!D24</f>
        <v>73</v>
      </c>
      <c r="D85" s="458">
        <f>SK!E24</f>
        <v>93.3</v>
      </c>
      <c r="E85" s="112">
        <f>SK!F24</f>
        <v>0.58333333333333337</v>
      </c>
      <c r="F85" s="113">
        <f>SK!G24</f>
        <v>0.83333333333333337</v>
      </c>
      <c r="G85" s="115">
        <f>SK!H24</f>
        <v>1</v>
      </c>
      <c r="H85" s="115">
        <f>SK!I24</f>
        <v>0.5</v>
      </c>
      <c r="I85" s="380">
        <f>SK!J24</f>
        <v>1</v>
      </c>
      <c r="J85" s="71" t="str">
        <f>SK!K24</f>
        <v>n/a</v>
      </c>
      <c r="K85" s="380">
        <f>SK!L24</f>
        <v>0</v>
      </c>
      <c r="L85" s="115">
        <f>SK!M24</f>
        <v>1</v>
      </c>
      <c r="M85" s="113">
        <f>SK!N24</f>
        <v>0.33333333333333337</v>
      </c>
      <c r="N85" s="115">
        <f>SK!O24</f>
        <v>0</v>
      </c>
      <c r="O85" s="115">
        <f>SK!P24</f>
        <v>0</v>
      </c>
      <c r="P85" s="380">
        <f>SK!Q24</f>
        <v>0</v>
      </c>
      <c r="Q85" s="380">
        <f>SK!R24</f>
        <v>0</v>
      </c>
      <c r="R85" s="115">
        <f>SK!S24</f>
        <v>0.83333333333333337</v>
      </c>
      <c r="S85" s="380">
        <f>SK!T24</f>
        <v>0.5</v>
      </c>
      <c r="T85" s="380">
        <f>SK!U24</f>
        <v>1</v>
      </c>
      <c r="U85" s="380">
        <f>SK!V24</f>
        <v>1</v>
      </c>
      <c r="V85" s="115">
        <f>SK!W24</f>
        <v>0.5</v>
      </c>
      <c r="W85" s="380">
        <f>SK!X24</f>
        <v>1</v>
      </c>
      <c r="X85" s="499">
        <f>SK!Y24</f>
        <v>0</v>
      </c>
      <c r="Y85" s="228"/>
      <c r="Z85" s="228"/>
      <c r="AA85" s="228"/>
    </row>
    <row r="86" spans="1:27" s="627" customFormat="1" ht="15">
      <c r="A86" s="680" t="s">
        <v>88</v>
      </c>
      <c r="B86" s="464" t="s">
        <v>66</v>
      </c>
      <c r="C86" s="464">
        <f>SK!D25</f>
        <v>630</v>
      </c>
      <c r="D86" s="463">
        <f>SK!E25</f>
        <v>98.4</v>
      </c>
      <c r="E86" s="112">
        <f>SK!F25</f>
        <v>0.45833333333333331</v>
      </c>
      <c r="F86" s="113">
        <f>SK!G25</f>
        <v>0.66666666666666663</v>
      </c>
      <c r="G86" s="115">
        <f>SK!H25</f>
        <v>0.5</v>
      </c>
      <c r="H86" s="115">
        <f>SK!I25</f>
        <v>0.5</v>
      </c>
      <c r="I86" s="380">
        <f>SK!J25</f>
        <v>1</v>
      </c>
      <c r="J86" s="380" t="str">
        <f>SK!K25</f>
        <v>n/a</v>
      </c>
      <c r="K86" s="380">
        <f>SK!L25</f>
        <v>0</v>
      </c>
      <c r="L86" s="115">
        <f>SK!M25</f>
        <v>1</v>
      </c>
      <c r="M86" s="113">
        <f>SK!N25</f>
        <v>0.25</v>
      </c>
      <c r="N86" s="115">
        <f>SK!O25</f>
        <v>0</v>
      </c>
      <c r="O86" s="115">
        <f>SK!P25</f>
        <v>0</v>
      </c>
      <c r="P86" s="380">
        <f>SK!Q25</f>
        <v>0</v>
      </c>
      <c r="Q86" s="380">
        <f>SK!R25</f>
        <v>0</v>
      </c>
      <c r="R86" s="115">
        <f>SK!S25</f>
        <v>1</v>
      </c>
      <c r="S86" s="380">
        <f>SK!T25</f>
        <v>1</v>
      </c>
      <c r="T86" s="380">
        <f>SK!U25</f>
        <v>1</v>
      </c>
      <c r="U86" s="380">
        <f>SK!V25</f>
        <v>1</v>
      </c>
      <c r="V86" s="115">
        <f>SK!W25</f>
        <v>0</v>
      </c>
      <c r="W86" s="380">
        <f>SK!X25</f>
        <v>0</v>
      </c>
      <c r="X86" s="499">
        <f>SK!Y25</f>
        <v>0</v>
      </c>
      <c r="Y86" s="228"/>
      <c r="Z86" s="228"/>
      <c r="AA86" s="228"/>
    </row>
    <row r="87" spans="1:27" s="627" customFormat="1" ht="15">
      <c r="A87" s="679" t="s">
        <v>94</v>
      </c>
      <c r="B87" s="455" t="s">
        <v>66</v>
      </c>
      <c r="C87" s="455">
        <f>SK!D28</f>
        <v>697</v>
      </c>
      <c r="D87" s="456">
        <f>SK!E28</f>
        <v>95</v>
      </c>
      <c r="E87" s="112">
        <f>SK!F28</f>
        <v>0.64583333333333337</v>
      </c>
      <c r="F87" s="113">
        <f>SK!G28</f>
        <v>0.83333333333333337</v>
      </c>
      <c r="G87" s="115">
        <f>SK!H28</f>
        <v>1</v>
      </c>
      <c r="H87" s="115">
        <f>SK!I28</f>
        <v>0.5</v>
      </c>
      <c r="I87" s="380">
        <f>SK!J28</f>
        <v>1</v>
      </c>
      <c r="J87" s="380" t="str">
        <f>SK!K28</f>
        <v>n/a</v>
      </c>
      <c r="K87" s="380">
        <f>SK!L28</f>
        <v>0</v>
      </c>
      <c r="L87" s="115">
        <f>SK!M28</f>
        <v>1</v>
      </c>
      <c r="M87" s="113">
        <f>SK!N28</f>
        <v>0.45833333333333337</v>
      </c>
      <c r="N87" s="115">
        <f>SK!O28</f>
        <v>0.5</v>
      </c>
      <c r="O87" s="115">
        <f>SK!P28</f>
        <v>0.5</v>
      </c>
      <c r="P87" s="380">
        <f>SK!Q28</f>
        <v>1</v>
      </c>
      <c r="Q87" s="380">
        <f>SK!R28</f>
        <v>0</v>
      </c>
      <c r="R87" s="115">
        <f>SK!S28</f>
        <v>0.83333333333333337</v>
      </c>
      <c r="S87" s="380">
        <f>SK!T28</f>
        <v>0.5</v>
      </c>
      <c r="T87" s="380">
        <f>SK!U28</f>
        <v>1</v>
      </c>
      <c r="U87" s="380">
        <f>SK!V28</f>
        <v>1</v>
      </c>
      <c r="V87" s="115">
        <f>SK!W28</f>
        <v>0</v>
      </c>
      <c r="W87" s="380">
        <f>SK!X28</f>
        <v>0</v>
      </c>
      <c r="X87" s="499">
        <f>SK!Y28</f>
        <v>0</v>
      </c>
      <c r="Y87" s="228"/>
      <c r="Z87" s="228"/>
      <c r="AA87" s="228"/>
    </row>
    <row r="88" spans="1:27" s="627" customFormat="1" ht="15">
      <c r="A88" s="678" t="s">
        <v>95</v>
      </c>
      <c r="B88" s="462" t="s">
        <v>66</v>
      </c>
      <c r="C88" s="468">
        <f>SK!D29</f>
        <v>917</v>
      </c>
      <c r="D88" s="475">
        <f>SK!E29</f>
        <v>100</v>
      </c>
      <c r="E88" s="112">
        <f>SK!F29</f>
        <v>0.52083333333333337</v>
      </c>
      <c r="F88" s="113">
        <f>SK!G29</f>
        <v>0.83333333333333337</v>
      </c>
      <c r="G88" s="115">
        <f>SK!H29</f>
        <v>1</v>
      </c>
      <c r="H88" s="115">
        <f>SK!I29</f>
        <v>0.5</v>
      </c>
      <c r="I88" s="380">
        <f>SK!J29</f>
        <v>1</v>
      </c>
      <c r="J88" s="380" t="str">
        <f>SK!K29</f>
        <v>n/a</v>
      </c>
      <c r="K88" s="380">
        <f>SK!L29</f>
        <v>0</v>
      </c>
      <c r="L88" s="115">
        <f>SK!M29</f>
        <v>1</v>
      </c>
      <c r="M88" s="113">
        <f>SK!N29</f>
        <v>0.20833333333333334</v>
      </c>
      <c r="N88" s="115">
        <f>SK!O29</f>
        <v>0</v>
      </c>
      <c r="O88" s="115">
        <f>SK!P29</f>
        <v>0</v>
      </c>
      <c r="P88" s="380">
        <f>SK!Q29</f>
        <v>0</v>
      </c>
      <c r="Q88" s="380">
        <f>SK!R29</f>
        <v>0</v>
      </c>
      <c r="R88" s="115">
        <f>SK!S29</f>
        <v>0.83333333333333337</v>
      </c>
      <c r="S88" s="380">
        <f>SK!T29</f>
        <v>0.5</v>
      </c>
      <c r="T88" s="380">
        <f>SK!U29</f>
        <v>1</v>
      </c>
      <c r="U88" s="380">
        <f>SK!V29</f>
        <v>1</v>
      </c>
      <c r="V88" s="115">
        <f>SK!W29</f>
        <v>0</v>
      </c>
      <c r="W88" s="380">
        <f>SK!X29</f>
        <v>0</v>
      </c>
      <c r="X88" s="499">
        <f>SK!Y29</f>
        <v>0</v>
      </c>
      <c r="Y88" s="228"/>
      <c r="Z88" s="228"/>
      <c r="AA88" s="228"/>
    </row>
    <row r="89" spans="1:27" s="627" customFormat="1" ht="15">
      <c r="A89" s="710" t="s">
        <v>97</v>
      </c>
      <c r="B89" s="473" t="s">
        <v>66</v>
      </c>
      <c r="C89" s="474">
        <f>SK!D30</f>
        <v>128</v>
      </c>
      <c r="D89" s="456">
        <f>SK!E30</f>
        <v>84.6</v>
      </c>
      <c r="E89" s="212">
        <f>SK!F30</f>
        <v>0.52083333333333337</v>
      </c>
      <c r="F89" s="213">
        <f>SK!G30</f>
        <v>0.83333333333333337</v>
      </c>
      <c r="G89" s="215">
        <f>SK!H30</f>
        <v>1</v>
      </c>
      <c r="H89" s="215">
        <f>SK!I30</f>
        <v>0.5</v>
      </c>
      <c r="I89" s="383">
        <f>SK!J30</f>
        <v>1</v>
      </c>
      <c r="J89" s="383" t="str">
        <f>SK!K30</f>
        <v>n/a</v>
      </c>
      <c r="K89" s="383">
        <f>SK!L30</f>
        <v>0</v>
      </c>
      <c r="L89" s="215">
        <f>SK!M30</f>
        <v>1</v>
      </c>
      <c r="M89" s="213">
        <f>SK!N30</f>
        <v>0.20833333333333334</v>
      </c>
      <c r="N89" s="215">
        <f>SK!O30</f>
        <v>0</v>
      </c>
      <c r="O89" s="215">
        <f>SK!P30</f>
        <v>0</v>
      </c>
      <c r="P89" s="383">
        <f>SK!Q30</f>
        <v>0</v>
      </c>
      <c r="Q89" s="383">
        <f>SK!R30</f>
        <v>0</v>
      </c>
      <c r="R89" s="215">
        <f>SK!S30</f>
        <v>0.83333333333333337</v>
      </c>
      <c r="S89" s="383">
        <f>SK!T30</f>
        <v>0.5</v>
      </c>
      <c r="T89" s="383">
        <f>SK!U30</f>
        <v>1</v>
      </c>
      <c r="U89" s="383">
        <f>SK!V30</f>
        <v>1</v>
      </c>
      <c r="V89" s="215">
        <f>SK!W30</f>
        <v>0</v>
      </c>
      <c r="W89" s="383">
        <f>SK!X30</f>
        <v>0</v>
      </c>
      <c r="X89" s="648">
        <f>SK!Y30</f>
        <v>0</v>
      </c>
      <c r="Y89" s="228"/>
      <c r="Z89" s="228"/>
      <c r="AA89" s="228"/>
    </row>
    <row r="90" spans="1:27" s="627" customFormat="1" ht="15">
      <c r="A90" s="678" t="s">
        <v>102</v>
      </c>
      <c r="B90" s="462" t="s">
        <v>66</v>
      </c>
      <c r="C90" s="462">
        <f>SK!D31</f>
        <v>131</v>
      </c>
      <c r="D90" s="465">
        <f>SK!E31</f>
        <v>100</v>
      </c>
      <c r="E90" s="112">
        <f>SK!F31</f>
        <v>0.58333333333333337</v>
      </c>
      <c r="F90" s="113">
        <f>SK!G31</f>
        <v>0.83333333333333337</v>
      </c>
      <c r="G90" s="115">
        <f>SK!H31</f>
        <v>1</v>
      </c>
      <c r="H90" s="115">
        <f>SK!I31</f>
        <v>0.5</v>
      </c>
      <c r="I90" s="380">
        <f>SK!J31</f>
        <v>1</v>
      </c>
      <c r="J90" s="380" t="str">
        <f>SK!K31</f>
        <v>n/a</v>
      </c>
      <c r="K90" s="380">
        <f>SK!L31</f>
        <v>0</v>
      </c>
      <c r="L90" s="115">
        <f>SK!M31</f>
        <v>1</v>
      </c>
      <c r="M90" s="113">
        <f>SK!N31</f>
        <v>0.33333333333333337</v>
      </c>
      <c r="N90" s="115">
        <f>SK!O31</f>
        <v>0</v>
      </c>
      <c r="O90" s="115">
        <f>SK!P31</f>
        <v>0</v>
      </c>
      <c r="P90" s="380">
        <f>SK!Q31</f>
        <v>0</v>
      </c>
      <c r="Q90" s="380">
        <f>SK!R31</f>
        <v>0</v>
      </c>
      <c r="R90" s="115">
        <f>SK!S31</f>
        <v>0.83333333333333337</v>
      </c>
      <c r="S90" s="380">
        <f>SK!T31</f>
        <v>0.5</v>
      </c>
      <c r="T90" s="380">
        <f>SK!U31</f>
        <v>1</v>
      </c>
      <c r="U90" s="380">
        <f>SK!V31</f>
        <v>1</v>
      </c>
      <c r="V90" s="115">
        <f>SK!W31</f>
        <v>0.5</v>
      </c>
      <c r="W90" s="380">
        <f>SK!X31</f>
        <v>1</v>
      </c>
      <c r="X90" s="499">
        <f>SK!Y31</f>
        <v>0</v>
      </c>
      <c r="Y90" s="228"/>
      <c r="Z90" s="228"/>
      <c r="AA90" s="228"/>
    </row>
    <row r="91" spans="1:27" s="627" customFormat="1" ht="15">
      <c r="A91" s="681" t="s">
        <v>104</v>
      </c>
      <c r="B91" s="457" t="s">
        <v>66</v>
      </c>
      <c r="C91" s="457">
        <f>SK!D32</f>
        <v>263</v>
      </c>
      <c r="D91" s="472">
        <f>SK!E32</f>
        <v>78.8</v>
      </c>
      <c r="E91" s="112">
        <f>SK!F32</f>
        <v>0.63916666666666666</v>
      </c>
      <c r="F91" s="113">
        <f>SK!G32</f>
        <v>0.94499999999999995</v>
      </c>
      <c r="G91" s="115">
        <f>SK!H32</f>
        <v>1</v>
      </c>
      <c r="H91" s="115">
        <f>SK!I32</f>
        <v>0.83499999999999996</v>
      </c>
      <c r="I91" s="380">
        <f>SK!J32</f>
        <v>1</v>
      </c>
      <c r="J91" s="649" t="str">
        <f>SK!K32</f>
        <v>n/a</v>
      </c>
      <c r="K91" s="380">
        <f>SK!L32</f>
        <v>0.67</v>
      </c>
      <c r="L91" s="115">
        <f>SK!M32</f>
        <v>1</v>
      </c>
      <c r="M91" s="113">
        <f>SK!N32</f>
        <v>0.33333333333333337</v>
      </c>
      <c r="N91" s="115">
        <f>SK!O32</f>
        <v>0</v>
      </c>
      <c r="O91" s="115">
        <f>SK!P32</f>
        <v>0.5</v>
      </c>
      <c r="P91" s="380">
        <f>SK!Q32</f>
        <v>1</v>
      </c>
      <c r="Q91" s="380">
        <f>SK!R32</f>
        <v>0</v>
      </c>
      <c r="R91" s="115">
        <f>SK!S32</f>
        <v>0.83333333333333337</v>
      </c>
      <c r="S91" s="380">
        <f>SK!T32</f>
        <v>0.5</v>
      </c>
      <c r="T91" s="380">
        <f>SK!U32</f>
        <v>1</v>
      </c>
      <c r="U91" s="380">
        <f>SK!V32</f>
        <v>1</v>
      </c>
      <c r="V91" s="115">
        <f>SK!W32</f>
        <v>0</v>
      </c>
      <c r="W91" s="380">
        <f>SK!X32</f>
        <v>0</v>
      </c>
      <c r="X91" s="499">
        <f>SK!Y32</f>
        <v>0</v>
      </c>
      <c r="Y91" s="228"/>
      <c r="Z91" s="228"/>
      <c r="AA91" s="228"/>
    </row>
    <row r="92" spans="1:27" s="627" customFormat="1" ht="15.75" thickBot="1">
      <c r="A92" s="707" t="s">
        <v>107</v>
      </c>
      <c r="B92" s="708" t="s">
        <v>66</v>
      </c>
      <c r="C92" s="689">
        <f>SK!D33</f>
        <v>73</v>
      </c>
      <c r="D92" s="690">
        <f>SK!E33</f>
        <v>66.7</v>
      </c>
      <c r="E92" s="642">
        <f>SK!F33</f>
        <v>0.50375000000000003</v>
      </c>
      <c r="F92" s="643">
        <f>SK!G33</f>
        <v>0.61166666666666669</v>
      </c>
      <c r="G92" s="644">
        <f>SK!H33</f>
        <v>0</v>
      </c>
      <c r="H92" s="644">
        <f>SK!I33</f>
        <v>0.83499999999999996</v>
      </c>
      <c r="I92" s="645">
        <f>SK!J33</f>
        <v>1</v>
      </c>
      <c r="J92" s="645" t="str">
        <f>SK!K33</f>
        <v>n/a</v>
      </c>
      <c r="K92" s="645">
        <f>SK!L33</f>
        <v>0.67</v>
      </c>
      <c r="L92" s="644">
        <f>SK!M33</f>
        <v>1</v>
      </c>
      <c r="M92" s="643">
        <f>SK!N33</f>
        <v>0.39583333333333337</v>
      </c>
      <c r="N92" s="644">
        <f>SK!O33</f>
        <v>0</v>
      </c>
      <c r="O92" s="644">
        <f>SK!P33</f>
        <v>0.25</v>
      </c>
      <c r="P92" s="645">
        <f>SK!Q33</f>
        <v>0.5</v>
      </c>
      <c r="Q92" s="645">
        <f>SK!R33</f>
        <v>0</v>
      </c>
      <c r="R92" s="644">
        <f>SK!S33</f>
        <v>0.83333333333333337</v>
      </c>
      <c r="S92" s="645">
        <f>SK!T33</f>
        <v>0.5</v>
      </c>
      <c r="T92" s="645">
        <f>SK!U33</f>
        <v>1</v>
      </c>
      <c r="U92" s="645">
        <f>SK!V33</f>
        <v>1</v>
      </c>
      <c r="V92" s="644">
        <f>SK!W33</f>
        <v>0.5</v>
      </c>
      <c r="W92" s="645">
        <f>SK!X33</f>
        <v>1</v>
      </c>
      <c r="X92" s="646">
        <f>SK!Y33</f>
        <v>0</v>
      </c>
      <c r="Y92" s="228"/>
      <c r="Z92" s="228"/>
      <c r="AA92" s="228"/>
    </row>
    <row r="93" spans="1:27" s="654" customFormat="1" ht="30">
      <c r="A93" s="781" t="s">
        <v>488</v>
      </c>
      <c r="B93" s="782"/>
      <c r="C93" s="790">
        <f>AVERAGE(C75:C92)</f>
        <v>469.5</v>
      </c>
      <c r="D93" s="789">
        <f t="shared" ref="D93:X93" si="4">AVERAGE(D75:D92)</f>
        <v>92.688888888888897</v>
      </c>
      <c r="E93" s="783">
        <f t="shared" si="4"/>
        <v>0.54113425925925918</v>
      </c>
      <c r="F93" s="783">
        <f t="shared" si="4"/>
        <v>0.75935185185185194</v>
      </c>
      <c r="G93" s="783">
        <f t="shared" si="4"/>
        <v>0.75</v>
      </c>
      <c r="H93" s="783">
        <f t="shared" si="4"/>
        <v>0.5280555555555555</v>
      </c>
      <c r="I93" s="783">
        <f t="shared" si="4"/>
        <v>0.94444444444444442</v>
      </c>
      <c r="J93" s="783" t="s">
        <v>44</v>
      </c>
      <c r="K93" s="783">
        <f t="shared" si="4"/>
        <v>0.11166666666666668</v>
      </c>
      <c r="L93" s="783">
        <f t="shared" si="4"/>
        <v>1</v>
      </c>
      <c r="M93" s="783">
        <f t="shared" si="4"/>
        <v>0.32291666666666657</v>
      </c>
      <c r="N93" s="783">
        <f t="shared" si="4"/>
        <v>5.5555555555555552E-2</v>
      </c>
      <c r="O93" s="783">
        <f t="shared" si="4"/>
        <v>0.18055555555555555</v>
      </c>
      <c r="P93" s="783">
        <f t="shared" si="4"/>
        <v>0.3611111111111111</v>
      </c>
      <c r="Q93" s="783">
        <f t="shared" si="4"/>
        <v>0</v>
      </c>
      <c r="R93" s="783">
        <f t="shared" si="4"/>
        <v>0.8055555555555558</v>
      </c>
      <c r="S93" s="783">
        <f t="shared" si="4"/>
        <v>0.52777777777777779</v>
      </c>
      <c r="T93" s="783">
        <f t="shared" si="4"/>
        <v>1</v>
      </c>
      <c r="U93" s="783">
        <f t="shared" si="4"/>
        <v>0.88888888888888884</v>
      </c>
      <c r="V93" s="783">
        <f t="shared" si="4"/>
        <v>0.25</v>
      </c>
      <c r="W93" s="783">
        <f t="shared" si="4"/>
        <v>0.3888888888888889</v>
      </c>
      <c r="X93" s="783">
        <f t="shared" si="4"/>
        <v>0.1111111111111111</v>
      </c>
      <c r="Y93" s="650"/>
      <c r="Z93" s="650"/>
      <c r="AA93" s="650"/>
    </row>
    <row r="94" spans="1:27" s="654" customFormat="1" ht="30.75" thickBot="1">
      <c r="A94" s="785" t="s">
        <v>489</v>
      </c>
      <c r="B94" s="786"/>
      <c r="C94" s="786"/>
      <c r="D94" s="791">
        <f>SUMPRODUCT(D75:D92,C75:C92)/SUM(C75:C92)</f>
        <v>95.942977162465994</v>
      </c>
      <c r="E94" s="787">
        <f>SUMPRODUCT(E75:E92,C75:C92)/SUM(C75:C92)</f>
        <v>0.52060631384845979</v>
      </c>
      <c r="F94" s="787">
        <f>SUMPRODUCT(F75:F92,C75:C92)/SUM(C75:C92)</f>
        <v>0.74689642251410093</v>
      </c>
      <c r="G94" s="787">
        <f>SUMPRODUCT(G75:G92,C75:C92)/SUM(C75:C92)</f>
        <v>0.74500059164595911</v>
      </c>
      <c r="H94" s="787">
        <f>SUMPRODUCT(H75:H92,C75:C92)/SUM(C75:C92)</f>
        <v>0.49568867589634358</v>
      </c>
      <c r="I94" s="787">
        <f>SUMPRODUCT(I75:I92,C75:C92)/SUM(C75:C92)</f>
        <v>0.89314873979410725</v>
      </c>
      <c r="J94" s="787" t="s">
        <v>44</v>
      </c>
      <c r="K94" s="787">
        <f>SUMPRODUCT(K75:K92,C75:C92)/SUM(C75:C92)</f>
        <v>9.8228611998580045E-2</v>
      </c>
      <c r="L94" s="787">
        <f>SUMPRODUCT(L75:L92,C75:C92)/SUM(C75:C92)</f>
        <v>1</v>
      </c>
      <c r="M94" s="787">
        <f>SUMPRODUCT(M75:M92,C75:C92)/SUM(C75:C92)</f>
        <v>0.29431620518281854</v>
      </c>
      <c r="N94" s="787">
        <f>SUMPRODUCT(N75:N92,C75:C92)/SUM(C75:C92)</f>
        <v>7.9103064726067915E-2</v>
      </c>
      <c r="O94" s="787">
        <f>SUMPRODUCT(O75:O92,C75:C92)/SUM(C75:C92)</f>
        <v>0.17142941663708436</v>
      </c>
      <c r="P94" s="787">
        <f>SUMPRODUCT(P75:P92,C75:C92)/SUM(C75:C92)</f>
        <v>0.34285883327416872</v>
      </c>
      <c r="Q94" s="787">
        <f>SUMPRODUCT(Q75:Q92,C75:C92)/SUM(C75:C92)</f>
        <v>0</v>
      </c>
      <c r="R94" s="787">
        <f>SUMPRODUCT(R75:R92,C75:C92)/SUM(C75:C92)</f>
        <v>0.79517216897408605</v>
      </c>
      <c r="S94" s="787">
        <f>SUMPRODUCT(S75:S92,C75:C92)/SUM(C75:C92)</f>
        <v>0.53727369542066028</v>
      </c>
      <c r="T94" s="787">
        <f>SUMPRODUCT(T75:T92,C75:C92)/SUM(C75:C92)</f>
        <v>1</v>
      </c>
      <c r="U94" s="787">
        <f>SUMPRODUCT(U75:U92,C75:C92)/SUM(C75:C92)</f>
        <v>0.84824281150159742</v>
      </c>
      <c r="V94" s="787">
        <f>SUMPRODUCT(V75:V92,C75:C92)/SUM(C75:C92)</f>
        <v>0.13156017039403622</v>
      </c>
      <c r="W94" s="787">
        <f>SUMPRODUCT(W75:W92,C75:C92)/SUM(C75:C92)</f>
        <v>0.18613181871967815</v>
      </c>
      <c r="X94" s="787">
        <f>SUMPRODUCT(X75:X92,C75:C92)/SUM(C75:C92)</f>
        <v>7.6988522068394266E-2</v>
      </c>
      <c r="Y94" s="650"/>
      <c r="Z94" s="650"/>
      <c r="AA94" s="650"/>
    </row>
    <row r="95" spans="1:27" s="654" customFormat="1" ht="15">
      <c r="A95" s="650"/>
      <c r="B95" s="650"/>
      <c r="C95" s="655"/>
      <c r="D95" s="653"/>
      <c r="E95" s="651"/>
      <c r="F95" s="651"/>
      <c r="G95" s="651"/>
      <c r="H95" s="651"/>
      <c r="I95" s="651"/>
      <c r="J95" s="651"/>
      <c r="K95" s="651"/>
      <c r="L95" s="651"/>
      <c r="M95" s="651"/>
      <c r="N95" s="651"/>
      <c r="O95" s="651"/>
      <c r="P95" s="651"/>
      <c r="Q95" s="651"/>
      <c r="R95" s="651"/>
      <c r="S95" s="651"/>
      <c r="T95" s="651"/>
      <c r="U95" s="651"/>
      <c r="V95" s="651"/>
      <c r="W95" s="651"/>
      <c r="X95" s="651"/>
      <c r="Y95" s="656"/>
      <c r="Z95" s="656"/>
      <c r="AA95" s="656"/>
    </row>
    <row r="96" spans="1:27" s="654" customFormat="1" ht="15">
      <c r="A96" s="1312" t="s">
        <v>507</v>
      </c>
      <c r="B96" s="1312"/>
      <c r="C96" s="1312"/>
      <c r="D96" s="1312"/>
      <c r="E96" s="1312"/>
      <c r="F96" s="1312"/>
      <c r="G96" s="1312"/>
      <c r="H96" s="651"/>
      <c r="I96" s="651"/>
      <c r="J96" s="651"/>
      <c r="K96" s="651"/>
      <c r="L96" s="651"/>
      <c r="M96" s="651"/>
      <c r="N96" s="651"/>
      <c r="O96" s="651"/>
      <c r="P96" s="651"/>
      <c r="Q96" s="651"/>
      <c r="R96" s="651"/>
      <c r="S96" s="651"/>
      <c r="T96" s="651"/>
      <c r="U96" s="651"/>
      <c r="V96" s="651"/>
      <c r="W96" s="651"/>
      <c r="X96" s="651"/>
      <c r="Y96" s="656"/>
      <c r="Z96" s="656"/>
      <c r="AA96" s="656"/>
    </row>
    <row r="97" spans="1:27" s="654" customFormat="1" ht="15">
      <c r="A97" s="668"/>
      <c r="B97" s="668"/>
      <c r="C97" s="668"/>
      <c r="D97" s="668"/>
      <c r="E97" s="668"/>
      <c r="F97" s="668"/>
      <c r="G97" s="668"/>
      <c r="H97" s="651"/>
      <c r="I97" s="651"/>
      <c r="J97" s="651"/>
      <c r="K97" s="651"/>
      <c r="L97" s="651"/>
      <c r="M97" s="651"/>
      <c r="N97" s="651"/>
      <c r="O97" s="651"/>
      <c r="P97" s="651"/>
      <c r="Q97" s="651"/>
      <c r="R97" s="651"/>
      <c r="S97" s="651"/>
      <c r="T97" s="651"/>
      <c r="U97" s="651"/>
      <c r="V97" s="651"/>
      <c r="W97" s="651"/>
      <c r="X97" s="651"/>
      <c r="Y97" s="656"/>
      <c r="Z97" s="656"/>
      <c r="AA97" s="656"/>
    </row>
    <row r="98" spans="1:27" s="654" customFormat="1" ht="15.75" thickBot="1">
      <c r="A98" s="1308" t="s">
        <v>517</v>
      </c>
      <c r="B98" s="1308"/>
      <c r="C98" s="1308"/>
      <c r="D98" s="1308"/>
      <c r="E98" s="1308"/>
      <c r="F98" s="651"/>
      <c r="G98" s="651"/>
      <c r="H98" s="651"/>
      <c r="I98" s="651"/>
      <c r="J98" s="651"/>
      <c r="K98" s="651"/>
      <c r="L98" s="651"/>
      <c r="M98" s="651"/>
      <c r="N98" s="651"/>
      <c r="O98" s="651"/>
      <c r="P98" s="651"/>
      <c r="Q98" s="651"/>
      <c r="R98" s="651"/>
      <c r="S98" s="651"/>
      <c r="T98" s="651"/>
      <c r="U98" s="651"/>
      <c r="V98" s="651"/>
      <c r="W98" s="651"/>
      <c r="X98" s="651"/>
      <c r="Y98" s="656"/>
      <c r="Z98" s="656"/>
      <c r="AA98" s="656"/>
    </row>
    <row r="99" spans="1:27" s="631" customFormat="1" ht="15">
      <c r="A99" s="1309" t="s">
        <v>0</v>
      </c>
      <c r="B99" s="1304" t="s">
        <v>1</v>
      </c>
      <c r="C99" s="1304" t="s">
        <v>2</v>
      </c>
      <c r="D99" s="1304" t="s">
        <v>3</v>
      </c>
      <c r="E99" s="1311" t="s">
        <v>4</v>
      </c>
      <c r="F99" s="670" t="s">
        <v>5</v>
      </c>
      <c r="G99" s="1304">
        <v>1</v>
      </c>
      <c r="H99" s="1301">
        <v>2</v>
      </c>
      <c r="I99" s="1302"/>
      <c r="J99" s="1302"/>
      <c r="K99" s="1303"/>
      <c r="L99" s="1304">
        <v>3</v>
      </c>
      <c r="M99" s="670" t="s">
        <v>6</v>
      </c>
      <c r="N99" s="1304">
        <v>4</v>
      </c>
      <c r="O99" s="1301">
        <v>5</v>
      </c>
      <c r="P99" s="1302"/>
      <c r="Q99" s="1303"/>
      <c r="R99" s="1301">
        <v>6</v>
      </c>
      <c r="S99" s="1302"/>
      <c r="T99" s="1302"/>
      <c r="U99" s="1303"/>
      <c r="V99" s="1301">
        <v>7</v>
      </c>
      <c r="W99" s="1302"/>
      <c r="X99" s="1306"/>
      <c r="Y99" s="630"/>
      <c r="Z99" s="630"/>
      <c r="AA99" s="630"/>
    </row>
    <row r="100" spans="1:27" s="631" customFormat="1" ht="15">
      <c r="A100" s="1310"/>
      <c r="B100" s="1300"/>
      <c r="C100" s="1300"/>
      <c r="D100" s="1300"/>
      <c r="E100" s="1300"/>
      <c r="F100" s="1307" t="s">
        <v>7</v>
      </c>
      <c r="G100" s="1305"/>
      <c r="H100" s="632">
        <v>2</v>
      </c>
      <c r="I100" s="632">
        <v>2.1</v>
      </c>
      <c r="J100" s="632">
        <v>2.2000000000000002</v>
      </c>
      <c r="K100" s="632">
        <v>2.2999999999999998</v>
      </c>
      <c r="L100" s="1305"/>
      <c r="M100" s="1307" t="s">
        <v>8</v>
      </c>
      <c r="N100" s="1305"/>
      <c r="O100" s="633">
        <v>5</v>
      </c>
      <c r="P100" s="632">
        <v>5.0999999999999996</v>
      </c>
      <c r="Q100" s="632">
        <v>5.2</v>
      </c>
      <c r="R100" s="632">
        <v>6</v>
      </c>
      <c r="S100" s="632">
        <v>6.1</v>
      </c>
      <c r="T100" s="632">
        <v>6.2</v>
      </c>
      <c r="U100" s="632">
        <v>6.3</v>
      </c>
      <c r="V100" s="632">
        <v>7</v>
      </c>
      <c r="W100" s="632">
        <v>7.1</v>
      </c>
      <c r="X100" s="671">
        <v>7.2</v>
      </c>
      <c r="Y100" s="630"/>
      <c r="Z100" s="630"/>
      <c r="AA100" s="630"/>
    </row>
    <row r="101" spans="1:27" s="631" customFormat="1" ht="15">
      <c r="A101" s="1310"/>
      <c r="B101" s="1300"/>
      <c r="C101" s="1300"/>
      <c r="D101" s="1300"/>
      <c r="E101" s="1300"/>
      <c r="F101" s="1300"/>
      <c r="G101" s="1299" t="s">
        <v>9</v>
      </c>
      <c r="H101" s="1295" t="s">
        <v>10</v>
      </c>
      <c r="I101" s="1296"/>
      <c r="J101" s="1296"/>
      <c r="K101" s="1297"/>
      <c r="L101" s="1299" t="s">
        <v>11</v>
      </c>
      <c r="M101" s="1300"/>
      <c r="N101" s="1299" t="s">
        <v>12</v>
      </c>
      <c r="O101" s="1295" t="s">
        <v>13</v>
      </c>
      <c r="P101" s="1296"/>
      <c r="Q101" s="1297"/>
      <c r="R101" s="1295" t="s">
        <v>14</v>
      </c>
      <c r="S101" s="1296"/>
      <c r="T101" s="1296"/>
      <c r="U101" s="1297"/>
      <c r="V101" s="1295" t="s">
        <v>15</v>
      </c>
      <c r="W101" s="1296"/>
      <c r="X101" s="1298"/>
      <c r="Y101" s="630"/>
      <c r="Z101" s="630"/>
      <c r="AA101" s="630"/>
    </row>
    <row r="102" spans="1:27" s="631" customFormat="1" ht="15">
      <c r="A102" s="1310"/>
      <c r="B102" s="1300"/>
      <c r="C102" s="1300"/>
      <c r="D102" s="1300"/>
      <c r="E102" s="1300"/>
      <c r="F102" s="1300"/>
      <c r="G102" s="1305"/>
      <c r="H102" s="1299" t="s">
        <v>16</v>
      </c>
      <c r="I102" s="634" t="s">
        <v>17</v>
      </c>
      <c r="J102" s="634" t="s">
        <v>14</v>
      </c>
      <c r="K102" s="634" t="s">
        <v>18</v>
      </c>
      <c r="L102" s="1305"/>
      <c r="M102" s="1300"/>
      <c r="N102" s="1305"/>
      <c r="O102" s="1299" t="s">
        <v>19</v>
      </c>
      <c r="P102" s="634" t="s">
        <v>20</v>
      </c>
      <c r="Q102" s="634" t="s">
        <v>21</v>
      </c>
      <c r="R102" s="1299" t="s">
        <v>22</v>
      </c>
      <c r="S102" s="634" t="s">
        <v>23</v>
      </c>
      <c r="T102" s="634" t="s">
        <v>24</v>
      </c>
      <c r="U102" s="634" t="s">
        <v>25</v>
      </c>
      <c r="V102" s="1299" t="s">
        <v>26</v>
      </c>
      <c r="W102" s="634" t="s">
        <v>27</v>
      </c>
      <c r="X102" s="672" t="s">
        <v>25</v>
      </c>
      <c r="Y102" s="630"/>
      <c r="Z102" s="630"/>
      <c r="AA102" s="630"/>
    </row>
    <row r="103" spans="1:27" s="631" customFormat="1" ht="60.75" thickBot="1">
      <c r="A103" s="1314"/>
      <c r="B103" s="1313"/>
      <c r="C103" s="1313"/>
      <c r="D103" s="1313"/>
      <c r="E103" s="1313"/>
      <c r="F103" s="1313"/>
      <c r="G103" s="674" t="s">
        <v>28</v>
      </c>
      <c r="H103" s="1313"/>
      <c r="I103" s="674" t="s">
        <v>29</v>
      </c>
      <c r="J103" s="674" t="s">
        <v>30</v>
      </c>
      <c r="K103" s="674" t="s">
        <v>31</v>
      </c>
      <c r="L103" s="674" t="s">
        <v>32</v>
      </c>
      <c r="M103" s="1313"/>
      <c r="N103" s="674" t="s">
        <v>33</v>
      </c>
      <c r="O103" s="1313"/>
      <c r="P103" s="674" t="s">
        <v>34</v>
      </c>
      <c r="Q103" s="674" t="s">
        <v>35</v>
      </c>
      <c r="R103" s="1313"/>
      <c r="S103" s="674" t="s">
        <v>36</v>
      </c>
      <c r="T103" s="674" t="s">
        <v>37</v>
      </c>
      <c r="U103" s="674" t="s">
        <v>38</v>
      </c>
      <c r="V103" s="1313"/>
      <c r="W103" s="674" t="s">
        <v>39</v>
      </c>
      <c r="X103" s="675" t="s">
        <v>40</v>
      </c>
      <c r="Y103" s="630"/>
      <c r="Z103" s="630"/>
      <c r="AA103" s="630"/>
    </row>
    <row r="104" spans="1:27" s="627" customFormat="1" ht="15">
      <c r="A104" s="711" t="s">
        <v>140</v>
      </c>
      <c r="B104" s="712" t="s">
        <v>141</v>
      </c>
      <c r="C104" s="713">
        <f>MB!D7</f>
        <v>383</v>
      </c>
      <c r="D104" s="454">
        <f>MB!E7</f>
        <v>97.4</v>
      </c>
      <c r="E104" s="106">
        <f>MB!F7</f>
        <v>0.13541666666666669</v>
      </c>
      <c r="F104" s="107">
        <f>MB!G7</f>
        <v>0</v>
      </c>
      <c r="G104" s="109">
        <f>MB!H7</f>
        <v>0</v>
      </c>
      <c r="H104" s="109">
        <f>MB!I7</f>
        <v>0</v>
      </c>
      <c r="I104" s="328">
        <f>MB!J7</f>
        <v>0</v>
      </c>
      <c r="J104" s="328" t="str">
        <f>MB!K7</f>
        <v>n/a</v>
      </c>
      <c r="K104" s="328">
        <f>MB!L7</f>
        <v>0</v>
      </c>
      <c r="L104" s="109">
        <f>MB!M7</f>
        <v>0</v>
      </c>
      <c r="M104" s="107">
        <f>MB!N7</f>
        <v>0.27083333333333337</v>
      </c>
      <c r="N104" s="109">
        <f>MB!O7</f>
        <v>0</v>
      </c>
      <c r="O104" s="109">
        <f>MB!P7</f>
        <v>0.25</v>
      </c>
      <c r="P104" s="328">
        <f>MB!Q7</f>
        <v>0.5</v>
      </c>
      <c r="Q104" s="328">
        <f>MB!R7</f>
        <v>0</v>
      </c>
      <c r="R104" s="109">
        <f>MB!S7</f>
        <v>0.83333333333333337</v>
      </c>
      <c r="S104" s="328">
        <f>MB!T7</f>
        <v>0.5</v>
      </c>
      <c r="T104" s="328">
        <f>MB!U7</f>
        <v>1</v>
      </c>
      <c r="U104" s="328">
        <f>MB!V7</f>
        <v>1</v>
      </c>
      <c r="V104" s="109">
        <f>MB!W7</f>
        <v>0</v>
      </c>
      <c r="W104" s="328">
        <f>MB!X7</f>
        <v>0</v>
      </c>
      <c r="X104" s="677">
        <f>MB!Y7</f>
        <v>0</v>
      </c>
      <c r="Y104" s="228"/>
      <c r="Z104" s="228"/>
      <c r="AA104" s="228"/>
    </row>
    <row r="105" spans="1:27" s="627" customFormat="1" ht="15">
      <c r="A105" s="686" t="s">
        <v>142</v>
      </c>
      <c r="B105" s="478" t="s">
        <v>141</v>
      </c>
      <c r="C105" s="467">
        <f>MB!D8</f>
        <v>899</v>
      </c>
      <c r="D105" s="465">
        <f>MB!E8</f>
        <v>67.400000000000006</v>
      </c>
      <c r="E105" s="112">
        <f>MB!F8</f>
        <v>0.59770833333333329</v>
      </c>
      <c r="F105" s="113">
        <f>MB!G8</f>
        <v>0.61166666666666669</v>
      </c>
      <c r="G105" s="115">
        <f>MB!H8</f>
        <v>0.5</v>
      </c>
      <c r="H105" s="115">
        <f>MB!I8</f>
        <v>0.33500000000000002</v>
      </c>
      <c r="I105" s="380">
        <f>MB!J8</f>
        <v>0</v>
      </c>
      <c r="J105" s="380" t="str">
        <f>MB!K8</f>
        <v>n/a</v>
      </c>
      <c r="K105" s="380">
        <f>MB!L8</f>
        <v>0.67</v>
      </c>
      <c r="L105" s="115">
        <f>MB!M8</f>
        <v>1</v>
      </c>
      <c r="M105" s="113">
        <f>MB!N8</f>
        <v>0.58374999999999999</v>
      </c>
      <c r="N105" s="115">
        <f>MB!O8</f>
        <v>0</v>
      </c>
      <c r="O105" s="115">
        <f>MB!P8</f>
        <v>0.5</v>
      </c>
      <c r="P105" s="380">
        <f>MB!Q8</f>
        <v>1</v>
      </c>
      <c r="Q105" s="380">
        <f>MB!R8</f>
        <v>0</v>
      </c>
      <c r="R105" s="115">
        <f>MB!S8</f>
        <v>1</v>
      </c>
      <c r="S105" s="380">
        <f>MB!T8</f>
        <v>1</v>
      </c>
      <c r="T105" s="380">
        <f>MB!U8</f>
        <v>1</v>
      </c>
      <c r="U105" s="380">
        <f>MB!V8</f>
        <v>1</v>
      </c>
      <c r="V105" s="115">
        <f>MB!W8</f>
        <v>0.83499999999999996</v>
      </c>
      <c r="W105" s="380">
        <f>MB!X8</f>
        <v>0.67</v>
      </c>
      <c r="X105" s="499">
        <f>MB!Y8</f>
        <v>1</v>
      </c>
      <c r="Y105" s="228"/>
      <c r="Z105" s="228"/>
      <c r="AA105" s="228"/>
    </row>
    <row r="106" spans="1:27" s="627" customFormat="1" ht="15">
      <c r="A106" s="714" t="s">
        <v>145</v>
      </c>
      <c r="B106" s="715" t="s">
        <v>141</v>
      </c>
      <c r="C106" s="459">
        <f>MB!D11</f>
        <v>846</v>
      </c>
      <c r="D106" s="458">
        <f>MB!E11</f>
        <v>98.8</v>
      </c>
      <c r="E106" s="112">
        <f>MB!F11</f>
        <v>0.41666666666666663</v>
      </c>
      <c r="F106" s="113">
        <f>MB!G11</f>
        <v>0.66666666666666663</v>
      </c>
      <c r="G106" s="115">
        <f>MB!H11</f>
        <v>0.5</v>
      </c>
      <c r="H106" s="115">
        <f>MB!I11</f>
        <v>0.5</v>
      </c>
      <c r="I106" s="380">
        <f>MB!J11</f>
        <v>1</v>
      </c>
      <c r="J106" s="380" t="str">
        <f>MB!K11</f>
        <v>n/a</v>
      </c>
      <c r="K106" s="380">
        <f>MB!L11</f>
        <v>0</v>
      </c>
      <c r="L106" s="115">
        <f>MB!M11</f>
        <v>1</v>
      </c>
      <c r="M106" s="113">
        <f>MB!N11</f>
        <v>0.16666666666666666</v>
      </c>
      <c r="N106" s="115">
        <f>MB!O11</f>
        <v>0</v>
      </c>
      <c r="O106" s="115">
        <f>MB!P11</f>
        <v>0</v>
      </c>
      <c r="P106" s="380">
        <f>MB!Q11</f>
        <v>0</v>
      </c>
      <c r="Q106" s="380">
        <f>MB!R11</f>
        <v>0</v>
      </c>
      <c r="R106" s="115">
        <f>MB!S11</f>
        <v>0.66666666666666663</v>
      </c>
      <c r="S106" s="380">
        <f>MB!T11</f>
        <v>1</v>
      </c>
      <c r="T106" s="380">
        <f>MB!U11</f>
        <v>0</v>
      </c>
      <c r="U106" s="380">
        <f>MB!V11</f>
        <v>1</v>
      </c>
      <c r="V106" s="115">
        <f>MB!W11</f>
        <v>0</v>
      </c>
      <c r="W106" s="380">
        <f>MB!X11</f>
        <v>0</v>
      </c>
      <c r="X106" s="499">
        <f>MB!Y11</f>
        <v>0</v>
      </c>
      <c r="Y106" s="228"/>
      <c r="Z106" s="228"/>
      <c r="AA106" s="228"/>
    </row>
    <row r="107" spans="1:27" s="627" customFormat="1" ht="15">
      <c r="A107" s="686" t="s">
        <v>146</v>
      </c>
      <c r="B107" s="478" t="s">
        <v>141</v>
      </c>
      <c r="C107" s="467">
        <f>MB!D12</f>
        <v>156</v>
      </c>
      <c r="D107" s="465">
        <f>MB!E12</f>
        <v>100</v>
      </c>
      <c r="E107" s="112">
        <f>MB!F12</f>
        <v>0.5</v>
      </c>
      <c r="F107" s="113">
        <f>MB!G12</f>
        <v>0.66666666666666663</v>
      </c>
      <c r="G107" s="115">
        <f>MB!H12</f>
        <v>0.5</v>
      </c>
      <c r="H107" s="115">
        <f>MB!I12</f>
        <v>0.5</v>
      </c>
      <c r="I107" s="380">
        <f>MB!J12</f>
        <v>1</v>
      </c>
      <c r="J107" s="380" t="str">
        <f>MB!K12</f>
        <v>n/a</v>
      </c>
      <c r="K107" s="380">
        <f>MB!L12</f>
        <v>0</v>
      </c>
      <c r="L107" s="115">
        <f>MB!M12</f>
        <v>1</v>
      </c>
      <c r="M107" s="113">
        <f>MB!N12</f>
        <v>0.33333333333333337</v>
      </c>
      <c r="N107" s="115">
        <f>MB!O12</f>
        <v>0</v>
      </c>
      <c r="O107" s="115">
        <f>MB!P12</f>
        <v>0</v>
      </c>
      <c r="P107" s="380">
        <f>MB!Q12</f>
        <v>0</v>
      </c>
      <c r="Q107" s="380">
        <f>MB!R12</f>
        <v>0</v>
      </c>
      <c r="R107" s="115">
        <f>MB!S12</f>
        <v>0.83333333333333337</v>
      </c>
      <c r="S107" s="380">
        <f>MB!T12</f>
        <v>1</v>
      </c>
      <c r="T107" s="380">
        <f>MB!U12</f>
        <v>1</v>
      </c>
      <c r="U107" s="380">
        <f>MB!V12</f>
        <v>0.5</v>
      </c>
      <c r="V107" s="115">
        <f>MB!W12</f>
        <v>0.5</v>
      </c>
      <c r="W107" s="380">
        <f>MB!X12</f>
        <v>1</v>
      </c>
      <c r="X107" s="499">
        <f>MB!Y12</f>
        <v>0</v>
      </c>
      <c r="Y107" s="228"/>
      <c r="Z107" s="228"/>
      <c r="AA107" s="228"/>
    </row>
    <row r="108" spans="1:27" s="627" customFormat="1" ht="15">
      <c r="A108" s="714" t="s">
        <v>148</v>
      </c>
      <c r="B108" s="715" t="s">
        <v>141</v>
      </c>
      <c r="C108" s="459">
        <f>MB!D14</f>
        <v>982</v>
      </c>
      <c r="D108" s="458">
        <f>MB!E14</f>
        <v>98.5</v>
      </c>
      <c r="E108" s="112">
        <f>MB!F14</f>
        <v>0.46875</v>
      </c>
      <c r="F108" s="113">
        <f>MB!G14</f>
        <v>0.5</v>
      </c>
      <c r="G108" s="115">
        <f>MB!H14</f>
        <v>0.5</v>
      </c>
      <c r="H108" s="115">
        <f>MB!I14</f>
        <v>0</v>
      </c>
      <c r="I108" s="380">
        <f>MB!J14</f>
        <v>0</v>
      </c>
      <c r="J108" s="380" t="str">
        <f>MB!K14</f>
        <v>n/a</v>
      </c>
      <c r="K108" s="380">
        <f>MB!L14</f>
        <v>0</v>
      </c>
      <c r="L108" s="115">
        <f>MB!M14</f>
        <v>1</v>
      </c>
      <c r="M108" s="113">
        <f>MB!N14</f>
        <v>0.4375</v>
      </c>
      <c r="N108" s="115">
        <f>MB!O14</f>
        <v>0.5</v>
      </c>
      <c r="O108" s="115">
        <f>MB!P14</f>
        <v>0.25</v>
      </c>
      <c r="P108" s="380">
        <f>MB!Q14</f>
        <v>0.5</v>
      </c>
      <c r="Q108" s="380">
        <f>MB!R14</f>
        <v>0</v>
      </c>
      <c r="R108" s="115">
        <f>MB!S14</f>
        <v>1</v>
      </c>
      <c r="S108" s="380">
        <f>MB!T14</f>
        <v>1</v>
      </c>
      <c r="T108" s="380">
        <f>MB!U14</f>
        <v>1</v>
      </c>
      <c r="U108" s="380">
        <f>MB!V14</f>
        <v>1</v>
      </c>
      <c r="V108" s="115">
        <f>MB!W14</f>
        <v>0</v>
      </c>
      <c r="W108" s="380">
        <f>MB!X14</f>
        <v>0</v>
      </c>
      <c r="X108" s="499">
        <f>MB!Y14</f>
        <v>0</v>
      </c>
      <c r="Y108" s="228"/>
      <c r="Z108" s="228"/>
      <c r="AA108" s="228"/>
    </row>
    <row r="109" spans="1:27" s="627" customFormat="1" ht="15">
      <c r="A109" s="686" t="s">
        <v>149</v>
      </c>
      <c r="B109" s="478" t="s">
        <v>141</v>
      </c>
      <c r="C109" s="467">
        <f>MB!D15</f>
        <v>643</v>
      </c>
      <c r="D109" s="458">
        <f>MB!E15</f>
        <v>99.2</v>
      </c>
      <c r="E109" s="112">
        <f>MB!F15</f>
        <v>0.5</v>
      </c>
      <c r="F109" s="113">
        <f>MB!G15</f>
        <v>0.5</v>
      </c>
      <c r="G109" s="115">
        <f>MB!H15</f>
        <v>0.5</v>
      </c>
      <c r="H109" s="115">
        <f>MB!I15</f>
        <v>0</v>
      </c>
      <c r="I109" s="380">
        <f>MB!J15</f>
        <v>0</v>
      </c>
      <c r="J109" s="380" t="str">
        <f>MB!K15</f>
        <v>n/a</v>
      </c>
      <c r="K109" s="380">
        <f>MB!L15</f>
        <v>0</v>
      </c>
      <c r="L109" s="115">
        <f>MB!M15</f>
        <v>1</v>
      </c>
      <c r="M109" s="113">
        <f>MB!N15</f>
        <v>0.5</v>
      </c>
      <c r="N109" s="115">
        <f>MB!O15</f>
        <v>0.5</v>
      </c>
      <c r="O109" s="115">
        <f>MB!P15</f>
        <v>0.5</v>
      </c>
      <c r="P109" s="380">
        <f>MB!Q15</f>
        <v>1</v>
      </c>
      <c r="Q109" s="380">
        <f>MB!R15</f>
        <v>0</v>
      </c>
      <c r="R109" s="115">
        <f>MB!S15</f>
        <v>1</v>
      </c>
      <c r="S109" s="380">
        <f>MB!T15</f>
        <v>1</v>
      </c>
      <c r="T109" s="380">
        <f>MB!U15</f>
        <v>1</v>
      </c>
      <c r="U109" s="380">
        <f>MB!V15</f>
        <v>1</v>
      </c>
      <c r="V109" s="115">
        <f>MB!W15</f>
        <v>0</v>
      </c>
      <c r="W109" s="380">
        <f>MB!X15</f>
        <v>0</v>
      </c>
      <c r="X109" s="499">
        <f>MB!Y15</f>
        <v>0</v>
      </c>
      <c r="Y109" s="228"/>
      <c r="Z109" s="228"/>
      <c r="AA109" s="228"/>
    </row>
    <row r="110" spans="1:27" s="627" customFormat="1" ht="15">
      <c r="A110" s="714" t="s">
        <v>150</v>
      </c>
      <c r="B110" s="715" t="s">
        <v>141</v>
      </c>
      <c r="C110" s="459">
        <f>MB!D16</f>
        <v>106</v>
      </c>
      <c r="D110" s="458">
        <f>MB!E16</f>
        <v>95.5</v>
      </c>
      <c r="E110" s="112">
        <f>MB!F16</f>
        <v>0.46875</v>
      </c>
      <c r="F110" s="113">
        <f>MB!G16</f>
        <v>0.5</v>
      </c>
      <c r="G110" s="115">
        <f>MB!H16</f>
        <v>0.5</v>
      </c>
      <c r="H110" s="115">
        <f>MB!I16</f>
        <v>0</v>
      </c>
      <c r="I110" s="380">
        <f>MB!J16</f>
        <v>0</v>
      </c>
      <c r="J110" s="380" t="str">
        <f>MB!K16</f>
        <v>n/a</v>
      </c>
      <c r="K110" s="380">
        <f>MB!L16</f>
        <v>0</v>
      </c>
      <c r="L110" s="115">
        <f>MB!M16</f>
        <v>1</v>
      </c>
      <c r="M110" s="113">
        <f>MB!N16</f>
        <v>0.4375</v>
      </c>
      <c r="N110" s="115">
        <f>MB!O16</f>
        <v>0.5</v>
      </c>
      <c r="O110" s="115">
        <f>MB!P16</f>
        <v>0.25</v>
      </c>
      <c r="P110" s="380">
        <f>MB!Q16</f>
        <v>0.5</v>
      </c>
      <c r="Q110" s="380">
        <f>MB!R16</f>
        <v>0</v>
      </c>
      <c r="R110" s="115">
        <f>MB!S16</f>
        <v>1</v>
      </c>
      <c r="S110" s="380">
        <f>MB!T16</f>
        <v>1</v>
      </c>
      <c r="T110" s="380">
        <f>MB!U16</f>
        <v>1</v>
      </c>
      <c r="U110" s="380">
        <f>MB!V16</f>
        <v>1</v>
      </c>
      <c r="V110" s="115">
        <f>MB!W16</f>
        <v>0</v>
      </c>
      <c r="W110" s="380">
        <f>MB!X16</f>
        <v>0</v>
      </c>
      <c r="X110" s="499">
        <f>MB!Y16</f>
        <v>0</v>
      </c>
      <c r="Y110" s="228"/>
      <c r="Z110" s="228"/>
      <c r="AA110" s="228"/>
    </row>
    <row r="111" spans="1:27" s="627" customFormat="1" ht="15">
      <c r="A111" s="686" t="s">
        <v>151</v>
      </c>
      <c r="B111" s="478" t="s">
        <v>141</v>
      </c>
      <c r="C111" s="467">
        <f>MB!D17</f>
        <v>728</v>
      </c>
      <c r="D111" s="458">
        <f>MB!E17</f>
        <v>98.6</v>
      </c>
      <c r="E111" s="112">
        <f>MB!F17</f>
        <v>0.27750000000000002</v>
      </c>
      <c r="F111" s="113">
        <f>MB!G17</f>
        <v>5.5E-2</v>
      </c>
      <c r="G111" s="115">
        <f>MB!H17</f>
        <v>0</v>
      </c>
      <c r="H111" s="115">
        <f>MB!I17</f>
        <v>0.16500000000000001</v>
      </c>
      <c r="I111" s="380">
        <f>MB!J17</f>
        <v>0</v>
      </c>
      <c r="J111" s="380" t="str">
        <f>MB!K17</f>
        <v>n/a</v>
      </c>
      <c r="K111" s="380">
        <f>MB!L17</f>
        <v>0.33</v>
      </c>
      <c r="L111" s="115">
        <f>MB!M17</f>
        <v>0</v>
      </c>
      <c r="M111" s="113">
        <f>MB!N17</f>
        <v>0.5</v>
      </c>
      <c r="N111" s="115">
        <f>MB!O17</f>
        <v>0.5</v>
      </c>
      <c r="O111" s="115">
        <f>MB!P17</f>
        <v>0.5</v>
      </c>
      <c r="P111" s="380">
        <f>MB!Q17</f>
        <v>1</v>
      </c>
      <c r="Q111" s="380">
        <f>MB!R17</f>
        <v>0</v>
      </c>
      <c r="R111" s="115">
        <f>MB!S17</f>
        <v>1</v>
      </c>
      <c r="S111" s="380">
        <f>MB!T17</f>
        <v>1</v>
      </c>
      <c r="T111" s="380">
        <f>MB!U17</f>
        <v>1</v>
      </c>
      <c r="U111" s="380">
        <f>MB!V17</f>
        <v>1</v>
      </c>
      <c r="V111" s="115">
        <f>MB!W17</f>
        <v>0</v>
      </c>
      <c r="W111" s="380">
        <f>MB!X17</f>
        <v>0</v>
      </c>
      <c r="X111" s="499">
        <f>MB!Y17</f>
        <v>0</v>
      </c>
      <c r="Y111" s="228"/>
      <c r="Z111" s="228"/>
      <c r="AA111" s="228"/>
    </row>
    <row r="112" spans="1:27" s="627" customFormat="1" ht="15">
      <c r="A112" s="714" t="s">
        <v>152</v>
      </c>
      <c r="B112" s="715" t="s">
        <v>141</v>
      </c>
      <c r="C112" s="459">
        <f>MB!D18</f>
        <v>494</v>
      </c>
      <c r="D112" s="458">
        <f>MB!E18</f>
        <v>61</v>
      </c>
      <c r="E112" s="112">
        <f>MB!F18</f>
        <v>0.62520833333333337</v>
      </c>
      <c r="F112" s="113">
        <f>MB!G18</f>
        <v>0.5</v>
      </c>
      <c r="G112" s="115">
        <f>MB!H18</f>
        <v>0</v>
      </c>
      <c r="H112" s="115">
        <f>MB!I18</f>
        <v>0.5</v>
      </c>
      <c r="I112" s="380">
        <f>MB!J18</f>
        <v>1</v>
      </c>
      <c r="J112" s="380" t="str">
        <f>MB!K18</f>
        <v>n/a</v>
      </c>
      <c r="K112" s="380">
        <f>MB!L18</f>
        <v>0</v>
      </c>
      <c r="L112" s="115">
        <f>MB!M18</f>
        <v>1</v>
      </c>
      <c r="M112" s="113">
        <f>MB!N18</f>
        <v>0.75041666666666662</v>
      </c>
      <c r="N112" s="115">
        <f>MB!O18</f>
        <v>1</v>
      </c>
      <c r="O112" s="115">
        <f>MB!P18</f>
        <v>0.5</v>
      </c>
      <c r="P112" s="380">
        <f>MB!Q18</f>
        <v>1</v>
      </c>
      <c r="Q112" s="380">
        <f>MB!R18</f>
        <v>0</v>
      </c>
      <c r="R112" s="115">
        <f>MB!S18</f>
        <v>0.66666666666666663</v>
      </c>
      <c r="S112" s="380">
        <f>MB!T18</f>
        <v>0.5</v>
      </c>
      <c r="T112" s="380">
        <f>MB!U18</f>
        <v>1</v>
      </c>
      <c r="U112" s="380">
        <f>MB!V18</f>
        <v>0.5</v>
      </c>
      <c r="V112" s="115">
        <f>MB!W18</f>
        <v>0.83499999999999996</v>
      </c>
      <c r="W112" s="380">
        <f>MB!X18</f>
        <v>1</v>
      </c>
      <c r="X112" s="499">
        <f>MB!Y18</f>
        <v>0.67</v>
      </c>
      <c r="Y112" s="228"/>
      <c r="Z112" s="228"/>
      <c r="AA112" s="228"/>
    </row>
    <row r="113" spans="1:27" s="627" customFormat="1" ht="15">
      <c r="A113" s="686" t="s">
        <v>155</v>
      </c>
      <c r="B113" s="478" t="s">
        <v>141</v>
      </c>
      <c r="C113" s="467">
        <f>MB!D21</f>
        <v>210</v>
      </c>
      <c r="D113" s="465">
        <f>MB!E21</f>
        <v>85.7</v>
      </c>
      <c r="E113" s="112">
        <f>MB!F21</f>
        <v>0.52083333333333326</v>
      </c>
      <c r="F113" s="113">
        <f>MB!G21</f>
        <v>0.66666666666666663</v>
      </c>
      <c r="G113" s="115">
        <f>MB!H21</f>
        <v>0.5</v>
      </c>
      <c r="H113" s="115">
        <f>MB!I21</f>
        <v>0.5</v>
      </c>
      <c r="I113" s="380">
        <f>MB!J21</f>
        <v>1</v>
      </c>
      <c r="J113" s="380" t="str">
        <f>MB!K21</f>
        <v>n/a</v>
      </c>
      <c r="K113" s="380">
        <f>MB!L21</f>
        <v>0</v>
      </c>
      <c r="L113" s="115">
        <f>MB!M21</f>
        <v>1</v>
      </c>
      <c r="M113" s="113">
        <f>MB!N21</f>
        <v>0.375</v>
      </c>
      <c r="N113" s="115">
        <f>MB!O21</f>
        <v>0</v>
      </c>
      <c r="O113" s="115">
        <f>MB!P21</f>
        <v>0</v>
      </c>
      <c r="P113" s="380">
        <f>MB!Q21</f>
        <v>0</v>
      </c>
      <c r="Q113" s="380">
        <f>MB!R21</f>
        <v>0</v>
      </c>
      <c r="R113" s="115">
        <f>MB!S21</f>
        <v>1</v>
      </c>
      <c r="S113" s="380">
        <f>MB!T21</f>
        <v>1</v>
      </c>
      <c r="T113" s="380">
        <f>MB!U21</f>
        <v>1</v>
      </c>
      <c r="U113" s="380">
        <f>MB!V21</f>
        <v>1</v>
      </c>
      <c r="V113" s="115">
        <f>MB!W21</f>
        <v>0.5</v>
      </c>
      <c r="W113" s="380">
        <f>MB!X21</f>
        <v>1</v>
      </c>
      <c r="X113" s="499">
        <f>MB!Y21</f>
        <v>0</v>
      </c>
      <c r="Y113" s="228"/>
      <c r="Z113" s="228"/>
      <c r="AA113" s="228"/>
    </row>
    <row r="114" spans="1:27" s="627" customFormat="1" ht="15">
      <c r="A114" s="714" t="s">
        <v>157</v>
      </c>
      <c r="B114" s="715" t="s">
        <v>141</v>
      </c>
      <c r="C114" s="459">
        <f>MB!D23</f>
        <v>294</v>
      </c>
      <c r="D114" s="458">
        <f>MB!E23</f>
        <v>59.3</v>
      </c>
      <c r="E114" s="112">
        <f>MB!F23</f>
        <v>0.479375</v>
      </c>
      <c r="F114" s="113">
        <f>MB!G23</f>
        <v>0.5</v>
      </c>
      <c r="G114" s="115">
        <f>MB!H23</f>
        <v>0.5</v>
      </c>
      <c r="H114" s="115">
        <f>MB!I23</f>
        <v>0</v>
      </c>
      <c r="I114" s="380">
        <f>MB!J23</f>
        <v>0</v>
      </c>
      <c r="J114" s="380" t="str">
        <f>MB!K23</f>
        <v>n/a</v>
      </c>
      <c r="K114" s="380">
        <f>MB!L23</f>
        <v>0</v>
      </c>
      <c r="L114" s="115">
        <f>MB!M23</f>
        <v>1</v>
      </c>
      <c r="M114" s="113">
        <f>MB!N23</f>
        <v>0.45874999999999999</v>
      </c>
      <c r="N114" s="115">
        <f>MB!O23</f>
        <v>0</v>
      </c>
      <c r="O114" s="115">
        <f>MB!P23</f>
        <v>0</v>
      </c>
      <c r="P114" s="380">
        <f>MB!Q23</f>
        <v>0</v>
      </c>
      <c r="Q114" s="380">
        <f>MB!R23</f>
        <v>0</v>
      </c>
      <c r="R114" s="115">
        <f>MB!S23</f>
        <v>1</v>
      </c>
      <c r="S114" s="380">
        <f>MB!T23</f>
        <v>1</v>
      </c>
      <c r="T114" s="380">
        <f>MB!U23</f>
        <v>1</v>
      </c>
      <c r="U114" s="380">
        <f>MB!V23</f>
        <v>1</v>
      </c>
      <c r="V114" s="115">
        <f>MB!W23</f>
        <v>0.83499999999999996</v>
      </c>
      <c r="W114" s="380">
        <f>MB!X23</f>
        <v>1</v>
      </c>
      <c r="X114" s="499">
        <f>MB!Y23</f>
        <v>0.67</v>
      </c>
      <c r="Y114" s="228"/>
      <c r="Z114" s="228"/>
      <c r="AA114" s="228"/>
    </row>
    <row r="115" spans="1:27" s="627" customFormat="1" ht="15.75" thickBot="1">
      <c r="A115" s="687" t="s">
        <v>160</v>
      </c>
      <c r="B115" s="688" t="s">
        <v>141</v>
      </c>
      <c r="C115" s="689">
        <f>MB!D26</f>
        <v>675</v>
      </c>
      <c r="D115" s="690">
        <f>MB!E26</f>
        <v>99.3</v>
      </c>
      <c r="E115" s="642">
        <f>MB!F26</f>
        <v>0.49333333333333335</v>
      </c>
      <c r="F115" s="643">
        <f>MB!G26</f>
        <v>0.61166666666666669</v>
      </c>
      <c r="G115" s="644">
        <f>MB!H26</f>
        <v>0.5</v>
      </c>
      <c r="H115" s="644">
        <f>MB!I26</f>
        <v>0.33500000000000002</v>
      </c>
      <c r="I115" s="645">
        <f>MB!J26</f>
        <v>0</v>
      </c>
      <c r="J115" s="645" t="str">
        <f>MB!K26</f>
        <v>n/a</v>
      </c>
      <c r="K115" s="645">
        <f>MB!L26</f>
        <v>0.67</v>
      </c>
      <c r="L115" s="644">
        <f>MB!M26</f>
        <v>1</v>
      </c>
      <c r="M115" s="643">
        <f>MB!N26</f>
        <v>0.375</v>
      </c>
      <c r="N115" s="644">
        <f>MB!O26</f>
        <v>0.5</v>
      </c>
      <c r="O115" s="644">
        <f>MB!P26</f>
        <v>0.5</v>
      </c>
      <c r="P115" s="645">
        <f>MB!Q26</f>
        <v>1</v>
      </c>
      <c r="Q115" s="645">
        <f>MB!R26</f>
        <v>0</v>
      </c>
      <c r="R115" s="644">
        <f>MB!S26</f>
        <v>0.5</v>
      </c>
      <c r="S115" s="645">
        <f>MB!T26</f>
        <v>1</v>
      </c>
      <c r="T115" s="645">
        <f>MB!U26</f>
        <v>0</v>
      </c>
      <c r="U115" s="645">
        <f>MB!V26</f>
        <v>0.5</v>
      </c>
      <c r="V115" s="644">
        <f>MB!W26</f>
        <v>0</v>
      </c>
      <c r="W115" s="645">
        <f>MB!X26</f>
        <v>0</v>
      </c>
      <c r="X115" s="646">
        <f>MB!Y26</f>
        <v>0</v>
      </c>
      <c r="Y115" s="228"/>
      <c r="Z115" s="228"/>
      <c r="AA115" s="228"/>
    </row>
    <row r="116" spans="1:27" s="654" customFormat="1" ht="30">
      <c r="A116" s="781" t="s">
        <v>490</v>
      </c>
      <c r="B116" s="782"/>
      <c r="C116" s="792">
        <f>AVERAGE(C104:C115)</f>
        <v>534.66666666666663</v>
      </c>
      <c r="D116" s="793">
        <f t="shared" ref="D116:X116" si="5">AVERAGE(D104:D115)</f>
        <v>88.391666666666666</v>
      </c>
      <c r="E116" s="794">
        <f t="shared" si="5"/>
        <v>0.45696180555555554</v>
      </c>
      <c r="F116" s="794">
        <f t="shared" si="5"/>
        <v>0.48152777777777778</v>
      </c>
      <c r="G116" s="794">
        <f t="shared" si="5"/>
        <v>0.375</v>
      </c>
      <c r="H116" s="794">
        <f t="shared" si="5"/>
        <v>0.23624999999999999</v>
      </c>
      <c r="I116" s="794">
        <f t="shared" si="5"/>
        <v>0.33333333333333331</v>
      </c>
      <c r="J116" s="794" t="s">
        <v>44</v>
      </c>
      <c r="K116" s="794">
        <f t="shared" si="5"/>
        <v>0.13916666666666666</v>
      </c>
      <c r="L116" s="794">
        <f t="shared" si="5"/>
        <v>0.83333333333333337</v>
      </c>
      <c r="M116" s="794">
        <f t="shared" si="5"/>
        <v>0.43239583333333337</v>
      </c>
      <c r="N116" s="794">
        <f t="shared" si="5"/>
        <v>0.29166666666666669</v>
      </c>
      <c r="O116" s="794">
        <f t="shared" si="5"/>
        <v>0.27083333333333331</v>
      </c>
      <c r="P116" s="794">
        <f t="shared" si="5"/>
        <v>0.54166666666666663</v>
      </c>
      <c r="Q116" s="794">
        <f t="shared" si="5"/>
        <v>0</v>
      </c>
      <c r="R116" s="794">
        <f t="shared" si="5"/>
        <v>0.875</v>
      </c>
      <c r="S116" s="794">
        <f t="shared" si="5"/>
        <v>0.91666666666666663</v>
      </c>
      <c r="T116" s="794">
        <f t="shared" si="5"/>
        <v>0.83333333333333337</v>
      </c>
      <c r="U116" s="794">
        <f t="shared" si="5"/>
        <v>0.875</v>
      </c>
      <c r="V116" s="794">
        <f t="shared" si="5"/>
        <v>0.29208333333333331</v>
      </c>
      <c r="W116" s="794">
        <f t="shared" si="5"/>
        <v>0.38916666666666666</v>
      </c>
      <c r="X116" s="794">
        <f t="shared" si="5"/>
        <v>0.19499999999999998</v>
      </c>
      <c r="Y116" s="650"/>
      <c r="Z116" s="650"/>
      <c r="AA116" s="650"/>
    </row>
    <row r="117" spans="1:27" s="654" customFormat="1" ht="30.75" thickBot="1">
      <c r="A117" s="785" t="s">
        <v>491</v>
      </c>
      <c r="B117" s="786"/>
      <c r="C117" s="786"/>
      <c r="D117" s="791">
        <f>SUMPRODUCT(D104:D115,C104:C115)/SUM(C104:C115)</f>
        <v>89.166256234413964</v>
      </c>
      <c r="E117" s="787">
        <f>SUMPRODUCT(E104:E115,C104:C115)/SUM(C104:C115)</f>
        <v>0.45906928641936834</v>
      </c>
      <c r="F117" s="787">
        <f>SUMPRODUCT(F104:F115,C104:C115)/SUM(C104:C115)</f>
        <v>0.4785385494596841</v>
      </c>
      <c r="G117" s="787">
        <f>SUMPRODUCT(G104:G115,C104:C115)/SUM(C104:C115)</f>
        <v>0.37492206982543641</v>
      </c>
      <c r="H117" s="787">
        <f>SUMPRODUCT(H104:H115,C104:C115)/SUM(C104:C115)</f>
        <v>0.23385442643391519</v>
      </c>
      <c r="I117" s="787">
        <f>SUMPRODUCT(I104:I115,C104:C115)/SUM(C104:C115)</f>
        <v>0.26589775561097256</v>
      </c>
      <c r="J117" s="787" t="s">
        <v>44</v>
      </c>
      <c r="K117" s="787">
        <f>SUMPRODUCT(K104:K115,C104:C115)/SUM(C104:C115)</f>
        <v>0.20181109725685789</v>
      </c>
      <c r="L117" s="787">
        <f>SUMPRODUCT(L104:L115,C104:C115)/SUM(C104:C115)</f>
        <v>0.82683915211970072</v>
      </c>
      <c r="M117" s="787">
        <f>SUMPRODUCT(M104:M115,C104:C115)/SUM(C104:C115)</f>
        <v>0.43960002337905241</v>
      </c>
      <c r="N117" s="787">
        <f>SUMPRODUCT(N104:N115,C104:C115)/SUM(C104:C115)</f>
        <v>0.32122817955112221</v>
      </c>
      <c r="O117" s="787">
        <f>SUMPRODUCT(O104:O115,C104:C115)/SUM(C104:C115)</f>
        <v>0.32531951371571072</v>
      </c>
      <c r="P117" s="787">
        <f>SUMPRODUCT(P104:P115,C104:C115)/SUM(C104:C115)</f>
        <v>0.65063902743142144</v>
      </c>
      <c r="Q117" s="787">
        <f>SUMPRODUCT(Q104:Q115,C104:C115)/SUM(C104:C115)</f>
        <v>0</v>
      </c>
      <c r="R117" s="787">
        <f>SUMPRODUCT(R104:R115,C104:C115)/SUM(C104:C115)</f>
        <v>0.86377805486284287</v>
      </c>
      <c r="S117" s="787">
        <f>SUMPRODUCT(S104:S115,C104:C115)/SUM(C104:C115)</f>
        <v>0.93165523690773067</v>
      </c>
      <c r="T117" s="787">
        <f>SUMPRODUCT(T104:T115,C104:C115)/SUM(C104:C115)</f>
        <v>0.7629364089775561</v>
      </c>
      <c r="U117" s="787">
        <f>SUMPRODUCT(U104:U115,C104:C115)/SUM(C104:C115)</f>
        <v>0.89674251870324184</v>
      </c>
      <c r="V117" s="787">
        <f>SUMPRODUCT(V104:V115,C104:C115)/SUM(C104:C115)</f>
        <v>0.24807434538653367</v>
      </c>
      <c r="W117" s="787">
        <f>SUMPRODUCT(W104:W115,C104:C115)/SUM(C104:C115)</f>
        <v>0.27374220698254365</v>
      </c>
      <c r="X117" s="787">
        <f>SUMPRODUCT(X104:X115,C104:C115)/SUM(C104:C115)</f>
        <v>0.22240648379052369</v>
      </c>
      <c r="Y117" s="650"/>
      <c r="Z117" s="650"/>
      <c r="AA117" s="650"/>
    </row>
    <row r="118" spans="1:27" s="654" customFormat="1" ht="15">
      <c r="A118" s="651"/>
      <c r="B118" s="651"/>
      <c r="C118" s="655"/>
      <c r="D118" s="653"/>
      <c r="E118" s="651"/>
      <c r="F118" s="651"/>
      <c r="G118" s="651"/>
      <c r="H118" s="651"/>
      <c r="I118" s="651"/>
      <c r="J118" s="651"/>
      <c r="K118" s="651"/>
      <c r="L118" s="651"/>
      <c r="M118" s="651"/>
      <c r="N118" s="651"/>
      <c r="O118" s="651"/>
      <c r="P118" s="651"/>
      <c r="Q118" s="651"/>
      <c r="R118" s="651"/>
      <c r="S118" s="651"/>
      <c r="T118" s="651"/>
      <c r="U118" s="651"/>
      <c r="V118" s="651"/>
      <c r="W118" s="651"/>
      <c r="X118" s="651"/>
      <c r="Y118" s="656"/>
      <c r="Z118" s="656"/>
      <c r="AA118" s="656"/>
    </row>
    <row r="119" spans="1:27" s="654" customFormat="1" ht="15">
      <c r="A119" s="1312" t="s">
        <v>508</v>
      </c>
      <c r="B119" s="1312"/>
      <c r="C119" s="1312"/>
      <c r="D119" s="1312"/>
      <c r="E119" s="1312"/>
      <c r="F119" s="1312"/>
      <c r="G119" s="1312"/>
      <c r="H119" s="651"/>
      <c r="I119" s="651"/>
      <c r="J119" s="651"/>
      <c r="K119" s="651"/>
      <c r="L119" s="651"/>
      <c r="M119" s="651"/>
      <c r="N119" s="651"/>
      <c r="O119" s="651"/>
      <c r="P119" s="651"/>
      <c r="Q119" s="651"/>
      <c r="R119" s="651"/>
      <c r="S119" s="651"/>
      <c r="T119" s="651"/>
      <c r="U119" s="651"/>
      <c r="V119" s="651"/>
      <c r="W119" s="651"/>
      <c r="X119" s="651"/>
      <c r="Y119" s="656"/>
      <c r="Z119" s="656"/>
      <c r="AA119" s="656"/>
    </row>
    <row r="120" spans="1:27" s="654" customFormat="1" ht="15">
      <c r="A120" s="668"/>
      <c r="B120" s="668"/>
      <c r="C120" s="668"/>
      <c r="D120" s="668"/>
      <c r="E120" s="668"/>
      <c r="F120" s="668"/>
      <c r="G120" s="668"/>
      <c r="H120" s="651"/>
      <c r="I120" s="651"/>
      <c r="J120" s="651"/>
      <c r="K120" s="651"/>
      <c r="L120" s="651"/>
      <c r="M120" s="651"/>
      <c r="N120" s="651"/>
      <c r="O120" s="651"/>
      <c r="P120" s="651"/>
      <c r="Q120" s="651"/>
      <c r="R120" s="651"/>
      <c r="S120" s="651"/>
      <c r="T120" s="651"/>
      <c r="U120" s="651"/>
      <c r="V120" s="651"/>
      <c r="W120" s="651"/>
      <c r="X120" s="651"/>
      <c r="Y120" s="656"/>
      <c r="Z120" s="656"/>
      <c r="AA120" s="656"/>
    </row>
    <row r="121" spans="1:27" s="654" customFormat="1" ht="15.75" thickBot="1">
      <c r="A121" s="1308" t="s">
        <v>518</v>
      </c>
      <c r="B121" s="1308"/>
      <c r="C121" s="1308"/>
      <c r="D121" s="1308"/>
      <c r="E121" s="1308"/>
      <c r="F121" s="651"/>
      <c r="G121" s="651"/>
      <c r="H121" s="651"/>
      <c r="I121" s="651"/>
      <c r="J121" s="651"/>
      <c r="K121" s="651"/>
      <c r="L121" s="651"/>
      <c r="M121" s="651"/>
      <c r="N121" s="651"/>
      <c r="O121" s="651"/>
      <c r="P121" s="651"/>
      <c r="Q121" s="651"/>
      <c r="R121" s="651"/>
      <c r="S121" s="651"/>
      <c r="T121" s="651"/>
      <c r="U121" s="651"/>
      <c r="V121" s="651"/>
      <c r="W121" s="651"/>
      <c r="X121" s="651"/>
      <c r="Y121" s="656"/>
      <c r="Z121" s="656"/>
      <c r="AA121" s="656"/>
    </row>
    <row r="122" spans="1:27" s="631" customFormat="1" ht="15">
      <c r="A122" s="1309" t="s">
        <v>0</v>
      </c>
      <c r="B122" s="1304" t="s">
        <v>1</v>
      </c>
      <c r="C122" s="1304" t="s">
        <v>2</v>
      </c>
      <c r="D122" s="1304" t="s">
        <v>3</v>
      </c>
      <c r="E122" s="1311" t="s">
        <v>4</v>
      </c>
      <c r="F122" s="670" t="s">
        <v>5</v>
      </c>
      <c r="G122" s="1304">
        <v>1</v>
      </c>
      <c r="H122" s="1301">
        <v>2</v>
      </c>
      <c r="I122" s="1302"/>
      <c r="J122" s="1302"/>
      <c r="K122" s="1303"/>
      <c r="L122" s="1304">
        <v>3</v>
      </c>
      <c r="M122" s="670" t="s">
        <v>6</v>
      </c>
      <c r="N122" s="1304">
        <v>4</v>
      </c>
      <c r="O122" s="1301">
        <v>5</v>
      </c>
      <c r="P122" s="1302"/>
      <c r="Q122" s="1303"/>
      <c r="R122" s="1301">
        <v>6</v>
      </c>
      <c r="S122" s="1302"/>
      <c r="T122" s="1302"/>
      <c r="U122" s="1303"/>
      <c r="V122" s="1301">
        <v>7</v>
      </c>
      <c r="W122" s="1302"/>
      <c r="X122" s="1306"/>
      <c r="Y122" s="630"/>
      <c r="Z122" s="630"/>
      <c r="AA122" s="630"/>
    </row>
    <row r="123" spans="1:27" s="631" customFormat="1" ht="15">
      <c r="A123" s="1310"/>
      <c r="B123" s="1300"/>
      <c r="C123" s="1300"/>
      <c r="D123" s="1300"/>
      <c r="E123" s="1300"/>
      <c r="F123" s="1307" t="s">
        <v>7</v>
      </c>
      <c r="G123" s="1305"/>
      <c r="H123" s="632">
        <v>2</v>
      </c>
      <c r="I123" s="632">
        <v>2.1</v>
      </c>
      <c r="J123" s="632">
        <v>2.2000000000000002</v>
      </c>
      <c r="K123" s="632">
        <v>2.2999999999999998</v>
      </c>
      <c r="L123" s="1305"/>
      <c r="M123" s="1307" t="s">
        <v>8</v>
      </c>
      <c r="N123" s="1305"/>
      <c r="O123" s="633">
        <v>5</v>
      </c>
      <c r="P123" s="632">
        <v>5.0999999999999996</v>
      </c>
      <c r="Q123" s="632">
        <v>5.2</v>
      </c>
      <c r="R123" s="632">
        <v>6</v>
      </c>
      <c r="S123" s="632">
        <v>6.1</v>
      </c>
      <c r="T123" s="632">
        <v>6.2</v>
      </c>
      <c r="U123" s="632">
        <v>6.3</v>
      </c>
      <c r="V123" s="632">
        <v>7</v>
      </c>
      <c r="W123" s="632">
        <v>7.1</v>
      </c>
      <c r="X123" s="671">
        <v>7.2</v>
      </c>
      <c r="Y123" s="630"/>
      <c r="Z123" s="630"/>
      <c r="AA123" s="630"/>
    </row>
    <row r="124" spans="1:27" s="631" customFormat="1" ht="15">
      <c r="A124" s="1310"/>
      <c r="B124" s="1300"/>
      <c r="C124" s="1300"/>
      <c r="D124" s="1300"/>
      <c r="E124" s="1300"/>
      <c r="F124" s="1300"/>
      <c r="G124" s="1299" t="s">
        <v>9</v>
      </c>
      <c r="H124" s="1295" t="s">
        <v>10</v>
      </c>
      <c r="I124" s="1296"/>
      <c r="J124" s="1296"/>
      <c r="K124" s="1297"/>
      <c r="L124" s="1299" t="s">
        <v>11</v>
      </c>
      <c r="M124" s="1300"/>
      <c r="N124" s="1299" t="s">
        <v>12</v>
      </c>
      <c r="O124" s="1295" t="s">
        <v>13</v>
      </c>
      <c r="P124" s="1296"/>
      <c r="Q124" s="1297"/>
      <c r="R124" s="1295" t="s">
        <v>14</v>
      </c>
      <c r="S124" s="1296"/>
      <c r="T124" s="1296"/>
      <c r="U124" s="1297"/>
      <c r="V124" s="1295" t="s">
        <v>15</v>
      </c>
      <c r="W124" s="1296"/>
      <c r="X124" s="1298"/>
      <c r="Y124" s="630"/>
      <c r="Z124" s="630"/>
      <c r="AA124" s="630"/>
    </row>
    <row r="125" spans="1:27" s="631" customFormat="1" ht="15">
      <c r="A125" s="1310"/>
      <c r="B125" s="1300"/>
      <c r="C125" s="1300"/>
      <c r="D125" s="1300"/>
      <c r="E125" s="1300"/>
      <c r="F125" s="1300"/>
      <c r="G125" s="1305"/>
      <c r="H125" s="1299" t="s">
        <v>16</v>
      </c>
      <c r="I125" s="634" t="s">
        <v>17</v>
      </c>
      <c r="J125" s="634" t="s">
        <v>14</v>
      </c>
      <c r="K125" s="634" t="s">
        <v>18</v>
      </c>
      <c r="L125" s="1305"/>
      <c r="M125" s="1300"/>
      <c r="N125" s="1305"/>
      <c r="O125" s="1299" t="s">
        <v>19</v>
      </c>
      <c r="P125" s="634" t="s">
        <v>20</v>
      </c>
      <c r="Q125" s="634" t="s">
        <v>21</v>
      </c>
      <c r="R125" s="1299" t="s">
        <v>22</v>
      </c>
      <c r="S125" s="634" t="s">
        <v>23</v>
      </c>
      <c r="T125" s="634" t="s">
        <v>24</v>
      </c>
      <c r="U125" s="634" t="s">
        <v>25</v>
      </c>
      <c r="V125" s="1299" t="s">
        <v>26</v>
      </c>
      <c r="W125" s="634" t="s">
        <v>27</v>
      </c>
      <c r="X125" s="672" t="s">
        <v>25</v>
      </c>
      <c r="Y125" s="630"/>
      <c r="Z125" s="630"/>
      <c r="AA125" s="630"/>
    </row>
    <row r="126" spans="1:27" s="631" customFormat="1" ht="60.75" thickBot="1">
      <c r="A126" s="1314"/>
      <c r="B126" s="1313"/>
      <c r="C126" s="1313"/>
      <c r="D126" s="1313"/>
      <c r="E126" s="1313"/>
      <c r="F126" s="1313"/>
      <c r="G126" s="674" t="s">
        <v>28</v>
      </c>
      <c r="H126" s="1313"/>
      <c r="I126" s="674" t="s">
        <v>29</v>
      </c>
      <c r="J126" s="674" t="s">
        <v>30</v>
      </c>
      <c r="K126" s="674" t="s">
        <v>31</v>
      </c>
      <c r="L126" s="674" t="s">
        <v>32</v>
      </c>
      <c r="M126" s="1313"/>
      <c r="N126" s="674" t="s">
        <v>33</v>
      </c>
      <c r="O126" s="1313"/>
      <c r="P126" s="674" t="s">
        <v>34</v>
      </c>
      <c r="Q126" s="674" t="s">
        <v>35</v>
      </c>
      <c r="R126" s="1313"/>
      <c r="S126" s="674" t="s">
        <v>36</v>
      </c>
      <c r="T126" s="674" t="s">
        <v>37</v>
      </c>
      <c r="U126" s="674" t="s">
        <v>38</v>
      </c>
      <c r="V126" s="1313"/>
      <c r="W126" s="674" t="s">
        <v>39</v>
      </c>
      <c r="X126" s="675" t="s">
        <v>40</v>
      </c>
      <c r="Y126" s="630"/>
      <c r="Z126" s="630"/>
      <c r="AA126" s="630"/>
    </row>
    <row r="127" spans="1:27" s="627" customFormat="1" ht="15">
      <c r="A127" s="716" t="s">
        <v>173</v>
      </c>
      <c r="B127" s="717" t="s">
        <v>172</v>
      </c>
      <c r="C127" s="717">
        <f>ON!D8</f>
        <v>355</v>
      </c>
      <c r="D127" s="718">
        <f>ON!E8</f>
        <v>98.6</v>
      </c>
      <c r="E127" s="106">
        <f>ON!F8</f>
        <v>0.39958333333333329</v>
      </c>
      <c r="F127" s="107">
        <f>ON!G8</f>
        <v>0.44500000000000001</v>
      </c>
      <c r="G127" s="339">
        <f>ON!H8</f>
        <v>1</v>
      </c>
      <c r="H127" s="109">
        <f>ON!I8</f>
        <v>0.33500000000000002</v>
      </c>
      <c r="I127" s="328">
        <f>ON!J8</f>
        <v>0</v>
      </c>
      <c r="J127" s="328" t="str">
        <f>ON!K8</f>
        <v>n/a</v>
      </c>
      <c r="K127" s="328">
        <f>ON!L8</f>
        <v>0.67</v>
      </c>
      <c r="L127" s="339">
        <f>ON!M8</f>
        <v>0</v>
      </c>
      <c r="M127" s="107">
        <f>ON!N8</f>
        <v>0.35416666666666663</v>
      </c>
      <c r="N127" s="339">
        <f>ON!O8</f>
        <v>0.5</v>
      </c>
      <c r="O127" s="109">
        <f>ON!P8</f>
        <v>0.25</v>
      </c>
      <c r="P127" s="328">
        <f>ON!Q8</f>
        <v>0.5</v>
      </c>
      <c r="Q127" s="328">
        <f>ON!R8</f>
        <v>0</v>
      </c>
      <c r="R127" s="109">
        <f>ON!S8</f>
        <v>0.66666666666666663</v>
      </c>
      <c r="S127" s="328">
        <f>ON!T8</f>
        <v>0.5</v>
      </c>
      <c r="T127" s="328">
        <f>ON!U8</f>
        <v>1</v>
      </c>
      <c r="U127" s="328">
        <f>ON!V8</f>
        <v>0.5</v>
      </c>
      <c r="V127" s="109">
        <f>ON!W8</f>
        <v>0</v>
      </c>
      <c r="W127" s="328">
        <f>ON!X8</f>
        <v>0</v>
      </c>
      <c r="X127" s="677">
        <f>ON!Y8</f>
        <v>0</v>
      </c>
      <c r="Y127" s="228"/>
      <c r="Z127" s="228"/>
      <c r="AA127" s="228"/>
    </row>
    <row r="128" spans="1:27" s="627" customFormat="1" ht="15">
      <c r="A128" s="723" t="s">
        <v>174</v>
      </c>
      <c r="B128" s="724" t="s">
        <v>172</v>
      </c>
      <c r="C128" s="724">
        <f>ON!D9</f>
        <v>867</v>
      </c>
      <c r="D128" s="725">
        <f>ON!E9</f>
        <v>100</v>
      </c>
      <c r="E128" s="112">
        <f>ON!F9</f>
        <v>0.6183333333333334</v>
      </c>
      <c r="F128" s="113">
        <f>ON!G9</f>
        <v>0.77833333333333332</v>
      </c>
      <c r="G128" s="331">
        <f>ON!H9</f>
        <v>1</v>
      </c>
      <c r="H128" s="115">
        <f>ON!I9</f>
        <v>0.33500000000000002</v>
      </c>
      <c r="I128" s="380">
        <f>ON!J9</f>
        <v>0</v>
      </c>
      <c r="J128" s="380" t="str">
        <f>ON!K9</f>
        <v>n/a</v>
      </c>
      <c r="K128" s="380">
        <f>ON!L9</f>
        <v>0.67</v>
      </c>
      <c r="L128" s="331">
        <f>ON!M9</f>
        <v>1</v>
      </c>
      <c r="M128" s="113">
        <f>ON!N9</f>
        <v>0.45833333333333337</v>
      </c>
      <c r="N128" s="331">
        <f>ON!O9</f>
        <v>0.5</v>
      </c>
      <c r="O128" s="115">
        <f>ON!P9</f>
        <v>0.5</v>
      </c>
      <c r="P128" s="380">
        <f>ON!Q9</f>
        <v>1</v>
      </c>
      <c r="Q128" s="380">
        <f>ON!R9</f>
        <v>0</v>
      </c>
      <c r="R128" s="115">
        <f>ON!S9</f>
        <v>0.83333333333333337</v>
      </c>
      <c r="S128" s="380">
        <f>ON!T9</f>
        <v>1</v>
      </c>
      <c r="T128" s="380">
        <f>ON!U9</f>
        <v>1</v>
      </c>
      <c r="U128" s="380">
        <f>ON!V9</f>
        <v>0.5</v>
      </c>
      <c r="V128" s="115">
        <f>ON!W9</f>
        <v>0</v>
      </c>
      <c r="W128" s="380">
        <f>ON!X9</f>
        <v>0</v>
      </c>
      <c r="X128" s="499">
        <f>ON!Y9</f>
        <v>0</v>
      </c>
      <c r="Y128" s="228"/>
      <c r="Z128" s="228"/>
      <c r="AA128" s="228"/>
    </row>
    <row r="129" spans="1:27" s="627" customFormat="1" ht="15">
      <c r="A129" s="719" t="s">
        <v>176</v>
      </c>
      <c r="B129" s="720" t="s">
        <v>172</v>
      </c>
      <c r="C129" s="720">
        <f>ON!D11</f>
        <v>361</v>
      </c>
      <c r="D129" s="721">
        <f>ON!E11</f>
        <v>100</v>
      </c>
      <c r="E129" s="112">
        <f>ON!F11</f>
        <v>0.22541666666666668</v>
      </c>
      <c r="F129" s="113">
        <f>ON!G11</f>
        <v>5.5E-2</v>
      </c>
      <c r="G129" s="331">
        <f>ON!H11</f>
        <v>0</v>
      </c>
      <c r="H129" s="115">
        <f>ON!I11</f>
        <v>0.16500000000000001</v>
      </c>
      <c r="I129" s="380">
        <f>ON!J11</f>
        <v>0</v>
      </c>
      <c r="J129" s="380" t="str">
        <f>ON!K11</f>
        <v>n/a</v>
      </c>
      <c r="K129" s="380">
        <f>ON!L11</f>
        <v>0.33</v>
      </c>
      <c r="L129" s="331">
        <f>ON!M11</f>
        <v>0</v>
      </c>
      <c r="M129" s="113">
        <f>ON!N11</f>
        <v>0.39583333333333337</v>
      </c>
      <c r="N129" s="331">
        <f>ON!O11</f>
        <v>0.5</v>
      </c>
      <c r="O129" s="115">
        <f>ON!P11</f>
        <v>0.25</v>
      </c>
      <c r="P129" s="380">
        <f>ON!Q11</f>
        <v>0.5</v>
      </c>
      <c r="Q129" s="380">
        <f>ON!R11</f>
        <v>0</v>
      </c>
      <c r="R129" s="115">
        <f>ON!S11</f>
        <v>0.83333333333333337</v>
      </c>
      <c r="S129" s="380">
        <f>ON!T11</f>
        <v>0.5</v>
      </c>
      <c r="T129" s="380">
        <f>ON!U11</f>
        <v>1</v>
      </c>
      <c r="U129" s="380">
        <f>ON!V11</f>
        <v>1</v>
      </c>
      <c r="V129" s="115">
        <f>ON!W11</f>
        <v>0</v>
      </c>
      <c r="W129" s="380">
        <f>ON!X11</f>
        <v>0</v>
      </c>
      <c r="X129" s="499">
        <f>ON!Y11</f>
        <v>0</v>
      </c>
      <c r="Y129" s="228"/>
      <c r="Z129" s="228"/>
      <c r="AA129" s="228"/>
    </row>
    <row r="130" spans="1:27" s="627" customFormat="1" ht="15">
      <c r="A130" s="723" t="s">
        <v>177</v>
      </c>
      <c r="B130" s="724" t="s">
        <v>172</v>
      </c>
      <c r="C130" s="726">
        <f>ON!D12</f>
        <v>849</v>
      </c>
      <c r="D130" s="725">
        <f>ON!E12</f>
        <v>99.4</v>
      </c>
      <c r="E130" s="112">
        <f>ON!F12</f>
        <v>0.41666666666666663</v>
      </c>
      <c r="F130" s="113">
        <f>ON!G12</f>
        <v>0.33333333333333331</v>
      </c>
      <c r="G130" s="331">
        <f>ON!H12</f>
        <v>1</v>
      </c>
      <c r="H130" s="115">
        <f>ON!I12</f>
        <v>0</v>
      </c>
      <c r="I130" s="380">
        <f>ON!J12</f>
        <v>0</v>
      </c>
      <c r="J130" s="380" t="str">
        <f>ON!K12</f>
        <v>n/a</v>
      </c>
      <c r="K130" s="380">
        <f>ON!L12</f>
        <v>0</v>
      </c>
      <c r="L130" s="331">
        <f>ON!M12</f>
        <v>0</v>
      </c>
      <c r="M130" s="113">
        <f>ON!N12</f>
        <v>0.5</v>
      </c>
      <c r="N130" s="331">
        <f>ON!O12</f>
        <v>0.5</v>
      </c>
      <c r="O130" s="115">
        <f>ON!P12</f>
        <v>0.5</v>
      </c>
      <c r="P130" s="380">
        <f>ON!Q12</f>
        <v>1</v>
      </c>
      <c r="Q130" s="380">
        <f>ON!R12</f>
        <v>0</v>
      </c>
      <c r="R130" s="115">
        <f>ON!S12</f>
        <v>1</v>
      </c>
      <c r="S130" s="380">
        <f>ON!T12</f>
        <v>1</v>
      </c>
      <c r="T130" s="380">
        <f>ON!U12</f>
        <v>1</v>
      </c>
      <c r="U130" s="380">
        <f>ON!V12</f>
        <v>1</v>
      </c>
      <c r="V130" s="115">
        <f>ON!W12</f>
        <v>0</v>
      </c>
      <c r="W130" s="380">
        <f>ON!X12</f>
        <v>0</v>
      </c>
      <c r="X130" s="499">
        <f>ON!Y12</f>
        <v>0</v>
      </c>
      <c r="Y130" s="228"/>
      <c r="Z130" s="228"/>
      <c r="AA130" s="228"/>
    </row>
    <row r="131" spans="1:27" s="627" customFormat="1" ht="15">
      <c r="A131" s="719" t="s">
        <v>178</v>
      </c>
      <c r="B131" s="720" t="s">
        <v>172</v>
      </c>
      <c r="C131" s="720">
        <f>ON!D13</f>
        <v>421</v>
      </c>
      <c r="D131" s="721">
        <f>ON!E13</f>
        <v>100</v>
      </c>
      <c r="E131" s="112">
        <f>ON!F13</f>
        <v>0.45166666666666666</v>
      </c>
      <c r="F131" s="113">
        <f>ON!G13</f>
        <v>0.44500000000000001</v>
      </c>
      <c r="G131" s="331">
        <f>ON!H13</f>
        <v>0.5</v>
      </c>
      <c r="H131" s="115">
        <f>ON!I13</f>
        <v>0.83499999999999996</v>
      </c>
      <c r="I131" s="380">
        <f>ON!J13</f>
        <v>1</v>
      </c>
      <c r="J131" s="380" t="str">
        <f>ON!K13</f>
        <v>n/a</v>
      </c>
      <c r="K131" s="380">
        <f>ON!L13</f>
        <v>0.67</v>
      </c>
      <c r="L131" s="331">
        <f>ON!M13</f>
        <v>0</v>
      </c>
      <c r="M131" s="113">
        <f>ON!N13</f>
        <v>0.45833333333333337</v>
      </c>
      <c r="N131" s="331">
        <f>ON!O13</f>
        <v>0.5</v>
      </c>
      <c r="O131" s="115">
        <f>ON!P13</f>
        <v>0.5</v>
      </c>
      <c r="P131" s="380">
        <f>ON!Q13</f>
        <v>1</v>
      </c>
      <c r="Q131" s="380">
        <f>ON!R13</f>
        <v>0</v>
      </c>
      <c r="R131" s="115">
        <f>ON!S13</f>
        <v>0.83333333333333337</v>
      </c>
      <c r="S131" s="380">
        <f>ON!T13</f>
        <v>0.5</v>
      </c>
      <c r="T131" s="380">
        <f>ON!U13</f>
        <v>1</v>
      </c>
      <c r="U131" s="380">
        <f>ON!V13</f>
        <v>1</v>
      </c>
      <c r="V131" s="115">
        <f>ON!W13</f>
        <v>0</v>
      </c>
      <c r="W131" s="380">
        <f>ON!X13</f>
        <v>0</v>
      </c>
      <c r="X131" s="499">
        <f>ON!Y13</f>
        <v>0</v>
      </c>
      <c r="Y131" s="228"/>
      <c r="Z131" s="228"/>
      <c r="AA131" s="228"/>
    </row>
    <row r="132" spans="1:27" s="627" customFormat="1" ht="15">
      <c r="A132" s="723" t="s">
        <v>179</v>
      </c>
      <c r="B132" s="724" t="s">
        <v>172</v>
      </c>
      <c r="C132" s="724">
        <f>ON!D14</f>
        <v>511</v>
      </c>
      <c r="D132" s="725">
        <f>ON!E14</f>
        <v>100</v>
      </c>
      <c r="E132" s="112">
        <f>ON!F14</f>
        <v>0.41291666666666671</v>
      </c>
      <c r="F132" s="113">
        <f>ON!G14</f>
        <v>0.38833333333333336</v>
      </c>
      <c r="G132" s="331">
        <f>ON!H14</f>
        <v>1</v>
      </c>
      <c r="H132" s="115">
        <f>ON!I14</f>
        <v>0.16500000000000001</v>
      </c>
      <c r="I132" s="380">
        <f>ON!J14</f>
        <v>0</v>
      </c>
      <c r="J132" s="380" t="str">
        <f>ON!K14</f>
        <v>n/a</v>
      </c>
      <c r="K132" s="380">
        <f>ON!L14</f>
        <v>0.33</v>
      </c>
      <c r="L132" s="331">
        <f>ON!M14</f>
        <v>0</v>
      </c>
      <c r="M132" s="113">
        <f>ON!N14</f>
        <v>0.4375</v>
      </c>
      <c r="N132" s="331">
        <f>ON!O14</f>
        <v>0.5</v>
      </c>
      <c r="O132" s="115">
        <f>ON!P14</f>
        <v>0.25</v>
      </c>
      <c r="P132" s="380">
        <f>ON!Q14</f>
        <v>0.5</v>
      </c>
      <c r="Q132" s="380">
        <f>ON!R14</f>
        <v>0</v>
      </c>
      <c r="R132" s="115">
        <f>ON!S14</f>
        <v>1</v>
      </c>
      <c r="S132" s="380">
        <f>ON!T14</f>
        <v>1</v>
      </c>
      <c r="T132" s="380">
        <f>ON!U14</f>
        <v>1</v>
      </c>
      <c r="U132" s="380">
        <f>ON!V14</f>
        <v>1</v>
      </c>
      <c r="V132" s="115">
        <f>ON!W14</f>
        <v>0</v>
      </c>
      <c r="W132" s="380">
        <f>ON!X14</f>
        <v>0</v>
      </c>
      <c r="X132" s="499">
        <f>ON!Y14</f>
        <v>0</v>
      </c>
      <c r="Y132" s="228"/>
      <c r="Z132" s="228"/>
      <c r="AA132" s="228"/>
    </row>
    <row r="133" spans="1:27" s="627" customFormat="1" ht="15">
      <c r="A133" s="719" t="s">
        <v>181</v>
      </c>
      <c r="B133" s="720" t="s">
        <v>172</v>
      </c>
      <c r="C133" s="720">
        <f>ON!D16</f>
        <v>252</v>
      </c>
      <c r="D133" s="721">
        <f>ON!E16</f>
        <v>100</v>
      </c>
      <c r="E133" s="112">
        <f>ON!F16</f>
        <v>0.19416666666666668</v>
      </c>
      <c r="F133" s="113">
        <f>ON!G16</f>
        <v>5.5E-2</v>
      </c>
      <c r="G133" s="331">
        <f>ON!H16</f>
        <v>0</v>
      </c>
      <c r="H133" s="115">
        <f>ON!I16</f>
        <v>0.16500000000000001</v>
      </c>
      <c r="I133" s="380">
        <f>ON!J16</f>
        <v>0</v>
      </c>
      <c r="J133" s="380" t="str">
        <f>ON!K16</f>
        <v>n/a</v>
      </c>
      <c r="K133" s="380">
        <f>ON!L16</f>
        <v>0.33</v>
      </c>
      <c r="L133" s="331">
        <f>ON!M16</f>
        <v>0</v>
      </c>
      <c r="M133" s="113">
        <f>ON!N16</f>
        <v>0.33333333333333337</v>
      </c>
      <c r="N133" s="331">
        <f>ON!O16</f>
        <v>0.5</v>
      </c>
      <c r="O133" s="115">
        <f>ON!P16</f>
        <v>0</v>
      </c>
      <c r="P133" s="380">
        <f>ON!Q16</f>
        <v>0</v>
      </c>
      <c r="Q133" s="380">
        <f>ON!R16</f>
        <v>0</v>
      </c>
      <c r="R133" s="115">
        <f>ON!S16</f>
        <v>0.83333333333333337</v>
      </c>
      <c r="S133" s="380">
        <f>ON!T16</f>
        <v>1</v>
      </c>
      <c r="T133" s="380">
        <f>ON!U16</f>
        <v>1</v>
      </c>
      <c r="U133" s="380">
        <f>ON!V16</f>
        <v>0.5</v>
      </c>
      <c r="V133" s="115">
        <f>ON!W16</f>
        <v>0</v>
      </c>
      <c r="W133" s="380">
        <f>ON!X16</f>
        <v>0</v>
      </c>
      <c r="X133" s="499">
        <f>ON!Y16</f>
        <v>0</v>
      </c>
      <c r="Y133" s="228"/>
      <c r="Z133" s="228"/>
      <c r="AA133" s="228"/>
    </row>
    <row r="134" spans="1:27" s="627" customFormat="1" ht="15">
      <c r="A134" s="723" t="s">
        <v>183</v>
      </c>
      <c r="B134" s="724" t="s">
        <v>172</v>
      </c>
      <c r="C134" s="724">
        <f>ON!D18</f>
        <v>281</v>
      </c>
      <c r="D134" s="725">
        <f>ON!E18</f>
        <v>100</v>
      </c>
      <c r="E134" s="112">
        <f>ON!F18</f>
        <v>0.43083333333333329</v>
      </c>
      <c r="F134" s="113">
        <f>ON!G18</f>
        <v>0.44500000000000001</v>
      </c>
      <c r="G134" s="331">
        <f>ON!H18</f>
        <v>1</v>
      </c>
      <c r="H134" s="115">
        <f>ON!I18</f>
        <v>0.33500000000000002</v>
      </c>
      <c r="I134" s="380">
        <f>ON!J18</f>
        <v>0</v>
      </c>
      <c r="J134" s="380" t="str">
        <f>ON!K18</f>
        <v>n/a</v>
      </c>
      <c r="K134" s="380">
        <f>ON!L18</f>
        <v>0.67</v>
      </c>
      <c r="L134" s="331">
        <f>ON!M18</f>
        <v>0</v>
      </c>
      <c r="M134" s="113">
        <f>ON!N18</f>
        <v>0.41666666666666663</v>
      </c>
      <c r="N134" s="331">
        <f>ON!O18</f>
        <v>0.5</v>
      </c>
      <c r="O134" s="115">
        <f>ON!P18</f>
        <v>0.5</v>
      </c>
      <c r="P134" s="380">
        <f>ON!Q18</f>
        <v>1</v>
      </c>
      <c r="Q134" s="380">
        <f>ON!R18</f>
        <v>0</v>
      </c>
      <c r="R134" s="115">
        <f>ON!S18</f>
        <v>0.66666666666666663</v>
      </c>
      <c r="S134" s="380">
        <f>ON!T18</f>
        <v>0.5</v>
      </c>
      <c r="T134" s="380">
        <f>ON!U18</f>
        <v>1</v>
      </c>
      <c r="U134" s="380">
        <f>ON!V18</f>
        <v>0.5</v>
      </c>
      <c r="V134" s="115">
        <f>ON!W18</f>
        <v>0</v>
      </c>
      <c r="W134" s="380">
        <f>ON!X18</f>
        <v>0</v>
      </c>
      <c r="X134" s="499">
        <f>ON!Y18</f>
        <v>0</v>
      </c>
      <c r="Y134" s="228"/>
      <c r="Z134" s="228"/>
      <c r="AA134" s="228"/>
    </row>
    <row r="135" spans="1:27" s="627" customFormat="1" ht="15">
      <c r="A135" s="719" t="s">
        <v>184</v>
      </c>
      <c r="B135" s="720" t="s">
        <v>172</v>
      </c>
      <c r="C135" s="720">
        <f>ON!D19</f>
        <v>237</v>
      </c>
      <c r="D135" s="721">
        <f>ON!E19</f>
        <v>100</v>
      </c>
      <c r="E135" s="112">
        <f>ON!F19</f>
        <v>0.20833333333333331</v>
      </c>
      <c r="F135" s="113">
        <f>ON!G19</f>
        <v>0</v>
      </c>
      <c r="G135" s="331">
        <f>ON!H19</f>
        <v>0</v>
      </c>
      <c r="H135" s="115">
        <f>ON!I19</f>
        <v>0</v>
      </c>
      <c r="I135" s="380">
        <f>ON!J19</f>
        <v>0</v>
      </c>
      <c r="J135" s="380" t="str">
        <f>ON!K19</f>
        <v>n/a</v>
      </c>
      <c r="K135" s="380">
        <f>ON!L19</f>
        <v>0</v>
      </c>
      <c r="L135" s="331">
        <f>ON!M19</f>
        <v>0</v>
      </c>
      <c r="M135" s="113">
        <f>ON!N19</f>
        <v>0.41666666666666663</v>
      </c>
      <c r="N135" s="331">
        <f>ON!O19</f>
        <v>0.5</v>
      </c>
      <c r="O135" s="115">
        <f>ON!P19</f>
        <v>0.5</v>
      </c>
      <c r="P135" s="380">
        <f>ON!Q19</f>
        <v>0.5</v>
      </c>
      <c r="Q135" s="380">
        <f>ON!R19</f>
        <v>0.5</v>
      </c>
      <c r="R135" s="115">
        <f>ON!S19</f>
        <v>0.66666666666666663</v>
      </c>
      <c r="S135" s="380">
        <f>ON!T19</f>
        <v>0.5</v>
      </c>
      <c r="T135" s="380">
        <f>ON!U19</f>
        <v>1</v>
      </c>
      <c r="U135" s="380">
        <f>ON!V19</f>
        <v>0.5</v>
      </c>
      <c r="V135" s="115">
        <f>ON!W19</f>
        <v>0</v>
      </c>
      <c r="W135" s="380">
        <f>ON!X19</f>
        <v>0</v>
      </c>
      <c r="X135" s="499">
        <f>ON!Y19</f>
        <v>0</v>
      </c>
      <c r="Y135" s="228"/>
      <c r="Z135" s="228"/>
      <c r="AA135" s="228"/>
    </row>
    <row r="136" spans="1:27" s="627" customFormat="1" ht="15">
      <c r="A136" s="723" t="s">
        <v>185</v>
      </c>
      <c r="B136" s="724" t="s">
        <v>172</v>
      </c>
      <c r="C136" s="724">
        <f>ON!D20</f>
        <v>293</v>
      </c>
      <c r="D136" s="725">
        <f>ON!E20</f>
        <v>100</v>
      </c>
      <c r="E136" s="112">
        <f>ON!F20</f>
        <v>0.42041666666666666</v>
      </c>
      <c r="F136" s="113">
        <f>ON!G20</f>
        <v>0.44500000000000001</v>
      </c>
      <c r="G136" s="331">
        <f>ON!H20</f>
        <v>1</v>
      </c>
      <c r="H136" s="115">
        <f>ON!I20</f>
        <v>0.33500000000000002</v>
      </c>
      <c r="I136" s="380">
        <f>ON!J20</f>
        <v>0</v>
      </c>
      <c r="J136" s="380" t="str">
        <f>ON!K20</f>
        <v>n/a</v>
      </c>
      <c r="K136" s="380">
        <f>ON!L20</f>
        <v>0.67</v>
      </c>
      <c r="L136" s="331">
        <f>ON!M20</f>
        <v>0</v>
      </c>
      <c r="M136" s="113">
        <f>ON!N20</f>
        <v>0.39583333333333337</v>
      </c>
      <c r="N136" s="331">
        <f>ON!O20</f>
        <v>0.5</v>
      </c>
      <c r="O136" s="115">
        <f>ON!P20</f>
        <v>0.25</v>
      </c>
      <c r="P136" s="380">
        <f>ON!Q20</f>
        <v>0.5</v>
      </c>
      <c r="Q136" s="380">
        <f>ON!R20</f>
        <v>0</v>
      </c>
      <c r="R136" s="115">
        <f>ON!S20</f>
        <v>0.83333333333333337</v>
      </c>
      <c r="S136" s="380">
        <f>ON!T20</f>
        <v>1</v>
      </c>
      <c r="T136" s="380">
        <f>ON!U20</f>
        <v>1</v>
      </c>
      <c r="U136" s="380">
        <f>ON!V20</f>
        <v>0.5</v>
      </c>
      <c r="V136" s="115">
        <f>ON!W20</f>
        <v>0</v>
      </c>
      <c r="W136" s="380">
        <f>ON!X20</f>
        <v>0</v>
      </c>
      <c r="X136" s="499">
        <f>ON!Y20</f>
        <v>0</v>
      </c>
      <c r="Y136" s="228"/>
      <c r="Z136" s="228"/>
      <c r="AA136" s="228"/>
    </row>
    <row r="137" spans="1:27" s="627" customFormat="1" ht="15">
      <c r="A137" s="719" t="s">
        <v>186</v>
      </c>
      <c r="B137" s="720" t="s">
        <v>172</v>
      </c>
      <c r="C137" s="720">
        <f>ON!D21</f>
        <v>90</v>
      </c>
      <c r="D137" s="721">
        <f>ON!E21</f>
        <v>100</v>
      </c>
      <c r="E137" s="112">
        <f>ON!F21</f>
        <v>0.48958333333333331</v>
      </c>
      <c r="F137" s="113">
        <f>ON!G21</f>
        <v>0.66666666666666663</v>
      </c>
      <c r="G137" s="331">
        <f>ON!H21</f>
        <v>0.5</v>
      </c>
      <c r="H137" s="115">
        <f>ON!I21</f>
        <v>0.5</v>
      </c>
      <c r="I137" s="380">
        <f>ON!J21</f>
        <v>1</v>
      </c>
      <c r="J137" s="380" t="str">
        <f>ON!K21</f>
        <v>n/a</v>
      </c>
      <c r="K137" s="380">
        <f>ON!L21</f>
        <v>0</v>
      </c>
      <c r="L137" s="331">
        <f>ON!M21</f>
        <v>1</v>
      </c>
      <c r="M137" s="113">
        <f>ON!N21</f>
        <v>0.3125</v>
      </c>
      <c r="N137" s="331">
        <f>ON!O21</f>
        <v>0.5</v>
      </c>
      <c r="O137" s="115">
        <f>ON!P21</f>
        <v>0.25</v>
      </c>
      <c r="P137" s="380">
        <f>ON!Q21</f>
        <v>0.5</v>
      </c>
      <c r="Q137" s="380">
        <f>ON!R21</f>
        <v>0</v>
      </c>
      <c r="R137" s="115">
        <f>ON!S21</f>
        <v>0.5</v>
      </c>
      <c r="S137" s="380">
        <f>ON!T21</f>
        <v>1</v>
      </c>
      <c r="T137" s="380">
        <f>ON!U21</f>
        <v>0</v>
      </c>
      <c r="U137" s="380">
        <f>ON!V21</f>
        <v>0.5</v>
      </c>
      <c r="V137" s="115">
        <f>ON!W21</f>
        <v>0</v>
      </c>
      <c r="W137" s="380">
        <f>ON!X21</f>
        <v>0</v>
      </c>
      <c r="X137" s="499">
        <f>ON!Y21</f>
        <v>0</v>
      </c>
      <c r="Y137" s="228"/>
      <c r="Z137" s="228"/>
      <c r="AA137" s="228"/>
    </row>
    <row r="138" spans="1:27" s="627" customFormat="1" ht="15">
      <c r="A138" s="723" t="s">
        <v>187</v>
      </c>
      <c r="B138" s="724" t="s">
        <v>172</v>
      </c>
      <c r="C138" s="724">
        <f>ON!D22</f>
        <v>232</v>
      </c>
      <c r="D138" s="725">
        <f>ON!E22</f>
        <v>100</v>
      </c>
      <c r="E138" s="112">
        <f>ON!F22</f>
        <v>0.5</v>
      </c>
      <c r="F138" s="113">
        <f>ON!G22</f>
        <v>0.66666666666666663</v>
      </c>
      <c r="G138" s="331">
        <f>ON!H22</f>
        <v>0.5</v>
      </c>
      <c r="H138" s="115">
        <f>ON!I22</f>
        <v>0.5</v>
      </c>
      <c r="I138" s="380">
        <f>ON!J22</f>
        <v>1</v>
      </c>
      <c r="J138" s="380" t="str">
        <f>ON!K22</f>
        <v>n/a</v>
      </c>
      <c r="K138" s="380">
        <f>ON!L22</f>
        <v>0</v>
      </c>
      <c r="L138" s="331">
        <f>ON!M22</f>
        <v>1</v>
      </c>
      <c r="M138" s="113">
        <f>ON!N22</f>
        <v>0.33333333333333337</v>
      </c>
      <c r="N138" s="331">
        <f>ON!O22</f>
        <v>0.5</v>
      </c>
      <c r="O138" s="115">
        <f>ON!P22</f>
        <v>0</v>
      </c>
      <c r="P138" s="380">
        <f>ON!Q22</f>
        <v>0</v>
      </c>
      <c r="Q138" s="380">
        <f>ON!R22</f>
        <v>0</v>
      </c>
      <c r="R138" s="115">
        <f>ON!S22</f>
        <v>0.83333333333333337</v>
      </c>
      <c r="S138" s="380">
        <f>ON!T22</f>
        <v>0.5</v>
      </c>
      <c r="T138" s="380">
        <f>ON!U22</f>
        <v>1</v>
      </c>
      <c r="U138" s="380">
        <f>ON!V22</f>
        <v>1</v>
      </c>
      <c r="V138" s="115">
        <f>ON!W22</f>
        <v>0</v>
      </c>
      <c r="W138" s="380">
        <f>ON!X22</f>
        <v>0</v>
      </c>
      <c r="X138" s="499">
        <f>ON!Y22</f>
        <v>0</v>
      </c>
      <c r="Y138" s="228"/>
      <c r="Z138" s="228"/>
      <c r="AA138" s="228"/>
    </row>
    <row r="139" spans="1:27" s="627" customFormat="1" ht="15">
      <c r="A139" s="719" t="s">
        <v>188</v>
      </c>
      <c r="B139" s="720" t="s">
        <v>172</v>
      </c>
      <c r="C139" s="720">
        <f>ON!D23</f>
        <v>435</v>
      </c>
      <c r="D139" s="721">
        <f>ON!E23</f>
        <v>98.9</v>
      </c>
      <c r="E139" s="112">
        <f>ON!F23</f>
        <v>0.5625</v>
      </c>
      <c r="F139" s="113">
        <f>ON!G23</f>
        <v>0.66666666666666663</v>
      </c>
      <c r="G139" s="331">
        <f>ON!H23</f>
        <v>0.5</v>
      </c>
      <c r="H139" s="115">
        <f>ON!I23</f>
        <v>0.5</v>
      </c>
      <c r="I139" s="380">
        <f>ON!J23</f>
        <v>1</v>
      </c>
      <c r="J139" s="380" t="str">
        <f>ON!K23</f>
        <v>n/a</v>
      </c>
      <c r="K139" s="380">
        <f>ON!L23</f>
        <v>0</v>
      </c>
      <c r="L139" s="331">
        <f>ON!M23</f>
        <v>1</v>
      </c>
      <c r="M139" s="113">
        <f>ON!N23</f>
        <v>0.45833333333333337</v>
      </c>
      <c r="N139" s="331">
        <f>ON!O23</f>
        <v>0.5</v>
      </c>
      <c r="O139" s="115">
        <f>ON!P23</f>
        <v>0.5</v>
      </c>
      <c r="P139" s="380">
        <f>ON!Q23</f>
        <v>1</v>
      </c>
      <c r="Q139" s="380">
        <f>ON!R23</f>
        <v>0</v>
      </c>
      <c r="R139" s="115">
        <f>ON!S23</f>
        <v>0.83333333333333337</v>
      </c>
      <c r="S139" s="380">
        <f>ON!T23</f>
        <v>0.5</v>
      </c>
      <c r="T139" s="380">
        <f>ON!U23</f>
        <v>1</v>
      </c>
      <c r="U139" s="380">
        <f>ON!V23</f>
        <v>1</v>
      </c>
      <c r="V139" s="115">
        <f>ON!W23</f>
        <v>0</v>
      </c>
      <c r="W139" s="380">
        <f>ON!X23</f>
        <v>0</v>
      </c>
      <c r="X139" s="499">
        <f>ON!Y23</f>
        <v>0</v>
      </c>
      <c r="Y139" s="228"/>
      <c r="Z139" s="228"/>
      <c r="AA139" s="228"/>
    </row>
    <row r="140" spans="1:27" s="627" customFormat="1" ht="15">
      <c r="A140" s="723" t="s">
        <v>189</v>
      </c>
      <c r="B140" s="724" t="s">
        <v>172</v>
      </c>
      <c r="C140" s="724">
        <f>ON!D24</f>
        <v>195</v>
      </c>
      <c r="D140" s="725">
        <f>ON!E24</f>
        <v>100</v>
      </c>
      <c r="E140" s="112">
        <f>ON!F24</f>
        <v>0.19416666666666668</v>
      </c>
      <c r="F140" s="113">
        <f>ON!G24</f>
        <v>5.5E-2</v>
      </c>
      <c r="G140" s="331">
        <f>ON!H24</f>
        <v>0</v>
      </c>
      <c r="H140" s="115">
        <f>ON!I24</f>
        <v>0.16500000000000001</v>
      </c>
      <c r="I140" s="380">
        <f>ON!J24</f>
        <v>0</v>
      </c>
      <c r="J140" s="380" t="str">
        <f>ON!K24</f>
        <v>n/a</v>
      </c>
      <c r="K140" s="380">
        <f>ON!L24</f>
        <v>0.33</v>
      </c>
      <c r="L140" s="331">
        <f>ON!M24</f>
        <v>0</v>
      </c>
      <c r="M140" s="113">
        <f>ON!N24</f>
        <v>0.33333333333333337</v>
      </c>
      <c r="N140" s="331">
        <f>ON!O24</f>
        <v>0.5</v>
      </c>
      <c r="O140" s="115">
        <f>ON!P24</f>
        <v>0</v>
      </c>
      <c r="P140" s="380">
        <f>ON!Q24</f>
        <v>0</v>
      </c>
      <c r="Q140" s="380">
        <f>ON!R24</f>
        <v>0</v>
      </c>
      <c r="R140" s="115">
        <f>ON!S24</f>
        <v>0.83333333333333337</v>
      </c>
      <c r="S140" s="380">
        <f>ON!T24</f>
        <v>0.5</v>
      </c>
      <c r="T140" s="380">
        <f>ON!U24</f>
        <v>1</v>
      </c>
      <c r="U140" s="380">
        <f>ON!V24</f>
        <v>1</v>
      </c>
      <c r="V140" s="115">
        <f>ON!W24</f>
        <v>0</v>
      </c>
      <c r="W140" s="380">
        <f>ON!X24</f>
        <v>0</v>
      </c>
      <c r="X140" s="499">
        <f>ON!Y24</f>
        <v>0</v>
      </c>
      <c r="Y140" s="228"/>
      <c r="Z140" s="228"/>
      <c r="AA140" s="228"/>
    </row>
    <row r="141" spans="1:27" s="627" customFormat="1" ht="15">
      <c r="A141" s="719" t="s">
        <v>190</v>
      </c>
      <c r="B141" s="720" t="s">
        <v>172</v>
      </c>
      <c r="C141" s="720">
        <f>ON!D25</f>
        <v>473</v>
      </c>
      <c r="D141" s="721">
        <f>ON!E25</f>
        <v>100</v>
      </c>
      <c r="E141" s="112">
        <f>ON!F25</f>
        <v>0.44125000000000003</v>
      </c>
      <c r="F141" s="113">
        <f>ON!G25</f>
        <v>0.44500000000000001</v>
      </c>
      <c r="G141" s="331">
        <f>ON!H25</f>
        <v>1</v>
      </c>
      <c r="H141" s="115">
        <f>ON!I25</f>
        <v>0.33500000000000002</v>
      </c>
      <c r="I141" s="380">
        <f>ON!J25</f>
        <v>0</v>
      </c>
      <c r="J141" s="380" t="str">
        <f>ON!K25</f>
        <v>n/a</v>
      </c>
      <c r="K141" s="380">
        <f>ON!L25</f>
        <v>0.67</v>
      </c>
      <c r="L141" s="331">
        <f>ON!M25</f>
        <v>0</v>
      </c>
      <c r="M141" s="113">
        <f>ON!N25</f>
        <v>0.4375</v>
      </c>
      <c r="N141" s="331">
        <f>ON!O25</f>
        <v>0.5</v>
      </c>
      <c r="O141" s="115">
        <f>ON!P25</f>
        <v>0.25</v>
      </c>
      <c r="P141" s="380">
        <f>ON!Q25</f>
        <v>0.5</v>
      </c>
      <c r="Q141" s="380">
        <f>ON!R25</f>
        <v>0</v>
      </c>
      <c r="R141" s="115">
        <f>ON!S25</f>
        <v>1</v>
      </c>
      <c r="S141" s="380">
        <f>ON!T25</f>
        <v>1</v>
      </c>
      <c r="T141" s="380">
        <f>ON!U25</f>
        <v>1</v>
      </c>
      <c r="U141" s="380">
        <f>ON!V25</f>
        <v>1</v>
      </c>
      <c r="V141" s="115">
        <f>ON!W25</f>
        <v>0</v>
      </c>
      <c r="W141" s="380">
        <f>ON!X25</f>
        <v>0</v>
      </c>
      <c r="X141" s="499">
        <f>ON!Y25</f>
        <v>0</v>
      </c>
      <c r="Y141" s="228"/>
      <c r="Z141" s="228"/>
      <c r="AA141" s="228"/>
    </row>
    <row r="142" spans="1:27" s="627" customFormat="1" ht="15">
      <c r="A142" s="723" t="s">
        <v>191</v>
      </c>
      <c r="B142" s="724" t="s">
        <v>172</v>
      </c>
      <c r="C142" s="724">
        <f>ON!D26</f>
        <v>514</v>
      </c>
      <c r="D142" s="725">
        <f>ON!E26</f>
        <v>100</v>
      </c>
      <c r="E142" s="112">
        <f>ON!F26</f>
        <v>0.37124999999999997</v>
      </c>
      <c r="F142" s="113">
        <f>ON!G26</f>
        <v>0.38833333333333336</v>
      </c>
      <c r="G142" s="331">
        <f>ON!H26</f>
        <v>1</v>
      </c>
      <c r="H142" s="115">
        <f>ON!I26</f>
        <v>0.16500000000000001</v>
      </c>
      <c r="I142" s="380">
        <f>ON!J26</f>
        <v>0</v>
      </c>
      <c r="J142" s="380" t="str">
        <f>ON!K26</f>
        <v>n/a</v>
      </c>
      <c r="K142" s="380">
        <f>ON!L26</f>
        <v>0.33</v>
      </c>
      <c r="L142" s="331">
        <f>ON!M26</f>
        <v>0</v>
      </c>
      <c r="M142" s="113">
        <f>ON!N26</f>
        <v>0.35416666666666663</v>
      </c>
      <c r="N142" s="331">
        <f>ON!O26</f>
        <v>0.5</v>
      </c>
      <c r="O142" s="115">
        <f>ON!P26</f>
        <v>0.25</v>
      </c>
      <c r="P142" s="380">
        <f>ON!Q26</f>
        <v>0.5</v>
      </c>
      <c r="Q142" s="380">
        <f>ON!R26</f>
        <v>0</v>
      </c>
      <c r="R142" s="115">
        <f>ON!S26</f>
        <v>0.66666666666666663</v>
      </c>
      <c r="S142" s="380">
        <f>ON!T26</f>
        <v>0.5</v>
      </c>
      <c r="T142" s="380">
        <f>ON!U26</f>
        <v>1</v>
      </c>
      <c r="U142" s="380">
        <f>ON!V26</f>
        <v>0.5</v>
      </c>
      <c r="V142" s="115">
        <f>ON!W26</f>
        <v>0</v>
      </c>
      <c r="W142" s="380">
        <f>ON!X26</f>
        <v>0</v>
      </c>
      <c r="X142" s="499">
        <f>ON!Y26</f>
        <v>0</v>
      </c>
      <c r="Y142" s="228"/>
      <c r="Z142" s="228"/>
      <c r="AA142" s="228"/>
    </row>
    <row r="143" spans="1:27" s="627" customFormat="1" ht="15">
      <c r="A143" s="719" t="s">
        <v>193</v>
      </c>
      <c r="B143" s="720" t="s">
        <v>172</v>
      </c>
      <c r="C143" s="720">
        <f>ON!D28</f>
        <v>187</v>
      </c>
      <c r="D143" s="721">
        <f>ON!E28</f>
        <v>100</v>
      </c>
      <c r="E143" s="112">
        <f>ON!F28</f>
        <v>0.64208333333333334</v>
      </c>
      <c r="F143" s="113">
        <f>ON!G28</f>
        <v>0.72166666666666668</v>
      </c>
      <c r="G143" s="331">
        <f>ON!H28</f>
        <v>1</v>
      </c>
      <c r="H143" s="115">
        <f>ON!I28</f>
        <v>0.16500000000000001</v>
      </c>
      <c r="I143" s="380">
        <f>ON!J28</f>
        <v>0</v>
      </c>
      <c r="J143" s="380" t="str">
        <f>ON!K28</f>
        <v>n/a</v>
      </c>
      <c r="K143" s="380">
        <f>ON!L28</f>
        <v>0.33</v>
      </c>
      <c r="L143" s="331">
        <f>ON!M28</f>
        <v>1</v>
      </c>
      <c r="M143" s="113">
        <f>ON!N28</f>
        <v>0.5625</v>
      </c>
      <c r="N143" s="331">
        <f>ON!O28</f>
        <v>0.5</v>
      </c>
      <c r="O143" s="115">
        <f>ON!P28</f>
        <v>0.25</v>
      </c>
      <c r="P143" s="380">
        <f>ON!Q28</f>
        <v>0.5</v>
      </c>
      <c r="Q143" s="380">
        <f>ON!R28</f>
        <v>0</v>
      </c>
      <c r="R143" s="115">
        <f>ON!S28</f>
        <v>1</v>
      </c>
      <c r="S143" s="380">
        <f>ON!T28</f>
        <v>1</v>
      </c>
      <c r="T143" s="380">
        <f>ON!U28</f>
        <v>1</v>
      </c>
      <c r="U143" s="380">
        <f>ON!V28</f>
        <v>1</v>
      </c>
      <c r="V143" s="115">
        <f>ON!W28</f>
        <v>0.5</v>
      </c>
      <c r="W143" s="380">
        <f>ON!X28</f>
        <v>1</v>
      </c>
      <c r="X143" s="499">
        <f>ON!Y28</f>
        <v>0</v>
      </c>
      <c r="Y143" s="228"/>
      <c r="Z143" s="228"/>
      <c r="AA143" s="228"/>
    </row>
    <row r="144" spans="1:27" s="627" customFormat="1" ht="15">
      <c r="A144" s="723" t="s">
        <v>194</v>
      </c>
      <c r="B144" s="724" t="s">
        <v>172</v>
      </c>
      <c r="C144" s="724">
        <f>ON!D29</f>
        <v>382</v>
      </c>
      <c r="D144" s="725">
        <f>ON!E29</f>
        <v>100</v>
      </c>
      <c r="E144" s="112">
        <f>ON!F29</f>
        <v>0.21875</v>
      </c>
      <c r="F144" s="113">
        <f>ON!G29</f>
        <v>0</v>
      </c>
      <c r="G144" s="331">
        <f>ON!H29</f>
        <v>0</v>
      </c>
      <c r="H144" s="115">
        <f>ON!I29</f>
        <v>0</v>
      </c>
      <c r="I144" s="380">
        <f>ON!J29</f>
        <v>0</v>
      </c>
      <c r="J144" s="380" t="str">
        <f>ON!K29</f>
        <v>n/a</v>
      </c>
      <c r="K144" s="380">
        <f>ON!L29</f>
        <v>0</v>
      </c>
      <c r="L144" s="331">
        <f>ON!M29</f>
        <v>0</v>
      </c>
      <c r="M144" s="113">
        <f>ON!N29</f>
        <v>0.4375</v>
      </c>
      <c r="N144" s="331">
        <f>ON!O29</f>
        <v>0.5</v>
      </c>
      <c r="O144" s="115">
        <f>ON!P29</f>
        <v>0.25</v>
      </c>
      <c r="P144" s="380">
        <f>ON!Q29</f>
        <v>0.5</v>
      </c>
      <c r="Q144" s="380">
        <f>ON!R29</f>
        <v>0</v>
      </c>
      <c r="R144" s="115">
        <f>ON!S29</f>
        <v>1</v>
      </c>
      <c r="S144" s="380">
        <f>ON!T29</f>
        <v>1</v>
      </c>
      <c r="T144" s="380">
        <f>ON!U29</f>
        <v>1</v>
      </c>
      <c r="U144" s="380">
        <f>ON!V29</f>
        <v>1</v>
      </c>
      <c r="V144" s="115">
        <f>ON!W29</f>
        <v>0</v>
      </c>
      <c r="W144" s="380">
        <f>ON!X29</f>
        <v>0</v>
      </c>
      <c r="X144" s="499">
        <f>ON!Y29</f>
        <v>0</v>
      </c>
      <c r="Y144" s="228"/>
      <c r="Z144" s="228"/>
      <c r="AA144" s="228"/>
    </row>
    <row r="145" spans="1:27" s="627" customFormat="1" ht="15">
      <c r="A145" s="719" t="s">
        <v>195</v>
      </c>
      <c r="B145" s="720" t="s">
        <v>172</v>
      </c>
      <c r="C145" s="720">
        <f>ON!D30</f>
        <v>440</v>
      </c>
      <c r="D145" s="721">
        <f>ON!E30</f>
        <v>100</v>
      </c>
      <c r="E145" s="112">
        <f>ON!F30</f>
        <v>0.37125000000000002</v>
      </c>
      <c r="F145" s="113">
        <f>ON!G30</f>
        <v>0.22166666666666668</v>
      </c>
      <c r="G145" s="331">
        <f>ON!H30</f>
        <v>0.5</v>
      </c>
      <c r="H145" s="115">
        <f>ON!I30</f>
        <v>0.16500000000000001</v>
      </c>
      <c r="I145" s="380">
        <f>ON!J30</f>
        <v>0</v>
      </c>
      <c r="J145" s="380" t="str">
        <f>ON!K30</f>
        <v>n/a</v>
      </c>
      <c r="K145" s="380">
        <f>ON!L30</f>
        <v>0.33</v>
      </c>
      <c r="L145" s="331">
        <f>ON!M30</f>
        <v>0</v>
      </c>
      <c r="M145" s="113">
        <f>ON!N30</f>
        <v>0.52083333333333337</v>
      </c>
      <c r="N145" s="331">
        <f>ON!O30</f>
        <v>0.5</v>
      </c>
      <c r="O145" s="115">
        <f>ON!P30</f>
        <v>0.25</v>
      </c>
      <c r="P145" s="380">
        <f>ON!Q30</f>
        <v>0.5</v>
      </c>
      <c r="Q145" s="380">
        <f>ON!R30</f>
        <v>0</v>
      </c>
      <c r="R145" s="115">
        <f>ON!S30</f>
        <v>0.83333333333333337</v>
      </c>
      <c r="S145" s="380">
        <f>ON!T30</f>
        <v>0.5</v>
      </c>
      <c r="T145" s="380">
        <f>ON!U30</f>
        <v>1</v>
      </c>
      <c r="U145" s="380">
        <f>ON!V30</f>
        <v>1</v>
      </c>
      <c r="V145" s="115">
        <f>ON!W30</f>
        <v>0.5</v>
      </c>
      <c r="W145" s="380">
        <f>ON!X30</f>
        <v>1</v>
      </c>
      <c r="X145" s="499">
        <f>ON!Y30</f>
        <v>0</v>
      </c>
      <c r="Y145" s="228"/>
      <c r="Z145" s="228"/>
      <c r="AA145" s="228"/>
    </row>
    <row r="146" spans="1:27" s="627" customFormat="1" ht="15">
      <c r="A146" s="723" t="s">
        <v>196</v>
      </c>
      <c r="B146" s="724" t="s">
        <v>172</v>
      </c>
      <c r="C146" s="724">
        <f>ON!D31</f>
        <v>886</v>
      </c>
      <c r="D146" s="725">
        <f>ON!E31</f>
        <v>98.3</v>
      </c>
      <c r="E146" s="112">
        <f>ON!F31</f>
        <v>0.46187500000000004</v>
      </c>
      <c r="F146" s="113">
        <f>ON!G31</f>
        <v>0.44500000000000001</v>
      </c>
      <c r="G146" s="331">
        <f>ON!H31</f>
        <v>1</v>
      </c>
      <c r="H146" s="115">
        <f>ON!I31</f>
        <v>0.33500000000000002</v>
      </c>
      <c r="I146" s="380">
        <f>ON!J31</f>
        <v>0</v>
      </c>
      <c r="J146" s="380" t="str">
        <f>ON!K31</f>
        <v>n/a</v>
      </c>
      <c r="K146" s="380">
        <f>ON!L31</f>
        <v>0.67</v>
      </c>
      <c r="L146" s="331">
        <f>ON!M31</f>
        <v>0</v>
      </c>
      <c r="M146" s="113">
        <f>ON!N31</f>
        <v>0.47875000000000001</v>
      </c>
      <c r="N146" s="331">
        <f>ON!O31</f>
        <v>0.5</v>
      </c>
      <c r="O146" s="115">
        <f>ON!P31</f>
        <v>0.25</v>
      </c>
      <c r="P146" s="380">
        <f>ON!Q31</f>
        <v>0.5</v>
      </c>
      <c r="Q146" s="380">
        <f>ON!R31</f>
        <v>0</v>
      </c>
      <c r="R146" s="115">
        <f>ON!S31</f>
        <v>1</v>
      </c>
      <c r="S146" s="380">
        <f>ON!T31</f>
        <v>1</v>
      </c>
      <c r="T146" s="380">
        <f>ON!U31</f>
        <v>1</v>
      </c>
      <c r="U146" s="380">
        <f>ON!V31</f>
        <v>1</v>
      </c>
      <c r="V146" s="115">
        <f>ON!W31</f>
        <v>0.16500000000000001</v>
      </c>
      <c r="W146" s="380">
        <f>ON!X31</f>
        <v>0</v>
      </c>
      <c r="X146" s="499">
        <f>ON!Y31</f>
        <v>0.33</v>
      </c>
      <c r="Y146" s="228"/>
      <c r="Z146" s="228"/>
      <c r="AA146" s="228"/>
    </row>
    <row r="147" spans="1:27" s="627" customFormat="1" ht="15">
      <c r="A147" s="719" t="s">
        <v>197</v>
      </c>
      <c r="B147" s="720" t="s">
        <v>172</v>
      </c>
      <c r="C147" s="722">
        <f>ON!D32</f>
        <v>778</v>
      </c>
      <c r="D147" s="721">
        <f>ON!E32</f>
        <v>99.4</v>
      </c>
      <c r="E147" s="112">
        <f>ON!F32</f>
        <v>0.28791666666666671</v>
      </c>
      <c r="F147" s="113">
        <f>ON!G32</f>
        <v>5.5E-2</v>
      </c>
      <c r="G147" s="331">
        <f>ON!H32</f>
        <v>0</v>
      </c>
      <c r="H147" s="115">
        <f>ON!I32</f>
        <v>0.16500000000000001</v>
      </c>
      <c r="I147" s="380">
        <f>ON!J32</f>
        <v>0</v>
      </c>
      <c r="J147" s="380" t="str">
        <f>ON!K32</f>
        <v>n/a</v>
      </c>
      <c r="K147" s="380">
        <f>ON!L32</f>
        <v>0.33</v>
      </c>
      <c r="L147" s="331">
        <f>ON!M32</f>
        <v>0</v>
      </c>
      <c r="M147" s="113">
        <f>ON!N32</f>
        <v>0.52083333333333337</v>
      </c>
      <c r="N147" s="331">
        <f>ON!O32</f>
        <v>0.5</v>
      </c>
      <c r="O147" s="115">
        <f>ON!P32</f>
        <v>0.25</v>
      </c>
      <c r="P147" s="380">
        <f>ON!Q32</f>
        <v>0.5</v>
      </c>
      <c r="Q147" s="380">
        <f>ON!R32</f>
        <v>0</v>
      </c>
      <c r="R147" s="115">
        <f>ON!S32</f>
        <v>0.83333333333333337</v>
      </c>
      <c r="S147" s="380">
        <f>ON!T32</f>
        <v>1</v>
      </c>
      <c r="T147" s="380">
        <f>ON!U32</f>
        <v>1</v>
      </c>
      <c r="U147" s="380">
        <f>ON!V32</f>
        <v>0.5</v>
      </c>
      <c r="V147" s="115">
        <f>ON!W32</f>
        <v>0.5</v>
      </c>
      <c r="W147" s="380">
        <f>ON!X32</f>
        <v>1</v>
      </c>
      <c r="X147" s="499">
        <f>ON!Y32</f>
        <v>0</v>
      </c>
      <c r="Y147" s="228"/>
      <c r="Z147" s="228"/>
      <c r="AA147" s="228"/>
    </row>
    <row r="148" spans="1:27" s="627" customFormat="1" ht="15.75" thickBot="1">
      <c r="A148" s="727" t="s">
        <v>198</v>
      </c>
      <c r="B148" s="728" t="s">
        <v>172</v>
      </c>
      <c r="C148" s="728">
        <f>ON!D33</f>
        <v>593</v>
      </c>
      <c r="D148" s="729">
        <f>ON!E33</f>
        <v>98.2</v>
      </c>
      <c r="E148" s="642">
        <f>ON!F33</f>
        <v>0.46916666666666662</v>
      </c>
      <c r="F148" s="643">
        <f>ON!G33</f>
        <v>0.33333333333333331</v>
      </c>
      <c r="G148" s="691">
        <f>ON!H33</f>
        <v>1</v>
      </c>
      <c r="H148" s="644">
        <f>ON!I33</f>
        <v>0</v>
      </c>
      <c r="I148" s="645">
        <f>ON!J33</f>
        <v>0</v>
      </c>
      <c r="J148" s="645" t="str">
        <f>ON!K33</f>
        <v>n/a</v>
      </c>
      <c r="K148" s="645">
        <f>ON!L33</f>
        <v>0</v>
      </c>
      <c r="L148" s="691">
        <f>ON!M33</f>
        <v>0</v>
      </c>
      <c r="M148" s="643">
        <f>ON!N33</f>
        <v>0.60499999999999998</v>
      </c>
      <c r="N148" s="691">
        <f>ON!O33</f>
        <v>0.5</v>
      </c>
      <c r="O148" s="644">
        <f>ON!P33</f>
        <v>0.25</v>
      </c>
      <c r="P148" s="645">
        <f>ON!Q33</f>
        <v>0.5</v>
      </c>
      <c r="Q148" s="645">
        <f>ON!R33</f>
        <v>0</v>
      </c>
      <c r="R148" s="644">
        <f>ON!S33</f>
        <v>1</v>
      </c>
      <c r="S148" s="645">
        <f>ON!T33</f>
        <v>1</v>
      </c>
      <c r="T148" s="645">
        <f>ON!U33</f>
        <v>1</v>
      </c>
      <c r="U148" s="645">
        <f>ON!V33</f>
        <v>1</v>
      </c>
      <c r="V148" s="644">
        <f>ON!W33</f>
        <v>0.67</v>
      </c>
      <c r="W148" s="645">
        <f>ON!X33</f>
        <v>0.67</v>
      </c>
      <c r="X148" s="646">
        <f>ON!Y33</f>
        <v>0.67</v>
      </c>
      <c r="Y148" s="228"/>
      <c r="Z148" s="228"/>
      <c r="AA148" s="228"/>
    </row>
    <row r="149" spans="1:27" s="654" customFormat="1" ht="30">
      <c r="A149" s="781" t="s">
        <v>492</v>
      </c>
      <c r="B149" s="782"/>
      <c r="C149" s="790">
        <f>AVERAGE(C127:C148)</f>
        <v>437.81818181818181</v>
      </c>
      <c r="D149" s="789">
        <f t="shared" ref="D149:X149" si="6">AVERAGE(D127:D148)</f>
        <v>99.672727272727258</v>
      </c>
      <c r="E149" s="783">
        <f t="shared" si="6"/>
        <v>0.39946022727272723</v>
      </c>
      <c r="F149" s="783">
        <f t="shared" si="6"/>
        <v>0.3661363636363637</v>
      </c>
      <c r="G149" s="783">
        <f t="shared" si="6"/>
        <v>0.61363636363636365</v>
      </c>
      <c r="H149" s="783">
        <f t="shared" si="6"/>
        <v>0.25750000000000001</v>
      </c>
      <c r="I149" s="783">
        <f t="shared" si="6"/>
        <v>0.18181818181818182</v>
      </c>
      <c r="J149" s="783" t="s">
        <v>44</v>
      </c>
      <c r="K149" s="783">
        <f t="shared" si="6"/>
        <v>0.33318181818181825</v>
      </c>
      <c r="L149" s="783">
        <f t="shared" si="6"/>
        <v>0.22727272727272727</v>
      </c>
      <c r="M149" s="783">
        <f t="shared" si="6"/>
        <v>0.43278409090909092</v>
      </c>
      <c r="N149" s="783">
        <f t="shared" si="6"/>
        <v>0.5</v>
      </c>
      <c r="O149" s="783">
        <f t="shared" si="6"/>
        <v>0.28409090909090912</v>
      </c>
      <c r="P149" s="783">
        <f t="shared" si="6"/>
        <v>0.54545454545454541</v>
      </c>
      <c r="Q149" s="783">
        <f t="shared" si="6"/>
        <v>2.2727272727272728E-2</v>
      </c>
      <c r="R149" s="783">
        <f t="shared" si="6"/>
        <v>0.84090909090909105</v>
      </c>
      <c r="S149" s="783">
        <f t="shared" si="6"/>
        <v>0.77272727272727271</v>
      </c>
      <c r="T149" s="783">
        <f t="shared" si="6"/>
        <v>0.95454545454545459</v>
      </c>
      <c r="U149" s="783">
        <f t="shared" si="6"/>
        <v>0.79545454545454541</v>
      </c>
      <c r="V149" s="783">
        <f t="shared" si="6"/>
        <v>0.10613636363636364</v>
      </c>
      <c r="W149" s="783">
        <f t="shared" si="6"/>
        <v>0.16681818181818181</v>
      </c>
      <c r="X149" s="783">
        <f t="shared" si="6"/>
        <v>4.5454545454545456E-2</v>
      </c>
      <c r="Y149" s="650"/>
      <c r="Z149" s="650"/>
      <c r="AA149" s="650"/>
    </row>
    <row r="150" spans="1:27" s="654" customFormat="1" ht="30.75" thickBot="1">
      <c r="A150" s="785" t="s">
        <v>493</v>
      </c>
      <c r="B150" s="786"/>
      <c r="C150" s="786"/>
      <c r="D150" s="791">
        <f>SUMPRODUCT(D127:D148,C127:C148)/SUM(C127:C148)</f>
        <v>99.530180647840538</v>
      </c>
      <c r="E150" s="787">
        <f>SUMPRODUCT(E127:E148,C127:C148)/SUM(C127:C148)</f>
        <v>0.41292986053432995</v>
      </c>
      <c r="F150" s="787">
        <f>SUMPRODUCT(F127:F148,C127:C148)/SUM(C127:C148)</f>
        <v>0.37203176910299007</v>
      </c>
      <c r="G150" s="787">
        <f>SUMPRODUCT(G127:G148,C127:C148)/SUM(C127:C148)</f>
        <v>0.68708471760797341</v>
      </c>
      <c r="H150" s="787">
        <f>SUMPRODUCT(H127:H148,C127:C148)/SUM(C127:C148)</f>
        <v>0.24099148671096346</v>
      </c>
      <c r="I150" s="787">
        <f>SUMPRODUCT(I127:I148,C127:C148)/SUM(C127:C148)</f>
        <v>0.12230066445182725</v>
      </c>
      <c r="J150" s="787" t="s">
        <v>44</v>
      </c>
      <c r="K150" s="787">
        <f>SUMPRODUCT(K127:K148,C127:C148)/SUM(C127:C148)</f>
        <v>0.35968230897009967</v>
      </c>
      <c r="L150" s="787">
        <f>SUMPRODUCT(L127:L148,C127:C148)/SUM(C127:C148)</f>
        <v>0.18801910299003322</v>
      </c>
      <c r="M150" s="787">
        <f>SUMPRODUCT(M127:M148,C127:C148)/SUM(C127:C148)</f>
        <v>0.45382795196566994</v>
      </c>
      <c r="N150" s="787">
        <f>SUMPRODUCT(N127:N148,C127:C148)/SUM(C127:C148)</f>
        <v>0.5</v>
      </c>
      <c r="O150" s="787">
        <f>SUMPRODUCT(O127:O148,C127:C148)/SUM(C127:C148)</f>
        <v>0.31257786544850497</v>
      </c>
      <c r="P150" s="787">
        <f>SUMPRODUCT(P127:P148,C127:C148)/SUM(C127:C148)</f>
        <v>0.61285299003322258</v>
      </c>
      <c r="Q150" s="787">
        <f>SUMPRODUCT(Q127:Q148,C127:C148)/SUM(C127:C148)</f>
        <v>1.2302740863787376E-2</v>
      </c>
      <c r="R150" s="787">
        <f>SUMPRODUCT(R127:R148,C127:C148)/SUM(C127:C148)</f>
        <v>0.87337347729789594</v>
      </c>
      <c r="S150" s="787">
        <f>SUMPRODUCT(S127:S148,C127:C148)/SUM(C127:C148)</f>
        <v>0.81981935215946844</v>
      </c>
      <c r="T150" s="787">
        <f>SUMPRODUCT(T127:T148,C127:C148)/SUM(C127:C148)</f>
        <v>0.99065614617940201</v>
      </c>
      <c r="U150" s="787">
        <f>SUMPRODUCT(U127:U148,C127:C148)/SUM(C127:C148)</f>
        <v>0.80964493355481726</v>
      </c>
      <c r="V150" s="787">
        <f>SUMPRODUCT(V127:V148,C127:C148)/SUM(C127:C148)</f>
        <v>0.12936046511627908</v>
      </c>
      <c r="W150" s="787">
        <f>SUMPRODUCT(W127:W148,C127:C148)/SUM(C127:C148)</f>
        <v>0.18711690199335548</v>
      </c>
      <c r="X150" s="787">
        <f>SUMPRODUCT(X127:X148,C127:C148)/SUM(C127:C148)</f>
        <v>7.1604028239202658E-2</v>
      </c>
      <c r="Y150" s="650"/>
      <c r="Z150" s="650"/>
      <c r="AA150" s="650"/>
    </row>
    <row r="151" spans="1:27" s="654" customFormat="1" ht="15">
      <c r="A151" s="650"/>
      <c r="B151" s="650"/>
      <c r="C151" s="650"/>
      <c r="D151" s="653"/>
      <c r="E151" s="651"/>
      <c r="F151" s="651"/>
      <c r="G151" s="651"/>
      <c r="H151" s="651"/>
      <c r="I151" s="651"/>
      <c r="J151" s="651"/>
      <c r="K151" s="651"/>
      <c r="L151" s="651"/>
      <c r="M151" s="651"/>
      <c r="N151" s="651"/>
      <c r="O151" s="651"/>
      <c r="P151" s="651"/>
      <c r="Q151" s="651"/>
      <c r="R151" s="651"/>
      <c r="S151" s="651"/>
      <c r="T151" s="651"/>
      <c r="U151" s="651"/>
      <c r="V151" s="651"/>
      <c r="W151" s="651"/>
      <c r="X151" s="651"/>
      <c r="Y151" s="656"/>
      <c r="Z151" s="656"/>
      <c r="AA151" s="656"/>
    </row>
    <row r="152" spans="1:27" s="654" customFormat="1" ht="15">
      <c r="A152" s="650"/>
      <c r="B152" s="650"/>
      <c r="C152" s="650"/>
      <c r="D152" s="653"/>
      <c r="E152" s="651"/>
      <c r="F152" s="651"/>
      <c r="G152" s="651"/>
      <c r="H152" s="651"/>
      <c r="I152" s="651"/>
      <c r="J152" s="651"/>
      <c r="K152" s="651"/>
      <c r="L152" s="651"/>
      <c r="M152" s="651"/>
      <c r="N152" s="651"/>
      <c r="O152" s="651"/>
      <c r="P152" s="651"/>
      <c r="Q152" s="651"/>
      <c r="R152" s="651"/>
      <c r="S152" s="651"/>
      <c r="T152" s="651"/>
      <c r="U152" s="651"/>
      <c r="V152" s="651"/>
      <c r="W152" s="651"/>
      <c r="X152" s="651"/>
      <c r="Y152" s="656"/>
      <c r="Z152" s="656"/>
      <c r="AA152" s="656"/>
    </row>
    <row r="153" spans="1:27" s="654" customFormat="1" ht="15.75" thickBot="1">
      <c r="A153" s="1308" t="s">
        <v>519</v>
      </c>
      <c r="B153" s="1308"/>
      <c r="C153" s="1308"/>
      <c r="D153" s="1308"/>
      <c r="E153" s="1308"/>
      <c r="F153" s="651"/>
      <c r="G153" s="651"/>
      <c r="H153" s="651"/>
      <c r="I153" s="651"/>
      <c r="J153" s="651"/>
      <c r="K153" s="651"/>
      <c r="L153" s="651"/>
      <c r="M153" s="651"/>
      <c r="N153" s="651"/>
      <c r="O153" s="651"/>
      <c r="P153" s="651"/>
      <c r="Q153" s="651"/>
      <c r="R153" s="651"/>
      <c r="S153" s="651"/>
      <c r="T153" s="651"/>
      <c r="U153" s="651"/>
      <c r="V153" s="651"/>
      <c r="W153" s="651"/>
      <c r="X153" s="651"/>
      <c r="Y153" s="656"/>
      <c r="Z153" s="656"/>
      <c r="AA153" s="656"/>
    </row>
    <row r="154" spans="1:27" s="631" customFormat="1" ht="15">
      <c r="A154" s="1309" t="s">
        <v>0</v>
      </c>
      <c r="B154" s="1304" t="s">
        <v>1</v>
      </c>
      <c r="C154" s="1304" t="s">
        <v>2</v>
      </c>
      <c r="D154" s="1304" t="s">
        <v>3</v>
      </c>
      <c r="E154" s="1311" t="s">
        <v>4</v>
      </c>
      <c r="F154" s="670" t="s">
        <v>5</v>
      </c>
      <c r="G154" s="1304">
        <v>1</v>
      </c>
      <c r="H154" s="1301">
        <v>2</v>
      </c>
      <c r="I154" s="1302"/>
      <c r="J154" s="1302"/>
      <c r="K154" s="1303"/>
      <c r="L154" s="1304">
        <v>3</v>
      </c>
      <c r="M154" s="670" t="s">
        <v>6</v>
      </c>
      <c r="N154" s="1304">
        <v>4</v>
      </c>
      <c r="O154" s="1301">
        <v>5</v>
      </c>
      <c r="P154" s="1302"/>
      <c r="Q154" s="1303"/>
      <c r="R154" s="1301">
        <v>6</v>
      </c>
      <c r="S154" s="1302"/>
      <c r="T154" s="1302"/>
      <c r="U154" s="1303"/>
      <c r="V154" s="1301">
        <v>7</v>
      </c>
      <c r="W154" s="1302"/>
      <c r="X154" s="1306"/>
      <c r="Y154" s="630"/>
      <c r="Z154" s="630"/>
      <c r="AA154" s="630"/>
    </row>
    <row r="155" spans="1:27" s="631" customFormat="1" ht="15">
      <c r="A155" s="1310"/>
      <c r="B155" s="1300"/>
      <c r="C155" s="1300"/>
      <c r="D155" s="1300"/>
      <c r="E155" s="1300"/>
      <c r="F155" s="1307" t="s">
        <v>7</v>
      </c>
      <c r="G155" s="1305"/>
      <c r="H155" s="632">
        <v>2</v>
      </c>
      <c r="I155" s="632">
        <v>2.1</v>
      </c>
      <c r="J155" s="632">
        <v>2.2000000000000002</v>
      </c>
      <c r="K155" s="632">
        <v>2.2999999999999998</v>
      </c>
      <c r="L155" s="1305"/>
      <c r="M155" s="1307" t="s">
        <v>8</v>
      </c>
      <c r="N155" s="1305"/>
      <c r="O155" s="633">
        <v>5</v>
      </c>
      <c r="P155" s="632">
        <v>5.0999999999999996</v>
      </c>
      <c r="Q155" s="632">
        <v>5.2</v>
      </c>
      <c r="R155" s="632">
        <v>6</v>
      </c>
      <c r="S155" s="632">
        <v>6.1</v>
      </c>
      <c r="T155" s="632">
        <v>6.2</v>
      </c>
      <c r="U155" s="632">
        <v>6.3</v>
      </c>
      <c r="V155" s="632">
        <v>7</v>
      </c>
      <c r="W155" s="632">
        <v>7.1</v>
      </c>
      <c r="X155" s="671">
        <v>7.2</v>
      </c>
      <c r="Y155" s="630"/>
      <c r="Z155" s="630"/>
      <c r="AA155" s="630"/>
    </row>
    <row r="156" spans="1:27" s="631" customFormat="1" ht="15">
      <c r="A156" s="1310"/>
      <c r="B156" s="1300"/>
      <c r="C156" s="1300"/>
      <c r="D156" s="1300"/>
      <c r="E156" s="1300"/>
      <c r="F156" s="1300"/>
      <c r="G156" s="1299" t="s">
        <v>9</v>
      </c>
      <c r="H156" s="1295" t="s">
        <v>10</v>
      </c>
      <c r="I156" s="1296"/>
      <c r="J156" s="1296"/>
      <c r="K156" s="1297"/>
      <c r="L156" s="1299" t="s">
        <v>11</v>
      </c>
      <c r="M156" s="1300"/>
      <c r="N156" s="1299" t="s">
        <v>12</v>
      </c>
      <c r="O156" s="1295" t="s">
        <v>13</v>
      </c>
      <c r="P156" s="1296"/>
      <c r="Q156" s="1297"/>
      <c r="R156" s="1295" t="s">
        <v>14</v>
      </c>
      <c r="S156" s="1296"/>
      <c r="T156" s="1296"/>
      <c r="U156" s="1297"/>
      <c r="V156" s="1295" t="s">
        <v>15</v>
      </c>
      <c r="W156" s="1296"/>
      <c r="X156" s="1298"/>
      <c r="Y156" s="630"/>
      <c r="Z156" s="630"/>
      <c r="AA156" s="630"/>
    </row>
    <row r="157" spans="1:27" s="631" customFormat="1" ht="15">
      <c r="A157" s="1310"/>
      <c r="B157" s="1300"/>
      <c r="C157" s="1300"/>
      <c r="D157" s="1300"/>
      <c r="E157" s="1300"/>
      <c r="F157" s="1300"/>
      <c r="G157" s="1305"/>
      <c r="H157" s="1299" t="s">
        <v>16</v>
      </c>
      <c r="I157" s="634" t="s">
        <v>17</v>
      </c>
      <c r="J157" s="634" t="s">
        <v>14</v>
      </c>
      <c r="K157" s="634" t="s">
        <v>18</v>
      </c>
      <c r="L157" s="1305"/>
      <c r="M157" s="1300"/>
      <c r="N157" s="1305"/>
      <c r="O157" s="1299" t="s">
        <v>19</v>
      </c>
      <c r="P157" s="634" t="s">
        <v>20</v>
      </c>
      <c r="Q157" s="634" t="s">
        <v>21</v>
      </c>
      <c r="R157" s="1299" t="s">
        <v>22</v>
      </c>
      <c r="S157" s="634" t="s">
        <v>23</v>
      </c>
      <c r="T157" s="634" t="s">
        <v>24</v>
      </c>
      <c r="U157" s="634" t="s">
        <v>25</v>
      </c>
      <c r="V157" s="1299" t="s">
        <v>26</v>
      </c>
      <c r="W157" s="634" t="s">
        <v>27</v>
      </c>
      <c r="X157" s="672" t="s">
        <v>25</v>
      </c>
      <c r="Y157" s="630"/>
      <c r="Z157" s="630"/>
      <c r="AA157" s="630"/>
    </row>
    <row r="158" spans="1:27" s="631" customFormat="1" ht="60.75" thickBot="1">
      <c r="A158" s="1314"/>
      <c r="B158" s="1313"/>
      <c r="C158" s="1313"/>
      <c r="D158" s="1313"/>
      <c r="E158" s="1313"/>
      <c r="F158" s="1313"/>
      <c r="G158" s="674" t="s">
        <v>28</v>
      </c>
      <c r="H158" s="1313"/>
      <c r="I158" s="674" t="s">
        <v>29</v>
      </c>
      <c r="J158" s="674" t="s">
        <v>30</v>
      </c>
      <c r="K158" s="674" t="s">
        <v>31</v>
      </c>
      <c r="L158" s="674" t="s">
        <v>32</v>
      </c>
      <c r="M158" s="1313"/>
      <c r="N158" s="674" t="s">
        <v>33</v>
      </c>
      <c r="O158" s="1313"/>
      <c r="P158" s="674" t="s">
        <v>34</v>
      </c>
      <c r="Q158" s="674" t="s">
        <v>35</v>
      </c>
      <c r="R158" s="1313"/>
      <c r="S158" s="674" t="s">
        <v>36</v>
      </c>
      <c r="T158" s="674" t="s">
        <v>37</v>
      </c>
      <c r="U158" s="674" t="s">
        <v>38</v>
      </c>
      <c r="V158" s="1313"/>
      <c r="W158" s="674" t="s">
        <v>39</v>
      </c>
      <c r="X158" s="675" t="s">
        <v>40</v>
      </c>
      <c r="Y158" s="630"/>
      <c r="Z158" s="630"/>
      <c r="AA158" s="630"/>
    </row>
    <row r="159" spans="1:27" s="627" customFormat="1" ht="15.75" thickBot="1">
      <c r="A159" s="796" t="s">
        <v>200</v>
      </c>
      <c r="B159" s="797" t="s">
        <v>172</v>
      </c>
      <c r="C159" s="797">
        <f>ON!D35</f>
        <v>388</v>
      </c>
      <c r="D159" s="798">
        <f>ON!E35</f>
        <v>37.9</v>
      </c>
      <c r="E159" s="638">
        <f>ON!F35</f>
        <v>0.6808333333333334</v>
      </c>
      <c r="F159" s="639">
        <f>ON!G35</f>
        <v>0.61166666666666669</v>
      </c>
      <c r="G159" s="795">
        <f>ON!H35</f>
        <v>1</v>
      </c>
      <c r="H159" s="640">
        <f>ON!I35</f>
        <v>0.83499999999999996</v>
      </c>
      <c r="I159" s="506">
        <f>ON!J35</f>
        <v>1</v>
      </c>
      <c r="J159" s="506" t="str">
        <f>ON!K35</f>
        <v>n/a</v>
      </c>
      <c r="K159" s="506">
        <f>ON!L35</f>
        <v>0.67</v>
      </c>
      <c r="L159" s="795">
        <f>ON!M35</f>
        <v>0</v>
      </c>
      <c r="M159" s="639">
        <f>ON!N35</f>
        <v>0.75</v>
      </c>
      <c r="N159" s="795">
        <f>ON!O35</f>
        <v>0.5</v>
      </c>
      <c r="O159" s="640">
        <f>ON!P35</f>
        <v>0.5</v>
      </c>
      <c r="P159" s="506">
        <f>ON!Q35</f>
        <v>1</v>
      </c>
      <c r="Q159" s="506">
        <f>ON!R35</f>
        <v>0</v>
      </c>
      <c r="R159" s="640">
        <f>ON!S35</f>
        <v>1</v>
      </c>
      <c r="S159" s="506">
        <f>ON!T35</f>
        <v>1</v>
      </c>
      <c r="T159" s="506">
        <f>ON!U35</f>
        <v>1</v>
      </c>
      <c r="U159" s="506">
        <f>ON!V35</f>
        <v>1</v>
      </c>
      <c r="V159" s="640">
        <f>ON!W35</f>
        <v>1</v>
      </c>
      <c r="W159" s="506">
        <f>ON!X35</f>
        <v>1</v>
      </c>
      <c r="X159" s="641">
        <f>ON!Y35</f>
        <v>1</v>
      </c>
      <c r="Y159" s="228"/>
      <c r="Z159" s="228"/>
      <c r="AA159" s="228"/>
    </row>
    <row r="160" spans="1:27" s="654" customFormat="1" ht="30">
      <c r="A160" s="781" t="s">
        <v>509</v>
      </c>
      <c r="B160" s="782"/>
      <c r="C160" s="790">
        <f t="shared" ref="C160:I160" si="7">AVERAGE(C159:C159)</f>
        <v>388</v>
      </c>
      <c r="D160" s="789">
        <f t="shared" si="7"/>
        <v>37.9</v>
      </c>
      <c r="E160" s="783">
        <f t="shared" si="7"/>
        <v>0.6808333333333334</v>
      </c>
      <c r="F160" s="783">
        <f t="shared" si="7"/>
        <v>0.61166666666666669</v>
      </c>
      <c r="G160" s="783">
        <f t="shared" si="7"/>
        <v>1</v>
      </c>
      <c r="H160" s="783">
        <f t="shared" si="7"/>
        <v>0.83499999999999996</v>
      </c>
      <c r="I160" s="783">
        <f t="shared" si="7"/>
        <v>1</v>
      </c>
      <c r="J160" s="783" t="s">
        <v>44</v>
      </c>
      <c r="K160" s="783">
        <f t="shared" ref="K160:X160" si="8">AVERAGE(K159:K159)</f>
        <v>0.67</v>
      </c>
      <c r="L160" s="783">
        <f t="shared" si="8"/>
        <v>0</v>
      </c>
      <c r="M160" s="783">
        <f t="shared" si="8"/>
        <v>0.75</v>
      </c>
      <c r="N160" s="783">
        <f t="shared" si="8"/>
        <v>0.5</v>
      </c>
      <c r="O160" s="783">
        <f t="shared" si="8"/>
        <v>0.5</v>
      </c>
      <c r="P160" s="783">
        <f t="shared" si="8"/>
        <v>1</v>
      </c>
      <c r="Q160" s="783">
        <f t="shared" si="8"/>
        <v>0</v>
      </c>
      <c r="R160" s="783">
        <f t="shared" si="8"/>
        <v>1</v>
      </c>
      <c r="S160" s="783">
        <f t="shared" si="8"/>
        <v>1</v>
      </c>
      <c r="T160" s="783">
        <f t="shared" si="8"/>
        <v>1</v>
      </c>
      <c r="U160" s="783">
        <f t="shared" si="8"/>
        <v>1</v>
      </c>
      <c r="V160" s="783">
        <f t="shared" si="8"/>
        <v>1</v>
      </c>
      <c r="W160" s="783">
        <f t="shared" si="8"/>
        <v>1</v>
      </c>
      <c r="X160" s="784">
        <f t="shared" si="8"/>
        <v>1</v>
      </c>
      <c r="Y160" s="650"/>
      <c r="Z160" s="650"/>
      <c r="AA160" s="650"/>
    </row>
    <row r="161" spans="1:27" s="654" customFormat="1" ht="30.75" thickBot="1">
      <c r="A161" s="785" t="s">
        <v>510</v>
      </c>
      <c r="B161" s="786"/>
      <c r="C161" s="786"/>
      <c r="D161" s="791">
        <f>SUMPRODUCT(D159:D159,C159:C159)/SUM(C159:C159)</f>
        <v>37.9</v>
      </c>
      <c r="E161" s="787">
        <f>SUMPRODUCT(E159:E159,C159:C159)/SUM(C159:C159)</f>
        <v>0.6808333333333334</v>
      </c>
      <c r="F161" s="787">
        <f>SUMPRODUCT(F159:F159,C159:C159)/SUM(C159:C159)</f>
        <v>0.61166666666666669</v>
      </c>
      <c r="G161" s="787">
        <f>SUMPRODUCT(G159:G159,C159:C159)/SUM(C159:C159)</f>
        <v>1</v>
      </c>
      <c r="H161" s="787">
        <f>SUMPRODUCT(H159:H159,C159:C159)/SUM(C159:C159)</f>
        <v>0.83499999999999985</v>
      </c>
      <c r="I161" s="787">
        <f>SUMPRODUCT(I159:I159,C159:C159)/SUM(C159:C159)</f>
        <v>1</v>
      </c>
      <c r="J161" s="787" t="s">
        <v>44</v>
      </c>
      <c r="K161" s="787">
        <f>SUMPRODUCT(K159:K159,C159:C159)/SUM(C159:C159)</f>
        <v>0.67</v>
      </c>
      <c r="L161" s="787">
        <f>SUMPRODUCT(L159:L159,C159:C159)/SUM(C159:C159)</f>
        <v>0</v>
      </c>
      <c r="M161" s="787">
        <f>SUMPRODUCT(M159:M159,C159:C159)/SUM(C159:C159)</f>
        <v>0.75</v>
      </c>
      <c r="N161" s="787">
        <f>SUMPRODUCT(N159:N159,C159:C159)/SUM(C159:C159)</f>
        <v>0.5</v>
      </c>
      <c r="O161" s="787">
        <f>SUMPRODUCT(O159:O159,C159:C159)/SUM(C159:C159)</f>
        <v>0.5</v>
      </c>
      <c r="P161" s="787">
        <f>SUMPRODUCT(P159:P159,C159:C159)/SUM(C159:C159)</f>
        <v>1</v>
      </c>
      <c r="Q161" s="787">
        <f>SUMPRODUCT(Q159:Q159,C159:C159)/SUM(C159:C159)</f>
        <v>0</v>
      </c>
      <c r="R161" s="787">
        <f>SUMPRODUCT(R159:R159,C159:C159)/SUM(C159:C159)</f>
        <v>1</v>
      </c>
      <c r="S161" s="787">
        <f>SUMPRODUCT(S159:S159,C159:C159)/SUM(C159:C159)</f>
        <v>1</v>
      </c>
      <c r="T161" s="787">
        <f>SUMPRODUCT(T159:T159,C159:C159)/SUM(C159:C159)</f>
        <v>1</v>
      </c>
      <c r="U161" s="787">
        <f>SUMPRODUCT(U159:U159,C159:C159)/SUM(C159:C159)</f>
        <v>1</v>
      </c>
      <c r="V161" s="787">
        <f>SUMPRODUCT(V159:V159,C159:C159)/SUM(C159:C159)</f>
        <v>1</v>
      </c>
      <c r="W161" s="787">
        <f>SUMPRODUCT(W159:W159,C159:C159)/SUM(C159:C159)</f>
        <v>1</v>
      </c>
      <c r="X161" s="788">
        <f>SUMPRODUCT(X159:X159,C159:C159)/SUM(C159:C159)</f>
        <v>1</v>
      </c>
      <c r="Y161" s="650"/>
      <c r="Z161" s="650"/>
      <c r="AA161" s="650"/>
    </row>
    <row r="162" spans="1:27" s="654" customFormat="1" ht="15">
      <c r="A162" s="650"/>
      <c r="B162" s="650"/>
      <c r="C162" s="650"/>
      <c r="D162" s="653"/>
      <c r="E162" s="651"/>
      <c r="F162" s="651"/>
      <c r="G162" s="651"/>
      <c r="H162" s="651"/>
      <c r="I162" s="651"/>
      <c r="J162" s="651"/>
      <c r="K162" s="651"/>
      <c r="L162" s="651"/>
      <c r="M162" s="651"/>
      <c r="N162" s="651"/>
      <c r="O162" s="651"/>
      <c r="P162" s="651"/>
      <c r="Q162" s="651"/>
      <c r="R162" s="651"/>
      <c r="S162" s="651"/>
      <c r="T162" s="651"/>
      <c r="U162" s="651"/>
      <c r="V162" s="651"/>
      <c r="W162" s="651"/>
      <c r="X162" s="651"/>
      <c r="Y162" s="656"/>
      <c r="Z162" s="656"/>
      <c r="AA162" s="656"/>
    </row>
    <row r="163" spans="1:27" s="654" customFormat="1" ht="15">
      <c r="A163" s="650"/>
      <c r="B163" s="650"/>
      <c r="C163" s="650"/>
      <c r="D163" s="653"/>
      <c r="E163" s="651"/>
      <c r="F163" s="651"/>
      <c r="G163" s="651"/>
      <c r="H163" s="651"/>
      <c r="I163" s="651"/>
      <c r="J163" s="651"/>
      <c r="K163" s="651"/>
      <c r="L163" s="651"/>
      <c r="M163" s="651"/>
      <c r="N163" s="651"/>
      <c r="O163" s="651"/>
      <c r="P163" s="651"/>
      <c r="Q163" s="651"/>
      <c r="R163" s="651"/>
      <c r="S163" s="651"/>
      <c r="T163" s="651"/>
      <c r="U163" s="651"/>
      <c r="V163" s="651"/>
      <c r="W163" s="651"/>
      <c r="X163" s="651"/>
      <c r="Y163" s="656"/>
      <c r="Z163" s="656"/>
      <c r="AA163" s="656"/>
    </row>
    <row r="164" spans="1:27" s="654" customFormat="1" ht="15.75" thickBot="1">
      <c r="A164" s="1308" t="s">
        <v>520</v>
      </c>
      <c r="B164" s="1308"/>
      <c r="C164" s="1308"/>
      <c r="D164" s="1308"/>
      <c r="E164" s="1308"/>
      <c r="F164" s="651"/>
      <c r="G164" s="651"/>
      <c r="H164" s="651"/>
      <c r="I164" s="651"/>
      <c r="J164" s="651"/>
      <c r="K164" s="651"/>
      <c r="L164" s="651"/>
      <c r="M164" s="651"/>
      <c r="N164" s="651"/>
      <c r="O164" s="651"/>
      <c r="P164" s="651"/>
      <c r="Q164" s="651"/>
      <c r="R164" s="651"/>
      <c r="S164" s="651"/>
      <c r="T164" s="651"/>
      <c r="U164" s="651"/>
      <c r="V164" s="651"/>
      <c r="W164" s="651"/>
      <c r="X164" s="651"/>
      <c r="Y164" s="656"/>
      <c r="Z164" s="656"/>
      <c r="AA164" s="656"/>
    </row>
    <row r="165" spans="1:27" s="631" customFormat="1" ht="15">
      <c r="A165" s="1309" t="s">
        <v>0</v>
      </c>
      <c r="B165" s="1304" t="s">
        <v>1</v>
      </c>
      <c r="C165" s="1304" t="s">
        <v>2</v>
      </c>
      <c r="D165" s="1304" t="s">
        <v>3</v>
      </c>
      <c r="E165" s="1311" t="s">
        <v>4</v>
      </c>
      <c r="F165" s="670" t="s">
        <v>5</v>
      </c>
      <c r="G165" s="1304">
        <v>1</v>
      </c>
      <c r="H165" s="1301">
        <v>2</v>
      </c>
      <c r="I165" s="1302"/>
      <c r="J165" s="1302"/>
      <c r="K165" s="1303"/>
      <c r="L165" s="1304">
        <v>3</v>
      </c>
      <c r="M165" s="670" t="s">
        <v>6</v>
      </c>
      <c r="N165" s="1304">
        <v>4</v>
      </c>
      <c r="O165" s="1301">
        <v>5</v>
      </c>
      <c r="P165" s="1302"/>
      <c r="Q165" s="1303"/>
      <c r="R165" s="1301">
        <v>6</v>
      </c>
      <c r="S165" s="1302"/>
      <c r="T165" s="1302"/>
      <c r="U165" s="1303"/>
      <c r="V165" s="1301">
        <v>7</v>
      </c>
      <c r="W165" s="1302"/>
      <c r="X165" s="1306"/>
      <c r="Y165" s="630"/>
      <c r="Z165" s="630"/>
      <c r="AA165" s="630"/>
    </row>
    <row r="166" spans="1:27" s="631" customFormat="1" ht="15">
      <c r="A166" s="1310"/>
      <c r="B166" s="1300"/>
      <c r="C166" s="1300"/>
      <c r="D166" s="1300"/>
      <c r="E166" s="1300"/>
      <c r="F166" s="1307" t="s">
        <v>7</v>
      </c>
      <c r="G166" s="1305"/>
      <c r="H166" s="632">
        <v>2</v>
      </c>
      <c r="I166" s="632">
        <v>2.1</v>
      </c>
      <c r="J166" s="632">
        <v>2.2000000000000002</v>
      </c>
      <c r="K166" s="632">
        <v>2.2999999999999998</v>
      </c>
      <c r="L166" s="1305"/>
      <c r="M166" s="1307" t="s">
        <v>8</v>
      </c>
      <c r="N166" s="1305"/>
      <c r="O166" s="633">
        <v>5</v>
      </c>
      <c r="P166" s="632">
        <v>5.0999999999999996</v>
      </c>
      <c r="Q166" s="632">
        <v>5.2</v>
      </c>
      <c r="R166" s="632">
        <v>6</v>
      </c>
      <c r="S166" s="632">
        <v>6.1</v>
      </c>
      <c r="T166" s="632">
        <v>6.2</v>
      </c>
      <c r="U166" s="632">
        <v>6.3</v>
      </c>
      <c r="V166" s="632">
        <v>7</v>
      </c>
      <c r="W166" s="632">
        <v>7.1</v>
      </c>
      <c r="X166" s="671">
        <v>7.2</v>
      </c>
      <c r="Y166" s="630"/>
      <c r="Z166" s="630"/>
      <c r="AA166" s="630"/>
    </row>
    <row r="167" spans="1:27" s="631" customFormat="1" ht="15">
      <c r="A167" s="1310"/>
      <c r="B167" s="1300"/>
      <c r="C167" s="1300"/>
      <c r="D167" s="1300"/>
      <c r="E167" s="1300"/>
      <c r="F167" s="1300"/>
      <c r="G167" s="1299" t="s">
        <v>9</v>
      </c>
      <c r="H167" s="1295" t="s">
        <v>10</v>
      </c>
      <c r="I167" s="1296"/>
      <c r="J167" s="1296"/>
      <c r="K167" s="1297"/>
      <c r="L167" s="1299" t="s">
        <v>11</v>
      </c>
      <c r="M167" s="1300"/>
      <c r="N167" s="1299" t="s">
        <v>12</v>
      </c>
      <c r="O167" s="1295" t="s">
        <v>13</v>
      </c>
      <c r="P167" s="1296"/>
      <c r="Q167" s="1297"/>
      <c r="R167" s="1295" t="s">
        <v>14</v>
      </c>
      <c r="S167" s="1296"/>
      <c r="T167" s="1296"/>
      <c r="U167" s="1297"/>
      <c r="V167" s="1295" t="s">
        <v>15</v>
      </c>
      <c r="W167" s="1296"/>
      <c r="X167" s="1298"/>
      <c r="Y167" s="630"/>
      <c r="Z167" s="630"/>
      <c r="AA167" s="630"/>
    </row>
    <row r="168" spans="1:27" s="631" customFormat="1" ht="15">
      <c r="A168" s="1310"/>
      <c r="B168" s="1300"/>
      <c r="C168" s="1300"/>
      <c r="D168" s="1300"/>
      <c r="E168" s="1300"/>
      <c r="F168" s="1300"/>
      <c r="G168" s="1305"/>
      <c r="H168" s="1299" t="s">
        <v>16</v>
      </c>
      <c r="I168" s="634" t="s">
        <v>17</v>
      </c>
      <c r="J168" s="634" t="s">
        <v>14</v>
      </c>
      <c r="K168" s="634" t="s">
        <v>18</v>
      </c>
      <c r="L168" s="1305"/>
      <c r="M168" s="1300"/>
      <c r="N168" s="1305"/>
      <c r="O168" s="1299" t="s">
        <v>19</v>
      </c>
      <c r="P168" s="634" t="s">
        <v>20</v>
      </c>
      <c r="Q168" s="634" t="s">
        <v>21</v>
      </c>
      <c r="R168" s="1299" t="s">
        <v>22</v>
      </c>
      <c r="S168" s="634" t="s">
        <v>23</v>
      </c>
      <c r="T168" s="634" t="s">
        <v>24</v>
      </c>
      <c r="U168" s="634" t="s">
        <v>25</v>
      </c>
      <c r="V168" s="1299" t="s">
        <v>26</v>
      </c>
      <c r="W168" s="634" t="s">
        <v>27</v>
      </c>
      <c r="X168" s="672" t="s">
        <v>25</v>
      </c>
      <c r="Y168" s="630"/>
      <c r="Z168" s="630"/>
      <c r="AA168" s="630"/>
    </row>
    <row r="169" spans="1:27" s="631" customFormat="1" ht="60.75" thickBot="1">
      <c r="A169" s="1314"/>
      <c r="B169" s="1313"/>
      <c r="C169" s="1313"/>
      <c r="D169" s="1313"/>
      <c r="E169" s="1313"/>
      <c r="F169" s="1313"/>
      <c r="G169" s="674" t="s">
        <v>28</v>
      </c>
      <c r="H169" s="1313"/>
      <c r="I169" s="674" t="s">
        <v>29</v>
      </c>
      <c r="J169" s="674" t="s">
        <v>30</v>
      </c>
      <c r="K169" s="674" t="s">
        <v>31</v>
      </c>
      <c r="L169" s="674" t="s">
        <v>32</v>
      </c>
      <c r="M169" s="1313"/>
      <c r="N169" s="674" t="s">
        <v>33</v>
      </c>
      <c r="O169" s="1313"/>
      <c r="P169" s="674" t="s">
        <v>34</v>
      </c>
      <c r="Q169" s="674" t="s">
        <v>35</v>
      </c>
      <c r="R169" s="1313"/>
      <c r="S169" s="674" t="s">
        <v>36</v>
      </c>
      <c r="T169" s="674" t="s">
        <v>37</v>
      </c>
      <c r="U169" s="674" t="s">
        <v>38</v>
      </c>
      <c r="V169" s="1313"/>
      <c r="W169" s="674" t="s">
        <v>39</v>
      </c>
      <c r="X169" s="675" t="s">
        <v>40</v>
      </c>
      <c r="Y169" s="630"/>
      <c r="Z169" s="630"/>
      <c r="AA169" s="630"/>
    </row>
    <row r="170" spans="1:27" s="623" customFormat="1" ht="15">
      <c r="A170" s="730" t="s">
        <v>205</v>
      </c>
      <c r="B170" s="731" t="s">
        <v>206</v>
      </c>
      <c r="C170" s="732">
        <f>QC!E7</f>
        <v>633</v>
      </c>
      <c r="D170" s="733">
        <f>QC!F7</f>
        <v>99.2</v>
      </c>
      <c r="E170" s="657">
        <f>QC!G7</f>
        <v>0.2336111111111111</v>
      </c>
      <c r="F170" s="658">
        <f>QC!H7</f>
        <v>9.2222222222222219E-2</v>
      </c>
      <c r="G170" s="659">
        <f>QC!I7</f>
        <v>0</v>
      </c>
      <c r="H170" s="660">
        <f>QC!J7</f>
        <v>0.27666666666666667</v>
      </c>
      <c r="I170" s="661">
        <f>QC!K7</f>
        <v>0</v>
      </c>
      <c r="J170" s="661">
        <f>QC!L7</f>
        <v>0.5</v>
      </c>
      <c r="K170" s="661">
        <f>QC!M7</f>
        <v>0.33</v>
      </c>
      <c r="L170" s="659">
        <f>QC!N7</f>
        <v>0</v>
      </c>
      <c r="M170" s="658">
        <f>QC!O7</f>
        <v>0.375</v>
      </c>
      <c r="N170" s="659">
        <f>QC!P7</f>
        <v>0.5</v>
      </c>
      <c r="O170" s="660">
        <f>QC!Q7</f>
        <v>0.5</v>
      </c>
      <c r="P170" s="661">
        <f>QC!R7</f>
        <v>1</v>
      </c>
      <c r="Q170" s="661">
        <f>QC!S7</f>
        <v>0</v>
      </c>
      <c r="R170" s="660">
        <f>QC!T7</f>
        <v>0.5</v>
      </c>
      <c r="S170" s="661">
        <f>QC!U7</f>
        <v>0.5</v>
      </c>
      <c r="T170" s="661">
        <f>QC!V7</f>
        <v>0</v>
      </c>
      <c r="U170" s="661">
        <f>QC!W7</f>
        <v>1</v>
      </c>
      <c r="V170" s="660">
        <f>QC!X7</f>
        <v>0</v>
      </c>
      <c r="W170" s="661">
        <f>QC!Y7</f>
        <v>0</v>
      </c>
      <c r="X170" s="692">
        <f>QC!Z7</f>
        <v>0</v>
      </c>
      <c r="Y170" s="228"/>
      <c r="Z170" s="228"/>
      <c r="AA170" s="228"/>
    </row>
    <row r="171" spans="1:27" s="623" customFormat="1" ht="15">
      <c r="A171" s="750" t="s">
        <v>207</v>
      </c>
      <c r="B171" s="751" t="s">
        <v>206</v>
      </c>
      <c r="C171" s="752">
        <f>QC!E8</f>
        <v>209</v>
      </c>
      <c r="D171" s="753">
        <f>QC!F8</f>
        <v>97.6</v>
      </c>
      <c r="E171" s="169">
        <f>QC!G8</f>
        <v>0.25423611111111111</v>
      </c>
      <c r="F171" s="170">
        <f>QC!H8</f>
        <v>9.2222222222222219E-2</v>
      </c>
      <c r="G171" s="171">
        <f>QC!I8</f>
        <v>0</v>
      </c>
      <c r="H171" s="172">
        <f>QC!J8</f>
        <v>0.27666666666666667</v>
      </c>
      <c r="I171" s="173">
        <f>QC!K8</f>
        <v>0</v>
      </c>
      <c r="J171" s="173">
        <f>QC!L8</f>
        <v>0.5</v>
      </c>
      <c r="K171" s="173">
        <f>QC!M8</f>
        <v>0.33</v>
      </c>
      <c r="L171" s="171">
        <f>QC!N8</f>
        <v>0</v>
      </c>
      <c r="M171" s="170">
        <f>QC!O8</f>
        <v>0.41625000000000001</v>
      </c>
      <c r="N171" s="171">
        <f>QC!P8</f>
        <v>0.5</v>
      </c>
      <c r="O171" s="172">
        <f>QC!Q8</f>
        <v>0.5</v>
      </c>
      <c r="P171" s="173">
        <f>QC!R8</f>
        <v>1</v>
      </c>
      <c r="Q171" s="173">
        <f>QC!S8</f>
        <v>0</v>
      </c>
      <c r="R171" s="172">
        <f>QC!T8</f>
        <v>0.5</v>
      </c>
      <c r="S171" s="173">
        <f>QC!U8</f>
        <v>0.5</v>
      </c>
      <c r="T171" s="173">
        <f>QC!V8</f>
        <v>0</v>
      </c>
      <c r="U171" s="173">
        <f>QC!W8</f>
        <v>1</v>
      </c>
      <c r="V171" s="172">
        <f>QC!X8</f>
        <v>0.16500000000000001</v>
      </c>
      <c r="W171" s="173">
        <f>QC!Y8</f>
        <v>0</v>
      </c>
      <c r="X171" s="693">
        <f>QC!Z8</f>
        <v>0.33</v>
      </c>
      <c r="Y171" s="228"/>
      <c r="Z171" s="228"/>
      <c r="AA171" s="228"/>
    </row>
    <row r="172" spans="1:27" s="623" customFormat="1" ht="15">
      <c r="A172" s="734" t="s">
        <v>209</v>
      </c>
      <c r="B172" s="735" t="s">
        <v>206</v>
      </c>
      <c r="C172" s="736">
        <f>QC!E10</f>
        <v>414</v>
      </c>
      <c r="D172" s="737">
        <f>QC!F10</f>
        <v>96.4</v>
      </c>
      <c r="E172" s="169">
        <f>QC!G10</f>
        <v>0.2336111111111111</v>
      </c>
      <c r="F172" s="170">
        <f>QC!H10</f>
        <v>9.2222222222222219E-2</v>
      </c>
      <c r="G172" s="171">
        <f>QC!I10</f>
        <v>0</v>
      </c>
      <c r="H172" s="172">
        <f>QC!J10</f>
        <v>0.27666666666666667</v>
      </c>
      <c r="I172" s="173">
        <f>QC!K10</f>
        <v>0</v>
      </c>
      <c r="J172" s="173">
        <f>QC!L10</f>
        <v>0.5</v>
      </c>
      <c r="K172" s="173">
        <f>QC!M10</f>
        <v>0.33</v>
      </c>
      <c r="L172" s="171">
        <f>QC!N10</f>
        <v>0</v>
      </c>
      <c r="M172" s="170">
        <f>QC!O10</f>
        <v>0.375</v>
      </c>
      <c r="N172" s="171">
        <f>QC!P10</f>
        <v>0.5</v>
      </c>
      <c r="O172" s="172">
        <f>QC!Q10</f>
        <v>0.5</v>
      </c>
      <c r="P172" s="173">
        <f>QC!R10</f>
        <v>1</v>
      </c>
      <c r="Q172" s="173">
        <f>QC!S10</f>
        <v>0</v>
      </c>
      <c r="R172" s="172">
        <f>QC!T10</f>
        <v>0.5</v>
      </c>
      <c r="S172" s="173">
        <f>QC!U10</f>
        <v>0.5</v>
      </c>
      <c r="T172" s="173">
        <f>QC!V10</f>
        <v>0</v>
      </c>
      <c r="U172" s="173">
        <f>QC!W10</f>
        <v>1</v>
      </c>
      <c r="V172" s="172">
        <f>QC!X10</f>
        <v>0</v>
      </c>
      <c r="W172" s="173">
        <f>QC!Y10</f>
        <v>0</v>
      </c>
      <c r="X172" s="693">
        <f>QC!Z10</f>
        <v>0</v>
      </c>
      <c r="Y172" s="228"/>
      <c r="Z172" s="228"/>
      <c r="AA172" s="228"/>
    </row>
    <row r="173" spans="1:27" s="623" customFormat="1" ht="15">
      <c r="A173" s="754" t="s">
        <v>210</v>
      </c>
      <c r="B173" s="755" t="s">
        <v>206</v>
      </c>
      <c r="C173" s="756">
        <f>QC!E11</f>
        <v>942</v>
      </c>
      <c r="D173" s="757">
        <f>QC!F11</f>
        <v>95.2</v>
      </c>
      <c r="E173" s="169">
        <f>QC!G11</f>
        <v>0.2336111111111111</v>
      </c>
      <c r="F173" s="170">
        <f>QC!H11</f>
        <v>9.2222222222222219E-2</v>
      </c>
      <c r="G173" s="171">
        <f>QC!I11</f>
        <v>0</v>
      </c>
      <c r="H173" s="172">
        <f>QC!J11</f>
        <v>0.27666666666666667</v>
      </c>
      <c r="I173" s="173">
        <f>QC!K11</f>
        <v>0</v>
      </c>
      <c r="J173" s="173">
        <f>QC!L11</f>
        <v>0.5</v>
      </c>
      <c r="K173" s="173">
        <f>QC!M11</f>
        <v>0.33</v>
      </c>
      <c r="L173" s="171">
        <f>QC!N11</f>
        <v>0</v>
      </c>
      <c r="M173" s="170">
        <f>QC!O11</f>
        <v>0.375</v>
      </c>
      <c r="N173" s="171">
        <f>QC!P11</f>
        <v>0.5</v>
      </c>
      <c r="O173" s="172">
        <f>QC!Q11</f>
        <v>0.5</v>
      </c>
      <c r="P173" s="173">
        <f>QC!R11</f>
        <v>1</v>
      </c>
      <c r="Q173" s="173">
        <f>QC!S11</f>
        <v>0</v>
      </c>
      <c r="R173" s="172">
        <f>QC!T11</f>
        <v>0.5</v>
      </c>
      <c r="S173" s="173">
        <f>QC!U11</f>
        <v>0.5</v>
      </c>
      <c r="T173" s="173">
        <f>QC!V11</f>
        <v>0</v>
      </c>
      <c r="U173" s="173">
        <f>QC!W11</f>
        <v>1</v>
      </c>
      <c r="V173" s="172">
        <f>QC!X11</f>
        <v>0</v>
      </c>
      <c r="W173" s="173">
        <f>QC!Y11</f>
        <v>0</v>
      </c>
      <c r="X173" s="693">
        <f>QC!Z11</f>
        <v>0</v>
      </c>
      <c r="Y173" s="228"/>
      <c r="Z173" s="228"/>
      <c r="AA173" s="228"/>
    </row>
    <row r="174" spans="1:27" s="623" customFormat="1" ht="15">
      <c r="A174" s="734" t="s">
        <v>211</v>
      </c>
      <c r="B174" s="735" t="s">
        <v>206</v>
      </c>
      <c r="C174" s="736">
        <f>QC!E12</f>
        <v>750</v>
      </c>
      <c r="D174" s="737">
        <f>QC!F12</f>
        <v>94</v>
      </c>
      <c r="E174" s="169">
        <f>QC!G12</f>
        <v>0.2336111111111111</v>
      </c>
      <c r="F174" s="170">
        <f>QC!H12</f>
        <v>9.2222222222222219E-2</v>
      </c>
      <c r="G174" s="171">
        <f>QC!I12</f>
        <v>0</v>
      </c>
      <c r="H174" s="172">
        <f>QC!J12</f>
        <v>0.27666666666666667</v>
      </c>
      <c r="I174" s="173">
        <f>QC!K12</f>
        <v>0</v>
      </c>
      <c r="J174" s="173">
        <f>QC!L12</f>
        <v>0.5</v>
      </c>
      <c r="K174" s="173">
        <f>QC!M12</f>
        <v>0.33</v>
      </c>
      <c r="L174" s="171">
        <f>QC!N12</f>
        <v>0</v>
      </c>
      <c r="M174" s="170">
        <f>QC!O12</f>
        <v>0.375</v>
      </c>
      <c r="N174" s="171">
        <f>QC!P12</f>
        <v>0.5</v>
      </c>
      <c r="O174" s="172">
        <f>QC!Q12</f>
        <v>0.5</v>
      </c>
      <c r="P174" s="173">
        <f>QC!R12</f>
        <v>1</v>
      </c>
      <c r="Q174" s="173">
        <f>QC!S12</f>
        <v>0</v>
      </c>
      <c r="R174" s="172">
        <f>QC!T12</f>
        <v>0.5</v>
      </c>
      <c r="S174" s="173">
        <f>QC!U12</f>
        <v>0.5</v>
      </c>
      <c r="T174" s="173">
        <f>QC!V12</f>
        <v>0</v>
      </c>
      <c r="U174" s="173">
        <f>QC!W12</f>
        <v>1</v>
      </c>
      <c r="V174" s="172">
        <f>QC!X12</f>
        <v>0</v>
      </c>
      <c r="W174" s="173">
        <f>QC!Y12</f>
        <v>0</v>
      </c>
      <c r="X174" s="693">
        <f>QC!Z12</f>
        <v>0</v>
      </c>
      <c r="Y174" s="228"/>
      <c r="Z174" s="228"/>
      <c r="AA174" s="228"/>
    </row>
    <row r="175" spans="1:27" s="623" customFormat="1" ht="15">
      <c r="A175" s="754" t="s">
        <v>212</v>
      </c>
      <c r="B175" s="755" t="s">
        <v>206</v>
      </c>
      <c r="C175" s="756">
        <f>QC!E13</f>
        <v>567</v>
      </c>
      <c r="D175" s="757">
        <f>QC!F13</f>
        <v>94.7</v>
      </c>
      <c r="E175" s="169">
        <f>QC!G13</f>
        <v>0.2336111111111111</v>
      </c>
      <c r="F175" s="170">
        <f>QC!H13</f>
        <v>9.2222222222222219E-2</v>
      </c>
      <c r="G175" s="171">
        <f>QC!I13</f>
        <v>0</v>
      </c>
      <c r="H175" s="172">
        <f>QC!J13</f>
        <v>0.27666666666666667</v>
      </c>
      <c r="I175" s="173">
        <f>QC!K13</f>
        <v>0</v>
      </c>
      <c r="J175" s="173">
        <f>QC!L13</f>
        <v>0.5</v>
      </c>
      <c r="K175" s="173">
        <f>QC!M13</f>
        <v>0.33</v>
      </c>
      <c r="L175" s="171">
        <f>QC!N13</f>
        <v>0</v>
      </c>
      <c r="M175" s="170">
        <f>QC!O13</f>
        <v>0.375</v>
      </c>
      <c r="N175" s="171">
        <f>QC!P13</f>
        <v>0.5</v>
      </c>
      <c r="O175" s="172">
        <f>QC!Q13</f>
        <v>0.5</v>
      </c>
      <c r="P175" s="173">
        <f>QC!R13</f>
        <v>1</v>
      </c>
      <c r="Q175" s="173">
        <f>QC!S13</f>
        <v>0</v>
      </c>
      <c r="R175" s="172">
        <f>QC!T13</f>
        <v>0.5</v>
      </c>
      <c r="S175" s="173">
        <f>QC!U13</f>
        <v>0.5</v>
      </c>
      <c r="T175" s="173">
        <f>QC!V13</f>
        <v>0</v>
      </c>
      <c r="U175" s="173">
        <f>QC!W13</f>
        <v>1</v>
      </c>
      <c r="V175" s="172">
        <f>QC!X13</f>
        <v>0</v>
      </c>
      <c r="W175" s="173">
        <f>QC!Y13</f>
        <v>0</v>
      </c>
      <c r="X175" s="693">
        <f>QC!Z13</f>
        <v>0</v>
      </c>
      <c r="Y175" s="228"/>
      <c r="Z175" s="228"/>
      <c r="AA175" s="228"/>
    </row>
    <row r="176" spans="1:27" s="623" customFormat="1" ht="15">
      <c r="A176" s="738" t="s">
        <v>214</v>
      </c>
      <c r="B176" s="739" t="s">
        <v>206</v>
      </c>
      <c r="C176" s="740">
        <f>QC!E15</f>
        <v>686</v>
      </c>
      <c r="D176" s="741">
        <f>QC!F15</f>
        <v>92.7</v>
      </c>
      <c r="E176" s="169">
        <f>QC!G15</f>
        <v>0.31479166666666669</v>
      </c>
      <c r="F176" s="170">
        <f>QC!H15</f>
        <v>0.12999999999999998</v>
      </c>
      <c r="G176" s="171">
        <f>QC!I15</f>
        <v>0</v>
      </c>
      <c r="H176" s="172">
        <f>QC!J15</f>
        <v>0.38999999999999996</v>
      </c>
      <c r="I176" s="173">
        <f>QC!K15</f>
        <v>0</v>
      </c>
      <c r="J176" s="173">
        <f>QC!L15</f>
        <v>0.5</v>
      </c>
      <c r="K176" s="173">
        <f>QC!M15</f>
        <v>0.67</v>
      </c>
      <c r="L176" s="171">
        <f>QC!N15</f>
        <v>0</v>
      </c>
      <c r="M176" s="170">
        <f>QC!O15</f>
        <v>0.49958333333333338</v>
      </c>
      <c r="N176" s="171">
        <f>QC!P15</f>
        <v>0.5</v>
      </c>
      <c r="O176" s="172">
        <f>QC!Q15</f>
        <v>0.5</v>
      </c>
      <c r="P176" s="173">
        <f>QC!R15</f>
        <v>1</v>
      </c>
      <c r="Q176" s="173">
        <f>QC!S15</f>
        <v>0</v>
      </c>
      <c r="R176" s="172">
        <f>QC!T15</f>
        <v>0.83333333333333337</v>
      </c>
      <c r="S176" s="173">
        <f>QC!U15</f>
        <v>0.5</v>
      </c>
      <c r="T176" s="173">
        <f>QC!V15</f>
        <v>1</v>
      </c>
      <c r="U176" s="173">
        <f>QC!W15</f>
        <v>1</v>
      </c>
      <c r="V176" s="172">
        <f>QC!X15</f>
        <v>0.16500000000000001</v>
      </c>
      <c r="W176" s="173">
        <f>QC!Y15</f>
        <v>0</v>
      </c>
      <c r="X176" s="693">
        <f>QC!Z15</f>
        <v>0.33</v>
      </c>
      <c r="Y176" s="228"/>
      <c r="Z176" s="228"/>
      <c r="AA176" s="228"/>
    </row>
    <row r="177" spans="1:27" s="623" customFormat="1" ht="15">
      <c r="A177" s="754" t="s">
        <v>216</v>
      </c>
      <c r="B177" s="755" t="s">
        <v>206</v>
      </c>
      <c r="C177" s="756">
        <f>QC!E17</f>
        <v>403</v>
      </c>
      <c r="D177" s="757">
        <f>QC!F17</f>
        <v>95.1</v>
      </c>
      <c r="E177" s="169">
        <f>QC!G17</f>
        <v>0.2336111111111111</v>
      </c>
      <c r="F177" s="170">
        <f>QC!H17</f>
        <v>9.2222222222222219E-2</v>
      </c>
      <c r="G177" s="171">
        <f>QC!I17</f>
        <v>0</v>
      </c>
      <c r="H177" s="172">
        <f>QC!J17</f>
        <v>0.27666666666666667</v>
      </c>
      <c r="I177" s="173">
        <f>QC!K17</f>
        <v>0</v>
      </c>
      <c r="J177" s="173">
        <f>QC!L17</f>
        <v>0.5</v>
      </c>
      <c r="K177" s="173">
        <f>QC!M17</f>
        <v>0.33</v>
      </c>
      <c r="L177" s="171">
        <f>QC!N17</f>
        <v>0</v>
      </c>
      <c r="M177" s="170">
        <f>QC!O17</f>
        <v>0.375</v>
      </c>
      <c r="N177" s="171">
        <f>QC!P17</f>
        <v>0.5</v>
      </c>
      <c r="O177" s="172">
        <f>QC!Q17</f>
        <v>0.5</v>
      </c>
      <c r="P177" s="173">
        <f>QC!R17</f>
        <v>1</v>
      </c>
      <c r="Q177" s="173">
        <f>QC!S17</f>
        <v>0</v>
      </c>
      <c r="R177" s="172">
        <f>QC!T17</f>
        <v>0.5</v>
      </c>
      <c r="S177" s="173">
        <f>QC!U17</f>
        <v>0.5</v>
      </c>
      <c r="T177" s="173">
        <f>QC!V17</f>
        <v>0</v>
      </c>
      <c r="U177" s="173">
        <f>QC!W17</f>
        <v>1</v>
      </c>
      <c r="V177" s="172">
        <f>QC!X17</f>
        <v>0</v>
      </c>
      <c r="W177" s="173">
        <f>QC!Y17</f>
        <v>0</v>
      </c>
      <c r="X177" s="693">
        <f>QC!Z17</f>
        <v>0</v>
      </c>
      <c r="Y177" s="228"/>
      <c r="Z177" s="228"/>
      <c r="AA177" s="228"/>
    </row>
    <row r="178" spans="1:27" s="623" customFormat="1" ht="15">
      <c r="A178" s="738" t="s">
        <v>218</v>
      </c>
      <c r="B178" s="739" t="s">
        <v>206</v>
      </c>
      <c r="C178" s="740">
        <f>QC!E19</f>
        <v>369</v>
      </c>
      <c r="D178" s="741">
        <f>QC!F19</f>
        <v>94.5</v>
      </c>
      <c r="E178" s="169">
        <f>QC!G19</f>
        <v>0.2336111111111111</v>
      </c>
      <c r="F178" s="170">
        <f>QC!H19</f>
        <v>9.2222222222222219E-2</v>
      </c>
      <c r="G178" s="171">
        <f>QC!I19</f>
        <v>0</v>
      </c>
      <c r="H178" s="172">
        <f>QC!J19</f>
        <v>0.27666666666666667</v>
      </c>
      <c r="I178" s="173">
        <f>QC!K19</f>
        <v>0</v>
      </c>
      <c r="J178" s="173">
        <f>QC!L19</f>
        <v>0.5</v>
      </c>
      <c r="K178" s="173">
        <f>QC!M19</f>
        <v>0.33</v>
      </c>
      <c r="L178" s="171">
        <f>QC!N19</f>
        <v>0</v>
      </c>
      <c r="M178" s="170">
        <f>QC!O19</f>
        <v>0.375</v>
      </c>
      <c r="N178" s="171">
        <f>QC!P19</f>
        <v>0.5</v>
      </c>
      <c r="O178" s="172">
        <f>QC!Q19</f>
        <v>0.5</v>
      </c>
      <c r="P178" s="173">
        <f>QC!R19</f>
        <v>1</v>
      </c>
      <c r="Q178" s="173">
        <f>QC!S19</f>
        <v>0</v>
      </c>
      <c r="R178" s="172">
        <f>QC!T19</f>
        <v>0.5</v>
      </c>
      <c r="S178" s="173">
        <f>QC!U19</f>
        <v>0.5</v>
      </c>
      <c r="T178" s="173">
        <f>QC!V19</f>
        <v>0</v>
      </c>
      <c r="U178" s="173">
        <f>QC!W19</f>
        <v>1</v>
      </c>
      <c r="V178" s="172">
        <f>QC!X19</f>
        <v>0</v>
      </c>
      <c r="W178" s="173">
        <f>QC!Y19</f>
        <v>0</v>
      </c>
      <c r="X178" s="693">
        <f>QC!Z19</f>
        <v>0</v>
      </c>
      <c r="Y178" s="228"/>
      <c r="Z178" s="228"/>
      <c r="AA178" s="228"/>
    </row>
    <row r="179" spans="1:27" s="623" customFormat="1" ht="15">
      <c r="A179" s="758" t="s">
        <v>219</v>
      </c>
      <c r="B179" s="759" t="s">
        <v>206</v>
      </c>
      <c r="C179" s="760">
        <f>QC!E20</f>
        <v>442</v>
      </c>
      <c r="D179" s="761">
        <f>QC!F20</f>
        <v>96.6</v>
      </c>
      <c r="E179" s="589">
        <f>QC!G20</f>
        <v>0.2754861111111111</v>
      </c>
      <c r="F179" s="590">
        <f>QC!H20</f>
        <v>9.2222222222222219E-2</v>
      </c>
      <c r="G179" s="591">
        <f>QC!I20</f>
        <v>0</v>
      </c>
      <c r="H179" s="592">
        <f>QC!J20</f>
        <v>0.27666666666666667</v>
      </c>
      <c r="I179" s="593">
        <f>QC!K20</f>
        <v>0</v>
      </c>
      <c r="J179" s="593">
        <f>QC!L20</f>
        <v>0.5</v>
      </c>
      <c r="K179" s="593">
        <f>QC!M20</f>
        <v>0.33</v>
      </c>
      <c r="L179" s="591">
        <f>QC!N20</f>
        <v>0</v>
      </c>
      <c r="M179" s="590">
        <f>QC!O20</f>
        <v>0.45874999999999999</v>
      </c>
      <c r="N179" s="591">
        <f>QC!P20</f>
        <v>0.5</v>
      </c>
      <c r="O179" s="592">
        <f>QC!Q20</f>
        <v>0.5</v>
      </c>
      <c r="P179" s="593">
        <f>QC!R20</f>
        <v>1</v>
      </c>
      <c r="Q179" s="593">
        <f>QC!S20</f>
        <v>0</v>
      </c>
      <c r="R179" s="592">
        <f>QC!T20</f>
        <v>0.5</v>
      </c>
      <c r="S179" s="593">
        <f>QC!U20</f>
        <v>0.5</v>
      </c>
      <c r="T179" s="593">
        <f>QC!V20</f>
        <v>0</v>
      </c>
      <c r="U179" s="593">
        <f>QC!W20</f>
        <v>1</v>
      </c>
      <c r="V179" s="592">
        <f>QC!X20</f>
        <v>0.33500000000000002</v>
      </c>
      <c r="W179" s="593">
        <f>QC!Y20</f>
        <v>0</v>
      </c>
      <c r="X179" s="694">
        <f>QC!Z20</f>
        <v>0.67</v>
      </c>
      <c r="Y179" s="228"/>
      <c r="Z179" s="228"/>
      <c r="AA179" s="228"/>
    </row>
    <row r="180" spans="1:27" s="623" customFormat="1" ht="15">
      <c r="A180" s="742" t="s">
        <v>222</v>
      </c>
      <c r="B180" s="743" t="s">
        <v>221</v>
      </c>
      <c r="C180" s="744">
        <f>QC!E22</f>
        <v>866</v>
      </c>
      <c r="D180" s="745">
        <f>QC!F22</f>
        <v>97.1</v>
      </c>
      <c r="E180" s="180">
        <f>QC!G22</f>
        <v>0.55999999999999994</v>
      </c>
      <c r="F180" s="181">
        <f>QC!H22</f>
        <v>0.70333333333333325</v>
      </c>
      <c r="G180" s="182">
        <f>QC!I22</f>
        <v>0.5</v>
      </c>
      <c r="H180" s="172">
        <f>QC!J22</f>
        <v>0.61</v>
      </c>
      <c r="I180" s="402">
        <f>QC!K22</f>
        <v>1</v>
      </c>
      <c r="J180" s="402">
        <f>QC!L22</f>
        <v>0.5</v>
      </c>
      <c r="K180" s="402">
        <f>QC!M22</f>
        <v>0.33</v>
      </c>
      <c r="L180" s="182">
        <f>QC!N22</f>
        <v>1</v>
      </c>
      <c r="M180" s="181">
        <f>QC!O22</f>
        <v>0.41666666666666663</v>
      </c>
      <c r="N180" s="182">
        <f>QC!P22</f>
        <v>0.5</v>
      </c>
      <c r="O180" s="182">
        <f>QC!Q22</f>
        <v>0.5</v>
      </c>
      <c r="P180" s="402">
        <f>QC!R22</f>
        <v>1</v>
      </c>
      <c r="Q180" s="402">
        <f>QC!S22</f>
        <v>0</v>
      </c>
      <c r="R180" s="182">
        <f>QC!T22</f>
        <v>0.66666666666666663</v>
      </c>
      <c r="S180" s="402">
        <f>QC!U22</f>
        <v>1</v>
      </c>
      <c r="T180" s="402">
        <f>QC!V22</f>
        <v>0</v>
      </c>
      <c r="U180" s="402">
        <f>QC!W22</f>
        <v>1</v>
      </c>
      <c r="V180" s="182">
        <f>QC!X22</f>
        <v>0</v>
      </c>
      <c r="W180" s="402">
        <f>QC!Y22</f>
        <v>0</v>
      </c>
      <c r="X180" s="604">
        <f>QC!Z22</f>
        <v>0</v>
      </c>
      <c r="Y180" s="183"/>
      <c r="Z180" s="183"/>
      <c r="AA180" s="183"/>
    </row>
    <row r="181" spans="1:27" s="623" customFormat="1" ht="15">
      <c r="A181" s="762" t="s">
        <v>224</v>
      </c>
      <c r="B181" s="763" t="s">
        <v>221</v>
      </c>
      <c r="C181" s="764">
        <f>QC!E24</f>
        <v>760</v>
      </c>
      <c r="D181" s="765">
        <f>QC!F24</f>
        <v>98</v>
      </c>
      <c r="E181" s="180">
        <f>QC!G24</f>
        <v>0.54833333333333334</v>
      </c>
      <c r="F181" s="181">
        <f>QC!H24</f>
        <v>0.72166666666666668</v>
      </c>
      <c r="G181" s="182">
        <f>QC!I24</f>
        <v>0.5</v>
      </c>
      <c r="H181" s="182">
        <f>QC!J24</f>
        <v>0.66500000000000004</v>
      </c>
      <c r="I181" s="402">
        <f>QC!K24</f>
        <v>1</v>
      </c>
      <c r="J181" s="402" t="str">
        <f>QC!L24</f>
        <v>n/a</v>
      </c>
      <c r="K181" s="402">
        <f>QC!M24</f>
        <v>0.33</v>
      </c>
      <c r="L181" s="182">
        <f>QC!N24</f>
        <v>1</v>
      </c>
      <c r="M181" s="181">
        <f>QC!O24</f>
        <v>0.375</v>
      </c>
      <c r="N181" s="182">
        <f>QC!P24</f>
        <v>0.5</v>
      </c>
      <c r="O181" s="182">
        <f>QC!Q24</f>
        <v>0.5</v>
      </c>
      <c r="P181" s="402">
        <f>QC!R24</f>
        <v>1</v>
      </c>
      <c r="Q181" s="402">
        <f>QC!S24</f>
        <v>0</v>
      </c>
      <c r="R181" s="182">
        <f>QC!T24</f>
        <v>0.5</v>
      </c>
      <c r="S181" s="402">
        <f>QC!U24</f>
        <v>0.5</v>
      </c>
      <c r="T181" s="402">
        <f>QC!V24</f>
        <v>0</v>
      </c>
      <c r="U181" s="402">
        <f>QC!W24</f>
        <v>1</v>
      </c>
      <c r="V181" s="182">
        <f>QC!X24</f>
        <v>0</v>
      </c>
      <c r="W181" s="402">
        <f>QC!Y24</f>
        <v>0</v>
      </c>
      <c r="X181" s="604">
        <f>QC!Z24</f>
        <v>0</v>
      </c>
      <c r="Y181" s="183"/>
      <c r="Z181" s="183"/>
      <c r="AA181" s="183"/>
    </row>
    <row r="182" spans="1:27" s="623" customFormat="1" ht="15">
      <c r="A182" s="746" t="s">
        <v>225</v>
      </c>
      <c r="B182" s="747" t="s">
        <v>221</v>
      </c>
      <c r="C182" s="748">
        <f>QC!E25</f>
        <v>737</v>
      </c>
      <c r="D182" s="749">
        <f>QC!F25</f>
        <v>91.2</v>
      </c>
      <c r="E182" s="180">
        <f>QC!G25</f>
        <v>0.60416666666666674</v>
      </c>
      <c r="F182" s="181">
        <f>QC!H25</f>
        <v>0.83333333333333337</v>
      </c>
      <c r="G182" s="182">
        <f>QC!I25</f>
        <v>1</v>
      </c>
      <c r="H182" s="182">
        <f>QC!J25</f>
        <v>0.5</v>
      </c>
      <c r="I182" s="402">
        <f>QC!K25</f>
        <v>1</v>
      </c>
      <c r="J182" s="402" t="str">
        <f>QC!L25</f>
        <v>n/a</v>
      </c>
      <c r="K182" s="402">
        <f>QC!M25</f>
        <v>0</v>
      </c>
      <c r="L182" s="182">
        <f>QC!N25</f>
        <v>1</v>
      </c>
      <c r="M182" s="181">
        <f>QC!O25</f>
        <v>0.375</v>
      </c>
      <c r="N182" s="182">
        <f>QC!P25</f>
        <v>0.5</v>
      </c>
      <c r="O182" s="182">
        <f>QC!Q25</f>
        <v>0.5</v>
      </c>
      <c r="P182" s="402">
        <f>QC!R25</f>
        <v>1</v>
      </c>
      <c r="Q182" s="402">
        <f>QC!S25</f>
        <v>0</v>
      </c>
      <c r="R182" s="182">
        <f>QC!T25</f>
        <v>0.5</v>
      </c>
      <c r="S182" s="402">
        <f>QC!U25</f>
        <v>0.5</v>
      </c>
      <c r="T182" s="402">
        <f>QC!V25</f>
        <v>0</v>
      </c>
      <c r="U182" s="402">
        <f>QC!W25</f>
        <v>1</v>
      </c>
      <c r="V182" s="182">
        <f>QC!X25</f>
        <v>0</v>
      </c>
      <c r="W182" s="402">
        <f>QC!Y25</f>
        <v>0</v>
      </c>
      <c r="X182" s="604">
        <f>QC!Z25</f>
        <v>0</v>
      </c>
      <c r="Y182" s="183"/>
      <c r="Z182" s="183"/>
      <c r="AA182" s="183"/>
    </row>
    <row r="183" spans="1:27" s="623" customFormat="1" ht="15.75" thickBot="1">
      <c r="A183" s="766" t="s">
        <v>228</v>
      </c>
      <c r="B183" s="767" t="s">
        <v>221</v>
      </c>
      <c r="C183" s="768">
        <f>QC!E28</f>
        <v>984</v>
      </c>
      <c r="D183" s="769">
        <f>QC!F28</f>
        <v>94.9</v>
      </c>
      <c r="E183" s="607">
        <f>QC!G28</f>
        <v>0.42805555555555552</v>
      </c>
      <c r="F183" s="608">
        <f>QC!H28</f>
        <v>0.4811111111111111</v>
      </c>
      <c r="G183" s="609">
        <f>QC!I28</f>
        <v>0</v>
      </c>
      <c r="H183" s="609">
        <f>QC!J28</f>
        <v>0.44333333333333336</v>
      </c>
      <c r="I183" s="610">
        <f>QC!K28</f>
        <v>1</v>
      </c>
      <c r="J183" s="610">
        <f>QC!L28</f>
        <v>0</v>
      </c>
      <c r="K183" s="610">
        <f>QC!M28</f>
        <v>0.33</v>
      </c>
      <c r="L183" s="609">
        <f>QC!N28</f>
        <v>1</v>
      </c>
      <c r="M183" s="608">
        <f>QC!O28</f>
        <v>0.375</v>
      </c>
      <c r="N183" s="609">
        <f>QC!P28</f>
        <v>0.5</v>
      </c>
      <c r="O183" s="609">
        <f>QC!Q28</f>
        <v>0.5</v>
      </c>
      <c r="P183" s="610">
        <f>QC!R28</f>
        <v>1</v>
      </c>
      <c r="Q183" s="610">
        <f>QC!S28</f>
        <v>0</v>
      </c>
      <c r="R183" s="609">
        <f>QC!T28</f>
        <v>0.5</v>
      </c>
      <c r="S183" s="610">
        <f>QC!U28</f>
        <v>0.5</v>
      </c>
      <c r="T183" s="610">
        <f>QC!V28</f>
        <v>0</v>
      </c>
      <c r="U183" s="610">
        <f>QC!W28</f>
        <v>1</v>
      </c>
      <c r="V183" s="609">
        <f>QC!X28</f>
        <v>0</v>
      </c>
      <c r="W183" s="610">
        <f>QC!Y28</f>
        <v>0</v>
      </c>
      <c r="X183" s="611">
        <f>QC!Z28</f>
        <v>0</v>
      </c>
      <c r="Y183" s="183"/>
      <c r="Z183" s="183"/>
      <c r="AA183" s="183"/>
    </row>
    <row r="184" spans="1:27" s="654" customFormat="1" ht="30">
      <c r="A184" s="781" t="s">
        <v>494</v>
      </c>
      <c r="B184" s="782"/>
      <c r="C184" s="792">
        <f>AVERAGE(C170:C183)</f>
        <v>625.85714285714289</v>
      </c>
      <c r="D184" s="793">
        <f t="shared" ref="D184:X184" si="9">AVERAGE(D170:D183)</f>
        <v>95.514285714285734</v>
      </c>
      <c r="E184" s="794">
        <f t="shared" si="9"/>
        <v>0.33002480158730169</v>
      </c>
      <c r="F184" s="794">
        <f t="shared" si="9"/>
        <v>0.26424603174603173</v>
      </c>
      <c r="G184" s="794">
        <f t="shared" si="9"/>
        <v>0.14285714285714285</v>
      </c>
      <c r="H184" s="794">
        <f t="shared" si="9"/>
        <v>0.36416666666666669</v>
      </c>
      <c r="I184" s="794">
        <f t="shared" si="9"/>
        <v>0.2857142857142857</v>
      </c>
      <c r="J184" s="794">
        <f t="shared" si="9"/>
        <v>0.45833333333333331</v>
      </c>
      <c r="K184" s="794">
        <f t="shared" si="9"/>
        <v>0.33071428571428579</v>
      </c>
      <c r="L184" s="794">
        <f t="shared" si="9"/>
        <v>0.2857142857142857</v>
      </c>
      <c r="M184" s="794">
        <f t="shared" si="9"/>
        <v>0.39580357142857142</v>
      </c>
      <c r="N184" s="794">
        <f t="shared" si="9"/>
        <v>0.5</v>
      </c>
      <c r="O184" s="794">
        <f t="shared" si="9"/>
        <v>0.5</v>
      </c>
      <c r="P184" s="794">
        <f t="shared" si="9"/>
        <v>1</v>
      </c>
      <c r="Q184" s="794">
        <f t="shared" si="9"/>
        <v>0</v>
      </c>
      <c r="R184" s="794">
        <f t="shared" si="9"/>
        <v>0.53571428571428581</v>
      </c>
      <c r="S184" s="794">
        <f t="shared" si="9"/>
        <v>0.5357142857142857</v>
      </c>
      <c r="T184" s="794">
        <f t="shared" si="9"/>
        <v>7.1428571428571425E-2</v>
      </c>
      <c r="U184" s="794">
        <f t="shared" si="9"/>
        <v>1</v>
      </c>
      <c r="V184" s="794">
        <f t="shared" si="9"/>
        <v>4.7500000000000001E-2</v>
      </c>
      <c r="W184" s="794">
        <f t="shared" si="9"/>
        <v>0</v>
      </c>
      <c r="X184" s="794">
        <f t="shared" si="9"/>
        <v>9.5000000000000001E-2</v>
      </c>
      <c r="Y184" s="650"/>
      <c r="Z184" s="650"/>
      <c r="AA184" s="650"/>
    </row>
    <row r="185" spans="1:27" s="654" customFormat="1" ht="30.75" thickBot="1">
      <c r="A185" s="785" t="s">
        <v>495</v>
      </c>
      <c r="B185" s="786"/>
      <c r="C185" s="786"/>
      <c r="D185" s="791">
        <f>SUMPRODUCT(D170:D183,C170:C183)/SUM(C170:C183)</f>
        <v>95.369173704633653</v>
      </c>
      <c r="E185" s="787">
        <f>SUMPRODUCT(E170:E183,C170:C183)/SUM(C170:C183)</f>
        <v>0.35513401462121791</v>
      </c>
      <c r="F185" s="787">
        <f>SUMPRODUCT(F170:F183,C170:C183)/SUM(C170:C183)</f>
        <v>0.31618719724060967</v>
      </c>
      <c r="G185" s="787">
        <f>SUMPRODUCT(G170:G183,C170:C183)/SUM(C170:C183)</f>
        <v>0.17690025108422736</v>
      </c>
      <c r="H185" s="787">
        <f>SUMPRODUCT(H170:H183,C170:C183)/SUM(C170:C183)</f>
        <v>0.38967092748991866</v>
      </c>
      <c r="I185" s="787">
        <f>SUMPRODUCT(I170:I183,C170:C183)/SUM(C170:C183)</f>
        <v>0.38199041314768317</v>
      </c>
      <c r="J185" s="787">
        <v>0.43</v>
      </c>
      <c r="K185" s="787">
        <f>SUMPRODUCT(K170:K183,C170:C183)/SUM(C170:C183)</f>
        <v>0.32886213193334862</v>
      </c>
      <c r="L185" s="787">
        <f>SUMPRODUCT(L170:L183,C170:C183)/SUM(C170:C183)</f>
        <v>0.38199041314768317</v>
      </c>
      <c r="M185" s="787">
        <f>SUMPRODUCT(M170:M183,C170:C183)/SUM(C170:C183)</f>
        <v>0.39408083200182609</v>
      </c>
      <c r="N185" s="787">
        <f>SUMPRODUCT(N170:N183,C170:C183)/SUM(C170:C183)</f>
        <v>0.5</v>
      </c>
      <c r="O185" s="787">
        <f>SUMPRODUCT(O170:O183,C170:C183)/SUM(C170:C183)</f>
        <v>0.5</v>
      </c>
      <c r="P185" s="787">
        <f>SUMPRODUCT(P170:P183,C170:C183)/SUM(C170:C183)</f>
        <v>1</v>
      </c>
      <c r="Q185" s="787">
        <f>SUMPRODUCT(Q170:Q183,C170:C183)/SUM(C170:C183)</f>
        <v>0</v>
      </c>
      <c r="R185" s="787">
        <f>SUMPRODUCT(R170:R183,C170:C183)/SUM(C170:C183)</f>
        <v>0.54257018945446245</v>
      </c>
      <c r="S185" s="787">
        <f>SUMPRODUCT(S170:S183,C170:C183)/SUM(C170:C183)</f>
        <v>0.54941794110933573</v>
      </c>
      <c r="T185" s="787">
        <f>SUMPRODUCT(T170:T183,C170:C183)/SUM(C170:C183)</f>
        <v>7.8292627254051589E-2</v>
      </c>
      <c r="U185" s="787">
        <f>SUMPRODUCT(U170:U183,C170:C183)/SUM(C170:C183)</f>
        <v>1</v>
      </c>
      <c r="V185" s="787">
        <f>SUMPRODUCT(V170:V183,C170:C183)/SUM(C170:C183)</f>
        <v>3.3753138552841816E-2</v>
      </c>
      <c r="W185" s="787">
        <f>SUMPRODUCT(W170:W183,C170:C183)/SUM(C170:C183)</f>
        <v>0</v>
      </c>
      <c r="X185" s="787">
        <f>SUMPRODUCT(X170:X183,C170:C183)/SUM(C170:C183)</f>
        <v>6.7506277105683632E-2</v>
      </c>
      <c r="Y185" s="650"/>
      <c r="Z185" s="650"/>
      <c r="AA185" s="650"/>
    </row>
    <row r="186" spans="1:27" s="666" customFormat="1" ht="15">
      <c r="A186" s="663"/>
      <c r="B186" s="663"/>
      <c r="C186" s="664"/>
      <c r="D186" s="665"/>
      <c r="E186" s="663"/>
      <c r="F186" s="663"/>
      <c r="G186" s="663"/>
      <c r="H186" s="663"/>
      <c r="I186" s="663"/>
      <c r="J186" s="663"/>
      <c r="K186" s="663"/>
      <c r="L186" s="663"/>
      <c r="M186" s="663"/>
      <c r="N186" s="663"/>
      <c r="O186" s="663"/>
      <c r="P186" s="663"/>
      <c r="Q186" s="663"/>
      <c r="R186" s="663"/>
      <c r="S186" s="663"/>
      <c r="T186" s="663"/>
      <c r="U186" s="663"/>
      <c r="V186" s="663"/>
      <c r="W186" s="663"/>
      <c r="X186" s="663"/>
      <c r="Y186" s="663"/>
      <c r="Z186" s="663"/>
      <c r="AA186" s="663"/>
    </row>
    <row r="187" spans="1:27" s="666" customFormat="1" ht="15">
      <c r="A187" s="1312" t="s">
        <v>511</v>
      </c>
      <c r="B187" s="1312"/>
      <c r="C187" s="1312"/>
      <c r="D187" s="1312"/>
      <c r="E187" s="1312"/>
      <c r="F187" s="1312"/>
      <c r="G187" s="1312"/>
      <c r="H187" s="663"/>
      <c r="I187" s="663"/>
      <c r="J187" s="663"/>
      <c r="K187" s="663"/>
      <c r="L187" s="663"/>
      <c r="M187" s="663"/>
      <c r="N187" s="663"/>
      <c r="O187" s="663"/>
      <c r="P187" s="663"/>
      <c r="Q187" s="663"/>
      <c r="R187" s="663"/>
      <c r="S187" s="663"/>
      <c r="T187" s="663"/>
      <c r="U187" s="663"/>
      <c r="V187" s="663"/>
      <c r="W187" s="663"/>
      <c r="X187" s="663"/>
      <c r="Y187" s="663"/>
      <c r="Z187" s="663"/>
      <c r="AA187" s="663"/>
    </row>
    <row r="188" spans="1:27" s="666" customFormat="1" ht="15">
      <c r="A188" s="663"/>
      <c r="B188" s="663"/>
      <c r="C188" s="664"/>
      <c r="D188" s="665"/>
      <c r="E188" s="663"/>
      <c r="F188" s="663"/>
      <c r="G188" s="663"/>
      <c r="H188" s="663"/>
      <c r="I188" s="663"/>
      <c r="J188" s="663"/>
      <c r="K188" s="663"/>
      <c r="L188" s="663"/>
      <c r="M188" s="663"/>
      <c r="N188" s="663"/>
      <c r="O188" s="663"/>
      <c r="P188" s="663"/>
      <c r="Q188" s="663"/>
      <c r="R188" s="663"/>
      <c r="S188" s="663"/>
      <c r="T188" s="663"/>
      <c r="U188" s="663"/>
      <c r="V188" s="663"/>
      <c r="W188" s="663"/>
      <c r="X188" s="663"/>
      <c r="Y188" s="663"/>
      <c r="Z188" s="663"/>
      <c r="AA188" s="663"/>
    </row>
    <row r="189" spans="1:27" s="666" customFormat="1" ht="15.75" thickBot="1">
      <c r="A189" s="1308" t="s">
        <v>521</v>
      </c>
      <c r="B189" s="1308"/>
      <c r="C189" s="1308"/>
      <c r="D189" s="1308"/>
      <c r="E189" s="1308"/>
      <c r="F189" s="663"/>
      <c r="G189" s="663"/>
      <c r="H189" s="663"/>
      <c r="I189" s="663"/>
      <c r="J189" s="663"/>
      <c r="K189" s="663"/>
      <c r="L189" s="663"/>
      <c r="M189" s="663"/>
      <c r="N189" s="663"/>
      <c r="O189" s="663"/>
      <c r="P189" s="663"/>
      <c r="Q189" s="663"/>
      <c r="R189" s="663"/>
      <c r="S189" s="663"/>
      <c r="T189" s="663"/>
      <c r="U189" s="663"/>
      <c r="V189" s="663"/>
      <c r="W189" s="663"/>
      <c r="X189" s="663"/>
      <c r="Y189" s="663"/>
      <c r="Z189" s="663"/>
      <c r="AA189" s="663"/>
    </row>
    <row r="190" spans="1:27" s="631" customFormat="1" ht="15">
      <c r="A190" s="1309" t="s">
        <v>0</v>
      </c>
      <c r="B190" s="1304" t="s">
        <v>1</v>
      </c>
      <c r="C190" s="1304" t="s">
        <v>2</v>
      </c>
      <c r="D190" s="1304" t="s">
        <v>3</v>
      </c>
      <c r="E190" s="1311" t="s">
        <v>4</v>
      </c>
      <c r="F190" s="670" t="s">
        <v>5</v>
      </c>
      <c r="G190" s="1304">
        <v>1</v>
      </c>
      <c r="H190" s="1301">
        <v>2</v>
      </c>
      <c r="I190" s="1302"/>
      <c r="J190" s="1302"/>
      <c r="K190" s="1303"/>
      <c r="L190" s="1304">
        <v>3</v>
      </c>
      <c r="M190" s="670" t="s">
        <v>6</v>
      </c>
      <c r="N190" s="1304">
        <v>4</v>
      </c>
      <c r="O190" s="1301">
        <v>5</v>
      </c>
      <c r="P190" s="1302"/>
      <c r="Q190" s="1303"/>
      <c r="R190" s="1301">
        <v>6</v>
      </c>
      <c r="S190" s="1302"/>
      <c r="T190" s="1302"/>
      <c r="U190" s="1303"/>
      <c r="V190" s="1301">
        <v>7</v>
      </c>
      <c r="W190" s="1302"/>
      <c r="X190" s="1306"/>
      <c r="Y190" s="630"/>
      <c r="Z190" s="630"/>
      <c r="AA190" s="630"/>
    </row>
    <row r="191" spans="1:27" s="631" customFormat="1" ht="15">
      <c r="A191" s="1310"/>
      <c r="B191" s="1300"/>
      <c r="C191" s="1300"/>
      <c r="D191" s="1300"/>
      <c r="E191" s="1300"/>
      <c r="F191" s="1307" t="s">
        <v>7</v>
      </c>
      <c r="G191" s="1305"/>
      <c r="H191" s="632">
        <v>2</v>
      </c>
      <c r="I191" s="632">
        <v>2.1</v>
      </c>
      <c r="J191" s="632">
        <v>2.2000000000000002</v>
      </c>
      <c r="K191" s="632">
        <v>2.2999999999999998</v>
      </c>
      <c r="L191" s="1305"/>
      <c r="M191" s="1307" t="s">
        <v>8</v>
      </c>
      <c r="N191" s="1305"/>
      <c r="O191" s="633">
        <v>5</v>
      </c>
      <c r="P191" s="632">
        <v>5.0999999999999996</v>
      </c>
      <c r="Q191" s="632">
        <v>5.2</v>
      </c>
      <c r="R191" s="632">
        <v>6</v>
      </c>
      <c r="S191" s="632">
        <v>6.1</v>
      </c>
      <c r="T191" s="632">
        <v>6.2</v>
      </c>
      <c r="U191" s="632">
        <v>6.3</v>
      </c>
      <c r="V191" s="632">
        <v>7</v>
      </c>
      <c r="W191" s="632">
        <v>7.1</v>
      </c>
      <c r="X191" s="671">
        <v>7.2</v>
      </c>
      <c r="Y191" s="630"/>
      <c r="Z191" s="630"/>
      <c r="AA191" s="630"/>
    </row>
    <row r="192" spans="1:27" s="631" customFormat="1" ht="15">
      <c r="A192" s="1310"/>
      <c r="B192" s="1300"/>
      <c r="C192" s="1300"/>
      <c r="D192" s="1300"/>
      <c r="E192" s="1300"/>
      <c r="F192" s="1300"/>
      <c r="G192" s="1299" t="s">
        <v>9</v>
      </c>
      <c r="H192" s="1295" t="s">
        <v>10</v>
      </c>
      <c r="I192" s="1296"/>
      <c r="J192" s="1296"/>
      <c r="K192" s="1297"/>
      <c r="L192" s="1299" t="s">
        <v>11</v>
      </c>
      <c r="M192" s="1300"/>
      <c r="N192" s="1299" t="s">
        <v>12</v>
      </c>
      <c r="O192" s="1295" t="s">
        <v>13</v>
      </c>
      <c r="P192" s="1296"/>
      <c r="Q192" s="1297"/>
      <c r="R192" s="1295" t="s">
        <v>14</v>
      </c>
      <c r="S192" s="1296"/>
      <c r="T192" s="1296"/>
      <c r="U192" s="1297"/>
      <c r="V192" s="1295" t="s">
        <v>15</v>
      </c>
      <c r="W192" s="1296"/>
      <c r="X192" s="1298"/>
      <c r="Y192" s="630"/>
      <c r="Z192" s="630"/>
      <c r="AA192" s="630"/>
    </row>
    <row r="193" spans="1:27" s="631" customFormat="1" ht="15">
      <c r="A193" s="1310"/>
      <c r="B193" s="1300"/>
      <c r="C193" s="1300"/>
      <c r="D193" s="1300"/>
      <c r="E193" s="1300"/>
      <c r="F193" s="1300"/>
      <c r="G193" s="1305"/>
      <c r="H193" s="1299" t="s">
        <v>16</v>
      </c>
      <c r="I193" s="634" t="s">
        <v>17</v>
      </c>
      <c r="J193" s="634" t="s">
        <v>14</v>
      </c>
      <c r="K193" s="634" t="s">
        <v>18</v>
      </c>
      <c r="L193" s="1305"/>
      <c r="M193" s="1300"/>
      <c r="N193" s="1305"/>
      <c r="O193" s="1299" t="s">
        <v>19</v>
      </c>
      <c r="P193" s="634" t="s">
        <v>20</v>
      </c>
      <c r="Q193" s="634" t="s">
        <v>21</v>
      </c>
      <c r="R193" s="1299" t="s">
        <v>22</v>
      </c>
      <c r="S193" s="634" t="s">
        <v>23</v>
      </c>
      <c r="T193" s="634" t="s">
        <v>24</v>
      </c>
      <c r="U193" s="634" t="s">
        <v>25</v>
      </c>
      <c r="V193" s="1299" t="s">
        <v>26</v>
      </c>
      <c r="W193" s="634" t="s">
        <v>27</v>
      </c>
      <c r="X193" s="672" t="s">
        <v>25</v>
      </c>
      <c r="Y193" s="630"/>
      <c r="Z193" s="630"/>
      <c r="AA193" s="630"/>
    </row>
    <row r="194" spans="1:27" s="631" customFormat="1" ht="60.75" thickBot="1">
      <c r="A194" s="1314"/>
      <c r="B194" s="1313"/>
      <c r="C194" s="1313"/>
      <c r="D194" s="1313"/>
      <c r="E194" s="1313"/>
      <c r="F194" s="1313"/>
      <c r="G194" s="674" t="s">
        <v>28</v>
      </c>
      <c r="H194" s="1313"/>
      <c r="I194" s="674" t="s">
        <v>29</v>
      </c>
      <c r="J194" s="674" t="s">
        <v>30</v>
      </c>
      <c r="K194" s="674" t="s">
        <v>31</v>
      </c>
      <c r="L194" s="674" t="s">
        <v>32</v>
      </c>
      <c r="M194" s="1313"/>
      <c r="N194" s="674" t="s">
        <v>33</v>
      </c>
      <c r="O194" s="1313"/>
      <c r="P194" s="674" t="s">
        <v>34</v>
      </c>
      <c r="Q194" s="674" t="s">
        <v>35</v>
      </c>
      <c r="R194" s="1313"/>
      <c r="S194" s="674" t="s">
        <v>36</v>
      </c>
      <c r="T194" s="674" t="s">
        <v>37</v>
      </c>
      <c r="U194" s="674" t="s">
        <v>38</v>
      </c>
      <c r="V194" s="1313"/>
      <c r="W194" s="674" t="s">
        <v>39</v>
      </c>
      <c r="X194" s="675" t="s">
        <v>40</v>
      </c>
      <c r="Y194" s="630"/>
      <c r="Z194" s="630"/>
      <c r="AA194" s="630"/>
    </row>
    <row r="195" spans="1:27" s="627" customFormat="1" ht="15">
      <c r="A195" s="695" t="s">
        <v>245</v>
      </c>
      <c r="B195" s="375" t="s">
        <v>244</v>
      </c>
      <c r="C195" s="662">
        <f>NL!D8</f>
        <v>574</v>
      </c>
      <c r="D195" s="1153">
        <f>NL!E8</f>
        <v>93</v>
      </c>
      <c r="E195" s="106">
        <f>NL!F8</f>
        <v>0.25444444444444442</v>
      </c>
      <c r="F195" s="107">
        <f>NL!G8</f>
        <v>9.2222222222222219E-2</v>
      </c>
      <c r="G195" s="339">
        <f>NL!H8</f>
        <v>0</v>
      </c>
      <c r="H195" s="109">
        <f>NL!I8</f>
        <v>0.27666666666666667</v>
      </c>
      <c r="I195" s="328">
        <f>NL!J8</f>
        <v>0</v>
      </c>
      <c r="J195" s="328">
        <f>NL!K8</f>
        <v>0.5</v>
      </c>
      <c r="K195" s="328">
        <f>NL!L8</f>
        <v>0.33</v>
      </c>
      <c r="L195" s="339">
        <f>NL!M8</f>
        <v>0</v>
      </c>
      <c r="M195" s="107">
        <f>NL!N8</f>
        <v>0.41666666666666663</v>
      </c>
      <c r="N195" s="339">
        <f>NL!O8</f>
        <v>0.5</v>
      </c>
      <c r="O195" s="109">
        <f>NL!P8</f>
        <v>0.5</v>
      </c>
      <c r="P195" s="328">
        <f>NL!Q8</f>
        <v>1</v>
      </c>
      <c r="Q195" s="328">
        <f>NL!R8</f>
        <v>0</v>
      </c>
      <c r="R195" s="109">
        <f>NL!S8</f>
        <v>0.66666666666666663</v>
      </c>
      <c r="S195" s="328">
        <f>NL!T8</f>
        <v>0</v>
      </c>
      <c r="T195" s="328">
        <f>NL!U8</f>
        <v>1</v>
      </c>
      <c r="U195" s="328">
        <f>NL!V8</f>
        <v>1</v>
      </c>
      <c r="V195" s="109">
        <f>NL!W8</f>
        <v>0</v>
      </c>
      <c r="W195" s="328">
        <f>NL!X8</f>
        <v>0</v>
      </c>
      <c r="X195" s="677">
        <f>NL!Y8</f>
        <v>0</v>
      </c>
      <c r="Y195" s="228"/>
      <c r="Z195" s="228"/>
      <c r="AA195" s="228"/>
    </row>
    <row r="196" spans="1:27" s="627" customFormat="1" ht="15">
      <c r="A196" s="696" t="s">
        <v>246</v>
      </c>
      <c r="B196" s="425" t="s">
        <v>244</v>
      </c>
      <c r="C196" s="1180">
        <f>NL!D9</f>
        <v>377</v>
      </c>
      <c r="D196" s="1181">
        <f>NL!E9</f>
        <v>86.8</v>
      </c>
      <c r="E196" s="106">
        <f>NL!F9</f>
        <v>0.29631944444444441</v>
      </c>
      <c r="F196" s="107">
        <f>NL!G9</f>
        <v>9.2222222222222219E-2</v>
      </c>
      <c r="G196" s="339">
        <f>NL!H9</f>
        <v>0</v>
      </c>
      <c r="H196" s="109">
        <f>NL!I9</f>
        <v>0.27666666666666667</v>
      </c>
      <c r="I196" s="328">
        <f>NL!J9</f>
        <v>0</v>
      </c>
      <c r="J196" s="328">
        <f>NL!K9</f>
        <v>0.5</v>
      </c>
      <c r="K196" s="328">
        <f>NL!L9</f>
        <v>0.33</v>
      </c>
      <c r="L196" s="339">
        <f>NL!M9</f>
        <v>0</v>
      </c>
      <c r="M196" s="107">
        <f>NL!N9</f>
        <v>0.50041666666666662</v>
      </c>
      <c r="N196" s="339">
        <f>NL!O9</f>
        <v>0.5</v>
      </c>
      <c r="O196" s="109">
        <f>NL!P9</f>
        <v>0.5</v>
      </c>
      <c r="P196" s="328">
        <f>NL!Q9</f>
        <v>1</v>
      </c>
      <c r="Q196" s="328">
        <f>NL!R9</f>
        <v>0</v>
      </c>
      <c r="R196" s="109">
        <f>NL!S9</f>
        <v>0.66666666666666663</v>
      </c>
      <c r="S196" s="328">
        <f>NL!T9</f>
        <v>0</v>
      </c>
      <c r="T196" s="328">
        <f>NL!U9</f>
        <v>1</v>
      </c>
      <c r="U196" s="328">
        <f>NL!V9</f>
        <v>1</v>
      </c>
      <c r="V196" s="109">
        <f>NL!W9</f>
        <v>0.33500000000000002</v>
      </c>
      <c r="W196" s="328">
        <f>NL!X9</f>
        <v>0</v>
      </c>
      <c r="X196" s="677">
        <f>NL!Y9</f>
        <v>0.67</v>
      </c>
      <c r="Y196" s="228"/>
      <c r="Z196" s="228"/>
      <c r="AA196" s="228"/>
    </row>
    <row r="197" spans="1:27" s="627" customFormat="1" ht="15">
      <c r="A197" s="697" t="s">
        <v>247</v>
      </c>
      <c r="B197" s="426" t="s">
        <v>244</v>
      </c>
      <c r="C197" s="662">
        <f>NL!D10</f>
        <v>177</v>
      </c>
      <c r="D197" s="1153">
        <f>NL!E10</f>
        <v>88.6</v>
      </c>
      <c r="E197" s="106">
        <f>NL!F10</f>
        <v>0.40027777777777773</v>
      </c>
      <c r="F197" s="107">
        <f>NL!G10</f>
        <v>0.25888888888888889</v>
      </c>
      <c r="G197" s="339">
        <f>NL!H10</f>
        <v>0.5</v>
      </c>
      <c r="H197" s="109">
        <f>NL!I10</f>
        <v>0.27666666666666667</v>
      </c>
      <c r="I197" s="328">
        <f>NL!J10</f>
        <v>0</v>
      </c>
      <c r="J197" s="328">
        <f>NL!K10</f>
        <v>0.5</v>
      </c>
      <c r="K197" s="328">
        <f>NL!L10</f>
        <v>0.33</v>
      </c>
      <c r="L197" s="339">
        <f>NL!M10</f>
        <v>0</v>
      </c>
      <c r="M197" s="107">
        <f>NL!N10</f>
        <v>0.54166666666666663</v>
      </c>
      <c r="N197" s="339">
        <f>NL!O10</f>
        <v>0.5</v>
      </c>
      <c r="O197" s="109">
        <f>NL!P10</f>
        <v>0.5</v>
      </c>
      <c r="P197" s="328">
        <f>NL!Q10</f>
        <v>1</v>
      </c>
      <c r="Q197" s="328">
        <f>NL!R10</f>
        <v>0</v>
      </c>
      <c r="R197" s="109">
        <f>NL!S10</f>
        <v>0.66666666666666663</v>
      </c>
      <c r="S197" s="328">
        <f>NL!T10</f>
        <v>0</v>
      </c>
      <c r="T197" s="328">
        <f>NL!U10</f>
        <v>1</v>
      </c>
      <c r="U197" s="328">
        <f>NL!V10</f>
        <v>1</v>
      </c>
      <c r="V197" s="109">
        <f>NL!W10</f>
        <v>0.5</v>
      </c>
      <c r="W197" s="328">
        <f>NL!X10</f>
        <v>1</v>
      </c>
      <c r="X197" s="677">
        <f>NL!Y10</f>
        <v>0</v>
      </c>
      <c r="Y197" s="228"/>
      <c r="Z197" s="228"/>
      <c r="AA197" s="228"/>
    </row>
    <row r="198" spans="1:27" s="627" customFormat="1" ht="15.75" thickBot="1">
      <c r="A198" s="698" t="s">
        <v>248</v>
      </c>
      <c r="B198" s="699" t="s">
        <v>244</v>
      </c>
      <c r="C198" s="1180">
        <f>NL!D11</f>
        <v>305</v>
      </c>
      <c r="D198" s="1181">
        <f>NL!E11</f>
        <v>95.1</v>
      </c>
      <c r="E198" s="106">
        <f>NL!F11</f>
        <v>0.37944444444444447</v>
      </c>
      <c r="F198" s="107">
        <f>NL!G11</f>
        <v>0.25888888888888889</v>
      </c>
      <c r="G198" s="339">
        <f>NL!H11</f>
        <v>0.5</v>
      </c>
      <c r="H198" s="109">
        <f>NL!I11</f>
        <v>0.27666666666666667</v>
      </c>
      <c r="I198" s="328">
        <f>NL!J11</f>
        <v>0</v>
      </c>
      <c r="J198" s="328">
        <f>NL!K11</f>
        <v>0.5</v>
      </c>
      <c r="K198" s="328">
        <f>NL!L11</f>
        <v>0.33</v>
      </c>
      <c r="L198" s="339">
        <f>NL!M11</f>
        <v>0</v>
      </c>
      <c r="M198" s="107">
        <f>NL!N11</f>
        <v>0.5</v>
      </c>
      <c r="N198" s="339">
        <f>NL!O11</f>
        <v>0.5</v>
      </c>
      <c r="O198" s="109">
        <f>NL!P11</f>
        <v>0.5</v>
      </c>
      <c r="P198" s="328">
        <f>NL!Q11</f>
        <v>1</v>
      </c>
      <c r="Q198" s="328">
        <f>NL!R11</f>
        <v>0</v>
      </c>
      <c r="R198" s="109">
        <f>NL!S11</f>
        <v>0.5</v>
      </c>
      <c r="S198" s="328">
        <f>NL!T11</f>
        <v>0</v>
      </c>
      <c r="T198" s="328">
        <f>NL!U11</f>
        <v>1</v>
      </c>
      <c r="U198" s="328">
        <f>NL!V11</f>
        <v>0.5</v>
      </c>
      <c r="V198" s="109">
        <f>NL!W11</f>
        <v>0.5</v>
      </c>
      <c r="W198" s="328">
        <f>NL!X11</f>
        <v>1</v>
      </c>
      <c r="X198" s="677">
        <f>NL!Y11</f>
        <v>0</v>
      </c>
      <c r="Y198" s="228"/>
      <c r="Z198" s="228"/>
      <c r="AA198" s="228"/>
    </row>
    <row r="199" spans="1:27" s="654" customFormat="1" ht="30">
      <c r="A199" s="781" t="s">
        <v>496</v>
      </c>
      <c r="B199" s="782"/>
      <c r="C199" s="792">
        <f>AVERAGE(C195:C198)</f>
        <v>358.25</v>
      </c>
      <c r="D199" s="793">
        <f t="shared" ref="D199:X199" si="10">AVERAGE(D195:D198)</f>
        <v>90.875</v>
      </c>
      <c r="E199" s="794">
        <f t="shared" si="10"/>
        <v>0.33262152777777776</v>
      </c>
      <c r="F199" s="794">
        <f t="shared" si="10"/>
        <v>0.17555555555555558</v>
      </c>
      <c r="G199" s="794">
        <f t="shared" si="10"/>
        <v>0.25</v>
      </c>
      <c r="H199" s="794">
        <f t="shared" si="10"/>
        <v>0.27666666666666667</v>
      </c>
      <c r="I199" s="794">
        <f t="shared" si="10"/>
        <v>0</v>
      </c>
      <c r="J199" s="794">
        <f t="shared" si="10"/>
        <v>0.5</v>
      </c>
      <c r="K199" s="794">
        <f t="shared" si="10"/>
        <v>0.33</v>
      </c>
      <c r="L199" s="794">
        <f t="shared" si="10"/>
        <v>0</v>
      </c>
      <c r="M199" s="794">
        <f t="shared" si="10"/>
        <v>0.48968749999999994</v>
      </c>
      <c r="N199" s="794">
        <f t="shared" si="10"/>
        <v>0.5</v>
      </c>
      <c r="O199" s="794">
        <f t="shared" si="10"/>
        <v>0.5</v>
      </c>
      <c r="P199" s="794">
        <f t="shared" si="10"/>
        <v>1</v>
      </c>
      <c r="Q199" s="794">
        <f t="shared" si="10"/>
        <v>0</v>
      </c>
      <c r="R199" s="794">
        <f t="shared" si="10"/>
        <v>0.625</v>
      </c>
      <c r="S199" s="794">
        <f t="shared" si="10"/>
        <v>0</v>
      </c>
      <c r="T199" s="794">
        <f t="shared" si="10"/>
        <v>1</v>
      </c>
      <c r="U199" s="794">
        <f t="shared" si="10"/>
        <v>0.875</v>
      </c>
      <c r="V199" s="794">
        <f t="shared" si="10"/>
        <v>0.33374999999999999</v>
      </c>
      <c r="W199" s="794">
        <f t="shared" si="10"/>
        <v>0.5</v>
      </c>
      <c r="X199" s="794">
        <f t="shared" si="10"/>
        <v>0.16750000000000001</v>
      </c>
      <c r="Y199" s="650"/>
      <c r="Z199" s="650"/>
      <c r="AA199" s="650"/>
    </row>
    <row r="200" spans="1:27" s="654" customFormat="1" ht="30.75" thickBot="1">
      <c r="A200" s="785" t="s">
        <v>497</v>
      </c>
      <c r="B200" s="786"/>
      <c r="C200" s="786"/>
      <c r="D200" s="791">
        <f>SUMPRODUCT(D195:D198,C195:C198)/SUM(C195:C198)</f>
        <v>91.272365666434055</v>
      </c>
      <c r="E200" s="787">
        <f>SUMPRODUCT(E195:E198,C195:C198)/SUM(C195:C198)</f>
        <v>0.31007903969915485</v>
      </c>
      <c r="F200" s="787">
        <f>SUMPRODUCT(F195:F198,C195:C198)/SUM(C195:C198)</f>
        <v>0.14828177095448553</v>
      </c>
      <c r="G200" s="787">
        <f>SUMPRODUCT(G195:G198,C195:C198)/SUM(C195:C198)</f>
        <v>0.16817864619678996</v>
      </c>
      <c r="H200" s="787">
        <f>SUMPRODUCT(H195:H198,C195:C198)/SUM(C195:C198)</f>
        <v>0.27666666666666667</v>
      </c>
      <c r="I200" s="787">
        <f>SUMPRODUCT(I195:I198,C195:C198)/SUM(C195:C198)</f>
        <v>0</v>
      </c>
      <c r="J200" s="787">
        <f>SUMPRODUCT(J195:J198,C195:C198)/SUM(C195:C198)</f>
        <v>0.5</v>
      </c>
      <c r="K200" s="787">
        <f>SUMPRODUCT(K195:K198,C195:C198)/SUM(C195:C198)</f>
        <v>0.33000000000000007</v>
      </c>
      <c r="L200" s="787">
        <f>SUMPRODUCT(L195:L198,C195:C198)/SUM(C195:C198)</f>
        <v>0</v>
      </c>
      <c r="M200" s="787">
        <f>SUMPRODUCT(M195:M198,C195:C198)/SUM(C195:C198)</f>
        <v>0.47187630844382417</v>
      </c>
      <c r="N200" s="787">
        <f>SUMPRODUCT(N195:N198,C195:C198)/SUM(C195:C198)</f>
        <v>0.5</v>
      </c>
      <c r="O200" s="787">
        <f>SUMPRODUCT(O195:O198,C195:C198)/SUM(C195:C198)</f>
        <v>0.5</v>
      </c>
      <c r="P200" s="787">
        <f>SUMPRODUCT(P195:P198,C195:C198)/SUM(C195:C198)</f>
        <v>1</v>
      </c>
      <c r="Q200" s="787">
        <f>SUMPRODUCT(Q195:Q198,C195:C198)/SUM(C195:C198)</f>
        <v>0</v>
      </c>
      <c r="R200" s="787">
        <f>SUMPRODUCT(R195:R198,C195:C198)/SUM(C195:C198)</f>
        <v>0.63119330076762037</v>
      </c>
      <c r="S200" s="787">
        <f>SUMPRODUCT(S195:S198,C195:C198)/SUM(C195:C198)</f>
        <v>0</v>
      </c>
      <c r="T200" s="787">
        <f>SUMPRODUCT(T195:T198,C195:C198)/SUM(C195:C198)</f>
        <v>1</v>
      </c>
      <c r="U200" s="787">
        <f>SUMPRODUCT(U195:U198,C195:C198)/SUM(C195:C198)</f>
        <v>0.89357990230286111</v>
      </c>
      <c r="V200" s="787">
        <f>SUMPRODUCT(V195:V198,C195:C198)/SUM(C195:C198)</f>
        <v>0.25631193300767624</v>
      </c>
      <c r="W200" s="787">
        <f>SUMPRODUCT(W195:W198,C195:C198)/SUM(C195:C198)</f>
        <v>0.33635729239357992</v>
      </c>
      <c r="X200" s="787">
        <f>SUMPRODUCT(X195:X198,C195:C198)/SUM(C195:C198)</f>
        <v>0.1762665736217725</v>
      </c>
      <c r="Y200" s="650"/>
      <c r="Z200" s="650"/>
      <c r="AA200" s="650"/>
    </row>
    <row r="201" spans="1:27" s="654" customFormat="1" ht="15">
      <c r="A201" s="668"/>
      <c r="B201" s="650"/>
      <c r="C201" s="656"/>
      <c r="D201" s="669"/>
      <c r="E201" s="651"/>
      <c r="F201" s="651"/>
      <c r="G201" s="651"/>
      <c r="H201" s="651"/>
      <c r="I201" s="651"/>
      <c r="J201" s="651"/>
      <c r="K201" s="651"/>
      <c r="L201" s="651"/>
      <c r="M201" s="651"/>
      <c r="N201" s="651"/>
      <c r="O201" s="651"/>
      <c r="P201" s="651"/>
      <c r="Q201" s="651"/>
      <c r="R201" s="651"/>
      <c r="S201" s="651"/>
      <c r="T201" s="651"/>
      <c r="U201" s="651"/>
      <c r="V201" s="651"/>
      <c r="W201" s="651"/>
      <c r="X201" s="651"/>
      <c r="Y201" s="656"/>
      <c r="Z201" s="656"/>
      <c r="AA201" s="656"/>
    </row>
    <row r="202" spans="1:27" s="654" customFormat="1" ht="15">
      <c r="A202" s="1312" t="s">
        <v>512</v>
      </c>
      <c r="B202" s="1312"/>
      <c r="C202" s="1312"/>
      <c r="D202" s="1312"/>
      <c r="E202" s="1312"/>
      <c r="F202" s="1312"/>
      <c r="G202" s="1312"/>
      <c r="H202" s="651"/>
      <c r="I202" s="651"/>
      <c r="J202" s="651"/>
      <c r="K202" s="651"/>
      <c r="L202" s="651"/>
      <c r="M202" s="651"/>
      <c r="N202" s="651"/>
      <c r="O202" s="651"/>
      <c r="P202" s="651"/>
      <c r="Q202" s="651"/>
      <c r="R202" s="651"/>
      <c r="S202" s="651"/>
      <c r="T202" s="651"/>
      <c r="U202" s="651"/>
      <c r="V202" s="651"/>
      <c r="W202" s="651"/>
      <c r="X202" s="651"/>
      <c r="Y202" s="656"/>
      <c r="Z202" s="656"/>
      <c r="AA202" s="656"/>
    </row>
    <row r="203" spans="1:27" s="654" customFormat="1" ht="15">
      <c r="A203" s="668"/>
      <c r="B203" s="650"/>
      <c r="C203" s="656"/>
      <c r="D203" s="669"/>
      <c r="E203" s="651"/>
      <c r="F203" s="651"/>
      <c r="G203" s="651"/>
      <c r="H203" s="651"/>
      <c r="I203" s="651"/>
      <c r="J203" s="651"/>
      <c r="K203" s="651"/>
      <c r="L203" s="651"/>
      <c r="M203" s="651"/>
      <c r="N203" s="651"/>
      <c r="O203" s="651"/>
      <c r="P203" s="651"/>
      <c r="Q203" s="651"/>
      <c r="R203" s="651"/>
      <c r="S203" s="651"/>
      <c r="T203" s="651"/>
      <c r="U203" s="651"/>
      <c r="V203" s="651"/>
      <c r="W203" s="651"/>
      <c r="X203" s="651"/>
      <c r="Y203" s="656"/>
      <c r="Z203" s="656"/>
      <c r="AA203" s="656"/>
    </row>
    <row r="204" spans="1:27" s="654" customFormat="1" ht="15.75" thickBot="1">
      <c r="A204" s="1308" t="s">
        <v>522</v>
      </c>
      <c r="B204" s="1308"/>
      <c r="C204" s="1308"/>
      <c r="D204" s="1308"/>
      <c r="E204" s="1308"/>
      <c r="F204" s="651"/>
      <c r="G204" s="651"/>
      <c r="H204" s="651"/>
      <c r="I204" s="651"/>
      <c r="J204" s="651"/>
      <c r="K204" s="651"/>
      <c r="L204" s="651"/>
      <c r="M204" s="651"/>
      <c r="N204" s="651"/>
      <c r="O204" s="651"/>
      <c r="P204" s="651"/>
      <c r="Q204" s="651"/>
      <c r="R204" s="651"/>
      <c r="S204" s="651"/>
      <c r="T204" s="651"/>
      <c r="U204" s="651"/>
      <c r="V204" s="651"/>
      <c r="W204" s="651"/>
      <c r="X204" s="651"/>
      <c r="Y204" s="656"/>
      <c r="Z204" s="656"/>
      <c r="AA204" s="656"/>
    </row>
    <row r="205" spans="1:27" s="631" customFormat="1" ht="15">
      <c r="A205" s="1309" t="s">
        <v>0</v>
      </c>
      <c r="B205" s="1304" t="s">
        <v>1</v>
      </c>
      <c r="C205" s="1304" t="s">
        <v>2</v>
      </c>
      <c r="D205" s="1304" t="s">
        <v>3</v>
      </c>
      <c r="E205" s="1311" t="s">
        <v>4</v>
      </c>
      <c r="F205" s="670" t="s">
        <v>5</v>
      </c>
      <c r="G205" s="1304">
        <v>1</v>
      </c>
      <c r="H205" s="1301">
        <v>2</v>
      </c>
      <c r="I205" s="1302"/>
      <c r="J205" s="1302"/>
      <c r="K205" s="1303"/>
      <c r="L205" s="1304">
        <v>3</v>
      </c>
      <c r="M205" s="670" t="s">
        <v>6</v>
      </c>
      <c r="N205" s="1304">
        <v>4</v>
      </c>
      <c r="O205" s="1301">
        <v>5</v>
      </c>
      <c r="P205" s="1302"/>
      <c r="Q205" s="1303"/>
      <c r="R205" s="1301">
        <v>6</v>
      </c>
      <c r="S205" s="1302"/>
      <c r="T205" s="1302"/>
      <c r="U205" s="1303"/>
      <c r="V205" s="1301">
        <v>7</v>
      </c>
      <c r="W205" s="1302"/>
      <c r="X205" s="1306"/>
      <c r="Y205" s="630"/>
      <c r="Z205" s="630"/>
      <c r="AA205" s="630"/>
    </row>
    <row r="206" spans="1:27" s="631" customFormat="1" ht="15">
      <c r="A206" s="1310"/>
      <c r="B206" s="1300"/>
      <c r="C206" s="1300"/>
      <c r="D206" s="1300"/>
      <c r="E206" s="1300"/>
      <c r="F206" s="1307" t="s">
        <v>7</v>
      </c>
      <c r="G206" s="1305"/>
      <c r="H206" s="632">
        <v>2</v>
      </c>
      <c r="I206" s="632">
        <v>2.1</v>
      </c>
      <c r="J206" s="632">
        <v>2.2000000000000002</v>
      </c>
      <c r="K206" s="632">
        <v>2.2999999999999998</v>
      </c>
      <c r="L206" s="1305"/>
      <c r="M206" s="1307" t="s">
        <v>8</v>
      </c>
      <c r="N206" s="1305"/>
      <c r="O206" s="633">
        <v>5</v>
      </c>
      <c r="P206" s="632">
        <v>5.0999999999999996</v>
      </c>
      <c r="Q206" s="632">
        <v>5.2</v>
      </c>
      <c r="R206" s="632">
        <v>6</v>
      </c>
      <c r="S206" s="632">
        <v>6.1</v>
      </c>
      <c r="T206" s="632">
        <v>6.2</v>
      </c>
      <c r="U206" s="632">
        <v>6.3</v>
      </c>
      <c r="V206" s="632">
        <v>7</v>
      </c>
      <c r="W206" s="632">
        <v>7.1</v>
      </c>
      <c r="X206" s="671">
        <v>7.2</v>
      </c>
      <c r="Y206" s="630"/>
      <c r="Z206" s="630"/>
      <c r="AA206" s="630"/>
    </row>
    <row r="207" spans="1:27" s="631" customFormat="1" ht="15">
      <c r="A207" s="1310"/>
      <c r="B207" s="1300"/>
      <c r="C207" s="1300"/>
      <c r="D207" s="1300"/>
      <c r="E207" s="1300"/>
      <c r="F207" s="1300"/>
      <c r="G207" s="1299" t="s">
        <v>9</v>
      </c>
      <c r="H207" s="1295" t="s">
        <v>10</v>
      </c>
      <c r="I207" s="1296"/>
      <c r="J207" s="1296"/>
      <c r="K207" s="1297"/>
      <c r="L207" s="1299" t="s">
        <v>11</v>
      </c>
      <c r="M207" s="1300"/>
      <c r="N207" s="1299" t="s">
        <v>12</v>
      </c>
      <c r="O207" s="1295" t="s">
        <v>13</v>
      </c>
      <c r="P207" s="1296"/>
      <c r="Q207" s="1297"/>
      <c r="R207" s="1295" t="s">
        <v>14</v>
      </c>
      <c r="S207" s="1296"/>
      <c r="T207" s="1296"/>
      <c r="U207" s="1297"/>
      <c r="V207" s="1295" t="s">
        <v>15</v>
      </c>
      <c r="W207" s="1296"/>
      <c r="X207" s="1298"/>
      <c r="Y207" s="630"/>
      <c r="Z207" s="630"/>
      <c r="AA207" s="630"/>
    </row>
    <row r="208" spans="1:27" s="631" customFormat="1" ht="15">
      <c r="A208" s="1310"/>
      <c r="B208" s="1300"/>
      <c r="C208" s="1300"/>
      <c r="D208" s="1300"/>
      <c r="E208" s="1300"/>
      <c r="F208" s="1300"/>
      <c r="G208" s="1305"/>
      <c r="H208" s="1299" t="s">
        <v>16</v>
      </c>
      <c r="I208" s="634" t="s">
        <v>17</v>
      </c>
      <c r="J208" s="634" t="s">
        <v>14</v>
      </c>
      <c r="K208" s="634" t="s">
        <v>18</v>
      </c>
      <c r="L208" s="1305"/>
      <c r="M208" s="1300"/>
      <c r="N208" s="1305"/>
      <c r="O208" s="1299" t="s">
        <v>19</v>
      </c>
      <c r="P208" s="634" t="s">
        <v>20</v>
      </c>
      <c r="Q208" s="634" t="s">
        <v>21</v>
      </c>
      <c r="R208" s="1299" t="s">
        <v>22</v>
      </c>
      <c r="S208" s="634" t="s">
        <v>23</v>
      </c>
      <c r="T208" s="634" t="s">
        <v>24</v>
      </c>
      <c r="U208" s="634" t="s">
        <v>25</v>
      </c>
      <c r="V208" s="1299" t="s">
        <v>26</v>
      </c>
      <c r="W208" s="634" t="s">
        <v>27</v>
      </c>
      <c r="X208" s="672" t="s">
        <v>25</v>
      </c>
      <c r="Y208" s="630"/>
      <c r="Z208" s="630"/>
      <c r="AA208" s="630"/>
    </row>
    <row r="209" spans="1:27" s="631" customFormat="1" ht="60.75" thickBot="1">
      <c r="A209" s="1314"/>
      <c r="B209" s="1313"/>
      <c r="C209" s="1313"/>
      <c r="D209" s="1313"/>
      <c r="E209" s="1313"/>
      <c r="F209" s="1313"/>
      <c r="G209" s="674" t="s">
        <v>28</v>
      </c>
      <c r="H209" s="1313"/>
      <c r="I209" s="674" t="s">
        <v>29</v>
      </c>
      <c r="J209" s="674" t="s">
        <v>30</v>
      </c>
      <c r="K209" s="674" t="s">
        <v>31</v>
      </c>
      <c r="L209" s="674" t="s">
        <v>32</v>
      </c>
      <c r="M209" s="1313"/>
      <c r="N209" s="674" t="s">
        <v>33</v>
      </c>
      <c r="O209" s="1313"/>
      <c r="P209" s="674" t="s">
        <v>34</v>
      </c>
      <c r="Q209" s="674" t="s">
        <v>35</v>
      </c>
      <c r="R209" s="1313"/>
      <c r="S209" s="674" t="s">
        <v>36</v>
      </c>
      <c r="T209" s="674" t="s">
        <v>37</v>
      </c>
      <c r="U209" s="674" t="s">
        <v>38</v>
      </c>
      <c r="V209" s="1313"/>
      <c r="W209" s="674" t="s">
        <v>39</v>
      </c>
      <c r="X209" s="675" t="s">
        <v>40</v>
      </c>
      <c r="Y209" s="630"/>
      <c r="Z209" s="630"/>
      <c r="AA209" s="630"/>
    </row>
    <row r="210" spans="1:27" s="627" customFormat="1" ht="15">
      <c r="A210" s="716" t="s">
        <v>249</v>
      </c>
      <c r="B210" s="717" t="s">
        <v>250</v>
      </c>
      <c r="C210" s="717">
        <f>YK!D7</f>
        <v>72</v>
      </c>
      <c r="D210" s="718">
        <f>YK!E7</f>
        <v>71.400000000000006</v>
      </c>
      <c r="E210" s="106">
        <f>YK!F7</f>
        <v>0.35395833333333337</v>
      </c>
      <c r="F210" s="107">
        <f>YK!G7</f>
        <v>0.33333333333333331</v>
      </c>
      <c r="G210" s="109">
        <f>YK!H7</f>
        <v>0.5</v>
      </c>
      <c r="H210" s="109">
        <f>YK!I7</f>
        <v>0.5</v>
      </c>
      <c r="I210" s="667">
        <f>YK!J7</f>
        <v>1</v>
      </c>
      <c r="J210" s="667" t="str">
        <f>YK!K7</f>
        <v>n/a</v>
      </c>
      <c r="K210" s="667">
        <f>YK!L7</f>
        <v>0</v>
      </c>
      <c r="L210" s="109">
        <f>YK!M7</f>
        <v>0</v>
      </c>
      <c r="M210" s="107">
        <f>YK!N7</f>
        <v>0.37458333333333338</v>
      </c>
      <c r="N210" s="109">
        <f>YK!O7</f>
        <v>0</v>
      </c>
      <c r="O210" s="109">
        <f>YK!P7</f>
        <v>0</v>
      </c>
      <c r="P210" s="667">
        <f>YK!Q7</f>
        <v>0</v>
      </c>
      <c r="Q210" s="667">
        <f>YK!R7</f>
        <v>0</v>
      </c>
      <c r="R210" s="109">
        <f>YK!S7</f>
        <v>0.83333333333333337</v>
      </c>
      <c r="S210" s="667">
        <f>YK!T7</f>
        <v>0.5</v>
      </c>
      <c r="T210" s="667">
        <f>YK!U7</f>
        <v>1</v>
      </c>
      <c r="U210" s="667">
        <f>YK!V7</f>
        <v>1</v>
      </c>
      <c r="V210" s="109">
        <f>YK!W7</f>
        <v>0.66500000000000004</v>
      </c>
      <c r="W210" s="667">
        <f>YK!X7</f>
        <v>1</v>
      </c>
      <c r="X210" s="701">
        <f>YK!Y7</f>
        <v>0.33</v>
      </c>
      <c r="Y210" s="228"/>
      <c r="Z210" s="228"/>
      <c r="AA210" s="228"/>
    </row>
    <row r="211" spans="1:27" s="627" customFormat="1" ht="15">
      <c r="A211" s="723" t="s">
        <v>251</v>
      </c>
      <c r="B211" s="724" t="s">
        <v>250</v>
      </c>
      <c r="C211" s="724">
        <f>YK!D8</f>
        <v>301</v>
      </c>
      <c r="D211" s="725">
        <f>YK!E8</f>
        <v>58.3</v>
      </c>
      <c r="E211" s="112">
        <f>YK!F8</f>
        <v>0.63541666666666674</v>
      </c>
      <c r="F211" s="113">
        <f>YK!G8</f>
        <v>0.83333333333333337</v>
      </c>
      <c r="G211" s="115">
        <f>YK!H8</f>
        <v>1</v>
      </c>
      <c r="H211" s="115">
        <f>YK!I8</f>
        <v>0.5</v>
      </c>
      <c r="I211" s="233">
        <f>YK!J8</f>
        <v>1</v>
      </c>
      <c r="J211" s="233" t="str">
        <f>YK!K8</f>
        <v>n/a</v>
      </c>
      <c r="K211" s="233">
        <f>YK!L8</f>
        <v>0</v>
      </c>
      <c r="L211" s="115">
        <f>YK!M8</f>
        <v>1</v>
      </c>
      <c r="M211" s="113">
        <f>YK!N8</f>
        <v>0.4375</v>
      </c>
      <c r="N211" s="115">
        <f>YK!O8</f>
        <v>0.5</v>
      </c>
      <c r="O211" s="115">
        <f>YK!P8</f>
        <v>0.75</v>
      </c>
      <c r="P211" s="233">
        <f>YK!Q8</f>
        <v>1</v>
      </c>
      <c r="Q211" s="233">
        <f>YK!R8</f>
        <v>0.5</v>
      </c>
      <c r="R211" s="115">
        <f>YK!S8</f>
        <v>0.5</v>
      </c>
      <c r="S211" s="233">
        <f>YK!T8</f>
        <v>0.5</v>
      </c>
      <c r="T211" s="233">
        <f>YK!U8</f>
        <v>0</v>
      </c>
      <c r="U211" s="233">
        <f>YK!V8</f>
        <v>1</v>
      </c>
      <c r="V211" s="115">
        <f>YK!W8</f>
        <v>0</v>
      </c>
      <c r="W211" s="233">
        <f>YK!X8</f>
        <v>0</v>
      </c>
      <c r="X211" s="702">
        <f>YK!Y8</f>
        <v>0</v>
      </c>
      <c r="Y211" s="228"/>
      <c r="Z211" s="228"/>
      <c r="AA211" s="228"/>
    </row>
    <row r="212" spans="1:27" s="627" customFormat="1" ht="15">
      <c r="A212" s="719" t="s">
        <v>252</v>
      </c>
      <c r="B212" s="720" t="s">
        <v>250</v>
      </c>
      <c r="C212" s="720">
        <f>YK!D9</f>
        <v>493</v>
      </c>
      <c r="D212" s="721">
        <f>YK!E9</f>
        <v>70.8</v>
      </c>
      <c r="E212" s="112">
        <f>YK!F9</f>
        <v>0.65625</v>
      </c>
      <c r="F212" s="113">
        <f>YK!G9</f>
        <v>0.66666666666666663</v>
      </c>
      <c r="G212" s="115">
        <f>YK!H9</f>
        <v>1</v>
      </c>
      <c r="H212" s="115">
        <f>YK!I9</f>
        <v>0</v>
      </c>
      <c r="I212" s="233">
        <f>YK!J9</f>
        <v>0</v>
      </c>
      <c r="J212" s="233" t="str">
        <f>YK!K9</f>
        <v>n/a</v>
      </c>
      <c r="K212" s="233">
        <f>YK!L9</f>
        <v>0</v>
      </c>
      <c r="L212" s="115">
        <f>YK!M9</f>
        <v>1</v>
      </c>
      <c r="M212" s="113">
        <f>YK!N9</f>
        <v>0.64583333333333337</v>
      </c>
      <c r="N212" s="115">
        <f>YK!O9</f>
        <v>0.5</v>
      </c>
      <c r="O212" s="115">
        <f>YK!P9</f>
        <v>0.75</v>
      </c>
      <c r="P212" s="233">
        <f>YK!Q9</f>
        <v>1</v>
      </c>
      <c r="Q212" s="233">
        <f>YK!R9</f>
        <v>0.5</v>
      </c>
      <c r="R212" s="115">
        <f>YK!S9</f>
        <v>0.83333333333333337</v>
      </c>
      <c r="S212" s="233">
        <f>YK!T9</f>
        <v>0.5</v>
      </c>
      <c r="T212" s="233">
        <f>YK!U9</f>
        <v>1</v>
      </c>
      <c r="U212" s="233">
        <f>YK!V9</f>
        <v>1</v>
      </c>
      <c r="V212" s="115">
        <f>YK!W9</f>
        <v>0.5</v>
      </c>
      <c r="W212" s="233">
        <f>YK!X9</f>
        <v>1</v>
      </c>
      <c r="X212" s="702">
        <f>YK!Y9</f>
        <v>0</v>
      </c>
      <c r="Y212" s="228"/>
      <c r="Z212" s="228"/>
      <c r="AA212" s="228"/>
    </row>
    <row r="213" spans="1:27" s="627" customFormat="1" ht="15">
      <c r="A213" s="723" t="s">
        <v>253</v>
      </c>
      <c r="B213" s="724" t="s">
        <v>250</v>
      </c>
      <c r="C213" s="724">
        <f>YK!D10</f>
        <v>221</v>
      </c>
      <c r="D213" s="725">
        <f>YK!E10</f>
        <v>86.4</v>
      </c>
      <c r="E213" s="112">
        <f>YK!F10</f>
        <v>0.38166666666666671</v>
      </c>
      <c r="F213" s="113">
        <f>YK!G10</f>
        <v>0.38833333333333336</v>
      </c>
      <c r="G213" s="115">
        <f>YK!H10</f>
        <v>0.5</v>
      </c>
      <c r="H213" s="115">
        <f>YK!I10</f>
        <v>0.66500000000000004</v>
      </c>
      <c r="I213" s="233">
        <f>YK!J10</f>
        <v>1</v>
      </c>
      <c r="J213" s="233" t="str">
        <f>YK!K10</f>
        <v>n/a</v>
      </c>
      <c r="K213" s="233">
        <f>YK!L10</f>
        <v>0.33</v>
      </c>
      <c r="L213" s="115">
        <f>YK!M10</f>
        <v>0</v>
      </c>
      <c r="M213" s="113">
        <f>YK!N10</f>
        <v>0.375</v>
      </c>
      <c r="N213" s="115">
        <f>YK!O10</f>
        <v>0.5</v>
      </c>
      <c r="O213" s="115">
        <f>YK!P10</f>
        <v>0.5</v>
      </c>
      <c r="P213" s="233">
        <f>YK!Q10</f>
        <v>0.5</v>
      </c>
      <c r="Q213" s="233">
        <f>YK!R10</f>
        <v>0.5</v>
      </c>
      <c r="R213" s="115">
        <f>YK!S10</f>
        <v>0.5</v>
      </c>
      <c r="S213" s="233">
        <f>YK!T10</f>
        <v>0.5</v>
      </c>
      <c r="T213" s="233">
        <f>YK!U10</f>
        <v>0</v>
      </c>
      <c r="U213" s="233">
        <f>YK!V10</f>
        <v>1</v>
      </c>
      <c r="V213" s="115">
        <f>YK!W10</f>
        <v>0</v>
      </c>
      <c r="W213" s="233">
        <f>YK!X10</f>
        <v>0</v>
      </c>
      <c r="X213" s="702">
        <f>YK!Y10</f>
        <v>0</v>
      </c>
      <c r="Y213" s="228"/>
      <c r="Z213" s="228"/>
      <c r="AA213" s="228"/>
    </row>
    <row r="214" spans="1:27" s="627" customFormat="1" ht="15">
      <c r="A214" s="719" t="s">
        <v>254</v>
      </c>
      <c r="B214" s="720" t="s">
        <v>250</v>
      </c>
      <c r="C214" s="720">
        <f>YK!D11</f>
        <v>353</v>
      </c>
      <c r="D214" s="721">
        <f>YK!E11</f>
        <v>85.7</v>
      </c>
      <c r="E214" s="112">
        <f>YK!F11</f>
        <v>0.69791666666666674</v>
      </c>
      <c r="F214" s="113">
        <f>YK!G11</f>
        <v>0.83333333333333337</v>
      </c>
      <c r="G214" s="115">
        <f>YK!H11</f>
        <v>1</v>
      </c>
      <c r="H214" s="115">
        <f>YK!I11</f>
        <v>0.5</v>
      </c>
      <c r="I214" s="233">
        <f>YK!J11</f>
        <v>1</v>
      </c>
      <c r="J214" s="233" t="str">
        <f>YK!K11</f>
        <v>n/a</v>
      </c>
      <c r="K214" s="233">
        <f>YK!L11</f>
        <v>0</v>
      </c>
      <c r="L214" s="115">
        <f>YK!M11</f>
        <v>1</v>
      </c>
      <c r="M214" s="113">
        <f>YK!N11</f>
        <v>0.5625</v>
      </c>
      <c r="N214" s="115">
        <f>YK!O11</f>
        <v>0.5</v>
      </c>
      <c r="O214" s="115">
        <f>YK!P11</f>
        <v>0.75</v>
      </c>
      <c r="P214" s="233">
        <f>YK!Q11</f>
        <v>1</v>
      </c>
      <c r="Q214" s="233">
        <f>YK!R11</f>
        <v>0.5</v>
      </c>
      <c r="R214" s="115">
        <f>YK!S11</f>
        <v>0.5</v>
      </c>
      <c r="S214" s="233">
        <f>YK!T11</f>
        <v>0.5</v>
      </c>
      <c r="T214" s="233">
        <f>YK!U11</f>
        <v>0</v>
      </c>
      <c r="U214" s="233">
        <f>YK!V11</f>
        <v>1</v>
      </c>
      <c r="V214" s="115">
        <f>YK!W11</f>
        <v>0.5</v>
      </c>
      <c r="W214" s="233">
        <f>YK!X11</f>
        <v>1</v>
      </c>
      <c r="X214" s="702">
        <f>YK!Y11</f>
        <v>0</v>
      </c>
      <c r="Y214" s="234"/>
      <c r="Z214" s="234"/>
      <c r="AA214" s="234"/>
    </row>
    <row r="215" spans="1:27" s="627" customFormat="1" ht="15.75" thickBot="1">
      <c r="A215" s="727" t="s">
        <v>255</v>
      </c>
      <c r="B215" s="728" t="s">
        <v>250</v>
      </c>
      <c r="C215" s="728">
        <f>YK!D12</f>
        <v>293</v>
      </c>
      <c r="D215" s="729">
        <f>YK!E12</f>
        <v>82.8</v>
      </c>
      <c r="E215" s="642">
        <f>YK!F12</f>
        <v>0.61458333333333326</v>
      </c>
      <c r="F215" s="643">
        <f>YK!G12</f>
        <v>0.66666666666666663</v>
      </c>
      <c r="G215" s="644">
        <f>YK!H12</f>
        <v>0.5</v>
      </c>
      <c r="H215" s="644">
        <f>YK!I12</f>
        <v>0.5</v>
      </c>
      <c r="I215" s="703">
        <f>YK!J12</f>
        <v>1</v>
      </c>
      <c r="J215" s="703" t="str">
        <f>YK!K12</f>
        <v>n/a</v>
      </c>
      <c r="K215" s="703">
        <f>YK!L12</f>
        <v>0</v>
      </c>
      <c r="L215" s="644">
        <f>YK!M12</f>
        <v>1</v>
      </c>
      <c r="M215" s="643">
        <f>YK!N12</f>
        <v>0.5625</v>
      </c>
      <c r="N215" s="644">
        <f>YK!O12</f>
        <v>0.5</v>
      </c>
      <c r="O215" s="644">
        <f>YK!P12</f>
        <v>0.75</v>
      </c>
      <c r="P215" s="703">
        <f>YK!Q12</f>
        <v>1</v>
      </c>
      <c r="Q215" s="703">
        <f>YK!R12</f>
        <v>0.5</v>
      </c>
      <c r="R215" s="644">
        <f>YK!S12</f>
        <v>0.5</v>
      </c>
      <c r="S215" s="703">
        <f>YK!T12</f>
        <v>0.5</v>
      </c>
      <c r="T215" s="703">
        <f>YK!U12</f>
        <v>0</v>
      </c>
      <c r="U215" s="703">
        <f>YK!V12</f>
        <v>1</v>
      </c>
      <c r="V215" s="644">
        <f>YK!W12</f>
        <v>0.5</v>
      </c>
      <c r="W215" s="703">
        <f>YK!X12</f>
        <v>1</v>
      </c>
      <c r="X215" s="704">
        <f>YK!Y12</f>
        <v>0</v>
      </c>
      <c r="Y215" s="228"/>
      <c r="Z215" s="228"/>
      <c r="AA215" s="228"/>
    </row>
    <row r="216" spans="1:27" s="654" customFormat="1" ht="30">
      <c r="A216" s="781" t="s">
        <v>498</v>
      </c>
      <c r="B216" s="782"/>
      <c r="C216" s="790">
        <f>AVERAGE(C210:C215)</f>
        <v>288.83333333333331</v>
      </c>
      <c r="D216" s="789">
        <f t="shared" ref="D216:X216" si="11">AVERAGE(D210:D215)</f>
        <v>75.899999999999991</v>
      </c>
      <c r="E216" s="783">
        <f t="shared" si="11"/>
        <v>0.55663194444444442</v>
      </c>
      <c r="F216" s="783">
        <f t="shared" si="11"/>
        <v>0.62027777777777782</v>
      </c>
      <c r="G216" s="783">
        <f t="shared" si="11"/>
        <v>0.75</v>
      </c>
      <c r="H216" s="783">
        <f t="shared" si="11"/>
        <v>0.44416666666666665</v>
      </c>
      <c r="I216" s="783">
        <f t="shared" si="11"/>
        <v>0.83333333333333337</v>
      </c>
      <c r="J216" s="783" t="s">
        <v>44</v>
      </c>
      <c r="K216" s="783">
        <f t="shared" si="11"/>
        <v>5.5E-2</v>
      </c>
      <c r="L216" s="783">
        <f t="shared" si="11"/>
        <v>0.66666666666666663</v>
      </c>
      <c r="M216" s="783">
        <f t="shared" si="11"/>
        <v>0.49298611111111112</v>
      </c>
      <c r="N216" s="783">
        <f t="shared" si="11"/>
        <v>0.41666666666666669</v>
      </c>
      <c r="O216" s="783">
        <f t="shared" si="11"/>
        <v>0.58333333333333337</v>
      </c>
      <c r="P216" s="783">
        <f t="shared" si="11"/>
        <v>0.75</v>
      </c>
      <c r="Q216" s="783">
        <f t="shared" si="11"/>
        <v>0.41666666666666669</v>
      </c>
      <c r="R216" s="783">
        <f t="shared" si="11"/>
        <v>0.61111111111111116</v>
      </c>
      <c r="S216" s="783">
        <f t="shared" si="11"/>
        <v>0.5</v>
      </c>
      <c r="T216" s="783">
        <f t="shared" si="11"/>
        <v>0.33333333333333331</v>
      </c>
      <c r="U216" s="783">
        <f t="shared" si="11"/>
        <v>1</v>
      </c>
      <c r="V216" s="783">
        <f t="shared" si="11"/>
        <v>0.36083333333333334</v>
      </c>
      <c r="W216" s="783">
        <f t="shared" si="11"/>
        <v>0.66666666666666663</v>
      </c>
      <c r="X216" s="783">
        <f t="shared" si="11"/>
        <v>5.5E-2</v>
      </c>
      <c r="Y216" s="650"/>
      <c r="Z216" s="650"/>
      <c r="AA216" s="650"/>
    </row>
    <row r="217" spans="1:27" s="654" customFormat="1" ht="30.75" thickBot="1">
      <c r="A217" s="785" t="s">
        <v>499</v>
      </c>
      <c r="B217" s="786"/>
      <c r="C217" s="786"/>
      <c r="D217" s="791">
        <f>SUMPRODUCT(D210:D215,C210:C215)/SUM(C210:C215)</f>
        <v>75.707097518753599</v>
      </c>
      <c r="E217" s="787">
        <f>SUMPRODUCT(E210:E215,C210:C215)/SUM(C210:C215)</f>
        <v>0.60649884593190995</v>
      </c>
      <c r="F217" s="787">
        <f>SUMPRODUCT(F210:F215,C210:C215)/SUM(C210:C215)</f>
        <v>0.68022023466051162</v>
      </c>
      <c r="G217" s="787">
        <f>SUMPRODUCT(G210:G215,C210:C215)/SUM(C210:C215)</f>
        <v>0.83092902481246389</v>
      </c>
      <c r="H217" s="787">
        <f>SUMPRODUCT(H210:H215,C210:C215)/SUM(C210:C215)</f>
        <v>0.37880265435660704</v>
      </c>
      <c r="I217" s="787">
        <f>SUMPRODUCT(I210:I215,C210:C215)/SUM(C210:C215)</f>
        <v>0.71552221581073283</v>
      </c>
      <c r="J217" s="787" t="s">
        <v>44</v>
      </c>
      <c r="K217" s="787">
        <f>SUMPRODUCT(K210:K215,C210:C215)/SUM(C210:C215)</f>
        <v>4.2083092902481252E-2</v>
      </c>
      <c r="L217" s="787">
        <f>SUMPRODUCT(L210:L215,C210:C215)/SUM(C210:C215)</f>
        <v>0.83092902481246389</v>
      </c>
      <c r="M217" s="787">
        <f>SUMPRODUCT(M210:M215,C210:C215)/SUM(C210:C215)</f>
        <v>0.53277745720330838</v>
      </c>
      <c r="N217" s="787">
        <f>SUMPRODUCT(N210:N215,C210:C215)/SUM(C210:C215)</f>
        <v>0.47922677437968841</v>
      </c>
      <c r="O217" s="787">
        <f>SUMPRODUCT(O210:O215,C210:C215)/SUM(C210:C215)</f>
        <v>0.68695903058280439</v>
      </c>
      <c r="P217" s="787">
        <f>SUMPRODUCT(P210:P215,C210:C215)/SUM(C210:C215)</f>
        <v>0.89469128678592036</v>
      </c>
      <c r="Q217" s="787">
        <f>SUMPRODUCT(Q210:Q215,C210:C215)/SUM(C210:C215)</f>
        <v>0.47922677437968841</v>
      </c>
      <c r="R217" s="787">
        <f>SUMPRODUCT(R210:R215,C210:C215)/SUM(C210:C215)</f>
        <v>0.60867474514329689</v>
      </c>
      <c r="S217" s="787">
        <f>SUMPRODUCT(S210:S215,C210:C215)/SUM(C210:C215)</f>
        <v>0.5</v>
      </c>
      <c r="T217" s="787">
        <f>SUMPRODUCT(T210:T215,C210:C215)/SUM(C210:C215)</f>
        <v>0.32602423542989034</v>
      </c>
      <c r="U217" s="787">
        <f>SUMPRODUCT(U210:U215,C210:C215)/SUM(C210:C215)</f>
        <v>1</v>
      </c>
      <c r="V217" s="787">
        <f>SUMPRODUCT(V210:V215,C210:C215)/SUM(C210:C215)</f>
        <v>0.35624927870744372</v>
      </c>
      <c r="W217" s="787">
        <f>SUMPRODUCT(W210:W215,C210:C215)/SUM(C210:C215)</f>
        <v>0.69878822850548183</v>
      </c>
      <c r="X217" s="787">
        <f>SUMPRODUCT(X210:X215,C210:C215)/SUM(C210:C215)</f>
        <v>1.3710328909405656E-2</v>
      </c>
      <c r="Y217" s="650"/>
      <c r="Z217" s="650"/>
      <c r="AA217" s="650"/>
    </row>
    <row r="218" spans="1:27" s="654" customFormat="1" ht="15">
      <c r="A218" s="650"/>
      <c r="B218" s="650"/>
      <c r="C218" s="650"/>
      <c r="D218" s="653"/>
      <c r="E218" s="651"/>
      <c r="F218" s="651"/>
      <c r="G218" s="651"/>
      <c r="H218" s="651"/>
      <c r="I218" s="651"/>
      <c r="J218" s="651"/>
      <c r="K218" s="651"/>
      <c r="L218" s="651"/>
      <c r="M218" s="651"/>
      <c r="N218" s="651"/>
      <c r="O218" s="651"/>
      <c r="P218" s="651"/>
      <c r="Q218" s="651"/>
      <c r="R218" s="651"/>
      <c r="S218" s="651"/>
      <c r="T218" s="651"/>
      <c r="U218" s="651"/>
      <c r="V218" s="651"/>
      <c r="W218" s="651"/>
      <c r="X218" s="651"/>
      <c r="Y218" s="656"/>
      <c r="Z218" s="656"/>
      <c r="AA218" s="656"/>
    </row>
    <row r="219" spans="1:27" s="654" customFormat="1" ht="15">
      <c r="A219" s="650"/>
      <c r="B219" s="650"/>
      <c r="C219" s="650"/>
      <c r="D219" s="653"/>
      <c r="E219" s="651"/>
      <c r="F219" s="651"/>
      <c r="G219" s="651"/>
      <c r="H219" s="651"/>
      <c r="I219" s="651"/>
      <c r="J219" s="651"/>
      <c r="K219" s="651"/>
      <c r="L219" s="651"/>
      <c r="M219" s="651"/>
      <c r="N219" s="651"/>
      <c r="O219" s="651"/>
      <c r="P219" s="651"/>
      <c r="Q219" s="651"/>
      <c r="R219" s="651"/>
      <c r="S219" s="651"/>
      <c r="T219" s="651"/>
      <c r="U219" s="651"/>
      <c r="V219" s="651"/>
      <c r="W219" s="651"/>
      <c r="X219" s="651"/>
      <c r="Y219" s="656"/>
      <c r="Z219" s="656"/>
      <c r="AA219" s="656"/>
    </row>
    <row r="220" spans="1:27" s="654" customFormat="1" ht="15.75" thickBot="1">
      <c r="A220" s="1308" t="s">
        <v>523</v>
      </c>
      <c r="B220" s="1308"/>
      <c r="C220" s="1308"/>
      <c r="D220" s="1308"/>
      <c r="E220" s="1308"/>
      <c r="F220" s="651"/>
      <c r="G220" s="651"/>
      <c r="H220" s="651"/>
      <c r="I220" s="651"/>
      <c r="J220" s="651"/>
      <c r="K220" s="651"/>
      <c r="L220" s="651"/>
      <c r="M220" s="651"/>
      <c r="N220" s="651"/>
      <c r="O220" s="651"/>
      <c r="P220" s="651"/>
      <c r="Q220" s="651"/>
      <c r="R220" s="651"/>
      <c r="S220" s="651"/>
      <c r="T220" s="651"/>
      <c r="U220" s="651"/>
      <c r="V220" s="651"/>
      <c r="W220" s="651"/>
      <c r="X220" s="651"/>
      <c r="Y220" s="656"/>
      <c r="Z220" s="656"/>
      <c r="AA220" s="656"/>
    </row>
    <row r="221" spans="1:27" s="631" customFormat="1" ht="15">
      <c r="A221" s="1309" t="s">
        <v>0</v>
      </c>
      <c r="B221" s="1304" t="s">
        <v>1</v>
      </c>
      <c r="C221" s="1304" t="s">
        <v>2</v>
      </c>
      <c r="D221" s="1304" t="s">
        <v>3</v>
      </c>
      <c r="E221" s="1311" t="s">
        <v>4</v>
      </c>
      <c r="F221" s="670" t="s">
        <v>5</v>
      </c>
      <c r="G221" s="1304">
        <v>1</v>
      </c>
      <c r="H221" s="1301">
        <v>2</v>
      </c>
      <c r="I221" s="1302"/>
      <c r="J221" s="1302"/>
      <c r="K221" s="1303"/>
      <c r="L221" s="1304">
        <v>3</v>
      </c>
      <c r="M221" s="670" t="s">
        <v>6</v>
      </c>
      <c r="N221" s="1304">
        <v>4</v>
      </c>
      <c r="O221" s="1301">
        <v>5</v>
      </c>
      <c r="P221" s="1302"/>
      <c r="Q221" s="1303"/>
      <c r="R221" s="1301">
        <v>6</v>
      </c>
      <c r="S221" s="1302"/>
      <c r="T221" s="1302"/>
      <c r="U221" s="1303"/>
      <c r="V221" s="1301">
        <v>7</v>
      </c>
      <c r="W221" s="1302"/>
      <c r="X221" s="1306"/>
      <c r="Y221" s="630"/>
      <c r="Z221" s="630"/>
      <c r="AA221" s="630"/>
    </row>
    <row r="222" spans="1:27" s="631" customFormat="1" ht="15">
      <c r="A222" s="1310"/>
      <c r="B222" s="1300"/>
      <c r="C222" s="1300"/>
      <c r="D222" s="1300"/>
      <c r="E222" s="1300"/>
      <c r="F222" s="1307" t="s">
        <v>7</v>
      </c>
      <c r="G222" s="1305"/>
      <c r="H222" s="632">
        <v>2</v>
      </c>
      <c r="I222" s="632">
        <v>2.1</v>
      </c>
      <c r="J222" s="632">
        <v>2.2000000000000002</v>
      </c>
      <c r="K222" s="632">
        <v>2.2999999999999998</v>
      </c>
      <c r="L222" s="1305"/>
      <c r="M222" s="1307" t="s">
        <v>8</v>
      </c>
      <c r="N222" s="1305"/>
      <c r="O222" s="633">
        <v>5</v>
      </c>
      <c r="P222" s="632">
        <v>5.0999999999999996</v>
      </c>
      <c r="Q222" s="632">
        <v>5.2</v>
      </c>
      <c r="R222" s="632">
        <v>6</v>
      </c>
      <c r="S222" s="632">
        <v>6.1</v>
      </c>
      <c r="T222" s="632">
        <v>6.2</v>
      </c>
      <c r="U222" s="632">
        <v>6.3</v>
      </c>
      <c r="V222" s="632">
        <v>7</v>
      </c>
      <c r="W222" s="632">
        <v>7.1</v>
      </c>
      <c r="X222" s="671">
        <v>7.2</v>
      </c>
      <c r="Y222" s="630"/>
      <c r="Z222" s="630"/>
      <c r="AA222" s="630"/>
    </row>
    <row r="223" spans="1:27" s="631" customFormat="1" ht="15">
      <c r="A223" s="1310"/>
      <c r="B223" s="1300"/>
      <c r="C223" s="1300"/>
      <c r="D223" s="1300"/>
      <c r="E223" s="1300"/>
      <c r="F223" s="1300"/>
      <c r="G223" s="1299" t="s">
        <v>9</v>
      </c>
      <c r="H223" s="1295" t="s">
        <v>10</v>
      </c>
      <c r="I223" s="1296"/>
      <c r="J223" s="1296"/>
      <c r="K223" s="1297"/>
      <c r="L223" s="1299" t="s">
        <v>11</v>
      </c>
      <c r="M223" s="1300"/>
      <c r="N223" s="1299" t="s">
        <v>12</v>
      </c>
      <c r="O223" s="1295" t="s">
        <v>13</v>
      </c>
      <c r="P223" s="1296"/>
      <c r="Q223" s="1297"/>
      <c r="R223" s="1295" t="s">
        <v>14</v>
      </c>
      <c r="S223" s="1296"/>
      <c r="T223" s="1296"/>
      <c r="U223" s="1297"/>
      <c r="V223" s="1295" t="s">
        <v>15</v>
      </c>
      <c r="W223" s="1296"/>
      <c r="X223" s="1298"/>
      <c r="Y223" s="630"/>
      <c r="Z223" s="630"/>
      <c r="AA223" s="630"/>
    </row>
    <row r="224" spans="1:27" s="631" customFormat="1" ht="15">
      <c r="A224" s="1310"/>
      <c r="B224" s="1300"/>
      <c r="C224" s="1300"/>
      <c r="D224" s="1300"/>
      <c r="E224" s="1300"/>
      <c r="F224" s="1300"/>
      <c r="G224" s="1305"/>
      <c r="H224" s="1299" t="s">
        <v>16</v>
      </c>
      <c r="I224" s="634" t="s">
        <v>17</v>
      </c>
      <c r="J224" s="634" t="s">
        <v>14</v>
      </c>
      <c r="K224" s="634" t="s">
        <v>18</v>
      </c>
      <c r="L224" s="1305"/>
      <c r="M224" s="1300"/>
      <c r="N224" s="1305"/>
      <c r="O224" s="1299" t="s">
        <v>19</v>
      </c>
      <c r="P224" s="634" t="s">
        <v>20</v>
      </c>
      <c r="Q224" s="634" t="s">
        <v>21</v>
      </c>
      <c r="R224" s="1299" t="s">
        <v>22</v>
      </c>
      <c r="S224" s="634" t="s">
        <v>23</v>
      </c>
      <c r="T224" s="634" t="s">
        <v>24</v>
      </c>
      <c r="U224" s="634" t="s">
        <v>25</v>
      </c>
      <c r="V224" s="1299" t="s">
        <v>26</v>
      </c>
      <c r="W224" s="634" t="s">
        <v>27</v>
      </c>
      <c r="X224" s="672" t="s">
        <v>25</v>
      </c>
      <c r="Y224" s="630"/>
      <c r="Z224" s="630"/>
      <c r="AA224" s="630"/>
    </row>
    <row r="225" spans="1:27" s="631" customFormat="1" ht="60.75" thickBot="1">
      <c r="A225" s="1310"/>
      <c r="B225" s="1300"/>
      <c r="C225" s="1300"/>
      <c r="D225" s="1300"/>
      <c r="E225" s="1300"/>
      <c r="F225" s="1300"/>
      <c r="G225" s="635" t="s">
        <v>28</v>
      </c>
      <c r="H225" s="1300"/>
      <c r="I225" s="635" t="s">
        <v>29</v>
      </c>
      <c r="J225" s="635" t="s">
        <v>30</v>
      </c>
      <c r="K225" s="635" t="s">
        <v>31</v>
      </c>
      <c r="L225" s="635" t="s">
        <v>32</v>
      </c>
      <c r="M225" s="1300"/>
      <c r="N225" s="635" t="s">
        <v>33</v>
      </c>
      <c r="O225" s="1300"/>
      <c r="P225" s="635" t="s">
        <v>34</v>
      </c>
      <c r="Q225" s="635" t="s">
        <v>35</v>
      </c>
      <c r="R225" s="1300"/>
      <c r="S225" s="635" t="s">
        <v>36</v>
      </c>
      <c r="T225" s="635" t="s">
        <v>37</v>
      </c>
      <c r="U225" s="635" t="s">
        <v>38</v>
      </c>
      <c r="V225" s="1300"/>
      <c r="W225" s="635" t="s">
        <v>39</v>
      </c>
      <c r="X225" s="673" t="s">
        <v>40</v>
      </c>
      <c r="Y225" s="630"/>
      <c r="Z225" s="630"/>
      <c r="AA225" s="630"/>
    </row>
    <row r="226" spans="1:27" s="627" customFormat="1" ht="15">
      <c r="A226" s="801" t="s">
        <v>256</v>
      </c>
      <c r="B226" s="802" t="s">
        <v>250</v>
      </c>
      <c r="C226" s="802">
        <f>YK!D13</f>
        <v>90</v>
      </c>
      <c r="D226" s="803">
        <f>YK!E13</f>
        <v>41.2</v>
      </c>
      <c r="E226" s="638">
        <f>YK!F13</f>
        <v>0.44770833333333337</v>
      </c>
      <c r="F226" s="639">
        <f>YK!G13</f>
        <v>0.33333333333333331</v>
      </c>
      <c r="G226" s="640">
        <f>YK!H13</f>
        <v>0.5</v>
      </c>
      <c r="H226" s="640">
        <f>YK!I13</f>
        <v>0.5</v>
      </c>
      <c r="I226" s="799">
        <f>YK!J13</f>
        <v>1</v>
      </c>
      <c r="J226" s="799" t="str">
        <f>YK!K13</f>
        <v>n/a</v>
      </c>
      <c r="K226" s="799">
        <f>YK!L13</f>
        <v>0</v>
      </c>
      <c r="L226" s="640">
        <f>YK!M13</f>
        <v>0</v>
      </c>
      <c r="M226" s="639">
        <f>YK!N13</f>
        <v>0.56208333333333338</v>
      </c>
      <c r="N226" s="640">
        <f>YK!O13</f>
        <v>0.5</v>
      </c>
      <c r="O226" s="640">
        <f>YK!P13</f>
        <v>0.25</v>
      </c>
      <c r="P226" s="799">
        <f>YK!Q13</f>
        <v>0.5</v>
      </c>
      <c r="Q226" s="799">
        <f>YK!R13</f>
        <v>0</v>
      </c>
      <c r="R226" s="640">
        <f>YK!S13</f>
        <v>0.83333333333333337</v>
      </c>
      <c r="S226" s="799">
        <f>YK!T13</f>
        <v>0.5</v>
      </c>
      <c r="T226" s="799">
        <f>YK!U13</f>
        <v>1</v>
      </c>
      <c r="U226" s="799">
        <f>YK!V13</f>
        <v>1</v>
      </c>
      <c r="V226" s="640">
        <f>YK!W13</f>
        <v>0.66500000000000004</v>
      </c>
      <c r="W226" s="799">
        <f>YK!X13</f>
        <v>1</v>
      </c>
      <c r="X226" s="800">
        <f>YK!Y13</f>
        <v>0.33</v>
      </c>
      <c r="Y226" s="228"/>
      <c r="Z226" s="228"/>
      <c r="AA226" s="228"/>
    </row>
    <row r="227" spans="1:27" s="627" customFormat="1" ht="15">
      <c r="A227" s="719" t="s">
        <v>258</v>
      </c>
      <c r="B227" s="720" t="s">
        <v>250</v>
      </c>
      <c r="C227" s="720">
        <f>YK!D15</f>
        <v>348</v>
      </c>
      <c r="D227" s="721">
        <f>YK!E15</f>
        <v>20</v>
      </c>
      <c r="E227" s="112">
        <f>YK!F15</f>
        <v>0.65625</v>
      </c>
      <c r="F227" s="113">
        <f>YK!G15</f>
        <v>0.66666666666666663</v>
      </c>
      <c r="G227" s="115">
        <f>YK!H15</f>
        <v>0.5</v>
      </c>
      <c r="H227" s="115">
        <f>YK!I15</f>
        <v>0.5</v>
      </c>
      <c r="I227" s="233">
        <f>YK!J15</f>
        <v>1</v>
      </c>
      <c r="J227" s="233" t="str">
        <f>YK!K15</f>
        <v>n/a</v>
      </c>
      <c r="K227" s="233">
        <f>YK!L15</f>
        <v>0</v>
      </c>
      <c r="L227" s="115">
        <f>YK!M15</f>
        <v>1</v>
      </c>
      <c r="M227" s="113">
        <f>YK!N15</f>
        <v>0.64583333333333337</v>
      </c>
      <c r="N227" s="115">
        <f>YK!O15</f>
        <v>0.5</v>
      </c>
      <c r="O227" s="115">
        <f>YK!P15</f>
        <v>0.75</v>
      </c>
      <c r="P227" s="233">
        <f>YK!Q15</f>
        <v>1</v>
      </c>
      <c r="Q227" s="233">
        <f>YK!R15</f>
        <v>0.5</v>
      </c>
      <c r="R227" s="115">
        <f>YK!S15</f>
        <v>0.83333333333333337</v>
      </c>
      <c r="S227" s="233">
        <f>YK!T15</f>
        <v>0.5</v>
      </c>
      <c r="T227" s="233">
        <f>YK!U15</f>
        <v>1</v>
      </c>
      <c r="U227" s="233">
        <f>YK!V15</f>
        <v>1</v>
      </c>
      <c r="V227" s="115">
        <f>YK!W15</f>
        <v>0.5</v>
      </c>
      <c r="W227" s="233">
        <f>YK!X15</f>
        <v>1</v>
      </c>
      <c r="X227" s="702">
        <f>YK!Y15</f>
        <v>0</v>
      </c>
      <c r="Y227" s="228"/>
      <c r="Z227" s="228"/>
      <c r="AA227" s="228"/>
    </row>
    <row r="228" spans="1:27" s="627" customFormat="1" ht="15">
      <c r="A228" s="723" t="s">
        <v>259</v>
      </c>
      <c r="B228" s="724" t="s">
        <v>250</v>
      </c>
      <c r="C228" s="724">
        <f>YK!D16</f>
        <v>613</v>
      </c>
      <c r="D228" s="725">
        <f>YK!E16</f>
        <v>42.1</v>
      </c>
      <c r="E228" s="112">
        <f>YK!F16</f>
        <v>0.76083333333333336</v>
      </c>
      <c r="F228" s="113">
        <f>YK!G16</f>
        <v>0.83333333333333337</v>
      </c>
      <c r="G228" s="115">
        <f>YK!H16</f>
        <v>1</v>
      </c>
      <c r="H228" s="115">
        <f>YK!I16</f>
        <v>0.5</v>
      </c>
      <c r="I228" s="233">
        <f>YK!J16</f>
        <v>1</v>
      </c>
      <c r="J228" s="233" t="str">
        <f>YK!K16</f>
        <v>n/a</v>
      </c>
      <c r="K228" s="233">
        <f>YK!L16</f>
        <v>0</v>
      </c>
      <c r="L228" s="115">
        <f>YK!M16</f>
        <v>1</v>
      </c>
      <c r="M228" s="113">
        <f>YK!N16</f>
        <v>0.68833333333333335</v>
      </c>
      <c r="N228" s="115">
        <f>YK!O16</f>
        <v>0.5</v>
      </c>
      <c r="O228" s="115">
        <f>YK!P16</f>
        <v>0.75</v>
      </c>
      <c r="P228" s="233">
        <f>YK!Q16</f>
        <v>1</v>
      </c>
      <c r="Q228" s="233">
        <f>YK!R16</f>
        <v>0.5</v>
      </c>
      <c r="R228" s="115">
        <f>YK!S16</f>
        <v>0.83333333333333337</v>
      </c>
      <c r="S228" s="233">
        <f>YK!T16</f>
        <v>0.5</v>
      </c>
      <c r="T228" s="233">
        <f>YK!U16</f>
        <v>1</v>
      </c>
      <c r="U228" s="233">
        <f>YK!V16</f>
        <v>1</v>
      </c>
      <c r="V228" s="115">
        <f>YK!W16</f>
        <v>0.67</v>
      </c>
      <c r="W228" s="233">
        <f>YK!X16</f>
        <v>0.67</v>
      </c>
      <c r="X228" s="702">
        <f>YK!Y16</f>
        <v>0.67</v>
      </c>
      <c r="Y228" s="228"/>
      <c r="Z228" s="228"/>
      <c r="AA228" s="228"/>
    </row>
    <row r="229" spans="1:27" s="627" customFormat="1" ht="15">
      <c r="A229" s="719" t="s">
        <v>260</v>
      </c>
      <c r="B229" s="720" t="s">
        <v>250</v>
      </c>
      <c r="C229" s="720">
        <f>YK!D17</f>
        <v>200</v>
      </c>
      <c r="D229" s="721">
        <f>YK!E17</f>
        <v>46.2</v>
      </c>
      <c r="E229" s="112">
        <f>YK!F17</f>
        <v>0.65625</v>
      </c>
      <c r="F229" s="113">
        <f>YK!G17</f>
        <v>0.66666666666666663</v>
      </c>
      <c r="G229" s="115">
        <f>YK!H17</f>
        <v>0.5</v>
      </c>
      <c r="H229" s="115">
        <f>YK!I17</f>
        <v>0.5</v>
      </c>
      <c r="I229" s="233">
        <f>YK!J17</f>
        <v>1</v>
      </c>
      <c r="J229" s="233" t="str">
        <f>YK!K17</f>
        <v>n/a</v>
      </c>
      <c r="K229" s="233">
        <f>YK!L17</f>
        <v>0</v>
      </c>
      <c r="L229" s="115">
        <f>YK!M17</f>
        <v>1</v>
      </c>
      <c r="M229" s="113">
        <f>YK!N17</f>
        <v>0.64583333333333337</v>
      </c>
      <c r="N229" s="115">
        <f>YK!O17</f>
        <v>0.5</v>
      </c>
      <c r="O229" s="115">
        <f>YK!P17</f>
        <v>0.75</v>
      </c>
      <c r="P229" s="233">
        <f>YK!Q17</f>
        <v>1</v>
      </c>
      <c r="Q229" s="233">
        <f>YK!R17</f>
        <v>0.5</v>
      </c>
      <c r="R229" s="115">
        <f>YK!S17</f>
        <v>0.83333333333333337</v>
      </c>
      <c r="S229" s="233">
        <f>YK!T17</f>
        <v>0.5</v>
      </c>
      <c r="T229" s="233">
        <f>YK!U17</f>
        <v>1</v>
      </c>
      <c r="U229" s="233">
        <f>YK!V17</f>
        <v>1</v>
      </c>
      <c r="V229" s="115">
        <f>YK!W17</f>
        <v>0.5</v>
      </c>
      <c r="W229" s="233">
        <f>YK!X17</f>
        <v>1</v>
      </c>
      <c r="X229" s="702">
        <f>YK!Y17</f>
        <v>0</v>
      </c>
      <c r="Y229" s="228"/>
      <c r="Z229" s="228"/>
      <c r="AA229" s="228"/>
    </row>
    <row r="230" spans="1:27" s="627" customFormat="1" ht="15">
      <c r="A230" s="723" t="s">
        <v>261</v>
      </c>
      <c r="B230" s="724" t="s">
        <v>250</v>
      </c>
      <c r="C230" s="724">
        <f>YK!D18</f>
        <v>249</v>
      </c>
      <c r="D230" s="725">
        <f>YK!E18</f>
        <v>28</v>
      </c>
      <c r="E230" s="112">
        <f>YK!F18</f>
        <v>0.54166666666666674</v>
      </c>
      <c r="F230" s="113">
        <f>YK!G18</f>
        <v>0.83333333333333337</v>
      </c>
      <c r="G230" s="115">
        <f>YK!H18</f>
        <v>1</v>
      </c>
      <c r="H230" s="115">
        <f>YK!I18</f>
        <v>0.5</v>
      </c>
      <c r="I230" s="233">
        <f>YK!J18</f>
        <v>1</v>
      </c>
      <c r="J230" s="233" t="str">
        <f>YK!K18</f>
        <v>n/a</v>
      </c>
      <c r="K230" s="233">
        <f>YK!L18</f>
        <v>0</v>
      </c>
      <c r="L230" s="115">
        <f>YK!M18</f>
        <v>1</v>
      </c>
      <c r="M230" s="113">
        <f>YK!N18</f>
        <v>0.25</v>
      </c>
      <c r="N230" s="115">
        <f>YK!O18</f>
        <v>0</v>
      </c>
      <c r="O230" s="115">
        <f>YK!P18</f>
        <v>0</v>
      </c>
      <c r="P230" s="233">
        <f>YK!Q18</f>
        <v>0</v>
      </c>
      <c r="Q230" s="233">
        <f>YK!R18</f>
        <v>0</v>
      </c>
      <c r="R230" s="115">
        <f>YK!S18</f>
        <v>0.5</v>
      </c>
      <c r="S230" s="233">
        <f>YK!T18</f>
        <v>0.5</v>
      </c>
      <c r="T230" s="233">
        <f>YK!U18</f>
        <v>0</v>
      </c>
      <c r="U230" s="233">
        <f>YK!V18</f>
        <v>1</v>
      </c>
      <c r="V230" s="115">
        <f>YK!W18</f>
        <v>0.5</v>
      </c>
      <c r="W230" s="233">
        <f>YK!X18</f>
        <v>1</v>
      </c>
      <c r="X230" s="702">
        <f>YK!Y18</f>
        <v>0</v>
      </c>
      <c r="Y230" s="228"/>
      <c r="Z230" s="228"/>
      <c r="AA230" s="228"/>
    </row>
    <row r="231" spans="1:27" s="627" customFormat="1" ht="15">
      <c r="A231" s="719" t="s">
        <v>262</v>
      </c>
      <c r="B231" s="720" t="s">
        <v>250</v>
      </c>
      <c r="C231" s="720">
        <f>YK!D19</f>
        <v>124</v>
      </c>
      <c r="D231" s="721">
        <f>YK!E19</f>
        <v>37.5</v>
      </c>
      <c r="E231" s="112">
        <f>YK!F19</f>
        <v>0.70854166666666663</v>
      </c>
      <c r="F231" s="113">
        <f>YK!G19</f>
        <v>0.83333333333333337</v>
      </c>
      <c r="G231" s="115">
        <f>YK!H19</f>
        <v>1</v>
      </c>
      <c r="H231" s="115">
        <f>YK!I19</f>
        <v>0.5</v>
      </c>
      <c r="I231" s="233">
        <f>YK!J19</f>
        <v>1</v>
      </c>
      <c r="J231" s="233" t="str">
        <f>YK!K19</f>
        <v>n/a</v>
      </c>
      <c r="K231" s="233">
        <f>YK!L19</f>
        <v>0</v>
      </c>
      <c r="L231" s="115">
        <f>YK!M19</f>
        <v>1</v>
      </c>
      <c r="M231" s="113">
        <f>YK!N19</f>
        <v>0.58374999999999999</v>
      </c>
      <c r="N231" s="115">
        <f>YK!O19</f>
        <v>0.5</v>
      </c>
      <c r="O231" s="115">
        <f>YK!P19</f>
        <v>0.5</v>
      </c>
      <c r="P231" s="233">
        <f>YK!Q19</f>
        <v>0.5</v>
      </c>
      <c r="Q231" s="233">
        <f>YK!R19</f>
        <v>0.5</v>
      </c>
      <c r="R231" s="115">
        <f>YK!S19</f>
        <v>0.5</v>
      </c>
      <c r="S231" s="233">
        <f>YK!T19</f>
        <v>0.5</v>
      </c>
      <c r="T231" s="233">
        <f>YK!U19</f>
        <v>0</v>
      </c>
      <c r="U231" s="233">
        <f>YK!V19</f>
        <v>1</v>
      </c>
      <c r="V231" s="115">
        <f>YK!W19</f>
        <v>0.83499999999999996</v>
      </c>
      <c r="W231" s="233">
        <f>YK!X19</f>
        <v>1</v>
      </c>
      <c r="X231" s="702">
        <f>YK!Y19</f>
        <v>0.67</v>
      </c>
      <c r="Y231" s="228"/>
      <c r="Z231" s="228"/>
      <c r="AA231" s="228"/>
    </row>
    <row r="232" spans="1:27" s="627" customFormat="1" ht="15.75" thickBot="1">
      <c r="A232" s="727" t="s">
        <v>263</v>
      </c>
      <c r="B232" s="728" t="s">
        <v>250</v>
      </c>
      <c r="C232" s="728">
        <f>YK!D20</f>
        <v>790</v>
      </c>
      <c r="D232" s="729">
        <f>YK!E20</f>
        <v>38</v>
      </c>
      <c r="E232" s="642">
        <f>YK!F20</f>
        <v>0.68354166666666671</v>
      </c>
      <c r="F232" s="643">
        <f>YK!G20</f>
        <v>0.55500000000000005</v>
      </c>
      <c r="G232" s="644">
        <f>YK!H20</f>
        <v>1</v>
      </c>
      <c r="H232" s="644">
        <f>YK!I20</f>
        <v>0.66500000000000004</v>
      </c>
      <c r="I232" s="703">
        <f>YK!J20</f>
        <v>1</v>
      </c>
      <c r="J232" s="703" t="str">
        <f>YK!K20</f>
        <v>n/a</v>
      </c>
      <c r="K232" s="703">
        <f>YK!L20</f>
        <v>0.33</v>
      </c>
      <c r="L232" s="644">
        <f>YK!M20</f>
        <v>0</v>
      </c>
      <c r="M232" s="643">
        <f>YK!N20</f>
        <v>0.81208333333333338</v>
      </c>
      <c r="N232" s="644">
        <f>YK!O20</f>
        <v>1</v>
      </c>
      <c r="O232" s="644">
        <f>YK!P20</f>
        <v>0.75</v>
      </c>
      <c r="P232" s="703">
        <f>YK!Q20</f>
        <v>1</v>
      </c>
      <c r="Q232" s="703">
        <f>YK!R20</f>
        <v>0.5</v>
      </c>
      <c r="R232" s="644">
        <f>YK!S20</f>
        <v>0.83333333333333337</v>
      </c>
      <c r="S232" s="703">
        <f>YK!T20</f>
        <v>0.5</v>
      </c>
      <c r="T232" s="703">
        <f>YK!U20</f>
        <v>1</v>
      </c>
      <c r="U232" s="703">
        <f>YK!V20</f>
        <v>1</v>
      </c>
      <c r="V232" s="644">
        <f>YK!W20</f>
        <v>0.66500000000000004</v>
      </c>
      <c r="W232" s="703">
        <f>YK!X20</f>
        <v>1</v>
      </c>
      <c r="X232" s="704">
        <f>YK!Y20</f>
        <v>0.33</v>
      </c>
      <c r="Y232" s="228"/>
      <c r="Z232" s="228"/>
      <c r="AA232" s="228"/>
    </row>
    <row r="233" spans="1:27" s="654" customFormat="1" ht="30">
      <c r="A233" s="781" t="s">
        <v>498</v>
      </c>
      <c r="B233" s="782"/>
      <c r="C233" s="790">
        <f t="shared" ref="C233:I233" si="12">AVERAGE(C226:C232)</f>
        <v>344.85714285714283</v>
      </c>
      <c r="D233" s="789">
        <f t="shared" si="12"/>
        <v>36.142857142857146</v>
      </c>
      <c r="E233" s="783">
        <f t="shared" si="12"/>
        <v>0.63639880952380956</v>
      </c>
      <c r="F233" s="783">
        <f t="shared" si="12"/>
        <v>0.67452380952380953</v>
      </c>
      <c r="G233" s="783">
        <f t="shared" si="12"/>
        <v>0.7857142857142857</v>
      </c>
      <c r="H233" s="783">
        <f t="shared" si="12"/>
        <v>0.52357142857142858</v>
      </c>
      <c r="I233" s="783">
        <f t="shared" si="12"/>
        <v>1</v>
      </c>
      <c r="J233" s="783" t="s">
        <v>44</v>
      </c>
      <c r="K233" s="783">
        <f t="shared" ref="K233:X233" si="13">AVERAGE(K226:K232)</f>
        <v>4.7142857142857146E-2</v>
      </c>
      <c r="L233" s="783">
        <f t="shared" si="13"/>
        <v>0.7142857142857143</v>
      </c>
      <c r="M233" s="783">
        <f t="shared" si="13"/>
        <v>0.5982738095238096</v>
      </c>
      <c r="N233" s="783">
        <f t="shared" si="13"/>
        <v>0.5</v>
      </c>
      <c r="O233" s="783">
        <f t="shared" si="13"/>
        <v>0.5357142857142857</v>
      </c>
      <c r="P233" s="783">
        <f t="shared" si="13"/>
        <v>0.7142857142857143</v>
      </c>
      <c r="Q233" s="783">
        <f t="shared" si="13"/>
        <v>0.35714285714285715</v>
      </c>
      <c r="R233" s="783">
        <f t="shared" si="13"/>
        <v>0.73809523809523814</v>
      </c>
      <c r="S233" s="783">
        <f t="shared" si="13"/>
        <v>0.5</v>
      </c>
      <c r="T233" s="783">
        <f t="shared" si="13"/>
        <v>0.7142857142857143</v>
      </c>
      <c r="U233" s="783">
        <f t="shared" si="13"/>
        <v>1</v>
      </c>
      <c r="V233" s="783">
        <f t="shared" si="13"/>
        <v>0.61928571428571433</v>
      </c>
      <c r="W233" s="783">
        <f t="shared" si="13"/>
        <v>0.95285714285714285</v>
      </c>
      <c r="X233" s="783">
        <f t="shared" si="13"/>
        <v>0.2857142857142857</v>
      </c>
      <c r="Y233" s="650"/>
      <c r="Z233" s="650"/>
      <c r="AA233" s="650"/>
    </row>
    <row r="234" spans="1:27" s="654" customFormat="1" ht="30.75" thickBot="1">
      <c r="A234" s="785" t="s">
        <v>499</v>
      </c>
      <c r="B234" s="786"/>
      <c r="C234" s="786"/>
      <c r="D234" s="791">
        <f>SUMPRODUCT(D226:D232,C226:C232)/SUM(C226:C232)</f>
        <v>36.187779618889813</v>
      </c>
      <c r="E234" s="787">
        <f>SUMPRODUCT(E226:E232,C226:C232)/SUM(C226:C232)</f>
        <v>0.67483084783209057</v>
      </c>
      <c r="F234" s="787">
        <f>SUMPRODUCT(F226:F232,C226:C232)/SUM(C226:C232)</f>
        <v>0.68577050538525275</v>
      </c>
      <c r="G234" s="787">
        <f>SUMPRODUCT(G226:G232,C226:C232)/SUM(C226:C232)</f>
        <v>0.86785418392709202</v>
      </c>
      <c r="H234" s="787">
        <f>SUMPRODUCT(H226:H232,C226:C232)/SUM(C226:C232)</f>
        <v>0.55399751449875723</v>
      </c>
      <c r="I234" s="787">
        <f>SUMPRODUCT(I226:I232,C226:C232)/SUM(C226:C232)</f>
        <v>1</v>
      </c>
      <c r="J234" s="787" t="s">
        <v>44</v>
      </c>
      <c r="K234" s="787">
        <f>SUMPRODUCT(K226:K232,C226:C232)/SUM(C226:C232)</f>
        <v>0.10799502899751449</v>
      </c>
      <c r="L234" s="787">
        <f>SUMPRODUCT(L226:L232,C226:C232)/SUM(C226:C232)</f>
        <v>0.63545981772990889</v>
      </c>
      <c r="M234" s="787">
        <f>SUMPRODUCT(M226:M232,C226:C232)/SUM(C226:C232)</f>
        <v>0.66389119027892851</v>
      </c>
      <c r="N234" s="787">
        <f>SUMPRODUCT(N226:N232,C226:C232)/SUM(C226:C232)</f>
        <v>0.61205468102734051</v>
      </c>
      <c r="O234" s="787">
        <f>SUMPRODUCT(O226:O232,C226:C232)/SUM(C226:C232)</f>
        <v>0.64115575807787906</v>
      </c>
      <c r="P234" s="787">
        <f>SUMPRODUCT(P226:P232,C226:C232)/SUM(C226:C232)</f>
        <v>0.85252692626346316</v>
      </c>
      <c r="Q234" s="787">
        <f>SUMPRODUCT(Q226:Q232,C226:C232)/SUM(C226:C232)</f>
        <v>0.42978458989229495</v>
      </c>
      <c r="R234" s="787">
        <f>SUMPRODUCT(R226:R232,C226:C232)/SUM(C226:C232)</f>
        <v>0.78182822424744547</v>
      </c>
      <c r="S234" s="787">
        <f>SUMPRODUCT(S226:S232,C226:C232)/SUM(C226:C232)</f>
        <v>0.5</v>
      </c>
      <c r="T234" s="787">
        <f>SUMPRODUCT(T226:T232,C226:C232)/SUM(C226:C232)</f>
        <v>0.84548467274233641</v>
      </c>
      <c r="U234" s="787">
        <f>SUMPRODUCT(U226:U232,C226:C232)/SUM(C226:C232)</f>
        <v>1</v>
      </c>
      <c r="V234" s="787">
        <f>SUMPRODUCT(V226:V232,C226:C232)/SUM(C226:C232)</f>
        <v>0.6205260977630489</v>
      </c>
      <c r="W234" s="787">
        <f>SUMPRODUCT(W226:W232,C226:C232)/SUM(C226:C232)</f>
        <v>0.91620132560066281</v>
      </c>
      <c r="X234" s="787">
        <f>SUMPRODUCT(X226:X232,C226:C232)/SUM(C226:C232)</f>
        <v>0.32485086992543499</v>
      </c>
      <c r="Y234" s="650"/>
      <c r="Z234" s="650"/>
      <c r="AA234" s="650"/>
    </row>
    <row r="235" spans="1:27" s="654" customFormat="1" ht="15">
      <c r="A235" s="650"/>
      <c r="B235" s="650"/>
      <c r="C235" s="650"/>
      <c r="D235" s="653"/>
      <c r="E235" s="651"/>
      <c r="F235" s="651"/>
      <c r="G235" s="651"/>
      <c r="H235" s="651"/>
      <c r="I235" s="651"/>
      <c r="J235" s="651"/>
      <c r="K235" s="651"/>
      <c r="L235" s="651"/>
      <c r="M235" s="651"/>
      <c r="N235" s="651"/>
      <c r="O235" s="651"/>
      <c r="P235" s="651"/>
      <c r="Q235" s="651"/>
      <c r="R235" s="651"/>
      <c r="S235" s="651"/>
      <c r="T235" s="651"/>
      <c r="U235" s="651"/>
      <c r="V235" s="651"/>
      <c r="W235" s="651"/>
      <c r="X235" s="651"/>
      <c r="Y235" s="656"/>
      <c r="Z235" s="656"/>
      <c r="AA235" s="656"/>
    </row>
    <row r="236" spans="1:27" s="654" customFormat="1" ht="15">
      <c r="A236" s="650"/>
      <c r="B236" s="650"/>
      <c r="C236" s="650"/>
      <c r="D236" s="653"/>
      <c r="E236" s="651"/>
      <c r="F236" s="651"/>
      <c r="G236" s="651"/>
      <c r="H236" s="651"/>
      <c r="I236" s="651"/>
      <c r="J236" s="651"/>
      <c r="K236" s="651"/>
      <c r="L236" s="651"/>
      <c r="M236" s="651"/>
      <c r="N236" s="651"/>
      <c r="O236" s="651"/>
      <c r="P236" s="651"/>
      <c r="Q236" s="651"/>
      <c r="R236" s="651"/>
      <c r="S236" s="651"/>
      <c r="T236" s="651"/>
      <c r="U236" s="651"/>
      <c r="V236" s="651"/>
      <c r="W236" s="651"/>
      <c r="X236" s="651"/>
      <c r="Y236" s="656"/>
      <c r="Z236" s="656"/>
      <c r="AA236" s="656"/>
    </row>
    <row r="237" spans="1:27" s="654" customFormat="1" ht="15.75" thickBot="1">
      <c r="A237" s="1308" t="s">
        <v>528</v>
      </c>
      <c r="B237" s="1308"/>
      <c r="C237" s="1308"/>
      <c r="D237" s="1308"/>
      <c r="E237" s="1308"/>
      <c r="F237" s="651"/>
      <c r="G237" s="651"/>
      <c r="H237" s="651"/>
      <c r="I237" s="651"/>
      <c r="J237" s="651"/>
      <c r="K237" s="651"/>
      <c r="L237" s="651"/>
      <c r="M237" s="651"/>
      <c r="N237" s="651"/>
      <c r="O237" s="651"/>
      <c r="P237" s="651"/>
      <c r="Q237" s="651"/>
      <c r="R237" s="651"/>
      <c r="S237" s="651"/>
      <c r="T237" s="651"/>
      <c r="U237" s="651"/>
      <c r="V237" s="651"/>
      <c r="W237" s="651"/>
      <c r="X237" s="651"/>
      <c r="Y237" s="656"/>
      <c r="Z237" s="656"/>
      <c r="AA237" s="656"/>
    </row>
    <row r="238" spans="1:27" s="631" customFormat="1" ht="15">
      <c r="A238" s="1309" t="s">
        <v>0</v>
      </c>
      <c r="B238" s="1304" t="s">
        <v>1</v>
      </c>
      <c r="C238" s="1304" t="s">
        <v>2</v>
      </c>
      <c r="D238" s="1304" t="s">
        <v>3</v>
      </c>
      <c r="E238" s="1311" t="s">
        <v>4</v>
      </c>
      <c r="F238" s="670" t="s">
        <v>5</v>
      </c>
      <c r="G238" s="1304">
        <v>1</v>
      </c>
      <c r="H238" s="1301">
        <v>2</v>
      </c>
      <c r="I238" s="1302"/>
      <c r="J238" s="1302"/>
      <c r="K238" s="1303"/>
      <c r="L238" s="1304">
        <v>3</v>
      </c>
      <c r="M238" s="670" t="s">
        <v>6</v>
      </c>
      <c r="N238" s="1304">
        <v>4</v>
      </c>
      <c r="O238" s="1301">
        <v>5</v>
      </c>
      <c r="P238" s="1302"/>
      <c r="Q238" s="1303"/>
      <c r="R238" s="1301">
        <v>6</v>
      </c>
      <c r="S238" s="1302"/>
      <c r="T238" s="1302"/>
      <c r="U238" s="1303"/>
      <c r="V238" s="1301">
        <v>7</v>
      </c>
      <c r="W238" s="1302"/>
      <c r="X238" s="1306"/>
      <c r="Y238" s="630"/>
      <c r="Z238" s="630"/>
      <c r="AA238" s="630"/>
    </row>
    <row r="239" spans="1:27" s="631" customFormat="1" ht="15">
      <c r="A239" s="1310"/>
      <c r="B239" s="1300"/>
      <c r="C239" s="1300"/>
      <c r="D239" s="1300"/>
      <c r="E239" s="1300"/>
      <c r="F239" s="1307" t="s">
        <v>7</v>
      </c>
      <c r="G239" s="1305"/>
      <c r="H239" s="632">
        <v>2</v>
      </c>
      <c r="I239" s="632">
        <v>2.1</v>
      </c>
      <c r="J239" s="632">
        <v>2.2000000000000002</v>
      </c>
      <c r="K239" s="632">
        <v>2.2999999999999998</v>
      </c>
      <c r="L239" s="1305"/>
      <c r="M239" s="1307" t="s">
        <v>8</v>
      </c>
      <c r="N239" s="1305"/>
      <c r="O239" s="633">
        <v>5</v>
      </c>
      <c r="P239" s="632">
        <v>5.0999999999999996</v>
      </c>
      <c r="Q239" s="632">
        <v>5.2</v>
      </c>
      <c r="R239" s="632">
        <v>6</v>
      </c>
      <c r="S239" s="632">
        <v>6.1</v>
      </c>
      <c r="T239" s="632">
        <v>6.2</v>
      </c>
      <c r="U239" s="632">
        <v>6.3</v>
      </c>
      <c r="V239" s="632">
        <v>7</v>
      </c>
      <c r="W239" s="632">
        <v>7.1</v>
      </c>
      <c r="X239" s="671">
        <v>7.2</v>
      </c>
      <c r="Y239" s="630"/>
      <c r="Z239" s="630"/>
      <c r="AA239" s="630"/>
    </row>
    <row r="240" spans="1:27" s="631" customFormat="1" ht="15">
      <c r="A240" s="1310"/>
      <c r="B240" s="1300"/>
      <c r="C240" s="1300"/>
      <c r="D240" s="1300"/>
      <c r="E240" s="1300"/>
      <c r="F240" s="1300"/>
      <c r="G240" s="1299" t="s">
        <v>9</v>
      </c>
      <c r="H240" s="1295" t="s">
        <v>10</v>
      </c>
      <c r="I240" s="1296"/>
      <c r="J240" s="1296"/>
      <c r="K240" s="1297"/>
      <c r="L240" s="1299" t="s">
        <v>11</v>
      </c>
      <c r="M240" s="1300"/>
      <c r="N240" s="1299" t="s">
        <v>12</v>
      </c>
      <c r="O240" s="1295" t="s">
        <v>13</v>
      </c>
      <c r="P240" s="1296"/>
      <c r="Q240" s="1297"/>
      <c r="R240" s="1295" t="s">
        <v>14</v>
      </c>
      <c r="S240" s="1296"/>
      <c r="T240" s="1296"/>
      <c r="U240" s="1297"/>
      <c r="V240" s="1295" t="s">
        <v>15</v>
      </c>
      <c r="W240" s="1296"/>
      <c r="X240" s="1298"/>
      <c r="Y240" s="630"/>
      <c r="Z240" s="630"/>
      <c r="AA240" s="630"/>
    </row>
    <row r="241" spans="1:27" s="631" customFormat="1" ht="15">
      <c r="A241" s="1310"/>
      <c r="B241" s="1300"/>
      <c r="C241" s="1300"/>
      <c r="D241" s="1300"/>
      <c r="E241" s="1300"/>
      <c r="F241" s="1300"/>
      <c r="G241" s="1305"/>
      <c r="H241" s="1299" t="s">
        <v>16</v>
      </c>
      <c r="I241" s="634" t="s">
        <v>17</v>
      </c>
      <c r="J241" s="634" t="s">
        <v>14</v>
      </c>
      <c r="K241" s="634" t="s">
        <v>18</v>
      </c>
      <c r="L241" s="1305"/>
      <c r="M241" s="1300"/>
      <c r="N241" s="1305"/>
      <c r="O241" s="1299" t="s">
        <v>19</v>
      </c>
      <c r="P241" s="634" t="s">
        <v>20</v>
      </c>
      <c r="Q241" s="634" t="s">
        <v>21</v>
      </c>
      <c r="R241" s="1299" t="s">
        <v>22</v>
      </c>
      <c r="S241" s="634" t="s">
        <v>23</v>
      </c>
      <c r="T241" s="634" t="s">
        <v>24</v>
      </c>
      <c r="U241" s="634" t="s">
        <v>25</v>
      </c>
      <c r="V241" s="1299" t="s">
        <v>26</v>
      </c>
      <c r="W241" s="634" t="s">
        <v>27</v>
      </c>
      <c r="X241" s="672" t="s">
        <v>25</v>
      </c>
      <c r="Y241" s="630"/>
      <c r="Z241" s="630"/>
      <c r="AA241" s="630"/>
    </row>
    <row r="242" spans="1:27" s="631" customFormat="1" ht="60.75" thickBot="1">
      <c r="A242" s="1314"/>
      <c r="B242" s="1313"/>
      <c r="C242" s="1313"/>
      <c r="D242" s="1313"/>
      <c r="E242" s="1313"/>
      <c r="F242" s="1313"/>
      <c r="G242" s="674" t="s">
        <v>28</v>
      </c>
      <c r="H242" s="1313"/>
      <c r="I242" s="674" t="s">
        <v>29</v>
      </c>
      <c r="J242" s="674" t="s">
        <v>30</v>
      </c>
      <c r="K242" s="674" t="s">
        <v>31</v>
      </c>
      <c r="L242" s="674" t="s">
        <v>32</v>
      </c>
      <c r="M242" s="1313"/>
      <c r="N242" s="674" t="s">
        <v>33</v>
      </c>
      <c r="O242" s="1313"/>
      <c r="P242" s="674" t="s">
        <v>34</v>
      </c>
      <c r="Q242" s="674" t="s">
        <v>35</v>
      </c>
      <c r="R242" s="1313"/>
      <c r="S242" s="674" t="s">
        <v>36</v>
      </c>
      <c r="T242" s="674" t="s">
        <v>37</v>
      </c>
      <c r="U242" s="674" t="s">
        <v>38</v>
      </c>
      <c r="V242" s="1313"/>
      <c r="W242" s="674" t="s">
        <v>39</v>
      </c>
      <c r="X242" s="675" t="s">
        <v>40</v>
      </c>
      <c r="Y242" s="630"/>
      <c r="Z242" s="630"/>
      <c r="AA242" s="630"/>
    </row>
    <row r="243" spans="1:27" s="627" customFormat="1" ht="15">
      <c r="A243" s="676" t="s">
        <v>267</v>
      </c>
      <c r="B243" s="453" t="s">
        <v>268</v>
      </c>
      <c r="C243" s="713">
        <f>NWT!D7</f>
        <v>590</v>
      </c>
      <c r="D243" s="454">
        <f>NWT!E7</f>
        <v>90.7</v>
      </c>
      <c r="E243" s="106">
        <f>NWT!F7</f>
        <v>0.37145833333333333</v>
      </c>
      <c r="F243" s="107">
        <f>NWT!G7</f>
        <v>0.22166666666666668</v>
      </c>
      <c r="G243" s="339">
        <f>NWT!H7</f>
        <v>0.5</v>
      </c>
      <c r="H243" s="109">
        <f>NWT!I7</f>
        <v>0.16500000000000001</v>
      </c>
      <c r="I243" s="328">
        <f>NWT!J7</f>
        <v>0</v>
      </c>
      <c r="J243" s="328" t="str">
        <f>NWT!K7</f>
        <v>n/a</v>
      </c>
      <c r="K243" s="328">
        <f>NWT!L7</f>
        <v>0.33</v>
      </c>
      <c r="L243" s="339">
        <f>NWT!M7</f>
        <v>0</v>
      </c>
      <c r="M243" s="107">
        <f>NWT!N7</f>
        <v>0.52124999999999999</v>
      </c>
      <c r="N243" s="339">
        <f>NWT!O7</f>
        <v>0.5</v>
      </c>
      <c r="O243" s="109">
        <f>NWT!P7</f>
        <v>0.75</v>
      </c>
      <c r="P243" s="328">
        <f>NWT!Q7</f>
        <v>1</v>
      </c>
      <c r="Q243" s="328">
        <f>NWT!R7</f>
        <v>0.5</v>
      </c>
      <c r="R243" s="109">
        <f>NWT!S7</f>
        <v>0.5</v>
      </c>
      <c r="S243" s="328">
        <f>NWT!T7</f>
        <v>0.5</v>
      </c>
      <c r="T243" s="328">
        <f>NWT!U7</f>
        <v>0</v>
      </c>
      <c r="U243" s="328">
        <f>NWT!V7</f>
        <v>1</v>
      </c>
      <c r="V243" s="109">
        <f>NWT!W7</f>
        <v>0.33500000000000002</v>
      </c>
      <c r="W243" s="328">
        <f>NWT!X7</f>
        <v>0.67</v>
      </c>
      <c r="X243" s="677">
        <f>NWT!Y7</f>
        <v>0</v>
      </c>
      <c r="Y243" s="228"/>
      <c r="Z243" s="228"/>
      <c r="AA243" s="228"/>
    </row>
    <row r="244" spans="1:27" s="627" customFormat="1" ht="15">
      <c r="A244" s="680" t="s">
        <v>270</v>
      </c>
      <c r="B244" s="464" t="s">
        <v>268</v>
      </c>
      <c r="C244" s="467">
        <f>NWT!D9</f>
        <v>129</v>
      </c>
      <c r="D244" s="465">
        <f>NWT!E9</f>
        <v>92</v>
      </c>
      <c r="E244" s="112">
        <f>NWT!F9</f>
        <v>0.22541666666666665</v>
      </c>
      <c r="F244" s="113">
        <f>NWT!G9</f>
        <v>5.5E-2</v>
      </c>
      <c r="G244" s="331">
        <f>NWT!H9</f>
        <v>0</v>
      </c>
      <c r="H244" s="115">
        <f>NWT!I9</f>
        <v>0.16500000000000001</v>
      </c>
      <c r="I244" s="380">
        <f>NWT!J9</f>
        <v>0</v>
      </c>
      <c r="J244" s="380" t="str">
        <f>NWT!K9</f>
        <v>n/a</v>
      </c>
      <c r="K244" s="380">
        <f>NWT!L9</f>
        <v>0.33</v>
      </c>
      <c r="L244" s="331">
        <f>NWT!M9</f>
        <v>0</v>
      </c>
      <c r="M244" s="113">
        <f>NWT!N9</f>
        <v>0.39583333333333331</v>
      </c>
      <c r="N244" s="331">
        <f>NWT!O9</f>
        <v>0.5</v>
      </c>
      <c r="O244" s="115">
        <f>NWT!P9</f>
        <v>0.75</v>
      </c>
      <c r="P244" s="380">
        <f>NWT!Q9</f>
        <v>1</v>
      </c>
      <c r="Q244" s="380">
        <f>NWT!R9</f>
        <v>0.5</v>
      </c>
      <c r="R244" s="115">
        <f>NWT!S9</f>
        <v>0.33333333333333331</v>
      </c>
      <c r="S244" s="380">
        <f>NWT!T9</f>
        <v>0.5</v>
      </c>
      <c r="T244" s="380">
        <f>NWT!U9</f>
        <v>0</v>
      </c>
      <c r="U244" s="380">
        <f>NWT!V9</f>
        <v>0.5</v>
      </c>
      <c r="V244" s="115">
        <f>NWT!W9</f>
        <v>0</v>
      </c>
      <c r="W244" s="380">
        <f>NWT!X9</f>
        <v>0</v>
      </c>
      <c r="X244" s="499">
        <f>NWT!Y9</f>
        <v>0</v>
      </c>
      <c r="Y244" s="228"/>
      <c r="Z244" s="228"/>
      <c r="AA244" s="228"/>
    </row>
    <row r="245" spans="1:27" s="627" customFormat="1" ht="15">
      <c r="A245" s="679" t="s">
        <v>271</v>
      </c>
      <c r="B245" s="455" t="s">
        <v>268</v>
      </c>
      <c r="C245" s="460">
        <f>NWT!D10</f>
        <v>533</v>
      </c>
      <c r="D245" s="456">
        <f>NWT!E10</f>
        <v>94.3</v>
      </c>
      <c r="E245" s="112">
        <f>NWT!F10</f>
        <v>0.32958333333333334</v>
      </c>
      <c r="F245" s="113">
        <f>NWT!G10</f>
        <v>0.22166666666666668</v>
      </c>
      <c r="G245" s="331">
        <f>NWT!H10</f>
        <v>0.5</v>
      </c>
      <c r="H245" s="115">
        <f>NWT!I10</f>
        <v>0.16500000000000001</v>
      </c>
      <c r="I245" s="380">
        <f>NWT!J10</f>
        <v>0</v>
      </c>
      <c r="J245" s="380" t="str">
        <f>NWT!K10</f>
        <v>n/a</v>
      </c>
      <c r="K245" s="380">
        <f>NWT!L10</f>
        <v>0.33</v>
      </c>
      <c r="L245" s="331">
        <f>NWT!M10</f>
        <v>0</v>
      </c>
      <c r="M245" s="113">
        <f>NWT!N10</f>
        <v>0.4375</v>
      </c>
      <c r="N245" s="331">
        <f>NWT!O10</f>
        <v>0.5</v>
      </c>
      <c r="O245" s="115">
        <f>NWT!P10</f>
        <v>0.75</v>
      </c>
      <c r="P245" s="380">
        <f>NWT!Q10</f>
        <v>1</v>
      </c>
      <c r="Q245" s="380">
        <f>NWT!R10</f>
        <v>0.5</v>
      </c>
      <c r="R245" s="115">
        <f>NWT!S10</f>
        <v>0.5</v>
      </c>
      <c r="S245" s="380">
        <f>NWT!T10</f>
        <v>0.5</v>
      </c>
      <c r="T245" s="380">
        <f>NWT!U10</f>
        <v>0</v>
      </c>
      <c r="U245" s="380">
        <f>NWT!V10</f>
        <v>1</v>
      </c>
      <c r="V245" s="115">
        <f>NWT!W10</f>
        <v>0</v>
      </c>
      <c r="W245" s="380">
        <f>NWT!X10</f>
        <v>0</v>
      </c>
      <c r="X245" s="499">
        <f>NWT!Y10</f>
        <v>0</v>
      </c>
      <c r="Y245" s="228"/>
      <c r="Z245" s="228"/>
      <c r="AA245" s="228"/>
    </row>
    <row r="246" spans="1:27" s="627" customFormat="1" ht="15">
      <c r="A246" s="680" t="s">
        <v>272</v>
      </c>
      <c r="B246" s="464" t="s">
        <v>268</v>
      </c>
      <c r="C246" s="464">
        <f>NWT!D11</f>
        <v>219</v>
      </c>
      <c r="D246" s="465">
        <f>NWT!E11</f>
        <v>97.7</v>
      </c>
      <c r="E246" s="112">
        <f>NWT!F11</f>
        <v>0.45833333333333331</v>
      </c>
      <c r="F246" s="113">
        <f>NWT!G11</f>
        <v>0.66666666666666663</v>
      </c>
      <c r="G246" s="331">
        <f>NWT!H11</f>
        <v>0.5</v>
      </c>
      <c r="H246" s="115">
        <f>NWT!I11</f>
        <v>0.5</v>
      </c>
      <c r="I246" s="380">
        <f>NWT!J11</f>
        <v>1</v>
      </c>
      <c r="J246" s="380" t="str">
        <f>NWT!K11</f>
        <v>n/a</v>
      </c>
      <c r="K246" s="380">
        <f>NWT!L11</f>
        <v>0</v>
      </c>
      <c r="L246" s="331">
        <f>NWT!M11</f>
        <v>1</v>
      </c>
      <c r="M246" s="113">
        <f>NWT!N11</f>
        <v>0.25</v>
      </c>
      <c r="N246" s="331">
        <f>NWT!O11</f>
        <v>0</v>
      </c>
      <c r="O246" s="115">
        <f>NWT!P11</f>
        <v>0.5</v>
      </c>
      <c r="P246" s="380">
        <f>NWT!Q11</f>
        <v>0.5</v>
      </c>
      <c r="Q246" s="380">
        <f>NWT!R11</f>
        <v>0.5</v>
      </c>
      <c r="R246" s="115">
        <f>NWT!S11</f>
        <v>0.5</v>
      </c>
      <c r="S246" s="380">
        <f>NWT!T11</f>
        <v>0.5</v>
      </c>
      <c r="T246" s="380">
        <f>NWT!U11</f>
        <v>0</v>
      </c>
      <c r="U246" s="380">
        <f>NWT!V11</f>
        <v>1</v>
      </c>
      <c r="V246" s="115">
        <f>NWT!W11</f>
        <v>0</v>
      </c>
      <c r="W246" s="380">
        <f>NWT!X11</f>
        <v>0</v>
      </c>
      <c r="X246" s="499">
        <f>NWT!Y11</f>
        <v>0</v>
      </c>
      <c r="Y246" s="228"/>
      <c r="Z246" s="228"/>
      <c r="AA246" s="228"/>
    </row>
    <row r="247" spans="1:27" s="627" customFormat="1" ht="15">
      <c r="A247" s="679" t="s">
        <v>273</v>
      </c>
      <c r="B247" s="455" t="s">
        <v>268</v>
      </c>
      <c r="C247" s="455">
        <f>NWT!D12</f>
        <v>516</v>
      </c>
      <c r="D247" s="456">
        <f>NWT!E12</f>
        <v>90.3</v>
      </c>
      <c r="E247" s="112">
        <f>NWT!F12</f>
        <v>0.41291666666666671</v>
      </c>
      <c r="F247" s="113">
        <f>NWT!G12</f>
        <v>0.38833333333333336</v>
      </c>
      <c r="G247" s="331">
        <f>NWT!H12</f>
        <v>1</v>
      </c>
      <c r="H247" s="115">
        <f>NWT!I12</f>
        <v>0.16500000000000001</v>
      </c>
      <c r="I247" s="380">
        <f>NWT!J12</f>
        <v>0</v>
      </c>
      <c r="J247" s="380" t="str">
        <f>NWT!K12</f>
        <v>n/a</v>
      </c>
      <c r="K247" s="380">
        <f>NWT!L12</f>
        <v>0.33</v>
      </c>
      <c r="L247" s="331">
        <f>NWT!M12</f>
        <v>0</v>
      </c>
      <c r="M247" s="113">
        <f>NWT!N12</f>
        <v>0.4375</v>
      </c>
      <c r="N247" s="331">
        <f>NWT!O12</f>
        <v>0.5</v>
      </c>
      <c r="O247" s="115">
        <f>NWT!P12</f>
        <v>0.75</v>
      </c>
      <c r="P247" s="380">
        <f>NWT!Q12</f>
        <v>1</v>
      </c>
      <c r="Q247" s="380">
        <f>NWT!R12</f>
        <v>0.5</v>
      </c>
      <c r="R247" s="115">
        <f>NWT!S12</f>
        <v>0.5</v>
      </c>
      <c r="S247" s="380">
        <f>NWT!T12</f>
        <v>0.5</v>
      </c>
      <c r="T247" s="380">
        <f>NWT!U12</f>
        <v>0</v>
      </c>
      <c r="U247" s="380">
        <f>NWT!V12</f>
        <v>1</v>
      </c>
      <c r="V247" s="115">
        <f>NWT!W12</f>
        <v>0</v>
      </c>
      <c r="W247" s="380">
        <f>NWT!X12</f>
        <v>0</v>
      </c>
      <c r="X247" s="499">
        <f>NWT!Y12</f>
        <v>0</v>
      </c>
      <c r="Y247" s="228"/>
      <c r="Z247" s="228"/>
      <c r="AA247" s="228"/>
    </row>
    <row r="248" spans="1:27" s="627" customFormat="1" ht="15">
      <c r="A248" s="680" t="s">
        <v>274</v>
      </c>
      <c r="B248" s="464" t="s">
        <v>268</v>
      </c>
      <c r="C248" s="467">
        <f>NWT!D13</f>
        <v>500</v>
      </c>
      <c r="D248" s="465">
        <f>NWT!E13</f>
        <v>89</v>
      </c>
      <c r="E248" s="112">
        <f>NWT!F13</f>
        <v>0.51687499999999997</v>
      </c>
      <c r="F248" s="113">
        <f>NWT!G13</f>
        <v>0.55500000000000005</v>
      </c>
      <c r="G248" s="331">
        <f>NWT!H13</f>
        <v>1</v>
      </c>
      <c r="H248" s="115">
        <f>NWT!I13</f>
        <v>0.66500000000000004</v>
      </c>
      <c r="I248" s="380">
        <f>NWT!J13</f>
        <v>1</v>
      </c>
      <c r="J248" s="380" t="str">
        <f>NWT!K13</f>
        <v>n/a</v>
      </c>
      <c r="K248" s="380">
        <f>NWT!L13</f>
        <v>0.33</v>
      </c>
      <c r="L248" s="331">
        <f>NWT!M13</f>
        <v>0</v>
      </c>
      <c r="M248" s="113">
        <f>NWT!N13</f>
        <v>0.47875000000000001</v>
      </c>
      <c r="N248" s="331">
        <f>NWT!O13</f>
        <v>0.5</v>
      </c>
      <c r="O248" s="115">
        <f>NWT!P13</f>
        <v>0.75</v>
      </c>
      <c r="P248" s="380">
        <f>NWT!Q13</f>
        <v>1</v>
      </c>
      <c r="Q248" s="380">
        <f>NWT!R13</f>
        <v>0.5</v>
      </c>
      <c r="R248" s="115">
        <f>NWT!S13</f>
        <v>0.5</v>
      </c>
      <c r="S248" s="380">
        <f>NWT!T13</f>
        <v>0.5</v>
      </c>
      <c r="T248" s="380">
        <f>NWT!U13</f>
        <v>0</v>
      </c>
      <c r="U248" s="380">
        <f>NWT!V13</f>
        <v>1</v>
      </c>
      <c r="V248" s="115">
        <f>NWT!W13</f>
        <v>0.16500000000000001</v>
      </c>
      <c r="W248" s="380">
        <f>NWT!X13</f>
        <v>0.33</v>
      </c>
      <c r="X248" s="499">
        <f>NWT!Y13</f>
        <v>0</v>
      </c>
      <c r="Y248" s="228"/>
      <c r="Z248" s="228"/>
      <c r="AA248" s="228"/>
    </row>
    <row r="249" spans="1:27" s="627" customFormat="1" ht="15">
      <c r="A249" s="679" t="s">
        <v>275</v>
      </c>
      <c r="B249" s="455" t="s">
        <v>268</v>
      </c>
      <c r="C249" s="460">
        <f>NWT!D14</f>
        <v>700</v>
      </c>
      <c r="D249" s="456">
        <f>NWT!E14</f>
        <v>94.2</v>
      </c>
      <c r="E249" s="112">
        <f>NWT!F14</f>
        <v>0.41291666666666671</v>
      </c>
      <c r="F249" s="113">
        <f>NWT!G14</f>
        <v>0.38833333333333336</v>
      </c>
      <c r="G249" s="331">
        <f>NWT!H14</f>
        <v>0.5</v>
      </c>
      <c r="H249" s="115">
        <f>NWT!I14</f>
        <v>0.66500000000000004</v>
      </c>
      <c r="I249" s="380">
        <f>NWT!J14</f>
        <v>1</v>
      </c>
      <c r="J249" s="380" t="str">
        <f>NWT!K14</f>
        <v>n/a</v>
      </c>
      <c r="K249" s="380">
        <f>NWT!L14</f>
        <v>0.33</v>
      </c>
      <c r="L249" s="331">
        <f>NWT!M14</f>
        <v>0</v>
      </c>
      <c r="M249" s="113">
        <f>NWT!N14</f>
        <v>0.4375</v>
      </c>
      <c r="N249" s="331">
        <f>NWT!O14</f>
        <v>0.5</v>
      </c>
      <c r="O249" s="115">
        <f>NWT!P14</f>
        <v>0.75</v>
      </c>
      <c r="P249" s="380">
        <f>NWT!Q14</f>
        <v>1</v>
      </c>
      <c r="Q249" s="380">
        <f>NWT!R14</f>
        <v>0.5</v>
      </c>
      <c r="R249" s="115">
        <f>NWT!S14</f>
        <v>0.5</v>
      </c>
      <c r="S249" s="380">
        <f>NWT!T14</f>
        <v>0.5</v>
      </c>
      <c r="T249" s="380">
        <f>NWT!U14</f>
        <v>0</v>
      </c>
      <c r="U249" s="380">
        <f>NWT!V14</f>
        <v>1</v>
      </c>
      <c r="V249" s="115">
        <f>NWT!W14</f>
        <v>0</v>
      </c>
      <c r="W249" s="380">
        <f>NWT!X14</f>
        <v>0</v>
      </c>
      <c r="X249" s="499">
        <f>NWT!Y14</f>
        <v>0</v>
      </c>
      <c r="Y249" s="228"/>
      <c r="Z249" s="228"/>
      <c r="AA249" s="228"/>
    </row>
    <row r="250" spans="1:27" s="627" customFormat="1" ht="15">
      <c r="A250" s="680" t="s">
        <v>276</v>
      </c>
      <c r="B250" s="464" t="s">
        <v>268</v>
      </c>
      <c r="C250" s="464">
        <f>NWT!D15</f>
        <v>695</v>
      </c>
      <c r="D250" s="465">
        <f>NWT!E15</f>
        <v>91.3</v>
      </c>
      <c r="E250" s="112">
        <f>NWT!F15</f>
        <v>0.53812499999999996</v>
      </c>
      <c r="F250" s="113">
        <f>NWT!G15</f>
        <v>0.55500000000000005</v>
      </c>
      <c r="G250" s="331">
        <f>NWT!H15</f>
        <v>1</v>
      </c>
      <c r="H250" s="115">
        <f>NWT!I15</f>
        <v>0.66500000000000004</v>
      </c>
      <c r="I250" s="380">
        <f>NWT!J15</f>
        <v>1</v>
      </c>
      <c r="J250" s="380" t="str">
        <f>NWT!K15</f>
        <v>n/a</v>
      </c>
      <c r="K250" s="380">
        <f>NWT!L15</f>
        <v>0.33</v>
      </c>
      <c r="L250" s="331">
        <f>NWT!M15</f>
        <v>0</v>
      </c>
      <c r="M250" s="113">
        <f>NWT!N15</f>
        <v>0.52124999999999999</v>
      </c>
      <c r="N250" s="331">
        <f>NWT!O15</f>
        <v>0.5</v>
      </c>
      <c r="O250" s="115">
        <f>NWT!P15</f>
        <v>0.75</v>
      </c>
      <c r="P250" s="380">
        <f>NWT!Q15</f>
        <v>1</v>
      </c>
      <c r="Q250" s="380">
        <f>NWT!R15</f>
        <v>0.5</v>
      </c>
      <c r="R250" s="115">
        <f>NWT!S15</f>
        <v>0.5</v>
      </c>
      <c r="S250" s="380">
        <f>NWT!T15</f>
        <v>0.5</v>
      </c>
      <c r="T250" s="380">
        <f>NWT!U15</f>
        <v>0</v>
      </c>
      <c r="U250" s="380">
        <f>NWT!V15</f>
        <v>1</v>
      </c>
      <c r="V250" s="115">
        <f>NWT!W15</f>
        <v>0.33500000000000002</v>
      </c>
      <c r="W250" s="380">
        <f>NWT!X15</f>
        <v>0.67</v>
      </c>
      <c r="X250" s="499">
        <f>NWT!Y15</f>
        <v>0</v>
      </c>
      <c r="Y250" s="228"/>
      <c r="Z250" s="228"/>
      <c r="AA250" s="228"/>
    </row>
    <row r="251" spans="1:27" s="627" customFormat="1" ht="15">
      <c r="A251" s="679" t="s">
        <v>277</v>
      </c>
      <c r="B251" s="455" t="s">
        <v>268</v>
      </c>
      <c r="C251" s="455">
        <f>NWT!D16</f>
        <v>470</v>
      </c>
      <c r="D251" s="456">
        <f>NWT!E16</f>
        <v>91.5</v>
      </c>
      <c r="E251" s="112">
        <f>NWT!F16</f>
        <v>0.7254166666666666</v>
      </c>
      <c r="F251" s="113">
        <f>NWT!G16</f>
        <v>0.88833333333333331</v>
      </c>
      <c r="G251" s="331">
        <f>NWT!H16</f>
        <v>1</v>
      </c>
      <c r="H251" s="115">
        <f>NWT!I16</f>
        <v>0.66500000000000004</v>
      </c>
      <c r="I251" s="380">
        <f>NWT!J16</f>
        <v>1</v>
      </c>
      <c r="J251" s="380" t="str">
        <f>NWT!K16</f>
        <v>n/a</v>
      </c>
      <c r="K251" s="380">
        <f>NWT!L16</f>
        <v>0.33</v>
      </c>
      <c r="L251" s="331">
        <f>NWT!M16</f>
        <v>1</v>
      </c>
      <c r="M251" s="113">
        <f>NWT!N16</f>
        <v>0.5625</v>
      </c>
      <c r="N251" s="331">
        <f>NWT!O16</f>
        <v>0.5</v>
      </c>
      <c r="O251" s="115">
        <f>NWT!P16</f>
        <v>0.75</v>
      </c>
      <c r="P251" s="380">
        <f>NWT!Q16</f>
        <v>1</v>
      </c>
      <c r="Q251" s="380">
        <f>NWT!R16</f>
        <v>0.5</v>
      </c>
      <c r="R251" s="115">
        <f>NWT!S16</f>
        <v>0.5</v>
      </c>
      <c r="S251" s="380">
        <f>NWT!T16</f>
        <v>0.5</v>
      </c>
      <c r="T251" s="380">
        <f>NWT!U16</f>
        <v>0</v>
      </c>
      <c r="U251" s="380">
        <f>NWT!V16</f>
        <v>1</v>
      </c>
      <c r="V251" s="115">
        <f>NWT!W16</f>
        <v>0.5</v>
      </c>
      <c r="W251" s="380">
        <f>NWT!X16</f>
        <v>1</v>
      </c>
      <c r="X251" s="499">
        <f>NWT!Y16</f>
        <v>0</v>
      </c>
      <c r="Y251" s="228"/>
      <c r="Z251" s="228"/>
      <c r="AA251" s="228"/>
    </row>
    <row r="252" spans="1:27" s="627" customFormat="1" ht="15">
      <c r="A252" s="680" t="s">
        <v>280</v>
      </c>
      <c r="B252" s="464" t="s">
        <v>268</v>
      </c>
      <c r="C252" s="464">
        <f>NWT!D19</f>
        <v>278</v>
      </c>
      <c r="D252" s="465">
        <f>NWT!E19</f>
        <v>96.4</v>
      </c>
      <c r="E252" s="112">
        <f>NWT!F19</f>
        <v>0.32958333333333334</v>
      </c>
      <c r="F252" s="113">
        <f>NWT!G19</f>
        <v>0.22166666666666668</v>
      </c>
      <c r="G252" s="331">
        <f>NWT!H19</f>
        <v>0.5</v>
      </c>
      <c r="H252" s="115">
        <f>NWT!I19</f>
        <v>0.16500000000000001</v>
      </c>
      <c r="I252" s="380">
        <f>NWT!J19</f>
        <v>0</v>
      </c>
      <c r="J252" s="380" t="str">
        <f>NWT!K19</f>
        <v>n/a</v>
      </c>
      <c r="K252" s="380">
        <f>NWT!L19</f>
        <v>0.33</v>
      </c>
      <c r="L252" s="331">
        <f>NWT!M19</f>
        <v>0</v>
      </c>
      <c r="M252" s="113">
        <f>NWT!N19</f>
        <v>0.4375</v>
      </c>
      <c r="N252" s="331">
        <f>NWT!O19</f>
        <v>0.5</v>
      </c>
      <c r="O252" s="115">
        <f>NWT!P19</f>
        <v>0.75</v>
      </c>
      <c r="P252" s="380">
        <f>NWT!Q19</f>
        <v>1</v>
      </c>
      <c r="Q252" s="380">
        <f>NWT!R19</f>
        <v>0.5</v>
      </c>
      <c r="R252" s="115">
        <f>NWT!S19</f>
        <v>0.5</v>
      </c>
      <c r="S252" s="380">
        <f>NWT!T19</f>
        <v>0.5</v>
      </c>
      <c r="T252" s="380">
        <f>NWT!U19</f>
        <v>0</v>
      </c>
      <c r="U252" s="380">
        <f>NWT!V19</f>
        <v>1</v>
      </c>
      <c r="V252" s="115">
        <f>NWT!W19</f>
        <v>0</v>
      </c>
      <c r="W252" s="380">
        <f>NWT!X19</f>
        <v>0</v>
      </c>
      <c r="X252" s="499">
        <f>NWT!Y19</f>
        <v>0</v>
      </c>
      <c r="Y252" s="228"/>
      <c r="Z252" s="228"/>
      <c r="AA252" s="228"/>
    </row>
    <row r="253" spans="1:27" s="627" customFormat="1" ht="15">
      <c r="A253" s="679" t="s">
        <v>281</v>
      </c>
      <c r="B253" s="455" t="s">
        <v>268</v>
      </c>
      <c r="C253" s="455">
        <f>NWT!D20</f>
        <v>309</v>
      </c>
      <c r="D253" s="456">
        <f>NWT!E20</f>
        <v>95.2</v>
      </c>
      <c r="E253" s="112">
        <f>NWT!F20</f>
        <v>0.57291666666666674</v>
      </c>
      <c r="F253" s="113">
        <f>NWT!G20</f>
        <v>0.83333333333333337</v>
      </c>
      <c r="G253" s="331">
        <f>NWT!H20</f>
        <v>1</v>
      </c>
      <c r="H253" s="115">
        <f>NWT!I20</f>
        <v>0.5</v>
      </c>
      <c r="I253" s="380">
        <f>NWT!J20</f>
        <v>1</v>
      </c>
      <c r="J253" s="380" t="str">
        <f>NWT!K20</f>
        <v>n/a</v>
      </c>
      <c r="K253" s="380">
        <f>NWT!L20</f>
        <v>0</v>
      </c>
      <c r="L253" s="331">
        <f>NWT!M20</f>
        <v>1</v>
      </c>
      <c r="M253" s="113">
        <f>NWT!N20</f>
        <v>0.3125</v>
      </c>
      <c r="N253" s="331">
        <f>NWT!O20</f>
        <v>0</v>
      </c>
      <c r="O253" s="115">
        <f>NWT!P20</f>
        <v>0.75</v>
      </c>
      <c r="P253" s="380">
        <f>NWT!Q20</f>
        <v>1</v>
      </c>
      <c r="Q253" s="380">
        <f>NWT!R20</f>
        <v>0.5</v>
      </c>
      <c r="R253" s="115">
        <f>NWT!S20</f>
        <v>0.5</v>
      </c>
      <c r="S253" s="380">
        <f>NWT!T20</f>
        <v>0.5</v>
      </c>
      <c r="T253" s="380">
        <f>NWT!U20</f>
        <v>0</v>
      </c>
      <c r="U253" s="380">
        <f>NWT!V20</f>
        <v>1</v>
      </c>
      <c r="V253" s="115">
        <f>NWT!W20</f>
        <v>0</v>
      </c>
      <c r="W253" s="380">
        <f>NWT!X20</f>
        <v>0</v>
      </c>
      <c r="X253" s="499">
        <f>NWT!Y20</f>
        <v>0</v>
      </c>
      <c r="Y253" s="228"/>
      <c r="Z253" s="228"/>
      <c r="AA253" s="228"/>
    </row>
    <row r="254" spans="1:27" s="627" customFormat="1" ht="15">
      <c r="A254" s="678" t="s">
        <v>283</v>
      </c>
      <c r="B254" s="462" t="s">
        <v>268</v>
      </c>
      <c r="C254" s="462">
        <f>NWT!D22</f>
        <v>77</v>
      </c>
      <c r="D254" s="463">
        <f>NWT!E22</f>
        <v>100</v>
      </c>
      <c r="E254" s="112">
        <f>NWT!F22</f>
        <v>0.49625000000000002</v>
      </c>
      <c r="F254" s="113">
        <f>NWT!G22</f>
        <v>0.55500000000000005</v>
      </c>
      <c r="G254" s="331">
        <f>NWT!H22</f>
        <v>1</v>
      </c>
      <c r="H254" s="115">
        <f>NWT!I22</f>
        <v>0.66500000000000004</v>
      </c>
      <c r="I254" s="380">
        <f>NWT!J22</f>
        <v>1</v>
      </c>
      <c r="J254" s="380" t="str">
        <f>NWT!K22</f>
        <v>n/a</v>
      </c>
      <c r="K254" s="380">
        <f>NWT!L22</f>
        <v>0.33</v>
      </c>
      <c r="L254" s="331">
        <f>NWT!M22</f>
        <v>0</v>
      </c>
      <c r="M254" s="113">
        <f>NWT!N22</f>
        <v>0.4375</v>
      </c>
      <c r="N254" s="331">
        <f>NWT!O22</f>
        <v>0.5</v>
      </c>
      <c r="O254" s="115">
        <f>NWT!P22</f>
        <v>0.25</v>
      </c>
      <c r="P254" s="380">
        <f>NWT!Q22</f>
        <v>0.5</v>
      </c>
      <c r="Q254" s="380">
        <f>NWT!R22</f>
        <v>0</v>
      </c>
      <c r="R254" s="115">
        <f>NWT!S22</f>
        <v>0.5</v>
      </c>
      <c r="S254" s="380">
        <f>NWT!T22</f>
        <v>0.5</v>
      </c>
      <c r="T254" s="380">
        <f>NWT!U22</f>
        <v>0</v>
      </c>
      <c r="U254" s="380">
        <f>NWT!V22</f>
        <v>1</v>
      </c>
      <c r="V254" s="115">
        <f>NWT!W22</f>
        <v>0.5</v>
      </c>
      <c r="W254" s="380">
        <f>NWT!X22</f>
        <v>1</v>
      </c>
      <c r="X254" s="499">
        <f>NWT!Y22</f>
        <v>0</v>
      </c>
      <c r="Y254" s="228"/>
      <c r="Z254" s="228"/>
      <c r="AA254" s="228"/>
    </row>
    <row r="255" spans="1:27" s="627" customFormat="1" ht="15">
      <c r="A255" s="681" t="s">
        <v>284</v>
      </c>
      <c r="B255" s="457" t="s">
        <v>268</v>
      </c>
      <c r="C255" s="455">
        <f>NWT!D23</f>
        <v>303</v>
      </c>
      <c r="D255" s="458">
        <f>NWT!E23</f>
        <v>91.7</v>
      </c>
      <c r="E255" s="112">
        <f>NWT!F23</f>
        <v>0.32958333333333334</v>
      </c>
      <c r="F255" s="113">
        <f>NWT!G23</f>
        <v>0.22166666666666668</v>
      </c>
      <c r="G255" s="331">
        <f>NWT!H23</f>
        <v>0.5</v>
      </c>
      <c r="H255" s="115">
        <f>NWT!I23</f>
        <v>0.16500000000000001</v>
      </c>
      <c r="I255" s="380">
        <f>NWT!J23</f>
        <v>0</v>
      </c>
      <c r="J255" s="380" t="str">
        <f>NWT!K23</f>
        <v>n/a</v>
      </c>
      <c r="K255" s="380">
        <f>NWT!L23</f>
        <v>0.33</v>
      </c>
      <c r="L255" s="331">
        <f>NWT!M23</f>
        <v>0</v>
      </c>
      <c r="M255" s="113">
        <f>NWT!N23</f>
        <v>0.4375</v>
      </c>
      <c r="N255" s="331">
        <f>NWT!O23</f>
        <v>0.5</v>
      </c>
      <c r="O255" s="115">
        <f>NWT!P23</f>
        <v>0.75</v>
      </c>
      <c r="P255" s="380">
        <f>NWT!Q23</f>
        <v>1</v>
      </c>
      <c r="Q255" s="380">
        <f>NWT!R23</f>
        <v>0.5</v>
      </c>
      <c r="R255" s="115">
        <f>NWT!S23</f>
        <v>0.5</v>
      </c>
      <c r="S255" s="380">
        <f>NWT!T23</f>
        <v>0.5</v>
      </c>
      <c r="T255" s="380">
        <f>NWT!U23</f>
        <v>0</v>
      </c>
      <c r="U255" s="380">
        <f>NWT!V23</f>
        <v>1</v>
      </c>
      <c r="V255" s="115">
        <f>NWT!W23</f>
        <v>0</v>
      </c>
      <c r="W255" s="380">
        <f>NWT!X23</f>
        <v>0</v>
      </c>
      <c r="X255" s="499">
        <f>NWT!Y23</f>
        <v>0</v>
      </c>
      <c r="Y255" s="228"/>
      <c r="Z255" s="228"/>
      <c r="AA255" s="228"/>
    </row>
    <row r="256" spans="1:27" s="627" customFormat="1" ht="15">
      <c r="A256" s="678" t="s">
        <v>285</v>
      </c>
      <c r="B256" s="462" t="s">
        <v>268</v>
      </c>
      <c r="C256" s="462">
        <f>NWT!D24</f>
        <v>87</v>
      </c>
      <c r="D256" s="463">
        <f>NWT!E24</f>
        <v>94.1</v>
      </c>
      <c r="E256" s="112">
        <f>NWT!F24</f>
        <v>0.18375</v>
      </c>
      <c r="F256" s="113">
        <f>NWT!G24</f>
        <v>5.5E-2</v>
      </c>
      <c r="G256" s="331">
        <f>NWT!H24</f>
        <v>0</v>
      </c>
      <c r="H256" s="115">
        <f>NWT!I24</f>
        <v>0.16500000000000001</v>
      </c>
      <c r="I256" s="380">
        <f>NWT!J24</f>
        <v>0</v>
      </c>
      <c r="J256" s="380" t="str">
        <f>NWT!K24</f>
        <v>n/a</v>
      </c>
      <c r="K256" s="380">
        <f>NWT!L24</f>
        <v>0.33</v>
      </c>
      <c r="L256" s="331">
        <f>NWT!M24</f>
        <v>0</v>
      </c>
      <c r="M256" s="113">
        <f>NWT!N24</f>
        <v>0.3125</v>
      </c>
      <c r="N256" s="331">
        <f>NWT!O24</f>
        <v>0</v>
      </c>
      <c r="O256" s="115">
        <f>NWT!P24</f>
        <v>0.25</v>
      </c>
      <c r="P256" s="380">
        <f>NWT!Q24</f>
        <v>0.5</v>
      </c>
      <c r="Q256" s="380">
        <f>NWT!R24</f>
        <v>0</v>
      </c>
      <c r="R256" s="115">
        <f>NWT!S24</f>
        <v>0.5</v>
      </c>
      <c r="S256" s="380">
        <f>NWT!T24</f>
        <v>0.5</v>
      </c>
      <c r="T256" s="380">
        <f>NWT!U24</f>
        <v>0</v>
      </c>
      <c r="U256" s="380">
        <f>NWT!V24</f>
        <v>1</v>
      </c>
      <c r="V256" s="115">
        <f>NWT!W24</f>
        <v>0.5</v>
      </c>
      <c r="W256" s="380">
        <f>NWT!X24</f>
        <v>1</v>
      </c>
      <c r="X256" s="499">
        <f>NWT!Y24</f>
        <v>0</v>
      </c>
      <c r="Y256" s="228"/>
      <c r="Z256" s="228"/>
      <c r="AA256" s="228"/>
    </row>
    <row r="257" spans="1:27" s="627" customFormat="1" ht="15">
      <c r="A257" s="681" t="s">
        <v>286</v>
      </c>
      <c r="B257" s="457" t="s">
        <v>268</v>
      </c>
      <c r="C257" s="455">
        <f>NWT!D25</f>
        <v>265</v>
      </c>
      <c r="D257" s="458">
        <f>NWT!E25</f>
        <v>90.4</v>
      </c>
      <c r="E257" s="112">
        <f>NWT!F25</f>
        <v>0.41069444444444447</v>
      </c>
      <c r="F257" s="113">
        <f>NWT!G25</f>
        <v>0.25888888888888889</v>
      </c>
      <c r="G257" s="331">
        <f>NWT!H25</f>
        <v>0.5</v>
      </c>
      <c r="H257" s="115">
        <f>NWT!I25</f>
        <v>0.27666666666666667</v>
      </c>
      <c r="I257" s="380">
        <f>NWT!J25</f>
        <v>0</v>
      </c>
      <c r="J257" s="380">
        <f>NWT!K25</f>
        <v>0.5</v>
      </c>
      <c r="K257" s="380">
        <f>NWT!L25</f>
        <v>0.33</v>
      </c>
      <c r="L257" s="331">
        <f>NWT!M25</f>
        <v>0</v>
      </c>
      <c r="M257" s="113">
        <f>NWT!N25</f>
        <v>0.5625</v>
      </c>
      <c r="N257" s="331">
        <f>NWT!O25</f>
        <v>0.5</v>
      </c>
      <c r="O257" s="115">
        <f>NWT!P25</f>
        <v>0.75</v>
      </c>
      <c r="P257" s="380">
        <f>NWT!Q25</f>
        <v>1</v>
      </c>
      <c r="Q257" s="380">
        <f>NWT!R25</f>
        <v>0.5</v>
      </c>
      <c r="R257" s="115">
        <f>NWT!S25</f>
        <v>0.5</v>
      </c>
      <c r="S257" s="380">
        <f>NWT!T25</f>
        <v>0.5</v>
      </c>
      <c r="T257" s="380">
        <f>NWT!U25</f>
        <v>0</v>
      </c>
      <c r="U257" s="380">
        <f>NWT!V25</f>
        <v>1</v>
      </c>
      <c r="V257" s="115">
        <f>NWT!W25</f>
        <v>0.5</v>
      </c>
      <c r="W257" s="380">
        <f>NWT!X25</f>
        <v>1</v>
      </c>
      <c r="X257" s="499">
        <f>NWT!Y25</f>
        <v>0</v>
      </c>
      <c r="Y257" s="228"/>
      <c r="Z257" s="228"/>
      <c r="AA257" s="228"/>
    </row>
    <row r="258" spans="1:27" s="627" customFormat="1" ht="15">
      <c r="A258" s="678" t="s">
        <v>287</v>
      </c>
      <c r="B258" s="462" t="s">
        <v>268</v>
      </c>
      <c r="C258" s="462">
        <f>NWT!D26</f>
        <v>103</v>
      </c>
      <c r="D258" s="463">
        <f>NWT!E26</f>
        <v>85</v>
      </c>
      <c r="E258" s="112">
        <f>NWT!F26</f>
        <v>0.37944444444444447</v>
      </c>
      <c r="F258" s="113">
        <f>NWT!G26</f>
        <v>0.25888888888888889</v>
      </c>
      <c r="G258" s="331">
        <f>NWT!H26</f>
        <v>0.5</v>
      </c>
      <c r="H258" s="115">
        <f>NWT!I26</f>
        <v>0.27666666666666667</v>
      </c>
      <c r="I258" s="380">
        <f>NWT!J26</f>
        <v>0</v>
      </c>
      <c r="J258" s="380">
        <f>NWT!K26</f>
        <v>0.5</v>
      </c>
      <c r="K258" s="380">
        <f>NWT!L26</f>
        <v>0.33</v>
      </c>
      <c r="L258" s="331">
        <f>NWT!M26</f>
        <v>0</v>
      </c>
      <c r="M258" s="113">
        <f>NWT!N26</f>
        <v>0.5</v>
      </c>
      <c r="N258" s="331">
        <f>NWT!O26</f>
        <v>0.5</v>
      </c>
      <c r="O258" s="115">
        <f>NWT!P26</f>
        <v>0.5</v>
      </c>
      <c r="P258" s="380">
        <f>NWT!Q26</f>
        <v>0.5</v>
      </c>
      <c r="Q258" s="380">
        <f>NWT!R26</f>
        <v>0.5</v>
      </c>
      <c r="R258" s="115">
        <f>NWT!S26</f>
        <v>0.5</v>
      </c>
      <c r="S258" s="380">
        <f>NWT!T26</f>
        <v>0.5</v>
      </c>
      <c r="T258" s="380">
        <f>NWT!U26</f>
        <v>0</v>
      </c>
      <c r="U258" s="380">
        <f>NWT!V26</f>
        <v>1</v>
      </c>
      <c r="V258" s="115">
        <f>NWT!W26</f>
        <v>0.5</v>
      </c>
      <c r="W258" s="380">
        <f>NWT!X26</f>
        <v>1</v>
      </c>
      <c r="X258" s="499">
        <f>NWT!Y26</f>
        <v>0</v>
      </c>
      <c r="Y258" s="228"/>
      <c r="Z258" s="228"/>
      <c r="AA258" s="228"/>
    </row>
    <row r="259" spans="1:27" s="627" customFormat="1" ht="15">
      <c r="A259" s="681" t="s">
        <v>288</v>
      </c>
      <c r="B259" s="457" t="s">
        <v>268</v>
      </c>
      <c r="C259" s="455">
        <f>NWT!D27</f>
        <v>172</v>
      </c>
      <c r="D259" s="458">
        <f>NWT!E27</f>
        <v>88.2</v>
      </c>
      <c r="E259" s="112">
        <f>NWT!F27</f>
        <v>0.35416666666666663</v>
      </c>
      <c r="F259" s="113">
        <f>NWT!G27</f>
        <v>0.33333333333333331</v>
      </c>
      <c r="G259" s="331">
        <f>NWT!H27</f>
        <v>0.5</v>
      </c>
      <c r="H259" s="115">
        <f>NWT!I27</f>
        <v>0.5</v>
      </c>
      <c r="I259" s="380">
        <f>NWT!J27</f>
        <v>1</v>
      </c>
      <c r="J259" s="380" t="str">
        <f>NWT!K27</f>
        <v>n/a</v>
      </c>
      <c r="K259" s="380">
        <f>NWT!L27</f>
        <v>0</v>
      </c>
      <c r="L259" s="331">
        <f>NWT!M27</f>
        <v>0</v>
      </c>
      <c r="M259" s="113">
        <f>NWT!N27</f>
        <v>0.375</v>
      </c>
      <c r="N259" s="331">
        <f>NWT!O27</f>
        <v>0.5</v>
      </c>
      <c r="O259" s="115">
        <f>NWT!P27</f>
        <v>0.5</v>
      </c>
      <c r="P259" s="380">
        <f>NWT!Q27</f>
        <v>0.5</v>
      </c>
      <c r="Q259" s="380">
        <f>NWT!R27</f>
        <v>0.5</v>
      </c>
      <c r="R259" s="115">
        <f>NWT!S27</f>
        <v>0.5</v>
      </c>
      <c r="S259" s="380">
        <f>NWT!T27</f>
        <v>0.5</v>
      </c>
      <c r="T259" s="380">
        <f>NWT!U27</f>
        <v>0</v>
      </c>
      <c r="U259" s="380">
        <f>NWT!V27</f>
        <v>1</v>
      </c>
      <c r="V259" s="115">
        <f>NWT!W27</f>
        <v>0</v>
      </c>
      <c r="W259" s="380">
        <f>NWT!X27</f>
        <v>0</v>
      </c>
      <c r="X259" s="499">
        <f>NWT!Y27</f>
        <v>0</v>
      </c>
      <c r="Y259" s="228"/>
      <c r="Z259" s="228"/>
      <c r="AA259" s="228"/>
    </row>
    <row r="260" spans="1:27" s="627" customFormat="1" ht="15">
      <c r="A260" s="678" t="s">
        <v>289</v>
      </c>
      <c r="B260" s="462" t="s">
        <v>268</v>
      </c>
      <c r="C260" s="462">
        <f>NWT!D28</f>
        <v>898</v>
      </c>
      <c r="D260" s="463">
        <f>NWT!E28</f>
        <v>93.1</v>
      </c>
      <c r="E260" s="112">
        <f>NWT!F28</f>
        <v>0.40374999999999994</v>
      </c>
      <c r="F260" s="113">
        <f>NWT!G28</f>
        <v>0.36999999999999994</v>
      </c>
      <c r="G260" s="331">
        <f>NWT!H28</f>
        <v>0.5</v>
      </c>
      <c r="H260" s="115">
        <f>NWT!I28</f>
        <v>0.61</v>
      </c>
      <c r="I260" s="380">
        <f>NWT!J28</f>
        <v>1</v>
      </c>
      <c r="J260" s="380">
        <f>NWT!K28</f>
        <v>0.5</v>
      </c>
      <c r="K260" s="380">
        <f>NWT!L28</f>
        <v>0.33</v>
      </c>
      <c r="L260" s="331">
        <f>NWT!M28</f>
        <v>0</v>
      </c>
      <c r="M260" s="113">
        <f>NWT!N28</f>
        <v>0.4375</v>
      </c>
      <c r="N260" s="331">
        <f>NWT!O28</f>
        <v>0.5</v>
      </c>
      <c r="O260" s="115">
        <f>NWT!P28</f>
        <v>0.75</v>
      </c>
      <c r="P260" s="380">
        <f>NWT!Q28</f>
        <v>1</v>
      </c>
      <c r="Q260" s="380">
        <f>NWT!R28</f>
        <v>0.5</v>
      </c>
      <c r="R260" s="115">
        <f>NWT!S28</f>
        <v>0.5</v>
      </c>
      <c r="S260" s="380">
        <f>NWT!T28</f>
        <v>0.5</v>
      </c>
      <c r="T260" s="380">
        <f>NWT!U28</f>
        <v>0</v>
      </c>
      <c r="U260" s="380">
        <f>NWT!V28</f>
        <v>1</v>
      </c>
      <c r="V260" s="115">
        <f>NWT!W28</f>
        <v>0</v>
      </c>
      <c r="W260" s="380">
        <f>NWT!X28</f>
        <v>0</v>
      </c>
      <c r="X260" s="499">
        <f>NWT!Y28</f>
        <v>0</v>
      </c>
      <c r="Y260" s="228"/>
      <c r="Z260" s="228"/>
      <c r="AA260" s="228"/>
    </row>
    <row r="261" spans="1:27" s="627" customFormat="1" ht="15">
      <c r="A261" s="681" t="s">
        <v>290</v>
      </c>
      <c r="B261" s="457" t="s">
        <v>268</v>
      </c>
      <c r="C261" s="455">
        <f>NWT!D29</f>
        <v>477</v>
      </c>
      <c r="D261" s="458">
        <f>NWT!E29</f>
        <v>89.5</v>
      </c>
      <c r="E261" s="112">
        <f>NWT!F29</f>
        <v>0.41291666666666671</v>
      </c>
      <c r="F261" s="113">
        <f>NWT!G29</f>
        <v>0.38833333333333336</v>
      </c>
      <c r="G261" s="331">
        <f>NWT!H29</f>
        <v>1</v>
      </c>
      <c r="H261" s="115">
        <f>NWT!I29</f>
        <v>0.16500000000000001</v>
      </c>
      <c r="I261" s="380">
        <f>NWT!J29</f>
        <v>0</v>
      </c>
      <c r="J261" s="380" t="str">
        <f>NWT!K29</f>
        <v>n/a</v>
      </c>
      <c r="K261" s="380">
        <f>NWT!L29</f>
        <v>0.33</v>
      </c>
      <c r="L261" s="331">
        <f>NWT!M29</f>
        <v>0</v>
      </c>
      <c r="M261" s="113">
        <f>NWT!N29</f>
        <v>0.4375</v>
      </c>
      <c r="N261" s="331">
        <f>NWT!O29</f>
        <v>0.5</v>
      </c>
      <c r="O261" s="115">
        <f>NWT!P29</f>
        <v>0.75</v>
      </c>
      <c r="P261" s="380">
        <f>NWT!Q29</f>
        <v>1</v>
      </c>
      <c r="Q261" s="380">
        <f>NWT!R29</f>
        <v>0.5</v>
      </c>
      <c r="R261" s="115">
        <f>NWT!S29</f>
        <v>0.5</v>
      </c>
      <c r="S261" s="380">
        <f>NWT!T29</f>
        <v>0.5</v>
      </c>
      <c r="T261" s="380">
        <f>NWT!U29</f>
        <v>0</v>
      </c>
      <c r="U261" s="380">
        <f>NWT!V29</f>
        <v>1</v>
      </c>
      <c r="V261" s="115">
        <f>NWT!W29</f>
        <v>0</v>
      </c>
      <c r="W261" s="380">
        <f>NWT!X29</f>
        <v>0</v>
      </c>
      <c r="X261" s="499">
        <f>NWT!Y29</f>
        <v>0</v>
      </c>
      <c r="Y261" s="228"/>
      <c r="Z261" s="228"/>
      <c r="AA261" s="228"/>
    </row>
    <row r="262" spans="1:27" s="627" customFormat="1" ht="15">
      <c r="A262" s="678" t="s">
        <v>291</v>
      </c>
      <c r="B262" s="462" t="s">
        <v>268</v>
      </c>
      <c r="C262" s="462">
        <f>NWT!D30</f>
        <v>396</v>
      </c>
      <c r="D262" s="463">
        <f>NWT!E30</f>
        <v>94.9</v>
      </c>
      <c r="E262" s="112">
        <f>NWT!F30</f>
        <v>0.34819444444444447</v>
      </c>
      <c r="F262" s="113">
        <f>NWT!G30</f>
        <v>0.25888888888888889</v>
      </c>
      <c r="G262" s="331">
        <f>NWT!H30</f>
        <v>0.5</v>
      </c>
      <c r="H262" s="115">
        <f>NWT!I30</f>
        <v>0.27666666666666667</v>
      </c>
      <c r="I262" s="380">
        <f>NWT!J30</f>
        <v>0</v>
      </c>
      <c r="J262" s="380">
        <f>NWT!K30</f>
        <v>0.5</v>
      </c>
      <c r="K262" s="380">
        <f>NWT!L30</f>
        <v>0.33</v>
      </c>
      <c r="L262" s="331">
        <f>NWT!M30</f>
        <v>0</v>
      </c>
      <c r="M262" s="113">
        <f>NWT!N30</f>
        <v>0.4375</v>
      </c>
      <c r="N262" s="331">
        <f>NWT!O30</f>
        <v>0.5</v>
      </c>
      <c r="O262" s="115">
        <f>NWT!P30</f>
        <v>0.75</v>
      </c>
      <c r="P262" s="380">
        <f>NWT!Q30</f>
        <v>1</v>
      </c>
      <c r="Q262" s="380">
        <f>NWT!R30</f>
        <v>0.5</v>
      </c>
      <c r="R262" s="115">
        <f>NWT!S30</f>
        <v>0.5</v>
      </c>
      <c r="S262" s="380">
        <f>NWT!T30</f>
        <v>0.5</v>
      </c>
      <c r="T262" s="380">
        <f>NWT!U30</f>
        <v>0</v>
      </c>
      <c r="U262" s="380">
        <f>NWT!V30</f>
        <v>1</v>
      </c>
      <c r="V262" s="115">
        <f>NWT!W30</f>
        <v>0</v>
      </c>
      <c r="W262" s="380">
        <f>NWT!X30</f>
        <v>0</v>
      </c>
      <c r="X262" s="499">
        <f>NWT!Y30</f>
        <v>0</v>
      </c>
      <c r="Y262" s="228"/>
      <c r="Z262" s="228"/>
      <c r="AA262" s="228"/>
    </row>
    <row r="263" spans="1:27" s="627" customFormat="1" ht="15">
      <c r="A263" s="681" t="s">
        <v>292</v>
      </c>
      <c r="B263" s="457" t="s">
        <v>268</v>
      </c>
      <c r="C263" s="455">
        <f>NWT!D31</f>
        <v>129</v>
      </c>
      <c r="D263" s="458">
        <f>NWT!E31</f>
        <v>100</v>
      </c>
      <c r="E263" s="112">
        <f>NWT!F31</f>
        <v>0.23583333333333334</v>
      </c>
      <c r="F263" s="113">
        <f>NWT!G31</f>
        <v>0.22166666666666668</v>
      </c>
      <c r="G263" s="331">
        <f>NWT!H31</f>
        <v>0.5</v>
      </c>
      <c r="H263" s="115">
        <f>NWT!I31</f>
        <v>0.16500000000000001</v>
      </c>
      <c r="I263" s="380">
        <f>NWT!J31</f>
        <v>0</v>
      </c>
      <c r="J263" s="380" t="str">
        <f>NWT!K31</f>
        <v>n/a</v>
      </c>
      <c r="K263" s="380">
        <f>NWT!L31</f>
        <v>0.33</v>
      </c>
      <c r="L263" s="331">
        <f>NWT!M31</f>
        <v>0</v>
      </c>
      <c r="M263" s="113">
        <f>NWT!N31</f>
        <v>0.25</v>
      </c>
      <c r="N263" s="331">
        <f>NWT!O31</f>
        <v>0</v>
      </c>
      <c r="O263" s="115">
        <f>NWT!P31</f>
        <v>0.5</v>
      </c>
      <c r="P263" s="380">
        <f>NWT!Q31</f>
        <v>0.5</v>
      </c>
      <c r="Q263" s="380">
        <f>NWT!R31</f>
        <v>0.5</v>
      </c>
      <c r="R263" s="115">
        <f>NWT!S31</f>
        <v>0.5</v>
      </c>
      <c r="S263" s="380">
        <f>NWT!T31</f>
        <v>0.5</v>
      </c>
      <c r="T263" s="380">
        <f>NWT!U31</f>
        <v>0</v>
      </c>
      <c r="U263" s="380">
        <f>NWT!V31</f>
        <v>1</v>
      </c>
      <c r="V263" s="115">
        <f>NWT!W31</f>
        <v>0</v>
      </c>
      <c r="W263" s="380">
        <f>NWT!X31</f>
        <v>0</v>
      </c>
      <c r="X263" s="499">
        <f>NWT!Y31</f>
        <v>0</v>
      </c>
      <c r="Y263" s="228"/>
      <c r="Z263" s="228"/>
      <c r="AA263" s="228"/>
    </row>
    <row r="264" spans="1:27" s="627" customFormat="1" ht="15">
      <c r="A264" s="678" t="s">
        <v>293</v>
      </c>
      <c r="B264" s="462" t="s">
        <v>268</v>
      </c>
      <c r="C264" s="462">
        <f>NWT!D32</f>
        <v>470</v>
      </c>
      <c r="D264" s="463">
        <f>NWT!E32</f>
        <v>95.7</v>
      </c>
      <c r="E264" s="112">
        <f>NWT!F32</f>
        <v>0.32958333333333334</v>
      </c>
      <c r="F264" s="113">
        <f>NWT!G32</f>
        <v>0.22166666666666668</v>
      </c>
      <c r="G264" s="331">
        <f>NWT!H32</f>
        <v>0.5</v>
      </c>
      <c r="H264" s="115">
        <f>NWT!I32</f>
        <v>0.16500000000000001</v>
      </c>
      <c r="I264" s="380">
        <f>NWT!J32</f>
        <v>0</v>
      </c>
      <c r="J264" s="380" t="str">
        <f>NWT!K32</f>
        <v>n/a</v>
      </c>
      <c r="K264" s="380">
        <f>NWT!L32</f>
        <v>0.33</v>
      </c>
      <c r="L264" s="331">
        <f>NWT!M32</f>
        <v>0</v>
      </c>
      <c r="M264" s="113">
        <f>NWT!N32</f>
        <v>0.4375</v>
      </c>
      <c r="N264" s="331">
        <f>NWT!O32</f>
        <v>0.5</v>
      </c>
      <c r="O264" s="115">
        <f>NWT!P32</f>
        <v>0.75</v>
      </c>
      <c r="P264" s="380">
        <f>NWT!Q32</f>
        <v>1</v>
      </c>
      <c r="Q264" s="380">
        <f>NWT!R32</f>
        <v>0.5</v>
      </c>
      <c r="R264" s="115">
        <f>NWT!S32</f>
        <v>0.5</v>
      </c>
      <c r="S264" s="380">
        <f>NWT!T32</f>
        <v>0.5</v>
      </c>
      <c r="T264" s="380">
        <f>NWT!U32</f>
        <v>0</v>
      </c>
      <c r="U264" s="380">
        <f>NWT!V32</f>
        <v>1</v>
      </c>
      <c r="V264" s="115">
        <f>NWT!W32</f>
        <v>0</v>
      </c>
      <c r="W264" s="380">
        <f>NWT!X32</f>
        <v>0</v>
      </c>
      <c r="X264" s="499">
        <f>NWT!Y32</f>
        <v>0</v>
      </c>
      <c r="Y264" s="228"/>
      <c r="Z264" s="228"/>
      <c r="AA264" s="228"/>
    </row>
    <row r="265" spans="1:27" s="627" customFormat="1" ht="15.75" thickBot="1">
      <c r="A265" s="682" t="s">
        <v>294</v>
      </c>
      <c r="B265" s="683" t="s">
        <v>268</v>
      </c>
      <c r="C265" s="455">
        <f>NWT!D33</f>
        <v>119</v>
      </c>
      <c r="D265" s="684">
        <f>NWT!E33</f>
        <v>91.7</v>
      </c>
      <c r="E265" s="642">
        <f>NWT!F33</f>
        <v>0.49625000000000002</v>
      </c>
      <c r="F265" s="643">
        <f>NWT!G33</f>
        <v>0.55500000000000005</v>
      </c>
      <c r="G265" s="691">
        <f>NWT!H33</f>
        <v>1</v>
      </c>
      <c r="H265" s="644">
        <f>NWT!I33</f>
        <v>0.66500000000000004</v>
      </c>
      <c r="I265" s="645">
        <f>NWT!J33</f>
        <v>1</v>
      </c>
      <c r="J265" s="645" t="str">
        <f>NWT!K33</f>
        <v>n/a</v>
      </c>
      <c r="K265" s="645">
        <f>NWT!L33</f>
        <v>0.33</v>
      </c>
      <c r="L265" s="691">
        <f>NWT!M33</f>
        <v>0</v>
      </c>
      <c r="M265" s="643">
        <f>NWT!N33</f>
        <v>0.4375</v>
      </c>
      <c r="N265" s="691">
        <f>NWT!O33</f>
        <v>0.5</v>
      </c>
      <c r="O265" s="644">
        <f>NWT!P33</f>
        <v>0.25</v>
      </c>
      <c r="P265" s="645">
        <f>NWT!Q33</f>
        <v>0.5</v>
      </c>
      <c r="Q265" s="645">
        <f>NWT!R33</f>
        <v>0</v>
      </c>
      <c r="R265" s="644">
        <f>NWT!S33</f>
        <v>0.5</v>
      </c>
      <c r="S265" s="645">
        <f>NWT!T33</f>
        <v>0.5</v>
      </c>
      <c r="T265" s="645">
        <f>NWT!U33</f>
        <v>0</v>
      </c>
      <c r="U265" s="645">
        <f>NWT!V33</f>
        <v>1</v>
      </c>
      <c r="V265" s="644">
        <f>NWT!W33</f>
        <v>0.5</v>
      </c>
      <c r="W265" s="645">
        <f>NWT!X33</f>
        <v>1</v>
      </c>
      <c r="X265" s="646">
        <f>NWT!Y33</f>
        <v>0</v>
      </c>
      <c r="Y265" s="228"/>
      <c r="Z265" s="228"/>
      <c r="AA265" s="228"/>
    </row>
    <row r="266" spans="1:27" s="654" customFormat="1" ht="30">
      <c r="A266" s="781" t="s">
        <v>500</v>
      </c>
      <c r="B266" s="782"/>
      <c r="C266" s="792">
        <f>AVERAGE(C243:C265)</f>
        <v>366.73913043478262</v>
      </c>
      <c r="D266" s="793">
        <f t="shared" ref="D266:X266" si="14">AVERAGE(D243:D265)</f>
        <v>92.908695652173918</v>
      </c>
      <c r="E266" s="794">
        <f t="shared" si="14"/>
        <v>0.40321557971014493</v>
      </c>
      <c r="F266" s="794">
        <f t="shared" si="14"/>
        <v>0.37797101449275355</v>
      </c>
      <c r="G266" s="794">
        <f t="shared" si="14"/>
        <v>0.63043478260869568</v>
      </c>
      <c r="H266" s="794">
        <f t="shared" si="14"/>
        <v>0.37304347826086959</v>
      </c>
      <c r="I266" s="794">
        <f t="shared" si="14"/>
        <v>0.43478260869565216</v>
      </c>
      <c r="J266" s="794">
        <f t="shared" si="14"/>
        <v>0.5</v>
      </c>
      <c r="K266" s="794">
        <f t="shared" si="14"/>
        <v>0.28695652173913044</v>
      </c>
      <c r="L266" s="794">
        <f t="shared" si="14"/>
        <v>0.13043478260869565</v>
      </c>
      <c r="M266" s="794">
        <f t="shared" si="14"/>
        <v>0.42846014492753626</v>
      </c>
      <c r="N266" s="794">
        <f t="shared" si="14"/>
        <v>0.41304347826086957</v>
      </c>
      <c r="O266" s="794">
        <f t="shared" si="14"/>
        <v>0.64130434782608692</v>
      </c>
      <c r="P266" s="794">
        <f t="shared" si="14"/>
        <v>0.84782608695652173</v>
      </c>
      <c r="Q266" s="794">
        <f t="shared" si="14"/>
        <v>0.43478260869565216</v>
      </c>
      <c r="R266" s="794">
        <f t="shared" si="14"/>
        <v>0.49275362318840576</v>
      </c>
      <c r="S266" s="794">
        <f t="shared" si="14"/>
        <v>0.5</v>
      </c>
      <c r="T266" s="794">
        <f t="shared" si="14"/>
        <v>0</v>
      </c>
      <c r="U266" s="794">
        <f t="shared" si="14"/>
        <v>0.97826086956521741</v>
      </c>
      <c r="V266" s="794">
        <f t="shared" si="14"/>
        <v>0.16673913043478261</v>
      </c>
      <c r="W266" s="794">
        <f t="shared" si="14"/>
        <v>0.33347826086956522</v>
      </c>
      <c r="X266" s="805">
        <f t="shared" si="14"/>
        <v>0</v>
      </c>
      <c r="Y266" s="650"/>
      <c r="Z266" s="650"/>
      <c r="AA266" s="650"/>
    </row>
    <row r="267" spans="1:27" s="654" customFormat="1" ht="30.75" thickBot="1">
      <c r="A267" s="785" t="s">
        <v>501</v>
      </c>
      <c r="B267" s="786"/>
      <c r="C267" s="786"/>
      <c r="D267" s="791">
        <f>SUMPRODUCT(D243:D265,C243:C265)/SUM(C243:C265)</f>
        <v>92.586686425607596</v>
      </c>
      <c r="E267" s="787">
        <f>SUMPRODUCT(E243:E265,C243:C265)/SUM(C243:C265)</f>
        <v>0.42360560330632946</v>
      </c>
      <c r="F267" s="787">
        <f>SUMPRODUCT(F243:F265,C243:C265)/SUM(C243:C265)</f>
        <v>0.39836784561680827</v>
      </c>
      <c r="G267" s="787">
        <f>SUMPRODUCT(G243:G265,C243:C265)/SUM(C243:C265)</f>
        <v>0.67468879668049797</v>
      </c>
      <c r="H267" s="787">
        <f>SUMPRODUCT(H243:H265,C243:C265)/SUM(C243:C265)</f>
        <v>0.40209820193637619</v>
      </c>
      <c r="I267" s="787">
        <f>SUMPRODUCT(I243:I265,C243:C265)/SUM(C243:C265)</f>
        <v>0.49306461173681093</v>
      </c>
      <c r="J267" s="787">
        <v>0.5</v>
      </c>
      <c r="K267" s="787">
        <f>SUMPRODUCT(K243:K265,C243:C265)/SUM(C243:C265)</f>
        <v>0.30261410788381737</v>
      </c>
      <c r="L267" s="787">
        <f>SUMPRODUCT(L243:L265,C243:C265)/SUM(C243:C265)</f>
        <v>0.11831653823355068</v>
      </c>
      <c r="M267" s="787">
        <f>SUMPRODUCT(M243:M265,C243:C265)/SUM(C243:C265)</f>
        <v>0.44884336099585059</v>
      </c>
      <c r="N267" s="787">
        <f>SUMPRODUCT(N243:N265,C243:C265)/SUM(C243:C265)</f>
        <v>0.45589804386484883</v>
      </c>
      <c r="O267" s="787">
        <f>SUMPRODUCT(O243:O265,C243:C265)/SUM(C243:C265)</f>
        <v>0.7147599288678127</v>
      </c>
      <c r="P267" s="787">
        <f>SUMPRODUCT(P243:P265,C243:C265)/SUM(C243:C265)</f>
        <v>0.94629519857735622</v>
      </c>
      <c r="Q267" s="787">
        <f>SUMPRODUCT(Q243:Q265,C243:C265)/SUM(C243:C265)</f>
        <v>0.48322465915826912</v>
      </c>
      <c r="R267" s="787">
        <f>SUMPRODUCT(R243:R265,C243:C265)/SUM(C243:C265)</f>
        <v>0.49745109662122111</v>
      </c>
      <c r="S267" s="787">
        <f>SUMPRODUCT(S243:S265,C243:C265)/SUM(C243:C265)</f>
        <v>0.5</v>
      </c>
      <c r="T267" s="787">
        <f>SUMPRODUCT(T243:T265,C243:C265)/SUM(C243:C265)</f>
        <v>0</v>
      </c>
      <c r="U267" s="787">
        <f>SUMPRODUCT(U243:U265,C243:C265)/SUM(C243:C265)</f>
        <v>0.99235328986366333</v>
      </c>
      <c r="V267" s="787">
        <f>SUMPRODUCT(V243:V265,C243:C265)/SUM(C243:C265)</f>
        <v>0.12726437462951984</v>
      </c>
      <c r="W267" s="787">
        <f>SUMPRODUCT(W243:W265,C243:C265)/SUM(C243:C265)</f>
        <v>0.25452874925903968</v>
      </c>
      <c r="X267" s="788">
        <f>SUMPRODUCT(X243:X265,C243:C265)/SUM(C243:C265)</f>
        <v>0</v>
      </c>
      <c r="Y267" s="650"/>
      <c r="Z267" s="650"/>
      <c r="AA267" s="650"/>
    </row>
    <row r="268" spans="1:27" s="654" customFormat="1" ht="15">
      <c r="A268" s="668"/>
      <c r="B268" s="668"/>
      <c r="C268" s="668"/>
      <c r="D268" s="804"/>
      <c r="E268" s="778"/>
      <c r="F268" s="778"/>
      <c r="G268" s="778"/>
      <c r="H268" s="778"/>
      <c r="I268" s="778"/>
      <c r="J268" s="778"/>
      <c r="K268" s="778"/>
      <c r="L268" s="778"/>
      <c r="M268" s="778"/>
      <c r="N268" s="778"/>
      <c r="O268" s="778"/>
      <c r="P268" s="778"/>
      <c r="Q268" s="778"/>
      <c r="R268" s="778"/>
      <c r="S268" s="778"/>
      <c r="T268" s="778"/>
      <c r="U268" s="778"/>
      <c r="V268" s="778"/>
      <c r="W268" s="778"/>
      <c r="X268" s="778"/>
      <c r="Y268" s="650"/>
      <c r="Z268" s="650"/>
      <c r="AA268" s="650"/>
    </row>
    <row r="269" spans="1:27" s="654" customFormat="1" ht="15">
      <c r="A269" s="668"/>
      <c r="B269" s="668"/>
      <c r="C269" s="668"/>
      <c r="D269" s="804"/>
      <c r="E269" s="778"/>
      <c r="F269" s="778"/>
      <c r="G269" s="778"/>
      <c r="H269" s="778"/>
      <c r="I269" s="778"/>
      <c r="J269" s="778"/>
      <c r="K269" s="778"/>
      <c r="L269" s="778"/>
      <c r="M269" s="778"/>
      <c r="N269" s="778"/>
      <c r="O269" s="778"/>
      <c r="P269" s="778"/>
      <c r="Q269" s="778"/>
      <c r="R269" s="778"/>
      <c r="S269" s="778"/>
      <c r="T269" s="778"/>
      <c r="U269" s="778"/>
      <c r="V269" s="778"/>
      <c r="W269" s="778"/>
      <c r="X269" s="778"/>
      <c r="Y269" s="650"/>
      <c r="Z269" s="650"/>
      <c r="AA269" s="650"/>
    </row>
    <row r="270" spans="1:27" s="654" customFormat="1" ht="15.75" thickBot="1">
      <c r="A270" s="1308" t="s">
        <v>527</v>
      </c>
      <c r="B270" s="1308"/>
      <c r="C270" s="1308"/>
      <c r="D270" s="1308"/>
      <c r="E270" s="1308"/>
      <c r="F270" s="651"/>
      <c r="G270" s="651"/>
      <c r="H270" s="651"/>
      <c r="I270" s="651"/>
      <c r="J270" s="651"/>
      <c r="K270" s="651"/>
      <c r="L270" s="651"/>
      <c r="M270" s="651"/>
      <c r="N270" s="651"/>
      <c r="O270" s="651"/>
      <c r="P270" s="651"/>
      <c r="Q270" s="651"/>
      <c r="R270" s="651"/>
      <c r="S270" s="651"/>
      <c r="T270" s="651"/>
      <c r="U270" s="651"/>
      <c r="V270" s="651"/>
      <c r="W270" s="651"/>
      <c r="X270" s="651"/>
      <c r="Y270" s="656"/>
      <c r="Z270" s="656"/>
      <c r="AA270" s="656"/>
    </row>
    <row r="271" spans="1:27" s="631" customFormat="1" ht="15">
      <c r="A271" s="1309" t="s">
        <v>0</v>
      </c>
      <c r="B271" s="1304" t="s">
        <v>1</v>
      </c>
      <c r="C271" s="1304" t="s">
        <v>2</v>
      </c>
      <c r="D271" s="1304" t="s">
        <v>3</v>
      </c>
      <c r="E271" s="1311" t="s">
        <v>4</v>
      </c>
      <c r="F271" s="670" t="s">
        <v>5</v>
      </c>
      <c r="G271" s="1304">
        <v>1</v>
      </c>
      <c r="H271" s="1301">
        <v>2</v>
      </c>
      <c r="I271" s="1302"/>
      <c r="J271" s="1302"/>
      <c r="K271" s="1303"/>
      <c r="L271" s="1304">
        <v>3</v>
      </c>
      <c r="M271" s="670" t="s">
        <v>6</v>
      </c>
      <c r="N271" s="1304">
        <v>4</v>
      </c>
      <c r="O271" s="1301">
        <v>5</v>
      </c>
      <c r="P271" s="1302"/>
      <c r="Q271" s="1303"/>
      <c r="R271" s="1301">
        <v>6</v>
      </c>
      <c r="S271" s="1302"/>
      <c r="T271" s="1302"/>
      <c r="U271" s="1303"/>
      <c r="V271" s="1301">
        <v>7</v>
      </c>
      <c r="W271" s="1302"/>
      <c r="X271" s="1306"/>
      <c r="Y271" s="630"/>
      <c r="Z271" s="630"/>
      <c r="AA271" s="630"/>
    </row>
    <row r="272" spans="1:27" s="631" customFormat="1" ht="15">
      <c r="A272" s="1310"/>
      <c r="B272" s="1300"/>
      <c r="C272" s="1300"/>
      <c r="D272" s="1300"/>
      <c r="E272" s="1300"/>
      <c r="F272" s="1307" t="s">
        <v>7</v>
      </c>
      <c r="G272" s="1305"/>
      <c r="H272" s="632">
        <v>2</v>
      </c>
      <c r="I272" s="632">
        <v>2.1</v>
      </c>
      <c r="J272" s="632">
        <v>2.2000000000000002</v>
      </c>
      <c r="K272" s="632">
        <v>2.2999999999999998</v>
      </c>
      <c r="L272" s="1305"/>
      <c r="M272" s="1307" t="s">
        <v>8</v>
      </c>
      <c r="N272" s="1305"/>
      <c r="O272" s="633">
        <v>5</v>
      </c>
      <c r="P272" s="632">
        <v>5.0999999999999996</v>
      </c>
      <c r="Q272" s="632">
        <v>5.2</v>
      </c>
      <c r="R272" s="632">
        <v>6</v>
      </c>
      <c r="S272" s="632">
        <v>6.1</v>
      </c>
      <c r="T272" s="632">
        <v>6.2</v>
      </c>
      <c r="U272" s="632">
        <v>6.3</v>
      </c>
      <c r="V272" s="632">
        <v>7</v>
      </c>
      <c r="W272" s="632">
        <v>7.1</v>
      </c>
      <c r="X272" s="671">
        <v>7.2</v>
      </c>
      <c r="Y272" s="630"/>
      <c r="Z272" s="630"/>
      <c r="AA272" s="630"/>
    </row>
    <row r="273" spans="1:27" s="631" customFormat="1" ht="15">
      <c r="A273" s="1310"/>
      <c r="B273" s="1300"/>
      <c r="C273" s="1300"/>
      <c r="D273" s="1300"/>
      <c r="E273" s="1300"/>
      <c r="F273" s="1300"/>
      <c r="G273" s="1299" t="s">
        <v>9</v>
      </c>
      <c r="H273" s="1295" t="s">
        <v>10</v>
      </c>
      <c r="I273" s="1296"/>
      <c r="J273" s="1296"/>
      <c r="K273" s="1297"/>
      <c r="L273" s="1299" t="s">
        <v>11</v>
      </c>
      <c r="M273" s="1300"/>
      <c r="N273" s="1299" t="s">
        <v>12</v>
      </c>
      <c r="O273" s="1295" t="s">
        <v>13</v>
      </c>
      <c r="P273" s="1296"/>
      <c r="Q273" s="1297"/>
      <c r="R273" s="1295" t="s">
        <v>14</v>
      </c>
      <c r="S273" s="1296"/>
      <c r="T273" s="1296"/>
      <c r="U273" s="1297"/>
      <c r="V273" s="1295" t="s">
        <v>15</v>
      </c>
      <c r="W273" s="1296"/>
      <c r="X273" s="1298"/>
      <c r="Y273" s="630"/>
      <c r="Z273" s="630"/>
      <c r="AA273" s="630"/>
    </row>
    <row r="274" spans="1:27" s="631" customFormat="1" ht="15">
      <c r="A274" s="1310"/>
      <c r="B274" s="1300"/>
      <c r="C274" s="1300"/>
      <c r="D274" s="1300"/>
      <c r="E274" s="1300"/>
      <c r="F274" s="1300"/>
      <c r="G274" s="1305"/>
      <c r="H274" s="1299" t="s">
        <v>16</v>
      </c>
      <c r="I274" s="634" t="s">
        <v>17</v>
      </c>
      <c r="J274" s="634" t="s">
        <v>14</v>
      </c>
      <c r="K274" s="634" t="s">
        <v>18</v>
      </c>
      <c r="L274" s="1305"/>
      <c r="M274" s="1300"/>
      <c r="N274" s="1305"/>
      <c r="O274" s="1299" t="s">
        <v>19</v>
      </c>
      <c r="P274" s="634" t="s">
        <v>20</v>
      </c>
      <c r="Q274" s="634" t="s">
        <v>21</v>
      </c>
      <c r="R274" s="1299" t="s">
        <v>22</v>
      </c>
      <c r="S274" s="634" t="s">
        <v>23</v>
      </c>
      <c r="T274" s="634" t="s">
        <v>24</v>
      </c>
      <c r="U274" s="634" t="s">
        <v>25</v>
      </c>
      <c r="V274" s="1299" t="s">
        <v>26</v>
      </c>
      <c r="W274" s="634" t="s">
        <v>27</v>
      </c>
      <c r="X274" s="672" t="s">
        <v>25</v>
      </c>
      <c r="Y274" s="630"/>
      <c r="Z274" s="630"/>
      <c r="AA274" s="630"/>
    </row>
    <row r="275" spans="1:27" s="631" customFormat="1" ht="60.75" thickBot="1">
      <c r="A275" s="1314"/>
      <c r="B275" s="1313"/>
      <c r="C275" s="1313"/>
      <c r="D275" s="1313"/>
      <c r="E275" s="1313"/>
      <c r="F275" s="1313"/>
      <c r="G275" s="674" t="s">
        <v>28</v>
      </c>
      <c r="H275" s="1313"/>
      <c r="I275" s="674" t="s">
        <v>29</v>
      </c>
      <c r="J275" s="674" t="s">
        <v>30</v>
      </c>
      <c r="K275" s="674" t="s">
        <v>31</v>
      </c>
      <c r="L275" s="674" t="s">
        <v>32</v>
      </c>
      <c r="M275" s="1313"/>
      <c r="N275" s="674" t="s">
        <v>33</v>
      </c>
      <c r="O275" s="1313"/>
      <c r="P275" s="674" t="s">
        <v>34</v>
      </c>
      <c r="Q275" s="674" t="s">
        <v>35</v>
      </c>
      <c r="R275" s="1313"/>
      <c r="S275" s="674" t="s">
        <v>36</v>
      </c>
      <c r="T275" s="674" t="s">
        <v>37</v>
      </c>
      <c r="U275" s="674" t="s">
        <v>38</v>
      </c>
      <c r="V275" s="1313"/>
      <c r="W275" s="674" t="s">
        <v>39</v>
      </c>
      <c r="X275" s="675" t="s">
        <v>40</v>
      </c>
      <c r="Y275" s="630"/>
      <c r="Z275" s="630"/>
      <c r="AA275" s="630"/>
    </row>
    <row r="276" spans="1:27" s="627" customFormat="1" ht="15.75" thickBot="1">
      <c r="A276" s="358" t="s">
        <v>296</v>
      </c>
      <c r="B276" s="425" t="s">
        <v>268</v>
      </c>
      <c r="C276" s="423">
        <f>NWT!D35</f>
        <v>778</v>
      </c>
      <c r="D276" s="424">
        <f>NWT!E35</f>
        <v>41.4</v>
      </c>
      <c r="E276" s="112">
        <f>NWT!F35</f>
        <v>0.56604166666666667</v>
      </c>
      <c r="F276" s="113">
        <f>NWT!G35</f>
        <v>0.44500000000000001</v>
      </c>
      <c r="G276" s="331">
        <f>NWT!H35</f>
        <v>1</v>
      </c>
      <c r="H276" s="115">
        <f>NWT!I35</f>
        <v>0.33500000000000002</v>
      </c>
      <c r="I276" s="380">
        <f>NWT!J35</f>
        <v>0</v>
      </c>
      <c r="J276" s="380" t="str">
        <f>NWT!K35</f>
        <v>n/a</v>
      </c>
      <c r="K276" s="380">
        <f>NWT!L35</f>
        <v>0.67</v>
      </c>
      <c r="L276" s="331">
        <f>NWT!M35</f>
        <v>0</v>
      </c>
      <c r="M276" s="113">
        <f>NWT!N35</f>
        <v>0.68708333333333338</v>
      </c>
      <c r="N276" s="331">
        <f>NWT!O35</f>
        <v>0.5</v>
      </c>
      <c r="O276" s="115">
        <f>NWT!P35</f>
        <v>0.75</v>
      </c>
      <c r="P276" s="380">
        <f>NWT!Q35</f>
        <v>1</v>
      </c>
      <c r="Q276" s="380">
        <f>NWT!R35</f>
        <v>0.5</v>
      </c>
      <c r="R276" s="115">
        <f>NWT!S35</f>
        <v>0.83333333333333337</v>
      </c>
      <c r="S276" s="380">
        <f>NWT!T35</f>
        <v>0.5</v>
      </c>
      <c r="T276" s="380">
        <f>NWT!U35</f>
        <v>1</v>
      </c>
      <c r="U276" s="380">
        <f>NWT!V35</f>
        <v>1</v>
      </c>
      <c r="V276" s="115">
        <f>NWT!W35</f>
        <v>0.66500000000000004</v>
      </c>
      <c r="W276" s="380">
        <f>NWT!X35</f>
        <v>1</v>
      </c>
      <c r="X276" s="332">
        <f>NWT!Y35</f>
        <v>0.33</v>
      </c>
      <c r="Y276" s="228"/>
      <c r="Z276" s="228"/>
      <c r="AA276" s="228"/>
    </row>
    <row r="277" spans="1:27" s="654" customFormat="1" ht="30">
      <c r="A277" s="781" t="s">
        <v>500</v>
      </c>
      <c r="B277" s="782"/>
      <c r="C277" s="792">
        <f t="shared" ref="C277:I277" si="15">AVERAGE(C276:C276)</f>
        <v>778</v>
      </c>
      <c r="D277" s="793">
        <f t="shared" si="15"/>
        <v>41.4</v>
      </c>
      <c r="E277" s="794">
        <f t="shared" si="15"/>
        <v>0.56604166666666667</v>
      </c>
      <c r="F277" s="794">
        <f t="shared" si="15"/>
        <v>0.44500000000000001</v>
      </c>
      <c r="G277" s="794">
        <f t="shared" si="15"/>
        <v>1</v>
      </c>
      <c r="H277" s="794">
        <f t="shared" si="15"/>
        <v>0.33500000000000002</v>
      </c>
      <c r="I277" s="794">
        <f t="shared" si="15"/>
        <v>0</v>
      </c>
      <c r="J277" s="794" t="s">
        <v>44</v>
      </c>
      <c r="K277" s="794">
        <f t="shared" ref="K277:X277" si="16">AVERAGE(K276:K276)</f>
        <v>0.67</v>
      </c>
      <c r="L277" s="794">
        <f t="shared" si="16"/>
        <v>0</v>
      </c>
      <c r="M277" s="794">
        <f t="shared" si="16"/>
        <v>0.68708333333333338</v>
      </c>
      <c r="N277" s="794">
        <f t="shared" si="16"/>
        <v>0.5</v>
      </c>
      <c r="O277" s="794">
        <f t="shared" si="16"/>
        <v>0.75</v>
      </c>
      <c r="P277" s="794">
        <f t="shared" si="16"/>
        <v>1</v>
      </c>
      <c r="Q277" s="794">
        <f t="shared" si="16"/>
        <v>0.5</v>
      </c>
      <c r="R277" s="794">
        <f t="shared" si="16"/>
        <v>0.83333333333333337</v>
      </c>
      <c r="S277" s="794">
        <f t="shared" si="16"/>
        <v>0.5</v>
      </c>
      <c r="T277" s="794">
        <f t="shared" si="16"/>
        <v>1</v>
      </c>
      <c r="U277" s="794">
        <f t="shared" si="16"/>
        <v>1</v>
      </c>
      <c r="V277" s="794">
        <f t="shared" si="16"/>
        <v>0.66500000000000004</v>
      </c>
      <c r="W277" s="794">
        <f t="shared" si="16"/>
        <v>1</v>
      </c>
      <c r="X277" s="794">
        <f t="shared" si="16"/>
        <v>0.33</v>
      </c>
      <c r="Y277" s="650"/>
      <c r="Z277" s="650"/>
      <c r="AA277" s="650"/>
    </row>
    <row r="278" spans="1:27" s="654" customFormat="1" ht="30.75" thickBot="1">
      <c r="A278" s="785" t="s">
        <v>501</v>
      </c>
      <c r="B278" s="786"/>
      <c r="C278" s="786"/>
      <c r="D278" s="791">
        <f>SUMPRODUCT(D276:D276,C276:C276)/SUM(C276:C276)</f>
        <v>41.4</v>
      </c>
      <c r="E278" s="787">
        <f>SUMPRODUCT(E276:E276,C276:C276)/SUM(C276:C276)</f>
        <v>0.56604166666666667</v>
      </c>
      <c r="F278" s="787">
        <f>SUMPRODUCT(F276:F276,C276:C276)/SUM(C276:C276)</f>
        <v>0.44499999999999995</v>
      </c>
      <c r="G278" s="787">
        <f>SUMPRODUCT(G276:G276,C276:C276)/SUM(C276:C276)</f>
        <v>1</v>
      </c>
      <c r="H278" s="787">
        <f>SUMPRODUCT(H276:H276,C276:C276)/SUM(C276:C276)</f>
        <v>0.33500000000000002</v>
      </c>
      <c r="I278" s="787">
        <f>SUMPRODUCT(I276:I276,C276:C276)/SUM(C276:C276)</f>
        <v>0</v>
      </c>
      <c r="J278" s="787" t="s">
        <v>44</v>
      </c>
      <c r="K278" s="787">
        <f>SUMPRODUCT(K276:K276,C276:C276)/SUM(C276:C276)</f>
        <v>0.67</v>
      </c>
      <c r="L278" s="787">
        <f>SUMPRODUCT(L276:L276,C276:C276)/SUM(C276:C276)</f>
        <v>0</v>
      </c>
      <c r="M278" s="787">
        <f>SUMPRODUCT(M276:M276,C276:C276)/SUM(C276:C276)</f>
        <v>0.68708333333333338</v>
      </c>
      <c r="N278" s="787">
        <f>SUMPRODUCT(N276:N276,C276:C276)/SUM(C276:C276)</f>
        <v>0.5</v>
      </c>
      <c r="O278" s="787">
        <f>SUMPRODUCT(O276:O276,C276:C276)/SUM(C276:C276)</f>
        <v>0.75</v>
      </c>
      <c r="P278" s="787">
        <f>SUMPRODUCT(P276:P276,C276:C276)/SUM(C276:C276)</f>
        <v>1</v>
      </c>
      <c r="Q278" s="787">
        <f>SUMPRODUCT(Q276:Q276,C276:C276)/SUM(C276:C276)</f>
        <v>0.5</v>
      </c>
      <c r="R278" s="787">
        <f>SUMPRODUCT(R276:R276,C276:C276)/SUM(C276:C276)</f>
        <v>0.83333333333333337</v>
      </c>
      <c r="S278" s="787">
        <f>SUMPRODUCT(S276:S276,C276:C276)/SUM(C276:C276)</f>
        <v>0.5</v>
      </c>
      <c r="T278" s="787">
        <f>SUMPRODUCT(T276:T276,C276:C276)/SUM(C276:C276)</f>
        <v>1</v>
      </c>
      <c r="U278" s="787">
        <f>SUMPRODUCT(U276:U276,C276:C276)/SUM(C276:C276)</f>
        <v>1</v>
      </c>
      <c r="V278" s="787">
        <f>SUMPRODUCT(V276:V276,C276:C276)/SUM(C276:C276)</f>
        <v>0.66500000000000004</v>
      </c>
      <c r="W278" s="787">
        <f>SUMPRODUCT(W276:W276,C276:C276)/SUM(C276:C276)</f>
        <v>1</v>
      </c>
      <c r="X278" s="787">
        <f>SUMPRODUCT(X276:X276,C276:C276)/SUM(C276:C276)</f>
        <v>0.33</v>
      </c>
      <c r="Y278" s="650"/>
      <c r="Z278" s="650"/>
      <c r="AA278" s="650"/>
    </row>
    <row r="279" spans="1:27" s="654" customFormat="1" ht="15">
      <c r="A279" s="650"/>
      <c r="B279" s="650"/>
      <c r="C279" s="655"/>
      <c r="D279" s="653"/>
      <c r="E279" s="651"/>
      <c r="F279" s="651"/>
      <c r="G279" s="651"/>
      <c r="H279" s="651"/>
      <c r="I279" s="651"/>
      <c r="J279" s="651"/>
      <c r="K279" s="651"/>
      <c r="L279" s="651"/>
      <c r="M279" s="651"/>
      <c r="N279" s="651"/>
      <c r="O279" s="651"/>
      <c r="P279" s="651"/>
      <c r="Q279" s="651"/>
      <c r="R279" s="651"/>
      <c r="S279" s="651"/>
      <c r="T279" s="651"/>
      <c r="U279" s="651"/>
      <c r="V279" s="651"/>
      <c r="W279" s="651"/>
      <c r="X279" s="651"/>
      <c r="Y279" s="656"/>
      <c r="Z279" s="656"/>
      <c r="AA279" s="656"/>
    </row>
    <row r="280" spans="1:27" s="654" customFormat="1" ht="15">
      <c r="A280" s="650"/>
      <c r="B280" s="650"/>
      <c r="C280" s="655"/>
      <c r="D280" s="653"/>
      <c r="E280" s="651"/>
      <c r="F280" s="651"/>
      <c r="G280" s="651"/>
      <c r="H280" s="651"/>
      <c r="I280" s="651"/>
      <c r="J280" s="651"/>
      <c r="K280" s="651"/>
      <c r="L280" s="651"/>
      <c r="M280" s="651"/>
      <c r="N280" s="651"/>
      <c r="O280" s="651"/>
      <c r="P280" s="651"/>
      <c r="Q280" s="651"/>
      <c r="R280" s="651"/>
      <c r="S280" s="651"/>
      <c r="T280" s="651"/>
      <c r="U280" s="651"/>
      <c r="V280" s="651"/>
      <c r="W280" s="651"/>
      <c r="X280" s="651"/>
      <c r="Y280" s="656"/>
      <c r="Z280" s="656"/>
      <c r="AA280" s="656"/>
    </row>
    <row r="281" spans="1:27" s="654" customFormat="1" ht="15.75" thickBot="1">
      <c r="A281" s="1308" t="s">
        <v>531</v>
      </c>
      <c r="B281" s="1308"/>
      <c r="C281" s="1308"/>
      <c r="D281" s="1308"/>
      <c r="E281" s="1308"/>
      <c r="F281" s="651"/>
      <c r="G281" s="651"/>
      <c r="H281" s="651"/>
      <c r="I281" s="651"/>
      <c r="J281" s="651"/>
      <c r="K281" s="651"/>
      <c r="L281" s="651"/>
      <c r="M281" s="651"/>
      <c r="N281" s="651"/>
      <c r="O281" s="651"/>
      <c r="P281" s="651"/>
      <c r="Q281" s="651"/>
      <c r="R281" s="651"/>
      <c r="S281" s="651"/>
      <c r="T281" s="651"/>
      <c r="U281" s="651"/>
      <c r="V281" s="651"/>
      <c r="W281" s="651"/>
      <c r="X281" s="651"/>
      <c r="Y281" s="656"/>
      <c r="Z281" s="656"/>
      <c r="AA281" s="656"/>
    </row>
    <row r="282" spans="1:27" s="631" customFormat="1" ht="15">
      <c r="A282" s="1309" t="s">
        <v>0</v>
      </c>
      <c r="B282" s="1304" t="s">
        <v>1</v>
      </c>
      <c r="C282" s="1304" t="s">
        <v>2</v>
      </c>
      <c r="D282" s="1304" t="s">
        <v>3</v>
      </c>
      <c r="E282" s="1311" t="s">
        <v>4</v>
      </c>
      <c r="F282" s="670" t="s">
        <v>5</v>
      </c>
      <c r="G282" s="1304">
        <v>1</v>
      </c>
      <c r="H282" s="1301">
        <v>2</v>
      </c>
      <c r="I282" s="1302"/>
      <c r="J282" s="1302"/>
      <c r="K282" s="1303"/>
      <c r="L282" s="1304">
        <v>3</v>
      </c>
      <c r="M282" s="670" t="s">
        <v>6</v>
      </c>
      <c r="N282" s="1304">
        <v>4</v>
      </c>
      <c r="O282" s="1301">
        <v>5</v>
      </c>
      <c r="P282" s="1302"/>
      <c r="Q282" s="1303"/>
      <c r="R282" s="1301">
        <v>6</v>
      </c>
      <c r="S282" s="1302"/>
      <c r="T282" s="1302"/>
      <c r="U282" s="1303"/>
      <c r="V282" s="1301">
        <v>7</v>
      </c>
      <c r="W282" s="1302"/>
      <c r="X282" s="1306"/>
      <c r="Y282" s="630"/>
      <c r="Z282" s="630"/>
      <c r="AA282" s="630"/>
    </row>
    <row r="283" spans="1:27" s="631" customFormat="1" ht="15">
      <c r="A283" s="1310"/>
      <c r="B283" s="1300"/>
      <c r="C283" s="1300"/>
      <c r="D283" s="1300"/>
      <c r="E283" s="1300"/>
      <c r="F283" s="1307" t="s">
        <v>7</v>
      </c>
      <c r="G283" s="1305"/>
      <c r="H283" s="632">
        <v>2</v>
      </c>
      <c r="I283" s="632">
        <v>2.1</v>
      </c>
      <c r="J283" s="632">
        <v>2.2000000000000002</v>
      </c>
      <c r="K283" s="632">
        <v>2.2999999999999998</v>
      </c>
      <c r="L283" s="1305"/>
      <c r="M283" s="1307" t="s">
        <v>8</v>
      </c>
      <c r="N283" s="1305"/>
      <c r="O283" s="633">
        <v>5</v>
      </c>
      <c r="P283" s="632">
        <v>5.0999999999999996</v>
      </c>
      <c r="Q283" s="632">
        <v>5.2</v>
      </c>
      <c r="R283" s="632">
        <v>6</v>
      </c>
      <c r="S283" s="632">
        <v>6.1</v>
      </c>
      <c r="T283" s="632">
        <v>6.2</v>
      </c>
      <c r="U283" s="632">
        <v>6.3</v>
      </c>
      <c r="V283" s="632">
        <v>7</v>
      </c>
      <c r="W283" s="632">
        <v>7.1</v>
      </c>
      <c r="X283" s="671">
        <v>7.2</v>
      </c>
      <c r="Y283" s="630"/>
      <c r="Z283" s="630"/>
      <c r="AA283" s="630"/>
    </row>
    <row r="284" spans="1:27" s="631" customFormat="1" ht="15">
      <c r="A284" s="1310"/>
      <c r="B284" s="1300"/>
      <c r="C284" s="1300"/>
      <c r="D284" s="1300"/>
      <c r="E284" s="1300"/>
      <c r="F284" s="1300"/>
      <c r="G284" s="1299" t="s">
        <v>9</v>
      </c>
      <c r="H284" s="1295" t="s">
        <v>10</v>
      </c>
      <c r="I284" s="1296"/>
      <c r="J284" s="1296"/>
      <c r="K284" s="1297"/>
      <c r="L284" s="1299" t="s">
        <v>11</v>
      </c>
      <c r="M284" s="1300"/>
      <c r="N284" s="1299" t="s">
        <v>12</v>
      </c>
      <c r="O284" s="1295" t="s">
        <v>13</v>
      </c>
      <c r="P284" s="1296"/>
      <c r="Q284" s="1297"/>
      <c r="R284" s="1295" t="s">
        <v>14</v>
      </c>
      <c r="S284" s="1296"/>
      <c r="T284" s="1296"/>
      <c r="U284" s="1297"/>
      <c r="V284" s="1295" t="s">
        <v>15</v>
      </c>
      <c r="W284" s="1296"/>
      <c r="X284" s="1298"/>
      <c r="Y284" s="630"/>
      <c r="Z284" s="630"/>
      <c r="AA284" s="630"/>
    </row>
    <row r="285" spans="1:27" s="631" customFormat="1" ht="15">
      <c r="A285" s="1310"/>
      <c r="B285" s="1300"/>
      <c r="C285" s="1300"/>
      <c r="D285" s="1300"/>
      <c r="E285" s="1300"/>
      <c r="F285" s="1300"/>
      <c r="G285" s="1305"/>
      <c r="H285" s="1299" t="s">
        <v>16</v>
      </c>
      <c r="I285" s="634" t="s">
        <v>17</v>
      </c>
      <c r="J285" s="634" t="s">
        <v>14</v>
      </c>
      <c r="K285" s="634" t="s">
        <v>18</v>
      </c>
      <c r="L285" s="1305"/>
      <c r="M285" s="1300"/>
      <c r="N285" s="1305"/>
      <c r="O285" s="1299" t="s">
        <v>19</v>
      </c>
      <c r="P285" s="634" t="s">
        <v>20</v>
      </c>
      <c r="Q285" s="634" t="s">
        <v>21</v>
      </c>
      <c r="R285" s="1299" t="s">
        <v>22</v>
      </c>
      <c r="S285" s="634" t="s">
        <v>23</v>
      </c>
      <c r="T285" s="634" t="s">
        <v>24</v>
      </c>
      <c r="U285" s="634" t="s">
        <v>25</v>
      </c>
      <c r="V285" s="1299" t="s">
        <v>26</v>
      </c>
      <c r="W285" s="634" t="s">
        <v>27</v>
      </c>
      <c r="X285" s="672" t="s">
        <v>25</v>
      </c>
      <c r="Y285" s="630"/>
      <c r="Z285" s="630"/>
      <c r="AA285" s="630"/>
    </row>
    <row r="286" spans="1:27" s="631" customFormat="1" ht="60.75" thickBot="1">
      <c r="A286" s="1314"/>
      <c r="B286" s="1313"/>
      <c r="C286" s="1313"/>
      <c r="D286" s="1313"/>
      <c r="E286" s="1313"/>
      <c r="F286" s="1313"/>
      <c r="G286" s="674" t="s">
        <v>28</v>
      </c>
      <c r="H286" s="1313"/>
      <c r="I286" s="674" t="s">
        <v>29</v>
      </c>
      <c r="J286" s="674" t="s">
        <v>30</v>
      </c>
      <c r="K286" s="674" t="s">
        <v>31</v>
      </c>
      <c r="L286" s="674" t="s">
        <v>32</v>
      </c>
      <c r="M286" s="1313"/>
      <c r="N286" s="674" t="s">
        <v>33</v>
      </c>
      <c r="O286" s="1313"/>
      <c r="P286" s="674" t="s">
        <v>34</v>
      </c>
      <c r="Q286" s="674" t="s">
        <v>35</v>
      </c>
      <c r="R286" s="1313"/>
      <c r="S286" s="674" t="s">
        <v>36</v>
      </c>
      <c r="T286" s="674" t="s">
        <v>37</v>
      </c>
      <c r="U286" s="674" t="s">
        <v>38</v>
      </c>
      <c r="V286" s="1313"/>
      <c r="W286" s="674" t="s">
        <v>39</v>
      </c>
      <c r="X286" s="675" t="s">
        <v>40</v>
      </c>
      <c r="Y286" s="630"/>
      <c r="Z286" s="630"/>
      <c r="AA286" s="630"/>
    </row>
    <row r="287" spans="1:27" s="627" customFormat="1" ht="15">
      <c r="A287" s="711" t="s">
        <v>301</v>
      </c>
      <c r="B287" s="712" t="s">
        <v>302</v>
      </c>
      <c r="C287" s="713">
        <f>NU!D7</f>
        <v>868</v>
      </c>
      <c r="D287" s="454">
        <f>NU!E7</f>
        <v>96</v>
      </c>
      <c r="E287" s="106">
        <f>NU!F7</f>
        <v>0.28548611111111111</v>
      </c>
      <c r="F287" s="107">
        <f>NU!G7</f>
        <v>9.2222222222222219E-2</v>
      </c>
      <c r="G287" s="109">
        <f>NU!H7</f>
        <v>0</v>
      </c>
      <c r="H287" s="109">
        <f>NU!I7</f>
        <v>0.27666666666666667</v>
      </c>
      <c r="I287" s="328">
        <f>NU!J7</f>
        <v>0</v>
      </c>
      <c r="J287" s="328">
        <f>NU!K7</f>
        <v>0.5</v>
      </c>
      <c r="K287" s="328">
        <f>NU!L7</f>
        <v>0.33</v>
      </c>
      <c r="L287" s="109">
        <f>NU!M7</f>
        <v>0</v>
      </c>
      <c r="M287" s="107">
        <f>NU!N7</f>
        <v>0.47875000000000001</v>
      </c>
      <c r="N287" s="109">
        <f>NU!O7</f>
        <v>0.5</v>
      </c>
      <c r="O287" s="109">
        <f>NU!P7</f>
        <v>0.75</v>
      </c>
      <c r="P287" s="328">
        <f>NU!Q7</f>
        <v>1</v>
      </c>
      <c r="Q287" s="328">
        <f>NU!R7</f>
        <v>0.5</v>
      </c>
      <c r="R287" s="109">
        <f>NU!S7</f>
        <v>0.5</v>
      </c>
      <c r="S287" s="328">
        <f>NU!T7</f>
        <v>0.5</v>
      </c>
      <c r="T287" s="328">
        <f>NU!U7</f>
        <v>0</v>
      </c>
      <c r="U287" s="328">
        <f>NU!V7</f>
        <v>1</v>
      </c>
      <c r="V287" s="109">
        <f>NU!W7</f>
        <v>0.16500000000000001</v>
      </c>
      <c r="W287" s="328">
        <f>NU!X7</f>
        <v>0</v>
      </c>
      <c r="X287" s="677">
        <f>NU!Y7</f>
        <v>0.33</v>
      </c>
      <c r="Y287" s="248"/>
      <c r="Z287" s="248"/>
      <c r="AA287" s="248"/>
    </row>
    <row r="288" spans="1:27" s="627" customFormat="1" ht="15">
      <c r="A288" s="776" t="s">
        <v>307</v>
      </c>
      <c r="B288" s="777" t="s">
        <v>302</v>
      </c>
      <c r="C288" s="468">
        <f>NU!D12</f>
        <v>437</v>
      </c>
      <c r="D288" s="463">
        <f>NU!E12</f>
        <v>95.2</v>
      </c>
      <c r="E288" s="112">
        <f>NU!F12</f>
        <v>0.2648611111111111</v>
      </c>
      <c r="F288" s="107">
        <f>NU!G12</f>
        <v>9.2222222222222219E-2</v>
      </c>
      <c r="G288" s="115">
        <f>NU!H12</f>
        <v>0</v>
      </c>
      <c r="H288" s="109">
        <f>NU!I12</f>
        <v>0.27666666666666667</v>
      </c>
      <c r="I288" s="380">
        <f>NU!J12</f>
        <v>0</v>
      </c>
      <c r="J288" s="380">
        <f>NU!K12</f>
        <v>0.5</v>
      </c>
      <c r="K288" s="380">
        <f>NU!L12</f>
        <v>0.33</v>
      </c>
      <c r="L288" s="115">
        <f>NU!M12</f>
        <v>0</v>
      </c>
      <c r="M288" s="107">
        <f>NU!N12</f>
        <v>0.4375</v>
      </c>
      <c r="N288" s="115">
        <f>NU!O12</f>
        <v>0.5</v>
      </c>
      <c r="O288" s="109">
        <f>NU!P12</f>
        <v>0.75</v>
      </c>
      <c r="P288" s="380">
        <f>NU!Q12</f>
        <v>1</v>
      </c>
      <c r="Q288" s="380">
        <f>NU!R12</f>
        <v>0.5</v>
      </c>
      <c r="R288" s="109">
        <f>NU!S12</f>
        <v>0.5</v>
      </c>
      <c r="S288" s="380">
        <f>NU!T12</f>
        <v>0.5</v>
      </c>
      <c r="T288" s="380">
        <f>NU!U12</f>
        <v>0</v>
      </c>
      <c r="U288" s="380">
        <f>NU!V12</f>
        <v>1</v>
      </c>
      <c r="V288" s="109">
        <f>NU!W12</f>
        <v>0</v>
      </c>
      <c r="W288" s="380">
        <f>NU!X12</f>
        <v>0</v>
      </c>
      <c r="X288" s="499">
        <f>NU!Y12</f>
        <v>0</v>
      </c>
      <c r="Y288" s="248"/>
      <c r="Z288" s="248"/>
      <c r="AA288" s="248"/>
    </row>
    <row r="289" spans="1:27" s="627" customFormat="1" ht="15">
      <c r="A289" s="770" t="s">
        <v>309</v>
      </c>
      <c r="B289" s="771" t="s">
        <v>302</v>
      </c>
      <c r="C289" s="460">
        <f>NU!D14</f>
        <v>891</v>
      </c>
      <c r="D289" s="456">
        <f>NU!E14</f>
        <v>96.6</v>
      </c>
      <c r="E289" s="112">
        <f>NU!F14</f>
        <v>0.2648611111111111</v>
      </c>
      <c r="F289" s="107">
        <f>NU!G14</f>
        <v>9.2222222222222219E-2</v>
      </c>
      <c r="G289" s="115">
        <f>NU!H14</f>
        <v>0</v>
      </c>
      <c r="H289" s="109">
        <f>NU!I14</f>
        <v>0.27666666666666667</v>
      </c>
      <c r="I289" s="380">
        <f>NU!J14</f>
        <v>0</v>
      </c>
      <c r="J289" s="380">
        <f>NU!K14</f>
        <v>0.5</v>
      </c>
      <c r="K289" s="380">
        <f>NU!L14</f>
        <v>0.33</v>
      </c>
      <c r="L289" s="115">
        <f>NU!M14</f>
        <v>0</v>
      </c>
      <c r="M289" s="107">
        <f>NU!N14</f>
        <v>0.4375</v>
      </c>
      <c r="N289" s="115">
        <f>NU!O14</f>
        <v>0.5</v>
      </c>
      <c r="O289" s="109">
        <f>NU!P14</f>
        <v>0.75</v>
      </c>
      <c r="P289" s="380">
        <f>NU!Q14</f>
        <v>1</v>
      </c>
      <c r="Q289" s="380">
        <f>NU!R14</f>
        <v>0.5</v>
      </c>
      <c r="R289" s="109">
        <f>NU!S14</f>
        <v>0.5</v>
      </c>
      <c r="S289" s="380">
        <f>NU!T14</f>
        <v>0.5</v>
      </c>
      <c r="T289" s="380">
        <f>NU!U14</f>
        <v>0</v>
      </c>
      <c r="U289" s="380">
        <f>NU!V14</f>
        <v>1</v>
      </c>
      <c r="V289" s="109">
        <f>NU!W14</f>
        <v>0</v>
      </c>
      <c r="W289" s="380">
        <f>NU!X14</f>
        <v>0</v>
      </c>
      <c r="X289" s="499">
        <f>NU!Y14</f>
        <v>0</v>
      </c>
      <c r="Y289" s="248"/>
      <c r="Z289" s="248"/>
      <c r="AA289" s="248"/>
    </row>
    <row r="290" spans="1:27" s="627" customFormat="1" ht="15">
      <c r="A290" s="776" t="s">
        <v>311</v>
      </c>
      <c r="B290" s="777" t="s">
        <v>302</v>
      </c>
      <c r="C290" s="468">
        <f>NU!D16</f>
        <v>129</v>
      </c>
      <c r="D290" s="463">
        <f>NU!E16</f>
        <v>96</v>
      </c>
      <c r="E290" s="112">
        <f>NU!F16</f>
        <v>0.34798611111111111</v>
      </c>
      <c r="F290" s="107">
        <f>NU!G16</f>
        <v>9.2222222222222219E-2</v>
      </c>
      <c r="G290" s="115">
        <f>NU!H16</f>
        <v>0</v>
      </c>
      <c r="H290" s="109">
        <f>NU!I16</f>
        <v>0.27666666666666667</v>
      </c>
      <c r="I290" s="380">
        <f>NU!J16</f>
        <v>0</v>
      </c>
      <c r="J290" s="380">
        <f>NU!K16</f>
        <v>0.5</v>
      </c>
      <c r="K290" s="380">
        <f>NU!L16</f>
        <v>0.33</v>
      </c>
      <c r="L290" s="115">
        <f>NU!M16</f>
        <v>0</v>
      </c>
      <c r="M290" s="107">
        <f>NU!N16</f>
        <v>0.60375000000000001</v>
      </c>
      <c r="N290" s="115">
        <f>NU!O16</f>
        <v>0.5</v>
      </c>
      <c r="O290" s="109">
        <f>NU!P16</f>
        <v>0.75</v>
      </c>
      <c r="P290" s="380">
        <f>NU!Q16</f>
        <v>1</v>
      </c>
      <c r="Q290" s="380">
        <f>NU!R16</f>
        <v>0.5</v>
      </c>
      <c r="R290" s="109">
        <f>NU!S16</f>
        <v>0.5</v>
      </c>
      <c r="S290" s="380">
        <f>NU!T16</f>
        <v>0.5</v>
      </c>
      <c r="T290" s="380">
        <f>NU!U16</f>
        <v>0</v>
      </c>
      <c r="U290" s="380">
        <f>NU!V16</f>
        <v>1</v>
      </c>
      <c r="V290" s="109">
        <f>NU!W16</f>
        <v>0.66500000000000004</v>
      </c>
      <c r="W290" s="380">
        <f>NU!X16</f>
        <v>1</v>
      </c>
      <c r="X290" s="499">
        <f>NU!Y16</f>
        <v>0.33</v>
      </c>
      <c r="Y290" s="248"/>
      <c r="Z290" s="248"/>
      <c r="AA290" s="248"/>
    </row>
    <row r="291" spans="1:27" s="627" customFormat="1" ht="15">
      <c r="A291" s="714" t="s">
        <v>312</v>
      </c>
      <c r="B291" s="715" t="s">
        <v>302</v>
      </c>
      <c r="C291" s="459">
        <f>NU!D17</f>
        <v>848</v>
      </c>
      <c r="D291" s="458">
        <f>NU!E17</f>
        <v>95.9</v>
      </c>
      <c r="E291" s="112">
        <f>NU!F17</f>
        <v>0.2648611111111111</v>
      </c>
      <c r="F291" s="107">
        <f>NU!G17</f>
        <v>9.2222222222222219E-2</v>
      </c>
      <c r="G291" s="115">
        <f>NU!H17</f>
        <v>0</v>
      </c>
      <c r="H291" s="109">
        <f>NU!I17</f>
        <v>0.27666666666666667</v>
      </c>
      <c r="I291" s="380">
        <f>NU!J17</f>
        <v>0</v>
      </c>
      <c r="J291" s="380">
        <f>NU!K17</f>
        <v>0.5</v>
      </c>
      <c r="K291" s="380">
        <f>NU!L17</f>
        <v>0.33</v>
      </c>
      <c r="L291" s="115">
        <f>NU!M17</f>
        <v>0</v>
      </c>
      <c r="M291" s="107">
        <f>NU!N17</f>
        <v>0.4375</v>
      </c>
      <c r="N291" s="115">
        <f>NU!O17</f>
        <v>0.5</v>
      </c>
      <c r="O291" s="109">
        <f>NU!P17</f>
        <v>0.75</v>
      </c>
      <c r="P291" s="380">
        <f>NU!Q17</f>
        <v>1</v>
      </c>
      <c r="Q291" s="380">
        <f>NU!R17</f>
        <v>0.5</v>
      </c>
      <c r="R291" s="109">
        <f>NU!S17</f>
        <v>0.5</v>
      </c>
      <c r="S291" s="380">
        <f>NU!T17</f>
        <v>0.5</v>
      </c>
      <c r="T291" s="380">
        <f>NU!U17</f>
        <v>0</v>
      </c>
      <c r="U291" s="380">
        <f>NU!V17</f>
        <v>1</v>
      </c>
      <c r="V291" s="109">
        <f>NU!W17</f>
        <v>0</v>
      </c>
      <c r="W291" s="380">
        <f>NU!X17</f>
        <v>0</v>
      </c>
      <c r="X291" s="499">
        <f>NU!Y17</f>
        <v>0</v>
      </c>
      <c r="Y291" s="248"/>
      <c r="Z291" s="248"/>
      <c r="AA291" s="248"/>
    </row>
    <row r="292" spans="1:27" s="627" customFormat="1" ht="15">
      <c r="A292" s="776" t="s">
        <v>315</v>
      </c>
      <c r="B292" s="777" t="s">
        <v>302</v>
      </c>
      <c r="C292" s="468">
        <f>NU!D20</f>
        <v>389</v>
      </c>
      <c r="D292" s="463">
        <f>NU!E20</f>
        <v>93.5</v>
      </c>
      <c r="E292" s="112">
        <f>NU!F20</f>
        <v>0.3067361111111111</v>
      </c>
      <c r="F292" s="107">
        <f>NU!G20</f>
        <v>9.2222222222222219E-2</v>
      </c>
      <c r="G292" s="115">
        <f>NU!H20</f>
        <v>0</v>
      </c>
      <c r="H292" s="109">
        <f>NU!I20</f>
        <v>0.27666666666666667</v>
      </c>
      <c r="I292" s="380">
        <f>NU!J20</f>
        <v>0</v>
      </c>
      <c r="J292" s="380">
        <f>NU!K20</f>
        <v>0.5</v>
      </c>
      <c r="K292" s="380">
        <f>NU!L20</f>
        <v>0.33</v>
      </c>
      <c r="L292" s="115">
        <f>NU!M20</f>
        <v>0</v>
      </c>
      <c r="M292" s="107">
        <f>NU!N20</f>
        <v>0.52124999999999999</v>
      </c>
      <c r="N292" s="115">
        <f>NU!O20</f>
        <v>0.5</v>
      </c>
      <c r="O292" s="109">
        <f>NU!P20</f>
        <v>0.75</v>
      </c>
      <c r="P292" s="380">
        <f>NU!Q20</f>
        <v>1</v>
      </c>
      <c r="Q292" s="380">
        <f>NU!R20</f>
        <v>0.5</v>
      </c>
      <c r="R292" s="109">
        <f>NU!S20</f>
        <v>0.5</v>
      </c>
      <c r="S292" s="380">
        <f>NU!T20</f>
        <v>0.5</v>
      </c>
      <c r="T292" s="380">
        <f>NU!U20</f>
        <v>0</v>
      </c>
      <c r="U292" s="380">
        <f>NU!V20</f>
        <v>1</v>
      </c>
      <c r="V292" s="109">
        <f>NU!W20</f>
        <v>0.33500000000000002</v>
      </c>
      <c r="W292" s="380">
        <f>NU!X20</f>
        <v>0</v>
      </c>
      <c r="X292" s="499">
        <f>NU!Y20</f>
        <v>0.67</v>
      </c>
      <c r="Y292" s="248"/>
      <c r="Z292" s="248"/>
      <c r="AA292" s="248"/>
    </row>
    <row r="293" spans="1:27" s="627" customFormat="1" ht="15">
      <c r="A293" s="714" t="s">
        <v>316</v>
      </c>
      <c r="B293" s="715" t="s">
        <v>302</v>
      </c>
      <c r="C293" s="460">
        <f>NU!D21</f>
        <v>933</v>
      </c>
      <c r="D293" s="456">
        <f>NU!E21</f>
        <v>95.7</v>
      </c>
      <c r="E293" s="112">
        <f>NU!F21</f>
        <v>0.28375</v>
      </c>
      <c r="F293" s="107">
        <f>NU!G21</f>
        <v>0.12999999999999998</v>
      </c>
      <c r="G293" s="115">
        <f>NU!H21</f>
        <v>0</v>
      </c>
      <c r="H293" s="109">
        <f>NU!I21</f>
        <v>0.38999999999999996</v>
      </c>
      <c r="I293" s="380">
        <f>NU!J21</f>
        <v>0</v>
      </c>
      <c r="J293" s="380">
        <f>NU!K21</f>
        <v>0.5</v>
      </c>
      <c r="K293" s="380">
        <f>NU!L21</f>
        <v>0.67</v>
      </c>
      <c r="L293" s="115">
        <f>NU!M21</f>
        <v>0</v>
      </c>
      <c r="M293" s="107">
        <f>NU!N21</f>
        <v>0.4375</v>
      </c>
      <c r="N293" s="115">
        <f>NU!O21</f>
        <v>0.5</v>
      </c>
      <c r="O293" s="109">
        <f>NU!P21</f>
        <v>0.75</v>
      </c>
      <c r="P293" s="380">
        <f>NU!Q21</f>
        <v>1</v>
      </c>
      <c r="Q293" s="380">
        <f>NU!R21</f>
        <v>0.5</v>
      </c>
      <c r="R293" s="109">
        <f>NU!S21</f>
        <v>0.5</v>
      </c>
      <c r="S293" s="380">
        <f>NU!T21</f>
        <v>0.5</v>
      </c>
      <c r="T293" s="380">
        <f>NU!U21</f>
        <v>0</v>
      </c>
      <c r="U293" s="380">
        <f>NU!V21</f>
        <v>1</v>
      </c>
      <c r="V293" s="109">
        <f>NU!W21</f>
        <v>0</v>
      </c>
      <c r="W293" s="380">
        <f>NU!X21</f>
        <v>0</v>
      </c>
      <c r="X293" s="499">
        <f>NU!Y21</f>
        <v>0</v>
      </c>
      <c r="Y293" s="248"/>
      <c r="Z293" s="248"/>
      <c r="AA293" s="248"/>
    </row>
    <row r="294" spans="1:27" s="627" customFormat="1" ht="15">
      <c r="A294" s="686" t="s">
        <v>320</v>
      </c>
      <c r="B294" s="478" t="s">
        <v>302</v>
      </c>
      <c r="C294" s="467">
        <f>NU!D25</f>
        <v>598</v>
      </c>
      <c r="D294" s="465">
        <f>NU!E25</f>
        <v>94.2</v>
      </c>
      <c r="E294" s="112">
        <f>NU!F25</f>
        <v>0.28548611111111111</v>
      </c>
      <c r="F294" s="107">
        <f>NU!G25</f>
        <v>9.2222222222222219E-2</v>
      </c>
      <c r="G294" s="115">
        <f>NU!H25</f>
        <v>0</v>
      </c>
      <c r="H294" s="109">
        <f>NU!I25</f>
        <v>0.27666666666666667</v>
      </c>
      <c r="I294" s="380">
        <f>NU!J25</f>
        <v>0</v>
      </c>
      <c r="J294" s="380">
        <f>NU!K25</f>
        <v>0.5</v>
      </c>
      <c r="K294" s="380">
        <f>NU!L25</f>
        <v>0.33</v>
      </c>
      <c r="L294" s="115">
        <f>NU!M25</f>
        <v>0</v>
      </c>
      <c r="M294" s="107">
        <f>NU!N25</f>
        <v>0.47875000000000001</v>
      </c>
      <c r="N294" s="115">
        <f>NU!O25</f>
        <v>0.5</v>
      </c>
      <c r="O294" s="109">
        <f>NU!P25</f>
        <v>0.75</v>
      </c>
      <c r="P294" s="380">
        <f>NU!Q25</f>
        <v>1</v>
      </c>
      <c r="Q294" s="380">
        <f>NU!R25</f>
        <v>0.5</v>
      </c>
      <c r="R294" s="109">
        <f>NU!S25</f>
        <v>0.5</v>
      </c>
      <c r="S294" s="380">
        <f>NU!T25</f>
        <v>0.5</v>
      </c>
      <c r="T294" s="380">
        <f>NU!U25</f>
        <v>0</v>
      </c>
      <c r="U294" s="380">
        <f>NU!V25</f>
        <v>1</v>
      </c>
      <c r="V294" s="109">
        <f>NU!W25</f>
        <v>0.16500000000000001</v>
      </c>
      <c r="W294" s="380">
        <f>NU!X25</f>
        <v>0</v>
      </c>
      <c r="X294" s="499">
        <f>NU!Y25</f>
        <v>0.33</v>
      </c>
      <c r="Y294" s="248"/>
      <c r="Z294" s="248"/>
      <c r="AA294" s="248"/>
    </row>
    <row r="295" spans="1:27" s="627" customFormat="1" ht="15">
      <c r="A295" s="714" t="s">
        <v>322</v>
      </c>
      <c r="B295" s="715" t="s">
        <v>302</v>
      </c>
      <c r="C295" s="459">
        <f>NU!D27</f>
        <v>198</v>
      </c>
      <c r="D295" s="458">
        <f>NU!E27</f>
        <v>86.8</v>
      </c>
      <c r="E295" s="112">
        <f>NU!F27</f>
        <v>0.30652777777777779</v>
      </c>
      <c r="F295" s="107">
        <f>NU!G27</f>
        <v>9.2222222222222219E-2</v>
      </c>
      <c r="G295" s="115">
        <f>NU!H27</f>
        <v>0</v>
      </c>
      <c r="H295" s="109">
        <f>NU!I27</f>
        <v>0.27666666666666667</v>
      </c>
      <c r="I295" s="380">
        <f>NU!J27</f>
        <v>0</v>
      </c>
      <c r="J295" s="380">
        <f>NU!K27</f>
        <v>0.5</v>
      </c>
      <c r="K295" s="380">
        <f>NU!L27</f>
        <v>0.33</v>
      </c>
      <c r="L295" s="115">
        <f>NU!M27</f>
        <v>0</v>
      </c>
      <c r="M295" s="107">
        <f>NU!N27</f>
        <v>0.52083333333333337</v>
      </c>
      <c r="N295" s="115">
        <f>NU!O27</f>
        <v>0.5</v>
      </c>
      <c r="O295" s="109">
        <f>NU!P27</f>
        <v>0.75</v>
      </c>
      <c r="P295" s="380">
        <f>NU!Q27</f>
        <v>1</v>
      </c>
      <c r="Q295" s="380">
        <f>NU!R27</f>
        <v>0.5</v>
      </c>
      <c r="R295" s="109">
        <f>NU!S27</f>
        <v>0.83333333333333337</v>
      </c>
      <c r="S295" s="380">
        <f>NU!T27</f>
        <v>0.5</v>
      </c>
      <c r="T295" s="380">
        <f>NU!U27</f>
        <v>1</v>
      </c>
      <c r="U295" s="380">
        <f>NU!V27</f>
        <v>1</v>
      </c>
      <c r="V295" s="109">
        <f>NU!W27</f>
        <v>0</v>
      </c>
      <c r="W295" s="380">
        <f>NU!X27</f>
        <v>0</v>
      </c>
      <c r="X295" s="499">
        <f>NU!Y27</f>
        <v>0</v>
      </c>
      <c r="Y295" s="248"/>
      <c r="Z295" s="248"/>
      <c r="AA295" s="248"/>
    </row>
    <row r="296" spans="1:27" s="627" customFormat="1" ht="15">
      <c r="A296" s="776" t="s">
        <v>323</v>
      </c>
      <c r="B296" s="777" t="s">
        <v>302</v>
      </c>
      <c r="C296" s="468">
        <f>NU!D28</f>
        <v>882</v>
      </c>
      <c r="D296" s="463">
        <f>NU!E28</f>
        <v>96.6</v>
      </c>
      <c r="E296" s="112">
        <f>NU!F28</f>
        <v>0.26291666666666663</v>
      </c>
      <c r="F296" s="107">
        <f>NU!G28</f>
        <v>0.12999999999999998</v>
      </c>
      <c r="G296" s="115">
        <f>NU!H28</f>
        <v>0</v>
      </c>
      <c r="H296" s="109">
        <f>NU!I28</f>
        <v>0.38999999999999996</v>
      </c>
      <c r="I296" s="380">
        <f>NU!J28</f>
        <v>0</v>
      </c>
      <c r="J296" s="380">
        <f>NU!K28</f>
        <v>0.5</v>
      </c>
      <c r="K296" s="380">
        <f>NU!L28</f>
        <v>0.67</v>
      </c>
      <c r="L296" s="115">
        <f>NU!M28</f>
        <v>0</v>
      </c>
      <c r="M296" s="107">
        <f>NU!N28</f>
        <v>0.39583333333333331</v>
      </c>
      <c r="N296" s="115">
        <f>NU!O28</f>
        <v>0.5</v>
      </c>
      <c r="O296" s="109">
        <f>NU!P28</f>
        <v>0.75</v>
      </c>
      <c r="P296" s="380">
        <f>NU!Q28</f>
        <v>1</v>
      </c>
      <c r="Q296" s="380">
        <f>NU!R28</f>
        <v>0.5</v>
      </c>
      <c r="R296" s="109">
        <f>NU!S28</f>
        <v>0.33333333333333331</v>
      </c>
      <c r="S296" s="380">
        <f>NU!T28</f>
        <v>0.5</v>
      </c>
      <c r="T296" s="380">
        <f>NU!U28</f>
        <v>0</v>
      </c>
      <c r="U296" s="380">
        <f>NU!V28</f>
        <v>0.5</v>
      </c>
      <c r="V296" s="109">
        <f>NU!W28</f>
        <v>0</v>
      </c>
      <c r="W296" s="380">
        <f>NU!X28</f>
        <v>0</v>
      </c>
      <c r="X296" s="499">
        <f>NU!Y28</f>
        <v>0</v>
      </c>
      <c r="Y296" s="248"/>
      <c r="Z296" s="248"/>
      <c r="AA296" s="248"/>
    </row>
    <row r="297" spans="1:27" s="627" customFormat="1" ht="15.75" thickBot="1">
      <c r="A297" s="772" t="s">
        <v>325</v>
      </c>
      <c r="B297" s="773" t="s">
        <v>302</v>
      </c>
      <c r="C297" s="774">
        <f>NU!D30</f>
        <v>435</v>
      </c>
      <c r="D297" s="775">
        <f>NU!E30</f>
        <v>95.4</v>
      </c>
      <c r="E297" s="642">
        <f>NU!F30</f>
        <v>0.2648611111111111</v>
      </c>
      <c r="F297" s="705">
        <f>NU!G30</f>
        <v>9.2222222222222219E-2</v>
      </c>
      <c r="G297" s="644">
        <f>NU!H30</f>
        <v>0</v>
      </c>
      <c r="H297" s="706">
        <f>NU!I30</f>
        <v>0.27666666666666667</v>
      </c>
      <c r="I297" s="645">
        <f>NU!J30</f>
        <v>0</v>
      </c>
      <c r="J297" s="645">
        <f>NU!K30</f>
        <v>0.5</v>
      </c>
      <c r="K297" s="645">
        <f>NU!L30</f>
        <v>0.33</v>
      </c>
      <c r="L297" s="644">
        <f>NU!M30</f>
        <v>0</v>
      </c>
      <c r="M297" s="705">
        <f>NU!N30</f>
        <v>0.4375</v>
      </c>
      <c r="N297" s="644">
        <f>NU!O30</f>
        <v>0.5</v>
      </c>
      <c r="O297" s="706">
        <f>NU!P30</f>
        <v>0.75</v>
      </c>
      <c r="P297" s="645">
        <f>NU!Q30</f>
        <v>1</v>
      </c>
      <c r="Q297" s="645">
        <f>NU!R30</f>
        <v>0.5</v>
      </c>
      <c r="R297" s="706">
        <f>NU!S30</f>
        <v>0.5</v>
      </c>
      <c r="S297" s="645">
        <f>NU!T30</f>
        <v>0.5</v>
      </c>
      <c r="T297" s="645">
        <f>NU!U30</f>
        <v>0</v>
      </c>
      <c r="U297" s="645">
        <f>NU!V30</f>
        <v>1</v>
      </c>
      <c r="V297" s="706">
        <f>NU!W30</f>
        <v>0</v>
      </c>
      <c r="W297" s="645">
        <f>NU!X30</f>
        <v>0</v>
      </c>
      <c r="X297" s="646">
        <f>NU!Y30</f>
        <v>0</v>
      </c>
      <c r="Y297" s="248"/>
      <c r="Z297" s="248"/>
      <c r="AA297" s="248"/>
    </row>
    <row r="298" spans="1:27" s="654" customFormat="1" ht="30">
      <c r="A298" s="781" t="s">
        <v>502</v>
      </c>
      <c r="B298" s="782"/>
      <c r="C298" s="792">
        <f>AVERAGE(C287:C297)</f>
        <v>600.72727272727275</v>
      </c>
      <c r="D298" s="793">
        <f t="shared" ref="D298:X298" si="17">AVERAGE(D287:D297)</f>
        <v>94.718181818181833</v>
      </c>
      <c r="E298" s="794">
        <f t="shared" si="17"/>
        <v>0.28530303030303028</v>
      </c>
      <c r="F298" s="794">
        <f t="shared" si="17"/>
        <v>9.9090909090909104E-2</v>
      </c>
      <c r="G298" s="794">
        <f t="shared" si="17"/>
        <v>0</v>
      </c>
      <c r="H298" s="794">
        <f t="shared" si="17"/>
        <v>0.2972727272727273</v>
      </c>
      <c r="I298" s="794">
        <f t="shared" si="17"/>
        <v>0</v>
      </c>
      <c r="J298" s="794">
        <f t="shared" si="17"/>
        <v>0.5</v>
      </c>
      <c r="K298" s="794">
        <f t="shared" si="17"/>
        <v>0.39181818181818184</v>
      </c>
      <c r="L298" s="794">
        <f t="shared" si="17"/>
        <v>0</v>
      </c>
      <c r="M298" s="794">
        <f t="shared" si="17"/>
        <v>0.47151515151515144</v>
      </c>
      <c r="N298" s="794">
        <f t="shared" si="17"/>
        <v>0.5</v>
      </c>
      <c r="O298" s="794">
        <f t="shared" si="17"/>
        <v>0.75</v>
      </c>
      <c r="P298" s="794">
        <f t="shared" si="17"/>
        <v>1</v>
      </c>
      <c r="Q298" s="794">
        <f t="shared" si="17"/>
        <v>0.5</v>
      </c>
      <c r="R298" s="794">
        <f t="shared" si="17"/>
        <v>0.51515151515151514</v>
      </c>
      <c r="S298" s="794">
        <f t="shared" si="17"/>
        <v>0.5</v>
      </c>
      <c r="T298" s="794">
        <f t="shared" si="17"/>
        <v>9.0909090909090912E-2</v>
      </c>
      <c r="U298" s="794">
        <f t="shared" si="17"/>
        <v>0.95454545454545459</v>
      </c>
      <c r="V298" s="794">
        <f t="shared" si="17"/>
        <v>0.12090909090909091</v>
      </c>
      <c r="W298" s="794">
        <f t="shared" si="17"/>
        <v>9.0909090909090912E-2</v>
      </c>
      <c r="X298" s="794">
        <f t="shared" si="17"/>
        <v>0.15090909090909091</v>
      </c>
      <c r="Y298" s="650"/>
      <c r="Z298" s="650"/>
      <c r="AA298" s="650"/>
    </row>
    <row r="299" spans="1:27" s="654" customFormat="1" ht="30.75" thickBot="1">
      <c r="A299" s="785" t="s">
        <v>503</v>
      </c>
      <c r="B299" s="786"/>
      <c r="C299" s="786"/>
      <c r="D299" s="791">
        <f>SUMPRODUCT(D287:D297,C287:C297)/SUM(C287:C297)</f>
        <v>95.427663438256658</v>
      </c>
      <c r="E299" s="787">
        <f>SUMPRODUCT(E287:E297,C287:C297)/SUM(C287:C297)</f>
        <v>0.2771805849811676</v>
      </c>
      <c r="F299" s="787">
        <f>SUMPRODUCT(F287:F297,C287:C297)/SUM(C287:C297)</f>
        <v>0.102598533763788</v>
      </c>
      <c r="G299" s="787">
        <f>SUMPRODUCT(G287:G297,C287:C297)/SUM(C287:C297)</f>
        <v>0</v>
      </c>
      <c r="H299" s="787">
        <f>SUMPRODUCT(H287:H297,C287:C297)/SUM(C287:C297)</f>
        <v>0.30779560129136396</v>
      </c>
      <c r="I299" s="787">
        <f>SUMPRODUCT(I287:I297,C287:C297)/SUM(C287:C297)</f>
        <v>0</v>
      </c>
      <c r="J299" s="787">
        <f>SUMPRODUCT(J287:J297,C287:C297)/SUM(C287:C297)</f>
        <v>0.5</v>
      </c>
      <c r="K299" s="787">
        <f>SUMPRODUCT(K287:K297,C287:C297)/SUM(C287:C297)</f>
        <v>0.42338680387409205</v>
      </c>
      <c r="L299" s="787">
        <f>SUMPRODUCT(L287:L297,C287:C297)/SUM(C287:C297)</f>
        <v>0</v>
      </c>
      <c r="M299" s="787">
        <f>SUMPRODUCT(M287:M297,C287:C297)/SUM(C287:C297)</f>
        <v>0.45176263619854723</v>
      </c>
      <c r="N299" s="787">
        <f>SUMPRODUCT(N287:N297,C287:C297)/SUM(C287:C297)</f>
        <v>0.5</v>
      </c>
      <c r="O299" s="787">
        <f>SUMPRODUCT(O287:O297,C287:C297)/SUM(C287:C297)</f>
        <v>0.75</v>
      </c>
      <c r="P299" s="787">
        <f>SUMPRODUCT(P287:P297,C287:C297)/SUM(C287:C297)</f>
        <v>1</v>
      </c>
      <c r="Q299" s="787">
        <f>SUMPRODUCT(Q287:Q297,C287:C297)/SUM(C287:C297)</f>
        <v>0.5</v>
      </c>
      <c r="R299" s="787">
        <f>SUMPRODUCT(R287:R297,C287:C297)/SUM(C287:C297)</f>
        <v>0.48774213075060535</v>
      </c>
      <c r="S299" s="787">
        <f>SUMPRODUCT(S287:S297,C287:C297)/SUM(C287:C297)</f>
        <v>0.5</v>
      </c>
      <c r="T299" s="787">
        <f>SUMPRODUCT(T287:T297,C287:C297)/SUM(C287:C297)</f>
        <v>2.9963680387409201E-2</v>
      </c>
      <c r="U299" s="787">
        <f>SUMPRODUCT(U287:U297,C287:C297)/SUM(C287:C297)</f>
        <v>0.93326271186440679</v>
      </c>
      <c r="V299" s="787">
        <f>SUMPRODUCT(V287:V297,C287:C297)/SUM(C287:C297)</f>
        <v>6.9308414043583538E-2</v>
      </c>
      <c r="W299" s="787">
        <f>SUMPRODUCT(W287:W297,C287:C297)/SUM(C287:C297)</f>
        <v>1.9521791767554478E-2</v>
      </c>
      <c r="X299" s="787">
        <f>SUMPRODUCT(X287:X297,C287:C297)/SUM(C287:C297)</f>
        <v>0.11909503631961259</v>
      </c>
      <c r="Y299" s="650"/>
      <c r="Z299" s="650"/>
      <c r="AA299" s="650"/>
    </row>
    <row r="301" spans="1:27" ht="15">
      <c r="A301" s="1312" t="s">
        <v>538</v>
      </c>
      <c r="B301" s="1312"/>
      <c r="C301" s="1312"/>
      <c r="D301" s="1312"/>
      <c r="E301" s="1312"/>
      <c r="F301" s="1312"/>
      <c r="G301" s="1312"/>
    </row>
    <row r="303" spans="1:27" ht="13.5" thickBot="1">
      <c r="A303" s="1308" t="s">
        <v>526</v>
      </c>
      <c r="B303" s="1308"/>
      <c r="C303" s="1308"/>
      <c r="D303" s="1308"/>
      <c r="E303" s="1308"/>
    </row>
    <row r="304" spans="1:27" ht="15">
      <c r="A304" s="1309" t="s">
        <v>0</v>
      </c>
      <c r="B304" s="1304" t="s">
        <v>2</v>
      </c>
      <c r="C304" s="1304" t="s">
        <v>3</v>
      </c>
      <c r="D304" s="1311" t="s">
        <v>4</v>
      </c>
      <c r="E304" s="670" t="s">
        <v>5</v>
      </c>
      <c r="F304" s="1304">
        <v>1</v>
      </c>
      <c r="G304" s="1301">
        <v>2</v>
      </c>
      <c r="H304" s="1302"/>
      <c r="I304" s="1302"/>
      <c r="J304" s="1303"/>
      <c r="K304" s="1304">
        <v>3</v>
      </c>
      <c r="L304" s="670" t="s">
        <v>6</v>
      </c>
      <c r="M304" s="1304">
        <v>4</v>
      </c>
      <c r="N304" s="1301">
        <v>5</v>
      </c>
      <c r="O304" s="1302"/>
      <c r="P304" s="1303"/>
      <c r="Q304" s="1301">
        <v>6</v>
      </c>
      <c r="R304" s="1302"/>
      <c r="S304" s="1302"/>
      <c r="T304" s="1303"/>
      <c r="U304" s="1301">
        <v>7</v>
      </c>
      <c r="V304" s="1302"/>
      <c r="W304" s="1306"/>
    </row>
    <row r="305" spans="1:23" ht="15">
      <c r="A305" s="1310"/>
      <c r="B305" s="1300"/>
      <c r="C305" s="1300"/>
      <c r="D305" s="1300"/>
      <c r="E305" s="1307" t="s">
        <v>7</v>
      </c>
      <c r="F305" s="1305"/>
      <c r="G305" s="632">
        <v>2</v>
      </c>
      <c r="H305" s="632">
        <v>2.1</v>
      </c>
      <c r="I305" s="632">
        <v>2.2000000000000002</v>
      </c>
      <c r="J305" s="632">
        <v>2.2999999999999998</v>
      </c>
      <c r="K305" s="1305"/>
      <c r="L305" s="1307" t="s">
        <v>8</v>
      </c>
      <c r="M305" s="1305"/>
      <c r="N305" s="633">
        <v>5</v>
      </c>
      <c r="O305" s="632">
        <v>5.0999999999999996</v>
      </c>
      <c r="P305" s="632">
        <v>5.2</v>
      </c>
      <c r="Q305" s="632">
        <v>6</v>
      </c>
      <c r="R305" s="632">
        <v>6.1</v>
      </c>
      <c r="S305" s="632">
        <v>6.2</v>
      </c>
      <c r="T305" s="632">
        <v>6.3</v>
      </c>
      <c r="U305" s="632">
        <v>7</v>
      </c>
      <c r="V305" s="632">
        <v>7.1</v>
      </c>
      <c r="W305" s="671">
        <v>7.2</v>
      </c>
    </row>
    <row r="306" spans="1:23">
      <c r="A306" s="1310"/>
      <c r="B306" s="1300"/>
      <c r="C306" s="1300"/>
      <c r="D306" s="1300"/>
      <c r="E306" s="1300"/>
      <c r="F306" s="1299" t="s">
        <v>9</v>
      </c>
      <c r="G306" s="1295" t="s">
        <v>10</v>
      </c>
      <c r="H306" s="1296"/>
      <c r="I306" s="1296"/>
      <c r="J306" s="1297"/>
      <c r="K306" s="1299" t="s">
        <v>11</v>
      </c>
      <c r="L306" s="1300"/>
      <c r="M306" s="1299" t="s">
        <v>12</v>
      </c>
      <c r="N306" s="1295" t="s">
        <v>13</v>
      </c>
      <c r="O306" s="1296"/>
      <c r="P306" s="1297"/>
      <c r="Q306" s="1295" t="s">
        <v>14</v>
      </c>
      <c r="R306" s="1296"/>
      <c r="S306" s="1296"/>
      <c r="T306" s="1297"/>
      <c r="U306" s="1295" t="s">
        <v>15</v>
      </c>
      <c r="V306" s="1296"/>
      <c r="W306" s="1298"/>
    </row>
    <row r="307" spans="1:23" ht="15">
      <c r="A307" s="1310"/>
      <c r="B307" s="1300"/>
      <c r="C307" s="1300"/>
      <c r="D307" s="1300"/>
      <c r="E307" s="1300"/>
      <c r="F307" s="1305"/>
      <c r="G307" s="1299" t="s">
        <v>16</v>
      </c>
      <c r="H307" s="634" t="s">
        <v>17</v>
      </c>
      <c r="I307" s="634" t="s">
        <v>14</v>
      </c>
      <c r="J307" s="634" t="s">
        <v>18</v>
      </c>
      <c r="K307" s="1305"/>
      <c r="L307" s="1300"/>
      <c r="M307" s="1305"/>
      <c r="N307" s="1299" t="s">
        <v>19</v>
      </c>
      <c r="O307" s="634" t="s">
        <v>20</v>
      </c>
      <c r="P307" s="634" t="s">
        <v>21</v>
      </c>
      <c r="Q307" s="1299" t="s">
        <v>22</v>
      </c>
      <c r="R307" s="634" t="s">
        <v>23</v>
      </c>
      <c r="S307" s="634" t="s">
        <v>24</v>
      </c>
      <c r="T307" s="634" t="s">
        <v>25</v>
      </c>
      <c r="U307" s="1299" t="s">
        <v>26</v>
      </c>
      <c r="V307" s="634" t="s">
        <v>27</v>
      </c>
      <c r="W307" s="672" t="s">
        <v>25</v>
      </c>
    </row>
    <row r="308" spans="1:23" ht="60">
      <c r="A308" s="1310"/>
      <c r="B308" s="1300"/>
      <c r="C308" s="1300"/>
      <c r="D308" s="1300"/>
      <c r="E308" s="1300"/>
      <c r="F308" s="635" t="s">
        <v>28</v>
      </c>
      <c r="G308" s="1300"/>
      <c r="H308" s="635" t="s">
        <v>29</v>
      </c>
      <c r="I308" s="635" t="s">
        <v>30</v>
      </c>
      <c r="J308" s="635" t="s">
        <v>31</v>
      </c>
      <c r="K308" s="635" t="s">
        <v>32</v>
      </c>
      <c r="L308" s="1300"/>
      <c r="M308" s="635" t="s">
        <v>33</v>
      </c>
      <c r="N308" s="1300"/>
      <c r="O308" s="635" t="s">
        <v>34</v>
      </c>
      <c r="P308" s="635" t="s">
        <v>35</v>
      </c>
      <c r="Q308" s="1300"/>
      <c r="R308" s="635" t="s">
        <v>36</v>
      </c>
      <c r="S308" s="635" t="s">
        <v>37</v>
      </c>
      <c r="T308" s="635" t="s">
        <v>38</v>
      </c>
      <c r="U308" s="1300"/>
      <c r="V308" s="635" t="s">
        <v>39</v>
      </c>
      <c r="W308" s="673" t="s">
        <v>40</v>
      </c>
    </row>
    <row r="309" spans="1:23">
      <c r="A309" s="819" t="s">
        <v>338</v>
      </c>
      <c r="B309" s="820">
        <f>C15</f>
        <v>233.125</v>
      </c>
      <c r="C309" s="821">
        <f t="shared" ref="C309:W309" si="18">D15</f>
        <v>96.337500000000006</v>
      </c>
      <c r="D309" s="824">
        <f t="shared" si="18"/>
        <v>0.51169270833333336</v>
      </c>
      <c r="E309" s="822">
        <f t="shared" si="18"/>
        <v>0.58333333333333326</v>
      </c>
      <c r="F309" s="826">
        <f t="shared" si="18"/>
        <v>0.25</v>
      </c>
      <c r="G309" s="826">
        <f t="shared" si="18"/>
        <v>0.5</v>
      </c>
      <c r="H309" s="806">
        <f t="shared" si="18"/>
        <v>1</v>
      </c>
      <c r="I309" s="806" t="str">
        <f t="shared" si="18"/>
        <v>n/a</v>
      </c>
      <c r="J309" s="806">
        <f t="shared" si="18"/>
        <v>0</v>
      </c>
      <c r="K309" s="826">
        <f t="shared" si="18"/>
        <v>1</v>
      </c>
      <c r="L309" s="822">
        <f t="shared" si="18"/>
        <v>0.44005208333333334</v>
      </c>
      <c r="M309" s="826">
        <f t="shared" si="18"/>
        <v>0.4375</v>
      </c>
      <c r="N309" s="826">
        <f t="shared" si="18"/>
        <v>3.125E-2</v>
      </c>
      <c r="O309" s="806">
        <f t="shared" si="18"/>
        <v>6.25E-2</v>
      </c>
      <c r="P309" s="806">
        <f t="shared" si="18"/>
        <v>0</v>
      </c>
      <c r="Q309" s="826">
        <f t="shared" si="18"/>
        <v>0.83333333333333326</v>
      </c>
      <c r="R309" s="806">
        <f t="shared" si="18"/>
        <v>0.625</v>
      </c>
      <c r="S309" s="806">
        <f t="shared" si="18"/>
        <v>0.875</v>
      </c>
      <c r="T309" s="806">
        <f t="shared" si="18"/>
        <v>1</v>
      </c>
      <c r="U309" s="826">
        <f t="shared" si="18"/>
        <v>0.458125</v>
      </c>
      <c r="V309" s="806">
        <f t="shared" si="18"/>
        <v>0.875</v>
      </c>
      <c r="W309" s="806">
        <f t="shared" si="18"/>
        <v>4.1250000000000002E-2</v>
      </c>
    </row>
    <row r="310" spans="1:23">
      <c r="A310" s="813" t="s">
        <v>337</v>
      </c>
      <c r="B310" s="814">
        <f>C52</f>
        <v>517.57692307692309</v>
      </c>
      <c r="C310" s="815">
        <f t="shared" ref="C310:W310" si="19">D52</f>
        <v>95.819230769230757</v>
      </c>
      <c r="D310" s="824">
        <f t="shared" si="19"/>
        <v>0.5488701923076923</v>
      </c>
      <c r="E310" s="822">
        <f t="shared" si="19"/>
        <v>0.76282051282051289</v>
      </c>
      <c r="F310" s="826">
        <f t="shared" si="19"/>
        <v>0.78846153846153844</v>
      </c>
      <c r="G310" s="826">
        <f t="shared" si="19"/>
        <v>0.5</v>
      </c>
      <c r="H310" s="806">
        <f t="shared" si="19"/>
        <v>1</v>
      </c>
      <c r="I310" s="806" t="str">
        <f t="shared" si="19"/>
        <v>n/a</v>
      </c>
      <c r="J310" s="806">
        <f t="shared" si="19"/>
        <v>0</v>
      </c>
      <c r="K310" s="826">
        <f t="shared" si="19"/>
        <v>1</v>
      </c>
      <c r="L310" s="822">
        <f t="shared" si="19"/>
        <v>0.33491987179487176</v>
      </c>
      <c r="M310" s="826">
        <f t="shared" si="19"/>
        <v>0.13461538461538461</v>
      </c>
      <c r="N310" s="826">
        <f t="shared" si="19"/>
        <v>0.26923076923076922</v>
      </c>
      <c r="O310" s="806">
        <f t="shared" si="19"/>
        <v>0.30769230769230771</v>
      </c>
      <c r="P310" s="806">
        <f t="shared" si="19"/>
        <v>0.23076923076923078</v>
      </c>
      <c r="Q310" s="826">
        <f t="shared" si="19"/>
        <v>0.79487179487179482</v>
      </c>
      <c r="R310" s="806">
        <f t="shared" si="19"/>
        <v>0.67307692307692313</v>
      </c>
      <c r="S310" s="806">
        <f t="shared" si="19"/>
        <v>0.71153846153846156</v>
      </c>
      <c r="T310" s="806">
        <f t="shared" si="19"/>
        <v>1</v>
      </c>
      <c r="U310" s="826">
        <f t="shared" si="19"/>
        <v>0.14096153846153847</v>
      </c>
      <c r="V310" s="806">
        <f t="shared" si="19"/>
        <v>0.20500000000000002</v>
      </c>
      <c r="W310" s="806">
        <f t="shared" si="19"/>
        <v>7.6923076923076927E-2</v>
      </c>
    </row>
    <row r="311" spans="1:23">
      <c r="A311" s="819" t="s">
        <v>343</v>
      </c>
      <c r="B311" s="820">
        <f>C93</f>
        <v>469.5</v>
      </c>
      <c r="C311" s="821">
        <f t="shared" ref="C311:W311" si="20">D93</f>
        <v>92.688888888888897</v>
      </c>
      <c r="D311" s="824">
        <f t="shared" si="20"/>
        <v>0.54113425925925918</v>
      </c>
      <c r="E311" s="822">
        <f t="shared" si="20"/>
        <v>0.75935185185185194</v>
      </c>
      <c r="F311" s="826">
        <f t="shared" si="20"/>
        <v>0.75</v>
      </c>
      <c r="G311" s="826">
        <f t="shared" si="20"/>
        <v>0.5280555555555555</v>
      </c>
      <c r="H311" s="806">
        <f t="shared" si="20"/>
        <v>0.94444444444444442</v>
      </c>
      <c r="I311" s="806" t="str">
        <f t="shared" si="20"/>
        <v>n/a</v>
      </c>
      <c r="J311" s="806">
        <f t="shared" si="20"/>
        <v>0.11166666666666668</v>
      </c>
      <c r="K311" s="826">
        <f t="shared" si="20"/>
        <v>1</v>
      </c>
      <c r="L311" s="822">
        <f t="shared" si="20"/>
        <v>0.32291666666666657</v>
      </c>
      <c r="M311" s="826">
        <f t="shared" si="20"/>
        <v>5.5555555555555552E-2</v>
      </c>
      <c r="N311" s="826">
        <f t="shared" si="20"/>
        <v>0.18055555555555555</v>
      </c>
      <c r="O311" s="806">
        <f t="shared" si="20"/>
        <v>0.3611111111111111</v>
      </c>
      <c r="P311" s="806">
        <f t="shared" si="20"/>
        <v>0</v>
      </c>
      <c r="Q311" s="826">
        <f t="shared" si="20"/>
        <v>0.8055555555555558</v>
      </c>
      <c r="R311" s="806">
        <f t="shared" si="20"/>
        <v>0.52777777777777779</v>
      </c>
      <c r="S311" s="806">
        <f t="shared" si="20"/>
        <v>1</v>
      </c>
      <c r="T311" s="806">
        <f t="shared" si="20"/>
        <v>0.88888888888888884</v>
      </c>
      <c r="U311" s="826">
        <f t="shared" si="20"/>
        <v>0.25</v>
      </c>
      <c r="V311" s="806">
        <f t="shared" si="20"/>
        <v>0.3888888888888889</v>
      </c>
      <c r="W311" s="806">
        <f t="shared" si="20"/>
        <v>0.1111111111111111</v>
      </c>
    </row>
    <row r="312" spans="1:23">
      <c r="A312" s="813" t="s">
        <v>339</v>
      </c>
      <c r="B312" s="814">
        <f>C116</f>
        <v>534.66666666666663</v>
      </c>
      <c r="C312" s="815">
        <f t="shared" ref="C312:W312" si="21">D116</f>
        <v>88.391666666666666</v>
      </c>
      <c r="D312" s="824">
        <f t="shared" si="21"/>
        <v>0.45696180555555554</v>
      </c>
      <c r="E312" s="822">
        <f t="shared" si="21"/>
        <v>0.48152777777777778</v>
      </c>
      <c r="F312" s="826">
        <f t="shared" si="21"/>
        <v>0.375</v>
      </c>
      <c r="G312" s="826">
        <f t="shared" si="21"/>
        <v>0.23624999999999999</v>
      </c>
      <c r="H312" s="806">
        <f t="shared" si="21"/>
        <v>0.33333333333333331</v>
      </c>
      <c r="I312" s="806" t="str">
        <f t="shared" si="21"/>
        <v>n/a</v>
      </c>
      <c r="J312" s="806">
        <f t="shared" si="21"/>
        <v>0.13916666666666666</v>
      </c>
      <c r="K312" s="826">
        <f t="shared" si="21"/>
        <v>0.83333333333333337</v>
      </c>
      <c r="L312" s="822">
        <f t="shared" si="21"/>
        <v>0.43239583333333337</v>
      </c>
      <c r="M312" s="826">
        <f t="shared" si="21"/>
        <v>0.29166666666666669</v>
      </c>
      <c r="N312" s="826">
        <f t="shared" si="21"/>
        <v>0.27083333333333331</v>
      </c>
      <c r="O312" s="806">
        <f t="shared" si="21"/>
        <v>0.54166666666666663</v>
      </c>
      <c r="P312" s="806">
        <f t="shared" si="21"/>
        <v>0</v>
      </c>
      <c r="Q312" s="826">
        <f t="shared" si="21"/>
        <v>0.875</v>
      </c>
      <c r="R312" s="806">
        <f t="shared" si="21"/>
        <v>0.91666666666666663</v>
      </c>
      <c r="S312" s="806">
        <f t="shared" si="21"/>
        <v>0.83333333333333337</v>
      </c>
      <c r="T312" s="806">
        <f t="shared" si="21"/>
        <v>0.875</v>
      </c>
      <c r="U312" s="826">
        <f t="shared" si="21"/>
        <v>0.29208333333333331</v>
      </c>
      <c r="V312" s="806">
        <f t="shared" si="21"/>
        <v>0.38916666666666666</v>
      </c>
      <c r="W312" s="806">
        <f t="shared" si="21"/>
        <v>0.19499999999999998</v>
      </c>
    </row>
    <row r="313" spans="1:23">
      <c r="A313" s="819" t="s">
        <v>342</v>
      </c>
      <c r="B313" s="820">
        <f>C149</f>
        <v>437.81818181818181</v>
      </c>
      <c r="C313" s="821">
        <f t="shared" ref="C313:W313" si="22">D149</f>
        <v>99.672727272727258</v>
      </c>
      <c r="D313" s="824">
        <f t="shared" si="22"/>
        <v>0.39946022727272723</v>
      </c>
      <c r="E313" s="822">
        <f t="shared" si="22"/>
        <v>0.3661363636363637</v>
      </c>
      <c r="F313" s="826">
        <f t="shared" si="22"/>
        <v>0.61363636363636365</v>
      </c>
      <c r="G313" s="826">
        <f t="shared" si="22"/>
        <v>0.25750000000000001</v>
      </c>
      <c r="H313" s="806">
        <f t="shared" si="22"/>
        <v>0.18181818181818182</v>
      </c>
      <c r="I313" s="806" t="str">
        <f t="shared" si="22"/>
        <v>n/a</v>
      </c>
      <c r="J313" s="806">
        <f t="shared" si="22"/>
        <v>0.33318181818181825</v>
      </c>
      <c r="K313" s="826">
        <f t="shared" si="22"/>
        <v>0.22727272727272727</v>
      </c>
      <c r="L313" s="822">
        <f t="shared" si="22"/>
        <v>0.43278409090909092</v>
      </c>
      <c r="M313" s="826">
        <f t="shared" si="22"/>
        <v>0.5</v>
      </c>
      <c r="N313" s="826">
        <f t="shared" si="22"/>
        <v>0.28409090909090912</v>
      </c>
      <c r="O313" s="806">
        <f t="shared" si="22"/>
        <v>0.54545454545454541</v>
      </c>
      <c r="P313" s="806">
        <f t="shared" si="22"/>
        <v>2.2727272727272728E-2</v>
      </c>
      <c r="Q313" s="826">
        <f t="shared" si="22"/>
        <v>0.84090909090909105</v>
      </c>
      <c r="R313" s="806">
        <f t="shared" si="22"/>
        <v>0.77272727272727271</v>
      </c>
      <c r="S313" s="806">
        <f t="shared" si="22"/>
        <v>0.95454545454545459</v>
      </c>
      <c r="T313" s="806">
        <f t="shared" si="22"/>
        <v>0.79545454545454541</v>
      </c>
      <c r="U313" s="826">
        <f t="shared" si="22"/>
        <v>0.10613636363636364</v>
      </c>
      <c r="V313" s="806">
        <f t="shared" si="22"/>
        <v>0.16681818181818181</v>
      </c>
      <c r="W313" s="806">
        <f t="shared" si="22"/>
        <v>4.5454545454545456E-2</v>
      </c>
    </row>
    <row r="314" spans="1:23">
      <c r="A314" s="813" t="s">
        <v>238</v>
      </c>
      <c r="B314" s="814">
        <f>C184</f>
        <v>625.85714285714289</v>
      </c>
      <c r="C314" s="815">
        <f t="shared" ref="C314:W314" si="23">D184</f>
        <v>95.514285714285734</v>
      </c>
      <c r="D314" s="824">
        <f t="shared" si="23"/>
        <v>0.33002480158730169</v>
      </c>
      <c r="E314" s="822">
        <f t="shared" si="23"/>
        <v>0.26424603174603173</v>
      </c>
      <c r="F314" s="826">
        <f t="shared" si="23"/>
        <v>0.14285714285714285</v>
      </c>
      <c r="G314" s="826">
        <f t="shared" si="23"/>
        <v>0.36416666666666669</v>
      </c>
      <c r="H314" s="806">
        <f t="shared" si="23"/>
        <v>0.2857142857142857</v>
      </c>
      <c r="I314" s="806">
        <f t="shared" si="23"/>
        <v>0.45833333333333331</v>
      </c>
      <c r="J314" s="806">
        <f t="shared" si="23"/>
        <v>0.33071428571428579</v>
      </c>
      <c r="K314" s="826">
        <f t="shared" si="23"/>
        <v>0.2857142857142857</v>
      </c>
      <c r="L314" s="822">
        <f t="shared" si="23"/>
        <v>0.39580357142857142</v>
      </c>
      <c r="M314" s="826">
        <f t="shared" si="23"/>
        <v>0.5</v>
      </c>
      <c r="N314" s="826">
        <f t="shared" si="23"/>
        <v>0.5</v>
      </c>
      <c r="O314" s="806">
        <f t="shared" si="23"/>
        <v>1</v>
      </c>
      <c r="P314" s="806">
        <f t="shared" si="23"/>
        <v>0</v>
      </c>
      <c r="Q314" s="826">
        <f t="shared" si="23"/>
        <v>0.53571428571428581</v>
      </c>
      <c r="R314" s="806">
        <f t="shared" si="23"/>
        <v>0.5357142857142857</v>
      </c>
      <c r="S314" s="806">
        <f t="shared" si="23"/>
        <v>7.1428571428571425E-2</v>
      </c>
      <c r="T314" s="806">
        <f t="shared" si="23"/>
        <v>1</v>
      </c>
      <c r="U314" s="826">
        <f t="shared" si="23"/>
        <v>4.7500000000000001E-2</v>
      </c>
      <c r="V314" s="806">
        <f t="shared" si="23"/>
        <v>0</v>
      </c>
      <c r="W314" s="806">
        <f t="shared" si="23"/>
        <v>9.5000000000000001E-2</v>
      </c>
    </row>
    <row r="315" spans="1:23">
      <c r="A315" s="819" t="s">
        <v>524</v>
      </c>
      <c r="B315" s="820">
        <f>C199</f>
        <v>358.25</v>
      </c>
      <c r="C315" s="821">
        <f t="shared" ref="C315:W315" si="24">D199</f>
        <v>90.875</v>
      </c>
      <c r="D315" s="824">
        <f t="shared" si="24"/>
        <v>0.33262152777777776</v>
      </c>
      <c r="E315" s="822">
        <f t="shared" si="24"/>
        <v>0.17555555555555558</v>
      </c>
      <c r="F315" s="826">
        <f t="shared" si="24"/>
        <v>0.25</v>
      </c>
      <c r="G315" s="826">
        <f t="shared" si="24"/>
        <v>0.27666666666666667</v>
      </c>
      <c r="H315" s="806">
        <f t="shared" si="24"/>
        <v>0</v>
      </c>
      <c r="I315" s="806">
        <f t="shared" si="24"/>
        <v>0.5</v>
      </c>
      <c r="J315" s="806">
        <f t="shared" si="24"/>
        <v>0.33</v>
      </c>
      <c r="K315" s="826">
        <f t="shared" si="24"/>
        <v>0</v>
      </c>
      <c r="L315" s="822">
        <f t="shared" si="24"/>
        <v>0.48968749999999994</v>
      </c>
      <c r="M315" s="826">
        <f t="shared" si="24"/>
        <v>0.5</v>
      </c>
      <c r="N315" s="826">
        <f t="shared" si="24"/>
        <v>0.5</v>
      </c>
      <c r="O315" s="806">
        <f t="shared" si="24"/>
        <v>1</v>
      </c>
      <c r="P315" s="806">
        <f t="shared" si="24"/>
        <v>0</v>
      </c>
      <c r="Q315" s="826">
        <f t="shared" si="24"/>
        <v>0.625</v>
      </c>
      <c r="R315" s="806">
        <f t="shared" si="24"/>
        <v>0</v>
      </c>
      <c r="S315" s="806">
        <f t="shared" si="24"/>
        <v>1</v>
      </c>
      <c r="T315" s="806">
        <f t="shared" si="24"/>
        <v>0.875</v>
      </c>
      <c r="U315" s="826">
        <f t="shared" si="24"/>
        <v>0.33374999999999999</v>
      </c>
      <c r="V315" s="806">
        <f t="shared" si="24"/>
        <v>0.5</v>
      </c>
      <c r="W315" s="806">
        <f t="shared" si="24"/>
        <v>0.16750000000000001</v>
      </c>
    </row>
    <row r="316" spans="1:23">
      <c r="A316" s="813" t="s">
        <v>344</v>
      </c>
      <c r="B316" s="814">
        <f>C216</f>
        <v>288.83333333333331</v>
      </c>
      <c r="C316" s="815">
        <f t="shared" ref="C316:W316" si="25">D216</f>
        <v>75.899999999999991</v>
      </c>
      <c r="D316" s="824">
        <f t="shared" si="25"/>
        <v>0.55663194444444442</v>
      </c>
      <c r="E316" s="822">
        <f t="shared" si="25"/>
        <v>0.62027777777777782</v>
      </c>
      <c r="F316" s="826">
        <f t="shared" si="25"/>
        <v>0.75</v>
      </c>
      <c r="G316" s="826">
        <f t="shared" si="25"/>
        <v>0.44416666666666665</v>
      </c>
      <c r="H316" s="806">
        <f t="shared" si="25"/>
        <v>0.83333333333333337</v>
      </c>
      <c r="I316" s="806" t="str">
        <f t="shared" si="25"/>
        <v>n/a</v>
      </c>
      <c r="J316" s="806">
        <f t="shared" si="25"/>
        <v>5.5E-2</v>
      </c>
      <c r="K316" s="826">
        <f t="shared" si="25"/>
        <v>0.66666666666666663</v>
      </c>
      <c r="L316" s="822">
        <f t="shared" si="25"/>
        <v>0.49298611111111112</v>
      </c>
      <c r="M316" s="826">
        <f t="shared" si="25"/>
        <v>0.41666666666666669</v>
      </c>
      <c r="N316" s="826">
        <f t="shared" si="25"/>
        <v>0.58333333333333337</v>
      </c>
      <c r="O316" s="806">
        <f t="shared" si="25"/>
        <v>0.75</v>
      </c>
      <c r="P316" s="806">
        <f t="shared" si="25"/>
        <v>0.41666666666666669</v>
      </c>
      <c r="Q316" s="826">
        <f t="shared" si="25"/>
        <v>0.61111111111111116</v>
      </c>
      <c r="R316" s="806">
        <f t="shared" si="25"/>
        <v>0.5</v>
      </c>
      <c r="S316" s="806">
        <f t="shared" si="25"/>
        <v>0.33333333333333331</v>
      </c>
      <c r="T316" s="806">
        <f t="shared" si="25"/>
        <v>1</v>
      </c>
      <c r="U316" s="826">
        <f t="shared" si="25"/>
        <v>0.36083333333333334</v>
      </c>
      <c r="V316" s="806">
        <f t="shared" si="25"/>
        <v>0.66666666666666663</v>
      </c>
      <c r="W316" s="806">
        <f t="shared" si="25"/>
        <v>5.5E-2</v>
      </c>
    </row>
    <row r="317" spans="1:23">
      <c r="A317" s="819" t="s">
        <v>525</v>
      </c>
      <c r="B317" s="820">
        <f>C266</f>
        <v>366.73913043478262</v>
      </c>
      <c r="C317" s="821">
        <f t="shared" ref="C317:W317" si="26">D266</f>
        <v>92.908695652173918</v>
      </c>
      <c r="D317" s="824">
        <f t="shared" si="26"/>
        <v>0.40321557971014493</v>
      </c>
      <c r="E317" s="822">
        <f t="shared" si="26"/>
        <v>0.37797101449275355</v>
      </c>
      <c r="F317" s="826">
        <f t="shared" si="26"/>
        <v>0.63043478260869568</v>
      </c>
      <c r="G317" s="826">
        <f t="shared" si="26"/>
        <v>0.37304347826086959</v>
      </c>
      <c r="H317" s="806">
        <f t="shared" si="26"/>
        <v>0.43478260869565216</v>
      </c>
      <c r="I317" s="806">
        <f t="shared" si="26"/>
        <v>0.5</v>
      </c>
      <c r="J317" s="806">
        <f t="shared" si="26"/>
        <v>0.28695652173913044</v>
      </c>
      <c r="K317" s="826">
        <f t="shared" si="26"/>
        <v>0.13043478260869565</v>
      </c>
      <c r="L317" s="822">
        <f t="shared" si="26"/>
        <v>0.42846014492753626</v>
      </c>
      <c r="M317" s="826">
        <f t="shared" si="26"/>
        <v>0.41304347826086957</v>
      </c>
      <c r="N317" s="826">
        <f t="shared" si="26"/>
        <v>0.64130434782608692</v>
      </c>
      <c r="O317" s="806">
        <f t="shared" si="26"/>
        <v>0.84782608695652173</v>
      </c>
      <c r="P317" s="806">
        <f t="shared" si="26"/>
        <v>0.43478260869565216</v>
      </c>
      <c r="Q317" s="826">
        <f t="shared" si="26"/>
        <v>0.49275362318840576</v>
      </c>
      <c r="R317" s="806">
        <f t="shared" si="26"/>
        <v>0.5</v>
      </c>
      <c r="S317" s="806">
        <f t="shared" si="26"/>
        <v>0</v>
      </c>
      <c r="T317" s="806">
        <f t="shared" si="26"/>
        <v>0.97826086956521741</v>
      </c>
      <c r="U317" s="826">
        <f t="shared" si="26"/>
        <v>0.16673913043478261</v>
      </c>
      <c r="V317" s="806">
        <f t="shared" si="26"/>
        <v>0.33347826086956522</v>
      </c>
      <c r="W317" s="806">
        <f t="shared" si="26"/>
        <v>0</v>
      </c>
    </row>
    <row r="318" spans="1:23" ht="13.5" thickBot="1">
      <c r="A318" s="816" t="s">
        <v>341</v>
      </c>
      <c r="B318" s="817">
        <f>C298</f>
        <v>600.72727272727275</v>
      </c>
      <c r="C318" s="818">
        <f t="shared" ref="C318:W318" si="27">D298</f>
        <v>94.718181818181833</v>
      </c>
      <c r="D318" s="825">
        <f t="shared" si="27"/>
        <v>0.28530303030303028</v>
      </c>
      <c r="E318" s="823">
        <f t="shared" si="27"/>
        <v>9.9090909090909104E-2</v>
      </c>
      <c r="F318" s="827">
        <f t="shared" si="27"/>
        <v>0</v>
      </c>
      <c r="G318" s="827">
        <f t="shared" si="27"/>
        <v>0.2972727272727273</v>
      </c>
      <c r="H318" s="807">
        <f t="shared" si="27"/>
        <v>0</v>
      </c>
      <c r="I318" s="807">
        <f t="shared" si="27"/>
        <v>0.5</v>
      </c>
      <c r="J318" s="807">
        <f t="shared" si="27"/>
        <v>0.39181818181818184</v>
      </c>
      <c r="K318" s="827">
        <f t="shared" si="27"/>
        <v>0</v>
      </c>
      <c r="L318" s="823">
        <f t="shared" si="27"/>
        <v>0.47151515151515144</v>
      </c>
      <c r="M318" s="827">
        <f t="shared" si="27"/>
        <v>0.5</v>
      </c>
      <c r="N318" s="827">
        <f t="shared" si="27"/>
        <v>0.75</v>
      </c>
      <c r="O318" s="807">
        <f t="shared" si="27"/>
        <v>1</v>
      </c>
      <c r="P318" s="807">
        <f t="shared" si="27"/>
        <v>0.5</v>
      </c>
      <c r="Q318" s="827">
        <f t="shared" si="27"/>
        <v>0.51515151515151514</v>
      </c>
      <c r="R318" s="807">
        <f t="shared" si="27"/>
        <v>0.5</v>
      </c>
      <c r="S318" s="807">
        <f t="shared" si="27"/>
        <v>9.0909090909090912E-2</v>
      </c>
      <c r="T318" s="807">
        <f t="shared" si="27"/>
        <v>0.95454545454545459</v>
      </c>
      <c r="U318" s="827">
        <f t="shared" si="27"/>
        <v>0.12090909090909091</v>
      </c>
      <c r="V318" s="807">
        <f t="shared" si="27"/>
        <v>9.0909090909090912E-2</v>
      </c>
      <c r="W318" s="807">
        <f t="shared" si="27"/>
        <v>0.15090909090909091</v>
      </c>
    </row>
    <row r="319" spans="1:23" ht="13.5" thickBot="1">
      <c r="A319" s="808" t="s">
        <v>529</v>
      </c>
      <c r="B319" s="809">
        <f>AVERAGE(C26:C51,C7:C14,C75:C92,C104:C115,C127:C148,C170:C183,C195:C198,C210:C215,C243:C265,C287:C297)</f>
        <v>463.83333333333331</v>
      </c>
      <c r="C319" s="810">
        <f t="shared" ref="C319:W319" si="28">AVERAGE(D26:D51,D7:D14,D75:D92,D104:D115,D127:D148,D170:D183,D195:D198,D210:D215,D243:D265,D287:D297)</f>
        <v>93.880555555555588</v>
      </c>
      <c r="D319" s="811">
        <f t="shared" si="28"/>
        <v>0.44499421296296304</v>
      </c>
      <c r="E319" s="811">
        <f t="shared" si="28"/>
        <v>0.48547453703703664</v>
      </c>
      <c r="F319" s="811">
        <f t="shared" si="28"/>
        <v>0.52777777777777779</v>
      </c>
      <c r="G319" s="811">
        <f t="shared" si="28"/>
        <v>0.3869791666666661</v>
      </c>
      <c r="H319" s="811">
        <f t="shared" si="28"/>
        <v>0.54166666666666663</v>
      </c>
      <c r="I319" s="811">
        <f t="shared" si="28"/>
        <v>0.4838709677419355</v>
      </c>
      <c r="J319" s="811">
        <f t="shared" si="28"/>
        <v>0.19583333333333297</v>
      </c>
      <c r="K319" s="811">
        <f t="shared" si="28"/>
        <v>0.54166666666666663</v>
      </c>
      <c r="L319" s="811">
        <f t="shared" si="28"/>
        <v>0.40451388888888878</v>
      </c>
      <c r="M319" s="811">
        <f t="shared" si="28"/>
        <v>0.34027777777777779</v>
      </c>
      <c r="N319" s="811">
        <f t="shared" si="28"/>
        <v>0.38541666666666669</v>
      </c>
      <c r="O319" s="811">
        <f t="shared" si="28"/>
        <v>0.60069444444444442</v>
      </c>
      <c r="P319" s="811">
        <f t="shared" si="28"/>
        <v>0.1701388888888889</v>
      </c>
      <c r="Q319" s="811">
        <f t="shared" si="28"/>
        <v>0.70486111111111116</v>
      </c>
      <c r="R319" s="811">
        <f t="shared" si="28"/>
        <v>0.60763888888888884</v>
      </c>
      <c r="S319" s="811">
        <f t="shared" si="28"/>
        <v>0.57291666666666663</v>
      </c>
      <c r="T319" s="811">
        <f t="shared" si="28"/>
        <v>0.93402777777777779</v>
      </c>
      <c r="U319" s="811">
        <f t="shared" si="28"/>
        <v>0.18750000000000003</v>
      </c>
      <c r="V319" s="811">
        <f t="shared" si="28"/>
        <v>0.29402777777777778</v>
      </c>
      <c r="W319" s="812">
        <f t="shared" si="28"/>
        <v>8.0972222222222223E-2</v>
      </c>
    </row>
    <row r="323" spans="1:23" s="627" customFormat="1" ht="13.5" thickBot="1">
      <c r="A323" s="828" t="s">
        <v>530</v>
      </c>
      <c r="B323" s="828"/>
      <c r="C323" s="828"/>
      <c r="D323" s="828"/>
      <c r="E323" s="828"/>
      <c r="F323" s="828"/>
    </row>
    <row r="324" spans="1:23" s="627" customFormat="1" ht="15" customHeight="1">
      <c r="A324" s="1309" t="s">
        <v>0</v>
      </c>
      <c r="B324" s="1304" t="s">
        <v>2</v>
      </c>
      <c r="C324" s="1304" t="s">
        <v>3</v>
      </c>
      <c r="D324" s="1311" t="s">
        <v>4</v>
      </c>
      <c r="E324" s="670" t="s">
        <v>5</v>
      </c>
      <c r="F324" s="1304">
        <v>1</v>
      </c>
      <c r="G324" s="1301">
        <v>2</v>
      </c>
      <c r="H324" s="1302"/>
      <c r="I324" s="1302"/>
      <c r="J324" s="1303"/>
      <c r="K324" s="1304">
        <v>3</v>
      </c>
      <c r="L324" s="670" t="s">
        <v>6</v>
      </c>
      <c r="M324" s="1304">
        <v>4</v>
      </c>
      <c r="N324" s="1301">
        <v>5</v>
      </c>
      <c r="O324" s="1302"/>
      <c r="P324" s="1303"/>
      <c r="Q324" s="1301">
        <v>6</v>
      </c>
      <c r="R324" s="1302"/>
      <c r="S324" s="1302"/>
      <c r="T324" s="1303"/>
      <c r="U324" s="1301">
        <v>7</v>
      </c>
      <c r="V324" s="1302"/>
      <c r="W324" s="1306"/>
    </row>
    <row r="325" spans="1:23" s="627" customFormat="1" ht="15" customHeight="1">
      <c r="A325" s="1310"/>
      <c r="B325" s="1300"/>
      <c r="C325" s="1300"/>
      <c r="D325" s="1300"/>
      <c r="E325" s="1307" t="s">
        <v>7</v>
      </c>
      <c r="F325" s="1305"/>
      <c r="G325" s="632">
        <v>2</v>
      </c>
      <c r="H325" s="632">
        <v>2.1</v>
      </c>
      <c r="I325" s="632">
        <v>2.2000000000000002</v>
      </c>
      <c r="J325" s="632">
        <v>2.2999999999999998</v>
      </c>
      <c r="K325" s="1305"/>
      <c r="L325" s="1307" t="s">
        <v>8</v>
      </c>
      <c r="M325" s="1305"/>
      <c r="N325" s="633">
        <v>5</v>
      </c>
      <c r="O325" s="632">
        <v>5.0999999999999996</v>
      </c>
      <c r="P325" s="632">
        <v>5.2</v>
      </c>
      <c r="Q325" s="632">
        <v>6</v>
      </c>
      <c r="R325" s="632">
        <v>6.1</v>
      </c>
      <c r="S325" s="632">
        <v>6.2</v>
      </c>
      <c r="T325" s="632">
        <v>6.3</v>
      </c>
      <c r="U325" s="632">
        <v>7</v>
      </c>
      <c r="V325" s="632">
        <v>7.1</v>
      </c>
      <c r="W325" s="671">
        <v>7.2</v>
      </c>
    </row>
    <row r="326" spans="1:23" s="627" customFormat="1" ht="12.75" customHeight="1">
      <c r="A326" s="1310"/>
      <c r="B326" s="1300"/>
      <c r="C326" s="1300"/>
      <c r="D326" s="1300"/>
      <c r="E326" s="1300"/>
      <c r="F326" s="1299" t="s">
        <v>9</v>
      </c>
      <c r="G326" s="1295" t="s">
        <v>10</v>
      </c>
      <c r="H326" s="1296"/>
      <c r="I326" s="1296"/>
      <c r="J326" s="1297"/>
      <c r="K326" s="1299" t="s">
        <v>11</v>
      </c>
      <c r="L326" s="1300"/>
      <c r="M326" s="1299" t="s">
        <v>12</v>
      </c>
      <c r="N326" s="1295" t="s">
        <v>13</v>
      </c>
      <c r="O326" s="1296"/>
      <c r="P326" s="1297"/>
      <c r="Q326" s="1295" t="s">
        <v>14</v>
      </c>
      <c r="R326" s="1296"/>
      <c r="S326" s="1296"/>
      <c r="T326" s="1297"/>
      <c r="U326" s="1295" t="s">
        <v>15</v>
      </c>
      <c r="V326" s="1296"/>
      <c r="W326" s="1298"/>
    </row>
    <row r="327" spans="1:23" s="627" customFormat="1" ht="15">
      <c r="A327" s="1310"/>
      <c r="B327" s="1300"/>
      <c r="C327" s="1300"/>
      <c r="D327" s="1300"/>
      <c r="E327" s="1300"/>
      <c r="F327" s="1305"/>
      <c r="G327" s="1299" t="s">
        <v>16</v>
      </c>
      <c r="H327" s="634" t="s">
        <v>17</v>
      </c>
      <c r="I327" s="634" t="s">
        <v>14</v>
      </c>
      <c r="J327" s="634" t="s">
        <v>18</v>
      </c>
      <c r="K327" s="1305"/>
      <c r="L327" s="1300"/>
      <c r="M327" s="1305"/>
      <c r="N327" s="1299" t="s">
        <v>19</v>
      </c>
      <c r="O327" s="634" t="s">
        <v>20</v>
      </c>
      <c r="P327" s="634" t="s">
        <v>21</v>
      </c>
      <c r="Q327" s="1299" t="s">
        <v>22</v>
      </c>
      <c r="R327" s="634" t="s">
        <v>23</v>
      </c>
      <c r="S327" s="634" t="s">
        <v>24</v>
      </c>
      <c r="T327" s="634" t="s">
        <v>25</v>
      </c>
      <c r="U327" s="1299" t="s">
        <v>26</v>
      </c>
      <c r="V327" s="634" t="s">
        <v>27</v>
      </c>
      <c r="W327" s="672" t="s">
        <v>25</v>
      </c>
    </row>
    <row r="328" spans="1:23" s="627" customFormat="1" ht="60">
      <c r="A328" s="1310"/>
      <c r="B328" s="1300"/>
      <c r="C328" s="1300"/>
      <c r="D328" s="1300"/>
      <c r="E328" s="1300"/>
      <c r="F328" s="635" t="s">
        <v>28</v>
      </c>
      <c r="G328" s="1300"/>
      <c r="H328" s="635" t="s">
        <v>29</v>
      </c>
      <c r="I328" s="635" t="s">
        <v>30</v>
      </c>
      <c r="J328" s="635" t="s">
        <v>31</v>
      </c>
      <c r="K328" s="635" t="s">
        <v>32</v>
      </c>
      <c r="L328" s="1300"/>
      <c r="M328" s="635" t="s">
        <v>33</v>
      </c>
      <c r="N328" s="1300"/>
      <c r="O328" s="635" t="s">
        <v>34</v>
      </c>
      <c r="P328" s="635" t="s">
        <v>35</v>
      </c>
      <c r="Q328" s="1300"/>
      <c r="R328" s="635" t="s">
        <v>36</v>
      </c>
      <c r="S328" s="635" t="s">
        <v>37</v>
      </c>
      <c r="T328" s="635" t="s">
        <v>38</v>
      </c>
      <c r="U328" s="1300"/>
      <c r="V328" s="635" t="s">
        <v>39</v>
      </c>
      <c r="W328" s="673" t="s">
        <v>40</v>
      </c>
    </row>
    <row r="329" spans="1:23" s="627" customFormat="1">
      <c r="A329" s="813" t="s">
        <v>337</v>
      </c>
      <c r="B329" s="814">
        <f>C65</f>
        <v>741</v>
      </c>
      <c r="C329" s="815">
        <f t="shared" ref="C329:W329" si="29">D65</f>
        <v>6.0333333333333341</v>
      </c>
      <c r="D329" s="824">
        <f t="shared" si="29"/>
        <v>0.80909722222222236</v>
      </c>
      <c r="E329" s="822">
        <f t="shared" si="29"/>
        <v>0.83333333333333337</v>
      </c>
      <c r="F329" s="826">
        <f t="shared" si="29"/>
        <v>1</v>
      </c>
      <c r="G329" s="826">
        <f t="shared" si="29"/>
        <v>0.5</v>
      </c>
      <c r="H329" s="806">
        <f t="shared" si="29"/>
        <v>1</v>
      </c>
      <c r="I329" s="806" t="str">
        <f t="shared" si="29"/>
        <v>n/a</v>
      </c>
      <c r="J329" s="806">
        <f t="shared" si="29"/>
        <v>0</v>
      </c>
      <c r="K329" s="826">
        <f t="shared" si="29"/>
        <v>1</v>
      </c>
      <c r="L329" s="822">
        <f t="shared" si="29"/>
        <v>0.78486111111111112</v>
      </c>
      <c r="M329" s="826">
        <f t="shared" si="29"/>
        <v>0.66666666666666663</v>
      </c>
      <c r="N329" s="826">
        <f t="shared" si="29"/>
        <v>0.58333333333333337</v>
      </c>
      <c r="O329" s="806">
        <f t="shared" si="29"/>
        <v>1</v>
      </c>
      <c r="P329" s="806">
        <f t="shared" si="29"/>
        <v>0.16666666666666666</v>
      </c>
      <c r="Q329" s="826">
        <f t="shared" si="29"/>
        <v>0.94444444444444453</v>
      </c>
      <c r="R329" s="806">
        <f t="shared" si="29"/>
        <v>0.83333333333333337</v>
      </c>
      <c r="S329" s="806">
        <f t="shared" si="29"/>
        <v>1</v>
      </c>
      <c r="T329" s="806">
        <f t="shared" si="29"/>
        <v>1</v>
      </c>
      <c r="U329" s="826">
        <f t="shared" si="29"/>
        <v>0.94499999999999995</v>
      </c>
      <c r="V329" s="806">
        <f t="shared" si="29"/>
        <v>0.89</v>
      </c>
      <c r="W329" s="806">
        <f t="shared" si="29"/>
        <v>1</v>
      </c>
    </row>
    <row r="330" spans="1:23" s="627" customFormat="1">
      <c r="A330" s="819" t="s">
        <v>342</v>
      </c>
      <c r="B330" s="820">
        <f>C160</f>
        <v>388</v>
      </c>
      <c r="C330" s="821">
        <f t="shared" ref="C330:W330" si="30">D160</f>
        <v>37.9</v>
      </c>
      <c r="D330" s="824">
        <f t="shared" si="30"/>
        <v>0.6808333333333334</v>
      </c>
      <c r="E330" s="822">
        <f t="shared" si="30"/>
        <v>0.61166666666666669</v>
      </c>
      <c r="F330" s="826">
        <f t="shared" si="30"/>
        <v>1</v>
      </c>
      <c r="G330" s="826">
        <f t="shared" si="30"/>
        <v>0.83499999999999996</v>
      </c>
      <c r="H330" s="806">
        <f t="shared" si="30"/>
        <v>1</v>
      </c>
      <c r="I330" s="806" t="str">
        <f t="shared" si="30"/>
        <v>n/a</v>
      </c>
      <c r="J330" s="806">
        <f t="shared" si="30"/>
        <v>0.67</v>
      </c>
      <c r="K330" s="826">
        <f t="shared" si="30"/>
        <v>0</v>
      </c>
      <c r="L330" s="822">
        <f t="shared" si="30"/>
        <v>0.75</v>
      </c>
      <c r="M330" s="826">
        <f t="shared" si="30"/>
        <v>0.5</v>
      </c>
      <c r="N330" s="826">
        <f t="shared" si="30"/>
        <v>0.5</v>
      </c>
      <c r="O330" s="806">
        <f t="shared" si="30"/>
        <v>1</v>
      </c>
      <c r="P330" s="806">
        <f t="shared" si="30"/>
        <v>0</v>
      </c>
      <c r="Q330" s="826">
        <f t="shared" si="30"/>
        <v>1</v>
      </c>
      <c r="R330" s="806">
        <f t="shared" si="30"/>
        <v>1</v>
      </c>
      <c r="S330" s="806">
        <f t="shared" si="30"/>
        <v>1</v>
      </c>
      <c r="T330" s="806">
        <f t="shared" si="30"/>
        <v>1</v>
      </c>
      <c r="U330" s="826">
        <f t="shared" si="30"/>
        <v>1</v>
      </c>
      <c r="V330" s="806">
        <f t="shared" si="30"/>
        <v>1</v>
      </c>
      <c r="W330" s="806">
        <f t="shared" si="30"/>
        <v>1</v>
      </c>
    </row>
    <row r="331" spans="1:23" s="627" customFormat="1">
      <c r="A331" s="813" t="s">
        <v>344</v>
      </c>
      <c r="B331" s="814">
        <f>C233</f>
        <v>344.85714285714283</v>
      </c>
      <c r="C331" s="815">
        <f t="shared" ref="C331:W331" si="31">D233</f>
        <v>36.142857142857146</v>
      </c>
      <c r="D331" s="824">
        <f t="shared" si="31"/>
        <v>0.63639880952380956</v>
      </c>
      <c r="E331" s="822">
        <f t="shared" si="31"/>
        <v>0.67452380952380953</v>
      </c>
      <c r="F331" s="826">
        <f t="shared" si="31"/>
        <v>0.7857142857142857</v>
      </c>
      <c r="G331" s="826">
        <f t="shared" si="31"/>
        <v>0.52357142857142858</v>
      </c>
      <c r="H331" s="806">
        <f t="shared" si="31"/>
        <v>1</v>
      </c>
      <c r="I331" s="806" t="str">
        <f t="shared" si="31"/>
        <v>n/a</v>
      </c>
      <c r="J331" s="806">
        <f t="shared" si="31"/>
        <v>4.7142857142857146E-2</v>
      </c>
      <c r="K331" s="826">
        <f t="shared" si="31"/>
        <v>0.7142857142857143</v>
      </c>
      <c r="L331" s="822">
        <f t="shared" si="31"/>
        <v>0.5982738095238096</v>
      </c>
      <c r="M331" s="826">
        <f t="shared" si="31"/>
        <v>0.5</v>
      </c>
      <c r="N331" s="826">
        <f t="shared" si="31"/>
        <v>0.5357142857142857</v>
      </c>
      <c r="O331" s="806">
        <f t="shared" si="31"/>
        <v>0.7142857142857143</v>
      </c>
      <c r="P331" s="806">
        <f t="shared" si="31"/>
        <v>0.35714285714285715</v>
      </c>
      <c r="Q331" s="826">
        <f t="shared" si="31"/>
        <v>0.73809523809523814</v>
      </c>
      <c r="R331" s="806">
        <f t="shared" si="31"/>
        <v>0.5</v>
      </c>
      <c r="S331" s="806">
        <f t="shared" si="31"/>
        <v>0.7142857142857143</v>
      </c>
      <c r="T331" s="806">
        <f t="shared" si="31"/>
        <v>1</v>
      </c>
      <c r="U331" s="826">
        <f t="shared" si="31"/>
        <v>0.61928571428571433</v>
      </c>
      <c r="V331" s="806">
        <f t="shared" si="31"/>
        <v>0.95285714285714285</v>
      </c>
      <c r="W331" s="806">
        <f t="shared" si="31"/>
        <v>0.2857142857142857</v>
      </c>
    </row>
    <row r="332" spans="1:23" s="627" customFormat="1" ht="13.5" thickBot="1">
      <c r="A332" s="819" t="s">
        <v>525</v>
      </c>
      <c r="B332" s="820">
        <f>C277</f>
        <v>778</v>
      </c>
      <c r="C332" s="821">
        <f t="shared" ref="C332:W332" si="32">D277</f>
        <v>41.4</v>
      </c>
      <c r="D332" s="824">
        <f t="shared" si="32"/>
        <v>0.56604166666666667</v>
      </c>
      <c r="E332" s="822">
        <f t="shared" si="32"/>
        <v>0.44500000000000001</v>
      </c>
      <c r="F332" s="826">
        <f t="shared" si="32"/>
        <v>1</v>
      </c>
      <c r="G332" s="826">
        <f t="shared" si="32"/>
        <v>0.33500000000000002</v>
      </c>
      <c r="H332" s="806">
        <f t="shared" si="32"/>
        <v>0</v>
      </c>
      <c r="I332" s="949" t="str">
        <f t="shared" si="32"/>
        <v>n/a</v>
      </c>
      <c r="J332" s="806">
        <f t="shared" si="32"/>
        <v>0.67</v>
      </c>
      <c r="K332" s="826">
        <f t="shared" si="32"/>
        <v>0</v>
      </c>
      <c r="L332" s="822">
        <f t="shared" si="32"/>
        <v>0.68708333333333338</v>
      </c>
      <c r="M332" s="826">
        <f t="shared" si="32"/>
        <v>0.5</v>
      </c>
      <c r="N332" s="826">
        <f t="shared" si="32"/>
        <v>0.75</v>
      </c>
      <c r="O332" s="806">
        <f t="shared" si="32"/>
        <v>1</v>
      </c>
      <c r="P332" s="806">
        <f t="shared" si="32"/>
        <v>0.5</v>
      </c>
      <c r="Q332" s="826">
        <f t="shared" si="32"/>
        <v>0.83333333333333337</v>
      </c>
      <c r="R332" s="806">
        <f t="shared" si="32"/>
        <v>0.5</v>
      </c>
      <c r="S332" s="806">
        <f t="shared" si="32"/>
        <v>1</v>
      </c>
      <c r="T332" s="806">
        <f t="shared" si="32"/>
        <v>1</v>
      </c>
      <c r="U332" s="826">
        <f t="shared" si="32"/>
        <v>0.66500000000000004</v>
      </c>
      <c r="V332" s="806">
        <f t="shared" si="32"/>
        <v>1</v>
      </c>
      <c r="W332" s="806">
        <f t="shared" si="32"/>
        <v>0.33</v>
      </c>
    </row>
    <row r="333" spans="1:23" ht="13.5" thickBot="1">
      <c r="A333" s="808" t="s">
        <v>529</v>
      </c>
      <c r="B333" s="809">
        <f>AVERAGE(C62:C64,C159,C226:C232,C276)</f>
        <v>483.58333333333331</v>
      </c>
      <c r="C333" s="810">
        <f t="shared" ref="C333:W333" si="33">AVERAGE(D62:D64,D159,D226:D232,D276)</f>
        <v>29.2</v>
      </c>
      <c r="D333" s="811">
        <f t="shared" si="33"/>
        <v>0.67741319444444459</v>
      </c>
      <c r="E333" s="811">
        <f t="shared" si="33"/>
        <v>0.68986111111111104</v>
      </c>
      <c r="F333" s="811">
        <f>AVERAGE(G62:G64,G159,G226:G232,G276)</f>
        <v>0.875</v>
      </c>
      <c r="G333" s="811">
        <f t="shared" si="33"/>
        <v>0.5279166666666667</v>
      </c>
      <c r="H333" s="811">
        <f t="shared" si="33"/>
        <v>0.91666666666666663</v>
      </c>
      <c r="I333" s="950" t="s">
        <v>44</v>
      </c>
      <c r="J333" s="811">
        <f t="shared" si="33"/>
        <v>0.13916666666666666</v>
      </c>
      <c r="K333" s="811">
        <f t="shared" si="33"/>
        <v>0.66666666666666663</v>
      </c>
      <c r="L333" s="811">
        <f t="shared" si="33"/>
        <v>0.66496527777777781</v>
      </c>
      <c r="M333" s="811">
        <f t="shared" si="33"/>
        <v>0.54166666666666663</v>
      </c>
      <c r="N333" s="811">
        <f t="shared" si="33"/>
        <v>0.5625</v>
      </c>
      <c r="O333" s="811">
        <f t="shared" si="33"/>
        <v>0.83333333333333337</v>
      </c>
      <c r="P333" s="811">
        <f t="shared" si="33"/>
        <v>0.29166666666666669</v>
      </c>
      <c r="Q333" s="811">
        <f t="shared" si="33"/>
        <v>0.81944444444444453</v>
      </c>
      <c r="R333" s="811">
        <f t="shared" si="33"/>
        <v>0.625</v>
      </c>
      <c r="S333" s="811">
        <f t="shared" si="33"/>
        <v>0.83333333333333337</v>
      </c>
      <c r="T333" s="811">
        <f t="shared" si="33"/>
        <v>1</v>
      </c>
      <c r="U333" s="811">
        <f t="shared" si="33"/>
        <v>0.73625000000000007</v>
      </c>
      <c r="V333" s="811">
        <f t="shared" si="33"/>
        <v>0.94499999999999995</v>
      </c>
      <c r="W333" s="811">
        <f t="shared" si="33"/>
        <v>0.52749999999999997</v>
      </c>
    </row>
    <row r="338" spans="1:23" ht="13.5" thickBot="1">
      <c r="A338" s="1308" t="s">
        <v>532</v>
      </c>
      <c r="B338" s="1308"/>
      <c r="C338" s="1308"/>
      <c r="D338" s="1308"/>
      <c r="E338" s="1308"/>
      <c r="F338" s="627"/>
      <c r="G338" s="627"/>
      <c r="H338" s="627"/>
      <c r="I338" s="627"/>
      <c r="J338" s="627"/>
      <c r="K338" s="627"/>
      <c r="L338" s="627"/>
      <c r="M338" s="627"/>
      <c r="N338" s="627"/>
      <c r="O338" s="627"/>
      <c r="P338" s="627"/>
      <c r="Q338" s="627"/>
      <c r="R338" s="627"/>
      <c r="S338" s="627"/>
      <c r="T338" s="627"/>
      <c r="U338" s="627"/>
      <c r="V338" s="627"/>
      <c r="W338" s="627"/>
    </row>
    <row r="339" spans="1:23" ht="15">
      <c r="A339" s="1309" t="s">
        <v>0</v>
      </c>
      <c r="B339" s="1304" t="s">
        <v>2</v>
      </c>
      <c r="C339" s="1304" t="s">
        <v>3</v>
      </c>
      <c r="D339" s="1311" t="s">
        <v>4</v>
      </c>
      <c r="E339" s="670" t="s">
        <v>5</v>
      </c>
      <c r="F339" s="1304">
        <v>1</v>
      </c>
      <c r="G339" s="1301">
        <v>2</v>
      </c>
      <c r="H339" s="1302"/>
      <c r="I339" s="1302"/>
      <c r="J339" s="1303"/>
      <c r="K339" s="1304">
        <v>3</v>
      </c>
      <c r="L339" s="670" t="s">
        <v>6</v>
      </c>
      <c r="M339" s="1304">
        <v>4</v>
      </c>
      <c r="N339" s="1301">
        <v>5</v>
      </c>
      <c r="O339" s="1302"/>
      <c r="P339" s="1303"/>
      <c r="Q339" s="1301">
        <v>6</v>
      </c>
      <c r="R339" s="1302"/>
      <c r="S339" s="1302"/>
      <c r="T339" s="1303"/>
      <c r="U339" s="1301">
        <v>7</v>
      </c>
      <c r="V339" s="1302"/>
      <c r="W339" s="1306"/>
    </row>
    <row r="340" spans="1:23" ht="15">
      <c r="A340" s="1310"/>
      <c r="B340" s="1300"/>
      <c r="C340" s="1300"/>
      <c r="D340" s="1300"/>
      <c r="E340" s="1307" t="s">
        <v>7</v>
      </c>
      <c r="F340" s="1305"/>
      <c r="G340" s="632">
        <v>2</v>
      </c>
      <c r="H340" s="632">
        <v>2.1</v>
      </c>
      <c r="I340" s="632">
        <v>2.2000000000000002</v>
      </c>
      <c r="J340" s="632">
        <v>2.2999999999999998</v>
      </c>
      <c r="K340" s="1305"/>
      <c r="L340" s="1307" t="s">
        <v>8</v>
      </c>
      <c r="M340" s="1305"/>
      <c r="N340" s="633">
        <v>5</v>
      </c>
      <c r="O340" s="632">
        <v>5.0999999999999996</v>
      </c>
      <c r="P340" s="632">
        <v>5.2</v>
      </c>
      <c r="Q340" s="632">
        <v>6</v>
      </c>
      <c r="R340" s="632">
        <v>6.1</v>
      </c>
      <c r="S340" s="632">
        <v>6.2</v>
      </c>
      <c r="T340" s="632">
        <v>6.3</v>
      </c>
      <c r="U340" s="632">
        <v>7</v>
      </c>
      <c r="V340" s="632">
        <v>7.1</v>
      </c>
      <c r="W340" s="671">
        <v>7.2</v>
      </c>
    </row>
    <row r="341" spans="1:23">
      <c r="A341" s="1310"/>
      <c r="B341" s="1300"/>
      <c r="C341" s="1300"/>
      <c r="D341" s="1300"/>
      <c r="E341" s="1300"/>
      <c r="F341" s="1299" t="s">
        <v>9</v>
      </c>
      <c r="G341" s="1295" t="s">
        <v>10</v>
      </c>
      <c r="H341" s="1296"/>
      <c r="I341" s="1296"/>
      <c r="J341" s="1297"/>
      <c r="K341" s="1299" t="s">
        <v>11</v>
      </c>
      <c r="L341" s="1300"/>
      <c r="M341" s="1299" t="s">
        <v>12</v>
      </c>
      <c r="N341" s="1295" t="s">
        <v>13</v>
      </c>
      <c r="O341" s="1296"/>
      <c r="P341" s="1297"/>
      <c r="Q341" s="1295" t="s">
        <v>14</v>
      </c>
      <c r="R341" s="1296"/>
      <c r="S341" s="1296"/>
      <c r="T341" s="1297"/>
      <c r="U341" s="1295" t="s">
        <v>15</v>
      </c>
      <c r="V341" s="1296"/>
      <c r="W341" s="1298"/>
    </row>
    <row r="342" spans="1:23" ht="15">
      <c r="A342" s="1310"/>
      <c r="B342" s="1300"/>
      <c r="C342" s="1300"/>
      <c r="D342" s="1300"/>
      <c r="E342" s="1300"/>
      <c r="F342" s="1305"/>
      <c r="G342" s="1299" t="s">
        <v>16</v>
      </c>
      <c r="H342" s="634" t="s">
        <v>17</v>
      </c>
      <c r="I342" s="634" t="s">
        <v>14</v>
      </c>
      <c r="J342" s="634" t="s">
        <v>18</v>
      </c>
      <c r="K342" s="1305"/>
      <c r="L342" s="1300"/>
      <c r="M342" s="1305"/>
      <c r="N342" s="1299" t="s">
        <v>19</v>
      </c>
      <c r="O342" s="634" t="s">
        <v>20</v>
      </c>
      <c r="P342" s="634" t="s">
        <v>21</v>
      </c>
      <c r="Q342" s="1299" t="s">
        <v>22</v>
      </c>
      <c r="R342" s="634" t="s">
        <v>23</v>
      </c>
      <c r="S342" s="634" t="s">
        <v>24</v>
      </c>
      <c r="T342" s="634" t="s">
        <v>25</v>
      </c>
      <c r="U342" s="1299" t="s">
        <v>26</v>
      </c>
      <c r="V342" s="634" t="s">
        <v>27</v>
      </c>
      <c r="W342" s="672" t="s">
        <v>25</v>
      </c>
    </row>
    <row r="343" spans="1:23" ht="60">
      <c r="A343" s="1310"/>
      <c r="B343" s="1300"/>
      <c r="C343" s="1300"/>
      <c r="D343" s="1300"/>
      <c r="E343" s="1300"/>
      <c r="F343" s="635" t="s">
        <v>28</v>
      </c>
      <c r="G343" s="1300"/>
      <c r="H343" s="635" t="s">
        <v>29</v>
      </c>
      <c r="I343" s="635" t="s">
        <v>30</v>
      </c>
      <c r="J343" s="635" t="s">
        <v>31</v>
      </c>
      <c r="K343" s="635" t="s">
        <v>32</v>
      </c>
      <c r="L343" s="1300"/>
      <c r="M343" s="635" t="s">
        <v>33</v>
      </c>
      <c r="N343" s="1300"/>
      <c r="O343" s="635" t="s">
        <v>34</v>
      </c>
      <c r="P343" s="635" t="s">
        <v>35</v>
      </c>
      <c r="Q343" s="1300"/>
      <c r="R343" s="635" t="s">
        <v>36</v>
      </c>
      <c r="S343" s="635" t="s">
        <v>37</v>
      </c>
      <c r="T343" s="635" t="s">
        <v>38</v>
      </c>
      <c r="U343" s="1300"/>
      <c r="V343" s="635" t="s">
        <v>39</v>
      </c>
      <c r="W343" s="673" t="s">
        <v>40</v>
      </c>
    </row>
    <row r="344" spans="1:23">
      <c r="A344" s="819" t="s">
        <v>338</v>
      </c>
      <c r="B344" s="820">
        <f>C15</f>
        <v>233.125</v>
      </c>
      <c r="C344" s="821">
        <f t="shared" ref="C344:W344" si="34">D15</f>
        <v>96.337500000000006</v>
      </c>
      <c r="D344" s="824">
        <f t="shared" si="34"/>
        <v>0.51169270833333336</v>
      </c>
      <c r="E344" s="822">
        <f t="shared" si="34"/>
        <v>0.58333333333333326</v>
      </c>
      <c r="F344" s="826">
        <f t="shared" si="34"/>
        <v>0.25</v>
      </c>
      <c r="G344" s="826">
        <f t="shared" si="34"/>
        <v>0.5</v>
      </c>
      <c r="H344" s="806">
        <f t="shared" si="34"/>
        <v>1</v>
      </c>
      <c r="I344" s="806" t="str">
        <f t="shared" si="34"/>
        <v>n/a</v>
      </c>
      <c r="J344" s="806">
        <f t="shared" si="34"/>
        <v>0</v>
      </c>
      <c r="K344" s="826">
        <f t="shared" si="34"/>
        <v>1</v>
      </c>
      <c r="L344" s="822">
        <f t="shared" si="34"/>
        <v>0.44005208333333334</v>
      </c>
      <c r="M344" s="826">
        <f t="shared" si="34"/>
        <v>0.4375</v>
      </c>
      <c r="N344" s="826">
        <f t="shared" si="34"/>
        <v>3.125E-2</v>
      </c>
      <c r="O344" s="806">
        <f t="shared" si="34"/>
        <v>6.25E-2</v>
      </c>
      <c r="P344" s="806">
        <f t="shared" si="34"/>
        <v>0</v>
      </c>
      <c r="Q344" s="826">
        <f t="shared" si="34"/>
        <v>0.83333333333333326</v>
      </c>
      <c r="R344" s="806">
        <f t="shared" si="34"/>
        <v>0.625</v>
      </c>
      <c r="S344" s="806">
        <f t="shared" si="34"/>
        <v>0.875</v>
      </c>
      <c r="T344" s="806">
        <f t="shared" si="34"/>
        <v>1</v>
      </c>
      <c r="U344" s="826">
        <f t="shared" si="34"/>
        <v>0.458125</v>
      </c>
      <c r="V344" s="806">
        <f t="shared" si="34"/>
        <v>0.875</v>
      </c>
      <c r="W344" s="806">
        <f t="shared" si="34"/>
        <v>4.1250000000000002E-2</v>
      </c>
    </row>
    <row r="345" spans="1:23">
      <c r="A345" s="813" t="s">
        <v>337</v>
      </c>
      <c r="B345" s="814">
        <f>AVERAGE(C26:C51,C62:C64)</f>
        <v>540.68965517241384</v>
      </c>
      <c r="C345" s="815">
        <f t="shared" ref="C345:W345" si="35">AVERAGE(D26:D51,D62:D64)</f>
        <v>86.531034482758614</v>
      </c>
      <c r="D345" s="824">
        <f t="shared" si="35"/>
        <v>0.57579022988505746</v>
      </c>
      <c r="E345" s="822">
        <f t="shared" si="35"/>
        <v>0.77011494252873558</v>
      </c>
      <c r="F345" s="826">
        <f t="shared" si="35"/>
        <v>0.81034482758620685</v>
      </c>
      <c r="G345" s="826">
        <f>AVERAGE(H26:H51,H62:H64)</f>
        <v>0.5</v>
      </c>
      <c r="H345" s="806">
        <f t="shared" si="35"/>
        <v>1</v>
      </c>
      <c r="I345" s="806" t="s">
        <v>44</v>
      </c>
      <c r="J345" s="806">
        <f t="shared" si="35"/>
        <v>0</v>
      </c>
      <c r="K345" s="826">
        <f t="shared" si="35"/>
        <v>1</v>
      </c>
      <c r="L345" s="822">
        <f t="shared" si="35"/>
        <v>0.38146551724137934</v>
      </c>
      <c r="M345" s="826">
        <f t="shared" si="35"/>
        <v>0.18965517241379309</v>
      </c>
      <c r="N345" s="826">
        <f t="shared" si="35"/>
        <v>0.30172413793103448</v>
      </c>
      <c r="O345" s="806">
        <f t="shared" si="35"/>
        <v>0.37931034482758619</v>
      </c>
      <c r="P345" s="806">
        <f t="shared" si="35"/>
        <v>0.22413793103448276</v>
      </c>
      <c r="Q345" s="826">
        <f t="shared" si="35"/>
        <v>0.81034482758620674</v>
      </c>
      <c r="R345" s="806">
        <f t="shared" si="35"/>
        <v>0.68965517241379315</v>
      </c>
      <c r="S345" s="806">
        <f t="shared" si="35"/>
        <v>0.74137931034482762</v>
      </c>
      <c r="T345" s="806">
        <f t="shared" si="35"/>
        <v>1</v>
      </c>
      <c r="U345" s="826">
        <f t="shared" si="35"/>
        <v>0.22413793103448276</v>
      </c>
      <c r="V345" s="806">
        <f t="shared" si="35"/>
        <v>0.27586206896551724</v>
      </c>
      <c r="W345" s="806">
        <f t="shared" si="35"/>
        <v>0.17241379310344829</v>
      </c>
    </row>
    <row r="346" spans="1:23">
      <c r="A346" s="819" t="s">
        <v>343</v>
      </c>
      <c r="B346" s="820">
        <f>C93</f>
        <v>469.5</v>
      </c>
      <c r="C346" s="821">
        <f t="shared" ref="C346:W346" si="36">D93</f>
        <v>92.688888888888897</v>
      </c>
      <c r="D346" s="824">
        <f t="shared" si="36"/>
        <v>0.54113425925925918</v>
      </c>
      <c r="E346" s="822">
        <f t="shared" si="36"/>
        <v>0.75935185185185194</v>
      </c>
      <c r="F346" s="826">
        <f t="shared" si="36"/>
        <v>0.75</v>
      </c>
      <c r="G346" s="826">
        <f t="shared" si="36"/>
        <v>0.5280555555555555</v>
      </c>
      <c r="H346" s="806">
        <f t="shared" si="36"/>
        <v>0.94444444444444442</v>
      </c>
      <c r="I346" s="806" t="str">
        <f t="shared" si="36"/>
        <v>n/a</v>
      </c>
      <c r="J346" s="806">
        <f t="shared" si="36"/>
        <v>0.11166666666666668</v>
      </c>
      <c r="K346" s="826">
        <f t="shared" si="36"/>
        <v>1</v>
      </c>
      <c r="L346" s="822">
        <f t="shared" si="36"/>
        <v>0.32291666666666657</v>
      </c>
      <c r="M346" s="826">
        <f t="shared" si="36"/>
        <v>5.5555555555555552E-2</v>
      </c>
      <c r="N346" s="826">
        <f t="shared" si="36"/>
        <v>0.18055555555555555</v>
      </c>
      <c r="O346" s="806">
        <f t="shared" si="36"/>
        <v>0.3611111111111111</v>
      </c>
      <c r="P346" s="806">
        <f t="shared" si="36"/>
        <v>0</v>
      </c>
      <c r="Q346" s="826">
        <f t="shared" si="36"/>
        <v>0.8055555555555558</v>
      </c>
      <c r="R346" s="806">
        <f t="shared" si="36"/>
        <v>0.52777777777777779</v>
      </c>
      <c r="S346" s="806">
        <f t="shared" si="36"/>
        <v>1</v>
      </c>
      <c r="T346" s="806">
        <f t="shared" si="36"/>
        <v>0.88888888888888884</v>
      </c>
      <c r="U346" s="826">
        <f t="shared" si="36"/>
        <v>0.25</v>
      </c>
      <c r="V346" s="806">
        <f t="shared" si="36"/>
        <v>0.3888888888888889</v>
      </c>
      <c r="W346" s="806">
        <f t="shared" si="36"/>
        <v>0.1111111111111111</v>
      </c>
    </row>
    <row r="347" spans="1:23">
      <c r="A347" s="813" t="s">
        <v>339</v>
      </c>
      <c r="B347" s="814">
        <f>C116</f>
        <v>534.66666666666663</v>
      </c>
      <c r="C347" s="815">
        <f t="shared" ref="C347:W347" si="37">D116</f>
        <v>88.391666666666666</v>
      </c>
      <c r="D347" s="824">
        <f t="shared" si="37"/>
        <v>0.45696180555555554</v>
      </c>
      <c r="E347" s="822">
        <f t="shared" si="37"/>
        <v>0.48152777777777778</v>
      </c>
      <c r="F347" s="826">
        <f t="shared" si="37"/>
        <v>0.375</v>
      </c>
      <c r="G347" s="826">
        <f t="shared" si="37"/>
        <v>0.23624999999999999</v>
      </c>
      <c r="H347" s="806">
        <f t="shared" si="37"/>
        <v>0.33333333333333331</v>
      </c>
      <c r="I347" s="806" t="str">
        <f t="shared" si="37"/>
        <v>n/a</v>
      </c>
      <c r="J347" s="806">
        <f t="shared" si="37"/>
        <v>0.13916666666666666</v>
      </c>
      <c r="K347" s="826">
        <f t="shared" si="37"/>
        <v>0.83333333333333337</v>
      </c>
      <c r="L347" s="822">
        <f t="shared" si="37"/>
        <v>0.43239583333333337</v>
      </c>
      <c r="M347" s="826">
        <f t="shared" si="37"/>
        <v>0.29166666666666669</v>
      </c>
      <c r="N347" s="826">
        <f t="shared" si="37"/>
        <v>0.27083333333333331</v>
      </c>
      <c r="O347" s="806">
        <f t="shared" si="37"/>
        <v>0.54166666666666663</v>
      </c>
      <c r="P347" s="806">
        <f t="shared" si="37"/>
        <v>0</v>
      </c>
      <c r="Q347" s="826">
        <f t="shared" si="37"/>
        <v>0.875</v>
      </c>
      <c r="R347" s="806">
        <f t="shared" si="37"/>
        <v>0.91666666666666663</v>
      </c>
      <c r="S347" s="806">
        <f t="shared" si="37"/>
        <v>0.83333333333333337</v>
      </c>
      <c r="T347" s="806">
        <f t="shared" si="37"/>
        <v>0.875</v>
      </c>
      <c r="U347" s="826">
        <f t="shared" si="37"/>
        <v>0.29208333333333331</v>
      </c>
      <c r="V347" s="806">
        <f t="shared" si="37"/>
        <v>0.38916666666666666</v>
      </c>
      <c r="W347" s="806">
        <f t="shared" si="37"/>
        <v>0.19499999999999998</v>
      </c>
    </row>
    <row r="348" spans="1:23">
      <c r="A348" s="819" t="s">
        <v>342</v>
      </c>
      <c r="B348" s="820">
        <f>AVERAGE(C127:C148,C159)</f>
        <v>435.6521739130435</v>
      </c>
      <c r="C348" s="821">
        <f t="shared" ref="C348:W348" si="38">AVERAGE(D127:D148,D159)</f>
        <v>96.986956521739117</v>
      </c>
      <c r="D348" s="824">
        <f t="shared" si="38"/>
        <v>0.41169384057971015</v>
      </c>
      <c r="E348" s="822">
        <f t="shared" si="38"/>
        <v>0.37681159420289861</v>
      </c>
      <c r="F348" s="826">
        <f t="shared" si="38"/>
        <v>0.63043478260869568</v>
      </c>
      <c r="G348" s="826">
        <f t="shared" si="38"/>
        <v>0.28260869565217389</v>
      </c>
      <c r="H348" s="806">
        <f t="shared" si="38"/>
        <v>0.21739130434782608</v>
      </c>
      <c r="I348" s="806" t="s">
        <v>44</v>
      </c>
      <c r="J348" s="806">
        <f t="shared" si="38"/>
        <v>0.34782608695652184</v>
      </c>
      <c r="K348" s="826">
        <f t="shared" si="38"/>
        <v>0.21739130434782608</v>
      </c>
      <c r="L348" s="822">
        <f t="shared" si="38"/>
        <v>0.44657608695652173</v>
      </c>
      <c r="M348" s="826">
        <f t="shared" si="38"/>
        <v>0.5</v>
      </c>
      <c r="N348" s="826">
        <f t="shared" si="38"/>
        <v>0.29347826086956524</v>
      </c>
      <c r="O348" s="806">
        <f t="shared" si="38"/>
        <v>0.56521739130434778</v>
      </c>
      <c r="P348" s="806">
        <f t="shared" si="38"/>
        <v>2.1739130434782608E-2</v>
      </c>
      <c r="Q348" s="826">
        <f t="shared" si="38"/>
        <v>0.84782608695652184</v>
      </c>
      <c r="R348" s="806">
        <f t="shared" si="38"/>
        <v>0.78260869565217395</v>
      </c>
      <c r="S348" s="806">
        <f t="shared" si="38"/>
        <v>0.95652173913043481</v>
      </c>
      <c r="T348" s="806">
        <f t="shared" si="38"/>
        <v>0.80434782608695654</v>
      </c>
      <c r="U348" s="826">
        <f t="shared" si="38"/>
        <v>0.14499999999999999</v>
      </c>
      <c r="V348" s="806">
        <f t="shared" si="38"/>
        <v>0.20304347826086958</v>
      </c>
      <c r="W348" s="806">
        <f t="shared" si="38"/>
        <v>8.6956521739130432E-2</v>
      </c>
    </row>
    <row r="349" spans="1:23">
      <c r="A349" s="813" t="s">
        <v>238</v>
      </c>
      <c r="B349" s="814">
        <f>C184</f>
        <v>625.85714285714289</v>
      </c>
      <c r="C349" s="815">
        <f t="shared" ref="C349:W349" si="39">D184</f>
        <v>95.514285714285734</v>
      </c>
      <c r="D349" s="824">
        <f t="shared" si="39"/>
        <v>0.33002480158730169</v>
      </c>
      <c r="E349" s="822">
        <f t="shared" si="39"/>
        <v>0.26424603174603173</v>
      </c>
      <c r="F349" s="826">
        <f t="shared" si="39"/>
        <v>0.14285714285714285</v>
      </c>
      <c r="G349" s="826">
        <f t="shared" si="39"/>
        <v>0.36416666666666669</v>
      </c>
      <c r="H349" s="806">
        <f t="shared" si="39"/>
        <v>0.2857142857142857</v>
      </c>
      <c r="I349" s="806">
        <f t="shared" si="39"/>
        <v>0.45833333333333331</v>
      </c>
      <c r="J349" s="806">
        <f t="shared" si="39"/>
        <v>0.33071428571428579</v>
      </c>
      <c r="K349" s="826">
        <f t="shared" si="39"/>
        <v>0.2857142857142857</v>
      </c>
      <c r="L349" s="822">
        <f t="shared" si="39"/>
        <v>0.39580357142857142</v>
      </c>
      <c r="M349" s="826">
        <f t="shared" si="39"/>
        <v>0.5</v>
      </c>
      <c r="N349" s="826">
        <f t="shared" si="39"/>
        <v>0.5</v>
      </c>
      <c r="O349" s="806">
        <f t="shared" si="39"/>
        <v>1</v>
      </c>
      <c r="P349" s="806">
        <f t="shared" si="39"/>
        <v>0</v>
      </c>
      <c r="Q349" s="826">
        <f t="shared" si="39"/>
        <v>0.53571428571428581</v>
      </c>
      <c r="R349" s="806">
        <f t="shared" si="39"/>
        <v>0.5357142857142857</v>
      </c>
      <c r="S349" s="806">
        <f t="shared" si="39"/>
        <v>7.1428571428571425E-2</v>
      </c>
      <c r="T349" s="806">
        <f t="shared" si="39"/>
        <v>1</v>
      </c>
      <c r="U349" s="826">
        <f t="shared" si="39"/>
        <v>4.7500000000000001E-2</v>
      </c>
      <c r="V349" s="806">
        <f t="shared" si="39"/>
        <v>0</v>
      </c>
      <c r="W349" s="806">
        <f t="shared" si="39"/>
        <v>9.5000000000000001E-2</v>
      </c>
    </row>
    <row r="350" spans="1:23">
      <c r="A350" s="819" t="s">
        <v>524</v>
      </c>
      <c r="B350" s="820">
        <f>C199</f>
        <v>358.25</v>
      </c>
      <c r="C350" s="821">
        <f t="shared" ref="C350:W350" si="40">D199</f>
        <v>90.875</v>
      </c>
      <c r="D350" s="824">
        <f t="shared" si="40"/>
        <v>0.33262152777777776</v>
      </c>
      <c r="E350" s="822">
        <f t="shared" si="40"/>
        <v>0.17555555555555558</v>
      </c>
      <c r="F350" s="826">
        <f t="shared" si="40"/>
        <v>0.25</v>
      </c>
      <c r="G350" s="826">
        <f t="shared" si="40"/>
        <v>0.27666666666666667</v>
      </c>
      <c r="H350" s="806">
        <f t="shared" si="40"/>
        <v>0</v>
      </c>
      <c r="I350" s="806">
        <f t="shared" si="40"/>
        <v>0.5</v>
      </c>
      <c r="J350" s="806">
        <f t="shared" si="40"/>
        <v>0.33</v>
      </c>
      <c r="K350" s="826">
        <f t="shared" si="40"/>
        <v>0</v>
      </c>
      <c r="L350" s="822">
        <f t="shared" si="40"/>
        <v>0.48968749999999994</v>
      </c>
      <c r="M350" s="826">
        <f t="shared" si="40"/>
        <v>0.5</v>
      </c>
      <c r="N350" s="826">
        <f t="shared" si="40"/>
        <v>0.5</v>
      </c>
      <c r="O350" s="806">
        <f t="shared" si="40"/>
        <v>1</v>
      </c>
      <c r="P350" s="806">
        <f t="shared" si="40"/>
        <v>0</v>
      </c>
      <c r="Q350" s="826">
        <f t="shared" si="40"/>
        <v>0.625</v>
      </c>
      <c r="R350" s="806">
        <f t="shared" si="40"/>
        <v>0</v>
      </c>
      <c r="S350" s="806">
        <f t="shared" si="40"/>
        <v>1</v>
      </c>
      <c r="T350" s="806">
        <f t="shared" si="40"/>
        <v>0.875</v>
      </c>
      <c r="U350" s="826">
        <f t="shared" si="40"/>
        <v>0.33374999999999999</v>
      </c>
      <c r="V350" s="806">
        <f t="shared" si="40"/>
        <v>0.5</v>
      </c>
      <c r="W350" s="806">
        <f t="shared" si="40"/>
        <v>0.16750000000000001</v>
      </c>
    </row>
    <row r="351" spans="1:23">
      <c r="A351" s="813" t="s">
        <v>344</v>
      </c>
      <c r="B351" s="814">
        <f>AVERAGE(C210:C215,C226:C232)</f>
        <v>319</v>
      </c>
      <c r="C351" s="815">
        <f t="shared" ref="C351:W351" si="41">AVERAGE(D210:D215,D226:D232)</f>
        <v>54.492307692307691</v>
      </c>
      <c r="D351" s="824">
        <f t="shared" si="41"/>
        <v>0.59958333333333336</v>
      </c>
      <c r="E351" s="822">
        <f>AVERAGE(F210:F215,F226:F232)</f>
        <v>0.64948717948717949</v>
      </c>
      <c r="F351" s="826">
        <f t="shared" si="41"/>
        <v>0.76923076923076927</v>
      </c>
      <c r="G351" s="826">
        <f t="shared" si="41"/>
        <v>0.4869230769230769</v>
      </c>
      <c r="H351" s="806">
        <f t="shared" si="41"/>
        <v>0.92307692307692313</v>
      </c>
      <c r="I351" s="806" t="s">
        <v>44</v>
      </c>
      <c r="J351" s="806">
        <f t="shared" si="41"/>
        <v>5.0769230769230775E-2</v>
      </c>
      <c r="K351" s="826">
        <f t="shared" si="41"/>
        <v>0.69230769230769229</v>
      </c>
      <c r="L351" s="822">
        <f t="shared" si="41"/>
        <v>0.54967948717948723</v>
      </c>
      <c r="M351" s="826">
        <f t="shared" si="41"/>
        <v>0.46153846153846156</v>
      </c>
      <c r="N351" s="826">
        <f t="shared" si="41"/>
        <v>0.55769230769230771</v>
      </c>
      <c r="O351" s="806">
        <f t="shared" si="41"/>
        <v>0.73076923076923073</v>
      </c>
      <c r="P351" s="806">
        <f t="shared" si="41"/>
        <v>0.38461538461538464</v>
      </c>
      <c r="Q351" s="826">
        <f t="shared" si="41"/>
        <v>0.6794871794871794</v>
      </c>
      <c r="R351" s="806">
        <f t="shared" si="41"/>
        <v>0.5</v>
      </c>
      <c r="S351" s="806">
        <f t="shared" si="41"/>
        <v>0.53846153846153844</v>
      </c>
      <c r="T351" s="806">
        <f t="shared" si="41"/>
        <v>1</v>
      </c>
      <c r="U351" s="826">
        <f t="shared" si="41"/>
        <v>0.5</v>
      </c>
      <c r="V351" s="806">
        <f t="shared" si="41"/>
        <v>0.82076923076923081</v>
      </c>
      <c r="W351" s="806">
        <f t="shared" si="41"/>
        <v>0.17923076923076925</v>
      </c>
    </row>
    <row r="352" spans="1:23">
      <c r="A352" s="819" t="s">
        <v>525</v>
      </c>
      <c r="B352" s="820">
        <f>AVERAGE(C243:C265,C276)</f>
        <v>383.875</v>
      </c>
      <c r="C352" s="821">
        <f t="shared" ref="C352:W352" si="42">AVERAGE(D243:D265,D276)</f>
        <v>90.762500000000003</v>
      </c>
      <c r="D352" s="824">
        <f t="shared" si="42"/>
        <v>0.41</v>
      </c>
      <c r="E352" s="822">
        <f t="shared" si="42"/>
        <v>0.38076388888888885</v>
      </c>
      <c r="F352" s="826">
        <f t="shared" si="42"/>
        <v>0.64583333333333337</v>
      </c>
      <c r="G352" s="826">
        <f t="shared" si="42"/>
        <v>0.37145833333333339</v>
      </c>
      <c r="H352" s="806">
        <f t="shared" si="42"/>
        <v>0.41666666666666669</v>
      </c>
      <c r="I352" s="806">
        <f t="shared" si="42"/>
        <v>0.5</v>
      </c>
      <c r="J352" s="806">
        <f t="shared" si="42"/>
        <v>0.30291666666666667</v>
      </c>
      <c r="K352" s="826">
        <f t="shared" si="42"/>
        <v>0.125</v>
      </c>
      <c r="L352" s="822">
        <f t="shared" si="42"/>
        <v>0.43923611111111116</v>
      </c>
      <c r="M352" s="826">
        <f t="shared" si="42"/>
        <v>0.41666666666666669</v>
      </c>
      <c r="N352" s="826">
        <f t="shared" si="42"/>
        <v>0.64583333333333337</v>
      </c>
      <c r="O352" s="806">
        <f t="shared" si="42"/>
        <v>0.85416666666666663</v>
      </c>
      <c r="P352" s="806">
        <f t="shared" si="42"/>
        <v>0.4375</v>
      </c>
      <c r="Q352" s="826">
        <f t="shared" si="42"/>
        <v>0.50694444444444442</v>
      </c>
      <c r="R352" s="806">
        <f t="shared" si="42"/>
        <v>0.5</v>
      </c>
      <c r="S352" s="806">
        <f t="shared" si="42"/>
        <v>4.1666666666666664E-2</v>
      </c>
      <c r="T352" s="806">
        <f t="shared" si="42"/>
        <v>0.97916666666666663</v>
      </c>
      <c r="U352" s="826">
        <f t="shared" si="42"/>
        <v>0.1875</v>
      </c>
      <c r="V352" s="806">
        <f t="shared" si="42"/>
        <v>0.36125000000000002</v>
      </c>
      <c r="W352" s="806">
        <f t="shared" si="42"/>
        <v>1.375E-2</v>
      </c>
    </row>
    <row r="353" spans="1:23" ht="13.5" thickBot="1">
      <c r="A353" s="816" t="s">
        <v>341</v>
      </c>
      <c r="B353" s="817">
        <f>C298</f>
        <v>600.72727272727275</v>
      </c>
      <c r="C353" s="818">
        <f t="shared" ref="C353:W353" si="43">D298</f>
        <v>94.718181818181833</v>
      </c>
      <c r="D353" s="825">
        <f t="shared" si="43"/>
        <v>0.28530303030303028</v>
      </c>
      <c r="E353" s="823">
        <f t="shared" si="43"/>
        <v>9.9090909090909104E-2</v>
      </c>
      <c r="F353" s="827">
        <f t="shared" si="43"/>
        <v>0</v>
      </c>
      <c r="G353" s="827">
        <f t="shared" si="43"/>
        <v>0.2972727272727273</v>
      </c>
      <c r="H353" s="807">
        <f t="shared" si="43"/>
        <v>0</v>
      </c>
      <c r="I353" s="807">
        <f t="shared" si="43"/>
        <v>0.5</v>
      </c>
      <c r="J353" s="807">
        <f t="shared" si="43"/>
        <v>0.39181818181818184</v>
      </c>
      <c r="K353" s="827">
        <f t="shared" si="43"/>
        <v>0</v>
      </c>
      <c r="L353" s="823">
        <f t="shared" si="43"/>
        <v>0.47151515151515144</v>
      </c>
      <c r="M353" s="827">
        <f t="shared" si="43"/>
        <v>0.5</v>
      </c>
      <c r="N353" s="827">
        <f t="shared" si="43"/>
        <v>0.75</v>
      </c>
      <c r="O353" s="807">
        <f t="shared" si="43"/>
        <v>1</v>
      </c>
      <c r="P353" s="807">
        <f t="shared" si="43"/>
        <v>0.5</v>
      </c>
      <c r="Q353" s="827">
        <f t="shared" si="43"/>
        <v>0.51515151515151514</v>
      </c>
      <c r="R353" s="807">
        <f t="shared" si="43"/>
        <v>0.5</v>
      </c>
      <c r="S353" s="807">
        <f t="shared" si="43"/>
        <v>9.0909090909090912E-2</v>
      </c>
      <c r="T353" s="807">
        <f t="shared" si="43"/>
        <v>0.95454545454545459</v>
      </c>
      <c r="U353" s="827">
        <f t="shared" si="43"/>
        <v>0.12090909090909091</v>
      </c>
      <c r="V353" s="807">
        <f t="shared" si="43"/>
        <v>9.0909090909090912E-2</v>
      </c>
      <c r="W353" s="807">
        <f t="shared" si="43"/>
        <v>0.15090909090909091</v>
      </c>
    </row>
    <row r="354" spans="1:23" ht="13.5" thickBot="1">
      <c r="A354" s="808" t="s">
        <v>529</v>
      </c>
      <c r="B354" s="809">
        <f>AVERAGE(C7:C14,C26:C51,C62:C64,C75:C92,C104:C115,C127:C148,C159,C170:C183,C195:C198,C210:C215,C226:C232,C243:C265,C276,C287:C297)</f>
        <v>465.35256410256409</v>
      </c>
      <c r="C354" s="810">
        <f>AVERAGE(D7:D14,D26:D51,D62:D64,D75:D92,D104:D115,D127:D148,D159,D170:D183,D195:D198,D210:D215,D226:D232,D243:D265,D276,D287:D297)</f>
        <v>88.90512820512825</v>
      </c>
      <c r="D354" s="811">
        <f>AVERAGE(E7:E14,E26:E51,E62:E64,E75:E92,E104:E115,E127:E148,E159,E170:E183,E195:E198,E210:E215,E226:E232,E243:E265,E276,E287:E297)</f>
        <v>0.46287259615384624</v>
      </c>
      <c r="E354" s="811">
        <f t="shared" ref="E354:W354" si="44">AVERAGE(F7:F14,F26:F51,F62:F64,F75:F92,F104:F115,F127:F148,F159,F170:F183,F195:F198,F210:F215,F226:F232,F243:F265,F276,F287:F297)</f>
        <v>0.50119658119658095</v>
      </c>
      <c r="F354" s="811">
        <f t="shared" si="44"/>
        <v>0.55448717948717952</v>
      </c>
      <c r="G354" s="811">
        <f>AVERAGE(H7:H14,H26:H51,H62:H64,H75:H92,H104:H115,H127:H148,H159,H170:H183,H195:H198,H210:H215,H226:H232,H243:H265,H276,H287:H297)</f>
        <v>0.39782051282051228</v>
      </c>
      <c r="H354" s="811">
        <f t="shared" si="44"/>
        <v>0.57051282051282048</v>
      </c>
      <c r="I354" s="811">
        <f t="shared" si="44"/>
        <v>0.4838709677419355</v>
      </c>
      <c r="J354" s="811">
        <f t="shared" si="44"/>
        <v>0.19147435897435863</v>
      </c>
      <c r="K354" s="811">
        <f t="shared" si="44"/>
        <v>0.55128205128205132</v>
      </c>
      <c r="L354" s="811">
        <f>AVERAGE(M7:M14,M26:M51,M62:M64,M75:M92,M104:M115,M127:M148,M159,M170:M183,M195:M198,M210:M215,M226:M232,M243:M265,M276,M287:M297)</f>
        <v>0.42454861111111103</v>
      </c>
      <c r="M354" s="811">
        <f t="shared" si="44"/>
        <v>0.35576923076923078</v>
      </c>
      <c r="N354" s="811">
        <f t="shared" si="44"/>
        <v>0.39903846153846156</v>
      </c>
      <c r="O354" s="811">
        <f t="shared" si="44"/>
        <v>0.61858974358974361</v>
      </c>
      <c r="P354" s="811">
        <f t="shared" si="44"/>
        <v>0.17948717948717949</v>
      </c>
      <c r="Q354" s="811">
        <f t="shared" si="44"/>
        <v>0.71367521367521347</v>
      </c>
      <c r="R354" s="811">
        <f t="shared" si="44"/>
        <v>0.60897435897435892</v>
      </c>
      <c r="S354" s="811">
        <f t="shared" si="44"/>
        <v>0.59294871794871795</v>
      </c>
      <c r="T354" s="811">
        <f t="shared" si="44"/>
        <v>0.9391025641025641</v>
      </c>
      <c r="U354" s="811">
        <f t="shared" si="44"/>
        <v>0.22971153846153847</v>
      </c>
      <c r="V354" s="811">
        <f t="shared" si="44"/>
        <v>0.34410256410256412</v>
      </c>
      <c r="W354" s="812">
        <f t="shared" si="44"/>
        <v>0.11532051282051278</v>
      </c>
    </row>
  </sheetData>
  <mergeCells count="444">
    <mergeCell ref="A2:A6"/>
    <mergeCell ref="B2:B6"/>
    <mergeCell ref="C2:C6"/>
    <mergeCell ref="D2:D6"/>
    <mergeCell ref="E2:E6"/>
    <mergeCell ref="A1:E1"/>
    <mergeCell ref="H5:H6"/>
    <mergeCell ref="O5:O6"/>
    <mergeCell ref="R5:R6"/>
    <mergeCell ref="V5:V6"/>
    <mergeCell ref="V2:X2"/>
    <mergeCell ref="F3:F6"/>
    <mergeCell ref="M3:M6"/>
    <mergeCell ref="G4:G5"/>
    <mergeCell ref="H4:K4"/>
    <mergeCell ref="L4:L5"/>
    <mergeCell ref="N4:N5"/>
    <mergeCell ref="O4:Q4"/>
    <mergeCell ref="R4:U4"/>
    <mergeCell ref="V4:X4"/>
    <mergeCell ref="G2:G3"/>
    <mergeCell ref="H2:K2"/>
    <mergeCell ref="L2:L3"/>
    <mergeCell ref="N2:N3"/>
    <mergeCell ref="O2:Q2"/>
    <mergeCell ref="R2:U2"/>
    <mergeCell ref="H23:K23"/>
    <mergeCell ref="L23:L24"/>
    <mergeCell ref="N23:N24"/>
    <mergeCell ref="A21:A25"/>
    <mergeCell ref="B21:B25"/>
    <mergeCell ref="C21:C25"/>
    <mergeCell ref="D21:D25"/>
    <mergeCell ref="E21:E25"/>
    <mergeCell ref="G21:G22"/>
    <mergeCell ref="F22:F25"/>
    <mergeCell ref="G23:G24"/>
    <mergeCell ref="R72:U72"/>
    <mergeCell ref="V72:X72"/>
    <mergeCell ref="H73:H74"/>
    <mergeCell ref="O73:O74"/>
    <mergeCell ref="R73:R74"/>
    <mergeCell ref="V73:V74"/>
    <mergeCell ref="H70:K70"/>
    <mergeCell ref="L70:L71"/>
    <mergeCell ref="N70:N71"/>
    <mergeCell ref="O70:Q70"/>
    <mergeCell ref="R70:U70"/>
    <mergeCell ref="V70:X70"/>
    <mergeCell ref="M71:M74"/>
    <mergeCell ref="H72:K72"/>
    <mergeCell ref="L72:L73"/>
    <mergeCell ref="N72:N73"/>
    <mergeCell ref="A99:A103"/>
    <mergeCell ref="B99:B103"/>
    <mergeCell ref="C99:C103"/>
    <mergeCell ref="D99:D103"/>
    <mergeCell ref="E99:E103"/>
    <mergeCell ref="G99:G100"/>
    <mergeCell ref="F100:F103"/>
    <mergeCell ref="G101:G102"/>
    <mergeCell ref="O72:Q72"/>
    <mergeCell ref="A70:A74"/>
    <mergeCell ref="B70:B74"/>
    <mergeCell ref="C70:C74"/>
    <mergeCell ref="D70:D74"/>
    <mergeCell ref="E70:E74"/>
    <mergeCell ref="G70:G71"/>
    <mergeCell ref="F71:F74"/>
    <mergeCell ref="G72:G73"/>
    <mergeCell ref="O101:Q101"/>
    <mergeCell ref="R101:U101"/>
    <mergeCell ref="V101:X101"/>
    <mergeCell ref="H102:H103"/>
    <mergeCell ref="O102:O103"/>
    <mergeCell ref="R102:R103"/>
    <mergeCell ref="V102:V103"/>
    <mergeCell ref="H99:K99"/>
    <mergeCell ref="L99:L100"/>
    <mergeCell ref="N99:N100"/>
    <mergeCell ref="O99:Q99"/>
    <mergeCell ref="R99:U99"/>
    <mergeCell ref="V99:X99"/>
    <mergeCell ref="M100:M103"/>
    <mergeCell ref="H101:K101"/>
    <mergeCell ref="L101:L102"/>
    <mergeCell ref="N101:N102"/>
    <mergeCell ref="M123:M126"/>
    <mergeCell ref="H124:K124"/>
    <mergeCell ref="L124:L125"/>
    <mergeCell ref="N124:N125"/>
    <mergeCell ref="A122:A126"/>
    <mergeCell ref="B122:B126"/>
    <mergeCell ref="C122:C126"/>
    <mergeCell ref="D122:D126"/>
    <mergeCell ref="E122:E126"/>
    <mergeCell ref="G122:G123"/>
    <mergeCell ref="F123:F126"/>
    <mergeCell ref="G124:G125"/>
    <mergeCell ref="R167:U167"/>
    <mergeCell ref="V167:X167"/>
    <mergeCell ref="H168:H169"/>
    <mergeCell ref="O168:O169"/>
    <mergeCell ref="R168:R169"/>
    <mergeCell ref="V168:V169"/>
    <mergeCell ref="H165:K165"/>
    <mergeCell ref="L165:L166"/>
    <mergeCell ref="N165:N166"/>
    <mergeCell ref="O165:Q165"/>
    <mergeCell ref="R165:U165"/>
    <mergeCell ref="V165:X165"/>
    <mergeCell ref="M166:M169"/>
    <mergeCell ref="H167:K167"/>
    <mergeCell ref="L167:L168"/>
    <mergeCell ref="N167:N168"/>
    <mergeCell ref="A205:A209"/>
    <mergeCell ref="B205:B209"/>
    <mergeCell ref="C205:C209"/>
    <mergeCell ref="D205:D209"/>
    <mergeCell ref="E205:E209"/>
    <mergeCell ref="G205:G206"/>
    <mergeCell ref="F206:F209"/>
    <mergeCell ref="G207:G208"/>
    <mergeCell ref="O167:Q167"/>
    <mergeCell ref="A165:A169"/>
    <mergeCell ref="B165:B169"/>
    <mergeCell ref="C165:C169"/>
    <mergeCell ref="D165:D169"/>
    <mergeCell ref="E165:E169"/>
    <mergeCell ref="G165:G166"/>
    <mergeCell ref="F166:F169"/>
    <mergeCell ref="G167:G168"/>
    <mergeCell ref="H205:K205"/>
    <mergeCell ref="L205:L206"/>
    <mergeCell ref="N205:N206"/>
    <mergeCell ref="O205:Q205"/>
    <mergeCell ref="O192:Q192"/>
    <mergeCell ref="R205:U205"/>
    <mergeCell ref="V205:X205"/>
    <mergeCell ref="M206:M209"/>
    <mergeCell ref="H207:K207"/>
    <mergeCell ref="L207:L208"/>
    <mergeCell ref="N207:N208"/>
    <mergeCell ref="D238:D242"/>
    <mergeCell ref="E238:E242"/>
    <mergeCell ref="G238:G239"/>
    <mergeCell ref="F239:F242"/>
    <mergeCell ref="G240:G241"/>
    <mergeCell ref="O207:Q207"/>
    <mergeCell ref="R207:U207"/>
    <mergeCell ref="V207:X207"/>
    <mergeCell ref="H208:H209"/>
    <mergeCell ref="O208:O209"/>
    <mergeCell ref="R208:R209"/>
    <mergeCell ref="V208:V209"/>
    <mergeCell ref="H238:K238"/>
    <mergeCell ref="L238:L239"/>
    <mergeCell ref="N238:N239"/>
    <mergeCell ref="O238:Q238"/>
    <mergeCell ref="R238:U238"/>
    <mergeCell ref="V238:X238"/>
    <mergeCell ref="M239:M242"/>
    <mergeCell ref="H240:K240"/>
    <mergeCell ref="L240:L241"/>
    <mergeCell ref="N240:N241"/>
    <mergeCell ref="G282:G283"/>
    <mergeCell ref="F283:F286"/>
    <mergeCell ref="G284:G285"/>
    <mergeCell ref="O240:Q240"/>
    <mergeCell ref="R240:U240"/>
    <mergeCell ref="O271:Q271"/>
    <mergeCell ref="R271:U271"/>
    <mergeCell ref="V240:X240"/>
    <mergeCell ref="H241:H242"/>
    <mergeCell ref="O241:O242"/>
    <mergeCell ref="R241:R242"/>
    <mergeCell ref="V241:V242"/>
    <mergeCell ref="O284:Q284"/>
    <mergeCell ref="R284:U284"/>
    <mergeCell ref="V284:X284"/>
    <mergeCell ref="H285:H286"/>
    <mergeCell ref="O285:O286"/>
    <mergeCell ref="R285:R286"/>
    <mergeCell ref="V285:V286"/>
    <mergeCell ref="H282:K282"/>
    <mergeCell ref="L282:L283"/>
    <mergeCell ref="N282:N283"/>
    <mergeCell ref="O282:Q282"/>
    <mergeCell ref="R282:U282"/>
    <mergeCell ref="V282:X282"/>
    <mergeCell ref="M283:M286"/>
    <mergeCell ref="H284:K284"/>
    <mergeCell ref="L284:L285"/>
    <mergeCell ref="N284:N285"/>
    <mergeCell ref="L271:L272"/>
    <mergeCell ref="N271:N272"/>
    <mergeCell ref="R192:U192"/>
    <mergeCell ref="V192:X192"/>
    <mergeCell ref="H193:H194"/>
    <mergeCell ref="O193:O194"/>
    <mergeCell ref="R193:R194"/>
    <mergeCell ref="V193:V194"/>
    <mergeCell ref="H190:K190"/>
    <mergeCell ref="L190:L191"/>
    <mergeCell ref="N190:N191"/>
    <mergeCell ref="O190:Q190"/>
    <mergeCell ref="R190:U190"/>
    <mergeCell ref="V190:X190"/>
    <mergeCell ref="M191:M194"/>
    <mergeCell ref="H192:K192"/>
    <mergeCell ref="L192:L193"/>
    <mergeCell ref="N192:N193"/>
    <mergeCell ref="A18:G18"/>
    <mergeCell ref="O59:Q59"/>
    <mergeCell ref="R59:U59"/>
    <mergeCell ref="V59:X59"/>
    <mergeCell ref="H60:H61"/>
    <mergeCell ref="O60:O61"/>
    <mergeCell ref="R60:R61"/>
    <mergeCell ref="V60:V61"/>
    <mergeCell ref="H57:K57"/>
    <mergeCell ref="L57:L58"/>
    <mergeCell ref="O23:Q23"/>
    <mergeCell ref="R23:U23"/>
    <mergeCell ref="V23:X23"/>
    <mergeCell ref="H24:H25"/>
    <mergeCell ref="O24:O25"/>
    <mergeCell ref="R24:R25"/>
    <mergeCell ref="V24:V25"/>
    <mergeCell ref="H21:K21"/>
    <mergeCell ref="L21:L22"/>
    <mergeCell ref="N21:N22"/>
    <mergeCell ref="O21:Q21"/>
    <mergeCell ref="R21:U21"/>
    <mergeCell ref="V21:X21"/>
    <mergeCell ref="M22:M25"/>
    <mergeCell ref="G57:G58"/>
    <mergeCell ref="F58:F61"/>
    <mergeCell ref="G59:G60"/>
    <mergeCell ref="N57:N58"/>
    <mergeCell ref="O57:Q57"/>
    <mergeCell ref="R57:U57"/>
    <mergeCell ref="V57:X57"/>
    <mergeCell ref="M58:M61"/>
    <mergeCell ref="H59:K59"/>
    <mergeCell ref="L59:L60"/>
    <mergeCell ref="N59:N60"/>
    <mergeCell ref="M155:M158"/>
    <mergeCell ref="A96:G96"/>
    <mergeCell ref="A119:G119"/>
    <mergeCell ref="O156:Q156"/>
    <mergeCell ref="R156:U156"/>
    <mergeCell ref="V156:X156"/>
    <mergeCell ref="H157:H158"/>
    <mergeCell ref="O157:O158"/>
    <mergeCell ref="R157:R158"/>
    <mergeCell ref="V157:V158"/>
    <mergeCell ref="H154:K154"/>
    <mergeCell ref="O124:Q124"/>
    <mergeCell ref="R124:U124"/>
    <mergeCell ref="V124:X124"/>
    <mergeCell ref="H125:H126"/>
    <mergeCell ref="O125:O126"/>
    <mergeCell ref="R125:R126"/>
    <mergeCell ref="V125:V126"/>
    <mergeCell ref="H122:K122"/>
    <mergeCell ref="L122:L123"/>
    <mergeCell ref="N122:N123"/>
    <mergeCell ref="O122:Q122"/>
    <mergeCell ref="R122:U122"/>
    <mergeCell ref="V122:X122"/>
    <mergeCell ref="R221:U221"/>
    <mergeCell ref="V221:X221"/>
    <mergeCell ref="H221:K221"/>
    <mergeCell ref="L221:L222"/>
    <mergeCell ref="N221:N222"/>
    <mergeCell ref="G221:G222"/>
    <mergeCell ref="G156:G157"/>
    <mergeCell ref="A187:G187"/>
    <mergeCell ref="A202:G202"/>
    <mergeCell ref="H156:K156"/>
    <mergeCell ref="L156:L157"/>
    <mergeCell ref="N156:N157"/>
    <mergeCell ref="A154:A158"/>
    <mergeCell ref="B154:B158"/>
    <mergeCell ref="C154:C158"/>
    <mergeCell ref="D154:D158"/>
    <mergeCell ref="E154:E158"/>
    <mergeCell ref="G154:G155"/>
    <mergeCell ref="F155:F158"/>
    <mergeCell ref="L154:L155"/>
    <mergeCell ref="N154:N155"/>
    <mergeCell ref="O154:Q154"/>
    <mergeCell ref="R154:U154"/>
    <mergeCell ref="V154:X154"/>
    <mergeCell ref="R223:U223"/>
    <mergeCell ref="V223:X223"/>
    <mergeCell ref="H224:H225"/>
    <mergeCell ref="O224:O225"/>
    <mergeCell ref="R224:R225"/>
    <mergeCell ref="V224:V225"/>
    <mergeCell ref="M222:M225"/>
    <mergeCell ref="H223:K223"/>
    <mergeCell ref="L223:L224"/>
    <mergeCell ref="N223:N224"/>
    <mergeCell ref="A221:A225"/>
    <mergeCell ref="B221:B225"/>
    <mergeCell ref="C221:C225"/>
    <mergeCell ref="D221:D225"/>
    <mergeCell ref="E221:E225"/>
    <mergeCell ref="F222:F225"/>
    <mergeCell ref="G223:G224"/>
    <mergeCell ref="O223:Q223"/>
    <mergeCell ref="O221:Q221"/>
    <mergeCell ref="V271:X271"/>
    <mergeCell ref="M272:M275"/>
    <mergeCell ref="H273:K273"/>
    <mergeCell ref="L273:L274"/>
    <mergeCell ref="N273:N274"/>
    <mergeCell ref="O273:Q273"/>
    <mergeCell ref="R273:U273"/>
    <mergeCell ref="V273:X273"/>
    <mergeCell ref="H274:H275"/>
    <mergeCell ref="O274:O275"/>
    <mergeCell ref="R274:R275"/>
    <mergeCell ref="V274:V275"/>
    <mergeCell ref="A20:E20"/>
    <mergeCell ref="A56:E56"/>
    <mergeCell ref="A69:E69"/>
    <mergeCell ref="A98:E98"/>
    <mergeCell ref="A121:E121"/>
    <mergeCell ref="A153:E153"/>
    <mergeCell ref="A271:A275"/>
    <mergeCell ref="B271:B275"/>
    <mergeCell ref="C271:C275"/>
    <mergeCell ref="D271:D275"/>
    <mergeCell ref="E271:E275"/>
    <mergeCell ref="A57:A61"/>
    <mergeCell ref="B57:B61"/>
    <mergeCell ref="C57:C61"/>
    <mergeCell ref="D57:D61"/>
    <mergeCell ref="E57:E61"/>
    <mergeCell ref="A190:A194"/>
    <mergeCell ref="B190:B194"/>
    <mergeCell ref="C190:C194"/>
    <mergeCell ref="D190:D194"/>
    <mergeCell ref="E190:E194"/>
    <mergeCell ref="A238:A242"/>
    <mergeCell ref="B238:B242"/>
    <mergeCell ref="C238:C242"/>
    <mergeCell ref="A281:E281"/>
    <mergeCell ref="A301:G301"/>
    <mergeCell ref="F304:F305"/>
    <mergeCell ref="G304:J304"/>
    <mergeCell ref="K304:K305"/>
    <mergeCell ref="E305:E308"/>
    <mergeCell ref="A164:E164"/>
    <mergeCell ref="A189:E189"/>
    <mergeCell ref="A204:E204"/>
    <mergeCell ref="A220:E220"/>
    <mergeCell ref="A237:E237"/>
    <mergeCell ref="A270:E270"/>
    <mergeCell ref="G271:G272"/>
    <mergeCell ref="F272:F275"/>
    <mergeCell ref="G273:G274"/>
    <mergeCell ref="H271:K271"/>
    <mergeCell ref="G190:G191"/>
    <mergeCell ref="F191:F194"/>
    <mergeCell ref="G192:G193"/>
    <mergeCell ref="A282:A286"/>
    <mergeCell ref="B282:B286"/>
    <mergeCell ref="C282:C286"/>
    <mergeCell ref="D282:D286"/>
    <mergeCell ref="E282:E286"/>
    <mergeCell ref="A303:E303"/>
    <mergeCell ref="Q306:T306"/>
    <mergeCell ref="U306:W306"/>
    <mergeCell ref="G307:G308"/>
    <mergeCell ref="N307:N308"/>
    <mergeCell ref="Q307:Q308"/>
    <mergeCell ref="U307:U308"/>
    <mergeCell ref="L305:L308"/>
    <mergeCell ref="F306:F307"/>
    <mergeCell ref="G306:J306"/>
    <mergeCell ref="K306:K307"/>
    <mergeCell ref="M306:M307"/>
    <mergeCell ref="N306:P306"/>
    <mergeCell ref="A304:A308"/>
    <mergeCell ref="B304:B308"/>
    <mergeCell ref="C304:C308"/>
    <mergeCell ref="D304:D308"/>
    <mergeCell ref="M304:M305"/>
    <mergeCell ref="N304:P304"/>
    <mergeCell ref="Q304:T304"/>
    <mergeCell ref="U304:W304"/>
    <mergeCell ref="N327:N328"/>
    <mergeCell ref="Q327:Q328"/>
    <mergeCell ref="U327:U328"/>
    <mergeCell ref="A324:A328"/>
    <mergeCell ref="B324:B328"/>
    <mergeCell ref="C324:C328"/>
    <mergeCell ref="D324:D328"/>
    <mergeCell ref="U324:W324"/>
    <mergeCell ref="E325:E328"/>
    <mergeCell ref="L325:L328"/>
    <mergeCell ref="F326:F327"/>
    <mergeCell ref="G326:J326"/>
    <mergeCell ref="K326:K327"/>
    <mergeCell ref="M326:M327"/>
    <mergeCell ref="N326:P326"/>
    <mergeCell ref="Q326:T326"/>
    <mergeCell ref="U326:W326"/>
    <mergeCell ref="F324:F325"/>
    <mergeCell ref="G324:J324"/>
    <mergeCell ref="K324:K325"/>
    <mergeCell ref="M324:M325"/>
    <mergeCell ref="N324:P324"/>
    <mergeCell ref="Q324:T324"/>
    <mergeCell ref="A338:E338"/>
    <mergeCell ref="A339:A343"/>
    <mergeCell ref="B339:B343"/>
    <mergeCell ref="C339:C343"/>
    <mergeCell ref="D339:D343"/>
    <mergeCell ref="F339:F340"/>
    <mergeCell ref="E340:E343"/>
    <mergeCell ref="F341:F342"/>
    <mergeCell ref="G327:G328"/>
    <mergeCell ref="N341:P341"/>
    <mergeCell ref="Q341:T341"/>
    <mergeCell ref="U341:W341"/>
    <mergeCell ref="G342:G343"/>
    <mergeCell ref="N342:N343"/>
    <mergeCell ref="Q342:Q343"/>
    <mergeCell ref="U342:U343"/>
    <mergeCell ref="G339:J339"/>
    <mergeCell ref="K339:K340"/>
    <mergeCell ref="M339:M340"/>
    <mergeCell ref="N339:P339"/>
    <mergeCell ref="Q339:T339"/>
    <mergeCell ref="U339:W339"/>
    <mergeCell ref="L340:L343"/>
    <mergeCell ref="G341:J341"/>
    <mergeCell ref="K341:K342"/>
    <mergeCell ref="M341:M342"/>
  </mergeCells>
  <pageMargins left="0.7" right="0.7" top="0.75" bottom="0.75" header="0.3" footer="0.3"/>
  <extLst>
    <ext xmlns:mx="http://schemas.microsoft.com/office/mac/excel/2008/main" uri="{64002731-A6B0-56B0-2670-7721B7C09600}">
      <mx:PLV Mode="0" OnePage="0" WScale="0"/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499984740745262"/>
  </sheetPr>
  <dimension ref="A1:AB1001"/>
  <sheetViews>
    <sheetView zoomScale="60" zoomScaleNormal="60" zoomScalePageLayoutView="60" workbookViewId="0">
      <selection activeCell="E59" sqref="E59"/>
    </sheetView>
    <sheetView topLeftCell="H10" workbookViewId="1">
      <selection activeCell="S2" sqref="S2:V2"/>
    </sheetView>
  </sheetViews>
  <sheetFormatPr defaultColWidth="14.42578125" defaultRowHeight="15.75" customHeight="1"/>
  <cols>
    <col min="1" max="1" width="4.7109375" customWidth="1"/>
    <col min="2" max="2" width="34.42578125" customWidth="1"/>
  </cols>
  <sheetData>
    <row r="1" spans="1:28" ht="15.75" customHeight="1" thickBot="1">
      <c r="B1" s="1202" t="s">
        <v>420</v>
      </c>
      <c r="C1" s="1208"/>
      <c r="D1" s="1208"/>
      <c r="E1" s="1208"/>
    </row>
    <row r="2" spans="1:28" thickTop="1">
      <c r="A2" s="1185"/>
      <c r="B2" s="1188" t="s">
        <v>0</v>
      </c>
      <c r="C2" s="1188" t="s">
        <v>1</v>
      </c>
      <c r="D2" s="1188" t="s">
        <v>2</v>
      </c>
      <c r="E2" s="1188" t="s">
        <v>3</v>
      </c>
      <c r="F2" s="1195" t="s">
        <v>4</v>
      </c>
      <c r="G2" s="1" t="s">
        <v>5</v>
      </c>
      <c r="H2" s="1188">
        <v>1</v>
      </c>
      <c r="I2" s="1204">
        <v>2</v>
      </c>
      <c r="J2" s="1205"/>
      <c r="K2" s="1205"/>
      <c r="L2" s="1206"/>
      <c r="M2" s="1188">
        <v>3</v>
      </c>
      <c r="N2" s="1" t="s">
        <v>6</v>
      </c>
      <c r="O2" s="1188">
        <v>4</v>
      </c>
      <c r="P2" s="1204">
        <v>5</v>
      </c>
      <c r="Q2" s="1205"/>
      <c r="R2" s="1206"/>
      <c r="S2" s="1204">
        <v>6</v>
      </c>
      <c r="T2" s="1205"/>
      <c r="U2" s="1205"/>
      <c r="V2" s="1206"/>
      <c r="W2" s="1204">
        <v>7</v>
      </c>
      <c r="X2" s="1205"/>
      <c r="Y2" s="1207"/>
      <c r="Z2" s="2"/>
      <c r="AA2" s="2"/>
      <c r="AB2" s="2"/>
    </row>
    <row r="3" spans="1:28" ht="15">
      <c r="A3" s="1186"/>
      <c r="B3" s="1189"/>
      <c r="C3" s="1189"/>
      <c r="D3" s="1189"/>
      <c r="E3" s="1189"/>
      <c r="F3" s="1189"/>
      <c r="G3" s="1201" t="s">
        <v>7</v>
      </c>
      <c r="H3" s="1200"/>
      <c r="I3" s="3">
        <v>2</v>
      </c>
      <c r="J3" s="3">
        <v>2.1</v>
      </c>
      <c r="K3" s="3">
        <v>2.2000000000000002</v>
      </c>
      <c r="L3" s="3">
        <v>2.2999999999999998</v>
      </c>
      <c r="M3" s="1200"/>
      <c r="N3" s="1201" t="s">
        <v>8</v>
      </c>
      <c r="O3" s="1200"/>
      <c r="P3" s="4">
        <v>5</v>
      </c>
      <c r="Q3" s="3">
        <v>5.0999999999999996</v>
      </c>
      <c r="R3" s="3">
        <v>5.2</v>
      </c>
      <c r="S3" s="3">
        <v>6</v>
      </c>
      <c r="T3" s="3">
        <v>6.1</v>
      </c>
      <c r="U3" s="3">
        <v>6.2</v>
      </c>
      <c r="V3" s="3">
        <v>6.3</v>
      </c>
      <c r="W3" s="3">
        <v>7</v>
      </c>
      <c r="X3" s="3">
        <v>7.1</v>
      </c>
      <c r="Y3" s="5">
        <v>7.2</v>
      </c>
      <c r="Z3" s="2"/>
      <c r="AA3" s="2"/>
      <c r="AB3" s="2"/>
    </row>
    <row r="4" spans="1:28" ht="15">
      <c r="A4" s="1186"/>
      <c r="B4" s="1189"/>
      <c r="C4" s="1189"/>
      <c r="D4" s="1189"/>
      <c r="E4" s="1189"/>
      <c r="F4" s="1189"/>
      <c r="G4" s="1189"/>
      <c r="H4" s="1199" t="s">
        <v>9</v>
      </c>
      <c r="I4" s="1196" t="s">
        <v>10</v>
      </c>
      <c r="J4" s="1197"/>
      <c r="K4" s="1197"/>
      <c r="L4" s="1198"/>
      <c r="M4" s="1199" t="s">
        <v>11</v>
      </c>
      <c r="N4" s="1189"/>
      <c r="O4" s="1199" t="s">
        <v>12</v>
      </c>
      <c r="P4" s="1196" t="s">
        <v>13</v>
      </c>
      <c r="Q4" s="1197"/>
      <c r="R4" s="1198"/>
      <c r="S4" s="1196" t="s">
        <v>14</v>
      </c>
      <c r="T4" s="1197"/>
      <c r="U4" s="1197"/>
      <c r="V4" s="1198"/>
      <c r="W4" s="1196" t="s">
        <v>15</v>
      </c>
      <c r="X4" s="1197"/>
      <c r="Y4" s="1203"/>
      <c r="Z4" s="2"/>
      <c r="AA4" s="2"/>
      <c r="AB4" s="2"/>
    </row>
    <row r="5" spans="1:28" ht="15">
      <c r="A5" s="1186"/>
      <c r="B5" s="1189"/>
      <c r="C5" s="1189"/>
      <c r="D5" s="1189"/>
      <c r="E5" s="1189"/>
      <c r="F5" s="1189"/>
      <c r="G5" s="1189"/>
      <c r="H5" s="1200"/>
      <c r="I5" s="1199" t="s">
        <v>16</v>
      </c>
      <c r="J5" s="7" t="s">
        <v>17</v>
      </c>
      <c r="K5" s="7" t="s">
        <v>14</v>
      </c>
      <c r="L5" s="7" t="s">
        <v>18</v>
      </c>
      <c r="M5" s="1200"/>
      <c r="N5" s="1189"/>
      <c r="O5" s="1200"/>
      <c r="P5" s="1199" t="s">
        <v>19</v>
      </c>
      <c r="Q5" s="7" t="s">
        <v>20</v>
      </c>
      <c r="R5" s="7" t="s">
        <v>21</v>
      </c>
      <c r="S5" s="1199" t="s">
        <v>22</v>
      </c>
      <c r="T5" s="7" t="s">
        <v>23</v>
      </c>
      <c r="U5" s="7" t="s">
        <v>24</v>
      </c>
      <c r="V5" s="7" t="s">
        <v>25</v>
      </c>
      <c r="W5" s="1199" t="s">
        <v>26</v>
      </c>
      <c r="X5" s="7" t="s">
        <v>27</v>
      </c>
      <c r="Y5" s="8" t="s">
        <v>25</v>
      </c>
      <c r="Z5" s="2"/>
      <c r="AA5" s="2"/>
      <c r="AB5" s="2"/>
    </row>
    <row r="6" spans="1:28" ht="45.75" thickBot="1">
      <c r="A6" s="1187"/>
      <c r="B6" s="1190"/>
      <c r="C6" s="1190"/>
      <c r="D6" s="1190"/>
      <c r="E6" s="1190"/>
      <c r="F6" s="1190"/>
      <c r="G6" s="1190"/>
      <c r="H6" s="9" t="s">
        <v>28</v>
      </c>
      <c r="I6" s="1190"/>
      <c r="J6" s="9" t="s">
        <v>29</v>
      </c>
      <c r="K6" s="9" t="s">
        <v>30</v>
      </c>
      <c r="L6" s="9" t="s">
        <v>31</v>
      </c>
      <c r="M6" s="9" t="s">
        <v>32</v>
      </c>
      <c r="N6" s="1190"/>
      <c r="O6" s="9" t="s">
        <v>33</v>
      </c>
      <c r="P6" s="1190"/>
      <c r="Q6" s="9" t="s">
        <v>34</v>
      </c>
      <c r="R6" s="9" t="s">
        <v>35</v>
      </c>
      <c r="S6" s="1190"/>
      <c r="T6" s="9" t="s">
        <v>36</v>
      </c>
      <c r="U6" s="9" t="s">
        <v>37</v>
      </c>
      <c r="V6" s="9" t="s">
        <v>38</v>
      </c>
      <c r="W6" s="1190"/>
      <c r="X6" s="9" t="s">
        <v>39</v>
      </c>
      <c r="Y6" s="10" t="s">
        <v>40</v>
      </c>
      <c r="Z6" s="2"/>
      <c r="AA6" s="2"/>
      <c r="AB6" s="2"/>
    </row>
    <row r="7" spans="1:28" thickTop="1">
      <c r="A7" s="1191" t="s">
        <v>41</v>
      </c>
      <c r="B7" s="453" t="s">
        <v>81</v>
      </c>
      <c r="C7" s="453" t="s">
        <v>82</v>
      </c>
      <c r="D7" s="453">
        <v>828</v>
      </c>
      <c r="E7" s="454">
        <v>98.8</v>
      </c>
      <c r="F7" s="12">
        <f t="shared" ref="F7:F15" si="0">(G7+N7)/2</f>
        <v>0.61458333333333337</v>
      </c>
      <c r="G7" s="13">
        <f>(H7+I7+M7)/3</f>
        <v>0.83333333333333337</v>
      </c>
      <c r="H7" s="33">
        <v>1</v>
      </c>
      <c r="I7" s="14">
        <f>(J7+L7)/2</f>
        <v>0.5</v>
      </c>
      <c r="J7" s="34">
        <v>1</v>
      </c>
      <c r="K7" s="34" t="s">
        <v>44</v>
      </c>
      <c r="L7" s="34">
        <v>0</v>
      </c>
      <c r="M7" s="33">
        <v>1</v>
      </c>
      <c r="N7" s="13">
        <f>(O7+P7+S7+W7)/4</f>
        <v>0.39583333333333337</v>
      </c>
      <c r="O7" s="33">
        <v>0</v>
      </c>
      <c r="P7" s="14">
        <f>(Q7+R7)/2</f>
        <v>0.75</v>
      </c>
      <c r="Q7" s="34">
        <v>0.5</v>
      </c>
      <c r="R7" s="34">
        <v>1</v>
      </c>
      <c r="S7" s="14">
        <f>(T7+U7+V7)/3</f>
        <v>0.83333333333333337</v>
      </c>
      <c r="T7" s="34">
        <v>0.5</v>
      </c>
      <c r="U7" s="34">
        <v>1</v>
      </c>
      <c r="V7" s="34">
        <v>1</v>
      </c>
      <c r="W7" s="14">
        <f>(X7+Y7)/2</f>
        <v>0</v>
      </c>
      <c r="X7" s="34">
        <v>0</v>
      </c>
      <c r="Y7" s="35">
        <v>0</v>
      </c>
      <c r="Z7" s="17"/>
      <c r="AA7" s="17"/>
      <c r="AB7" s="17"/>
    </row>
    <row r="8" spans="1:28" ht="15">
      <c r="A8" s="1186"/>
      <c r="B8" s="462" t="s">
        <v>85</v>
      </c>
      <c r="C8" s="462" t="s">
        <v>82</v>
      </c>
      <c r="D8" s="462">
        <v>304</v>
      </c>
      <c r="E8" s="463">
        <v>96.7</v>
      </c>
      <c r="F8" s="106">
        <f t="shared" si="0"/>
        <v>0.53125</v>
      </c>
      <c r="G8" s="107">
        <f t="shared" ref="G8:G47" si="1">(H8+I8+M8)/3</f>
        <v>0.66666666666666663</v>
      </c>
      <c r="H8" s="21">
        <v>0.5</v>
      </c>
      <c r="I8" s="109">
        <f t="shared" ref="I8:I47" si="2">(J8+L8)/2</f>
        <v>0.5</v>
      </c>
      <c r="J8" s="22">
        <v>1</v>
      </c>
      <c r="K8" s="22" t="s">
        <v>44</v>
      </c>
      <c r="L8" s="22">
        <v>0</v>
      </c>
      <c r="M8" s="21">
        <v>1</v>
      </c>
      <c r="N8" s="107">
        <f>(O8+P8+S8+W8)/4</f>
        <v>0.39583333333333337</v>
      </c>
      <c r="O8" s="21">
        <v>0.5</v>
      </c>
      <c r="P8" s="109">
        <f t="shared" ref="P8:P47" si="3">(Q8+R8)/2</f>
        <v>0.25</v>
      </c>
      <c r="Q8" s="22">
        <v>0</v>
      </c>
      <c r="R8" s="22">
        <v>0.5</v>
      </c>
      <c r="S8" s="109">
        <f t="shared" ref="S8:S47" si="4">(T8+U8+V8)/3</f>
        <v>0.83333333333333337</v>
      </c>
      <c r="T8" s="22">
        <v>0.5</v>
      </c>
      <c r="U8" s="22">
        <v>1</v>
      </c>
      <c r="V8" s="22">
        <v>1</v>
      </c>
      <c r="W8" s="109">
        <f t="shared" ref="W8:W47" si="5">(X8+Y8)/2</f>
        <v>0</v>
      </c>
      <c r="X8" s="22">
        <v>0</v>
      </c>
      <c r="Y8" s="23">
        <v>0</v>
      </c>
      <c r="Z8" s="17"/>
      <c r="AA8" s="70"/>
      <c r="AB8" s="70"/>
    </row>
    <row r="9" spans="1:28" ht="15">
      <c r="A9" s="1186"/>
      <c r="B9" s="455" t="s">
        <v>87</v>
      </c>
      <c r="C9" s="455" t="s">
        <v>82</v>
      </c>
      <c r="D9" s="455">
        <v>653</v>
      </c>
      <c r="E9" s="456">
        <v>90.8</v>
      </c>
      <c r="F9" s="106">
        <f t="shared" si="0"/>
        <v>0.59375</v>
      </c>
      <c r="G9" s="107">
        <f t="shared" si="1"/>
        <v>0.83333333333333337</v>
      </c>
      <c r="H9" s="21">
        <v>1</v>
      </c>
      <c r="I9" s="109">
        <f t="shared" si="2"/>
        <v>0.5</v>
      </c>
      <c r="J9" s="22">
        <v>1</v>
      </c>
      <c r="K9" s="22" t="s">
        <v>44</v>
      </c>
      <c r="L9" s="22">
        <v>0</v>
      </c>
      <c r="M9" s="21">
        <v>1</v>
      </c>
      <c r="N9" s="107">
        <f>(O9+P9+S9+W9)/4</f>
        <v>0.35416666666666663</v>
      </c>
      <c r="O9" s="21">
        <v>0.5</v>
      </c>
      <c r="P9" s="109">
        <f t="shared" si="3"/>
        <v>0.25</v>
      </c>
      <c r="Q9" s="22">
        <v>0.5</v>
      </c>
      <c r="R9" s="22">
        <v>0</v>
      </c>
      <c r="S9" s="109">
        <f t="shared" si="4"/>
        <v>0.66666666666666663</v>
      </c>
      <c r="T9" s="22">
        <v>1</v>
      </c>
      <c r="U9" s="22">
        <v>0</v>
      </c>
      <c r="V9" s="22">
        <v>1</v>
      </c>
      <c r="W9" s="109">
        <f t="shared" si="5"/>
        <v>0</v>
      </c>
      <c r="X9" s="22">
        <v>0</v>
      </c>
      <c r="Y9" s="23">
        <v>0</v>
      </c>
      <c r="Z9" s="17"/>
      <c r="AA9" s="17"/>
      <c r="AB9" s="17"/>
    </row>
    <row r="10" spans="1:28" ht="15">
      <c r="A10" s="1186"/>
      <c r="B10" s="462" t="s">
        <v>89</v>
      </c>
      <c r="C10" s="462" t="s">
        <v>82</v>
      </c>
      <c r="D10" s="462">
        <v>446</v>
      </c>
      <c r="E10" s="463">
        <v>95.5</v>
      </c>
      <c r="F10" s="106">
        <f t="shared" si="0"/>
        <v>0.614375</v>
      </c>
      <c r="G10" s="107">
        <f t="shared" si="1"/>
        <v>0.83333333333333337</v>
      </c>
      <c r="H10" s="21">
        <v>1</v>
      </c>
      <c r="I10" s="109">
        <f t="shared" si="2"/>
        <v>0.5</v>
      </c>
      <c r="J10" s="22">
        <v>1</v>
      </c>
      <c r="K10" s="22" t="s">
        <v>44</v>
      </c>
      <c r="L10" s="22">
        <v>0</v>
      </c>
      <c r="M10" s="21">
        <v>1</v>
      </c>
      <c r="N10" s="107">
        <f t="shared" ref="N10:N46" si="6">(O10+P10+S10+W10)/4</f>
        <v>0.39541666666666664</v>
      </c>
      <c r="O10" s="21">
        <v>0.5</v>
      </c>
      <c r="P10" s="109">
        <f t="shared" si="3"/>
        <v>0.25</v>
      </c>
      <c r="Q10" s="22">
        <v>0.5</v>
      </c>
      <c r="R10" s="22">
        <v>0</v>
      </c>
      <c r="S10" s="109">
        <f t="shared" si="4"/>
        <v>0.66666666666666663</v>
      </c>
      <c r="T10" s="22">
        <v>1</v>
      </c>
      <c r="U10" s="22">
        <v>0</v>
      </c>
      <c r="V10" s="22">
        <v>1</v>
      </c>
      <c r="W10" s="109">
        <f t="shared" si="5"/>
        <v>0.16500000000000001</v>
      </c>
      <c r="X10" s="22">
        <v>0.33</v>
      </c>
      <c r="Y10" s="23">
        <v>0</v>
      </c>
      <c r="Z10" s="17"/>
      <c r="AA10" s="17"/>
      <c r="AB10" s="17"/>
    </row>
    <row r="11" spans="1:28" ht="15">
      <c r="A11" s="1186"/>
      <c r="B11" s="455" t="s">
        <v>91</v>
      </c>
      <c r="C11" s="455" t="s">
        <v>82</v>
      </c>
      <c r="D11" s="455">
        <v>742</v>
      </c>
      <c r="E11" s="456">
        <v>93.2</v>
      </c>
      <c r="F11" s="106">
        <f t="shared" si="0"/>
        <v>0.65666666666666673</v>
      </c>
      <c r="G11" s="107">
        <f t="shared" si="1"/>
        <v>0.83333333333333337</v>
      </c>
      <c r="H11" s="21">
        <v>1</v>
      </c>
      <c r="I11" s="109">
        <f t="shared" si="2"/>
        <v>0.5</v>
      </c>
      <c r="J11" s="22">
        <v>1</v>
      </c>
      <c r="K11" s="22" t="s">
        <v>44</v>
      </c>
      <c r="L11" s="22">
        <v>0</v>
      </c>
      <c r="M11" s="21">
        <v>1</v>
      </c>
      <c r="N11" s="107">
        <f t="shared" si="6"/>
        <v>0.48</v>
      </c>
      <c r="O11" s="21">
        <v>0</v>
      </c>
      <c r="P11" s="109">
        <f>(Q11+R11)/2</f>
        <v>0.25</v>
      </c>
      <c r="Q11" s="22">
        <v>0.5</v>
      </c>
      <c r="R11" s="22">
        <v>0</v>
      </c>
      <c r="S11" s="109">
        <f t="shared" si="4"/>
        <v>1</v>
      </c>
      <c r="T11" s="22">
        <v>1</v>
      </c>
      <c r="U11" s="22">
        <v>1</v>
      </c>
      <c r="V11" s="22">
        <v>1</v>
      </c>
      <c r="W11" s="109">
        <f t="shared" si="5"/>
        <v>0.67</v>
      </c>
      <c r="X11" s="22">
        <v>0.67</v>
      </c>
      <c r="Y11" s="23">
        <v>0.67</v>
      </c>
      <c r="Z11" s="17"/>
      <c r="AA11" s="17"/>
      <c r="AB11" s="17"/>
    </row>
    <row r="12" spans="1:28" ht="15">
      <c r="A12" s="1186"/>
      <c r="B12" s="464" t="s">
        <v>93</v>
      </c>
      <c r="C12" s="464" t="s">
        <v>82</v>
      </c>
      <c r="D12" s="464">
        <v>639</v>
      </c>
      <c r="E12" s="465">
        <v>62.5</v>
      </c>
      <c r="F12" s="106">
        <f t="shared" si="0"/>
        <v>0.75020833333333337</v>
      </c>
      <c r="G12" s="107">
        <f t="shared" si="1"/>
        <v>0.66666666666666663</v>
      </c>
      <c r="H12" s="21">
        <v>0.5</v>
      </c>
      <c r="I12" s="109">
        <f t="shared" si="2"/>
        <v>0.5</v>
      </c>
      <c r="J12" s="22">
        <v>1</v>
      </c>
      <c r="K12" s="22" t="s">
        <v>44</v>
      </c>
      <c r="L12" s="22">
        <v>0</v>
      </c>
      <c r="M12" s="21">
        <v>1</v>
      </c>
      <c r="N12" s="107">
        <f t="shared" si="6"/>
        <v>0.83374999999999999</v>
      </c>
      <c r="O12" s="21">
        <v>0.5</v>
      </c>
      <c r="P12" s="109">
        <f t="shared" si="3"/>
        <v>1</v>
      </c>
      <c r="Q12" s="22">
        <v>1</v>
      </c>
      <c r="R12" s="22">
        <v>1</v>
      </c>
      <c r="S12" s="109">
        <f t="shared" si="4"/>
        <v>1</v>
      </c>
      <c r="T12" s="22">
        <v>1</v>
      </c>
      <c r="U12" s="22">
        <v>1</v>
      </c>
      <c r="V12" s="22">
        <v>1</v>
      </c>
      <c r="W12" s="109">
        <f t="shared" si="5"/>
        <v>0.83499999999999996</v>
      </c>
      <c r="X12" s="22">
        <v>1</v>
      </c>
      <c r="Y12" s="23">
        <v>0.67</v>
      </c>
      <c r="Z12" s="17"/>
      <c r="AA12" s="17"/>
      <c r="AB12" s="17"/>
    </row>
    <row r="13" spans="1:28" ht="15">
      <c r="A13" s="1186"/>
      <c r="B13" s="457" t="s">
        <v>96</v>
      </c>
      <c r="C13" s="457" t="s">
        <v>82</v>
      </c>
      <c r="D13" s="459">
        <v>2032</v>
      </c>
      <c r="E13" s="458">
        <v>97.8</v>
      </c>
      <c r="F13" s="106">
        <f t="shared" si="0"/>
        <v>0.41666666666666669</v>
      </c>
      <c r="G13" s="107">
        <f t="shared" si="1"/>
        <v>0.5</v>
      </c>
      <c r="H13" s="21">
        <v>0.5</v>
      </c>
      <c r="I13" s="109">
        <f t="shared" si="2"/>
        <v>0</v>
      </c>
      <c r="J13" s="22">
        <v>0</v>
      </c>
      <c r="K13" s="22" t="s">
        <v>44</v>
      </c>
      <c r="L13" s="22">
        <v>0</v>
      </c>
      <c r="M13" s="21">
        <v>1</v>
      </c>
      <c r="N13" s="107">
        <f t="shared" si="6"/>
        <v>0.33333333333333337</v>
      </c>
      <c r="O13" s="21">
        <v>0</v>
      </c>
      <c r="P13" s="109">
        <f t="shared" si="3"/>
        <v>0.5</v>
      </c>
      <c r="Q13" s="22">
        <v>1</v>
      </c>
      <c r="R13" s="22">
        <v>0</v>
      </c>
      <c r="S13" s="109">
        <f t="shared" si="4"/>
        <v>0.83333333333333337</v>
      </c>
      <c r="T13" s="22">
        <v>0.5</v>
      </c>
      <c r="U13" s="22">
        <v>1</v>
      </c>
      <c r="V13" s="22">
        <v>1</v>
      </c>
      <c r="W13" s="109">
        <f>(X13+Y13)/2</f>
        <v>0</v>
      </c>
      <c r="X13" s="22">
        <v>0</v>
      </c>
      <c r="Y13" s="23">
        <v>0</v>
      </c>
      <c r="Z13" s="17"/>
      <c r="AA13" s="17"/>
      <c r="AB13" s="17"/>
    </row>
    <row r="14" spans="1:28" ht="15">
      <c r="A14" s="1186"/>
      <c r="B14" s="462" t="s">
        <v>98</v>
      </c>
      <c r="C14" s="462" t="s">
        <v>82</v>
      </c>
      <c r="D14" s="462">
        <v>658</v>
      </c>
      <c r="E14" s="463">
        <v>99.2</v>
      </c>
      <c r="F14" s="106">
        <f t="shared" si="0"/>
        <v>0.69791666666666674</v>
      </c>
      <c r="G14" s="107">
        <f t="shared" si="1"/>
        <v>0.83333333333333337</v>
      </c>
      <c r="H14" s="21">
        <v>1</v>
      </c>
      <c r="I14" s="109">
        <f t="shared" si="2"/>
        <v>0.5</v>
      </c>
      <c r="J14" s="22">
        <v>1</v>
      </c>
      <c r="K14" s="22" t="s">
        <v>44</v>
      </c>
      <c r="L14" s="22">
        <v>0</v>
      </c>
      <c r="M14" s="21">
        <v>1</v>
      </c>
      <c r="N14" s="107">
        <f t="shared" si="6"/>
        <v>0.5625</v>
      </c>
      <c r="O14" s="21">
        <v>0.5</v>
      </c>
      <c r="P14" s="109">
        <f t="shared" si="3"/>
        <v>0.75</v>
      </c>
      <c r="Q14" s="22">
        <v>0.5</v>
      </c>
      <c r="R14" s="22">
        <v>1</v>
      </c>
      <c r="S14" s="109">
        <f t="shared" si="4"/>
        <v>1</v>
      </c>
      <c r="T14" s="22">
        <v>1</v>
      </c>
      <c r="U14" s="22">
        <v>1</v>
      </c>
      <c r="V14" s="22">
        <v>1</v>
      </c>
      <c r="W14" s="109">
        <f t="shared" si="5"/>
        <v>0</v>
      </c>
      <c r="X14" s="22">
        <v>0</v>
      </c>
      <c r="Y14" s="23">
        <v>0</v>
      </c>
      <c r="Z14" s="17"/>
      <c r="AA14" s="17"/>
      <c r="AB14" s="17"/>
    </row>
    <row r="15" spans="1:28" ht="15">
      <c r="A15" s="1186"/>
      <c r="B15" s="455" t="s">
        <v>99</v>
      </c>
      <c r="C15" s="455" t="s">
        <v>82</v>
      </c>
      <c r="D15" s="455">
        <v>883</v>
      </c>
      <c r="E15" s="456">
        <v>97.2</v>
      </c>
      <c r="F15" s="106">
        <f t="shared" si="0"/>
        <v>0.52083333333333337</v>
      </c>
      <c r="G15" s="107">
        <f t="shared" si="1"/>
        <v>0.83333333333333337</v>
      </c>
      <c r="H15" s="21">
        <v>1</v>
      </c>
      <c r="I15" s="109">
        <f t="shared" si="2"/>
        <v>0.5</v>
      </c>
      <c r="J15" s="22">
        <v>1</v>
      </c>
      <c r="K15" s="22" t="s">
        <v>44</v>
      </c>
      <c r="L15" s="22">
        <v>0</v>
      </c>
      <c r="M15" s="21">
        <v>1</v>
      </c>
      <c r="N15" s="107">
        <f t="shared" si="6"/>
        <v>0.20833333333333334</v>
      </c>
      <c r="O15" s="21">
        <v>0</v>
      </c>
      <c r="P15" s="109">
        <f t="shared" si="3"/>
        <v>0</v>
      </c>
      <c r="Q15" s="22">
        <v>0</v>
      </c>
      <c r="R15" s="22">
        <v>0</v>
      </c>
      <c r="S15" s="109">
        <f>(T15+U15+V15)/3</f>
        <v>0.83333333333333337</v>
      </c>
      <c r="T15" s="22">
        <v>0.5</v>
      </c>
      <c r="U15" s="22">
        <v>1</v>
      </c>
      <c r="V15" s="22">
        <v>1</v>
      </c>
      <c r="W15" s="109">
        <f t="shared" si="5"/>
        <v>0</v>
      </c>
      <c r="X15" s="22">
        <v>0</v>
      </c>
      <c r="Y15" s="23">
        <v>0</v>
      </c>
      <c r="Z15" s="17"/>
      <c r="AA15" s="17"/>
      <c r="AB15" s="17"/>
    </row>
    <row r="16" spans="1:28" ht="15">
      <c r="A16" s="1186"/>
      <c r="B16" s="464" t="s">
        <v>100</v>
      </c>
      <c r="C16" s="464" t="s">
        <v>82</v>
      </c>
      <c r="D16" s="464">
        <v>469</v>
      </c>
      <c r="E16" s="465">
        <v>97.9</v>
      </c>
      <c r="F16" s="106">
        <f t="shared" ref="F16:F47" si="7">(G16+N16)/2</f>
        <v>0.52083333333333337</v>
      </c>
      <c r="G16" s="107">
        <f t="shared" si="1"/>
        <v>0.83333333333333337</v>
      </c>
      <c r="H16" s="21">
        <v>1</v>
      </c>
      <c r="I16" s="109">
        <f t="shared" si="2"/>
        <v>0.5</v>
      </c>
      <c r="J16" s="22">
        <v>1</v>
      </c>
      <c r="K16" s="22" t="s">
        <v>44</v>
      </c>
      <c r="L16" s="22">
        <v>0</v>
      </c>
      <c r="M16" s="21">
        <v>1</v>
      </c>
      <c r="N16" s="107">
        <f t="shared" si="6"/>
        <v>0.20833333333333334</v>
      </c>
      <c r="O16" s="21">
        <v>0</v>
      </c>
      <c r="P16" s="109">
        <f t="shared" si="3"/>
        <v>0</v>
      </c>
      <c r="Q16" s="22">
        <v>0</v>
      </c>
      <c r="R16" s="22">
        <v>0</v>
      </c>
      <c r="S16" s="109">
        <f t="shared" si="4"/>
        <v>0.83333333333333337</v>
      </c>
      <c r="T16" s="22">
        <v>0.5</v>
      </c>
      <c r="U16" s="22">
        <v>1</v>
      </c>
      <c r="V16" s="22">
        <v>1</v>
      </c>
      <c r="W16" s="109">
        <f t="shared" si="5"/>
        <v>0</v>
      </c>
      <c r="X16" s="22">
        <v>0</v>
      </c>
      <c r="Y16" s="23">
        <v>0</v>
      </c>
      <c r="Z16" s="17"/>
      <c r="AA16" s="17"/>
      <c r="AB16" s="17"/>
    </row>
    <row r="17" spans="1:28" ht="15">
      <c r="A17" s="1186"/>
      <c r="B17" s="457" t="s">
        <v>101</v>
      </c>
      <c r="C17" s="457" t="s">
        <v>82</v>
      </c>
      <c r="D17" s="459">
        <v>1196</v>
      </c>
      <c r="E17" s="458">
        <v>97.9</v>
      </c>
      <c r="F17" s="106">
        <f t="shared" si="7"/>
        <v>0.5</v>
      </c>
      <c r="G17" s="107">
        <f t="shared" si="1"/>
        <v>0.66666666666666663</v>
      </c>
      <c r="H17" s="21">
        <v>0.5</v>
      </c>
      <c r="I17" s="109">
        <f t="shared" si="2"/>
        <v>0.5</v>
      </c>
      <c r="J17" s="22">
        <v>1</v>
      </c>
      <c r="K17" s="22" t="s">
        <v>44</v>
      </c>
      <c r="L17" s="22">
        <v>0</v>
      </c>
      <c r="M17" s="21">
        <v>1</v>
      </c>
      <c r="N17" s="107">
        <f t="shared" si="6"/>
        <v>0.33333333333333337</v>
      </c>
      <c r="O17" s="21">
        <v>0</v>
      </c>
      <c r="P17" s="109">
        <f t="shared" si="3"/>
        <v>0.5</v>
      </c>
      <c r="Q17" s="22">
        <v>1</v>
      </c>
      <c r="R17" s="22">
        <v>0</v>
      </c>
      <c r="S17" s="109">
        <f t="shared" si="4"/>
        <v>0.83333333333333337</v>
      </c>
      <c r="T17" s="22">
        <v>0.5</v>
      </c>
      <c r="U17" s="22">
        <v>1</v>
      </c>
      <c r="V17" s="22">
        <v>1</v>
      </c>
      <c r="W17" s="109">
        <f t="shared" si="5"/>
        <v>0</v>
      </c>
      <c r="X17" s="22">
        <v>0</v>
      </c>
      <c r="Y17" s="23">
        <v>0</v>
      </c>
      <c r="Z17" s="17"/>
      <c r="AA17" s="17"/>
      <c r="AB17" s="17"/>
    </row>
    <row r="18" spans="1:28" ht="15">
      <c r="A18" s="1186"/>
      <c r="B18" s="464" t="s">
        <v>103</v>
      </c>
      <c r="C18" s="464" t="s">
        <v>82</v>
      </c>
      <c r="D18" s="464">
        <v>934</v>
      </c>
      <c r="E18" s="465">
        <v>94.7</v>
      </c>
      <c r="F18" s="106">
        <f t="shared" si="7"/>
        <v>0.57270833333333337</v>
      </c>
      <c r="G18" s="107">
        <f t="shared" si="1"/>
        <v>0.66666666666666663</v>
      </c>
      <c r="H18" s="21">
        <v>0.5</v>
      </c>
      <c r="I18" s="109">
        <f t="shared" si="2"/>
        <v>0.5</v>
      </c>
      <c r="J18" s="22">
        <v>1</v>
      </c>
      <c r="K18" s="22" t="s">
        <v>44</v>
      </c>
      <c r="L18" s="22">
        <v>0</v>
      </c>
      <c r="M18" s="21">
        <v>1</v>
      </c>
      <c r="N18" s="107">
        <f t="shared" si="6"/>
        <v>0.47875000000000001</v>
      </c>
      <c r="O18" s="21">
        <v>0.5</v>
      </c>
      <c r="P18" s="109">
        <f t="shared" si="3"/>
        <v>0.25</v>
      </c>
      <c r="Q18" s="22">
        <v>0.5</v>
      </c>
      <c r="R18" s="22">
        <v>0</v>
      </c>
      <c r="S18" s="109">
        <f t="shared" si="4"/>
        <v>1</v>
      </c>
      <c r="T18" s="22">
        <v>1</v>
      </c>
      <c r="U18" s="22">
        <v>1</v>
      </c>
      <c r="V18" s="22">
        <v>1</v>
      </c>
      <c r="W18" s="109">
        <f t="shared" si="5"/>
        <v>0.16500000000000001</v>
      </c>
      <c r="X18" s="22">
        <v>0.33</v>
      </c>
      <c r="Y18" s="23">
        <v>0</v>
      </c>
      <c r="Z18" s="17"/>
      <c r="AA18" s="17"/>
      <c r="AB18" s="17"/>
    </row>
    <row r="19" spans="1:28" ht="15">
      <c r="A19" s="1186"/>
      <c r="B19" s="455" t="s">
        <v>105</v>
      </c>
      <c r="C19" s="455" t="s">
        <v>82</v>
      </c>
      <c r="D19" s="455">
        <v>544</v>
      </c>
      <c r="E19" s="456">
        <v>94.4</v>
      </c>
      <c r="F19" s="106">
        <f t="shared" si="7"/>
        <v>0.71875</v>
      </c>
      <c r="G19" s="107">
        <f t="shared" si="1"/>
        <v>0.83333333333333337</v>
      </c>
      <c r="H19" s="21">
        <v>1</v>
      </c>
      <c r="I19" s="109">
        <f t="shared" si="2"/>
        <v>0.5</v>
      </c>
      <c r="J19" s="22">
        <v>1</v>
      </c>
      <c r="K19" s="22" t="s">
        <v>44</v>
      </c>
      <c r="L19" s="22">
        <v>0</v>
      </c>
      <c r="M19" s="21">
        <v>1</v>
      </c>
      <c r="N19" s="107">
        <f t="shared" si="6"/>
        <v>0.60416666666666663</v>
      </c>
      <c r="O19" s="21">
        <v>0.5</v>
      </c>
      <c r="P19" s="109">
        <f t="shared" si="3"/>
        <v>0.75</v>
      </c>
      <c r="Q19" s="22">
        <v>1</v>
      </c>
      <c r="R19" s="22">
        <v>0.5</v>
      </c>
      <c r="S19" s="109">
        <f t="shared" si="4"/>
        <v>0.66666666666666663</v>
      </c>
      <c r="T19" s="22">
        <v>1</v>
      </c>
      <c r="U19" s="22">
        <v>0</v>
      </c>
      <c r="V19" s="22">
        <v>1</v>
      </c>
      <c r="W19" s="109">
        <f t="shared" si="5"/>
        <v>0.5</v>
      </c>
      <c r="X19" s="22">
        <v>1</v>
      </c>
      <c r="Y19" s="23">
        <v>0</v>
      </c>
      <c r="Z19" s="17"/>
      <c r="AA19" s="17"/>
      <c r="AB19" s="17"/>
    </row>
    <row r="20" spans="1:28" ht="15">
      <c r="A20" s="1186"/>
      <c r="B20" s="464" t="s">
        <v>106</v>
      </c>
      <c r="C20" s="464" t="s">
        <v>82</v>
      </c>
      <c r="D20" s="464">
        <v>607</v>
      </c>
      <c r="E20" s="465">
        <v>97.5</v>
      </c>
      <c r="F20" s="106">
        <f t="shared" si="7"/>
        <v>0.63520833333333337</v>
      </c>
      <c r="G20" s="107">
        <f t="shared" si="1"/>
        <v>0.66666666666666663</v>
      </c>
      <c r="H20" s="21">
        <v>0.5</v>
      </c>
      <c r="I20" s="109">
        <f t="shared" si="2"/>
        <v>0.5</v>
      </c>
      <c r="J20" s="22">
        <v>1</v>
      </c>
      <c r="K20" s="22" t="s">
        <v>44</v>
      </c>
      <c r="L20" s="22">
        <v>0</v>
      </c>
      <c r="M20" s="21">
        <v>1</v>
      </c>
      <c r="N20" s="107">
        <f t="shared" si="6"/>
        <v>0.60375000000000001</v>
      </c>
      <c r="O20" s="21">
        <v>0</v>
      </c>
      <c r="P20" s="109">
        <f t="shared" si="3"/>
        <v>0.75</v>
      </c>
      <c r="Q20" s="22">
        <v>0.5</v>
      </c>
      <c r="R20" s="22">
        <v>1</v>
      </c>
      <c r="S20" s="109">
        <f t="shared" si="4"/>
        <v>1</v>
      </c>
      <c r="T20" s="22">
        <v>1</v>
      </c>
      <c r="U20" s="22">
        <v>1</v>
      </c>
      <c r="V20" s="22">
        <v>1</v>
      </c>
      <c r="W20" s="109">
        <f t="shared" si="5"/>
        <v>0.66500000000000004</v>
      </c>
      <c r="X20" s="22">
        <v>1</v>
      </c>
      <c r="Y20" s="23">
        <v>0.33</v>
      </c>
      <c r="Z20" s="17"/>
      <c r="AA20" s="17"/>
      <c r="AB20" s="17"/>
    </row>
    <row r="21" spans="1:28" ht="15">
      <c r="A21" s="1186"/>
      <c r="B21" s="455" t="s">
        <v>108</v>
      </c>
      <c r="C21" s="455" t="s">
        <v>82</v>
      </c>
      <c r="D21" s="460">
        <v>1447</v>
      </c>
      <c r="E21" s="456">
        <v>98.6</v>
      </c>
      <c r="F21" s="106">
        <f t="shared" si="7"/>
        <v>0.39583333333333331</v>
      </c>
      <c r="G21" s="107">
        <f t="shared" si="1"/>
        <v>0.66666666666666663</v>
      </c>
      <c r="H21" s="21">
        <v>0.5</v>
      </c>
      <c r="I21" s="109">
        <f t="shared" si="2"/>
        <v>0.5</v>
      </c>
      <c r="J21" s="22">
        <v>1</v>
      </c>
      <c r="K21" s="22" t="s">
        <v>44</v>
      </c>
      <c r="L21" s="22">
        <v>0</v>
      </c>
      <c r="M21" s="21">
        <v>1</v>
      </c>
      <c r="N21" s="107">
        <f t="shared" si="6"/>
        <v>0.125</v>
      </c>
      <c r="O21" s="21">
        <v>0</v>
      </c>
      <c r="P21" s="109">
        <f t="shared" si="3"/>
        <v>0</v>
      </c>
      <c r="Q21" s="22">
        <v>0</v>
      </c>
      <c r="R21" s="22">
        <v>0</v>
      </c>
      <c r="S21" s="109">
        <f t="shared" si="4"/>
        <v>0.5</v>
      </c>
      <c r="T21" s="22">
        <v>0.5</v>
      </c>
      <c r="U21" s="22">
        <v>0</v>
      </c>
      <c r="V21" s="22">
        <v>1</v>
      </c>
      <c r="W21" s="109">
        <f t="shared" si="5"/>
        <v>0</v>
      </c>
      <c r="X21" s="22">
        <v>0</v>
      </c>
      <c r="Y21" s="23">
        <v>0</v>
      </c>
      <c r="Z21" s="17"/>
      <c r="AA21" s="17"/>
      <c r="AB21" s="17"/>
    </row>
    <row r="22" spans="1:28" ht="15">
      <c r="A22" s="1186"/>
      <c r="B22" s="464" t="s">
        <v>110</v>
      </c>
      <c r="C22" s="464" t="s">
        <v>82</v>
      </c>
      <c r="D22" s="464">
        <v>689</v>
      </c>
      <c r="E22" s="465">
        <v>94.9</v>
      </c>
      <c r="F22" s="106">
        <f t="shared" si="7"/>
        <v>0.45833333333333331</v>
      </c>
      <c r="G22" s="107">
        <f t="shared" si="1"/>
        <v>0.66666666666666663</v>
      </c>
      <c r="H22" s="21">
        <v>0.5</v>
      </c>
      <c r="I22" s="109">
        <f t="shared" si="2"/>
        <v>0.5</v>
      </c>
      <c r="J22" s="22">
        <v>1</v>
      </c>
      <c r="K22" s="22" t="s">
        <v>44</v>
      </c>
      <c r="L22" s="22">
        <v>0</v>
      </c>
      <c r="M22" s="21">
        <v>1</v>
      </c>
      <c r="N22" s="107">
        <f t="shared" si="6"/>
        <v>0.25</v>
      </c>
      <c r="O22" s="21">
        <v>0</v>
      </c>
      <c r="P22" s="109">
        <f t="shared" si="3"/>
        <v>0</v>
      </c>
      <c r="Q22" s="22">
        <v>0</v>
      </c>
      <c r="R22" s="22">
        <v>0</v>
      </c>
      <c r="S22" s="109">
        <f t="shared" si="4"/>
        <v>0.5</v>
      </c>
      <c r="T22" s="22">
        <v>0.5</v>
      </c>
      <c r="U22" s="22">
        <v>0</v>
      </c>
      <c r="V22" s="22">
        <v>1</v>
      </c>
      <c r="W22" s="109">
        <f t="shared" si="5"/>
        <v>0.5</v>
      </c>
      <c r="X22" s="22">
        <v>1</v>
      </c>
      <c r="Y22" s="23">
        <v>0</v>
      </c>
      <c r="Z22" s="17"/>
      <c r="AA22" s="17"/>
      <c r="AB22" s="17"/>
    </row>
    <row r="23" spans="1:28" ht="15">
      <c r="A23" s="1186"/>
      <c r="B23" s="457" t="s">
        <v>111</v>
      </c>
      <c r="C23" s="457" t="s">
        <v>82</v>
      </c>
      <c r="D23" s="457">
        <v>413</v>
      </c>
      <c r="E23" s="458">
        <v>95.1</v>
      </c>
      <c r="F23" s="106">
        <f t="shared" si="7"/>
        <v>0.52083333333333337</v>
      </c>
      <c r="G23" s="107">
        <f t="shared" si="1"/>
        <v>0.83333333333333337</v>
      </c>
      <c r="H23" s="21">
        <v>1</v>
      </c>
      <c r="I23" s="109">
        <f t="shared" si="2"/>
        <v>0.5</v>
      </c>
      <c r="J23" s="22">
        <v>1</v>
      </c>
      <c r="K23" s="22" t="s">
        <v>44</v>
      </c>
      <c r="L23" s="22">
        <v>0</v>
      </c>
      <c r="M23" s="21">
        <v>1</v>
      </c>
      <c r="N23" s="107">
        <f t="shared" si="6"/>
        <v>0.20833333333333334</v>
      </c>
      <c r="O23" s="21">
        <v>0</v>
      </c>
      <c r="P23" s="109">
        <f t="shared" si="3"/>
        <v>0</v>
      </c>
      <c r="Q23" s="22">
        <v>0</v>
      </c>
      <c r="R23" s="22">
        <v>0</v>
      </c>
      <c r="S23" s="109">
        <f t="shared" si="4"/>
        <v>0.83333333333333337</v>
      </c>
      <c r="T23" s="22">
        <v>0.5</v>
      </c>
      <c r="U23" s="22">
        <v>1</v>
      </c>
      <c r="V23" s="22">
        <v>1</v>
      </c>
      <c r="W23" s="109">
        <f t="shared" si="5"/>
        <v>0</v>
      </c>
      <c r="X23" s="22">
        <v>0</v>
      </c>
      <c r="Y23" s="23">
        <v>0</v>
      </c>
      <c r="Z23" s="17"/>
      <c r="AA23" s="17"/>
      <c r="AB23" s="17"/>
    </row>
    <row r="24" spans="1:28" ht="15">
      <c r="A24" s="1186"/>
      <c r="B24" s="462" t="s">
        <v>112</v>
      </c>
      <c r="C24" s="462" t="s">
        <v>82</v>
      </c>
      <c r="D24" s="462">
        <v>250</v>
      </c>
      <c r="E24" s="463">
        <v>100</v>
      </c>
      <c r="F24" s="106">
        <f t="shared" si="7"/>
        <v>0.46875</v>
      </c>
      <c r="G24" s="107">
        <f t="shared" si="1"/>
        <v>0.66666666666666663</v>
      </c>
      <c r="H24" s="21">
        <v>0.5</v>
      </c>
      <c r="I24" s="109">
        <f t="shared" si="2"/>
        <v>0.5</v>
      </c>
      <c r="J24" s="22">
        <v>1</v>
      </c>
      <c r="K24" s="22" t="s">
        <v>44</v>
      </c>
      <c r="L24" s="22">
        <v>0</v>
      </c>
      <c r="M24" s="21">
        <v>1</v>
      </c>
      <c r="N24" s="107">
        <f t="shared" si="6"/>
        <v>0.27083333333333337</v>
      </c>
      <c r="O24" s="21">
        <v>0</v>
      </c>
      <c r="P24" s="109">
        <f t="shared" si="3"/>
        <v>0.25</v>
      </c>
      <c r="Q24" s="22">
        <v>0.5</v>
      </c>
      <c r="R24" s="22">
        <v>0</v>
      </c>
      <c r="S24" s="109">
        <f t="shared" si="4"/>
        <v>0.83333333333333337</v>
      </c>
      <c r="T24" s="22">
        <v>0.5</v>
      </c>
      <c r="U24" s="22">
        <v>1</v>
      </c>
      <c r="V24" s="22">
        <v>1</v>
      </c>
      <c r="W24" s="109">
        <f t="shared" si="5"/>
        <v>0</v>
      </c>
      <c r="X24" s="22">
        <v>0</v>
      </c>
      <c r="Y24" s="23">
        <v>0</v>
      </c>
      <c r="Z24" s="17"/>
      <c r="AA24" s="17"/>
      <c r="AB24" s="17"/>
    </row>
    <row r="25" spans="1:28" ht="15">
      <c r="A25" s="1186"/>
      <c r="B25" s="457" t="s">
        <v>113</v>
      </c>
      <c r="C25" s="457" t="s">
        <v>82</v>
      </c>
      <c r="D25" s="457">
        <v>224</v>
      </c>
      <c r="E25" s="458">
        <v>100</v>
      </c>
      <c r="F25" s="106">
        <f t="shared" si="7"/>
        <v>0.58333333333333337</v>
      </c>
      <c r="G25" s="107">
        <f t="shared" si="1"/>
        <v>0.83333333333333337</v>
      </c>
      <c r="H25" s="21">
        <v>1</v>
      </c>
      <c r="I25" s="109">
        <f t="shared" si="2"/>
        <v>0.5</v>
      </c>
      <c r="J25" s="22">
        <v>1</v>
      </c>
      <c r="K25" s="22" t="s">
        <v>44</v>
      </c>
      <c r="L25" s="22">
        <v>0</v>
      </c>
      <c r="M25" s="21">
        <v>1</v>
      </c>
      <c r="N25" s="107">
        <f t="shared" si="6"/>
        <v>0.33333333333333337</v>
      </c>
      <c r="O25" s="21">
        <v>0</v>
      </c>
      <c r="P25" s="109">
        <f t="shared" si="3"/>
        <v>0.5</v>
      </c>
      <c r="Q25" s="22">
        <v>1</v>
      </c>
      <c r="R25" s="22">
        <v>0</v>
      </c>
      <c r="S25" s="109">
        <f t="shared" si="4"/>
        <v>0.83333333333333337</v>
      </c>
      <c r="T25" s="22">
        <v>0.5</v>
      </c>
      <c r="U25" s="22">
        <v>1</v>
      </c>
      <c r="V25" s="22">
        <v>1</v>
      </c>
      <c r="W25" s="109">
        <f t="shared" si="5"/>
        <v>0</v>
      </c>
      <c r="X25" s="22">
        <v>0</v>
      </c>
      <c r="Y25" s="23">
        <v>0</v>
      </c>
      <c r="Z25" s="17"/>
      <c r="AA25" s="17"/>
      <c r="AB25" s="17"/>
    </row>
    <row r="26" spans="1:28" ht="15">
      <c r="A26" s="1186"/>
      <c r="B26" s="464" t="s">
        <v>114</v>
      </c>
      <c r="C26" s="464" t="s">
        <v>82</v>
      </c>
      <c r="D26" s="464">
        <v>294</v>
      </c>
      <c r="E26" s="465">
        <v>98.3</v>
      </c>
      <c r="F26" s="106">
        <f t="shared" si="7"/>
        <v>0.54166666666666674</v>
      </c>
      <c r="G26" s="107">
        <f t="shared" si="1"/>
        <v>0.83333333333333337</v>
      </c>
      <c r="H26" s="21">
        <v>1</v>
      </c>
      <c r="I26" s="109">
        <f t="shared" si="2"/>
        <v>0.5</v>
      </c>
      <c r="J26" s="22">
        <v>1</v>
      </c>
      <c r="K26" s="22" t="s">
        <v>44</v>
      </c>
      <c r="L26" s="22">
        <v>0</v>
      </c>
      <c r="M26" s="21">
        <v>1</v>
      </c>
      <c r="N26" s="107">
        <f t="shared" si="6"/>
        <v>0.25</v>
      </c>
      <c r="O26" s="21">
        <v>0</v>
      </c>
      <c r="P26" s="109">
        <f t="shared" si="3"/>
        <v>0</v>
      </c>
      <c r="Q26" s="22">
        <v>0</v>
      </c>
      <c r="R26" s="22">
        <v>0</v>
      </c>
      <c r="S26" s="109">
        <f t="shared" si="4"/>
        <v>1</v>
      </c>
      <c r="T26" s="22">
        <v>1</v>
      </c>
      <c r="U26" s="22">
        <v>1</v>
      </c>
      <c r="V26" s="22">
        <v>1</v>
      </c>
      <c r="W26" s="109">
        <f t="shared" si="5"/>
        <v>0</v>
      </c>
      <c r="X26" s="22">
        <v>0</v>
      </c>
      <c r="Y26" s="23">
        <v>0</v>
      </c>
      <c r="Z26" s="17"/>
      <c r="AA26" s="17"/>
      <c r="AB26" s="17"/>
    </row>
    <row r="27" spans="1:28" ht="15">
      <c r="A27" s="1186"/>
      <c r="B27" s="457" t="s">
        <v>115</v>
      </c>
      <c r="C27" s="457" t="s">
        <v>82</v>
      </c>
      <c r="D27" s="457">
        <v>723</v>
      </c>
      <c r="E27" s="458">
        <v>97.9</v>
      </c>
      <c r="F27" s="106">
        <f t="shared" si="7"/>
        <v>0.52083333333333337</v>
      </c>
      <c r="G27" s="107">
        <f t="shared" si="1"/>
        <v>0.83333333333333337</v>
      </c>
      <c r="H27" s="21">
        <v>1</v>
      </c>
      <c r="I27" s="109">
        <f>(J27+L27)/2</f>
        <v>0.5</v>
      </c>
      <c r="J27" s="22">
        <v>1</v>
      </c>
      <c r="K27" s="22" t="s">
        <v>44</v>
      </c>
      <c r="L27" s="22">
        <v>0</v>
      </c>
      <c r="M27" s="21">
        <v>1</v>
      </c>
      <c r="N27" s="107">
        <f t="shared" si="6"/>
        <v>0.20833333333333334</v>
      </c>
      <c r="O27" s="21">
        <v>0</v>
      </c>
      <c r="P27" s="109">
        <f t="shared" si="3"/>
        <v>0</v>
      </c>
      <c r="Q27" s="22">
        <v>0</v>
      </c>
      <c r="R27" s="22">
        <v>0</v>
      </c>
      <c r="S27" s="109">
        <f t="shared" si="4"/>
        <v>0.83333333333333337</v>
      </c>
      <c r="T27" s="22">
        <v>0.5</v>
      </c>
      <c r="U27" s="22">
        <v>1</v>
      </c>
      <c r="V27" s="22">
        <v>1</v>
      </c>
      <c r="W27" s="109">
        <f t="shared" si="5"/>
        <v>0</v>
      </c>
      <c r="X27" s="22">
        <v>0</v>
      </c>
      <c r="Y27" s="23">
        <v>0</v>
      </c>
      <c r="Z27" s="17"/>
      <c r="AA27" s="17"/>
      <c r="AB27" s="17"/>
    </row>
    <row r="28" spans="1:28" ht="15">
      <c r="A28" s="1186"/>
      <c r="B28" s="462" t="s">
        <v>116</v>
      </c>
      <c r="C28" s="462" t="s">
        <v>82</v>
      </c>
      <c r="D28" s="462">
        <v>127</v>
      </c>
      <c r="E28" s="463">
        <v>96</v>
      </c>
      <c r="F28" s="106">
        <f t="shared" si="7"/>
        <v>0.52083333333333337</v>
      </c>
      <c r="G28" s="107">
        <f t="shared" si="1"/>
        <v>0.83333333333333337</v>
      </c>
      <c r="H28" s="21">
        <v>1</v>
      </c>
      <c r="I28" s="109">
        <f t="shared" si="2"/>
        <v>0.5</v>
      </c>
      <c r="J28" s="22">
        <v>1</v>
      </c>
      <c r="K28" s="22" t="s">
        <v>44</v>
      </c>
      <c r="L28" s="22">
        <v>0</v>
      </c>
      <c r="M28" s="21">
        <v>1</v>
      </c>
      <c r="N28" s="107">
        <f t="shared" si="6"/>
        <v>0.20833333333333334</v>
      </c>
      <c r="O28" s="21">
        <v>0</v>
      </c>
      <c r="P28" s="109">
        <f t="shared" si="3"/>
        <v>0</v>
      </c>
      <c r="Q28" s="22">
        <v>0</v>
      </c>
      <c r="R28" s="22">
        <v>0</v>
      </c>
      <c r="S28" s="109">
        <f t="shared" si="4"/>
        <v>0.83333333333333337</v>
      </c>
      <c r="T28" s="22">
        <v>0.5</v>
      </c>
      <c r="U28" s="22">
        <v>1</v>
      </c>
      <c r="V28" s="22">
        <v>1</v>
      </c>
      <c r="W28" s="109">
        <f t="shared" si="5"/>
        <v>0</v>
      </c>
      <c r="X28" s="22">
        <v>0</v>
      </c>
      <c r="Y28" s="23">
        <v>0</v>
      </c>
      <c r="Z28" s="17"/>
      <c r="AA28" s="17"/>
      <c r="AB28" s="17"/>
    </row>
    <row r="29" spans="1:28" ht="15">
      <c r="A29" s="1186"/>
      <c r="B29" s="455" t="s">
        <v>117</v>
      </c>
      <c r="C29" s="455" t="s">
        <v>82</v>
      </c>
      <c r="D29" s="455">
        <v>160</v>
      </c>
      <c r="E29" s="456">
        <v>100</v>
      </c>
      <c r="F29" s="106">
        <f t="shared" si="7"/>
        <v>0.39583333333333331</v>
      </c>
      <c r="G29" s="107">
        <f t="shared" si="1"/>
        <v>0.66666666666666663</v>
      </c>
      <c r="H29" s="21">
        <v>0.5</v>
      </c>
      <c r="I29" s="109">
        <f t="shared" si="2"/>
        <v>0.5</v>
      </c>
      <c r="J29" s="22">
        <v>1</v>
      </c>
      <c r="K29" s="22" t="s">
        <v>44</v>
      </c>
      <c r="L29" s="22">
        <v>0</v>
      </c>
      <c r="M29" s="21">
        <v>1</v>
      </c>
      <c r="N29" s="107">
        <f t="shared" si="6"/>
        <v>0.125</v>
      </c>
      <c r="O29" s="21">
        <v>0</v>
      </c>
      <c r="P29" s="109">
        <f t="shared" si="3"/>
        <v>0</v>
      </c>
      <c r="Q29" s="22">
        <v>0</v>
      </c>
      <c r="R29" s="22">
        <v>0</v>
      </c>
      <c r="S29" s="109">
        <f t="shared" si="4"/>
        <v>0.5</v>
      </c>
      <c r="T29" s="22">
        <v>0.5</v>
      </c>
      <c r="U29" s="22">
        <v>0</v>
      </c>
      <c r="V29" s="22">
        <v>1</v>
      </c>
      <c r="W29" s="109">
        <f t="shared" si="5"/>
        <v>0</v>
      </c>
      <c r="X29" s="22">
        <v>0</v>
      </c>
      <c r="Y29" s="23">
        <v>0</v>
      </c>
      <c r="Z29" s="17"/>
      <c r="AA29" s="17"/>
      <c r="AB29" s="17"/>
    </row>
    <row r="30" spans="1:28" ht="15">
      <c r="A30" s="1186"/>
      <c r="B30" s="464" t="s">
        <v>119</v>
      </c>
      <c r="C30" s="464" t="s">
        <v>82</v>
      </c>
      <c r="D30" s="464">
        <v>658</v>
      </c>
      <c r="E30" s="465">
        <v>98.4</v>
      </c>
      <c r="F30" s="106">
        <f t="shared" si="7"/>
        <v>0.4375</v>
      </c>
      <c r="G30" s="107">
        <f t="shared" si="1"/>
        <v>0.66666666666666663</v>
      </c>
      <c r="H30" s="21">
        <v>0.5</v>
      </c>
      <c r="I30" s="109">
        <f t="shared" si="2"/>
        <v>0.5</v>
      </c>
      <c r="J30" s="22">
        <v>1</v>
      </c>
      <c r="K30" s="22" t="s">
        <v>44</v>
      </c>
      <c r="L30" s="22">
        <v>0</v>
      </c>
      <c r="M30" s="21">
        <v>1</v>
      </c>
      <c r="N30" s="107">
        <f t="shared" si="6"/>
        <v>0.20833333333333334</v>
      </c>
      <c r="O30" s="21">
        <v>0</v>
      </c>
      <c r="P30" s="109">
        <f t="shared" si="3"/>
        <v>0</v>
      </c>
      <c r="Q30" s="22">
        <v>0</v>
      </c>
      <c r="R30" s="22">
        <v>0</v>
      </c>
      <c r="S30" s="109">
        <f t="shared" si="4"/>
        <v>0.83333333333333337</v>
      </c>
      <c r="T30" s="22">
        <v>0.5</v>
      </c>
      <c r="U30" s="22">
        <v>1</v>
      </c>
      <c r="V30" s="22">
        <v>1</v>
      </c>
      <c r="W30" s="109">
        <f t="shared" si="5"/>
        <v>0</v>
      </c>
      <c r="X30" s="22">
        <v>0</v>
      </c>
      <c r="Y30" s="23">
        <v>0</v>
      </c>
      <c r="Z30" s="17"/>
      <c r="AA30" s="17"/>
      <c r="AB30" s="17"/>
    </row>
    <row r="31" spans="1:28" ht="15">
      <c r="A31" s="1186"/>
      <c r="B31" s="455" t="s">
        <v>120</v>
      </c>
      <c r="C31" s="455" t="s">
        <v>82</v>
      </c>
      <c r="D31" s="455">
        <v>190</v>
      </c>
      <c r="E31" s="456">
        <v>97.4</v>
      </c>
      <c r="F31" s="106">
        <f t="shared" si="7"/>
        <v>0.43729166666666663</v>
      </c>
      <c r="G31" s="107">
        <f t="shared" si="1"/>
        <v>0.66666666666666663</v>
      </c>
      <c r="H31" s="21">
        <v>0.5</v>
      </c>
      <c r="I31" s="109">
        <f t="shared" si="2"/>
        <v>0.5</v>
      </c>
      <c r="J31" s="22">
        <v>1</v>
      </c>
      <c r="K31" s="22" t="s">
        <v>44</v>
      </c>
      <c r="L31" s="22">
        <v>0</v>
      </c>
      <c r="M31" s="21">
        <v>1</v>
      </c>
      <c r="N31" s="107">
        <f t="shared" si="6"/>
        <v>0.20791666666666667</v>
      </c>
      <c r="O31" s="21">
        <v>0</v>
      </c>
      <c r="P31" s="109">
        <f t="shared" si="3"/>
        <v>0</v>
      </c>
      <c r="Q31" s="22">
        <v>0</v>
      </c>
      <c r="R31" s="22">
        <v>0</v>
      </c>
      <c r="S31" s="109">
        <f t="shared" si="4"/>
        <v>0.66666666666666663</v>
      </c>
      <c r="T31" s="22">
        <v>0.5</v>
      </c>
      <c r="U31" s="22">
        <v>0.5</v>
      </c>
      <c r="V31" s="22">
        <v>1</v>
      </c>
      <c r="W31" s="109">
        <f t="shared" si="5"/>
        <v>0.16500000000000001</v>
      </c>
      <c r="X31" s="22">
        <v>0</v>
      </c>
      <c r="Y31" s="23">
        <v>0.33</v>
      </c>
      <c r="Z31" s="17"/>
      <c r="AA31" s="17"/>
      <c r="AB31" s="17"/>
    </row>
    <row r="32" spans="1:28" ht="15">
      <c r="A32" s="1186"/>
      <c r="B32" s="464" t="s">
        <v>121</v>
      </c>
      <c r="C32" s="464" t="s">
        <v>82</v>
      </c>
      <c r="D32" s="464">
        <v>188</v>
      </c>
      <c r="E32" s="465">
        <v>102.7</v>
      </c>
      <c r="F32" s="106">
        <f t="shared" si="7"/>
        <v>0.39583333333333331</v>
      </c>
      <c r="G32" s="107">
        <f t="shared" si="1"/>
        <v>0.66666666666666663</v>
      </c>
      <c r="H32" s="21">
        <v>0.5</v>
      </c>
      <c r="I32" s="109">
        <f t="shared" si="2"/>
        <v>0.5</v>
      </c>
      <c r="J32" s="22">
        <v>1</v>
      </c>
      <c r="K32" s="22" t="s">
        <v>44</v>
      </c>
      <c r="L32" s="22">
        <v>0</v>
      </c>
      <c r="M32" s="21">
        <v>1</v>
      </c>
      <c r="N32" s="107">
        <f t="shared" si="6"/>
        <v>0.125</v>
      </c>
      <c r="O32" s="21">
        <v>0</v>
      </c>
      <c r="P32" s="109">
        <f>(Q32+R32)/2</f>
        <v>0</v>
      </c>
      <c r="Q32" s="22">
        <v>0</v>
      </c>
      <c r="R32" s="22">
        <v>0</v>
      </c>
      <c r="S32" s="109">
        <f t="shared" si="4"/>
        <v>0.5</v>
      </c>
      <c r="T32" s="22">
        <v>0.5</v>
      </c>
      <c r="U32" s="22">
        <v>0</v>
      </c>
      <c r="V32" s="22">
        <v>1</v>
      </c>
      <c r="W32" s="109">
        <f t="shared" si="5"/>
        <v>0</v>
      </c>
      <c r="X32" s="22">
        <v>0</v>
      </c>
      <c r="Y32" s="23">
        <v>0</v>
      </c>
      <c r="Z32" s="17"/>
      <c r="AA32" s="17"/>
      <c r="AB32" s="17"/>
    </row>
    <row r="33" spans="1:28" ht="15">
      <c r="A33" s="1186"/>
      <c r="B33" s="455" t="s">
        <v>122</v>
      </c>
      <c r="C33" s="455" t="s">
        <v>82</v>
      </c>
      <c r="D33" s="455">
        <v>961</v>
      </c>
      <c r="E33" s="456">
        <v>99</v>
      </c>
      <c r="F33" s="106">
        <f t="shared" si="7"/>
        <v>0.4375</v>
      </c>
      <c r="G33" s="107">
        <f t="shared" si="1"/>
        <v>0.66666666666666663</v>
      </c>
      <c r="H33" s="21">
        <v>0.5</v>
      </c>
      <c r="I33" s="109">
        <f t="shared" si="2"/>
        <v>0.5</v>
      </c>
      <c r="J33" s="22">
        <v>1</v>
      </c>
      <c r="K33" s="22" t="s">
        <v>44</v>
      </c>
      <c r="L33" s="22">
        <v>0</v>
      </c>
      <c r="M33" s="21">
        <v>1</v>
      </c>
      <c r="N33" s="107">
        <f t="shared" si="6"/>
        <v>0.20833333333333334</v>
      </c>
      <c r="O33" s="21">
        <v>0</v>
      </c>
      <c r="P33" s="109">
        <f t="shared" si="3"/>
        <v>0</v>
      </c>
      <c r="Q33" s="22">
        <v>0</v>
      </c>
      <c r="R33" s="22">
        <v>0</v>
      </c>
      <c r="S33" s="109">
        <f t="shared" si="4"/>
        <v>0.83333333333333337</v>
      </c>
      <c r="T33" s="22">
        <v>0.5</v>
      </c>
      <c r="U33" s="22">
        <v>1</v>
      </c>
      <c r="V33" s="22">
        <v>1</v>
      </c>
      <c r="W33" s="109">
        <f t="shared" si="5"/>
        <v>0</v>
      </c>
      <c r="X33" s="22">
        <v>0</v>
      </c>
      <c r="Y33" s="23">
        <v>0</v>
      </c>
      <c r="Z33" s="17"/>
      <c r="AA33" s="17"/>
      <c r="AB33" s="17"/>
    </row>
    <row r="34" spans="1:28" ht="15">
      <c r="A34" s="1186"/>
      <c r="B34" s="462" t="s">
        <v>123</v>
      </c>
      <c r="C34" s="462" t="s">
        <v>82</v>
      </c>
      <c r="D34" s="462">
        <v>723</v>
      </c>
      <c r="E34" s="463">
        <v>96.5</v>
      </c>
      <c r="F34" s="106">
        <f t="shared" si="7"/>
        <v>0.60416666666666674</v>
      </c>
      <c r="G34" s="107">
        <f t="shared" si="1"/>
        <v>0.83333333333333337</v>
      </c>
      <c r="H34" s="21">
        <v>1</v>
      </c>
      <c r="I34" s="109">
        <f t="shared" si="2"/>
        <v>0.5</v>
      </c>
      <c r="J34" s="22">
        <v>1</v>
      </c>
      <c r="K34" s="22" t="s">
        <v>44</v>
      </c>
      <c r="L34" s="22">
        <v>0</v>
      </c>
      <c r="M34" s="21">
        <v>1</v>
      </c>
      <c r="N34" s="107">
        <f t="shared" si="6"/>
        <v>0.375</v>
      </c>
      <c r="O34" s="21">
        <v>0</v>
      </c>
      <c r="P34" s="109">
        <f t="shared" si="3"/>
        <v>1</v>
      </c>
      <c r="Q34" s="22">
        <v>1</v>
      </c>
      <c r="R34" s="22">
        <v>1</v>
      </c>
      <c r="S34" s="109">
        <f t="shared" si="4"/>
        <v>0.5</v>
      </c>
      <c r="T34" s="22">
        <v>0.5</v>
      </c>
      <c r="U34" s="22">
        <v>0</v>
      </c>
      <c r="V34" s="22">
        <v>1</v>
      </c>
      <c r="W34" s="109">
        <f t="shared" si="5"/>
        <v>0</v>
      </c>
      <c r="X34" s="22">
        <v>0</v>
      </c>
      <c r="Y34" s="23">
        <v>0</v>
      </c>
      <c r="Z34" s="17"/>
      <c r="AA34" s="17"/>
      <c r="AB34" s="17"/>
    </row>
    <row r="35" spans="1:28" thickBot="1">
      <c r="A35" s="1186"/>
      <c r="B35" s="473" t="s">
        <v>125</v>
      </c>
      <c r="C35" s="473" t="s">
        <v>82</v>
      </c>
      <c r="D35" s="473">
        <v>150</v>
      </c>
      <c r="E35" s="472">
        <v>96.7</v>
      </c>
      <c r="F35" s="952">
        <f t="shared" si="7"/>
        <v>0.52083333333333337</v>
      </c>
      <c r="G35" s="953">
        <f t="shared" si="1"/>
        <v>0.83333333333333337</v>
      </c>
      <c r="H35" s="215">
        <v>1</v>
      </c>
      <c r="I35" s="954">
        <f t="shared" si="2"/>
        <v>0.5</v>
      </c>
      <c r="J35" s="383">
        <v>1</v>
      </c>
      <c r="K35" s="383" t="s">
        <v>44</v>
      </c>
      <c r="L35" s="383">
        <v>0</v>
      </c>
      <c r="M35" s="215">
        <v>1</v>
      </c>
      <c r="N35" s="953">
        <f t="shared" si="6"/>
        <v>0.20833333333333334</v>
      </c>
      <c r="O35" s="215">
        <v>0</v>
      </c>
      <c r="P35" s="954">
        <f t="shared" si="3"/>
        <v>0</v>
      </c>
      <c r="Q35" s="383">
        <v>0</v>
      </c>
      <c r="R35" s="383">
        <v>0</v>
      </c>
      <c r="S35" s="954">
        <f t="shared" si="4"/>
        <v>0.83333333333333337</v>
      </c>
      <c r="T35" s="383">
        <v>0.5</v>
      </c>
      <c r="U35" s="383">
        <v>1</v>
      </c>
      <c r="V35" s="383">
        <v>1</v>
      </c>
      <c r="W35" s="954">
        <f t="shared" si="5"/>
        <v>0</v>
      </c>
      <c r="X35" s="383">
        <v>0</v>
      </c>
      <c r="Y35" s="336">
        <v>0</v>
      </c>
      <c r="Z35" s="17"/>
      <c r="AA35" s="17"/>
      <c r="AB35" s="17"/>
    </row>
    <row r="36" spans="1:28" ht="15">
      <c r="A36" s="1192" t="s">
        <v>52</v>
      </c>
      <c r="B36" s="1007" t="s">
        <v>126</v>
      </c>
      <c r="C36" s="1007" t="s">
        <v>82</v>
      </c>
      <c r="D36" s="1008">
        <v>2998</v>
      </c>
      <c r="E36" s="1009">
        <v>8.6</v>
      </c>
      <c r="F36" s="638">
        <f t="shared" si="7"/>
        <v>0.89583333333333337</v>
      </c>
      <c r="G36" s="639">
        <f t="shared" si="1"/>
        <v>0.83333333333333337</v>
      </c>
      <c r="H36" s="640">
        <v>1</v>
      </c>
      <c r="I36" s="640">
        <f t="shared" si="2"/>
        <v>0.5</v>
      </c>
      <c r="J36" s="506">
        <v>1</v>
      </c>
      <c r="K36" s="506" t="s">
        <v>44</v>
      </c>
      <c r="L36" s="506">
        <v>0</v>
      </c>
      <c r="M36" s="640">
        <v>1</v>
      </c>
      <c r="N36" s="639">
        <f t="shared" si="6"/>
        <v>0.95833333333333337</v>
      </c>
      <c r="O36" s="640">
        <v>1</v>
      </c>
      <c r="P36" s="640">
        <f t="shared" si="3"/>
        <v>1</v>
      </c>
      <c r="Q36" s="506">
        <v>1</v>
      </c>
      <c r="R36" s="506">
        <v>1</v>
      </c>
      <c r="S36" s="640">
        <f t="shared" si="4"/>
        <v>0.83333333333333337</v>
      </c>
      <c r="T36" s="506">
        <v>0.5</v>
      </c>
      <c r="U36" s="506">
        <v>1</v>
      </c>
      <c r="V36" s="506">
        <v>1</v>
      </c>
      <c r="W36" s="640">
        <f t="shared" si="5"/>
        <v>1</v>
      </c>
      <c r="X36" s="506">
        <v>1</v>
      </c>
      <c r="Y36" s="641">
        <v>1</v>
      </c>
      <c r="Z36" s="17"/>
      <c r="AA36" s="17"/>
      <c r="AB36" s="17"/>
    </row>
    <row r="37" spans="1:28" ht="15">
      <c r="A37" s="1193"/>
      <c r="B37" s="455" t="s">
        <v>127</v>
      </c>
      <c r="C37" s="455" t="s">
        <v>82</v>
      </c>
      <c r="D37" s="460">
        <v>66573</v>
      </c>
      <c r="E37" s="456">
        <v>7.8</v>
      </c>
      <c r="F37" s="106">
        <f t="shared" si="7"/>
        <v>0.97249999999999992</v>
      </c>
      <c r="G37" s="107">
        <f t="shared" si="1"/>
        <v>0.94499999999999995</v>
      </c>
      <c r="H37" s="115">
        <v>1</v>
      </c>
      <c r="I37" s="109">
        <f t="shared" si="2"/>
        <v>0.83499999999999996</v>
      </c>
      <c r="J37" s="380">
        <v>1</v>
      </c>
      <c r="K37" s="380" t="s">
        <v>44</v>
      </c>
      <c r="L37" s="380">
        <v>0.67</v>
      </c>
      <c r="M37" s="115">
        <v>1</v>
      </c>
      <c r="N37" s="107">
        <f t="shared" si="6"/>
        <v>1</v>
      </c>
      <c r="O37" s="115">
        <v>1</v>
      </c>
      <c r="P37" s="109">
        <f t="shared" si="3"/>
        <v>1</v>
      </c>
      <c r="Q37" s="380">
        <v>1</v>
      </c>
      <c r="R37" s="380">
        <v>1</v>
      </c>
      <c r="S37" s="109">
        <f t="shared" si="4"/>
        <v>1</v>
      </c>
      <c r="T37" s="380">
        <v>1</v>
      </c>
      <c r="U37" s="380">
        <v>1</v>
      </c>
      <c r="V37" s="380">
        <v>1</v>
      </c>
      <c r="W37" s="109">
        <f t="shared" si="5"/>
        <v>1</v>
      </c>
      <c r="X37" s="380">
        <v>1</v>
      </c>
      <c r="Y37" s="499">
        <v>1</v>
      </c>
      <c r="Z37" s="17"/>
      <c r="AA37" s="17"/>
      <c r="AB37" s="17"/>
    </row>
    <row r="38" spans="1:28" ht="15">
      <c r="A38" s="1193"/>
      <c r="B38" s="464" t="s">
        <v>128</v>
      </c>
      <c r="C38" s="464" t="s">
        <v>82</v>
      </c>
      <c r="D38" s="467">
        <v>63166</v>
      </c>
      <c r="E38" s="465">
        <v>10.6</v>
      </c>
      <c r="F38" s="106">
        <f t="shared" si="7"/>
        <v>0.97249999999999992</v>
      </c>
      <c r="G38" s="107">
        <f>(H38+I38+M38)/3</f>
        <v>0.94499999999999995</v>
      </c>
      <c r="H38" s="115">
        <v>1</v>
      </c>
      <c r="I38" s="109">
        <f t="shared" si="2"/>
        <v>0.83499999999999996</v>
      </c>
      <c r="J38" s="380">
        <v>1</v>
      </c>
      <c r="K38" s="380" t="s">
        <v>44</v>
      </c>
      <c r="L38" s="380">
        <v>0.67</v>
      </c>
      <c r="M38" s="115">
        <v>1</v>
      </c>
      <c r="N38" s="107">
        <f t="shared" si="6"/>
        <v>1</v>
      </c>
      <c r="O38" s="115">
        <v>1</v>
      </c>
      <c r="P38" s="109">
        <f t="shared" si="3"/>
        <v>1</v>
      </c>
      <c r="Q38" s="380">
        <v>1</v>
      </c>
      <c r="R38" s="380">
        <v>1</v>
      </c>
      <c r="S38" s="109">
        <f t="shared" si="4"/>
        <v>1</v>
      </c>
      <c r="T38" s="380">
        <v>1</v>
      </c>
      <c r="U38" s="380">
        <v>1</v>
      </c>
      <c r="V38" s="380">
        <v>1</v>
      </c>
      <c r="W38" s="109">
        <f t="shared" si="5"/>
        <v>1</v>
      </c>
      <c r="X38" s="380">
        <v>1</v>
      </c>
      <c r="Y38" s="499">
        <v>1</v>
      </c>
      <c r="Z38" s="17"/>
      <c r="AA38" s="17"/>
      <c r="AB38" s="17"/>
    </row>
    <row r="39" spans="1:28" ht="15">
      <c r="A39" s="1193"/>
      <c r="B39" s="457" t="s">
        <v>129</v>
      </c>
      <c r="C39" s="457" t="s">
        <v>82</v>
      </c>
      <c r="D39" s="459">
        <v>2718</v>
      </c>
      <c r="E39" s="458">
        <v>13.4</v>
      </c>
      <c r="F39" s="106">
        <f>(G39+N39)/2</f>
        <v>0.83333333333333337</v>
      </c>
      <c r="G39" s="107">
        <f>(H39+I39+M39)/3</f>
        <v>0.83333333333333337</v>
      </c>
      <c r="H39" s="115">
        <v>1</v>
      </c>
      <c r="I39" s="109">
        <f t="shared" si="2"/>
        <v>0.5</v>
      </c>
      <c r="J39" s="380">
        <v>1</v>
      </c>
      <c r="K39" s="380" t="s">
        <v>44</v>
      </c>
      <c r="L39" s="380">
        <v>0</v>
      </c>
      <c r="M39" s="115">
        <v>1</v>
      </c>
      <c r="N39" s="107">
        <f t="shared" si="6"/>
        <v>0.83333333333333337</v>
      </c>
      <c r="O39" s="115">
        <v>1</v>
      </c>
      <c r="P39" s="109">
        <f t="shared" si="3"/>
        <v>0.5</v>
      </c>
      <c r="Q39" s="380">
        <v>1</v>
      </c>
      <c r="R39" s="380">
        <v>0</v>
      </c>
      <c r="S39" s="109">
        <f t="shared" si="4"/>
        <v>0.83333333333333337</v>
      </c>
      <c r="T39" s="380">
        <v>0.5</v>
      </c>
      <c r="U39" s="380">
        <v>1</v>
      </c>
      <c r="V39" s="380">
        <v>1</v>
      </c>
      <c r="W39" s="109">
        <f t="shared" si="5"/>
        <v>1</v>
      </c>
      <c r="X39" s="380">
        <v>1</v>
      </c>
      <c r="Y39" s="499">
        <v>1</v>
      </c>
      <c r="Z39" s="17"/>
      <c r="AA39" s="17"/>
      <c r="AB39" s="17"/>
    </row>
    <row r="40" spans="1:28" ht="15">
      <c r="A40" s="1193"/>
      <c r="B40" s="464" t="s">
        <v>130</v>
      </c>
      <c r="C40" s="464" t="s">
        <v>82</v>
      </c>
      <c r="D40" s="467">
        <v>3159</v>
      </c>
      <c r="E40" s="465">
        <v>26.2</v>
      </c>
      <c r="F40" s="106">
        <f t="shared" si="7"/>
        <v>0.97249999999999992</v>
      </c>
      <c r="G40" s="107">
        <f t="shared" si="1"/>
        <v>0.94499999999999995</v>
      </c>
      <c r="H40" s="115">
        <v>1</v>
      </c>
      <c r="I40" s="109">
        <f t="shared" si="2"/>
        <v>0.83499999999999996</v>
      </c>
      <c r="J40" s="380">
        <v>1</v>
      </c>
      <c r="K40" s="380" t="s">
        <v>44</v>
      </c>
      <c r="L40" s="380">
        <v>0.67</v>
      </c>
      <c r="M40" s="115">
        <v>1</v>
      </c>
      <c r="N40" s="107">
        <f t="shared" si="6"/>
        <v>1</v>
      </c>
      <c r="O40" s="115">
        <v>1</v>
      </c>
      <c r="P40" s="109">
        <f t="shared" si="3"/>
        <v>1</v>
      </c>
      <c r="Q40" s="380">
        <v>1</v>
      </c>
      <c r="R40" s="380">
        <v>1</v>
      </c>
      <c r="S40" s="109">
        <f t="shared" si="4"/>
        <v>1</v>
      </c>
      <c r="T40" s="380">
        <v>1</v>
      </c>
      <c r="U40" s="380">
        <v>1</v>
      </c>
      <c r="V40" s="380">
        <v>1</v>
      </c>
      <c r="W40" s="109">
        <f t="shared" si="5"/>
        <v>1</v>
      </c>
      <c r="X40" s="380">
        <v>1</v>
      </c>
      <c r="Y40" s="499">
        <v>1</v>
      </c>
      <c r="Z40" s="17"/>
      <c r="AA40" s="17"/>
      <c r="AB40" s="17"/>
    </row>
    <row r="41" spans="1:28" ht="15">
      <c r="A41" s="1193"/>
      <c r="B41" s="455" t="s">
        <v>131</v>
      </c>
      <c r="C41" s="455" t="s">
        <v>82</v>
      </c>
      <c r="D41" s="460">
        <v>2564</v>
      </c>
      <c r="E41" s="456">
        <v>42.7</v>
      </c>
      <c r="F41" s="106">
        <f t="shared" si="7"/>
        <v>0.87520833333333337</v>
      </c>
      <c r="G41" s="107">
        <f t="shared" si="1"/>
        <v>0.83333333333333337</v>
      </c>
      <c r="H41" s="115">
        <v>1</v>
      </c>
      <c r="I41" s="109">
        <f t="shared" si="2"/>
        <v>0.5</v>
      </c>
      <c r="J41" s="380">
        <v>1</v>
      </c>
      <c r="K41" s="380" t="s">
        <v>44</v>
      </c>
      <c r="L41" s="380">
        <v>0</v>
      </c>
      <c r="M41" s="115">
        <v>1</v>
      </c>
      <c r="N41" s="107">
        <f t="shared" si="6"/>
        <v>0.91708333333333336</v>
      </c>
      <c r="O41" s="115">
        <v>1</v>
      </c>
      <c r="P41" s="109">
        <f t="shared" si="3"/>
        <v>1</v>
      </c>
      <c r="Q41" s="380">
        <v>1</v>
      </c>
      <c r="R41" s="380">
        <v>1</v>
      </c>
      <c r="S41" s="109">
        <f t="shared" si="4"/>
        <v>0.83333333333333337</v>
      </c>
      <c r="T41" s="380">
        <v>0.5</v>
      </c>
      <c r="U41" s="380">
        <v>1</v>
      </c>
      <c r="V41" s="380">
        <v>1</v>
      </c>
      <c r="W41" s="109">
        <f t="shared" si="5"/>
        <v>0.83499999999999996</v>
      </c>
      <c r="X41" s="380">
        <v>1</v>
      </c>
      <c r="Y41" s="499">
        <v>0.67</v>
      </c>
      <c r="Z41" s="17"/>
      <c r="AA41" s="17"/>
      <c r="AB41" s="17"/>
    </row>
    <row r="42" spans="1:28" ht="15">
      <c r="A42" s="1193"/>
      <c r="B42" s="464" t="s">
        <v>132</v>
      </c>
      <c r="C42" s="464" t="s">
        <v>82</v>
      </c>
      <c r="D42" s="464">
        <v>433</v>
      </c>
      <c r="E42" s="465">
        <v>4.9000000000000004</v>
      </c>
      <c r="F42" s="106">
        <f t="shared" si="7"/>
        <v>0.80208333333333337</v>
      </c>
      <c r="G42" s="107">
        <f t="shared" si="1"/>
        <v>0.83333333333333337</v>
      </c>
      <c r="H42" s="115">
        <v>1</v>
      </c>
      <c r="I42" s="109">
        <f t="shared" si="2"/>
        <v>0.5</v>
      </c>
      <c r="J42" s="380">
        <v>1</v>
      </c>
      <c r="K42" s="380" t="s">
        <v>44</v>
      </c>
      <c r="L42" s="380">
        <v>0</v>
      </c>
      <c r="M42" s="115">
        <v>1</v>
      </c>
      <c r="N42" s="107">
        <f t="shared" si="6"/>
        <v>0.77083333333333337</v>
      </c>
      <c r="O42" s="115">
        <v>0.5</v>
      </c>
      <c r="P42" s="109">
        <f t="shared" si="3"/>
        <v>0.75</v>
      </c>
      <c r="Q42" s="380">
        <v>1</v>
      </c>
      <c r="R42" s="380">
        <v>0.5</v>
      </c>
      <c r="S42" s="109">
        <f t="shared" si="4"/>
        <v>0.83333333333333337</v>
      </c>
      <c r="T42" s="380">
        <v>0.5</v>
      </c>
      <c r="U42" s="380">
        <v>1</v>
      </c>
      <c r="V42" s="380">
        <v>1</v>
      </c>
      <c r="W42" s="109">
        <f t="shared" si="5"/>
        <v>1</v>
      </c>
      <c r="X42" s="380">
        <v>1</v>
      </c>
      <c r="Y42" s="499">
        <v>1</v>
      </c>
      <c r="Z42" s="17"/>
      <c r="AA42" s="17"/>
      <c r="AB42" s="17"/>
    </row>
    <row r="43" spans="1:28" ht="15">
      <c r="A43" s="1193"/>
      <c r="B43" s="455" t="s">
        <v>133</v>
      </c>
      <c r="C43" s="455" t="s">
        <v>82</v>
      </c>
      <c r="D43" s="460">
        <v>1183</v>
      </c>
      <c r="E43" s="456">
        <v>13.2</v>
      </c>
      <c r="F43" s="106">
        <f t="shared" si="7"/>
        <v>0.81270833333333337</v>
      </c>
      <c r="G43" s="107">
        <f t="shared" si="1"/>
        <v>0.83333333333333337</v>
      </c>
      <c r="H43" s="115">
        <v>1</v>
      </c>
      <c r="I43" s="109">
        <f t="shared" si="2"/>
        <v>0.5</v>
      </c>
      <c r="J43" s="380">
        <v>1</v>
      </c>
      <c r="K43" s="380" t="s">
        <v>44</v>
      </c>
      <c r="L43" s="380">
        <v>0</v>
      </c>
      <c r="M43" s="115">
        <v>1</v>
      </c>
      <c r="N43" s="107">
        <f t="shared" si="6"/>
        <v>0.79208333333333336</v>
      </c>
      <c r="O43" s="115">
        <v>1</v>
      </c>
      <c r="P43" s="109">
        <f t="shared" si="3"/>
        <v>0.5</v>
      </c>
      <c r="Q43" s="380">
        <v>1</v>
      </c>
      <c r="R43" s="380">
        <v>0</v>
      </c>
      <c r="S43" s="109">
        <f t="shared" si="4"/>
        <v>0.83333333333333337</v>
      </c>
      <c r="T43" s="380">
        <v>0.5</v>
      </c>
      <c r="U43" s="380">
        <v>1</v>
      </c>
      <c r="V43" s="380">
        <v>1</v>
      </c>
      <c r="W43" s="109">
        <f t="shared" si="5"/>
        <v>0.83499999999999996</v>
      </c>
      <c r="X43" s="380">
        <v>0.67</v>
      </c>
      <c r="Y43" s="499">
        <v>1</v>
      </c>
      <c r="Z43" s="17"/>
      <c r="AA43" s="17"/>
      <c r="AB43" s="17"/>
    </row>
    <row r="44" spans="1:28" ht="15">
      <c r="A44" s="1193"/>
      <c r="B44" s="462" t="s">
        <v>134</v>
      </c>
      <c r="C44" s="462" t="s">
        <v>82</v>
      </c>
      <c r="D44" s="468">
        <v>6842</v>
      </c>
      <c r="E44" s="463">
        <v>17.899999999999999</v>
      </c>
      <c r="F44" s="106">
        <f t="shared" si="7"/>
        <v>0.97249999999999992</v>
      </c>
      <c r="G44" s="107">
        <f>(H44+I44+M44)/3</f>
        <v>0.94499999999999995</v>
      </c>
      <c r="H44" s="115">
        <v>1</v>
      </c>
      <c r="I44" s="109">
        <f t="shared" si="2"/>
        <v>0.83499999999999996</v>
      </c>
      <c r="J44" s="380">
        <v>1</v>
      </c>
      <c r="K44" s="380" t="s">
        <v>44</v>
      </c>
      <c r="L44" s="380">
        <v>0.67</v>
      </c>
      <c r="M44" s="115">
        <v>1</v>
      </c>
      <c r="N44" s="107">
        <f t="shared" si="6"/>
        <v>1</v>
      </c>
      <c r="O44" s="115">
        <v>1</v>
      </c>
      <c r="P44" s="109">
        <f t="shared" si="3"/>
        <v>1</v>
      </c>
      <c r="Q44" s="380">
        <v>1</v>
      </c>
      <c r="R44" s="380">
        <v>1</v>
      </c>
      <c r="S44" s="109">
        <f t="shared" si="4"/>
        <v>1</v>
      </c>
      <c r="T44" s="380">
        <v>1</v>
      </c>
      <c r="U44" s="380">
        <v>1</v>
      </c>
      <c r="V44" s="380">
        <v>1</v>
      </c>
      <c r="W44" s="109">
        <f t="shared" si="5"/>
        <v>1</v>
      </c>
      <c r="X44" s="380">
        <v>1</v>
      </c>
      <c r="Y44" s="499">
        <v>1</v>
      </c>
      <c r="Z44" s="17"/>
      <c r="AA44" s="17"/>
      <c r="AB44" s="17"/>
    </row>
    <row r="45" spans="1:28" ht="15">
      <c r="A45" s="1193"/>
      <c r="B45" s="455" t="s">
        <v>135</v>
      </c>
      <c r="C45" s="455" t="s">
        <v>82</v>
      </c>
      <c r="D45" s="455">
        <v>795</v>
      </c>
      <c r="E45" s="456">
        <v>5.2</v>
      </c>
      <c r="F45" s="106">
        <f t="shared" si="7"/>
        <v>0.77104166666666663</v>
      </c>
      <c r="G45" s="107">
        <f t="shared" si="1"/>
        <v>0.83333333333333337</v>
      </c>
      <c r="H45" s="115">
        <v>1</v>
      </c>
      <c r="I45" s="109">
        <f t="shared" si="2"/>
        <v>0.5</v>
      </c>
      <c r="J45" s="380">
        <v>1</v>
      </c>
      <c r="K45" s="380" t="s">
        <v>44</v>
      </c>
      <c r="L45" s="380">
        <v>0</v>
      </c>
      <c r="M45" s="115">
        <v>1</v>
      </c>
      <c r="N45" s="107">
        <f t="shared" si="6"/>
        <v>0.70874999999999999</v>
      </c>
      <c r="O45" s="115">
        <v>0.5</v>
      </c>
      <c r="P45" s="109">
        <f t="shared" si="3"/>
        <v>0.5</v>
      </c>
      <c r="Q45" s="380">
        <v>1</v>
      </c>
      <c r="R45" s="380">
        <v>0</v>
      </c>
      <c r="S45" s="109">
        <f t="shared" si="4"/>
        <v>1</v>
      </c>
      <c r="T45" s="380">
        <v>1</v>
      </c>
      <c r="U45" s="380">
        <v>1</v>
      </c>
      <c r="V45" s="380">
        <v>1</v>
      </c>
      <c r="W45" s="109">
        <f t="shared" si="5"/>
        <v>0.83499999999999996</v>
      </c>
      <c r="X45" s="380">
        <v>0.67</v>
      </c>
      <c r="Y45" s="499">
        <v>1</v>
      </c>
      <c r="Z45" s="17"/>
      <c r="AA45" s="17"/>
      <c r="AB45" s="17"/>
    </row>
    <row r="46" spans="1:28" ht="15">
      <c r="A46" s="1193"/>
      <c r="B46" s="464" t="s">
        <v>136</v>
      </c>
      <c r="C46" s="464" t="s">
        <v>82</v>
      </c>
      <c r="D46" s="464">
        <v>995</v>
      </c>
      <c r="E46" s="465">
        <v>8</v>
      </c>
      <c r="F46" s="106">
        <f t="shared" si="7"/>
        <v>0.85416666666666674</v>
      </c>
      <c r="G46" s="107">
        <f t="shared" si="1"/>
        <v>0.83333333333333337</v>
      </c>
      <c r="H46" s="115">
        <v>1</v>
      </c>
      <c r="I46" s="109">
        <f t="shared" si="2"/>
        <v>0.5</v>
      </c>
      <c r="J46" s="380">
        <v>1</v>
      </c>
      <c r="K46" s="380" t="s">
        <v>44</v>
      </c>
      <c r="L46" s="380">
        <v>0</v>
      </c>
      <c r="M46" s="115">
        <v>1</v>
      </c>
      <c r="N46" s="107">
        <f t="shared" si="6"/>
        <v>0.875</v>
      </c>
      <c r="O46" s="115">
        <v>1</v>
      </c>
      <c r="P46" s="109">
        <f t="shared" si="3"/>
        <v>0.5</v>
      </c>
      <c r="Q46" s="380">
        <v>1</v>
      </c>
      <c r="R46" s="380">
        <v>0</v>
      </c>
      <c r="S46" s="109">
        <f t="shared" si="4"/>
        <v>1</v>
      </c>
      <c r="T46" s="380">
        <v>1</v>
      </c>
      <c r="U46" s="380">
        <v>1</v>
      </c>
      <c r="V46" s="380">
        <v>1</v>
      </c>
      <c r="W46" s="109">
        <f t="shared" si="5"/>
        <v>1</v>
      </c>
      <c r="X46" s="380">
        <v>1</v>
      </c>
      <c r="Y46" s="499">
        <v>1</v>
      </c>
      <c r="Z46" s="17"/>
      <c r="AA46" s="17"/>
      <c r="AB46" s="17"/>
    </row>
    <row r="47" spans="1:28" thickBot="1">
      <c r="A47" s="1194"/>
      <c r="B47" s="683" t="s">
        <v>137</v>
      </c>
      <c r="C47" s="683" t="s">
        <v>82</v>
      </c>
      <c r="D47" s="685">
        <v>1863</v>
      </c>
      <c r="E47" s="684">
        <v>27</v>
      </c>
      <c r="F47" s="1000">
        <f t="shared" si="7"/>
        <v>0.88666666666666671</v>
      </c>
      <c r="G47" s="705">
        <f t="shared" si="1"/>
        <v>0.83333333333333337</v>
      </c>
      <c r="H47" s="644">
        <v>1</v>
      </c>
      <c r="I47" s="706">
        <f t="shared" si="2"/>
        <v>0.5</v>
      </c>
      <c r="J47" s="645">
        <v>1</v>
      </c>
      <c r="K47" s="645" t="s">
        <v>44</v>
      </c>
      <c r="L47" s="645">
        <v>0</v>
      </c>
      <c r="M47" s="644">
        <v>1</v>
      </c>
      <c r="N47" s="643">
        <v>0.94</v>
      </c>
      <c r="O47" s="644">
        <v>1</v>
      </c>
      <c r="P47" s="706">
        <f t="shared" si="3"/>
        <v>1</v>
      </c>
      <c r="Q47" s="645">
        <v>1</v>
      </c>
      <c r="R47" s="645">
        <v>1</v>
      </c>
      <c r="S47" s="706">
        <f t="shared" si="4"/>
        <v>0.83333333333333337</v>
      </c>
      <c r="T47" s="645">
        <v>0.5</v>
      </c>
      <c r="U47" s="645">
        <v>1</v>
      </c>
      <c r="V47" s="645">
        <v>1</v>
      </c>
      <c r="W47" s="706">
        <f t="shared" si="5"/>
        <v>1</v>
      </c>
      <c r="X47" s="645">
        <v>1</v>
      </c>
      <c r="Y47" s="646">
        <v>1</v>
      </c>
      <c r="Z47" s="17"/>
      <c r="AA47" s="17"/>
      <c r="AB47" s="17"/>
    </row>
    <row r="48" spans="1:28" ht="15">
      <c r="A48" s="42"/>
      <c r="B48" s="83" t="s">
        <v>138</v>
      </c>
      <c r="C48" s="84" t="s">
        <v>82</v>
      </c>
      <c r="D48" s="85">
        <f>AVERAGE(D7:D47)</f>
        <v>4181</v>
      </c>
      <c r="E48" s="830">
        <f>AVERAGE(E7:E47)</f>
        <v>72.465853658536574</v>
      </c>
      <c r="F48" s="831">
        <f>AVERAGE(F7:F47)</f>
        <v>0.63912601626016263</v>
      </c>
      <c r="G48" s="831">
        <f t="shared" ref="G48:Y48" si="8">AVERAGE(G7:G47)</f>
        <v>0.78325203252032516</v>
      </c>
      <c r="H48" s="831">
        <f t="shared" si="8"/>
        <v>0.82926829268292679</v>
      </c>
      <c r="I48" s="831">
        <f t="shared" si="8"/>
        <v>0.52048780487804891</v>
      </c>
      <c r="J48" s="831">
        <f t="shared" si="8"/>
        <v>0.97560975609756095</v>
      </c>
      <c r="K48" s="86" t="s">
        <v>44</v>
      </c>
      <c r="L48" s="831">
        <f t="shared" si="8"/>
        <v>6.5365853658536588E-2</v>
      </c>
      <c r="M48" s="831">
        <f t="shared" si="8"/>
        <v>1</v>
      </c>
      <c r="N48" s="831">
        <f>AVERAGE(N7:N47)</f>
        <v>0.49500000000000005</v>
      </c>
      <c r="O48" s="831">
        <f t="shared" si="8"/>
        <v>0.35365853658536583</v>
      </c>
      <c r="P48" s="831">
        <f t="shared" si="8"/>
        <v>0.43292682926829268</v>
      </c>
      <c r="Q48" s="831">
        <f t="shared" si="8"/>
        <v>0.53658536585365857</v>
      </c>
      <c r="R48" s="831">
        <f t="shared" si="8"/>
        <v>0.32926829268292684</v>
      </c>
      <c r="S48" s="831">
        <f t="shared" si="8"/>
        <v>0.82520325203251998</v>
      </c>
      <c r="T48" s="831">
        <f t="shared" si="8"/>
        <v>0.68292682926829273</v>
      </c>
      <c r="U48" s="831">
        <f t="shared" si="8"/>
        <v>0.79268292682926833</v>
      </c>
      <c r="V48" s="831">
        <f t="shared" si="8"/>
        <v>1</v>
      </c>
      <c r="W48" s="831">
        <f t="shared" si="8"/>
        <v>0.37000000000000005</v>
      </c>
      <c r="X48" s="831">
        <f t="shared" si="8"/>
        <v>0.40658536585365856</v>
      </c>
      <c r="Y48" s="831">
        <f t="shared" si="8"/>
        <v>0.33341463414634148</v>
      </c>
      <c r="Z48" s="17"/>
      <c r="AA48" s="17"/>
      <c r="AB48" s="17"/>
    </row>
    <row r="49" spans="1:28" ht="15">
      <c r="A49" s="95"/>
      <c r="B49" s="46" t="s">
        <v>139</v>
      </c>
      <c r="C49" s="47" t="s">
        <v>82</v>
      </c>
      <c r="D49" s="85" t="s">
        <v>58</v>
      </c>
      <c r="E49" s="96">
        <f>SUMPRODUCT(E7:E47,D7:D47)/SUM(D7:D47)</f>
        <v>19.743620676579884</v>
      </c>
      <c r="F49" s="86">
        <f>SUMPRODUCT(F7:F47,D7:D47)/SUM(D7:D47)</f>
        <v>0.91663918316114534</v>
      </c>
      <c r="G49" s="86">
        <f>SUMPRODUCT(G7:G47,D7:D47)/SUM(D7:D47)</f>
        <v>0.91241621504949799</v>
      </c>
      <c r="H49" s="86">
        <f>SUMPRODUCT(H7:H47,D7:D47)/SUM(D7:D47)</f>
        <v>0.97008826223158184</v>
      </c>
      <c r="I49" s="86">
        <f>SUMPRODUCT(I7:I47,D7:D47)/SUM(D7:D47)</f>
        <v>0.76716038291691213</v>
      </c>
      <c r="J49" s="86">
        <f>SUMPRODUCT(J7:J47,D7:D47)/SUM(D7:D47)</f>
        <v>0.98814614312132121</v>
      </c>
      <c r="K49" s="86" t="s">
        <v>44</v>
      </c>
      <c r="L49" s="86">
        <f>SUMPRODUCT(L7:L47,D7:D47)/SUM(D7:D47)</f>
        <v>0.54617462271250317</v>
      </c>
      <c r="M49" s="86">
        <f>SUMPRODUCT(M7:M47,D7:D47)/SUM(D7:D47)</f>
        <v>1</v>
      </c>
      <c r="N49" s="86">
        <f>SUMPRODUCT(N7:N47,D7:D47)/SUM(D7:D47)</f>
        <v>0.92086215127279214</v>
      </c>
      <c r="O49" s="86">
        <f>SUMPRODUCT(O7:O47,D7:D47)/SUM(D7:D47)</f>
        <v>0.9028298749861452</v>
      </c>
      <c r="P49" s="86">
        <f>SUMPRODUCT(P7:P47,D7:D47)/SUM(D7:D47)</f>
        <v>0.91140087853880214</v>
      </c>
      <c r="Q49" s="86">
        <f>SUMPRODUCT(Q7:Q47,D7:D47)/SUM(D7:D47)</f>
        <v>0.94040986810250782</v>
      </c>
      <c r="R49" s="86">
        <f>SUMPRODUCT(R7:R47,D7:D47)/SUM(D7:D47)</f>
        <v>0.88239188897509635</v>
      </c>
      <c r="S49" s="86">
        <f>SUMPRODUCT(S7:S47,D7:D47)/SUM(D7:D47)</f>
        <v>0.96668630642297815</v>
      </c>
      <c r="T49" s="86">
        <f>SUMPRODUCT(T7:T47,D7:D47)/SUM(D7:D47)</f>
        <v>0.92890602668284517</v>
      </c>
      <c r="U49" s="86">
        <f>SUMPRODUCT(U7:U47,D7:D47)/SUM(D7:D47)</f>
        <v>0.97115289258608917</v>
      </c>
      <c r="V49" s="86">
        <f>SUMPRODUCT(V7:V47,D7:D47)/SUM(D7:D47)</f>
        <v>1</v>
      </c>
      <c r="W49" s="86">
        <f>SUMPRODUCT(W7:W47,D7:D47)/SUM(D7:D47)</f>
        <v>0.90332853034342353</v>
      </c>
      <c r="X49" s="86">
        <f>SUMPRODUCT(X7:X47,D7:D47)/SUM(D7:D47)</f>
        <v>0.91043571091056497</v>
      </c>
      <c r="Y49" s="86">
        <f>SUMPRODUCT(Y7:Y47,D7:D47)/SUM(D7:D47)</f>
        <v>0.89622134977628176</v>
      </c>
      <c r="Z49" s="17"/>
      <c r="AA49" s="17"/>
      <c r="AB49" s="17"/>
    </row>
    <row r="50" spans="1:28" ht="15">
      <c r="A50" s="97"/>
      <c r="B50" s="49" t="s">
        <v>59</v>
      </c>
      <c r="C50" s="50" t="s">
        <v>82</v>
      </c>
      <c r="D50" s="89">
        <f>AVERAGE(D7:D35)</f>
        <v>625.24137931034488</v>
      </c>
      <c r="E50" s="88">
        <f>AVERAGE(E7:E35)</f>
        <v>96.055172413793102</v>
      </c>
      <c r="F50" s="1004">
        <f>AVERAGE(F7:F35)</f>
        <v>0.53734913793103467</v>
      </c>
      <c r="G50" s="1004">
        <f t="shared" ref="G50:X50" si="9">AVERAGE(G7:G35)</f>
        <v>0.74712643678160928</v>
      </c>
      <c r="H50" s="1004">
        <f t="shared" si="9"/>
        <v>0.75862068965517238</v>
      </c>
      <c r="I50" s="1004">
        <f t="shared" si="9"/>
        <v>0.48275862068965519</v>
      </c>
      <c r="J50" s="1004">
        <f t="shared" si="9"/>
        <v>0.96551724137931039</v>
      </c>
      <c r="K50" s="1004" t="s">
        <v>44</v>
      </c>
      <c r="L50" s="1004">
        <f t="shared" si="9"/>
        <v>0</v>
      </c>
      <c r="M50" s="1004">
        <f t="shared" si="9"/>
        <v>1</v>
      </c>
      <c r="N50" s="1004">
        <f t="shared" si="9"/>
        <v>0.32757183908045978</v>
      </c>
      <c r="O50" s="1004">
        <f t="shared" si="9"/>
        <v>0.1206896551724138</v>
      </c>
      <c r="P50" s="1004">
        <f t="shared" si="9"/>
        <v>0.27586206896551724</v>
      </c>
      <c r="Q50" s="1004">
        <f t="shared" si="9"/>
        <v>0.34482758620689657</v>
      </c>
      <c r="R50" s="1004">
        <f t="shared" si="9"/>
        <v>0.20689655172413793</v>
      </c>
      <c r="S50" s="1004">
        <f t="shared" si="9"/>
        <v>0.78735632183908033</v>
      </c>
      <c r="T50" s="1004">
        <f t="shared" si="9"/>
        <v>0.65517241379310343</v>
      </c>
      <c r="U50" s="1004">
        <f t="shared" si="9"/>
        <v>0.7068965517241379</v>
      </c>
      <c r="V50" s="1004">
        <f t="shared" si="9"/>
        <v>1</v>
      </c>
      <c r="W50" s="1004">
        <f t="shared" si="9"/>
        <v>0.12637931034482758</v>
      </c>
      <c r="X50" s="1004">
        <f t="shared" si="9"/>
        <v>0.18379310344827587</v>
      </c>
      <c r="Y50" s="1004">
        <f>AVERAGE(Y7:Y35)</f>
        <v>6.8965517241379309E-2</v>
      </c>
      <c r="Z50" s="17"/>
      <c r="AA50" s="17"/>
      <c r="AB50" s="17"/>
    </row>
    <row r="51" spans="1:28" ht="15">
      <c r="A51" s="97"/>
      <c r="B51" s="49" t="s">
        <v>60</v>
      </c>
      <c r="C51" s="50" t="s">
        <v>82</v>
      </c>
      <c r="D51" s="51" t="s">
        <v>58</v>
      </c>
      <c r="E51" s="88">
        <f>SUMPRODUCT(E7:E35,D7:D35)/SUM(D7:D35)</f>
        <v>95.884927200529447</v>
      </c>
      <c r="F51" s="142">
        <f>SUMPRODUCT(F7:F35,D7:D35)/SUM(D7:D35)</f>
        <v>0.53032444940804468</v>
      </c>
      <c r="G51" s="142">
        <f>SUMPRODUCT(G7:G35,D7:D35)/SUM(D7:D35)</f>
        <v>0.72039304360614742</v>
      </c>
      <c r="H51" s="142">
        <f>SUMPRODUCT(H7:H35,D7:D35)/SUM(D7:D35)</f>
        <v>0.71721266269578643</v>
      </c>
      <c r="I51" s="142">
        <f>SUMPRODUCT(I7:I35,D7:D35)/SUM(D7:D35)</f>
        <v>0.44396646812265605</v>
      </c>
      <c r="J51" s="142">
        <f>SUMPRODUCT(J7:J35,D7:D35)/SUM(D7:D35)</f>
        <v>0.88793293624531211</v>
      </c>
      <c r="K51" s="142" t="s">
        <v>44</v>
      </c>
      <c r="L51" s="142">
        <f>SUMPRODUCT(L7:L35,D7:D35)/SUM(D7:D35)</f>
        <v>0</v>
      </c>
      <c r="M51" s="142">
        <f>SUMPRODUCT(M7:M35,D7:D35)/SUM(D7:D35)</f>
        <v>1</v>
      </c>
      <c r="N51" s="142">
        <f>SUMPRODUCT(N7:N35,D7:D35)/SUM(D7:D35)</f>
        <v>0.34025585520994189</v>
      </c>
      <c r="O51" s="142">
        <f>SUMPRODUCT(O7:O35,D7:D35)/SUM(D7:D35)</f>
        <v>0.11521067725568057</v>
      </c>
      <c r="P51" s="142">
        <f>SUMPRODUCT(P7:P35,D7:D35)/SUM(D7:D35)</f>
        <v>0.32528127068166779</v>
      </c>
      <c r="Q51" s="142">
        <f>SUMPRODUCT(Q7:Q35,D7:D35)/SUM(D7:D35)</f>
        <v>0.43663136995367308</v>
      </c>
      <c r="R51" s="142">
        <f>SUMPRODUCT(R7:R35,D7:D35)/SUM(D7:D35)</f>
        <v>0.21393117140966247</v>
      </c>
      <c r="S51" s="142">
        <f>SUMPRODUCT(S7:S35,D7:D35)/SUM(D7:D35)</f>
        <v>0.79313736304140015</v>
      </c>
      <c r="T51" s="142">
        <f>SUMPRODUCT(T7:T35,D7:D35)/SUM(D7:D35)</f>
        <v>0.65213434811383186</v>
      </c>
      <c r="U51" s="142">
        <f>SUMPRODUCT(U7:U35,D7:D35)/SUM(D7:D35)</f>
        <v>0.72727774101036846</v>
      </c>
      <c r="V51" s="142">
        <f>SUMPRODUCT(V7:V35,D7:D35)/SUM(D7:D35)</f>
        <v>1</v>
      </c>
      <c r="W51" s="142">
        <f>SUMPRODUCT(W7:W35,D7:D35)/SUM(D7:D35)</f>
        <v>0.12739410986101921</v>
      </c>
      <c r="X51" s="142">
        <f>SUMPRODUCT(X7:X35,D7:D35)/SUM(D7:D35)</f>
        <v>0.18925325391572909</v>
      </c>
      <c r="Y51" s="142">
        <f>SUMPRODUCT(Y7:Y35,D7:D35)/SUM(D7:D35)</f>
        <v>6.5534965806309298E-2</v>
      </c>
      <c r="Z51" s="17"/>
      <c r="AA51" s="17"/>
      <c r="AB51" s="17"/>
    </row>
    <row r="52" spans="1:28" ht="15">
      <c r="A52" s="97"/>
      <c r="B52" s="43" t="s">
        <v>61</v>
      </c>
      <c r="C52" s="44" t="s">
        <v>82</v>
      </c>
      <c r="D52" s="91">
        <f>AVERAGE(D36:D47)</f>
        <v>12774.083333333334</v>
      </c>
      <c r="E52" s="1005">
        <f>AVERAGE(E36:E47)</f>
        <v>15.458333333333334</v>
      </c>
      <c r="F52" s="1006">
        <f t="shared" ref="F52:Y52" si="10">AVERAGE(F36:F47)</f>
        <v>0.88508680555555541</v>
      </c>
      <c r="G52" s="1006">
        <f>AVERAGE(G36:G47)</f>
        <v>0.87055555555555564</v>
      </c>
      <c r="H52" s="1006">
        <f t="shared" si="10"/>
        <v>1</v>
      </c>
      <c r="I52" s="1006">
        <f>AVERAGE(I36:I47)</f>
        <v>0.61166666666666669</v>
      </c>
      <c r="J52" s="1006">
        <f t="shared" si="10"/>
        <v>1</v>
      </c>
      <c r="K52" s="1006" t="s">
        <v>44</v>
      </c>
      <c r="L52" s="1006">
        <f t="shared" si="10"/>
        <v>0.22333333333333336</v>
      </c>
      <c r="M52" s="1006">
        <f t="shared" si="10"/>
        <v>1</v>
      </c>
      <c r="N52" s="1006">
        <f t="shared" si="10"/>
        <v>0.89961805555555552</v>
      </c>
      <c r="O52" s="1006">
        <f t="shared" si="10"/>
        <v>0.91666666666666663</v>
      </c>
      <c r="P52" s="1006">
        <f t="shared" si="10"/>
        <v>0.8125</v>
      </c>
      <c r="Q52" s="1006">
        <f t="shared" si="10"/>
        <v>1</v>
      </c>
      <c r="R52" s="1006">
        <f t="shared" si="10"/>
        <v>0.625</v>
      </c>
      <c r="S52" s="1006">
        <f t="shared" si="10"/>
        <v>0.91666666666666663</v>
      </c>
      <c r="T52" s="1006">
        <f t="shared" si="10"/>
        <v>0.75</v>
      </c>
      <c r="U52" s="1006">
        <f t="shared" si="10"/>
        <v>1</v>
      </c>
      <c r="V52" s="1006">
        <f t="shared" si="10"/>
        <v>1</v>
      </c>
      <c r="W52" s="1006">
        <f t="shared" si="10"/>
        <v>0.95874999999999988</v>
      </c>
      <c r="X52" s="1006">
        <f t="shared" si="10"/>
        <v>0.94499999999999995</v>
      </c>
      <c r="Y52" s="1006">
        <f t="shared" si="10"/>
        <v>0.97250000000000003</v>
      </c>
      <c r="Z52" s="17"/>
      <c r="AA52" s="17"/>
      <c r="AB52" s="17"/>
    </row>
    <row r="53" spans="1:28" thickBot="1">
      <c r="A53" s="97"/>
      <c r="B53" s="52" t="s">
        <v>62</v>
      </c>
      <c r="C53" s="53" t="s">
        <v>82</v>
      </c>
      <c r="D53" s="54" t="s">
        <v>58</v>
      </c>
      <c r="E53" s="98">
        <f>SUMPRODUCT(E36:E47,D36:D47)/SUM(D36:D47)</f>
        <v>10.737141608334584</v>
      </c>
      <c r="F53" s="367">
        <f>SUMPRODUCT(F36:F47,D36:D47)/SUM(D36:D47)</f>
        <v>0.9623349522796808</v>
      </c>
      <c r="G53" s="367">
        <f>SUMPRODUCT(G36:G47,D36:D47)/SUM(D36:D47)</f>
        <v>0.9351299397434476</v>
      </c>
      <c r="H53" s="367">
        <f>SUMPRODUCT(H36:H47,D36:D47)/SUM(D36:D47)</f>
        <v>1</v>
      </c>
      <c r="I53" s="367">
        <f>SUMPRODUCT(I36:I47,D36:D47)/SUM(D36:D47)</f>
        <v>0.8053898192303427</v>
      </c>
      <c r="J53" s="367">
        <f>SUMPRODUCT(J36:J47,D36:D47)/SUM(D36:D47)</f>
        <v>1</v>
      </c>
      <c r="K53" s="367" t="s">
        <v>44</v>
      </c>
      <c r="L53" s="367">
        <f>SUMPRODUCT(L36:L47,D36:D47)/SUM(D36:D47)</f>
        <v>0.61077963846068539</v>
      </c>
      <c r="M53" s="367">
        <f>SUMPRODUCT(M36:M47,D36:D47)/SUM(D36:D47)</f>
        <v>1</v>
      </c>
      <c r="N53" s="367">
        <f>SUMPRODUCT(N36:N47,D36:D47)/SUM(D36:D47)</f>
        <v>0.989539964815914</v>
      </c>
      <c r="O53" s="367">
        <f>SUMPRODUCT(O36:O47,D36:D47)/SUM(D36:D47)</f>
        <v>0.99599449406023921</v>
      </c>
      <c r="P53" s="367">
        <f>SUMPRODUCT(P36:P47,D36:D47)/SUM(D36:D47)</f>
        <v>0.98073084174337366</v>
      </c>
      <c r="Q53" s="367">
        <f>SUMPRODUCT(Q36:Q47,D36:D47)/SUM(D36:D47)</f>
        <v>1</v>
      </c>
      <c r="R53" s="367">
        <f>SUMPRODUCT(R36:R47,D36:D47)/SUM(D36:D47)</f>
        <v>0.96146168348674721</v>
      </c>
      <c r="S53" s="367">
        <f>SUMPRODUCT(S36:S47,D36:D47)/SUM(D36:D47)</f>
        <v>0.98721478166513355</v>
      </c>
      <c r="T53" s="367">
        <f>SUMPRODUCT(T36:T47,D36:D47)/SUM(D36:D47)</f>
        <v>0.96164434499540086</v>
      </c>
      <c r="U53" s="367">
        <f>SUMPRODUCT(U36:U47,D36:D47)/SUM(D36:D47)</f>
        <v>1</v>
      </c>
      <c r="V53" s="367">
        <f>SUMPRODUCT(V36:V47,D36:D47)/SUM(D36:D47)</f>
        <v>1</v>
      </c>
      <c r="W53" s="367">
        <f>SUMPRODUCT(W36:W47,D36:D47)/SUM(D36:D47)</f>
        <v>0.99511099948463366</v>
      </c>
      <c r="X53" s="367">
        <f>SUMPRODUCT(X36:X47,D36:D47)/SUM(D36:D47)</f>
        <v>0.99574176881576615</v>
      </c>
      <c r="Y53" s="367">
        <f>SUMPRODUCT(Y36:Y47,D36:D47)/SUM(D36:D47)</f>
        <v>0.99448023015350095</v>
      </c>
      <c r="Z53" s="17"/>
      <c r="AA53" s="17"/>
      <c r="AB53" s="17"/>
    </row>
    <row r="54" spans="1:28" thickTop="1">
      <c r="A54" s="99"/>
      <c r="B54" s="55"/>
      <c r="C54" s="55"/>
      <c r="D54" s="55"/>
      <c r="E54" s="93"/>
      <c r="F54" s="55"/>
      <c r="G54" s="55"/>
      <c r="H54" s="55"/>
      <c r="I54" s="55"/>
      <c r="J54" s="55"/>
      <c r="K54" s="55"/>
      <c r="L54" s="55"/>
      <c r="M54" s="55"/>
      <c r="N54" s="55"/>
      <c r="O54" s="55"/>
      <c r="P54" s="55"/>
      <c r="Q54" s="55"/>
      <c r="R54" s="55"/>
      <c r="S54" s="55"/>
      <c r="T54" s="55"/>
      <c r="U54" s="55"/>
      <c r="V54" s="55"/>
      <c r="W54" s="55"/>
      <c r="X54" s="55"/>
      <c r="Y54" s="55"/>
      <c r="Z54" s="55"/>
      <c r="AA54" s="55"/>
      <c r="AB54" s="55"/>
    </row>
    <row r="55" spans="1:28" ht="15">
      <c r="A55" s="99"/>
      <c r="B55" s="55"/>
      <c r="C55" s="55"/>
      <c r="D55" s="55"/>
      <c r="E55" s="93"/>
      <c r="F55" s="55"/>
      <c r="G55" s="55"/>
      <c r="H55" s="55"/>
      <c r="I55" s="55"/>
      <c r="J55" s="55"/>
      <c r="K55" s="55"/>
      <c r="L55" s="55"/>
      <c r="M55" s="55"/>
      <c r="N55" s="55"/>
      <c r="O55" s="55"/>
      <c r="P55" s="55"/>
      <c r="Q55" s="55"/>
      <c r="R55" s="55"/>
      <c r="S55" s="55"/>
      <c r="T55" s="55"/>
      <c r="U55" s="55"/>
      <c r="V55" s="55"/>
      <c r="W55" s="55"/>
      <c r="X55" s="55"/>
      <c r="Y55" s="55"/>
      <c r="Z55" s="55"/>
      <c r="AA55" s="55"/>
      <c r="AB55" s="55"/>
    </row>
    <row r="56" spans="1:28" ht="15">
      <c r="A56" s="99"/>
      <c r="B56" s="55"/>
      <c r="C56" s="55"/>
      <c r="D56" s="55"/>
      <c r="E56" s="93"/>
      <c r="F56" s="55"/>
      <c r="G56" s="55"/>
      <c r="H56" s="55"/>
      <c r="I56" s="55"/>
      <c r="J56" s="55"/>
      <c r="K56" s="55"/>
      <c r="L56" s="55"/>
      <c r="M56" s="55"/>
      <c r="N56" s="55"/>
      <c r="O56" s="55"/>
      <c r="P56" s="55"/>
      <c r="Q56" s="55"/>
      <c r="R56" s="55"/>
      <c r="S56" s="55"/>
      <c r="T56" s="55"/>
      <c r="U56" s="55"/>
      <c r="V56" s="55"/>
      <c r="W56" s="55"/>
      <c r="X56" s="55"/>
      <c r="Y56" s="55"/>
      <c r="Z56" s="55"/>
      <c r="AA56" s="55"/>
      <c r="AB56" s="55"/>
    </row>
    <row r="57" spans="1:28" ht="15">
      <c r="A57" s="99"/>
      <c r="B57" s="55"/>
      <c r="C57" s="55"/>
      <c r="D57" s="55"/>
      <c r="E57" s="93"/>
      <c r="F57" s="55"/>
      <c r="G57" s="55"/>
      <c r="H57" s="55"/>
      <c r="I57" s="55"/>
      <c r="J57" s="55"/>
      <c r="K57" s="55"/>
      <c r="L57" s="55"/>
      <c r="M57" s="55"/>
      <c r="N57" s="55"/>
      <c r="O57" s="55"/>
      <c r="P57" s="55"/>
      <c r="Q57" s="55"/>
      <c r="R57" s="55"/>
      <c r="S57" s="55"/>
      <c r="T57" s="55"/>
      <c r="U57" s="55"/>
      <c r="V57" s="55"/>
      <c r="W57" s="55"/>
      <c r="X57" s="55"/>
      <c r="Y57" s="55"/>
      <c r="Z57" s="55"/>
      <c r="AA57" s="55"/>
      <c r="AB57" s="55"/>
    </row>
    <row r="58" spans="1:28" ht="15">
      <c r="A58" s="99"/>
      <c r="B58" s="55"/>
      <c r="C58" s="56" t="s">
        <v>63</v>
      </c>
      <c r="D58" s="57">
        <f>SUM(D7:D35)</f>
        <v>18132</v>
      </c>
      <c r="E58" s="93"/>
      <c r="F58" s="55"/>
      <c r="G58" s="55"/>
      <c r="H58" s="55"/>
      <c r="I58" s="55"/>
      <c r="J58" s="55"/>
      <c r="K58" s="55"/>
      <c r="L58" s="55"/>
      <c r="M58" s="55"/>
      <c r="N58" s="55"/>
      <c r="O58" s="55"/>
      <c r="P58" s="55"/>
      <c r="Q58" s="55"/>
      <c r="R58" s="55"/>
      <c r="S58" s="55"/>
      <c r="T58" s="55"/>
      <c r="U58" s="55"/>
      <c r="V58" s="55"/>
      <c r="W58" s="55"/>
      <c r="X58" s="55"/>
      <c r="Y58" s="55"/>
      <c r="Z58" s="55"/>
      <c r="AA58" s="55"/>
      <c r="AB58" s="55"/>
    </row>
    <row r="59" spans="1:28" ht="15">
      <c r="A59" s="99"/>
      <c r="B59" s="55"/>
      <c r="C59" s="56" t="s">
        <v>64</v>
      </c>
      <c r="D59" s="58">
        <f>SUM(D36:D47)</f>
        <v>153289</v>
      </c>
      <c r="E59" s="93"/>
      <c r="F59" s="55"/>
      <c r="G59" s="55"/>
      <c r="H59" s="55"/>
      <c r="I59" s="55"/>
      <c r="J59" s="55"/>
      <c r="K59" s="55"/>
      <c r="L59" s="55"/>
      <c r="M59" s="55"/>
      <c r="N59" s="55"/>
      <c r="O59" s="55"/>
      <c r="P59" s="55"/>
      <c r="Q59" s="55"/>
      <c r="R59" s="55"/>
      <c r="S59" s="55"/>
      <c r="T59" s="55"/>
      <c r="U59" s="55"/>
      <c r="V59" s="55"/>
      <c r="W59" s="55"/>
      <c r="X59" s="55"/>
      <c r="Y59" s="55"/>
      <c r="Z59" s="55"/>
      <c r="AA59" s="55"/>
      <c r="AB59" s="55"/>
    </row>
    <row r="60" spans="1:28" ht="15">
      <c r="A60" s="99"/>
      <c r="B60" s="55"/>
      <c r="C60" s="55"/>
      <c r="D60" s="55"/>
      <c r="E60" s="93"/>
      <c r="F60" s="55"/>
      <c r="G60" s="55"/>
      <c r="H60" s="55"/>
      <c r="I60" s="55"/>
      <c r="J60" s="55"/>
      <c r="K60" s="55"/>
      <c r="L60" s="55"/>
      <c r="M60" s="55"/>
      <c r="N60" s="55"/>
      <c r="O60" s="55"/>
      <c r="P60" s="55"/>
      <c r="Q60" s="55"/>
      <c r="R60" s="55"/>
      <c r="S60" s="55"/>
      <c r="T60" s="55"/>
      <c r="U60" s="55"/>
      <c r="V60" s="55"/>
      <c r="W60" s="55"/>
      <c r="X60" s="55"/>
      <c r="Y60" s="55"/>
      <c r="Z60" s="55"/>
      <c r="AA60" s="55"/>
      <c r="AB60" s="55"/>
    </row>
    <row r="61" spans="1:28" ht="15">
      <c r="A61" s="99"/>
      <c r="B61" s="55"/>
      <c r="C61" s="55"/>
      <c r="D61" s="55"/>
      <c r="E61" s="93"/>
      <c r="F61" s="55"/>
      <c r="G61" s="55"/>
      <c r="H61" s="55"/>
      <c r="I61" s="55"/>
      <c r="J61" s="55"/>
      <c r="K61" s="55"/>
      <c r="L61" s="55"/>
      <c r="M61" s="55"/>
      <c r="N61" s="55"/>
      <c r="O61" s="55"/>
      <c r="P61" s="55"/>
      <c r="Q61" s="55"/>
      <c r="R61" s="55"/>
      <c r="S61" s="55"/>
      <c r="T61" s="55"/>
      <c r="U61" s="55"/>
      <c r="V61" s="55"/>
      <c r="W61" s="55"/>
      <c r="X61" s="55"/>
      <c r="Y61" s="55"/>
      <c r="Z61" s="55"/>
      <c r="AA61" s="55"/>
      <c r="AB61" s="55"/>
    </row>
    <row r="62" spans="1:28" ht="15">
      <c r="A62" s="99"/>
      <c r="B62" s="55"/>
      <c r="C62" s="55"/>
      <c r="D62" s="55"/>
      <c r="E62" s="93"/>
      <c r="F62" s="55"/>
      <c r="G62" s="55"/>
      <c r="H62" s="55"/>
      <c r="I62" s="55"/>
      <c r="J62" s="55"/>
      <c r="K62" s="55"/>
      <c r="L62" s="55"/>
      <c r="M62" s="55"/>
      <c r="N62" s="55"/>
      <c r="O62" s="55"/>
      <c r="P62" s="55"/>
      <c r="Q62" s="55"/>
      <c r="R62" s="55"/>
      <c r="S62" s="55"/>
      <c r="T62" s="55"/>
      <c r="U62" s="55"/>
      <c r="V62" s="55"/>
      <c r="W62" s="55"/>
      <c r="X62" s="55"/>
      <c r="Y62" s="55"/>
      <c r="Z62" s="55"/>
      <c r="AA62" s="55"/>
      <c r="AB62" s="55"/>
    </row>
    <row r="63" spans="1:28" ht="15">
      <c r="A63" s="99"/>
      <c r="B63" s="55"/>
      <c r="C63" s="55"/>
      <c r="D63" s="55"/>
      <c r="E63" s="93"/>
      <c r="F63" s="55"/>
      <c r="G63" s="55"/>
      <c r="H63" s="55"/>
      <c r="I63" s="55"/>
      <c r="J63" s="55"/>
      <c r="K63" s="55"/>
      <c r="L63" s="55"/>
      <c r="M63" s="55"/>
      <c r="N63" s="55"/>
      <c r="O63" s="55"/>
      <c r="P63" s="55"/>
      <c r="Q63" s="55"/>
      <c r="R63" s="55"/>
      <c r="S63" s="55"/>
      <c r="T63" s="55"/>
      <c r="U63" s="55"/>
      <c r="V63" s="55"/>
      <c r="W63" s="55"/>
      <c r="X63" s="55"/>
      <c r="Y63" s="55"/>
      <c r="Z63" s="55"/>
      <c r="AA63" s="55"/>
      <c r="AB63" s="55"/>
    </row>
    <row r="64" spans="1:28" ht="15">
      <c r="A64" s="99"/>
      <c r="B64" s="55"/>
      <c r="C64" s="55"/>
      <c r="D64" s="55"/>
      <c r="E64" s="93"/>
      <c r="F64" s="55"/>
      <c r="G64" s="55"/>
      <c r="H64" s="55"/>
      <c r="I64" s="55"/>
      <c r="J64" s="55"/>
      <c r="K64" s="55"/>
      <c r="L64" s="55"/>
      <c r="M64" s="55"/>
      <c r="N64" s="55"/>
      <c r="O64" s="55"/>
      <c r="P64" s="55"/>
      <c r="Q64" s="55"/>
      <c r="R64" s="55"/>
      <c r="S64" s="55"/>
      <c r="T64" s="55"/>
      <c r="U64" s="55"/>
      <c r="V64" s="55"/>
      <c r="W64" s="55"/>
      <c r="X64" s="55"/>
      <c r="Y64" s="55"/>
      <c r="Z64" s="55"/>
      <c r="AA64" s="55"/>
      <c r="AB64" s="55"/>
    </row>
    <row r="65" spans="1:28" ht="15">
      <c r="A65" s="99"/>
      <c r="B65" s="55"/>
      <c r="C65" s="55"/>
      <c r="D65" s="55"/>
      <c r="E65" s="93"/>
      <c r="F65" s="55"/>
      <c r="G65" s="55"/>
      <c r="H65" s="55"/>
      <c r="I65" s="55"/>
      <c r="J65" s="55"/>
      <c r="K65" s="55"/>
      <c r="L65" s="55"/>
      <c r="M65" s="55"/>
      <c r="N65" s="55"/>
      <c r="O65" s="55"/>
      <c r="P65" s="55"/>
      <c r="Q65" s="55"/>
      <c r="R65" s="55"/>
      <c r="S65" s="55"/>
      <c r="T65" s="55"/>
      <c r="U65" s="55"/>
      <c r="V65" s="55"/>
      <c r="W65" s="55"/>
      <c r="X65" s="55"/>
      <c r="Y65" s="55"/>
      <c r="Z65" s="55"/>
      <c r="AA65" s="55"/>
      <c r="AB65" s="55"/>
    </row>
    <row r="66" spans="1:28" ht="15">
      <c r="A66" s="99"/>
      <c r="B66" s="55"/>
      <c r="C66" s="55"/>
      <c r="D66" s="55"/>
      <c r="E66" s="93"/>
      <c r="F66" s="55"/>
      <c r="G66" s="55"/>
      <c r="H66" s="55"/>
      <c r="I66" s="55"/>
      <c r="J66" s="55"/>
      <c r="K66" s="55"/>
      <c r="L66" s="55"/>
      <c r="M66" s="55"/>
      <c r="N66" s="55"/>
      <c r="O66" s="55"/>
      <c r="P66" s="55"/>
      <c r="Q66" s="55"/>
      <c r="R66" s="55"/>
      <c r="S66" s="55"/>
      <c r="T66" s="55"/>
      <c r="U66" s="55"/>
      <c r="V66" s="55"/>
      <c r="W66" s="55"/>
      <c r="X66" s="55"/>
      <c r="Y66" s="55"/>
      <c r="Z66" s="55"/>
      <c r="AA66" s="55"/>
      <c r="AB66" s="55"/>
    </row>
    <row r="67" spans="1:28" ht="15">
      <c r="A67" s="99"/>
      <c r="B67" s="55"/>
      <c r="C67" s="55"/>
      <c r="D67" s="55"/>
      <c r="E67" s="93"/>
      <c r="F67" s="55"/>
      <c r="G67" s="55"/>
      <c r="H67" s="55"/>
      <c r="I67" s="55"/>
      <c r="J67" s="55"/>
      <c r="K67" s="55"/>
      <c r="L67" s="55"/>
      <c r="M67" s="55"/>
      <c r="N67" s="55"/>
      <c r="O67" s="55"/>
      <c r="P67" s="55"/>
      <c r="Q67" s="55"/>
      <c r="R67" s="55"/>
      <c r="S67" s="55"/>
      <c r="T67" s="55"/>
      <c r="U67" s="55"/>
      <c r="V67" s="55"/>
      <c r="W67" s="55"/>
      <c r="X67" s="55"/>
      <c r="Y67" s="55"/>
      <c r="Z67" s="55"/>
      <c r="AA67" s="55"/>
      <c r="AB67" s="55"/>
    </row>
    <row r="68" spans="1:28" ht="15">
      <c r="A68" s="99"/>
      <c r="B68" s="55"/>
      <c r="C68" s="55"/>
      <c r="D68" s="55"/>
      <c r="E68" s="93"/>
      <c r="F68" s="55"/>
      <c r="G68" s="55"/>
      <c r="H68" s="55"/>
      <c r="I68" s="55"/>
      <c r="J68" s="55"/>
      <c r="K68" s="55"/>
      <c r="L68" s="55"/>
      <c r="M68" s="55"/>
      <c r="N68" s="55"/>
      <c r="O68" s="55"/>
      <c r="P68" s="55"/>
      <c r="Q68" s="55"/>
      <c r="R68" s="55"/>
      <c r="S68" s="55"/>
      <c r="T68" s="55"/>
      <c r="U68" s="55"/>
      <c r="V68" s="55"/>
      <c r="W68" s="55"/>
      <c r="X68" s="55"/>
      <c r="Y68" s="55"/>
      <c r="Z68" s="55"/>
      <c r="AA68" s="55"/>
      <c r="AB68" s="55"/>
    </row>
    <row r="69" spans="1:28" ht="15">
      <c r="A69" s="99"/>
      <c r="B69" s="55"/>
      <c r="C69" s="55"/>
      <c r="D69" s="55"/>
      <c r="E69" s="93"/>
      <c r="F69" s="55"/>
      <c r="G69" s="55"/>
      <c r="H69" s="55"/>
      <c r="I69" s="55"/>
      <c r="J69" s="55"/>
      <c r="K69" s="55"/>
      <c r="L69" s="55"/>
      <c r="M69" s="55"/>
      <c r="N69" s="55"/>
      <c r="O69" s="55"/>
      <c r="P69" s="55"/>
      <c r="Q69" s="55"/>
      <c r="R69" s="55"/>
      <c r="S69" s="55"/>
      <c r="T69" s="55"/>
      <c r="U69" s="55"/>
      <c r="V69" s="55"/>
      <c r="W69" s="55"/>
      <c r="X69" s="55"/>
      <c r="Y69" s="55"/>
      <c r="Z69" s="55"/>
      <c r="AA69" s="55"/>
      <c r="AB69" s="55"/>
    </row>
    <row r="70" spans="1:28" ht="15">
      <c r="A70" s="99"/>
      <c r="B70" s="55"/>
      <c r="C70" s="55"/>
      <c r="D70" s="55"/>
      <c r="E70" s="93"/>
      <c r="F70" s="55"/>
      <c r="G70" s="55"/>
      <c r="H70" s="55"/>
      <c r="I70" s="55"/>
      <c r="J70" s="55"/>
      <c r="K70" s="55"/>
      <c r="L70" s="55"/>
      <c r="M70" s="55"/>
      <c r="N70" s="55"/>
      <c r="O70" s="55"/>
      <c r="P70" s="55"/>
      <c r="Q70" s="55"/>
      <c r="R70" s="55"/>
      <c r="S70" s="55"/>
      <c r="T70" s="55"/>
      <c r="U70" s="55"/>
      <c r="V70" s="55"/>
      <c r="W70" s="55"/>
      <c r="X70" s="55"/>
      <c r="Y70" s="55"/>
      <c r="Z70" s="55"/>
      <c r="AA70" s="55"/>
      <c r="AB70" s="55"/>
    </row>
    <row r="71" spans="1:28" ht="15">
      <c r="A71" s="99"/>
      <c r="B71" s="55"/>
      <c r="C71" s="55"/>
      <c r="D71" s="55"/>
      <c r="E71" s="93"/>
      <c r="F71" s="55"/>
      <c r="G71" s="55"/>
      <c r="H71" s="55"/>
      <c r="I71" s="55"/>
      <c r="J71" s="55"/>
      <c r="K71" s="55"/>
      <c r="L71" s="55"/>
      <c r="M71" s="55"/>
      <c r="N71" s="55"/>
      <c r="O71" s="55"/>
      <c r="P71" s="55"/>
      <c r="Q71" s="55"/>
      <c r="R71" s="55"/>
      <c r="S71" s="55"/>
      <c r="T71" s="55"/>
      <c r="U71" s="55"/>
      <c r="V71" s="55"/>
      <c r="W71" s="55"/>
      <c r="X71" s="55"/>
      <c r="Y71" s="55"/>
      <c r="Z71" s="55"/>
      <c r="AA71" s="55"/>
      <c r="AB71" s="55"/>
    </row>
    <row r="72" spans="1:28" ht="15">
      <c r="A72" s="99"/>
      <c r="B72" s="55"/>
      <c r="C72" s="55"/>
      <c r="D72" s="55"/>
      <c r="E72" s="93"/>
      <c r="F72" s="55"/>
      <c r="G72" s="55"/>
      <c r="H72" s="55"/>
      <c r="I72" s="55"/>
      <c r="J72" s="55"/>
      <c r="K72" s="55"/>
      <c r="L72" s="55"/>
      <c r="M72" s="55"/>
      <c r="N72" s="55"/>
      <c r="O72" s="55"/>
      <c r="P72" s="55"/>
      <c r="Q72" s="55"/>
      <c r="R72" s="55"/>
      <c r="S72" s="55"/>
      <c r="T72" s="55"/>
      <c r="U72" s="55"/>
      <c r="V72" s="55"/>
      <c r="W72" s="55"/>
      <c r="X72" s="55"/>
      <c r="Y72" s="55"/>
      <c r="Z72" s="55"/>
      <c r="AA72" s="55"/>
      <c r="AB72" s="55"/>
    </row>
    <row r="73" spans="1:28" ht="15">
      <c r="A73" s="99"/>
      <c r="B73" s="55"/>
      <c r="C73" s="55"/>
      <c r="D73" s="55"/>
      <c r="E73" s="93"/>
      <c r="F73" s="55"/>
      <c r="G73" s="55"/>
      <c r="H73" s="55"/>
      <c r="I73" s="55"/>
      <c r="J73" s="55"/>
      <c r="K73" s="55"/>
      <c r="L73" s="55"/>
      <c r="M73" s="55"/>
      <c r="N73" s="55"/>
      <c r="O73" s="55"/>
      <c r="P73" s="55"/>
      <c r="Q73" s="55"/>
      <c r="R73" s="55"/>
      <c r="S73" s="55"/>
      <c r="T73" s="55"/>
      <c r="U73" s="55"/>
      <c r="V73" s="55"/>
      <c r="W73" s="55"/>
      <c r="X73" s="55"/>
      <c r="Y73" s="55"/>
      <c r="Z73" s="55"/>
      <c r="AA73" s="55"/>
      <c r="AB73" s="55"/>
    </row>
    <row r="74" spans="1:28" ht="15">
      <c r="A74" s="99"/>
      <c r="B74" s="55"/>
      <c r="C74" s="55"/>
      <c r="D74" s="55"/>
      <c r="E74" s="93"/>
      <c r="F74" s="55"/>
      <c r="G74" s="55"/>
      <c r="H74" s="55"/>
      <c r="I74" s="55"/>
      <c r="J74" s="55"/>
      <c r="K74" s="55"/>
      <c r="L74" s="55"/>
      <c r="M74" s="55"/>
      <c r="N74" s="55"/>
      <c r="O74" s="55"/>
      <c r="P74" s="55"/>
      <c r="Q74" s="55"/>
      <c r="R74" s="55"/>
      <c r="S74" s="55"/>
      <c r="T74" s="55"/>
      <c r="U74" s="55"/>
      <c r="V74" s="55"/>
      <c r="W74" s="55"/>
      <c r="X74" s="55"/>
      <c r="Y74" s="55"/>
      <c r="Z74" s="55"/>
      <c r="AA74" s="55"/>
      <c r="AB74" s="55"/>
    </row>
    <row r="75" spans="1:28" ht="15">
      <c r="A75" s="99"/>
      <c r="B75" s="55"/>
      <c r="C75" s="55"/>
      <c r="D75" s="55"/>
      <c r="E75" s="93"/>
      <c r="F75" s="55"/>
      <c r="G75" s="55"/>
      <c r="H75" s="55"/>
      <c r="I75" s="55"/>
      <c r="J75" s="55"/>
      <c r="K75" s="55"/>
      <c r="L75" s="55"/>
      <c r="M75" s="55"/>
      <c r="N75" s="55"/>
      <c r="O75" s="55"/>
      <c r="P75" s="55"/>
      <c r="Q75" s="55"/>
      <c r="R75" s="55"/>
      <c r="S75" s="55"/>
      <c r="T75" s="55"/>
      <c r="U75" s="55"/>
      <c r="V75" s="55"/>
      <c r="W75" s="55"/>
      <c r="X75" s="55"/>
      <c r="Y75" s="55"/>
      <c r="Z75" s="55"/>
      <c r="AA75" s="55"/>
      <c r="AB75" s="55"/>
    </row>
    <row r="76" spans="1:28" ht="15">
      <c r="A76" s="99"/>
      <c r="B76" s="55"/>
      <c r="C76" s="55"/>
      <c r="D76" s="55"/>
      <c r="E76" s="93"/>
      <c r="F76" s="55"/>
      <c r="G76" s="55"/>
      <c r="H76" s="55"/>
      <c r="I76" s="55"/>
      <c r="J76" s="55"/>
      <c r="K76" s="55"/>
      <c r="L76" s="55"/>
      <c r="M76" s="55"/>
      <c r="N76" s="55"/>
      <c r="O76" s="55"/>
      <c r="P76" s="55"/>
      <c r="Q76" s="55"/>
      <c r="R76" s="55"/>
      <c r="S76" s="55"/>
      <c r="T76" s="55"/>
      <c r="U76" s="55"/>
      <c r="V76" s="55"/>
      <c r="W76" s="55"/>
      <c r="X76" s="55"/>
      <c r="Y76" s="55"/>
      <c r="Z76" s="55"/>
      <c r="AA76" s="55"/>
      <c r="AB76" s="55"/>
    </row>
    <row r="77" spans="1:28" ht="15">
      <c r="A77" s="99"/>
      <c r="B77" s="55"/>
      <c r="C77" s="55"/>
      <c r="D77" s="55"/>
      <c r="E77" s="93"/>
      <c r="F77" s="55"/>
      <c r="G77" s="55"/>
      <c r="H77" s="55"/>
      <c r="I77" s="55"/>
      <c r="J77" s="55"/>
      <c r="K77" s="55"/>
      <c r="L77" s="55"/>
      <c r="M77" s="55"/>
      <c r="N77" s="55"/>
      <c r="O77" s="55"/>
      <c r="P77" s="55"/>
      <c r="Q77" s="55"/>
      <c r="R77" s="55"/>
      <c r="S77" s="55"/>
      <c r="T77" s="55"/>
      <c r="U77" s="55"/>
      <c r="V77" s="55"/>
      <c r="W77" s="55"/>
      <c r="X77" s="55"/>
      <c r="Y77" s="55"/>
      <c r="Z77" s="55"/>
      <c r="AA77" s="55"/>
      <c r="AB77" s="55"/>
    </row>
    <row r="78" spans="1:28" ht="15">
      <c r="A78" s="99"/>
      <c r="B78" s="55"/>
      <c r="C78" s="55"/>
      <c r="D78" s="55"/>
      <c r="E78" s="93"/>
      <c r="F78" s="55"/>
      <c r="G78" s="55"/>
      <c r="H78" s="55"/>
      <c r="I78" s="55"/>
      <c r="J78" s="55"/>
      <c r="K78" s="55"/>
      <c r="L78" s="55"/>
      <c r="M78" s="55"/>
      <c r="N78" s="55"/>
      <c r="O78" s="55"/>
      <c r="P78" s="55"/>
      <c r="Q78" s="55"/>
      <c r="R78" s="55"/>
      <c r="S78" s="55"/>
      <c r="T78" s="55"/>
      <c r="U78" s="55"/>
      <c r="V78" s="55"/>
      <c r="W78" s="55"/>
      <c r="X78" s="55"/>
      <c r="Y78" s="55"/>
      <c r="Z78" s="55"/>
      <c r="AA78" s="55"/>
      <c r="AB78" s="55"/>
    </row>
    <row r="79" spans="1:28" ht="15">
      <c r="A79" s="99"/>
      <c r="B79" s="55"/>
      <c r="C79" s="55"/>
      <c r="D79" s="55"/>
      <c r="E79" s="93"/>
      <c r="F79" s="55"/>
      <c r="G79" s="55"/>
      <c r="H79" s="55"/>
      <c r="I79" s="55"/>
      <c r="J79" s="55"/>
      <c r="K79" s="55"/>
      <c r="L79" s="55"/>
      <c r="M79" s="55"/>
      <c r="N79" s="55"/>
      <c r="O79" s="55"/>
      <c r="P79" s="55"/>
      <c r="Q79" s="55"/>
      <c r="R79" s="55"/>
      <c r="S79" s="55"/>
      <c r="T79" s="55"/>
      <c r="U79" s="55"/>
      <c r="V79" s="55"/>
      <c r="W79" s="55"/>
      <c r="X79" s="55"/>
      <c r="Y79" s="55"/>
      <c r="Z79" s="55"/>
      <c r="AA79" s="55"/>
      <c r="AB79" s="55"/>
    </row>
    <row r="80" spans="1:28" ht="15">
      <c r="A80" s="99"/>
      <c r="B80" s="55"/>
      <c r="C80" s="55"/>
      <c r="D80" s="55"/>
      <c r="E80" s="93"/>
      <c r="F80" s="55"/>
      <c r="G80" s="55"/>
      <c r="H80" s="55"/>
      <c r="I80" s="55"/>
      <c r="J80" s="55"/>
      <c r="K80" s="55"/>
      <c r="L80" s="55"/>
      <c r="M80" s="55"/>
      <c r="N80" s="55"/>
      <c r="O80" s="55"/>
      <c r="P80" s="55"/>
      <c r="Q80" s="55"/>
      <c r="R80" s="55"/>
      <c r="S80" s="55"/>
      <c r="T80" s="55"/>
      <c r="U80" s="55"/>
      <c r="V80" s="55"/>
      <c r="W80" s="55"/>
      <c r="X80" s="55"/>
      <c r="Y80" s="55"/>
      <c r="Z80" s="55"/>
      <c r="AA80" s="55"/>
      <c r="AB80" s="55"/>
    </row>
    <row r="81" spans="1:28" ht="15">
      <c r="A81" s="99"/>
      <c r="B81" s="55"/>
      <c r="C81" s="55"/>
      <c r="D81" s="55"/>
      <c r="E81" s="93"/>
      <c r="F81" s="55"/>
      <c r="G81" s="55"/>
      <c r="H81" s="55"/>
      <c r="I81" s="55"/>
      <c r="J81" s="55"/>
      <c r="K81" s="55"/>
      <c r="L81" s="55"/>
      <c r="M81" s="55"/>
      <c r="N81" s="55"/>
      <c r="O81" s="55"/>
      <c r="P81" s="55"/>
      <c r="Q81" s="55"/>
      <c r="R81" s="55"/>
      <c r="S81" s="55"/>
      <c r="T81" s="55"/>
      <c r="U81" s="55"/>
      <c r="V81" s="55"/>
      <c r="W81" s="55"/>
      <c r="X81" s="55"/>
      <c r="Y81" s="55"/>
      <c r="Z81" s="55"/>
      <c r="AA81" s="55"/>
      <c r="AB81" s="55"/>
    </row>
    <row r="82" spans="1:28" ht="15">
      <c r="A82" s="99"/>
      <c r="B82" s="55"/>
      <c r="C82" s="55"/>
      <c r="D82" s="55"/>
      <c r="E82" s="93"/>
      <c r="F82" s="55"/>
      <c r="G82" s="55"/>
      <c r="H82" s="55"/>
      <c r="I82" s="55"/>
      <c r="J82" s="55"/>
      <c r="K82" s="55"/>
      <c r="L82" s="55"/>
      <c r="M82" s="55"/>
      <c r="N82" s="55"/>
      <c r="O82" s="55"/>
      <c r="P82" s="55"/>
      <c r="Q82" s="55"/>
      <c r="R82" s="55"/>
      <c r="S82" s="55"/>
      <c r="T82" s="55"/>
      <c r="U82" s="55"/>
      <c r="V82" s="55"/>
      <c r="W82" s="55"/>
      <c r="X82" s="55"/>
      <c r="Y82" s="55"/>
      <c r="Z82" s="55"/>
      <c r="AA82" s="55"/>
      <c r="AB82" s="55"/>
    </row>
    <row r="83" spans="1:28" ht="15">
      <c r="A83" s="99"/>
      <c r="B83" s="55"/>
      <c r="C83" s="55"/>
      <c r="D83" s="55"/>
      <c r="E83" s="93"/>
      <c r="F83" s="55"/>
      <c r="G83" s="55"/>
      <c r="H83" s="55"/>
      <c r="I83" s="55"/>
      <c r="J83" s="55"/>
      <c r="K83" s="55"/>
      <c r="L83" s="55"/>
      <c r="M83" s="55"/>
      <c r="N83" s="55"/>
      <c r="O83" s="55"/>
      <c r="P83" s="55"/>
      <c r="Q83" s="55"/>
      <c r="R83" s="55"/>
      <c r="S83" s="55"/>
      <c r="T83" s="55"/>
      <c r="U83" s="55"/>
      <c r="V83" s="55"/>
      <c r="W83" s="55"/>
      <c r="X83" s="55"/>
      <c r="Y83" s="55"/>
      <c r="Z83" s="55"/>
      <c r="AA83" s="55"/>
      <c r="AB83" s="55"/>
    </row>
    <row r="84" spans="1:28" ht="15">
      <c r="A84" s="99"/>
      <c r="B84" s="55"/>
      <c r="C84" s="55"/>
      <c r="D84" s="55"/>
      <c r="E84" s="93"/>
      <c r="F84" s="55"/>
      <c r="G84" s="55"/>
      <c r="H84" s="55"/>
      <c r="I84" s="55"/>
      <c r="J84" s="55"/>
      <c r="K84" s="55"/>
      <c r="L84" s="55"/>
      <c r="M84" s="55"/>
      <c r="N84" s="55"/>
      <c r="O84" s="55"/>
      <c r="P84" s="55"/>
      <c r="Q84" s="55"/>
      <c r="R84" s="55"/>
      <c r="S84" s="55"/>
      <c r="T84" s="55"/>
      <c r="U84" s="55"/>
      <c r="V84" s="55"/>
      <c r="W84" s="55"/>
      <c r="X84" s="55"/>
      <c r="Y84" s="55"/>
      <c r="Z84" s="55"/>
      <c r="AA84" s="55"/>
      <c r="AB84" s="55"/>
    </row>
    <row r="85" spans="1:28" ht="15">
      <c r="A85" s="99"/>
      <c r="B85" s="55"/>
      <c r="C85" s="55"/>
      <c r="D85" s="55"/>
      <c r="E85" s="93"/>
      <c r="F85" s="55"/>
      <c r="G85" s="55"/>
      <c r="H85" s="55"/>
      <c r="I85" s="55"/>
      <c r="J85" s="55"/>
      <c r="K85" s="55"/>
      <c r="L85" s="55"/>
      <c r="M85" s="55"/>
      <c r="N85" s="55"/>
      <c r="O85" s="55"/>
      <c r="P85" s="55"/>
      <c r="Q85" s="55"/>
      <c r="R85" s="55"/>
      <c r="S85" s="55"/>
      <c r="T85" s="55"/>
      <c r="U85" s="55"/>
      <c r="V85" s="55"/>
      <c r="W85" s="55"/>
      <c r="X85" s="55"/>
      <c r="Y85" s="55"/>
      <c r="Z85" s="55"/>
      <c r="AA85" s="55"/>
      <c r="AB85" s="55"/>
    </row>
    <row r="86" spans="1:28" ht="15">
      <c r="A86" s="99"/>
      <c r="B86" s="55"/>
      <c r="C86" s="55"/>
      <c r="D86" s="55"/>
      <c r="E86" s="93"/>
      <c r="F86" s="55"/>
      <c r="G86" s="55"/>
      <c r="H86" s="55"/>
      <c r="I86" s="55"/>
      <c r="J86" s="55"/>
      <c r="K86" s="55"/>
      <c r="L86" s="55"/>
      <c r="M86" s="55"/>
      <c r="N86" s="55"/>
      <c r="O86" s="55"/>
      <c r="P86" s="55"/>
      <c r="Q86" s="55"/>
      <c r="R86" s="55"/>
      <c r="S86" s="55"/>
      <c r="T86" s="55"/>
      <c r="U86" s="55"/>
      <c r="V86" s="55"/>
      <c r="W86" s="55"/>
      <c r="X86" s="55"/>
      <c r="Y86" s="55"/>
      <c r="Z86" s="55"/>
      <c r="AA86" s="55"/>
      <c r="AB86" s="55"/>
    </row>
    <row r="87" spans="1:28" ht="15">
      <c r="A87" s="99"/>
      <c r="B87" s="55"/>
      <c r="C87" s="55"/>
      <c r="D87" s="55"/>
      <c r="E87" s="93"/>
      <c r="F87" s="55"/>
      <c r="G87" s="55"/>
      <c r="H87" s="55"/>
      <c r="I87" s="55"/>
      <c r="J87" s="55"/>
      <c r="K87" s="55"/>
      <c r="L87" s="55"/>
      <c r="M87" s="55"/>
      <c r="N87" s="55"/>
      <c r="O87" s="55"/>
      <c r="P87" s="55"/>
      <c r="Q87" s="55"/>
      <c r="R87" s="55"/>
      <c r="S87" s="55"/>
      <c r="T87" s="55"/>
      <c r="U87" s="55"/>
      <c r="V87" s="55"/>
      <c r="W87" s="55"/>
      <c r="X87" s="55"/>
      <c r="Y87" s="55"/>
      <c r="Z87" s="55"/>
      <c r="AA87" s="55"/>
      <c r="AB87" s="55"/>
    </row>
    <row r="88" spans="1:28" ht="15">
      <c r="A88" s="99"/>
      <c r="B88" s="55"/>
      <c r="C88" s="55"/>
      <c r="D88" s="55"/>
      <c r="E88" s="93"/>
      <c r="F88" s="55"/>
      <c r="G88" s="55"/>
      <c r="H88" s="55"/>
      <c r="I88" s="55"/>
      <c r="J88" s="55"/>
      <c r="K88" s="55"/>
      <c r="L88" s="55"/>
      <c r="M88" s="55"/>
      <c r="N88" s="55"/>
      <c r="O88" s="55"/>
      <c r="P88" s="55"/>
      <c r="Q88" s="55"/>
      <c r="R88" s="55"/>
      <c r="S88" s="55"/>
      <c r="T88" s="55"/>
      <c r="U88" s="55"/>
      <c r="V88" s="55"/>
      <c r="W88" s="55"/>
      <c r="X88" s="55"/>
      <c r="Y88" s="55"/>
      <c r="Z88" s="55"/>
      <c r="AA88" s="55"/>
      <c r="AB88" s="55"/>
    </row>
    <row r="89" spans="1:28" ht="15">
      <c r="A89" s="99"/>
      <c r="B89" s="55"/>
      <c r="C89" s="55"/>
      <c r="D89" s="55"/>
      <c r="E89" s="93"/>
      <c r="F89" s="55"/>
      <c r="G89" s="55"/>
      <c r="H89" s="55"/>
      <c r="I89" s="55"/>
      <c r="J89" s="55"/>
      <c r="K89" s="55"/>
      <c r="L89" s="55"/>
      <c r="M89" s="55"/>
      <c r="N89" s="55"/>
      <c r="O89" s="55"/>
      <c r="P89" s="55"/>
      <c r="Q89" s="55"/>
      <c r="R89" s="55"/>
      <c r="S89" s="55"/>
      <c r="T89" s="55"/>
      <c r="U89" s="55"/>
      <c r="V89" s="55"/>
      <c r="W89" s="55"/>
      <c r="X89" s="55"/>
      <c r="Y89" s="55"/>
      <c r="Z89" s="55"/>
      <c r="AA89" s="55"/>
      <c r="AB89" s="55"/>
    </row>
    <row r="90" spans="1:28" ht="15">
      <c r="A90" s="99"/>
      <c r="B90" s="55"/>
      <c r="C90" s="55"/>
      <c r="D90" s="55"/>
      <c r="E90" s="93"/>
      <c r="F90" s="55"/>
      <c r="G90" s="55"/>
      <c r="H90" s="55"/>
      <c r="I90" s="55"/>
      <c r="J90" s="55"/>
      <c r="K90" s="55"/>
      <c r="L90" s="55"/>
      <c r="M90" s="55"/>
      <c r="N90" s="55"/>
      <c r="O90" s="55"/>
      <c r="P90" s="55"/>
      <c r="Q90" s="55"/>
      <c r="R90" s="55"/>
      <c r="S90" s="55"/>
      <c r="T90" s="55"/>
      <c r="U90" s="55"/>
      <c r="V90" s="55"/>
      <c r="W90" s="55"/>
      <c r="X90" s="55"/>
      <c r="Y90" s="55"/>
      <c r="Z90" s="55"/>
      <c r="AA90" s="55"/>
      <c r="AB90" s="55"/>
    </row>
    <row r="91" spans="1:28" ht="15">
      <c r="A91" s="99"/>
      <c r="B91" s="55"/>
      <c r="C91" s="55"/>
      <c r="D91" s="55"/>
      <c r="E91" s="93"/>
      <c r="F91" s="55"/>
      <c r="G91" s="55"/>
      <c r="H91" s="55"/>
      <c r="I91" s="55"/>
      <c r="J91" s="55"/>
      <c r="K91" s="55"/>
      <c r="L91" s="55"/>
      <c r="M91" s="55"/>
      <c r="N91" s="55"/>
      <c r="O91" s="55"/>
      <c r="P91" s="55"/>
      <c r="Q91" s="55"/>
      <c r="R91" s="55"/>
      <c r="S91" s="55"/>
      <c r="T91" s="55"/>
      <c r="U91" s="55"/>
      <c r="V91" s="55"/>
      <c r="W91" s="55"/>
      <c r="X91" s="55"/>
      <c r="Y91" s="55"/>
      <c r="Z91" s="55"/>
      <c r="AA91" s="55"/>
      <c r="AB91" s="55"/>
    </row>
    <row r="92" spans="1:28" ht="15">
      <c r="A92" s="99"/>
      <c r="B92" s="55"/>
      <c r="C92" s="55"/>
      <c r="D92" s="55"/>
      <c r="E92" s="93"/>
      <c r="F92" s="55"/>
      <c r="G92" s="55"/>
      <c r="H92" s="55"/>
      <c r="I92" s="55"/>
      <c r="J92" s="55"/>
      <c r="K92" s="55"/>
      <c r="L92" s="55"/>
      <c r="M92" s="55"/>
      <c r="N92" s="55"/>
      <c r="O92" s="55"/>
      <c r="P92" s="55"/>
      <c r="Q92" s="55"/>
      <c r="R92" s="55"/>
      <c r="S92" s="55"/>
      <c r="T92" s="55"/>
      <c r="U92" s="55"/>
      <c r="V92" s="55"/>
      <c r="W92" s="55"/>
      <c r="X92" s="55"/>
      <c r="Y92" s="55"/>
      <c r="Z92" s="55"/>
      <c r="AA92" s="55"/>
      <c r="AB92" s="55"/>
    </row>
    <row r="93" spans="1:28" ht="15">
      <c r="A93" s="99"/>
      <c r="B93" s="55"/>
      <c r="C93" s="55"/>
      <c r="D93" s="55"/>
      <c r="E93" s="93"/>
      <c r="F93" s="55"/>
      <c r="G93" s="55"/>
      <c r="H93" s="55"/>
      <c r="I93" s="55"/>
      <c r="J93" s="55"/>
      <c r="K93" s="55"/>
      <c r="L93" s="55"/>
      <c r="M93" s="55"/>
      <c r="N93" s="55"/>
      <c r="O93" s="55"/>
      <c r="P93" s="55"/>
      <c r="Q93" s="55"/>
      <c r="R93" s="55"/>
      <c r="S93" s="55"/>
      <c r="T93" s="55"/>
      <c r="U93" s="55"/>
      <c r="V93" s="55"/>
      <c r="W93" s="55"/>
      <c r="X93" s="55"/>
      <c r="Y93" s="55"/>
      <c r="Z93" s="55"/>
      <c r="AA93" s="55"/>
      <c r="AB93" s="55"/>
    </row>
    <row r="94" spans="1:28" ht="15">
      <c r="A94" s="99"/>
      <c r="B94" s="55"/>
      <c r="C94" s="55"/>
      <c r="D94" s="55"/>
      <c r="E94" s="93"/>
      <c r="F94" s="55"/>
      <c r="G94" s="55"/>
      <c r="H94" s="55"/>
      <c r="I94" s="55"/>
      <c r="J94" s="55"/>
      <c r="K94" s="55"/>
      <c r="L94" s="55"/>
      <c r="M94" s="55"/>
      <c r="N94" s="55"/>
      <c r="O94" s="55"/>
      <c r="P94" s="55"/>
      <c r="Q94" s="55"/>
      <c r="R94" s="55"/>
      <c r="S94" s="55"/>
      <c r="T94" s="55"/>
      <c r="U94" s="55"/>
      <c r="V94" s="55"/>
      <c r="W94" s="55"/>
      <c r="X94" s="55"/>
      <c r="Y94" s="55"/>
      <c r="Z94" s="55"/>
      <c r="AA94" s="55"/>
      <c r="AB94" s="55"/>
    </row>
    <row r="95" spans="1:28" ht="15">
      <c r="A95" s="99"/>
      <c r="B95" s="55"/>
      <c r="C95" s="55"/>
      <c r="D95" s="55"/>
      <c r="E95" s="93"/>
      <c r="F95" s="55"/>
      <c r="G95" s="55"/>
      <c r="H95" s="55"/>
      <c r="I95" s="55"/>
      <c r="J95" s="55"/>
      <c r="K95" s="55"/>
      <c r="L95" s="55"/>
      <c r="M95" s="55"/>
      <c r="N95" s="55"/>
      <c r="O95" s="55"/>
      <c r="P95" s="55"/>
      <c r="Q95" s="55"/>
      <c r="R95" s="55"/>
      <c r="S95" s="55"/>
      <c r="T95" s="55"/>
      <c r="U95" s="55"/>
      <c r="V95" s="55"/>
      <c r="W95" s="55"/>
      <c r="X95" s="55"/>
      <c r="Y95" s="55"/>
      <c r="Z95" s="55"/>
      <c r="AA95" s="55"/>
      <c r="AB95" s="55"/>
    </row>
    <row r="96" spans="1:28" ht="15">
      <c r="A96" s="99"/>
      <c r="B96" s="55"/>
      <c r="C96" s="55"/>
      <c r="D96" s="55"/>
      <c r="E96" s="93"/>
      <c r="F96" s="55"/>
      <c r="G96" s="55"/>
      <c r="H96" s="55"/>
      <c r="I96" s="55"/>
      <c r="J96" s="55"/>
      <c r="K96" s="55"/>
      <c r="L96" s="55"/>
      <c r="M96" s="55"/>
      <c r="N96" s="55"/>
      <c r="O96" s="55"/>
      <c r="P96" s="55"/>
      <c r="Q96" s="55"/>
      <c r="R96" s="55"/>
      <c r="S96" s="55"/>
      <c r="T96" s="55"/>
      <c r="U96" s="55"/>
      <c r="V96" s="55"/>
      <c r="W96" s="55"/>
      <c r="X96" s="55"/>
      <c r="Y96" s="55"/>
      <c r="Z96" s="55"/>
      <c r="AA96" s="55"/>
      <c r="AB96" s="55"/>
    </row>
    <row r="97" spans="1:28" ht="15">
      <c r="A97" s="99"/>
      <c r="B97" s="55"/>
      <c r="C97" s="55"/>
      <c r="D97" s="55"/>
      <c r="E97" s="93"/>
      <c r="F97" s="55"/>
      <c r="G97" s="55"/>
      <c r="H97" s="55"/>
      <c r="I97" s="55"/>
      <c r="J97" s="55"/>
      <c r="K97" s="55"/>
      <c r="L97" s="55"/>
      <c r="M97" s="55"/>
      <c r="N97" s="55"/>
      <c r="O97" s="55"/>
      <c r="P97" s="55"/>
      <c r="Q97" s="55"/>
      <c r="R97" s="55"/>
      <c r="S97" s="55"/>
      <c r="T97" s="55"/>
      <c r="U97" s="55"/>
      <c r="V97" s="55"/>
      <c r="W97" s="55"/>
      <c r="X97" s="55"/>
      <c r="Y97" s="55"/>
      <c r="Z97" s="55"/>
      <c r="AA97" s="55"/>
      <c r="AB97" s="55"/>
    </row>
    <row r="98" spans="1:28" ht="15">
      <c r="A98" s="99"/>
      <c r="B98" s="55"/>
      <c r="C98" s="55"/>
      <c r="D98" s="55"/>
      <c r="E98" s="93"/>
      <c r="F98" s="55"/>
      <c r="G98" s="55"/>
      <c r="H98" s="55"/>
      <c r="I98" s="55"/>
      <c r="J98" s="55"/>
      <c r="K98" s="55"/>
      <c r="L98" s="55"/>
      <c r="M98" s="55"/>
      <c r="N98" s="55"/>
      <c r="O98" s="55"/>
      <c r="P98" s="55"/>
      <c r="Q98" s="55"/>
      <c r="R98" s="55"/>
      <c r="S98" s="55"/>
      <c r="T98" s="55"/>
      <c r="U98" s="55"/>
      <c r="V98" s="55"/>
      <c r="W98" s="55"/>
      <c r="X98" s="55"/>
      <c r="Y98" s="55"/>
      <c r="Z98" s="55"/>
      <c r="AA98" s="55"/>
      <c r="AB98" s="55"/>
    </row>
    <row r="99" spans="1:28" ht="15">
      <c r="A99" s="99"/>
      <c r="B99" s="55"/>
      <c r="C99" s="55"/>
      <c r="D99" s="55"/>
      <c r="E99" s="93"/>
      <c r="F99" s="55"/>
      <c r="G99" s="55"/>
      <c r="H99" s="55"/>
      <c r="I99" s="55"/>
      <c r="J99" s="55"/>
      <c r="K99" s="55"/>
      <c r="L99" s="55"/>
      <c r="M99" s="55"/>
      <c r="N99" s="55"/>
      <c r="O99" s="55"/>
      <c r="P99" s="55"/>
      <c r="Q99" s="55"/>
      <c r="R99" s="55"/>
      <c r="S99" s="55"/>
      <c r="T99" s="55"/>
      <c r="U99" s="55"/>
      <c r="V99" s="55"/>
      <c r="W99" s="55"/>
      <c r="X99" s="55"/>
      <c r="Y99" s="55"/>
      <c r="Z99" s="55"/>
      <c r="AA99" s="55"/>
      <c r="AB99" s="55"/>
    </row>
    <row r="100" spans="1:28" ht="15">
      <c r="A100" s="99"/>
      <c r="B100" s="55"/>
      <c r="C100" s="55"/>
      <c r="D100" s="55"/>
      <c r="E100" s="93"/>
      <c r="F100" s="55"/>
      <c r="G100" s="55"/>
      <c r="H100" s="55"/>
      <c r="I100" s="55"/>
      <c r="J100" s="55"/>
      <c r="K100" s="55"/>
      <c r="L100" s="55"/>
      <c r="M100" s="55"/>
      <c r="N100" s="55"/>
      <c r="O100" s="55"/>
      <c r="P100" s="55"/>
      <c r="Q100" s="55"/>
      <c r="R100" s="55"/>
      <c r="S100" s="55"/>
      <c r="T100" s="55"/>
      <c r="U100" s="55"/>
      <c r="V100" s="55"/>
      <c r="W100" s="55"/>
      <c r="X100" s="55"/>
      <c r="Y100" s="55"/>
      <c r="Z100" s="55"/>
      <c r="AA100" s="55"/>
      <c r="AB100" s="55"/>
    </row>
    <row r="101" spans="1:28" ht="15">
      <c r="A101" s="99"/>
      <c r="B101" s="55"/>
      <c r="C101" s="55"/>
      <c r="D101" s="55"/>
      <c r="E101" s="93"/>
      <c r="F101" s="55"/>
      <c r="G101" s="55"/>
      <c r="H101" s="55"/>
      <c r="I101" s="55"/>
      <c r="J101" s="55"/>
      <c r="K101" s="55"/>
      <c r="L101" s="55"/>
      <c r="M101" s="55"/>
      <c r="N101" s="55"/>
      <c r="O101" s="55"/>
      <c r="P101" s="55"/>
      <c r="Q101" s="55"/>
      <c r="R101" s="55"/>
      <c r="S101" s="55"/>
      <c r="T101" s="55"/>
      <c r="U101" s="55"/>
      <c r="V101" s="55"/>
      <c r="W101" s="55"/>
      <c r="X101" s="55"/>
      <c r="Y101" s="55"/>
      <c r="Z101" s="55"/>
      <c r="AA101" s="55"/>
      <c r="AB101" s="55"/>
    </row>
    <row r="102" spans="1:28" ht="15">
      <c r="A102" s="99"/>
      <c r="B102" s="55"/>
      <c r="C102" s="55"/>
      <c r="D102" s="55"/>
      <c r="E102" s="93"/>
      <c r="F102" s="55"/>
      <c r="G102" s="55"/>
      <c r="H102" s="55"/>
      <c r="I102" s="55"/>
      <c r="J102" s="55"/>
      <c r="K102" s="55"/>
      <c r="L102" s="55"/>
      <c r="M102" s="55"/>
      <c r="N102" s="55"/>
      <c r="O102" s="55"/>
      <c r="P102" s="55"/>
      <c r="Q102" s="55"/>
      <c r="R102" s="55"/>
      <c r="S102" s="55"/>
      <c r="T102" s="55"/>
      <c r="U102" s="55"/>
      <c r="V102" s="55"/>
      <c r="W102" s="55"/>
      <c r="X102" s="55"/>
      <c r="Y102" s="55"/>
      <c r="Z102" s="55"/>
      <c r="AA102" s="55"/>
      <c r="AB102" s="55"/>
    </row>
    <row r="103" spans="1:28" ht="15">
      <c r="A103" s="99"/>
      <c r="B103" s="55"/>
      <c r="C103" s="55"/>
      <c r="D103" s="55"/>
      <c r="E103" s="93"/>
      <c r="F103" s="55"/>
      <c r="G103" s="55"/>
      <c r="H103" s="55"/>
      <c r="I103" s="55"/>
      <c r="J103" s="55"/>
      <c r="K103" s="55"/>
      <c r="L103" s="55"/>
      <c r="M103" s="55"/>
      <c r="N103" s="55"/>
      <c r="O103" s="55"/>
      <c r="P103" s="55"/>
      <c r="Q103" s="55"/>
      <c r="R103" s="55"/>
      <c r="S103" s="55"/>
      <c r="T103" s="55"/>
      <c r="U103" s="55"/>
      <c r="V103" s="55"/>
      <c r="W103" s="55"/>
      <c r="X103" s="55"/>
      <c r="Y103" s="55"/>
      <c r="Z103" s="55"/>
      <c r="AA103" s="55"/>
      <c r="AB103" s="55"/>
    </row>
    <row r="104" spans="1:28" ht="15">
      <c r="A104" s="99"/>
      <c r="B104" s="55"/>
      <c r="C104" s="55"/>
      <c r="D104" s="55"/>
      <c r="E104" s="93"/>
      <c r="F104" s="55"/>
      <c r="G104" s="55"/>
      <c r="H104" s="55"/>
      <c r="I104" s="55"/>
      <c r="J104" s="55"/>
      <c r="K104" s="55"/>
      <c r="L104" s="55"/>
      <c r="M104" s="55"/>
      <c r="N104" s="55"/>
      <c r="O104" s="55"/>
      <c r="P104" s="55"/>
      <c r="Q104" s="55"/>
      <c r="R104" s="55"/>
      <c r="S104" s="55"/>
      <c r="T104" s="55"/>
      <c r="U104" s="55"/>
      <c r="V104" s="55"/>
      <c r="W104" s="55"/>
      <c r="X104" s="55"/>
      <c r="Y104" s="55"/>
      <c r="Z104" s="55"/>
      <c r="AA104" s="55"/>
      <c r="AB104" s="55"/>
    </row>
    <row r="105" spans="1:28" ht="15">
      <c r="A105" s="99"/>
      <c r="B105" s="55"/>
      <c r="C105" s="55"/>
      <c r="D105" s="55"/>
      <c r="E105" s="93"/>
      <c r="F105" s="55"/>
      <c r="G105" s="55"/>
      <c r="H105" s="55"/>
      <c r="I105" s="55"/>
      <c r="J105" s="55"/>
      <c r="K105" s="55"/>
      <c r="L105" s="55"/>
      <c r="M105" s="55"/>
      <c r="N105" s="55"/>
      <c r="O105" s="55"/>
      <c r="P105" s="55"/>
      <c r="Q105" s="55"/>
      <c r="R105" s="55"/>
      <c r="S105" s="55"/>
      <c r="T105" s="55"/>
      <c r="U105" s="55"/>
      <c r="V105" s="55"/>
      <c r="W105" s="55"/>
      <c r="X105" s="55"/>
      <c r="Y105" s="55"/>
      <c r="Z105" s="55"/>
      <c r="AA105" s="55"/>
      <c r="AB105" s="55"/>
    </row>
    <row r="106" spans="1:28" ht="15">
      <c r="A106" s="99"/>
      <c r="B106" s="55"/>
      <c r="C106" s="55"/>
      <c r="D106" s="55"/>
      <c r="E106" s="93"/>
      <c r="F106" s="55"/>
      <c r="G106" s="55"/>
      <c r="H106" s="55"/>
      <c r="I106" s="55"/>
      <c r="J106" s="55"/>
      <c r="K106" s="55"/>
      <c r="L106" s="55"/>
      <c r="M106" s="55"/>
      <c r="N106" s="55"/>
      <c r="O106" s="55"/>
      <c r="P106" s="55"/>
      <c r="Q106" s="55"/>
      <c r="R106" s="55"/>
      <c r="S106" s="55"/>
      <c r="T106" s="55"/>
      <c r="U106" s="55"/>
      <c r="V106" s="55"/>
      <c r="W106" s="55"/>
      <c r="X106" s="55"/>
      <c r="Y106" s="55"/>
      <c r="Z106" s="55"/>
      <c r="AA106" s="55"/>
      <c r="AB106" s="55"/>
    </row>
    <row r="107" spans="1:28" ht="15">
      <c r="A107" s="99"/>
      <c r="B107" s="55"/>
      <c r="C107" s="55"/>
      <c r="D107" s="55"/>
      <c r="E107" s="93"/>
      <c r="F107" s="55"/>
      <c r="G107" s="55"/>
      <c r="H107" s="55"/>
      <c r="I107" s="55"/>
      <c r="J107" s="55"/>
      <c r="K107" s="55"/>
      <c r="L107" s="55"/>
      <c r="M107" s="55"/>
      <c r="N107" s="55"/>
      <c r="O107" s="55"/>
      <c r="P107" s="55"/>
      <c r="Q107" s="55"/>
      <c r="R107" s="55"/>
      <c r="S107" s="55"/>
      <c r="T107" s="55"/>
      <c r="U107" s="55"/>
      <c r="V107" s="55"/>
      <c r="W107" s="55"/>
      <c r="X107" s="55"/>
      <c r="Y107" s="55"/>
      <c r="Z107" s="55"/>
      <c r="AA107" s="55"/>
      <c r="AB107" s="55"/>
    </row>
    <row r="108" spans="1:28" ht="15">
      <c r="A108" s="99"/>
      <c r="B108" s="55"/>
      <c r="C108" s="55"/>
      <c r="D108" s="55"/>
      <c r="E108" s="93"/>
      <c r="F108" s="55"/>
      <c r="G108" s="55"/>
      <c r="H108" s="55"/>
      <c r="I108" s="55"/>
      <c r="J108" s="55"/>
      <c r="K108" s="55"/>
      <c r="L108" s="55"/>
      <c r="M108" s="55"/>
      <c r="N108" s="55"/>
      <c r="O108" s="55"/>
      <c r="P108" s="55"/>
      <c r="Q108" s="55"/>
      <c r="R108" s="55"/>
      <c r="S108" s="55"/>
      <c r="T108" s="55"/>
      <c r="U108" s="55"/>
      <c r="V108" s="55"/>
      <c r="W108" s="55"/>
      <c r="X108" s="55"/>
      <c r="Y108" s="55"/>
      <c r="Z108" s="55"/>
      <c r="AA108" s="55"/>
      <c r="AB108" s="55"/>
    </row>
    <row r="109" spans="1:28" ht="15">
      <c r="A109" s="99"/>
      <c r="B109" s="55"/>
      <c r="C109" s="55"/>
      <c r="D109" s="55"/>
      <c r="E109" s="93"/>
      <c r="F109" s="55"/>
      <c r="G109" s="55"/>
      <c r="H109" s="55"/>
      <c r="I109" s="55"/>
      <c r="J109" s="55"/>
      <c r="K109" s="55"/>
      <c r="L109" s="55"/>
      <c r="M109" s="55"/>
      <c r="N109" s="55"/>
      <c r="O109" s="55"/>
      <c r="P109" s="55"/>
      <c r="Q109" s="55"/>
      <c r="R109" s="55"/>
      <c r="S109" s="55"/>
      <c r="T109" s="55"/>
      <c r="U109" s="55"/>
      <c r="V109" s="55"/>
      <c r="W109" s="55"/>
      <c r="X109" s="55"/>
      <c r="Y109" s="55"/>
      <c r="Z109" s="55"/>
      <c r="AA109" s="55"/>
      <c r="AB109" s="55"/>
    </row>
    <row r="110" spans="1:28" ht="15">
      <c r="A110" s="99"/>
      <c r="B110" s="55"/>
      <c r="C110" s="55"/>
      <c r="D110" s="55"/>
      <c r="E110" s="93"/>
      <c r="F110" s="55"/>
      <c r="G110" s="55"/>
      <c r="H110" s="55"/>
      <c r="I110" s="55"/>
      <c r="J110" s="55"/>
      <c r="K110" s="55"/>
      <c r="L110" s="55"/>
      <c r="M110" s="55"/>
      <c r="N110" s="55"/>
      <c r="O110" s="55"/>
      <c r="P110" s="55"/>
      <c r="Q110" s="55"/>
      <c r="R110" s="55"/>
      <c r="S110" s="55"/>
      <c r="T110" s="55"/>
      <c r="U110" s="55"/>
      <c r="V110" s="55"/>
      <c r="W110" s="55"/>
      <c r="X110" s="55"/>
      <c r="Y110" s="55"/>
      <c r="Z110" s="55"/>
      <c r="AA110" s="55"/>
      <c r="AB110" s="55"/>
    </row>
    <row r="111" spans="1:28" ht="15">
      <c r="A111" s="99"/>
      <c r="B111" s="55"/>
      <c r="C111" s="55"/>
      <c r="D111" s="55"/>
      <c r="E111" s="93"/>
      <c r="F111" s="55"/>
      <c r="G111" s="55"/>
      <c r="H111" s="55"/>
      <c r="I111" s="55"/>
      <c r="J111" s="55"/>
      <c r="K111" s="55"/>
      <c r="L111" s="55"/>
      <c r="M111" s="55"/>
      <c r="N111" s="55"/>
      <c r="O111" s="55"/>
      <c r="P111" s="55"/>
      <c r="Q111" s="55"/>
      <c r="R111" s="55"/>
      <c r="S111" s="55"/>
      <c r="T111" s="55"/>
      <c r="U111" s="55"/>
      <c r="V111" s="55"/>
      <c r="W111" s="55"/>
      <c r="X111" s="55"/>
      <c r="Y111" s="55"/>
      <c r="Z111" s="55"/>
      <c r="AA111" s="55"/>
      <c r="AB111" s="55"/>
    </row>
    <row r="112" spans="1:28" ht="15">
      <c r="A112" s="99"/>
      <c r="B112" s="55"/>
      <c r="C112" s="55"/>
      <c r="D112" s="55"/>
      <c r="E112" s="93"/>
      <c r="F112" s="55"/>
      <c r="G112" s="55"/>
      <c r="H112" s="55"/>
      <c r="I112" s="55"/>
      <c r="J112" s="55"/>
      <c r="K112" s="55"/>
      <c r="L112" s="55"/>
      <c r="M112" s="55"/>
      <c r="N112" s="55"/>
      <c r="O112" s="55"/>
      <c r="P112" s="55"/>
      <c r="Q112" s="55"/>
      <c r="R112" s="55"/>
      <c r="S112" s="55"/>
      <c r="T112" s="55"/>
      <c r="U112" s="55"/>
      <c r="V112" s="55"/>
      <c r="W112" s="55"/>
      <c r="X112" s="55"/>
      <c r="Y112" s="55"/>
      <c r="Z112" s="55"/>
      <c r="AA112" s="55"/>
      <c r="AB112" s="55"/>
    </row>
    <row r="113" spans="1:28" ht="15">
      <c r="A113" s="99"/>
      <c r="B113" s="55"/>
      <c r="C113" s="55"/>
      <c r="D113" s="55"/>
      <c r="E113" s="93"/>
      <c r="F113" s="55"/>
      <c r="G113" s="55"/>
      <c r="H113" s="55"/>
      <c r="I113" s="55"/>
      <c r="J113" s="55"/>
      <c r="K113" s="55"/>
      <c r="L113" s="55"/>
      <c r="M113" s="55"/>
      <c r="N113" s="55"/>
      <c r="O113" s="55"/>
      <c r="P113" s="55"/>
      <c r="Q113" s="55"/>
      <c r="R113" s="55"/>
      <c r="S113" s="55"/>
      <c r="T113" s="55"/>
      <c r="U113" s="55"/>
      <c r="V113" s="55"/>
      <c r="W113" s="55"/>
      <c r="X113" s="55"/>
      <c r="Y113" s="55"/>
      <c r="Z113" s="55"/>
      <c r="AA113" s="55"/>
      <c r="AB113" s="55"/>
    </row>
    <row r="114" spans="1:28" ht="15">
      <c r="A114" s="99"/>
      <c r="B114" s="55"/>
      <c r="C114" s="55"/>
      <c r="D114" s="55"/>
      <c r="E114" s="93"/>
      <c r="F114" s="55"/>
      <c r="G114" s="55"/>
      <c r="H114" s="55"/>
      <c r="I114" s="55"/>
      <c r="J114" s="55"/>
      <c r="K114" s="55"/>
      <c r="L114" s="55"/>
      <c r="M114" s="55"/>
      <c r="N114" s="55"/>
      <c r="O114" s="55"/>
      <c r="P114" s="55"/>
      <c r="Q114" s="55"/>
      <c r="R114" s="55"/>
      <c r="S114" s="55"/>
      <c r="T114" s="55"/>
      <c r="U114" s="55"/>
      <c r="V114" s="55"/>
      <c r="W114" s="55"/>
      <c r="X114" s="55"/>
      <c r="Y114" s="55"/>
      <c r="Z114" s="55"/>
      <c r="AA114" s="55"/>
      <c r="AB114" s="55"/>
    </row>
    <row r="115" spans="1:28" ht="15">
      <c r="A115" s="99"/>
      <c r="B115" s="55"/>
      <c r="C115" s="55"/>
      <c r="D115" s="55"/>
      <c r="E115" s="93"/>
      <c r="F115" s="55"/>
      <c r="G115" s="55"/>
      <c r="H115" s="55"/>
      <c r="I115" s="55"/>
      <c r="J115" s="55"/>
      <c r="K115" s="55"/>
      <c r="L115" s="55"/>
      <c r="M115" s="55"/>
      <c r="N115" s="55"/>
      <c r="O115" s="55"/>
      <c r="P115" s="55"/>
      <c r="Q115" s="55"/>
      <c r="R115" s="55"/>
      <c r="S115" s="55"/>
      <c r="T115" s="55"/>
      <c r="U115" s="55"/>
      <c r="V115" s="55"/>
      <c r="W115" s="55"/>
      <c r="X115" s="55"/>
      <c r="Y115" s="55"/>
      <c r="Z115" s="55"/>
      <c r="AA115" s="55"/>
      <c r="AB115" s="55"/>
    </row>
    <row r="116" spans="1:28" ht="15">
      <c r="A116" s="99"/>
      <c r="B116" s="55"/>
      <c r="C116" s="55"/>
      <c r="D116" s="55"/>
      <c r="E116" s="93"/>
      <c r="F116" s="55"/>
      <c r="G116" s="55"/>
      <c r="H116" s="55"/>
      <c r="I116" s="55"/>
      <c r="J116" s="55"/>
      <c r="K116" s="55"/>
      <c r="L116" s="55"/>
      <c r="M116" s="55"/>
      <c r="N116" s="55"/>
      <c r="O116" s="55"/>
      <c r="P116" s="55"/>
      <c r="Q116" s="55"/>
      <c r="R116" s="55"/>
      <c r="S116" s="55"/>
      <c r="T116" s="55"/>
      <c r="U116" s="55"/>
      <c r="V116" s="55"/>
      <c r="W116" s="55"/>
      <c r="X116" s="55"/>
      <c r="Y116" s="55"/>
      <c r="Z116" s="55"/>
      <c r="AA116" s="55"/>
      <c r="AB116" s="55"/>
    </row>
    <row r="117" spans="1:28" ht="15">
      <c r="A117" s="99"/>
      <c r="B117" s="55"/>
      <c r="C117" s="55"/>
      <c r="D117" s="55"/>
      <c r="E117" s="93"/>
      <c r="F117" s="55"/>
      <c r="G117" s="55"/>
      <c r="H117" s="55"/>
      <c r="I117" s="55"/>
      <c r="J117" s="55"/>
      <c r="K117" s="55"/>
      <c r="L117" s="55"/>
      <c r="M117" s="55"/>
      <c r="N117" s="55"/>
      <c r="O117" s="55"/>
      <c r="P117" s="55"/>
      <c r="Q117" s="55"/>
      <c r="R117" s="55"/>
      <c r="S117" s="55"/>
      <c r="T117" s="55"/>
      <c r="U117" s="55"/>
      <c r="V117" s="55"/>
      <c r="W117" s="55"/>
      <c r="X117" s="55"/>
      <c r="Y117" s="55"/>
      <c r="Z117" s="55"/>
      <c r="AA117" s="55"/>
      <c r="AB117" s="55"/>
    </row>
    <row r="118" spans="1:28" ht="15">
      <c r="A118" s="99"/>
      <c r="B118" s="55"/>
      <c r="C118" s="55"/>
      <c r="D118" s="55"/>
      <c r="E118" s="93"/>
      <c r="F118" s="55"/>
      <c r="G118" s="55"/>
      <c r="H118" s="55"/>
      <c r="I118" s="55"/>
      <c r="J118" s="55"/>
      <c r="K118" s="55"/>
      <c r="L118" s="55"/>
      <c r="M118" s="55"/>
      <c r="N118" s="55"/>
      <c r="O118" s="55"/>
      <c r="P118" s="55"/>
      <c r="Q118" s="55"/>
      <c r="R118" s="55"/>
      <c r="S118" s="55"/>
      <c r="T118" s="55"/>
      <c r="U118" s="55"/>
      <c r="V118" s="55"/>
      <c r="W118" s="55"/>
      <c r="X118" s="55"/>
      <c r="Y118" s="55"/>
      <c r="Z118" s="55"/>
      <c r="AA118" s="55"/>
      <c r="AB118" s="55"/>
    </row>
    <row r="119" spans="1:28" ht="15">
      <c r="A119" s="99"/>
      <c r="B119" s="55"/>
      <c r="C119" s="55"/>
      <c r="D119" s="55"/>
      <c r="E119" s="93"/>
      <c r="F119" s="55"/>
      <c r="G119" s="55"/>
      <c r="H119" s="55"/>
      <c r="I119" s="55"/>
      <c r="J119" s="55"/>
      <c r="K119" s="55"/>
      <c r="L119" s="55"/>
      <c r="M119" s="55"/>
      <c r="N119" s="55"/>
      <c r="O119" s="55"/>
      <c r="P119" s="55"/>
      <c r="Q119" s="55"/>
      <c r="R119" s="55"/>
      <c r="S119" s="55"/>
      <c r="T119" s="55"/>
      <c r="U119" s="55"/>
      <c r="V119" s="55"/>
      <c r="W119" s="55"/>
      <c r="X119" s="55"/>
      <c r="Y119" s="55"/>
      <c r="Z119" s="55"/>
      <c r="AA119" s="55"/>
      <c r="AB119" s="55"/>
    </row>
    <row r="120" spans="1:28" ht="15">
      <c r="A120" s="99"/>
      <c r="B120" s="55"/>
      <c r="C120" s="55"/>
      <c r="D120" s="55"/>
      <c r="E120" s="93"/>
      <c r="F120" s="55"/>
      <c r="G120" s="55"/>
      <c r="H120" s="55"/>
      <c r="I120" s="55"/>
      <c r="J120" s="55"/>
      <c r="K120" s="55"/>
      <c r="L120" s="55"/>
      <c r="M120" s="55"/>
      <c r="N120" s="55"/>
      <c r="O120" s="55"/>
      <c r="P120" s="55"/>
      <c r="Q120" s="55"/>
      <c r="R120" s="55"/>
      <c r="S120" s="55"/>
      <c r="T120" s="55"/>
      <c r="U120" s="55"/>
      <c r="V120" s="55"/>
      <c r="W120" s="55"/>
      <c r="X120" s="55"/>
      <c r="Y120" s="55"/>
      <c r="Z120" s="55"/>
      <c r="AA120" s="55"/>
      <c r="AB120" s="55"/>
    </row>
    <row r="121" spans="1:28" ht="15">
      <c r="A121" s="99"/>
      <c r="B121" s="55"/>
      <c r="C121" s="55"/>
      <c r="D121" s="55"/>
      <c r="E121" s="93"/>
      <c r="F121" s="55"/>
      <c r="G121" s="55"/>
      <c r="H121" s="55"/>
      <c r="I121" s="55"/>
      <c r="J121" s="55"/>
      <c r="K121" s="55"/>
      <c r="L121" s="55"/>
      <c r="M121" s="55"/>
      <c r="N121" s="55"/>
      <c r="O121" s="55"/>
      <c r="P121" s="55"/>
      <c r="Q121" s="55"/>
      <c r="R121" s="55"/>
      <c r="S121" s="55"/>
      <c r="T121" s="55"/>
      <c r="U121" s="55"/>
      <c r="V121" s="55"/>
      <c r="W121" s="55"/>
      <c r="X121" s="55"/>
      <c r="Y121" s="55"/>
      <c r="Z121" s="55"/>
      <c r="AA121" s="55"/>
      <c r="AB121" s="55"/>
    </row>
    <row r="122" spans="1:28" ht="15">
      <c r="A122" s="99"/>
      <c r="B122" s="55"/>
      <c r="C122" s="55"/>
      <c r="D122" s="55"/>
      <c r="E122" s="93"/>
      <c r="F122" s="55"/>
      <c r="G122" s="55"/>
      <c r="H122" s="55"/>
      <c r="I122" s="55"/>
      <c r="J122" s="55"/>
      <c r="K122" s="55"/>
      <c r="L122" s="55"/>
      <c r="M122" s="55"/>
      <c r="N122" s="55"/>
      <c r="O122" s="55"/>
      <c r="P122" s="55"/>
      <c r="Q122" s="55"/>
      <c r="R122" s="55"/>
      <c r="S122" s="55"/>
      <c r="T122" s="55"/>
      <c r="U122" s="55"/>
      <c r="V122" s="55"/>
      <c r="W122" s="55"/>
      <c r="X122" s="55"/>
      <c r="Y122" s="55"/>
      <c r="Z122" s="55"/>
      <c r="AA122" s="55"/>
      <c r="AB122" s="55"/>
    </row>
    <row r="123" spans="1:28" ht="15">
      <c r="A123" s="99"/>
      <c r="B123" s="55"/>
      <c r="C123" s="55"/>
      <c r="D123" s="55"/>
      <c r="E123" s="93"/>
      <c r="F123" s="55"/>
      <c r="G123" s="55"/>
      <c r="H123" s="55"/>
      <c r="I123" s="55"/>
      <c r="J123" s="55"/>
      <c r="K123" s="55"/>
      <c r="L123" s="55"/>
      <c r="M123" s="55"/>
      <c r="N123" s="55"/>
      <c r="O123" s="55"/>
      <c r="P123" s="55"/>
      <c r="Q123" s="55"/>
      <c r="R123" s="55"/>
      <c r="S123" s="55"/>
      <c r="T123" s="55"/>
      <c r="U123" s="55"/>
      <c r="V123" s="55"/>
      <c r="W123" s="55"/>
      <c r="X123" s="55"/>
      <c r="Y123" s="55"/>
      <c r="Z123" s="55"/>
      <c r="AA123" s="55"/>
      <c r="AB123" s="55"/>
    </row>
    <row r="124" spans="1:28" ht="15">
      <c r="A124" s="99"/>
      <c r="B124" s="55"/>
      <c r="C124" s="55"/>
      <c r="D124" s="55"/>
      <c r="E124" s="93"/>
      <c r="F124" s="55"/>
      <c r="G124" s="55"/>
      <c r="H124" s="55"/>
      <c r="I124" s="55"/>
      <c r="J124" s="55"/>
      <c r="K124" s="55"/>
      <c r="L124" s="55"/>
      <c r="M124" s="55"/>
      <c r="N124" s="55"/>
      <c r="O124" s="55"/>
      <c r="P124" s="55"/>
      <c r="Q124" s="55"/>
      <c r="R124" s="55"/>
      <c r="S124" s="55"/>
      <c r="T124" s="55"/>
      <c r="U124" s="55"/>
      <c r="V124" s="55"/>
      <c r="W124" s="55"/>
      <c r="X124" s="55"/>
      <c r="Y124" s="55"/>
      <c r="Z124" s="55"/>
      <c r="AA124" s="55"/>
      <c r="AB124" s="55"/>
    </row>
    <row r="125" spans="1:28" ht="15">
      <c r="A125" s="99"/>
      <c r="B125" s="55"/>
      <c r="C125" s="55"/>
      <c r="D125" s="55"/>
      <c r="E125" s="93"/>
      <c r="F125" s="55"/>
      <c r="G125" s="55"/>
      <c r="H125" s="55"/>
      <c r="I125" s="55"/>
      <c r="J125" s="55"/>
      <c r="K125" s="55"/>
      <c r="L125" s="55"/>
      <c r="M125" s="55"/>
      <c r="N125" s="55"/>
      <c r="O125" s="55"/>
      <c r="P125" s="55"/>
      <c r="Q125" s="55"/>
      <c r="R125" s="55"/>
      <c r="S125" s="55"/>
      <c r="T125" s="55"/>
      <c r="U125" s="55"/>
      <c r="V125" s="55"/>
      <c r="W125" s="55"/>
      <c r="X125" s="55"/>
      <c r="Y125" s="55"/>
      <c r="Z125" s="55"/>
      <c r="AA125" s="55"/>
      <c r="AB125" s="55"/>
    </row>
    <row r="126" spans="1:28" ht="15">
      <c r="A126" s="99"/>
      <c r="B126" s="55"/>
      <c r="C126" s="55"/>
      <c r="D126" s="55"/>
      <c r="E126" s="93"/>
      <c r="F126" s="55"/>
      <c r="G126" s="55"/>
      <c r="H126" s="55"/>
      <c r="I126" s="55"/>
      <c r="J126" s="55"/>
      <c r="K126" s="55"/>
      <c r="L126" s="55"/>
      <c r="M126" s="55"/>
      <c r="N126" s="55"/>
      <c r="O126" s="55"/>
      <c r="P126" s="55"/>
      <c r="Q126" s="55"/>
      <c r="R126" s="55"/>
      <c r="S126" s="55"/>
      <c r="T126" s="55"/>
      <c r="U126" s="55"/>
      <c r="V126" s="55"/>
      <c r="W126" s="55"/>
      <c r="X126" s="55"/>
      <c r="Y126" s="55"/>
      <c r="Z126" s="55"/>
      <c r="AA126" s="55"/>
      <c r="AB126" s="55"/>
    </row>
    <row r="127" spans="1:28" ht="15">
      <c r="A127" s="99"/>
      <c r="B127" s="55"/>
      <c r="C127" s="55"/>
      <c r="D127" s="55"/>
      <c r="E127" s="93"/>
      <c r="F127" s="55"/>
      <c r="G127" s="55"/>
      <c r="H127" s="55"/>
      <c r="I127" s="55"/>
      <c r="J127" s="55"/>
      <c r="K127" s="55"/>
      <c r="L127" s="55"/>
      <c r="M127" s="55"/>
      <c r="N127" s="55"/>
      <c r="O127" s="55"/>
      <c r="P127" s="55"/>
      <c r="Q127" s="55"/>
      <c r="R127" s="55"/>
      <c r="S127" s="55"/>
      <c r="T127" s="55"/>
      <c r="U127" s="55"/>
      <c r="V127" s="55"/>
      <c r="W127" s="55"/>
      <c r="X127" s="55"/>
      <c r="Y127" s="55"/>
      <c r="Z127" s="55"/>
      <c r="AA127" s="55"/>
      <c r="AB127" s="55"/>
    </row>
    <row r="128" spans="1:28" ht="15">
      <c r="A128" s="99"/>
      <c r="B128" s="55"/>
      <c r="C128" s="55"/>
      <c r="D128" s="55"/>
      <c r="E128" s="93"/>
      <c r="F128" s="55"/>
      <c r="G128" s="55"/>
      <c r="H128" s="55"/>
      <c r="I128" s="55"/>
      <c r="J128" s="55"/>
      <c r="K128" s="55"/>
      <c r="L128" s="55"/>
      <c r="M128" s="55"/>
      <c r="N128" s="55"/>
      <c r="O128" s="55"/>
      <c r="P128" s="55"/>
      <c r="Q128" s="55"/>
      <c r="R128" s="55"/>
      <c r="S128" s="55"/>
      <c r="T128" s="55"/>
      <c r="U128" s="55"/>
      <c r="V128" s="55"/>
      <c r="W128" s="55"/>
      <c r="X128" s="55"/>
      <c r="Y128" s="55"/>
      <c r="Z128" s="55"/>
      <c r="AA128" s="55"/>
      <c r="AB128" s="55"/>
    </row>
    <row r="129" spans="1:28" ht="15">
      <c r="A129" s="99"/>
      <c r="B129" s="55"/>
      <c r="C129" s="55"/>
      <c r="D129" s="55"/>
      <c r="E129" s="93"/>
      <c r="F129" s="55"/>
      <c r="G129" s="55"/>
      <c r="H129" s="55"/>
      <c r="I129" s="55"/>
      <c r="J129" s="55"/>
      <c r="K129" s="55"/>
      <c r="L129" s="55"/>
      <c r="M129" s="55"/>
      <c r="N129" s="55"/>
      <c r="O129" s="55"/>
      <c r="P129" s="55"/>
      <c r="Q129" s="55"/>
      <c r="R129" s="55"/>
      <c r="S129" s="55"/>
      <c r="T129" s="55"/>
      <c r="U129" s="55"/>
      <c r="V129" s="55"/>
      <c r="W129" s="55"/>
      <c r="X129" s="55"/>
      <c r="Y129" s="55"/>
      <c r="Z129" s="55"/>
      <c r="AA129" s="55"/>
      <c r="AB129" s="55"/>
    </row>
    <row r="130" spans="1:28" ht="15">
      <c r="A130" s="99"/>
      <c r="B130" s="55"/>
      <c r="C130" s="55"/>
      <c r="D130" s="55"/>
      <c r="E130" s="93"/>
      <c r="F130" s="55"/>
      <c r="G130" s="55"/>
      <c r="H130" s="55"/>
      <c r="I130" s="55"/>
      <c r="J130" s="55"/>
      <c r="K130" s="55"/>
      <c r="L130" s="55"/>
      <c r="M130" s="55"/>
      <c r="N130" s="55"/>
      <c r="O130" s="55"/>
      <c r="P130" s="55"/>
      <c r="Q130" s="55"/>
      <c r="R130" s="55"/>
      <c r="S130" s="55"/>
      <c r="T130" s="55"/>
      <c r="U130" s="55"/>
      <c r="V130" s="55"/>
      <c r="W130" s="55"/>
      <c r="X130" s="55"/>
      <c r="Y130" s="55"/>
      <c r="Z130" s="55"/>
      <c r="AA130" s="55"/>
      <c r="AB130" s="55"/>
    </row>
    <row r="131" spans="1:28" ht="15">
      <c r="A131" s="99"/>
      <c r="B131" s="55"/>
      <c r="C131" s="55"/>
      <c r="D131" s="55"/>
      <c r="E131" s="93"/>
      <c r="F131" s="55"/>
      <c r="G131" s="55"/>
      <c r="H131" s="55"/>
      <c r="I131" s="55"/>
      <c r="J131" s="55"/>
      <c r="K131" s="55"/>
      <c r="L131" s="55"/>
      <c r="M131" s="55"/>
      <c r="N131" s="55"/>
      <c r="O131" s="55"/>
      <c r="P131" s="55"/>
      <c r="Q131" s="55"/>
      <c r="R131" s="55"/>
      <c r="S131" s="55"/>
      <c r="T131" s="55"/>
      <c r="U131" s="55"/>
      <c r="V131" s="55"/>
      <c r="W131" s="55"/>
      <c r="X131" s="55"/>
      <c r="Y131" s="55"/>
      <c r="Z131" s="55"/>
      <c r="AA131" s="55"/>
      <c r="AB131" s="55"/>
    </row>
    <row r="132" spans="1:28" ht="15">
      <c r="A132" s="99"/>
      <c r="B132" s="55"/>
      <c r="C132" s="55"/>
      <c r="D132" s="55"/>
      <c r="E132" s="93"/>
      <c r="F132" s="55"/>
      <c r="G132" s="55"/>
      <c r="H132" s="55"/>
      <c r="I132" s="55"/>
      <c r="J132" s="55"/>
      <c r="K132" s="55"/>
      <c r="L132" s="55"/>
      <c r="M132" s="55"/>
      <c r="N132" s="55"/>
      <c r="O132" s="55"/>
      <c r="P132" s="55"/>
      <c r="Q132" s="55"/>
      <c r="R132" s="55"/>
      <c r="S132" s="55"/>
      <c r="T132" s="55"/>
      <c r="U132" s="55"/>
      <c r="V132" s="55"/>
      <c r="W132" s="55"/>
      <c r="X132" s="55"/>
      <c r="Y132" s="55"/>
      <c r="Z132" s="55"/>
      <c r="AA132" s="55"/>
      <c r="AB132" s="55"/>
    </row>
    <row r="133" spans="1:28" ht="15">
      <c r="A133" s="99"/>
      <c r="B133" s="55"/>
      <c r="C133" s="55"/>
      <c r="D133" s="55"/>
      <c r="E133" s="93"/>
      <c r="F133" s="55"/>
      <c r="G133" s="55"/>
      <c r="H133" s="55"/>
      <c r="I133" s="55"/>
      <c r="J133" s="55"/>
      <c r="K133" s="55"/>
      <c r="L133" s="55"/>
      <c r="M133" s="55"/>
      <c r="N133" s="55"/>
      <c r="O133" s="55"/>
      <c r="P133" s="55"/>
      <c r="Q133" s="55"/>
      <c r="R133" s="55"/>
      <c r="S133" s="55"/>
      <c r="T133" s="55"/>
      <c r="U133" s="55"/>
      <c r="V133" s="55"/>
      <c r="W133" s="55"/>
      <c r="X133" s="55"/>
      <c r="Y133" s="55"/>
      <c r="Z133" s="55"/>
      <c r="AA133" s="55"/>
      <c r="AB133" s="55"/>
    </row>
    <row r="134" spans="1:28" ht="15">
      <c r="A134" s="99"/>
      <c r="B134" s="55"/>
      <c r="C134" s="55"/>
      <c r="D134" s="55"/>
      <c r="E134" s="93"/>
      <c r="F134" s="55"/>
      <c r="G134" s="55"/>
      <c r="H134" s="55"/>
      <c r="I134" s="55"/>
      <c r="J134" s="55"/>
      <c r="K134" s="55"/>
      <c r="L134" s="55"/>
      <c r="M134" s="55"/>
      <c r="N134" s="55"/>
      <c r="O134" s="55"/>
      <c r="P134" s="55"/>
      <c r="Q134" s="55"/>
      <c r="R134" s="55"/>
      <c r="S134" s="55"/>
      <c r="T134" s="55"/>
      <c r="U134" s="55"/>
      <c r="V134" s="55"/>
      <c r="W134" s="55"/>
      <c r="X134" s="55"/>
      <c r="Y134" s="55"/>
      <c r="Z134" s="55"/>
      <c r="AA134" s="55"/>
      <c r="AB134" s="55"/>
    </row>
    <row r="135" spans="1:28" ht="15">
      <c r="A135" s="99"/>
      <c r="B135" s="55"/>
      <c r="C135" s="55"/>
      <c r="D135" s="55"/>
      <c r="E135" s="93"/>
      <c r="F135" s="55"/>
      <c r="G135" s="55"/>
      <c r="H135" s="55"/>
      <c r="I135" s="55"/>
      <c r="J135" s="55"/>
      <c r="K135" s="55"/>
      <c r="L135" s="55"/>
      <c r="M135" s="55"/>
      <c r="N135" s="55"/>
      <c r="O135" s="55"/>
      <c r="P135" s="55"/>
      <c r="Q135" s="55"/>
      <c r="R135" s="55"/>
      <c r="S135" s="55"/>
      <c r="T135" s="55"/>
      <c r="U135" s="55"/>
      <c r="V135" s="55"/>
      <c r="W135" s="55"/>
      <c r="X135" s="55"/>
      <c r="Y135" s="55"/>
      <c r="Z135" s="55"/>
      <c r="AA135" s="55"/>
      <c r="AB135" s="55"/>
    </row>
    <row r="136" spans="1:28" ht="15">
      <c r="A136" s="99"/>
      <c r="B136" s="55"/>
      <c r="C136" s="55"/>
      <c r="D136" s="55"/>
      <c r="E136" s="93"/>
      <c r="F136" s="55"/>
      <c r="G136" s="55"/>
      <c r="H136" s="55"/>
      <c r="I136" s="55"/>
      <c r="J136" s="55"/>
      <c r="K136" s="55"/>
      <c r="L136" s="55"/>
      <c r="M136" s="55"/>
      <c r="N136" s="55"/>
      <c r="O136" s="55"/>
      <c r="P136" s="55"/>
      <c r="Q136" s="55"/>
      <c r="R136" s="55"/>
      <c r="S136" s="55"/>
      <c r="T136" s="55"/>
      <c r="U136" s="55"/>
      <c r="V136" s="55"/>
      <c r="W136" s="55"/>
      <c r="X136" s="55"/>
      <c r="Y136" s="55"/>
      <c r="Z136" s="55"/>
      <c r="AA136" s="55"/>
      <c r="AB136" s="55"/>
    </row>
    <row r="137" spans="1:28" ht="15">
      <c r="A137" s="99"/>
      <c r="B137" s="55"/>
      <c r="C137" s="55"/>
      <c r="D137" s="55"/>
      <c r="E137" s="93"/>
      <c r="F137" s="55"/>
      <c r="G137" s="55"/>
      <c r="H137" s="55"/>
      <c r="I137" s="55"/>
      <c r="J137" s="55"/>
      <c r="K137" s="55"/>
      <c r="L137" s="55"/>
      <c r="M137" s="55"/>
      <c r="N137" s="55"/>
      <c r="O137" s="55"/>
      <c r="P137" s="55"/>
      <c r="Q137" s="55"/>
      <c r="R137" s="55"/>
      <c r="S137" s="55"/>
      <c r="T137" s="55"/>
      <c r="U137" s="55"/>
      <c r="V137" s="55"/>
      <c r="W137" s="55"/>
      <c r="X137" s="55"/>
      <c r="Y137" s="55"/>
      <c r="Z137" s="55"/>
      <c r="AA137" s="55"/>
      <c r="AB137" s="55"/>
    </row>
    <row r="138" spans="1:28" ht="15">
      <c r="A138" s="99"/>
      <c r="B138" s="55"/>
      <c r="C138" s="55"/>
      <c r="D138" s="55"/>
      <c r="E138" s="93"/>
      <c r="F138" s="55"/>
      <c r="G138" s="55"/>
      <c r="H138" s="55"/>
      <c r="I138" s="55"/>
      <c r="J138" s="55"/>
      <c r="K138" s="55"/>
      <c r="L138" s="55"/>
      <c r="M138" s="55"/>
      <c r="N138" s="55"/>
      <c r="O138" s="55"/>
      <c r="P138" s="55"/>
      <c r="Q138" s="55"/>
      <c r="R138" s="55"/>
      <c r="S138" s="55"/>
      <c r="T138" s="55"/>
      <c r="U138" s="55"/>
      <c r="V138" s="55"/>
      <c r="W138" s="55"/>
      <c r="X138" s="55"/>
      <c r="Y138" s="55"/>
      <c r="Z138" s="55"/>
      <c r="AA138" s="55"/>
      <c r="AB138" s="55"/>
    </row>
    <row r="139" spans="1:28" ht="15">
      <c r="A139" s="99"/>
      <c r="B139" s="55"/>
      <c r="C139" s="55"/>
      <c r="D139" s="55"/>
      <c r="E139" s="93"/>
      <c r="F139" s="55"/>
      <c r="G139" s="55"/>
      <c r="H139" s="55"/>
      <c r="I139" s="55"/>
      <c r="J139" s="55"/>
      <c r="K139" s="55"/>
      <c r="L139" s="55"/>
      <c r="M139" s="55"/>
      <c r="N139" s="55"/>
      <c r="O139" s="55"/>
      <c r="P139" s="55"/>
      <c r="Q139" s="55"/>
      <c r="R139" s="55"/>
      <c r="S139" s="55"/>
      <c r="T139" s="55"/>
      <c r="U139" s="55"/>
      <c r="V139" s="55"/>
      <c r="W139" s="55"/>
      <c r="X139" s="55"/>
      <c r="Y139" s="55"/>
      <c r="Z139" s="55"/>
      <c r="AA139" s="55"/>
      <c r="AB139" s="55"/>
    </row>
    <row r="140" spans="1:28" ht="15">
      <c r="A140" s="99"/>
      <c r="B140" s="55"/>
      <c r="C140" s="55"/>
      <c r="D140" s="55"/>
      <c r="E140" s="93"/>
      <c r="F140" s="55"/>
      <c r="G140" s="55"/>
      <c r="H140" s="55"/>
      <c r="I140" s="55"/>
      <c r="J140" s="55"/>
      <c r="K140" s="55"/>
      <c r="L140" s="55"/>
      <c r="M140" s="55"/>
      <c r="N140" s="55"/>
      <c r="O140" s="55"/>
      <c r="P140" s="55"/>
      <c r="Q140" s="55"/>
      <c r="R140" s="55"/>
      <c r="S140" s="55"/>
      <c r="T140" s="55"/>
      <c r="U140" s="55"/>
      <c r="V140" s="55"/>
      <c r="W140" s="55"/>
      <c r="X140" s="55"/>
      <c r="Y140" s="55"/>
      <c r="Z140" s="55"/>
      <c r="AA140" s="55"/>
      <c r="AB140" s="55"/>
    </row>
    <row r="141" spans="1:28" ht="15">
      <c r="A141" s="99"/>
      <c r="B141" s="55"/>
      <c r="C141" s="55"/>
      <c r="D141" s="55"/>
      <c r="E141" s="93"/>
      <c r="F141" s="55"/>
      <c r="G141" s="55"/>
      <c r="H141" s="55"/>
      <c r="I141" s="55"/>
      <c r="J141" s="55"/>
      <c r="K141" s="55"/>
      <c r="L141" s="55"/>
      <c r="M141" s="55"/>
      <c r="N141" s="55"/>
      <c r="O141" s="55"/>
      <c r="P141" s="55"/>
      <c r="Q141" s="55"/>
      <c r="R141" s="55"/>
      <c r="S141" s="55"/>
      <c r="T141" s="55"/>
      <c r="U141" s="55"/>
      <c r="V141" s="55"/>
      <c r="W141" s="55"/>
      <c r="X141" s="55"/>
      <c r="Y141" s="55"/>
      <c r="Z141" s="55"/>
      <c r="AA141" s="55"/>
      <c r="AB141" s="55"/>
    </row>
    <row r="142" spans="1:28" ht="15">
      <c r="A142" s="99"/>
      <c r="B142" s="55"/>
      <c r="C142" s="55"/>
      <c r="D142" s="55"/>
      <c r="E142" s="93"/>
      <c r="F142" s="55"/>
      <c r="G142" s="55"/>
      <c r="H142" s="55"/>
      <c r="I142" s="55"/>
      <c r="J142" s="55"/>
      <c r="K142" s="55"/>
      <c r="L142" s="55"/>
      <c r="M142" s="55"/>
      <c r="N142" s="55"/>
      <c r="O142" s="55"/>
      <c r="P142" s="55"/>
      <c r="Q142" s="55"/>
      <c r="R142" s="55"/>
      <c r="S142" s="55"/>
      <c r="T142" s="55"/>
      <c r="U142" s="55"/>
      <c r="V142" s="55"/>
      <c r="W142" s="55"/>
      <c r="X142" s="55"/>
      <c r="Y142" s="55"/>
      <c r="Z142" s="55"/>
      <c r="AA142" s="55"/>
      <c r="AB142" s="55"/>
    </row>
    <row r="143" spans="1:28" ht="15">
      <c r="A143" s="99"/>
      <c r="B143" s="55"/>
      <c r="C143" s="55"/>
      <c r="D143" s="55"/>
      <c r="E143" s="93"/>
      <c r="F143" s="55"/>
      <c r="G143" s="55"/>
      <c r="H143" s="55"/>
      <c r="I143" s="55"/>
      <c r="J143" s="55"/>
      <c r="K143" s="55"/>
      <c r="L143" s="55"/>
      <c r="M143" s="55"/>
      <c r="N143" s="55"/>
      <c r="O143" s="55"/>
      <c r="P143" s="55"/>
      <c r="Q143" s="55"/>
      <c r="R143" s="55"/>
      <c r="S143" s="55"/>
      <c r="T143" s="55"/>
      <c r="U143" s="55"/>
      <c r="V143" s="55"/>
      <c r="W143" s="55"/>
      <c r="X143" s="55"/>
      <c r="Y143" s="55"/>
      <c r="Z143" s="55"/>
      <c r="AA143" s="55"/>
      <c r="AB143" s="55"/>
    </row>
    <row r="144" spans="1:28" ht="15">
      <c r="A144" s="99"/>
      <c r="B144" s="55"/>
      <c r="C144" s="55"/>
      <c r="D144" s="55"/>
      <c r="E144" s="93"/>
      <c r="F144" s="55"/>
      <c r="G144" s="55"/>
      <c r="H144" s="55"/>
      <c r="I144" s="55"/>
      <c r="J144" s="55"/>
      <c r="K144" s="55"/>
      <c r="L144" s="55"/>
      <c r="M144" s="55"/>
      <c r="N144" s="55"/>
      <c r="O144" s="55"/>
      <c r="P144" s="55"/>
      <c r="Q144" s="55"/>
      <c r="R144" s="55"/>
      <c r="S144" s="55"/>
      <c r="T144" s="55"/>
      <c r="U144" s="55"/>
      <c r="V144" s="55"/>
      <c r="W144" s="55"/>
      <c r="X144" s="55"/>
      <c r="Y144" s="55"/>
      <c r="Z144" s="55"/>
      <c r="AA144" s="55"/>
      <c r="AB144" s="55"/>
    </row>
    <row r="145" spans="1:28" ht="15">
      <c r="A145" s="99"/>
      <c r="B145" s="55"/>
      <c r="C145" s="55"/>
      <c r="D145" s="55"/>
      <c r="E145" s="93"/>
      <c r="F145" s="55"/>
      <c r="G145" s="55"/>
      <c r="H145" s="55"/>
      <c r="I145" s="55"/>
      <c r="J145" s="55"/>
      <c r="K145" s="55"/>
      <c r="L145" s="55"/>
      <c r="M145" s="55"/>
      <c r="N145" s="55"/>
      <c r="O145" s="55"/>
      <c r="P145" s="55"/>
      <c r="Q145" s="55"/>
      <c r="R145" s="55"/>
      <c r="S145" s="55"/>
      <c r="T145" s="55"/>
      <c r="U145" s="55"/>
      <c r="V145" s="55"/>
      <c r="W145" s="55"/>
      <c r="X145" s="55"/>
      <c r="Y145" s="55"/>
      <c r="Z145" s="55"/>
      <c r="AA145" s="55"/>
      <c r="AB145" s="55"/>
    </row>
    <row r="146" spans="1:28" ht="15">
      <c r="A146" s="99"/>
      <c r="B146" s="55"/>
      <c r="C146" s="55"/>
      <c r="D146" s="55"/>
      <c r="E146" s="93"/>
      <c r="F146" s="55"/>
      <c r="G146" s="55"/>
      <c r="H146" s="55"/>
      <c r="I146" s="55"/>
      <c r="J146" s="55"/>
      <c r="K146" s="55"/>
      <c r="L146" s="55"/>
      <c r="M146" s="55"/>
      <c r="N146" s="55"/>
      <c r="O146" s="55"/>
      <c r="P146" s="55"/>
      <c r="Q146" s="55"/>
      <c r="R146" s="55"/>
      <c r="S146" s="55"/>
      <c r="T146" s="55"/>
      <c r="U146" s="55"/>
      <c r="V146" s="55"/>
      <c r="W146" s="55"/>
      <c r="X146" s="55"/>
      <c r="Y146" s="55"/>
      <c r="Z146" s="55"/>
      <c r="AA146" s="55"/>
      <c r="AB146" s="55"/>
    </row>
    <row r="147" spans="1:28" ht="15">
      <c r="A147" s="99"/>
      <c r="B147" s="55"/>
      <c r="C147" s="55"/>
      <c r="D147" s="55"/>
      <c r="E147" s="93"/>
      <c r="F147" s="55"/>
      <c r="G147" s="55"/>
      <c r="H147" s="55"/>
      <c r="I147" s="55"/>
      <c r="J147" s="55"/>
      <c r="K147" s="55"/>
      <c r="L147" s="55"/>
      <c r="M147" s="55"/>
      <c r="N147" s="55"/>
      <c r="O147" s="55"/>
      <c r="P147" s="55"/>
      <c r="Q147" s="55"/>
      <c r="R147" s="55"/>
      <c r="S147" s="55"/>
      <c r="T147" s="55"/>
      <c r="U147" s="55"/>
      <c r="V147" s="55"/>
      <c r="W147" s="55"/>
      <c r="X147" s="55"/>
      <c r="Y147" s="55"/>
      <c r="Z147" s="55"/>
      <c r="AA147" s="55"/>
      <c r="AB147" s="55"/>
    </row>
    <row r="148" spans="1:28" ht="15">
      <c r="A148" s="99"/>
      <c r="B148" s="55"/>
      <c r="C148" s="55"/>
      <c r="D148" s="55"/>
      <c r="E148" s="93"/>
      <c r="F148" s="55"/>
      <c r="G148" s="55"/>
      <c r="H148" s="55"/>
      <c r="I148" s="55"/>
      <c r="J148" s="55"/>
      <c r="K148" s="55"/>
      <c r="L148" s="55"/>
      <c r="M148" s="55"/>
      <c r="N148" s="55"/>
      <c r="O148" s="55"/>
      <c r="P148" s="55"/>
      <c r="Q148" s="55"/>
      <c r="R148" s="55"/>
      <c r="S148" s="55"/>
      <c r="T148" s="55"/>
      <c r="U148" s="55"/>
      <c r="V148" s="55"/>
      <c r="W148" s="55"/>
      <c r="X148" s="55"/>
      <c r="Y148" s="55"/>
      <c r="Z148" s="55"/>
      <c r="AA148" s="55"/>
      <c r="AB148" s="55"/>
    </row>
    <row r="149" spans="1:28" ht="15">
      <c r="A149" s="99"/>
      <c r="B149" s="55"/>
      <c r="C149" s="55"/>
      <c r="D149" s="55"/>
      <c r="E149" s="93"/>
      <c r="F149" s="55"/>
      <c r="G149" s="55"/>
      <c r="H149" s="55"/>
      <c r="I149" s="55"/>
      <c r="J149" s="55"/>
      <c r="K149" s="55"/>
      <c r="L149" s="55"/>
      <c r="M149" s="55"/>
      <c r="N149" s="55"/>
      <c r="O149" s="55"/>
      <c r="P149" s="55"/>
      <c r="Q149" s="55"/>
      <c r="R149" s="55"/>
      <c r="S149" s="55"/>
      <c r="T149" s="55"/>
      <c r="U149" s="55"/>
      <c r="V149" s="55"/>
      <c r="W149" s="55"/>
      <c r="X149" s="55"/>
      <c r="Y149" s="55"/>
      <c r="Z149" s="55"/>
      <c r="AA149" s="55"/>
      <c r="AB149" s="55"/>
    </row>
    <row r="150" spans="1:28" ht="15">
      <c r="A150" s="99"/>
      <c r="B150" s="55"/>
      <c r="C150" s="55"/>
      <c r="D150" s="55"/>
      <c r="E150" s="93"/>
      <c r="F150" s="55"/>
      <c r="G150" s="55"/>
      <c r="H150" s="55"/>
      <c r="I150" s="55"/>
      <c r="J150" s="55"/>
      <c r="K150" s="55"/>
      <c r="L150" s="55"/>
      <c r="M150" s="55"/>
      <c r="N150" s="55"/>
      <c r="O150" s="55"/>
      <c r="P150" s="55"/>
      <c r="Q150" s="55"/>
      <c r="R150" s="55"/>
      <c r="S150" s="55"/>
      <c r="T150" s="55"/>
      <c r="U150" s="55"/>
      <c r="V150" s="55"/>
      <c r="W150" s="55"/>
      <c r="X150" s="55"/>
      <c r="Y150" s="55"/>
      <c r="Z150" s="55"/>
      <c r="AA150" s="55"/>
      <c r="AB150" s="55"/>
    </row>
    <row r="151" spans="1:28" ht="15">
      <c r="A151" s="99"/>
      <c r="B151" s="55"/>
      <c r="C151" s="55"/>
      <c r="D151" s="55"/>
      <c r="E151" s="93"/>
      <c r="F151" s="55"/>
      <c r="G151" s="55"/>
      <c r="H151" s="55"/>
      <c r="I151" s="55"/>
      <c r="J151" s="55"/>
      <c r="K151" s="55"/>
      <c r="L151" s="55"/>
      <c r="M151" s="55"/>
      <c r="N151" s="55"/>
      <c r="O151" s="55"/>
      <c r="P151" s="55"/>
      <c r="Q151" s="55"/>
      <c r="R151" s="55"/>
      <c r="S151" s="55"/>
      <c r="T151" s="55"/>
      <c r="U151" s="55"/>
      <c r="V151" s="55"/>
      <c r="W151" s="55"/>
      <c r="X151" s="55"/>
      <c r="Y151" s="55"/>
      <c r="Z151" s="55"/>
      <c r="AA151" s="55"/>
      <c r="AB151" s="55"/>
    </row>
    <row r="152" spans="1:28" ht="15">
      <c r="A152" s="99"/>
      <c r="B152" s="55"/>
      <c r="C152" s="55"/>
      <c r="D152" s="55"/>
      <c r="E152" s="93"/>
      <c r="F152" s="55"/>
      <c r="G152" s="55"/>
      <c r="H152" s="55"/>
      <c r="I152" s="55"/>
      <c r="J152" s="55"/>
      <c r="K152" s="55"/>
      <c r="L152" s="55"/>
      <c r="M152" s="55"/>
      <c r="N152" s="55"/>
      <c r="O152" s="55"/>
      <c r="P152" s="55"/>
      <c r="Q152" s="55"/>
      <c r="R152" s="55"/>
      <c r="S152" s="55"/>
      <c r="T152" s="55"/>
      <c r="U152" s="55"/>
      <c r="V152" s="55"/>
      <c r="W152" s="55"/>
      <c r="X152" s="55"/>
      <c r="Y152" s="55"/>
      <c r="Z152" s="55"/>
      <c r="AA152" s="55"/>
      <c r="AB152" s="55"/>
    </row>
    <row r="153" spans="1:28" ht="15">
      <c r="A153" s="99"/>
      <c r="B153" s="55"/>
      <c r="C153" s="55"/>
      <c r="D153" s="55"/>
      <c r="E153" s="93"/>
      <c r="F153" s="55"/>
      <c r="G153" s="55"/>
      <c r="H153" s="55"/>
      <c r="I153" s="55"/>
      <c r="J153" s="55"/>
      <c r="K153" s="55"/>
      <c r="L153" s="55"/>
      <c r="M153" s="55"/>
      <c r="N153" s="55"/>
      <c r="O153" s="55"/>
      <c r="P153" s="55"/>
      <c r="Q153" s="55"/>
      <c r="R153" s="55"/>
      <c r="S153" s="55"/>
      <c r="T153" s="55"/>
      <c r="U153" s="55"/>
      <c r="V153" s="55"/>
      <c r="W153" s="55"/>
      <c r="X153" s="55"/>
      <c r="Y153" s="55"/>
      <c r="Z153" s="55"/>
      <c r="AA153" s="55"/>
      <c r="AB153" s="55"/>
    </row>
    <row r="154" spans="1:28" ht="15">
      <c r="A154" s="99"/>
      <c r="B154" s="55"/>
      <c r="C154" s="55"/>
      <c r="D154" s="55"/>
      <c r="E154" s="93"/>
      <c r="F154" s="55"/>
      <c r="G154" s="55"/>
      <c r="H154" s="55"/>
      <c r="I154" s="55"/>
      <c r="J154" s="55"/>
      <c r="K154" s="55"/>
      <c r="L154" s="55"/>
      <c r="M154" s="55"/>
      <c r="N154" s="55"/>
      <c r="O154" s="55"/>
      <c r="P154" s="55"/>
      <c r="Q154" s="55"/>
      <c r="R154" s="55"/>
      <c r="S154" s="55"/>
      <c r="T154" s="55"/>
      <c r="U154" s="55"/>
      <c r="V154" s="55"/>
      <c r="W154" s="55"/>
      <c r="X154" s="55"/>
      <c r="Y154" s="55"/>
      <c r="Z154" s="55"/>
      <c r="AA154" s="55"/>
      <c r="AB154" s="55"/>
    </row>
    <row r="155" spans="1:28" ht="15">
      <c r="A155" s="99"/>
      <c r="B155" s="55"/>
      <c r="C155" s="55"/>
      <c r="D155" s="55"/>
      <c r="E155" s="93"/>
      <c r="F155" s="55"/>
      <c r="G155" s="55"/>
      <c r="H155" s="55"/>
      <c r="I155" s="55"/>
      <c r="J155" s="55"/>
      <c r="K155" s="55"/>
      <c r="L155" s="55"/>
      <c r="M155" s="55"/>
      <c r="N155" s="55"/>
      <c r="O155" s="55"/>
      <c r="P155" s="55"/>
      <c r="Q155" s="55"/>
      <c r="R155" s="55"/>
      <c r="S155" s="55"/>
      <c r="T155" s="55"/>
      <c r="U155" s="55"/>
      <c r="V155" s="55"/>
      <c r="W155" s="55"/>
      <c r="X155" s="55"/>
      <c r="Y155" s="55"/>
      <c r="Z155" s="55"/>
      <c r="AA155" s="55"/>
      <c r="AB155" s="55"/>
    </row>
    <row r="156" spans="1:28" ht="15">
      <c r="A156" s="99"/>
      <c r="B156" s="55"/>
      <c r="C156" s="55"/>
      <c r="D156" s="55"/>
      <c r="E156" s="93"/>
      <c r="F156" s="55"/>
      <c r="G156" s="55"/>
      <c r="H156" s="55"/>
      <c r="I156" s="55"/>
      <c r="J156" s="55"/>
      <c r="K156" s="55"/>
      <c r="L156" s="55"/>
      <c r="M156" s="55"/>
      <c r="N156" s="55"/>
      <c r="O156" s="55"/>
      <c r="P156" s="55"/>
      <c r="Q156" s="55"/>
      <c r="R156" s="55"/>
      <c r="S156" s="55"/>
      <c r="T156" s="55"/>
      <c r="U156" s="55"/>
      <c r="V156" s="55"/>
      <c r="W156" s="55"/>
      <c r="X156" s="55"/>
      <c r="Y156" s="55"/>
      <c r="Z156" s="55"/>
      <c r="AA156" s="55"/>
      <c r="AB156" s="55"/>
    </row>
    <row r="157" spans="1:28" ht="15">
      <c r="A157" s="99"/>
      <c r="B157" s="55"/>
      <c r="C157" s="55"/>
      <c r="D157" s="55"/>
      <c r="E157" s="93"/>
      <c r="F157" s="55"/>
      <c r="G157" s="55"/>
      <c r="H157" s="55"/>
      <c r="I157" s="55"/>
      <c r="J157" s="55"/>
      <c r="K157" s="55"/>
      <c r="L157" s="55"/>
      <c r="M157" s="55"/>
      <c r="N157" s="55"/>
      <c r="O157" s="55"/>
      <c r="P157" s="55"/>
      <c r="Q157" s="55"/>
      <c r="R157" s="55"/>
      <c r="S157" s="55"/>
      <c r="T157" s="55"/>
      <c r="U157" s="55"/>
      <c r="V157" s="55"/>
      <c r="W157" s="55"/>
      <c r="X157" s="55"/>
      <c r="Y157" s="55"/>
      <c r="Z157" s="55"/>
      <c r="AA157" s="55"/>
      <c r="AB157" s="55"/>
    </row>
    <row r="158" spans="1:28" ht="15">
      <c r="A158" s="99"/>
      <c r="B158" s="55"/>
      <c r="C158" s="55"/>
      <c r="D158" s="55"/>
      <c r="E158" s="93"/>
      <c r="F158" s="55"/>
      <c r="G158" s="55"/>
      <c r="H158" s="55"/>
      <c r="I158" s="55"/>
      <c r="J158" s="55"/>
      <c r="K158" s="55"/>
      <c r="L158" s="55"/>
      <c r="M158" s="55"/>
      <c r="N158" s="55"/>
      <c r="O158" s="55"/>
      <c r="P158" s="55"/>
      <c r="Q158" s="55"/>
      <c r="R158" s="55"/>
      <c r="S158" s="55"/>
      <c r="T158" s="55"/>
      <c r="U158" s="55"/>
      <c r="V158" s="55"/>
      <c r="W158" s="55"/>
      <c r="X158" s="55"/>
      <c r="Y158" s="55"/>
      <c r="Z158" s="55"/>
      <c r="AA158" s="55"/>
      <c r="AB158" s="55"/>
    </row>
    <row r="159" spans="1:28" ht="15">
      <c r="A159" s="99"/>
      <c r="B159" s="55"/>
      <c r="C159" s="55"/>
      <c r="D159" s="55"/>
      <c r="E159" s="93"/>
      <c r="F159" s="55"/>
      <c r="G159" s="55"/>
      <c r="H159" s="55"/>
      <c r="I159" s="55"/>
      <c r="J159" s="55"/>
      <c r="K159" s="55"/>
      <c r="L159" s="55"/>
      <c r="M159" s="55"/>
      <c r="N159" s="55"/>
      <c r="O159" s="55"/>
      <c r="P159" s="55"/>
      <c r="Q159" s="55"/>
      <c r="R159" s="55"/>
      <c r="S159" s="55"/>
      <c r="T159" s="55"/>
      <c r="U159" s="55"/>
      <c r="V159" s="55"/>
      <c r="W159" s="55"/>
      <c r="X159" s="55"/>
      <c r="Y159" s="55"/>
      <c r="Z159" s="55"/>
      <c r="AA159" s="55"/>
      <c r="AB159" s="55"/>
    </row>
    <row r="160" spans="1:28" ht="15">
      <c r="A160" s="99"/>
      <c r="B160" s="55"/>
      <c r="C160" s="55"/>
      <c r="D160" s="55"/>
      <c r="E160" s="93"/>
      <c r="F160" s="55"/>
      <c r="G160" s="55"/>
      <c r="H160" s="55"/>
      <c r="I160" s="55"/>
      <c r="J160" s="55"/>
      <c r="K160" s="55"/>
      <c r="L160" s="55"/>
      <c r="M160" s="55"/>
      <c r="N160" s="55"/>
      <c r="O160" s="55"/>
      <c r="P160" s="55"/>
      <c r="Q160" s="55"/>
      <c r="R160" s="55"/>
      <c r="S160" s="55"/>
      <c r="T160" s="55"/>
      <c r="U160" s="55"/>
      <c r="V160" s="55"/>
      <c r="W160" s="55"/>
      <c r="X160" s="55"/>
      <c r="Y160" s="55"/>
      <c r="Z160" s="55"/>
      <c r="AA160" s="55"/>
      <c r="AB160" s="55"/>
    </row>
    <row r="161" spans="1:28" ht="15">
      <c r="A161" s="99"/>
      <c r="B161" s="55"/>
      <c r="C161" s="55"/>
      <c r="D161" s="55"/>
      <c r="E161" s="93"/>
      <c r="F161" s="55"/>
      <c r="G161" s="55"/>
      <c r="H161" s="55"/>
      <c r="I161" s="55"/>
      <c r="J161" s="55"/>
      <c r="K161" s="55"/>
      <c r="L161" s="55"/>
      <c r="M161" s="55"/>
      <c r="N161" s="55"/>
      <c r="O161" s="55"/>
      <c r="P161" s="55"/>
      <c r="Q161" s="55"/>
      <c r="R161" s="55"/>
      <c r="S161" s="55"/>
      <c r="T161" s="55"/>
      <c r="U161" s="55"/>
      <c r="V161" s="55"/>
      <c r="W161" s="55"/>
      <c r="X161" s="55"/>
      <c r="Y161" s="55"/>
      <c r="Z161" s="55"/>
      <c r="AA161" s="55"/>
      <c r="AB161" s="55"/>
    </row>
    <row r="162" spans="1:28" ht="15">
      <c r="A162" s="99"/>
      <c r="B162" s="55"/>
      <c r="C162" s="55"/>
      <c r="D162" s="55"/>
      <c r="E162" s="93"/>
      <c r="F162" s="55"/>
      <c r="G162" s="55"/>
      <c r="H162" s="55"/>
      <c r="I162" s="55"/>
      <c r="J162" s="55"/>
      <c r="K162" s="55"/>
      <c r="L162" s="55"/>
      <c r="M162" s="55"/>
      <c r="N162" s="55"/>
      <c r="O162" s="55"/>
      <c r="P162" s="55"/>
      <c r="Q162" s="55"/>
      <c r="R162" s="55"/>
      <c r="S162" s="55"/>
      <c r="T162" s="55"/>
      <c r="U162" s="55"/>
      <c r="V162" s="55"/>
      <c r="W162" s="55"/>
      <c r="X162" s="55"/>
      <c r="Y162" s="55"/>
      <c r="Z162" s="55"/>
      <c r="AA162" s="55"/>
      <c r="AB162" s="55"/>
    </row>
    <row r="163" spans="1:28" ht="15">
      <c r="A163" s="99"/>
      <c r="B163" s="55"/>
      <c r="C163" s="55"/>
      <c r="D163" s="55"/>
      <c r="E163" s="93"/>
      <c r="F163" s="55"/>
      <c r="G163" s="55"/>
      <c r="H163" s="55"/>
      <c r="I163" s="55"/>
      <c r="J163" s="55"/>
      <c r="K163" s="55"/>
      <c r="L163" s="55"/>
      <c r="M163" s="55"/>
      <c r="N163" s="55"/>
      <c r="O163" s="55"/>
      <c r="P163" s="55"/>
      <c r="Q163" s="55"/>
      <c r="R163" s="55"/>
      <c r="S163" s="55"/>
      <c r="T163" s="55"/>
      <c r="U163" s="55"/>
      <c r="V163" s="55"/>
      <c r="W163" s="55"/>
      <c r="X163" s="55"/>
      <c r="Y163" s="55"/>
      <c r="Z163" s="55"/>
      <c r="AA163" s="55"/>
      <c r="AB163" s="55"/>
    </row>
    <row r="164" spans="1:28" ht="15">
      <c r="A164" s="99"/>
      <c r="B164" s="55"/>
      <c r="C164" s="55"/>
      <c r="D164" s="55"/>
      <c r="E164" s="93"/>
      <c r="F164" s="55"/>
      <c r="G164" s="55"/>
      <c r="H164" s="55"/>
      <c r="I164" s="55"/>
      <c r="J164" s="55"/>
      <c r="K164" s="55"/>
      <c r="L164" s="55"/>
      <c r="M164" s="55"/>
      <c r="N164" s="55"/>
      <c r="O164" s="55"/>
      <c r="P164" s="55"/>
      <c r="Q164" s="55"/>
      <c r="R164" s="55"/>
      <c r="S164" s="55"/>
      <c r="T164" s="55"/>
      <c r="U164" s="55"/>
      <c r="V164" s="55"/>
      <c r="W164" s="55"/>
      <c r="X164" s="55"/>
      <c r="Y164" s="55"/>
      <c r="Z164" s="55"/>
      <c r="AA164" s="55"/>
      <c r="AB164" s="55"/>
    </row>
    <row r="165" spans="1:28" ht="15">
      <c r="A165" s="99"/>
      <c r="B165" s="55"/>
      <c r="C165" s="55"/>
      <c r="D165" s="55"/>
      <c r="E165" s="93"/>
      <c r="F165" s="55"/>
      <c r="G165" s="55"/>
      <c r="H165" s="55"/>
      <c r="I165" s="55"/>
      <c r="J165" s="55"/>
      <c r="K165" s="55"/>
      <c r="L165" s="55"/>
      <c r="M165" s="55"/>
      <c r="N165" s="55"/>
      <c r="O165" s="55"/>
      <c r="P165" s="55"/>
      <c r="Q165" s="55"/>
      <c r="R165" s="55"/>
      <c r="S165" s="55"/>
      <c r="T165" s="55"/>
      <c r="U165" s="55"/>
      <c r="V165" s="55"/>
      <c r="W165" s="55"/>
      <c r="X165" s="55"/>
      <c r="Y165" s="55"/>
      <c r="Z165" s="55"/>
      <c r="AA165" s="55"/>
      <c r="AB165" s="55"/>
    </row>
    <row r="166" spans="1:28" ht="15">
      <c r="A166" s="99"/>
      <c r="B166" s="55"/>
      <c r="C166" s="55"/>
      <c r="D166" s="55"/>
      <c r="E166" s="93"/>
      <c r="F166" s="55"/>
      <c r="G166" s="55"/>
      <c r="H166" s="55"/>
      <c r="I166" s="55"/>
      <c r="J166" s="55"/>
      <c r="K166" s="55"/>
      <c r="L166" s="55"/>
      <c r="M166" s="55"/>
      <c r="N166" s="55"/>
      <c r="O166" s="55"/>
      <c r="P166" s="55"/>
      <c r="Q166" s="55"/>
      <c r="R166" s="55"/>
      <c r="S166" s="55"/>
      <c r="T166" s="55"/>
      <c r="U166" s="55"/>
      <c r="V166" s="55"/>
      <c r="W166" s="55"/>
      <c r="X166" s="55"/>
      <c r="Y166" s="55"/>
      <c r="Z166" s="55"/>
      <c r="AA166" s="55"/>
      <c r="AB166" s="55"/>
    </row>
    <row r="167" spans="1:28" ht="15">
      <c r="A167" s="99"/>
      <c r="B167" s="55"/>
      <c r="C167" s="55"/>
      <c r="D167" s="55"/>
      <c r="E167" s="93"/>
      <c r="F167" s="55"/>
      <c r="G167" s="55"/>
      <c r="H167" s="55"/>
      <c r="I167" s="55"/>
      <c r="J167" s="55"/>
      <c r="K167" s="55"/>
      <c r="L167" s="55"/>
      <c r="M167" s="55"/>
      <c r="N167" s="55"/>
      <c r="O167" s="55"/>
      <c r="P167" s="55"/>
      <c r="Q167" s="55"/>
      <c r="R167" s="55"/>
      <c r="S167" s="55"/>
      <c r="T167" s="55"/>
      <c r="U167" s="55"/>
      <c r="V167" s="55"/>
      <c r="W167" s="55"/>
      <c r="X167" s="55"/>
      <c r="Y167" s="55"/>
      <c r="Z167" s="55"/>
      <c r="AA167" s="55"/>
      <c r="AB167" s="55"/>
    </row>
    <row r="168" spans="1:28" ht="15">
      <c r="A168" s="99"/>
      <c r="B168" s="55"/>
      <c r="C168" s="55"/>
      <c r="D168" s="55"/>
      <c r="E168" s="93"/>
      <c r="F168" s="55"/>
      <c r="G168" s="55"/>
      <c r="H168" s="55"/>
      <c r="I168" s="55"/>
      <c r="J168" s="55"/>
      <c r="K168" s="55"/>
      <c r="L168" s="55"/>
      <c r="M168" s="55"/>
      <c r="N168" s="55"/>
      <c r="O168" s="55"/>
      <c r="P168" s="55"/>
      <c r="Q168" s="55"/>
      <c r="R168" s="55"/>
      <c r="S168" s="55"/>
      <c r="T168" s="55"/>
      <c r="U168" s="55"/>
      <c r="V168" s="55"/>
      <c r="W168" s="55"/>
      <c r="X168" s="55"/>
      <c r="Y168" s="55"/>
      <c r="Z168" s="55"/>
      <c r="AA168" s="55"/>
      <c r="AB168" s="55"/>
    </row>
    <row r="169" spans="1:28" ht="15">
      <c r="A169" s="99"/>
      <c r="B169" s="55"/>
      <c r="C169" s="55"/>
      <c r="D169" s="55"/>
      <c r="E169" s="93"/>
      <c r="F169" s="55"/>
      <c r="G169" s="55"/>
      <c r="H169" s="55"/>
      <c r="I169" s="55"/>
      <c r="J169" s="55"/>
      <c r="K169" s="55"/>
      <c r="L169" s="55"/>
      <c r="M169" s="55"/>
      <c r="N169" s="55"/>
      <c r="O169" s="55"/>
      <c r="P169" s="55"/>
      <c r="Q169" s="55"/>
      <c r="R169" s="55"/>
      <c r="S169" s="55"/>
      <c r="T169" s="55"/>
      <c r="U169" s="55"/>
      <c r="V169" s="55"/>
      <c r="W169" s="55"/>
      <c r="X169" s="55"/>
      <c r="Y169" s="55"/>
      <c r="Z169" s="55"/>
      <c r="AA169" s="55"/>
      <c r="AB169" s="55"/>
    </row>
    <row r="170" spans="1:28" ht="15">
      <c r="A170" s="99"/>
      <c r="B170" s="55"/>
      <c r="C170" s="55"/>
      <c r="D170" s="55"/>
      <c r="E170" s="93"/>
      <c r="F170" s="55"/>
      <c r="G170" s="55"/>
      <c r="H170" s="55"/>
      <c r="I170" s="55"/>
      <c r="J170" s="55"/>
      <c r="K170" s="55"/>
      <c r="L170" s="55"/>
      <c r="M170" s="55"/>
      <c r="N170" s="55"/>
      <c r="O170" s="55"/>
      <c r="P170" s="55"/>
      <c r="Q170" s="55"/>
      <c r="R170" s="55"/>
      <c r="S170" s="55"/>
      <c r="T170" s="55"/>
      <c r="U170" s="55"/>
      <c r="V170" s="55"/>
      <c r="W170" s="55"/>
      <c r="X170" s="55"/>
      <c r="Y170" s="55"/>
      <c r="Z170" s="55"/>
      <c r="AA170" s="55"/>
      <c r="AB170" s="55"/>
    </row>
    <row r="171" spans="1:28" ht="15">
      <c r="A171" s="99"/>
      <c r="B171" s="55"/>
      <c r="C171" s="55"/>
      <c r="D171" s="55"/>
      <c r="E171" s="93"/>
      <c r="F171" s="55"/>
      <c r="G171" s="55"/>
      <c r="H171" s="55"/>
      <c r="I171" s="55"/>
      <c r="J171" s="55"/>
      <c r="K171" s="55"/>
      <c r="L171" s="55"/>
      <c r="M171" s="55"/>
      <c r="N171" s="55"/>
      <c r="O171" s="55"/>
      <c r="P171" s="55"/>
      <c r="Q171" s="55"/>
      <c r="R171" s="55"/>
      <c r="S171" s="55"/>
      <c r="T171" s="55"/>
      <c r="U171" s="55"/>
      <c r="V171" s="55"/>
      <c r="W171" s="55"/>
      <c r="X171" s="55"/>
      <c r="Y171" s="55"/>
      <c r="Z171" s="55"/>
      <c r="AA171" s="55"/>
      <c r="AB171" s="55"/>
    </row>
    <row r="172" spans="1:28" ht="15">
      <c r="A172" s="99"/>
      <c r="B172" s="55"/>
      <c r="C172" s="55"/>
      <c r="D172" s="55"/>
      <c r="E172" s="93"/>
      <c r="F172" s="55"/>
      <c r="G172" s="55"/>
      <c r="H172" s="55"/>
      <c r="I172" s="55"/>
      <c r="J172" s="55"/>
      <c r="K172" s="55"/>
      <c r="L172" s="55"/>
      <c r="M172" s="55"/>
      <c r="N172" s="55"/>
      <c r="O172" s="55"/>
      <c r="P172" s="55"/>
      <c r="Q172" s="55"/>
      <c r="R172" s="55"/>
      <c r="S172" s="55"/>
      <c r="T172" s="55"/>
      <c r="U172" s="55"/>
      <c r="V172" s="55"/>
      <c r="W172" s="55"/>
      <c r="X172" s="55"/>
      <c r="Y172" s="55"/>
      <c r="Z172" s="55"/>
      <c r="AA172" s="55"/>
      <c r="AB172" s="55"/>
    </row>
    <row r="173" spans="1:28" ht="15">
      <c r="A173" s="99"/>
      <c r="B173" s="55"/>
      <c r="C173" s="55"/>
      <c r="D173" s="55"/>
      <c r="E173" s="93"/>
      <c r="F173" s="55"/>
      <c r="G173" s="55"/>
      <c r="H173" s="55"/>
      <c r="I173" s="55"/>
      <c r="J173" s="55"/>
      <c r="K173" s="55"/>
      <c r="L173" s="55"/>
      <c r="M173" s="55"/>
      <c r="N173" s="55"/>
      <c r="O173" s="55"/>
      <c r="P173" s="55"/>
      <c r="Q173" s="55"/>
      <c r="R173" s="55"/>
      <c r="S173" s="55"/>
      <c r="T173" s="55"/>
      <c r="U173" s="55"/>
      <c r="V173" s="55"/>
      <c r="W173" s="55"/>
      <c r="X173" s="55"/>
      <c r="Y173" s="55"/>
      <c r="Z173" s="55"/>
      <c r="AA173" s="55"/>
      <c r="AB173" s="55"/>
    </row>
    <row r="174" spans="1:28" ht="15">
      <c r="A174" s="99"/>
      <c r="B174" s="55"/>
      <c r="C174" s="55"/>
      <c r="D174" s="55"/>
      <c r="E174" s="93"/>
      <c r="F174" s="55"/>
      <c r="G174" s="55"/>
      <c r="H174" s="55"/>
      <c r="I174" s="55"/>
      <c r="J174" s="55"/>
      <c r="K174" s="55"/>
      <c r="L174" s="55"/>
      <c r="M174" s="55"/>
      <c r="N174" s="55"/>
      <c r="O174" s="55"/>
      <c r="P174" s="55"/>
      <c r="Q174" s="55"/>
      <c r="R174" s="55"/>
      <c r="S174" s="55"/>
      <c r="T174" s="55"/>
      <c r="U174" s="55"/>
      <c r="V174" s="55"/>
      <c r="W174" s="55"/>
      <c r="X174" s="55"/>
      <c r="Y174" s="55"/>
      <c r="Z174" s="55"/>
      <c r="AA174" s="55"/>
      <c r="AB174" s="55"/>
    </row>
    <row r="175" spans="1:28" ht="15">
      <c r="A175" s="99"/>
      <c r="B175" s="55"/>
      <c r="C175" s="55"/>
      <c r="D175" s="55"/>
      <c r="E175" s="93"/>
      <c r="F175" s="55"/>
      <c r="G175" s="55"/>
      <c r="H175" s="55"/>
      <c r="I175" s="55"/>
      <c r="J175" s="55"/>
      <c r="K175" s="55"/>
      <c r="L175" s="55"/>
      <c r="M175" s="55"/>
      <c r="N175" s="55"/>
      <c r="O175" s="55"/>
      <c r="P175" s="55"/>
      <c r="Q175" s="55"/>
      <c r="R175" s="55"/>
      <c r="S175" s="55"/>
      <c r="T175" s="55"/>
      <c r="U175" s="55"/>
      <c r="V175" s="55"/>
      <c r="W175" s="55"/>
      <c r="X175" s="55"/>
      <c r="Y175" s="55"/>
      <c r="Z175" s="55"/>
      <c r="AA175" s="55"/>
      <c r="AB175" s="55"/>
    </row>
    <row r="176" spans="1:28" ht="15">
      <c r="A176" s="99"/>
      <c r="B176" s="55"/>
      <c r="C176" s="55"/>
      <c r="D176" s="55"/>
      <c r="E176" s="93"/>
      <c r="F176" s="55"/>
      <c r="G176" s="55"/>
      <c r="H176" s="55"/>
      <c r="I176" s="55"/>
      <c r="J176" s="55"/>
      <c r="K176" s="55"/>
      <c r="L176" s="55"/>
      <c r="M176" s="55"/>
      <c r="N176" s="55"/>
      <c r="O176" s="55"/>
      <c r="P176" s="55"/>
      <c r="Q176" s="55"/>
      <c r="R176" s="55"/>
      <c r="S176" s="55"/>
      <c r="T176" s="55"/>
      <c r="U176" s="55"/>
      <c r="V176" s="55"/>
      <c r="W176" s="55"/>
      <c r="X176" s="55"/>
      <c r="Y176" s="55"/>
      <c r="Z176" s="55"/>
      <c r="AA176" s="55"/>
      <c r="AB176" s="55"/>
    </row>
    <row r="177" spans="1:28" ht="15">
      <c r="A177" s="99"/>
      <c r="B177" s="55"/>
      <c r="C177" s="55"/>
      <c r="D177" s="55"/>
      <c r="E177" s="93"/>
      <c r="F177" s="55"/>
      <c r="G177" s="55"/>
      <c r="H177" s="55"/>
      <c r="I177" s="55"/>
      <c r="J177" s="55"/>
      <c r="K177" s="55"/>
      <c r="L177" s="55"/>
      <c r="M177" s="55"/>
      <c r="N177" s="55"/>
      <c r="O177" s="55"/>
      <c r="P177" s="55"/>
      <c r="Q177" s="55"/>
      <c r="R177" s="55"/>
      <c r="S177" s="55"/>
      <c r="T177" s="55"/>
      <c r="U177" s="55"/>
      <c r="V177" s="55"/>
      <c r="W177" s="55"/>
      <c r="X177" s="55"/>
      <c r="Y177" s="55"/>
      <c r="Z177" s="55"/>
      <c r="AA177" s="55"/>
      <c r="AB177" s="55"/>
    </row>
    <row r="178" spans="1:28" ht="15">
      <c r="A178" s="99"/>
      <c r="B178" s="55"/>
      <c r="C178" s="55"/>
      <c r="D178" s="55"/>
      <c r="E178" s="93"/>
      <c r="F178" s="55"/>
      <c r="G178" s="55"/>
      <c r="H178" s="55"/>
      <c r="I178" s="55"/>
      <c r="J178" s="55"/>
      <c r="K178" s="55"/>
      <c r="L178" s="55"/>
      <c r="M178" s="55"/>
      <c r="N178" s="55"/>
      <c r="O178" s="55"/>
      <c r="P178" s="55"/>
      <c r="Q178" s="55"/>
      <c r="R178" s="55"/>
      <c r="S178" s="55"/>
      <c r="T178" s="55"/>
      <c r="U178" s="55"/>
      <c r="V178" s="55"/>
      <c r="W178" s="55"/>
      <c r="X178" s="55"/>
      <c r="Y178" s="55"/>
      <c r="Z178" s="55"/>
      <c r="AA178" s="55"/>
      <c r="AB178" s="55"/>
    </row>
    <row r="179" spans="1:28" ht="15">
      <c r="A179" s="99"/>
      <c r="B179" s="55"/>
      <c r="C179" s="55"/>
      <c r="D179" s="55"/>
      <c r="E179" s="93"/>
      <c r="F179" s="55"/>
      <c r="G179" s="55"/>
      <c r="H179" s="55"/>
      <c r="I179" s="55"/>
      <c r="J179" s="55"/>
      <c r="K179" s="55"/>
      <c r="L179" s="55"/>
      <c r="M179" s="55"/>
      <c r="N179" s="55"/>
      <c r="O179" s="55"/>
      <c r="P179" s="55"/>
      <c r="Q179" s="55"/>
      <c r="R179" s="55"/>
      <c r="S179" s="55"/>
      <c r="T179" s="55"/>
      <c r="U179" s="55"/>
      <c r="V179" s="55"/>
      <c r="W179" s="55"/>
      <c r="X179" s="55"/>
      <c r="Y179" s="55"/>
      <c r="Z179" s="55"/>
      <c r="AA179" s="55"/>
      <c r="AB179" s="55"/>
    </row>
    <row r="180" spans="1:28" ht="15">
      <c r="A180" s="99"/>
      <c r="B180" s="55"/>
      <c r="C180" s="55"/>
      <c r="D180" s="55"/>
      <c r="E180" s="93"/>
      <c r="F180" s="55"/>
      <c r="G180" s="55"/>
      <c r="H180" s="55"/>
      <c r="I180" s="55"/>
      <c r="J180" s="55"/>
      <c r="K180" s="55"/>
      <c r="L180" s="55"/>
      <c r="M180" s="55"/>
      <c r="N180" s="55"/>
      <c r="O180" s="55"/>
      <c r="P180" s="55"/>
      <c r="Q180" s="55"/>
      <c r="R180" s="55"/>
      <c r="S180" s="55"/>
      <c r="T180" s="55"/>
      <c r="U180" s="55"/>
      <c r="V180" s="55"/>
      <c r="W180" s="55"/>
      <c r="X180" s="55"/>
      <c r="Y180" s="55"/>
      <c r="Z180" s="55"/>
      <c r="AA180" s="55"/>
      <c r="AB180" s="55"/>
    </row>
    <row r="181" spans="1:28" ht="15">
      <c r="A181" s="99"/>
      <c r="B181" s="55"/>
      <c r="C181" s="55"/>
      <c r="D181" s="55"/>
      <c r="E181" s="93"/>
      <c r="F181" s="55"/>
      <c r="G181" s="55"/>
      <c r="H181" s="55"/>
      <c r="I181" s="55"/>
      <c r="J181" s="55"/>
      <c r="K181" s="55"/>
      <c r="L181" s="55"/>
      <c r="M181" s="55"/>
      <c r="N181" s="55"/>
      <c r="O181" s="55"/>
      <c r="P181" s="55"/>
      <c r="Q181" s="55"/>
      <c r="R181" s="55"/>
      <c r="S181" s="55"/>
      <c r="T181" s="55"/>
      <c r="U181" s="55"/>
      <c r="V181" s="55"/>
      <c r="W181" s="55"/>
      <c r="X181" s="55"/>
      <c r="Y181" s="55"/>
      <c r="Z181" s="55"/>
      <c r="AA181" s="55"/>
      <c r="AB181" s="55"/>
    </row>
    <row r="182" spans="1:28" ht="15">
      <c r="A182" s="99"/>
      <c r="B182" s="55"/>
      <c r="C182" s="55"/>
      <c r="D182" s="55"/>
      <c r="E182" s="93"/>
      <c r="F182" s="55"/>
      <c r="G182" s="55"/>
      <c r="H182" s="55"/>
      <c r="I182" s="55"/>
      <c r="J182" s="55"/>
      <c r="K182" s="55"/>
      <c r="L182" s="55"/>
      <c r="M182" s="55"/>
      <c r="N182" s="55"/>
      <c r="O182" s="55"/>
      <c r="P182" s="55"/>
      <c r="Q182" s="55"/>
      <c r="R182" s="55"/>
      <c r="S182" s="55"/>
      <c r="T182" s="55"/>
      <c r="U182" s="55"/>
      <c r="V182" s="55"/>
      <c r="W182" s="55"/>
      <c r="X182" s="55"/>
      <c r="Y182" s="55"/>
      <c r="Z182" s="55"/>
      <c r="AA182" s="55"/>
      <c r="AB182" s="55"/>
    </row>
    <row r="183" spans="1:28" ht="15">
      <c r="A183" s="99"/>
      <c r="B183" s="55"/>
      <c r="C183" s="55"/>
      <c r="D183" s="55"/>
      <c r="E183" s="93"/>
      <c r="F183" s="55"/>
      <c r="G183" s="55"/>
      <c r="H183" s="55"/>
      <c r="I183" s="55"/>
      <c r="J183" s="55"/>
      <c r="K183" s="55"/>
      <c r="L183" s="55"/>
      <c r="M183" s="55"/>
      <c r="N183" s="55"/>
      <c r="O183" s="55"/>
      <c r="P183" s="55"/>
      <c r="Q183" s="55"/>
      <c r="R183" s="55"/>
      <c r="S183" s="55"/>
      <c r="T183" s="55"/>
      <c r="U183" s="55"/>
      <c r="V183" s="55"/>
      <c r="W183" s="55"/>
      <c r="X183" s="55"/>
      <c r="Y183" s="55"/>
      <c r="Z183" s="55"/>
      <c r="AA183" s="55"/>
      <c r="AB183" s="55"/>
    </row>
    <row r="184" spans="1:28" ht="15">
      <c r="A184" s="99"/>
      <c r="B184" s="55"/>
      <c r="C184" s="55"/>
      <c r="D184" s="55"/>
      <c r="E184" s="93"/>
      <c r="F184" s="55"/>
      <c r="G184" s="55"/>
      <c r="H184" s="55"/>
      <c r="I184" s="55"/>
      <c r="J184" s="55"/>
      <c r="K184" s="55"/>
      <c r="L184" s="55"/>
      <c r="M184" s="55"/>
      <c r="N184" s="55"/>
      <c r="O184" s="55"/>
      <c r="P184" s="55"/>
      <c r="Q184" s="55"/>
      <c r="R184" s="55"/>
      <c r="S184" s="55"/>
      <c r="T184" s="55"/>
      <c r="U184" s="55"/>
      <c r="V184" s="55"/>
      <c r="W184" s="55"/>
      <c r="X184" s="55"/>
      <c r="Y184" s="55"/>
      <c r="Z184" s="55"/>
      <c r="AA184" s="55"/>
      <c r="AB184" s="55"/>
    </row>
    <row r="185" spans="1:28" ht="15">
      <c r="A185" s="99"/>
      <c r="B185" s="55"/>
      <c r="C185" s="55"/>
      <c r="D185" s="55"/>
      <c r="E185" s="93"/>
      <c r="F185" s="55"/>
      <c r="G185" s="55"/>
      <c r="H185" s="55"/>
      <c r="I185" s="55"/>
      <c r="J185" s="55"/>
      <c r="K185" s="55"/>
      <c r="L185" s="55"/>
      <c r="M185" s="55"/>
      <c r="N185" s="55"/>
      <c r="O185" s="55"/>
      <c r="P185" s="55"/>
      <c r="Q185" s="55"/>
      <c r="R185" s="55"/>
      <c r="S185" s="55"/>
      <c r="T185" s="55"/>
      <c r="U185" s="55"/>
      <c r="V185" s="55"/>
      <c r="W185" s="55"/>
      <c r="X185" s="55"/>
      <c r="Y185" s="55"/>
      <c r="Z185" s="55"/>
      <c r="AA185" s="55"/>
      <c r="AB185" s="55"/>
    </row>
    <row r="186" spans="1:28" ht="15">
      <c r="A186" s="99"/>
      <c r="B186" s="55"/>
      <c r="C186" s="55"/>
      <c r="D186" s="55"/>
      <c r="E186" s="93"/>
      <c r="F186" s="55"/>
      <c r="G186" s="55"/>
      <c r="H186" s="55"/>
      <c r="I186" s="55"/>
      <c r="J186" s="55"/>
      <c r="K186" s="55"/>
      <c r="L186" s="55"/>
      <c r="M186" s="55"/>
      <c r="N186" s="55"/>
      <c r="O186" s="55"/>
      <c r="P186" s="55"/>
      <c r="Q186" s="55"/>
      <c r="R186" s="55"/>
      <c r="S186" s="55"/>
      <c r="T186" s="55"/>
      <c r="U186" s="55"/>
      <c r="V186" s="55"/>
      <c r="W186" s="55"/>
      <c r="X186" s="55"/>
      <c r="Y186" s="55"/>
      <c r="Z186" s="55"/>
      <c r="AA186" s="55"/>
      <c r="AB186" s="55"/>
    </row>
    <row r="187" spans="1:28" ht="15">
      <c r="A187" s="99"/>
      <c r="B187" s="55"/>
      <c r="C187" s="55"/>
      <c r="D187" s="55"/>
      <c r="E187" s="93"/>
      <c r="F187" s="55"/>
      <c r="G187" s="55"/>
      <c r="H187" s="55"/>
      <c r="I187" s="55"/>
      <c r="J187" s="55"/>
      <c r="K187" s="55"/>
      <c r="L187" s="55"/>
      <c r="M187" s="55"/>
      <c r="N187" s="55"/>
      <c r="O187" s="55"/>
      <c r="P187" s="55"/>
      <c r="Q187" s="55"/>
      <c r="R187" s="55"/>
      <c r="S187" s="55"/>
      <c r="T187" s="55"/>
      <c r="U187" s="55"/>
      <c r="V187" s="55"/>
      <c r="W187" s="55"/>
      <c r="X187" s="55"/>
      <c r="Y187" s="55"/>
      <c r="Z187" s="55"/>
      <c r="AA187" s="55"/>
      <c r="AB187" s="55"/>
    </row>
    <row r="188" spans="1:28" ht="15">
      <c r="A188" s="99"/>
      <c r="B188" s="55"/>
      <c r="C188" s="55"/>
      <c r="D188" s="55"/>
      <c r="E188" s="93"/>
      <c r="F188" s="55"/>
      <c r="G188" s="55"/>
      <c r="H188" s="55"/>
      <c r="I188" s="55"/>
      <c r="J188" s="55"/>
      <c r="K188" s="55"/>
      <c r="L188" s="55"/>
      <c r="M188" s="55"/>
      <c r="N188" s="55"/>
      <c r="O188" s="55"/>
      <c r="P188" s="55"/>
      <c r="Q188" s="55"/>
      <c r="R188" s="55"/>
      <c r="S188" s="55"/>
      <c r="T188" s="55"/>
      <c r="U188" s="55"/>
      <c r="V188" s="55"/>
      <c r="W188" s="55"/>
      <c r="X188" s="55"/>
      <c r="Y188" s="55"/>
      <c r="Z188" s="55"/>
      <c r="AA188" s="55"/>
      <c r="AB188" s="55"/>
    </row>
    <row r="189" spans="1:28" ht="15">
      <c r="A189" s="99"/>
      <c r="B189" s="55"/>
      <c r="C189" s="55"/>
      <c r="D189" s="55"/>
      <c r="E189" s="93"/>
      <c r="F189" s="55"/>
      <c r="G189" s="55"/>
      <c r="H189" s="55"/>
      <c r="I189" s="55"/>
      <c r="J189" s="55"/>
      <c r="K189" s="55"/>
      <c r="L189" s="55"/>
      <c r="M189" s="55"/>
      <c r="N189" s="55"/>
      <c r="O189" s="55"/>
      <c r="P189" s="55"/>
      <c r="Q189" s="55"/>
      <c r="R189" s="55"/>
      <c r="S189" s="55"/>
      <c r="T189" s="55"/>
      <c r="U189" s="55"/>
      <c r="V189" s="55"/>
      <c r="W189" s="55"/>
      <c r="X189" s="55"/>
      <c r="Y189" s="55"/>
      <c r="Z189" s="55"/>
      <c r="AA189" s="55"/>
      <c r="AB189" s="55"/>
    </row>
    <row r="190" spans="1:28" ht="15">
      <c r="A190" s="99"/>
      <c r="B190" s="55"/>
      <c r="C190" s="55"/>
      <c r="D190" s="55"/>
      <c r="E190" s="93"/>
      <c r="F190" s="55"/>
      <c r="G190" s="55"/>
      <c r="H190" s="55"/>
      <c r="I190" s="55"/>
      <c r="J190" s="55"/>
      <c r="K190" s="55"/>
      <c r="L190" s="55"/>
      <c r="M190" s="55"/>
      <c r="N190" s="55"/>
      <c r="O190" s="55"/>
      <c r="P190" s="55"/>
      <c r="Q190" s="55"/>
      <c r="R190" s="55"/>
      <c r="S190" s="55"/>
      <c r="T190" s="55"/>
      <c r="U190" s="55"/>
      <c r="V190" s="55"/>
      <c r="W190" s="55"/>
      <c r="X190" s="55"/>
      <c r="Y190" s="55"/>
      <c r="Z190" s="55"/>
      <c r="AA190" s="55"/>
      <c r="AB190" s="55"/>
    </row>
    <row r="191" spans="1:28" ht="15">
      <c r="A191" s="99"/>
      <c r="B191" s="55"/>
      <c r="C191" s="55"/>
      <c r="D191" s="55"/>
      <c r="E191" s="93"/>
      <c r="F191" s="55"/>
      <c r="G191" s="55"/>
      <c r="H191" s="55"/>
      <c r="I191" s="55"/>
      <c r="J191" s="55"/>
      <c r="K191" s="55"/>
      <c r="L191" s="55"/>
      <c r="M191" s="55"/>
      <c r="N191" s="55"/>
      <c r="O191" s="55"/>
      <c r="P191" s="55"/>
      <c r="Q191" s="55"/>
      <c r="R191" s="55"/>
      <c r="S191" s="55"/>
      <c r="T191" s="55"/>
      <c r="U191" s="55"/>
      <c r="V191" s="55"/>
      <c r="W191" s="55"/>
      <c r="X191" s="55"/>
      <c r="Y191" s="55"/>
      <c r="Z191" s="55"/>
      <c r="AA191" s="55"/>
      <c r="AB191" s="55"/>
    </row>
    <row r="192" spans="1:28" ht="15">
      <c r="A192" s="99"/>
      <c r="B192" s="55"/>
      <c r="C192" s="55"/>
      <c r="D192" s="55"/>
      <c r="E192" s="93"/>
      <c r="F192" s="55"/>
      <c r="G192" s="55"/>
      <c r="H192" s="55"/>
      <c r="I192" s="55"/>
      <c r="J192" s="55"/>
      <c r="K192" s="55"/>
      <c r="L192" s="55"/>
      <c r="M192" s="55"/>
      <c r="N192" s="55"/>
      <c r="O192" s="55"/>
      <c r="P192" s="55"/>
      <c r="Q192" s="55"/>
      <c r="R192" s="55"/>
      <c r="S192" s="55"/>
      <c r="T192" s="55"/>
      <c r="U192" s="55"/>
      <c r="V192" s="55"/>
      <c r="W192" s="55"/>
      <c r="X192" s="55"/>
      <c r="Y192" s="55"/>
      <c r="Z192" s="55"/>
      <c r="AA192" s="55"/>
      <c r="AB192" s="55"/>
    </row>
    <row r="193" spans="1:28" ht="15">
      <c r="A193" s="99"/>
      <c r="B193" s="55"/>
      <c r="C193" s="55"/>
      <c r="D193" s="55"/>
      <c r="E193" s="93"/>
      <c r="F193" s="55"/>
      <c r="G193" s="55"/>
      <c r="H193" s="55"/>
      <c r="I193" s="55"/>
      <c r="J193" s="55"/>
      <c r="K193" s="55"/>
      <c r="L193" s="55"/>
      <c r="M193" s="55"/>
      <c r="N193" s="55"/>
      <c r="O193" s="55"/>
      <c r="P193" s="55"/>
      <c r="Q193" s="55"/>
      <c r="R193" s="55"/>
      <c r="S193" s="55"/>
      <c r="T193" s="55"/>
      <c r="U193" s="55"/>
      <c r="V193" s="55"/>
      <c r="W193" s="55"/>
      <c r="X193" s="55"/>
      <c r="Y193" s="55"/>
      <c r="Z193" s="55"/>
      <c r="AA193" s="55"/>
      <c r="AB193" s="55"/>
    </row>
    <row r="194" spans="1:28" ht="15">
      <c r="A194" s="99"/>
      <c r="B194" s="55"/>
      <c r="C194" s="55"/>
      <c r="D194" s="55"/>
      <c r="E194" s="93"/>
      <c r="F194" s="55"/>
      <c r="G194" s="55"/>
      <c r="H194" s="55"/>
      <c r="I194" s="55"/>
      <c r="J194" s="55"/>
      <c r="K194" s="55"/>
      <c r="L194" s="55"/>
      <c r="M194" s="55"/>
      <c r="N194" s="55"/>
      <c r="O194" s="55"/>
      <c r="P194" s="55"/>
      <c r="Q194" s="55"/>
      <c r="R194" s="55"/>
      <c r="S194" s="55"/>
      <c r="T194" s="55"/>
      <c r="U194" s="55"/>
      <c r="V194" s="55"/>
      <c r="W194" s="55"/>
      <c r="X194" s="55"/>
      <c r="Y194" s="55"/>
      <c r="Z194" s="55"/>
      <c r="AA194" s="55"/>
      <c r="AB194" s="55"/>
    </row>
    <row r="195" spans="1:28" ht="15">
      <c r="A195" s="99"/>
      <c r="B195" s="55"/>
      <c r="C195" s="55"/>
      <c r="D195" s="55"/>
      <c r="E195" s="93"/>
      <c r="F195" s="55"/>
      <c r="G195" s="55"/>
      <c r="H195" s="55"/>
      <c r="I195" s="55"/>
      <c r="J195" s="55"/>
      <c r="K195" s="55"/>
      <c r="L195" s="55"/>
      <c r="M195" s="55"/>
      <c r="N195" s="55"/>
      <c r="O195" s="55"/>
      <c r="P195" s="55"/>
      <c r="Q195" s="55"/>
      <c r="R195" s="55"/>
      <c r="S195" s="55"/>
      <c r="T195" s="55"/>
      <c r="U195" s="55"/>
      <c r="V195" s="55"/>
      <c r="W195" s="55"/>
      <c r="X195" s="55"/>
      <c r="Y195" s="55"/>
      <c r="Z195" s="55"/>
      <c r="AA195" s="55"/>
      <c r="AB195" s="55"/>
    </row>
    <row r="196" spans="1:28" ht="15">
      <c r="A196" s="99"/>
      <c r="B196" s="55"/>
      <c r="C196" s="55"/>
      <c r="D196" s="55"/>
      <c r="E196" s="93"/>
      <c r="F196" s="55"/>
      <c r="G196" s="55"/>
      <c r="H196" s="55"/>
      <c r="I196" s="55"/>
      <c r="J196" s="55"/>
      <c r="K196" s="55"/>
      <c r="L196" s="55"/>
      <c r="M196" s="55"/>
      <c r="N196" s="55"/>
      <c r="O196" s="55"/>
      <c r="P196" s="55"/>
      <c r="Q196" s="55"/>
      <c r="R196" s="55"/>
      <c r="S196" s="55"/>
      <c r="T196" s="55"/>
      <c r="U196" s="55"/>
      <c r="V196" s="55"/>
      <c r="W196" s="55"/>
      <c r="X196" s="55"/>
      <c r="Y196" s="55"/>
      <c r="Z196" s="55"/>
      <c r="AA196" s="55"/>
      <c r="AB196" s="55"/>
    </row>
    <row r="197" spans="1:28" ht="15">
      <c r="A197" s="99"/>
      <c r="B197" s="55"/>
      <c r="C197" s="55"/>
      <c r="D197" s="55"/>
      <c r="E197" s="93"/>
      <c r="F197" s="55"/>
      <c r="G197" s="55"/>
      <c r="H197" s="55"/>
      <c r="I197" s="55"/>
      <c r="J197" s="55"/>
      <c r="K197" s="55"/>
      <c r="L197" s="55"/>
      <c r="M197" s="55"/>
      <c r="N197" s="55"/>
      <c r="O197" s="55"/>
      <c r="P197" s="55"/>
      <c r="Q197" s="55"/>
      <c r="R197" s="55"/>
      <c r="S197" s="55"/>
      <c r="T197" s="55"/>
      <c r="U197" s="55"/>
      <c r="V197" s="55"/>
      <c r="W197" s="55"/>
      <c r="X197" s="55"/>
      <c r="Y197" s="55"/>
      <c r="Z197" s="55"/>
      <c r="AA197" s="55"/>
      <c r="AB197" s="55"/>
    </row>
    <row r="198" spans="1:28" ht="15">
      <c r="A198" s="99"/>
      <c r="B198" s="55"/>
      <c r="C198" s="55"/>
      <c r="D198" s="55"/>
      <c r="E198" s="93"/>
      <c r="F198" s="55"/>
      <c r="G198" s="55"/>
      <c r="H198" s="55"/>
      <c r="I198" s="55"/>
      <c r="J198" s="55"/>
      <c r="K198" s="55"/>
      <c r="L198" s="55"/>
      <c r="M198" s="55"/>
      <c r="N198" s="55"/>
      <c r="O198" s="55"/>
      <c r="P198" s="55"/>
      <c r="Q198" s="55"/>
      <c r="R198" s="55"/>
      <c r="S198" s="55"/>
      <c r="T198" s="55"/>
      <c r="U198" s="55"/>
      <c r="V198" s="55"/>
      <c r="W198" s="55"/>
      <c r="X198" s="55"/>
      <c r="Y198" s="55"/>
      <c r="Z198" s="55"/>
      <c r="AA198" s="55"/>
      <c r="AB198" s="55"/>
    </row>
    <row r="199" spans="1:28" ht="15">
      <c r="A199" s="99"/>
      <c r="B199" s="55"/>
      <c r="C199" s="55"/>
      <c r="D199" s="55"/>
      <c r="E199" s="93"/>
      <c r="F199" s="55"/>
      <c r="G199" s="55"/>
      <c r="H199" s="55"/>
      <c r="I199" s="55"/>
      <c r="J199" s="55"/>
      <c r="K199" s="55"/>
      <c r="L199" s="55"/>
      <c r="M199" s="55"/>
      <c r="N199" s="55"/>
      <c r="O199" s="55"/>
      <c r="P199" s="55"/>
      <c r="Q199" s="55"/>
      <c r="R199" s="55"/>
      <c r="S199" s="55"/>
      <c r="T199" s="55"/>
      <c r="U199" s="55"/>
      <c r="V199" s="55"/>
      <c r="W199" s="55"/>
      <c r="X199" s="55"/>
      <c r="Y199" s="55"/>
      <c r="Z199" s="55"/>
      <c r="AA199" s="55"/>
      <c r="AB199" s="55"/>
    </row>
    <row r="200" spans="1:28" ht="15">
      <c r="A200" s="99"/>
      <c r="B200" s="55"/>
      <c r="C200" s="55"/>
      <c r="D200" s="55"/>
      <c r="E200" s="93"/>
      <c r="F200" s="55"/>
      <c r="G200" s="55"/>
      <c r="H200" s="55"/>
      <c r="I200" s="55"/>
      <c r="J200" s="55"/>
      <c r="K200" s="55"/>
      <c r="L200" s="55"/>
      <c r="M200" s="55"/>
      <c r="N200" s="55"/>
      <c r="O200" s="55"/>
      <c r="P200" s="55"/>
      <c r="Q200" s="55"/>
      <c r="R200" s="55"/>
      <c r="S200" s="55"/>
      <c r="T200" s="55"/>
      <c r="U200" s="55"/>
      <c r="V200" s="55"/>
      <c r="W200" s="55"/>
      <c r="X200" s="55"/>
      <c r="Y200" s="55"/>
      <c r="Z200" s="55"/>
      <c r="AA200" s="55"/>
      <c r="AB200" s="55"/>
    </row>
    <row r="201" spans="1:28" ht="15">
      <c r="A201" s="99"/>
      <c r="B201" s="55"/>
      <c r="C201" s="55"/>
      <c r="D201" s="55"/>
      <c r="E201" s="93"/>
      <c r="F201" s="55"/>
      <c r="G201" s="55"/>
      <c r="H201" s="55"/>
      <c r="I201" s="55"/>
      <c r="J201" s="55"/>
      <c r="K201" s="55"/>
      <c r="L201" s="55"/>
      <c r="M201" s="55"/>
      <c r="N201" s="55"/>
      <c r="O201" s="55"/>
      <c r="P201" s="55"/>
      <c r="Q201" s="55"/>
      <c r="R201" s="55"/>
      <c r="S201" s="55"/>
      <c r="T201" s="55"/>
      <c r="U201" s="55"/>
      <c r="V201" s="55"/>
      <c r="W201" s="55"/>
      <c r="X201" s="55"/>
      <c r="Y201" s="55"/>
      <c r="Z201" s="55"/>
      <c r="AA201" s="55"/>
      <c r="AB201" s="55"/>
    </row>
    <row r="202" spans="1:28" ht="15">
      <c r="A202" s="99"/>
      <c r="B202" s="55"/>
      <c r="C202" s="55"/>
      <c r="D202" s="55"/>
      <c r="E202" s="93"/>
      <c r="F202" s="55"/>
      <c r="G202" s="55"/>
      <c r="H202" s="55"/>
      <c r="I202" s="55"/>
      <c r="J202" s="55"/>
      <c r="K202" s="55"/>
      <c r="L202" s="55"/>
      <c r="M202" s="55"/>
      <c r="N202" s="55"/>
      <c r="O202" s="55"/>
      <c r="P202" s="55"/>
      <c r="Q202" s="55"/>
      <c r="R202" s="55"/>
      <c r="S202" s="55"/>
      <c r="T202" s="55"/>
      <c r="U202" s="55"/>
      <c r="V202" s="55"/>
      <c r="W202" s="55"/>
      <c r="X202" s="55"/>
      <c r="Y202" s="55"/>
      <c r="Z202" s="55"/>
      <c r="AA202" s="55"/>
      <c r="AB202" s="55"/>
    </row>
    <row r="203" spans="1:28" ht="15">
      <c r="A203" s="99"/>
      <c r="B203" s="55"/>
      <c r="C203" s="55"/>
      <c r="D203" s="55"/>
      <c r="E203" s="93"/>
      <c r="F203" s="55"/>
      <c r="G203" s="55"/>
      <c r="H203" s="55"/>
      <c r="I203" s="55"/>
      <c r="J203" s="55"/>
      <c r="K203" s="55"/>
      <c r="L203" s="55"/>
      <c r="M203" s="55"/>
      <c r="N203" s="55"/>
      <c r="O203" s="55"/>
      <c r="P203" s="55"/>
      <c r="Q203" s="55"/>
      <c r="R203" s="55"/>
      <c r="S203" s="55"/>
      <c r="T203" s="55"/>
      <c r="U203" s="55"/>
      <c r="V203" s="55"/>
      <c r="W203" s="55"/>
      <c r="X203" s="55"/>
      <c r="Y203" s="55"/>
      <c r="Z203" s="55"/>
      <c r="AA203" s="55"/>
      <c r="AB203" s="55"/>
    </row>
    <row r="204" spans="1:28" ht="15">
      <c r="A204" s="99"/>
      <c r="B204" s="55"/>
      <c r="C204" s="55"/>
      <c r="D204" s="55"/>
      <c r="E204" s="93"/>
      <c r="F204" s="55"/>
      <c r="G204" s="55"/>
      <c r="H204" s="55"/>
      <c r="I204" s="55"/>
      <c r="J204" s="55"/>
      <c r="K204" s="55"/>
      <c r="L204" s="55"/>
      <c r="M204" s="55"/>
      <c r="N204" s="55"/>
      <c r="O204" s="55"/>
      <c r="P204" s="55"/>
      <c r="Q204" s="55"/>
      <c r="R204" s="55"/>
      <c r="S204" s="55"/>
      <c r="T204" s="55"/>
      <c r="U204" s="55"/>
      <c r="V204" s="55"/>
      <c r="W204" s="55"/>
      <c r="X204" s="55"/>
      <c r="Y204" s="55"/>
      <c r="Z204" s="55"/>
      <c r="AA204" s="55"/>
      <c r="AB204" s="55"/>
    </row>
    <row r="205" spans="1:28" ht="15">
      <c r="A205" s="99"/>
      <c r="B205" s="55"/>
      <c r="C205" s="55"/>
      <c r="D205" s="55"/>
      <c r="E205" s="93"/>
      <c r="F205" s="55"/>
      <c r="G205" s="55"/>
      <c r="H205" s="55"/>
      <c r="I205" s="55"/>
      <c r="J205" s="55"/>
      <c r="K205" s="55"/>
      <c r="L205" s="55"/>
      <c r="M205" s="55"/>
      <c r="N205" s="55"/>
      <c r="O205" s="55"/>
      <c r="P205" s="55"/>
      <c r="Q205" s="55"/>
      <c r="R205" s="55"/>
      <c r="S205" s="55"/>
      <c r="T205" s="55"/>
      <c r="U205" s="55"/>
      <c r="V205" s="55"/>
      <c r="W205" s="55"/>
      <c r="X205" s="55"/>
      <c r="Y205" s="55"/>
      <c r="Z205" s="55"/>
      <c r="AA205" s="55"/>
      <c r="AB205" s="55"/>
    </row>
    <row r="206" spans="1:28" ht="15">
      <c r="A206" s="99"/>
      <c r="B206" s="55"/>
      <c r="C206" s="55"/>
      <c r="D206" s="55"/>
      <c r="E206" s="93"/>
      <c r="F206" s="55"/>
      <c r="G206" s="55"/>
      <c r="H206" s="55"/>
      <c r="I206" s="55"/>
      <c r="J206" s="55"/>
      <c r="K206" s="55"/>
      <c r="L206" s="55"/>
      <c r="M206" s="55"/>
      <c r="N206" s="55"/>
      <c r="O206" s="55"/>
      <c r="P206" s="55"/>
      <c r="Q206" s="55"/>
      <c r="R206" s="55"/>
      <c r="S206" s="55"/>
      <c r="T206" s="55"/>
      <c r="U206" s="55"/>
      <c r="V206" s="55"/>
      <c r="W206" s="55"/>
      <c r="X206" s="55"/>
      <c r="Y206" s="55"/>
      <c r="Z206" s="55"/>
      <c r="AA206" s="55"/>
      <c r="AB206" s="55"/>
    </row>
    <row r="207" spans="1:28" ht="15">
      <c r="A207" s="99"/>
      <c r="B207" s="55"/>
      <c r="C207" s="55"/>
      <c r="D207" s="55"/>
      <c r="E207" s="93"/>
      <c r="F207" s="55"/>
      <c r="G207" s="55"/>
      <c r="H207" s="55"/>
      <c r="I207" s="55"/>
      <c r="J207" s="55"/>
      <c r="K207" s="55"/>
      <c r="L207" s="55"/>
      <c r="M207" s="55"/>
      <c r="N207" s="55"/>
      <c r="O207" s="55"/>
      <c r="P207" s="55"/>
      <c r="Q207" s="55"/>
      <c r="R207" s="55"/>
      <c r="S207" s="55"/>
      <c r="T207" s="55"/>
      <c r="U207" s="55"/>
      <c r="V207" s="55"/>
      <c r="W207" s="55"/>
      <c r="X207" s="55"/>
      <c r="Y207" s="55"/>
      <c r="Z207" s="55"/>
      <c r="AA207" s="55"/>
      <c r="AB207" s="55"/>
    </row>
    <row r="208" spans="1:28" ht="15">
      <c r="A208" s="99"/>
      <c r="B208" s="55"/>
      <c r="C208" s="55"/>
      <c r="D208" s="55"/>
      <c r="E208" s="93"/>
      <c r="F208" s="55"/>
      <c r="G208" s="55"/>
      <c r="H208" s="55"/>
      <c r="I208" s="55"/>
      <c r="J208" s="55"/>
      <c r="K208" s="55"/>
      <c r="L208" s="55"/>
      <c r="M208" s="55"/>
      <c r="N208" s="55"/>
      <c r="O208" s="55"/>
      <c r="P208" s="55"/>
      <c r="Q208" s="55"/>
      <c r="R208" s="55"/>
      <c r="S208" s="55"/>
      <c r="T208" s="55"/>
      <c r="U208" s="55"/>
      <c r="V208" s="55"/>
      <c r="W208" s="55"/>
      <c r="X208" s="55"/>
      <c r="Y208" s="55"/>
      <c r="Z208" s="55"/>
      <c r="AA208" s="55"/>
      <c r="AB208" s="55"/>
    </row>
    <row r="209" spans="1:28" ht="15">
      <c r="A209" s="99"/>
      <c r="B209" s="55"/>
      <c r="C209" s="55"/>
      <c r="D209" s="55"/>
      <c r="E209" s="93"/>
      <c r="F209" s="55"/>
      <c r="G209" s="55"/>
      <c r="H209" s="55"/>
      <c r="I209" s="55"/>
      <c r="J209" s="55"/>
      <c r="K209" s="55"/>
      <c r="L209" s="55"/>
      <c r="M209" s="55"/>
      <c r="N209" s="55"/>
      <c r="O209" s="55"/>
      <c r="P209" s="55"/>
      <c r="Q209" s="55"/>
      <c r="R209" s="55"/>
      <c r="S209" s="55"/>
      <c r="T209" s="55"/>
      <c r="U209" s="55"/>
      <c r="V209" s="55"/>
      <c r="W209" s="55"/>
      <c r="X209" s="55"/>
      <c r="Y209" s="55"/>
      <c r="Z209" s="55"/>
      <c r="AA209" s="55"/>
      <c r="AB209" s="55"/>
    </row>
    <row r="210" spans="1:28" ht="15">
      <c r="A210" s="99"/>
      <c r="B210" s="55"/>
      <c r="C210" s="55"/>
      <c r="D210" s="55"/>
      <c r="E210" s="93"/>
      <c r="F210" s="55"/>
      <c r="G210" s="55"/>
      <c r="H210" s="55"/>
      <c r="I210" s="55"/>
      <c r="J210" s="55"/>
      <c r="K210" s="55"/>
      <c r="L210" s="55"/>
      <c r="M210" s="55"/>
      <c r="N210" s="55"/>
      <c r="O210" s="55"/>
      <c r="P210" s="55"/>
      <c r="Q210" s="55"/>
      <c r="R210" s="55"/>
      <c r="S210" s="55"/>
      <c r="T210" s="55"/>
      <c r="U210" s="55"/>
      <c r="V210" s="55"/>
      <c r="W210" s="55"/>
      <c r="X210" s="55"/>
      <c r="Y210" s="55"/>
      <c r="Z210" s="55"/>
      <c r="AA210" s="55"/>
      <c r="AB210" s="55"/>
    </row>
    <row r="211" spans="1:28" ht="15">
      <c r="A211" s="99"/>
      <c r="B211" s="55"/>
      <c r="C211" s="55"/>
      <c r="D211" s="55"/>
      <c r="E211" s="93"/>
      <c r="F211" s="55"/>
      <c r="G211" s="55"/>
      <c r="H211" s="55"/>
      <c r="I211" s="55"/>
      <c r="J211" s="55"/>
      <c r="K211" s="55"/>
      <c r="L211" s="55"/>
      <c r="M211" s="55"/>
      <c r="N211" s="55"/>
      <c r="O211" s="55"/>
      <c r="P211" s="55"/>
      <c r="Q211" s="55"/>
      <c r="R211" s="55"/>
      <c r="S211" s="55"/>
      <c r="T211" s="55"/>
      <c r="U211" s="55"/>
      <c r="V211" s="55"/>
      <c r="W211" s="55"/>
      <c r="X211" s="55"/>
      <c r="Y211" s="55"/>
      <c r="Z211" s="55"/>
      <c r="AA211" s="55"/>
      <c r="AB211" s="55"/>
    </row>
    <row r="212" spans="1:28" ht="15">
      <c r="A212" s="99"/>
      <c r="B212" s="55"/>
      <c r="C212" s="55"/>
      <c r="D212" s="55"/>
      <c r="E212" s="93"/>
      <c r="F212" s="55"/>
      <c r="G212" s="55"/>
      <c r="H212" s="55"/>
      <c r="I212" s="55"/>
      <c r="J212" s="55"/>
      <c r="K212" s="55"/>
      <c r="L212" s="55"/>
      <c r="M212" s="55"/>
      <c r="N212" s="55"/>
      <c r="O212" s="55"/>
      <c r="P212" s="55"/>
      <c r="Q212" s="55"/>
      <c r="R212" s="55"/>
      <c r="S212" s="55"/>
      <c r="T212" s="55"/>
      <c r="U212" s="55"/>
      <c r="V212" s="55"/>
      <c r="W212" s="55"/>
      <c r="X212" s="55"/>
      <c r="Y212" s="55"/>
      <c r="Z212" s="55"/>
      <c r="AA212" s="55"/>
      <c r="AB212" s="55"/>
    </row>
    <row r="213" spans="1:28" ht="15">
      <c r="A213" s="99"/>
      <c r="B213" s="55"/>
      <c r="C213" s="55"/>
      <c r="D213" s="55"/>
      <c r="E213" s="93"/>
      <c r="F213" s="55"/>
      <c r="G213" s="55"/>
      <c r="H213" s="55"/>
      <c r="I213" s="55"/>
      <c r="J213" s="55"/>
      <c r="K213" s="55"/>
      <c r="L213" s="55"/>
      <c r="M213" s="55"/>
      <c r="N213" s="55"/>
      <c r="O213" s="55"/>
      <c r="P213" s="55"/>
      <c r="Q213" s="55"/>
      <c r="R213" s="55"/>
      <c r="S213" s="55"/>
      <c r="T213" s="55"/>
      <c r="U213" s="55"/>
      <c r="V213" s="55"/>
      <c r="W213" s="55"/>
      <c r="X213" s="55"/>
      <c r="Y213" s="55"/>
      <c r="Z213" s="55"/>
      <c r="AA213" s="55"/>
      <c r="AB213" s="55"/>
    </row>
    <row r="214" spans="1:28" ht="15">
      <c r="A214" s="99"/>
      <c r="B214" s="55"/>
      <c r="C214" s="55"/>
      <c r="D214" s="55"/>
      <c r="E214" s="93"/>
      <c r="F214" s="55"/>
      <c r="G214" s="55"/>
      <c r="H214" s="55"/>
      <c r="I214" s="55"/>
      <c r="J214" s="55"/>
      <c r="K214" s="55"/>
      <c r="L214" s="55"/>
      <c r="M214" s="55"/>
      <c r="N214" s="55"/>
      <c r="O214" s="55"/>
      <c r="P214" s="55"/>
      <c r="Q214" s="55"/>
      <c r="R214" s="55"/>
      <c r="S214" s="55"/>
      <c r="T214" s="55"/>
      <c r="U214" s="55"/>
      <c r="V214" s="55"/>
      <c r="W214" s="55"/>
      <c r="X214" s="55"/>
      <c r="Y214" s="55"/>
      <c r="Z214" s="55"/>
      <c r="AA214" s="55"/>
      <c r="AB214" s="55"/>
    </row>
    <row r="215" spans="1:28" ht="15">
      <c r="A215" s="99"/>
      <c r="B215" s="55"/>
      <c r="C215" s="55"/>
      <c r="D215" s="55"/>
      <c r="E215" s="93"/>
      <c r="F215" s="55"/>
      <c r="G215" s="55"/>
      <c r="H215" s="55"/>
      <c r="I215" s="55"/>
      <c r="J215" s="55"/>
      <c r="K215" s="55"/>
      <c r="L215" s="55"/>
      <c r="M215" s="55"/>
      <c r="N215" s="55"/>
      <c r="O215" s="55"/>
      <c r="P215" s="55"/>
      <c r="Q215" s="55"/>
      <c r="R215" s="55"/>
      <c r="S215" s="55"/>
      <c r="T215" s="55"/>
      <c r="U215" s="55"/>
      <c r="V215" s="55"/>
      <c r="W215" s="55"/>
      <c r="X215" s="55"/>
      <c r="Y215" s="55"/>
      <c r="Z215" s="55"/>
      <c r="AA215" s="55"/>
      <c r="AB215" s="55"/>
    </row>
    <row r="216" spans="1:28" ht="15">
      <c r="A216" s="99"/>
      <c r="B216" s="55"/>
      <c r="C216" s="55"/>
      <c r="D216" s="55"/>
      <c r="E216" s="93"/>
      <c r="F216" s="55"/>
      <c r="G216" s="55"/>
      <c r="H216" s="55"/>
      <c r="I216" s="55"/>
      <c r="J216" s="55"/>
      <c r="K216" s="55"/>
      <c r="L216" s="55"/>
      <c r="M216" s="55"/>
      <c r="N216" s="55"/>
      <c r="O216" s="55"/>
      <c r="P216" s="55"/>
      <c r="Q216" s="55"/>
      <c r="R216" s="55"/>
      <c r="S216" s="55"/>
      <c r="T216" s="55"/>
      <c r="U216" s="55"/>
      <c r="V216" s="55"/>
      <c r="W216" s="55"/>
      <c r="X216" s="55"/>
      <c r="Y216" s="55"/>
      <c r="Z216" s="55"/>
      <c r="AA216" s="55"/>
      <c r="AB216" s="55"/>
    </row>
    <row r="217" spans="1:28" ht="15">
      <c r="A217" s="99"/>
      <c r="B217" s="55"/>
      <c r="C217" s="55"/>
      <c r="D217" s="55"/>
      <c r="E217" s="93"/>
      <c r="F217" s="55"/>
      <c r="G217" s="55"/>
      <c r="H217" s="55"/>
      <c r="I217" s="55"/>
      <c r="J217" s="55"/>
      <c r="K217" s="55"/>
      <c r="L217" s="55"/>
      <c r="M217" s="55"/>
      <c r="N217" s="55"/>
      <c r="O217" s="55"/>
      <c r="P217" s="55"/>
      <c r="Q217" s="55"/>
      <c r="R217" s="55"/>
      <c r="S217" s="55"/>
      <c r="T217" s="55"/>
      <c r="U217" s="55"/>
      <c r="V217" s="55"/>
      <c r="W217" s="55"/>
      <c r="X217" s="55"/>
      <c r="Y217" s="55"/>
      <c r="Z217" s="55"/>
      <c r="AA217" s="55"/>
      <c r="AB217" s="55"/>
    </row>
    <row r="218" spans="1:28" ht="15">
      <c r="A218" s="99"/>
      <c r="B218" s="55"/>
      <c r="C218" s="55"/>
      <c r="D218" s="55"/>
      <c r="E218" s="93"/>
      <c r="F218" s="55"/>
      <c r="G218" s="55"/>
      <c r="H218" s="55"/>
      <c r="I218" s="55"/>
      <c r="J218" s="55"/>
      <c r="K218" s="55"/>
      <c r="L218" s="55"/>
      <c r="M218" s="55"/>
      <c r="N218" s="55"/>
      <c r="O218" s="55"/>
      <c r="P218" s="55"/>
      <c r="Q218" s="55"/>
      <c r="R218" s="55"/>
      <c r="S218" s="55"/>
      <c r="T218" s="55"/>
      <c r="U218" s="55"/>
      <c r="V218" s="55"/>
      <c r="W218" s="55"/>
      <c r="X218" s="55"/>
      <c r="Y218" s="55"/>
      <c r="Z218" s="55"/>
      <c r="AA218" s="55"/>
      <c r="AB218" s="55"/>
    </row>
    <row r="219" spans="1:28" ht="15">
      <c r="A219" s="99"/>
      <c r="B219" s="55"/>
      <c r="C219" s="55"/>
      <c r="D219" s="55"/>
      <c r="E219" s="93"/>
      <c r="F219" s="55"/>
      <c r="G219" s="55"/>
      <c r="H219" s="55"/>
      <c r="I219" s="55"/>
      <c r="J219" s="55"/>
      <c r="K219" s="55"/>
      <c r="L219" s="55"/>
      <c r="M219" s="55"/>
      <c r="N219" s="55"/>
      <c r="O219" s="55"/>
      <c r="P219" s="55"/>
      <c r="Q219" s="55"/>
      <c r="R219" s="55"/>
      <c r="S219" s="55"/>
      <c r="T219" s="55"/>
      <c r="U219" s="55"/>
      <c r="V219" s="55"/>
      <c r="W219" s="55"/>
      <c r="X219" s="55"/>
      <c r="Y219" s="55"/>
      <c r="Z219" s="55"/>
      <c r="AA219" s="55"/>
      <c r="AB219" s="55"/>
    </row>
    <row r="220" spans="1:28" ht="15">
      <c r="A220" s="99"/>
      <c r="B220" s="55"/>
      <c r="C220" s="55"/>
      <c r="D220" s="55"/>
      <c r="E220" s="93"/>
      <c r="F220" s="55"/>
      <c r="G220" s="55"/>
      <c r="H220" s="55"/>
      <c r="I220" s="55"/>
      <c r="J220" s="55"/>
      <c r="K220" s="55"/>
      <c r="L220" s="55"/>
      <c r="M220" s="55"/>
      <c r="N220" s="55"/>
      <c r="O220" s="55"/>
      <c r="P220" s="55"/>
      <c r="Q220" s="55"/>
      <c r="R220" s="55"/>
      <c r="S220" s="55"/>
      <c r="T220" s="55"/>
      <c r="U220" s="55"/>
      <c r="V220" s="55"/>
      <c r="W220" s="55"/>
      <c r="X220" s="55"/>
      <c r="Y220" s="55"/>
      <c r="Z220" s="55"/>
      <c r="AA220" s="55"/>
      <c r="AB220" s="55"/>
    </row>
    <row r="221" spans="1:28" ht="15">
      <c r="A221" s="99"/>
      <c r="B221" s="55"/>
      <c r="C221" s="55"/>
      <c r="D221" s="55"/>
      <c r="E221" s="93"/>
      <c r="F221" s="55"/>
      <c r="G221" s="55"/>
      <c r="H221" s="55"/>
      <c r="I221" s="55"/>
      <c r="J221" s="55"/>
      <c r="K221" s="55"/>
      <c r="L221" s="55"/>
      <c r="M221" s="55"/>
      <c r="N221" s="55"/>
      <c r="O221" s="55"/>
      <c r="P221" s="55"/>
      <c r="Q221" s="55"/>
      <c r="R221" s="55"/>
      <c r="S221" s="55"/>
      <c r="T221" s="55"/>
      <c r="U221" s="55"/>
      <c r="V221" s="55"/>
      <c r="W221" s="55"/>
      <c r="X221" s="55"/>
      <c r="Y221" s="55"/>
      <c r="Z221" s="55"/>
      <c r="AA221" s="55"/>
      <c r="AB221" s="55"/>
    </row>
    <row r="222" spans="1:28" ht="15">
      <c r="A222" s="99"/>
      <c r="B222" s="55"/>
      <c r="C222" s="55"/>
      <c r="D222" s="55"/>
      <c r="E222" s="93"/>
      <c r="F222" s="55"/>
      <c r="G222" s="55"/>
      <c r="H222" s="55"/>
      <c r="I222" s="55"/>
      <c r="J222" s="55"/>
      <c r="K222" s="55"/>
      <c r="L222" s="55"/>
      <c r="M222" s="55"/>
      <c r="N222" s="55"/>
      <c r="O222" s="55"/>
      <c r="P222" s="55"/>
      <c r="Q222" s="55"/>
      <c r="R222" s="55"/>
      <c r="S222" s="55"/>
      <c r="T222" s="55"/>
      <c r="U222" s="55"/>
      <c r="V222" s="55"/>
      <c r="W222" s="55"/>
      <c r="X222" s="55"/>
      <c r="Y222" s="55"/>
      <c r="Z222" s="55"/>
      <c r="AA222" s="55"/>
      <c r="AB222" s="55"/>
    </row>
    <row r="223" spans="1:28" ht="15">
      <c r="A223" s="99"/>
      <c r="B223" s="55"/>
      <c r="C223" s="55"/>
      <c r="D223" s="55"/>
      <c r="E223" s="93"/>
      <c r="F223" s="55"/>
      <c r="G223" s="55"/>
      <c r="H223" s="55"/>
      <c r="I223" s="55"/>
      <c r="J223" s="55"/>
      <c r="K223" s="55"/>
      <c r="L223" s="55"/>
      <c r="M223" s="55"/>
      <c r="N223" s="55"/>
      <c r="O223" s="55"/>
      <c r="P223" s="55"/>
      <c r="Q223" s="55"/>
      <c r="R223" s="55"/>
      <c r="S223" s="55"/>
      <c r="T223" s="55"/>
      <c r="U223" s="55"/>
      <c r="V223" s="55"/>
      <c r="W223" s="55"/>
      <c r="X223" s="55"/>
      <c r="Y223" s="55"/>
      <c r="Z223" s="55"/>
      <c r="AA223" s="55"/>
      <c r="AB223" s="55"/>
    </row>
    <row r="224" spans="1:28" ht="15">
      <c r="A224" s="99"/>
      <c r="B224" s="55"/>
      <c r="C224" s="55"/>
      <c r="D224" s="55"/>
      <c r="E224" s="93"/>
      <c r="F224" s="55"/>
      <c r="G224" s="55"/>
      <c r="H224" s="55"/>
      <c r="I224" s="55"/>
      <c r="J224" s="55"/>
      <c r="K224" s="55"/>
      <c r="L224" s="55"/>
      <c r="M224" s="55"/>
      <c r="N224" s="55"/>
      <c r="O224" s="55"/>
      <c r="P224" s="55"/>
      <c r="Q224" s="55"/>
      <c r="R224" s="55"/>
      <c r="S224" s="55"/>
      <c r="T224" s="55"/>
      <c r="U224" s="55"/>
      <c r="V224" s="55"/>
      <c r="W224" s="55"/>
      <c r="X224" s="55"/>
      <c r="Y224" s="55"/>
      <c r="Z224" s="55"/>
      <c r="AA224" s="55"/>
      <c r="AB224" s="55"/>
    </row>
    <row r="225" spans="1:28" ht="15">
      <c r="A225" s="99"/>
      <c r="B225" s="55"/>
      <c r="C225" s="55"/>
      <c r="D225" s="55"/>
      <c r="E225" s="93"/>
      <c r="F225" s="55"/>
      <c r="G225" s="55"/>
      <c r="H225" s="55"/>
      <c r="I225" s="55"/>
      <c r="J225" s="55"/>
      <c r="K225" s="55"/>
      <c r="L225" s="55"/>
      <c r="M225" s="55"/>
      <c r="N225" s="55"/>
      <c r="O225" s="55"/>
      <c r="P225" s="55"/>
      <c r="Q225" s="55"/>
      <c r="R225" s="55"/>
      <c r="S225" s="55"/>
      <c r="T225" s="55"/>
      <c r="U225" s="55"/>
      <c r="V225" s="55"/>
      <c r="W225" s="55"/>
      <c r="X225" s="55"/>
      <c r="Y225" s="55"/>
      <c r="Z225" s="55"/>
      <c r="AA225" s="55"/>
      <c r="AB225" s="55"/>
    </row>
    <row r="226" spans="1:28" ht="15">
      <c r="A226" s="99"/>
      <c r="B226" s="55"/>
      <c r="C226" s="55"/>
      <c r="D226" s="55"/>
      <c r="E226" s="93"/>
      <c r="F226" s="55"/>
      <c r="G226" s="55"/>
      <c r="H226" s="55"/>
      <c r="I226" s="55"/>
      <c r="J226" s="55"/>
      <c r="K226" s="55"/>
      <c r="L226" s="55"/>
      <c r="M226" s="55"/>
      <c r="N226" s="55"/>
      <c r="O226" s="55"/>
      <c r="P226" s="55"/>
      <c r="Q226" s="55"/>
      <c r="R226" s="55"/>
      <c r="S226" s="55"/>
      <c r="T226" s="55"/>
      <c r="U226" s="55"/>
      <c r="V226" s="55"/>
      <c r="W226" s="55"/>
      <c r="X226" s="55"/>
      <c r="Y226" s="55"/>
      <c r="Z226" s="55"/>
      <c r="AA226" s="55"/>
      <c r="AB226" s="55"/>
    </row>
    <row r="227" spans="1:28" ht="15">
      <c r="A227" s="99"/>
      <c r="B227" s="55"/>
      <c r="C227" s="55"/>
      <c r="D227" s="55"/>
      <c r="E227" s="93"/>
      <c r="F227" s="55"/>
      <c r="G227" s="55"/>
      <c r="H227" s="55"/>
      <c r="I227" s="55"/>
      <c r="J227" s="55"/>
      <c r="K227" s="55"/>
      <c r="L227" s="55"/>
      <c r="M227" s="55"/>
      <c r="N227" s="55"/>
      <c r="O227" s="55"/>
      <c r="P227" s="55"/>
      <c r="Q227" s="55"/>
      <c r="R227" s="55"/>
      <c r="S227" s="55"/>
      <c r="T227" s="55"/>
      <c r="U227" s="55"/>
      <c r="V227" s="55"/>
      <c r="W227" s="55"/>
      <c r="X227" s="55"/>
      <c r="Y227" s="55"/>
      <c r="Z227" s="55"/>
      <c r="AA227" s="55"/>
      <c r="AB227" s="55"/>
    </row>
    <row r="228" spans="1:28" ht="15">
      <c r="A228" s="99"/>
      <c r="B228" s="55"/>
      <c r="C228" s="55"/>
      <c r="D228" s="55"/>
      <c r="E228" s="93"/>
      <c r="F228" s="55"/>
      <c r="G228" s="55"/>
      <c r="H228" s="55"/>
      <c r="I228" s="55"/>
      <c r="J228" s="55"/>
      <c r="K228" s="55"/>
      <c r="L228" s="55"/>
      <c r="M228" s="55"/>
      <c r="N228" s="55"/>
      <c r="O228" s="55"/>
      <c r="P228" s="55"/>
      <c r="Q228" s="55"/>
      <c r="R228" s="55"/>
      <c r="S228" s="55"/>
      <c r="T228" s="55"/>
      <c r="U228" s="55"/>
      <c r="V228" s="55"/>
      <c r="W228" s="55"/>
      <c r="X228" s="55"/>
      <c r="Y228" s="55"/>
      <c r="Z228" s="55"/>
      <c r="AA228" s="55"/>
      <c r="AB228" s="55"/>
    </row>
    <row r="229" spans="1:28" ht="15">
      <c r="A229" s="99"/>
      <c r="B229" s="55"/>
      <c r="C229" s="55"/>
      <c r="D229" s="55"/>
      <c r="E229" s="93"/>
      <c r="F229" s="55"/>
      <c r="G229" s="55"/>
      <c r="H229" s="55"/>
      <c r="I229" s="55"/>
      <c r="J229" s="55"/>
      <c r="K229" s="55"/>
      <c r="L229" s="55"/>
      <c r="M229" s="55"/>
      <c r="N229" s="55"/>
      <c r="O229" s="55"/>
      <c r="P229" s="55"/>
      <c r="Q229" s="55"/>
      <c r="R229" s="55"/>
      <c r="S229" s="55"/>
      <c r="T229" s="55"/>
      <c r="U229" s="55"/>
      <c r="V229" s="55"/>
      <c r="W229" s="55"/>
      <c r="X229" s="55"/>
      <c r="Y229" s="55"/>
      <c r="Z229" s="55"/>
      <c r="AA229" s="55"/>
      <c r="AB229" s="55"/>
    </row>
    <row r="230" spans="1:28" ht="15">
      <c r="A230" s="99"/>
      <c r="B230" s="55"/>
      <c r="C230" s="55"/>
      <c r="D230" s="55"/>
      <c r="E230" s="93"/>
      <c r="F230" s="55"/>
      <c r="G230" s="55"/>
      <c r="H230" s="55"/>
      <c r="I230" s="55"/>
      <c r="J230" s="55"/>
      <c r="K230" s="55"/>
      <c r="L230" s="55"/>
      <c r="M230" s="55"/>
      <c r="N230" s="55"/>
      <c r="O230" s="55"/>
      <c r="P230" s="55"/>
      <c r="Q230" s="55"/>
      <c r="R230" s="55"/>
      <c r="S230" s="55"/>
      <c r="T230" s="55"/>
      <c r="U230" s="55"/>
      <c r="V230" s="55"/>
      <c r="W230" s="55"/>
      <c r="X230" s="55"/>
      <c r="Y230" s="55"/>
      <c r="Z230" s="55"/>
      <c r="AA230" s="55"/>
      <c r="AB230" s="55"/>
    </row>
    <row r="231" spans="1:28" ht="15">
      <c r="A231" s="99"/>
      <c r="B231" s="55"/>
      <c r="C231" s="55"/>
      <c r="D231" s="55"/>
      <c r="E231" s="93"/>
      <c r="F231" s="55"/>
      <c r="G231" s="55"/>
      <c r="H231" s="55"/>
      <c r="I231" s="55"/>
      <c r="J231" s="55"/>
      <c r="K231" s="55"/>
      <c r="L231" s="55"/>
      <c r="M231" s="55"/>
      <c r="N231" s="55"/>
      <c r="O231" s="55"/>
      <c r="P231" s="55"/>
      <c r="Q231" s="55"/>
      <c r="R231" s="55"/>
      <c r="S231" s="55"/>
      <c r="T231" s="55"/>
      <c r="U231" s="55"/>
      <c r="V231" s="55"/>
      <c r="W231" s="55"/>
      <c r="X231" s="55"/>
      <c r="Y231" s="55"/>
      <c r="Z231" s="55"/>
      <c r="AA231" s="55"/>
      <c r="AB231" s="55"/>
    </row>
    <row r="232" spans="1:28" ht="15">
      <c r="A232" s="99"/>
      <c r="B232" s="55"/>
      <c r="C232" s="55"/>
      <c r="D232" s="55"/>
      <c r="E232" s="93"/>
      <c r="F232" s="55"/>
      <c r="G232" s="55"/>
      <c r="H232" s="55"/>
      <c r="I232" s="55"/>
      <c r="J232" s="55"/>
      <c r="K232" s="55"/>
      <c r="L232" s="55"/>
      <c r="M232" s="55"/>
      <c r="N232" s="55"/>
      <c r="O232" s="55"/>
      <c r="P232" s="55"/>
      <c r="Q232" s="55"/>
      <c r="R232" s="55"/>
      <c r="S232" s="55"/>
      <c r="T232" s="55"/>
      <c r="U232" s="55"/>
      <c r="V232" s="55"/>
      <c r="W232" s="55"/>
      <c r="X232" s="55"/>
      <c r="Y232" s="55"/>
      <c r="Z232" s="55"/>
      <c r="AA232" s="55"/>
      <c r="AB232" s="55"/>
    </row>
    <row r="233" spans="1:28" ht="15">
      <c r="A233" s="99"/>
      <c r="B233" s="55"/>
      <c r="C233" s="55"/>
      <c r="D233" s="55"/>
      <c r="E233" s="93"/>
      <c r="F233" s="55"/>
      <c r="G233" s="55"/>
      <c r="H233" s="55"/>
      <c r="I233" s="55"/>
      <c r="J233" s="55"/>
      <c r="K233" s="55"/>
      <c r="L233" s="55"/>
      <c r="M233" s="55"/>
      <c r="N233" s="55"/>
      <c r="O233" s="55"/>
      <c r="P233" s="55"/>
      <c r="Q233" s="55"/>
      <c r="R233" s="55"/>
      <c r="S233" s="55"/>
      <c r="T233" s="55"/>
      <c r="U233" s="55"/>
      <c r="V233" s="55"/>
      <c r="W233" s="55"/>
      <c r="X233" s="55"/>
      <c r="Y233" s="55"/>
      <c r="Z233" s="55"/>
      <c r="AA233" s="55"/>
      <c r="AB233" s="55"/>
    </row>
    <row r="234" spans="1:28" ht="15">
      <c r="A234" s="99"/>
      <c r="B234" s="55"/>
      <c r="C234" s="55"/>
      <c r="D234" s="55"/>
      <c r="E234" s="93"/>
      <c r="F234" s="55"/>
      <c r="G234" s="55"/>
      <c r="H234" s="55"/>
      <c r="I234" s="55"/>
      <c r="J234" s="55"/>
      <c r="K234" s="55"/>
      <c r="L234" s="55"/>
      <c r="M234" s="55"/>
      <c r="N234" s="55"/>
      <c r="O234" s="55"/>
      <c r="P234" s="55"/>
      <c r="Q234" s="55"/>
      <c r="R234" s="55"/>
      <c r="S234" s="55"/>
      <c r="T234" s="55"/>
      <c r="U234" s="55"/>
      <c r="V234" s="55"/>
      <c r="W234" s="55"/>
      <c r="X234" s="55"/>
      <c r="Y234" s="55"/>
      <c r="Z234" s="55"/>
      <c r="AA234" s="55"/>
      <c r="AB234" s="55"/>
    </row>
    <row r="235" spans="1:28" ht="15">
      <c r="A235" s="99"/>
      <c r="B235" s="55"/>
      <c r="C235" s="55"/>
      <c r="D235" s="55"/>
      <c r="E235" s="93"/>
      <c r="F235" s="55"/>
      <c r="G235" s="55"/>
      <c r="H235" s="55"/>
      <c r="I235" s="55"/>
      <c r="J235" s="55"/>
      <c r="K235" s="55"/>
      <c r="L235" s="55"/>
      <c r="M235" s="55"/>
      <c r="N235" s="55"/>
      <c r="O235" s="55"/>
      <c r="P235" s="55"/>
      <c r="Q235" s="55"/>
      <c r="R235" s="55"/>
      <c r="S235" s="55"/>
      <c r="T235" s="55"/>
      <c r="U235" s="55"/>
      <c r="V235" s="55"/>
      <c r="W235" s="55"/>
      <c r="X235" s="55"/>
      <c r="Y235" s="55"/>
      <c r="Z235" s="55"/>
      <c r="AA235" s="55"/>
      <c r="AB235" s="55"/>
    </row>
    <row r="236" spans="1:28" ht="15">
      <c r="A236" s="99"/>
      <c r="B236" s="55"/>
      <c r="C236" s="55"/>
      <c r="D236" s="55"/>
      <c r="E236" s="93"/>
      <c r="F236" s="55"/>
      <c r="G236" s="55"/>
      <c r="H236" s="55"/>
      <c r="I236" s="55"/>
      <c r="J236" s="55"/>
      <c r="K236" s="55"/>
      <c r="L236" s="55"/>
      <c r="M236" s="55"/>
      <c r="N236" s="55"/>
      <c r="O236" s="55"/>
      <c r="P236" s="55"/>
      <c r="Q236" s="55"/>
      <c r="R236" s="55"/>
      <c r="S236" s="55"/>
      <c r="T236" s="55"/>
      <c r="U236" s="55"/>
      <c r="V236" s="55"/>
      <c r="W236" s="55"/>
      <c r="X236" s="55"/>
      <c r="Y236" s="55"/>
      <c r="Z236" s="55"/>
      <c r="AA236" s="55"/>
      <c r="AB236" s="55"/>
    </row>
    <row r="237" spans="1:28" ht="15">
      <c r="A237" s="99"/>
      <c r="B237" s="55"/>
      <c r="C237" s="55"/>
      <c r="D237" s="55"/>
      <c r="E237" s="93"/>
      <c r="F237" s="55"/>
      <c r="G237" s="55"/>
      <c r="H237" s="55"/>
      <c r="I237" s="55"/>
      <c r="J237" s="55"/>
      <c r="K237" s="55"/>
      <c r="L237" s="55"/>
      <c r="M237" s="55"/>
      <c r="N237" s="55"/>
      <c r="O237" s="55"/>
      <c r="P237" s="55"/>
      <c r="Q237" s="55"/>
      <c r="R237" s="55"/>
      <c r="S237" s="55"/>
      <c r="T237" s="55"/>
      <c r="U237" s="55"/>
      <c r="V237" s="55"/>
      <c r="W237" s="55"/>
      <c r="X237" s="55"/>
      <c r="Y237" s="55"/>
      <c r="Z237" s="55"/>
      <c r="AA237" s="55"/>
      <c r="AB237" s="55"/>
    </row>
    <row r="238" spans="1:28" ht="15">
      <c r="A238" s="99"/>
      <c r="B238" s="55"/>
      <c r="C238" s="55"/>
      <c r="D238" s="55"/>
      <c r="E238" s="93"/>
      <c r="F238" s="55"/>
      <c r="G238" s="55"/>
      <c r="H238" s="55"/>
      <c r="I238" s="55"/>
      <c r="J238" s="55"/>
      <c r="K238" s="55"/>
      <c r="L238" s="55"/>
      <c r="M238" s="55"/>
      <c r="N238" s="55"/>
      <c r="O238" s="55"/>
      <c r="P238" s="55"/>
      <c r="Q238" s="55"/>
      <c r="R238" s="55"/>
      <c r="S238" s="55"/>
      <c r="T238" s="55"/>
      <c r="U238" s="55"/>
      <c r="V238" s="55"/>
      <c r="W238" s="55"/>
      <c r="X238" s="55"/>
      <c r="Y238" s="55"/>
      <c r="Z238" s="55"/>
      <c r="AA238" s="55"/>
      <c r="AB238" s="55"/>
    </row>
    <row r="239" spans="1:28" ht="15">
      <c r="A239" s="99"/>
      <c r="B239" s="55"/>
      <c r="C239" s="55"/>
      <c r="D239" s="55"/>
      <c r="E239" s="93"/>
      <c r="F239" s="55"/>
      <c r="G239" s="55"/>
      <c r="H239" s="55"/>
      <c r="I239" s="55"/>
      <c r="J239" s="55"/>
      <c r="K239" s="55"/>
      <c r="L239" s="55"/>
      <c r="M239" s="55"/>
      <c r="N239" s="55"/>
      <c r="O239" s="55"/>
      <c r="P239" s="55"/>
      <c r="Q239" s="55"/>
      <c r="R239" s="55"/>
      <c r="S239" s="55"/>
      <c r="T239" s="55"/>
      <c r="U239" s="55"/>
      <c r="V239" s="55"/>
      <c r="W239" s="55"/>
      <c r="X239" s="55"/>
      <c r="Y239" s="55"/>
      <c r="Z239" s="55"/>
      <c r="AA239" s="55"/>
      <c r="AB239" s="55"/>
    </row>
    <row r="240" spans="1:28" ht="15">
      <c r="A240" s="99"/>
      <c r="B240" s="55"/>
      <c r="C240" s="55"/>
      <c r="D240" s="55"/>
      <c r="E240" s="93"/>
      <c r="F240" s="55"/>
      <c r="G240" s="55"/>
      <c r="H240" s="55"/>
      <c r="I240" s="55"/>
      <c r="J240" s="55"/>
      <c r="K240" s="55"/>
      <c r="L240" s="55"/>
      <c r="M240" s="55"/>
      <c r="N240" s="55"/>
      <c r="O240" s="55"/>
      <c r="P240" s="55"/>
      <c r="Q240" s="55"/>
      <c r="R240" s="55"/>
      <c r="S240" s="55"/>
      <c r="T240" s="55"/>
      <c r="U240" s="55"/>
      <c r="V240" s="55"/>
      <c r="W240" s="55"/>
      <c r="X240" s="55"/>
      <c r="Y240" s="55"/>
      <c r="Z240" s="55"/>
      <c r="AA240" s="55"/>
      <c r="AB240" s="55"/>
    </row>
    <row r="241" spans="1:28" ht="15">
      <c r="A241" s="99"/>
      <c r="B241" s="55"/>
      <c r="C241" s="55"/>
      <c r="D241" s="55"/>
      <c r="E241" s="93"/>
      <c r="F241" s="55"/>
      <c r="G241" s="55"/>
      <c r="H241" s="55"/>
      <c r="I241" s="55"/>
      <c r="J241" s="55"/>
      <c r="K241" s="55"/>
      <c r="L241" s="55"/>
      <c r="M241" s="55"/>
      <c r="N241" s="55"/>
      <c r="O241" s="55"/>
      <c r="P241" s="55"/>
      <c r="Q241" s="55"/>
      <c r="R241" s="55"/>
      <c r="S241" s="55"/>
      <c r="T241" s="55"/>
      <c r="U241" s="55"/>
      <c r="V241" s="55"/>
      <c r="W241" s="55"/>
      <c r="X241" s="55"/>
      <c r="Y241" s="55"/>
      <c r="Z241" s="55"/>
      <c r="AA241" s="55"/>
      <c r="AB241" s="55"/>
    </row>
    <row r="242" spans="1:28" ht="15">
      <c r="A242" s="99"/>
      <c r="B242" s="55"/>
      <c r="C242" s="55"/>
      <c r="D242" s="55"/>
      <c r="E242" s="93"/>
      <c r="F242" s="55"/>
      <c r="G242" s="55"/>
      <c r="H242" s="55"/>
      <c r="I242" s="55"/>
      <c r="J242" s="55"/>
      <c r="K242" s="55"/>
      <c r="L242" s="55"/>
      <c r="M242" s="55"/>
      <c r="N242" s="55"/>
      <c r="O242" s="55"/>
      <c r="P242" s="55"/>
      <c r="Q242" s="55"/>
      <c r="R242" s="55"/>
      <c r="S242" s="55"/>
      <c r="T242" s="55"/>
      <c r="U242" s="55"/>
      <c r="V242" s="55"/>
      <c r="W242" s="55"/>
      <c r="X242" s="55"/>
      <c r="Y242" s="55"/>
      <c r="Z242" s="55"/>
      <c r="AA242" s="55"/>
      <c r="AB242" s="55"/>
    </row>
    <row r="243" spans="1:28" ht="15">
      <c r="A243" s="99"/>
      <c r="B243" s="55"/>
      <c r="C243" s="55"/>
      <c r="D243" s="55"/>
      <c r="E243" s="93"/>
      <c r="F243" s="55"/>
      <c r="G243" s="55"/>
      <c r="H243" s="55"/>
      <c r="I243" s="55"/>
      <c r="J243" s="55"/>
      <c r="K243" s="55"/>
      <c r="L243" s="55"/>
      <c r="M243" s="55"/>
      <c r="N243" s="55"/>
      <c r="O243" s="55"/>
      <c r="P243" s="55"/>
      <c r="Q243" s="55"/>
      <c r="R243" s="55"/>
      <c r="S243" s="55"/>
      <c r="T243" s="55"/>
      <c r="U243" s="55"/>
      <c r="V243" s="55"/>
      <c r="W243" s="55"/>
      <c r="X243" s="55"/>
      <c r="Y243" s="55"/>
      <c r="Z243" s="55"/>
      <c r="AA243" s="55"/>
      <c r="AB243" s="55"/>
    </row>
    <row r="244" spans="1:28" ht="15">
      <c r="A244" s="99"/>
      <c r="B244" s="55"/>
      <c r="C244" s="55"/>
      <c r="D244" s="55"/>
      <c r="E244" s="93"/>
      <c r="F244" s="55"/>
      <c r="G244" s="55"/>
      <c r="H244" s="55"/>
      <c r="I244" s="55"/>
      <c r="J244" s="55"/>
      <c r="K244" s="55"/>
      <c r="L244" s="55"/>
      <c r="M244" s="55"/>
      <c r="N244" s="55"/>
      <c r="O244" s="55"/>
      <c r="P244" s="55"/>
      <c r="Q244" s="55"/>
      <c r="R244" s="55"/>
      <c r="S244" s="55"/>
      <c r="T244" s="55"/>
      <c r="U244" s="55"/>
      <c r="V244" s="55"/>
      <c r="W244" s="55"/>
      <c r="X244" s="55"/>
      <c r="Y244" s="55"/>
      <c r="Z244" s="55"/>
      <c r="AA244" s="55"/>
      <c r="AB244" s="55"/>
    </row>
    <row r="245" spans="1:28" ht="15">
      <c r="A245" s="99"/>
      <c r="B245" s="55"/>
      <c r="C245" s="55"/>
      <c r="D245" s="55"/>
      <c r="E245" s="93"/>
      <c r="F245" s="55"/>
      <c r="G245" s="55"/>
      <c r="H245" s="55"/>
      <c r="I245" s="55"/>
      <c r="J245" s="55"/>
      <c r="K245" s="55"/>
      <c r="L245" s="55"/>
      <c r="M245" s="55"/>
      <c r="N245" s="55"/>
      <c r="O245" s="55"/>
      <c r="P245" s="55"/>
      <c r="Q245" s="55"/>
      <c r="R245" s="55"/>
      <c r="S245" s="55"/>
      <c r="T245" s="55"/>
      <c r="U245" s="55"/>
      <c r="V245" s="55"/>
      <c r="W245" s="55"/>
      <c r="X245" s="55"/>
      <c r="Y245" s="55"/>
      <c r="Z245" s="55"/>
      <c r="AA245" s="55"/>
      <c r="AB245" s="55"/>
    </row>
    <row r="246" spans="1:28" ht="15">
      <c r="A246" s="99"/>
      <c r="B246" s="55"/>
      <c r="C246" s="55"/>
      <c r="D246" s="55"/>
      <c r="E246" s="93"/>
      <c r="F246" s="55"/>
      <c r="G246" s="55"/>
      <c r="H246" s="55"/>
      <c r="I246" s="55"/>
      <c r="J246" s="55"/>
      <c r="K246" s="55"/>
      <c r="L246" s="55"/>
      <c r="M246" s="55"/>
      <c r="N246" s="55"/>
      <c r="O246" s="55"/>
      <c r="P246" s="55"/>
      <c r="Q246" s="55"/>
      <c r="R246" s="55"/>
      <c r="S246" s="55"/>
      <c r="T246" s="55"/>
      <c r="U246" s="55"/>
      <c r="V246" s="55"/>
      <c r="W246" s="55"/>
      <c r="X246" s="55"/>
      <c r="Y246" s="55"/>
      <c r="Z246" s="55"/>
      <c r="AA246" s="55"/>
      <c r="AB246" s="55"/>
    </row>
    <row r="247" spans="1:28" ht="15">
      <c r="A247" s="99"/>
      <c r="B247" s="55"/>
      <c r="C247" s="55"/>
      <c r="D247" s="55"/>
      <c r="E247" s="93"/>
      <c r="F247" s="55"/>
      <c r="G247" s="55"/>
      <c r="H247" s="55"/>
      <c r="I247" s="55"/>
      <c r="J247" s="55"/>
      <c r="K247" s="55"/>
      <c r="L247" s="55"/>
      <c r="M247" s="55"/>
      <c r="N247" s="55"/>
      <c r="O247" s="55"/>
      <c r="P247" s="55"/>
      <c r="Q247" s="55"/>
      <c r="R247" s="55"/>
      <c r="S247" s="55"/>
      <c r="T247" s="55"/>
      <c r="U247" s="55"/>
      <c r="V247" s="55"/>
      <c r="W247" s="55"/>
      <c r="X247" s="55"/>
      <c r="Y247" s="55"/>
      <c r="Z247" s="55"/>
      <c r="AA247" s="55"/>
      <c r="AB247" s="55"/>
    </row>
    <row r="248" spans="1:28" ht="15">
      <c r="A248" s="99"/>
      <c r="B248" s="55"/>
      <c r="C248" s="55"/>
      <c r="D248" s="55"/>
      <c r="E248" s="93"/>
      <c r="F248" s="55"/>
      <c r="G248" s="55"/>
      <c r="H248" s="55"/>
      <c r="I248" s="55"/>
      <c r="J248" s="55"/>
      <c r="K248" s="55"/>
      <c r="L248" s="55"/>
      <c r="M248" s="55"/>
      <c r="N248" s="55"/>
      <c r="O248" s="55"/>
      <c r="P248" s="55"/>
      <c r="Q248" s="55"/>
      <c r="R248" s="55"/>
      <c r="S248" s="55"/>
      <c r="T248" s="55"/>
      <c r="U248" s="55"/>
      <c r="V248" s="55"/>
      <c r="W248" s="55"/>
      <c r="X248" s="55"/>
      <c r="Y248" s="55"/>
      <c r="Z248" s="55"/>
      <c r="AA248" s="55"/>
      <c r="AB248" s="55"/>
    </row>
    <row r="249" spans="1:28" ht="15">
      <c r="A249" s="99"/>
      <c r="B249" s="55"/>
      <c r="C249" s="55"/>
      <c r="D249" s="55"/>
      <c r="E249" s="93"/>
      <c r="F249" s="55"/>
      <c r="G249" s="55"/>
      <c r="H249" s="55"/>
      <c r="I249" s="55"/>
      <c r="J249" s="55"/>
      <c r="K249" s="55"/>
      <c r="L249" s="55"/>
      <c r="M249" s="55"/>
      <c r="N249" s="55"/>
      <c r="O249" s="55"/>
      <c r="P249" s="55"/>
      <c r="Q249" s="55"/>
      <c r="R249" s="55"/>
      <c r="S249" s="55"/>
      <c r="T249" s="55"/>
      <c r="U249" s="55"/>
      <c r="V249" s="55"/>
      <c r="W249" s="55"/>
      <c r="X249" s="55"/>
      <c r="Y249" s="55"/>
      <c r="Z249" s="55"/>
      <c r="AA249" s="55"/>
      <c r="AB249" s="55"/>
    </row>
    <row r="250" spans="1:28" ht="15">
      <c r="A250" s="99"/>
      <c r="B250" s="55"/>
      <c r="C250" s="55"/>
      <c r="D250" s="55"/>
      <c r="E250" s="93"/>
      <c r="F250" s="55"/>
      <c r="G250" s="55"/>
      <c r="H250" s="55"/>
      <c r="I250" s="55"/>
      <c r="J250" s="55"/>
      <c r="K250" s="55"/>
      <c r="L250" s="55"/>
      <c r="M250" s="55"/>
      <c r="N250" s="55"/>
      <c r="O250" s="55"/>
      <c r="P250" s="55"/>
      <c r="Q250" s="55"/>
      <c r="R250" s="55"/>
      <c r="S250" s="55"/>
      <c r="T250" s="55"/>
      <c r="U250" s="55"/>
      <c r="V250" s="55"/>
      <c r="W250" s="55"/>
      <c r="X250" s="55"/>
      <c r="Y250" s="55"/>
      <c r="Z250" s="55"/>
      <c r="AA250" s="55"/>
      <c r="AB250" s="55"/>
    </row>
    <row r="251" spans="1:28" ht="15">
      <c r="A251" s="99"/>
      <c r="B251" s="55"/>
      <c r="C251" s="55"/>
      <c r="D251" s="55"/>
      <c r="E251" s="93"/>
      <c r="F251" s="55"/>
      <c r="G251" s="55"/>
      <c r="H251" s="55"/>
      <c r="I251" s="55"/>
      <c r="J251" s="55"/>
      <c r="K251" s="55"/>
      <c r="L251" s="55"/>
      <c r="M251" s="55"/>
      <c r="N251" s="55"/>
      <c r="O251" s="55"/>
      <c r="P251" s="55"/>
      <c r="Q251" s="55"/>
      <c r="R251" s="55"/>
      <c r="S251" s="55"/>
      <c r="T251" s="55"/>
      <c r="U251" s="55"/>
      <c r="V251" s="55"/>
      <c r="W251" s="55"/>
      <c r="X251" s="55"/>
      <c r="Y251" s="55"/>
      <c r="Z251" s="55"/>
      <c r="AA251" s="55"/>
      <c r="AB251" s="55"/>
    </row>
    <row r="252" spans="1:28" ht="15">
      <c r="A252" s="99"/>
      <c r="B252" s="55"/>
      <c r="C252" s="55"/>
      <c r="D252" s="55"/>
      <c r="E252" s="93"/>
      <c r="F252" s="55"/>
      <c r="G252" s="55"/>
      <c r="H252" s="55"/>
      <c r="I252" s="55"/>
      <c r="J252" s="55"/>
      <c r="K252" s="55"/>
      <c r="L252" s="55"/>
      <c r="M252" s="55"/>
      <c r="N252" s="55"/>
      <c r="O252" s="55"/>
      <c r="P252" s="55"/>
      <c r="Q252" s="55"/>
      <c r="R252" s="55"/>
      <c r="S252" s="55"/>
      <c r="T252" s="55"/>
      <c r="U252" s="55"/>
      <c r="V252" s="55"/>
      <c r="W252" s="55"/>
      <c r="X252" s="55"/>
      <c r="Y252" s="55"/>
      <c r="Z252" s="55"/>
      <c r="AA252" s="55"/>
      <c r="AB252" s="55"/>
    </row>
    <row r="253" spans="1:28" ht="15">
      <c r="A253" s="99"/>
      <c r="B253" s="55"/>
      <c r="C253" s="55"/>
      <c r="D253" s="55"/>
      <c r="E253" s="93"/>
      <c r="F253" s="55"/>
      <c r="G253" s="55"/>
      <c r="H253" s="55"/>
      <c r="I253" s="55"/>
      <c r="J253" s="55"/>
      <c r="K253" s="55"/>
      <c r="L253" s="55"/>
      <c r="M253" s="55"/>
      <c r="N253" s="55"/>
      <c r="O253" s="55"/>
      <c r="P253" s="55"/>
      <c r="Q253" s="55"/>
      <c r="R253" s="55"/>
      <c r="S253" s="55"/>
      <c r="T253" s="55"/>
      <c r="U253" s="55"/>
      <c r="V253" s="55"/>
      <c r="W253" s="55"/>
      <c r="X253" s="55"/>
      <c r="Y253" s="55"/>
      <c r="Z253" s="55"/>
      <c r="AA253" s="55"/>
      <c r="AB253" s="55"/>
    </row>
    <row r="254" spans="1:28" ht="15">
      <c r="A254" s="99"/>
      <c r="B254" s="55"/>
      <c r="C254" s="55"/>
      <c r="D254" s="55"/>
      <c r="E254" s="93"/>
      <c r="F254" s="55"/>
      <c r="G254" s="55"/>
      <c r="H254" s="55"/>
      <c r="I254" s="55"/>
      <c r="J254" s="55"/>
      <c r="K254" s="55"/>
      <c r="L254" s="55"/>
      <c r="M254" s="55"/>
      <c r="N254" s="55"/>
      <c r="O254" s="55"/>
      <c r="P254" s="55"/>
      <c r="Q254" s="55"/>
      <c r="R254" s="55"/>
      <c r="S254" s="55"/>
      <c r="T254" s="55"/>
      <c r="U254" s="55"/>
      <c r="V254" s="55"/>
      <c r="W254" s="55"/>
      <c r="X254" s="55"/>
      <c r="Y254" s="55"/>
      <c r="Z254" s="55"/>
      <c r="AA254" s="55"/>
      <c r="AB254" s="55"/>
    </row>
    <row r="255" spans="1:28" ht="15">
      <c r="A255" s="99"/>
      <c r="B255" s="55"/>
      <c r="C255" s="55"/>
      <c r="D255" s="55"/>
      <c r="E255" s="93"/>
      <c r="F255" s="55"/>
      <c r="G255" s="55"/>
      <c r="H255" s="55"/>
      <c r="I255" s="55"/>
      <c r="J255" s="55"/>
      <c r="K255" s="55"/>
      <c r="L255" s="55"/>
      <c r="M255" s="55"/>
      <c r="N255" s="55"/>
      <c r="O255" s="55"/>
      <c r="P255" s="55"/>
      <c r="Q255" s="55"/>
      <c r="R255" s="55"/>
      <c r="S255" s="55"/>
      <c r="T255" s="55"/>
      <c r="U255" s="55"/>
      <c r="V255" s="55"/>
      <c r="W255" s="55"/>
      <c r="X255" s="55"/>
      <c r="Y255" s="55"/>
      <c r="Z255" s="55"/>
      <c r="AA255" s="55"/>
      <c r="AB255" s="55"/>
    </row>
    <row r="256" spans="1:28" ht="15">
      <c r="A256" s="99"/>
      <c r="B256" s="55"/>
      <c r="C256" s="55"/>
      <c r="D256" s="55"/>
      <c r="E256" s="93"/>
      <c r="F256" s="55"/>
      <c r="G256" s="55"/>
      <c r="H256" s="55"/>
      <c r="I256" s="55"/>
      <c r="J256" s="55"/>
      <c r="K256" s="55"/>
      <c r="L256" s="55"/>
      <c r="M256" s="55"/>
      <c r="N256" s="55"/>
      <c r="O256" s="55"/>
      <c r="P256" s="55"/>
      <c r="Q256" s="55"/>
      <c r="R256" s="55"/>
      <c r="S256" s="55"/>
      <c r="T256" s="55"/>
      <c r="U256" s="55"/>
      <c r="V256" s="55"/>
      <c r="W256" s="55"/>
      <c r="X256" s="55"/>
      <c r="Y256" s="55"/>
      <c r="Z256" s="55"/>
      <c r="AA256" s="55"/>
      <c r="AB256" s="55"/>
    </row>
    <row r="257" spans="1:28" ht="15">
      <c r="A257" s="99"/>
      <c r="B257" s="55"/>
      <c r="C257" s="55"/>
      <c r="D257" s="55"/>
      <c r="E257" s="93"/>
      <c r="F257" s="55"/>
      <c r="G257" s="55"/>
      <c r="H257" s="55"/>
      <c r="I257" s="55"/>
      <c r="J257" s="55"/>
      <c r="K257" s="55"/>
      <c r="L257" s="55"/>
      <c r="M257" s="55"/>
      <c r="N257" s="55"/>
      <c r="O257" s="55"/>
      <c r="P257" s="55"/>
      <c r="Q257" s="55"/>
      <c r="R257" s="55"/>
      <c r="S257" s="55"/>
      <c r="T257" s="55"/>
      <c r="U257" s="55"/>
      <c r="V257" s="55"/>
      <c r="W257" s="55"/>
      <c r="X257" s="55"/>
      <c r="Y257" s="55"/>
      <c r="Z257" s="55"/>
      <c r="AA257" s="55"/>
      <c r="AB257" s="55"/>
    </row>
    <row r="258" spans="1:28" ht="15">
      <c r="A258" s="99"/>
      <c r="B258" s="55"/>
      <c r="C258" s="55"/>
      <c r="D258" s="55"/>
      <c r="E258" s="93"/>
      <c r="F258" s="55"/>
      <c r="G258" s="55"/>
      <c r="H258" s="55"/>
      <c r="I258" s="55"/>
      <c r="J258" s="55"/>
      <c r="K258" s="55"/>
      <c r="L258" s="55"/>
      <c r="M258" s="55"/>
      <c r="N258" s="55"/>
      <c r="O258" s="55"/>
      <c r="P258" s="55"/>
      <c r="Q258" s="55"/>
      <c r="R258" s="55"/>
      <c r="S258" s="55"/>
      <c r="T258" s="55"/>
      <c r="U258" s="55"/>
      <c r="V258" s="55"/>
      <c r="W258" s="55"/>
      <c r="X258" s="55"/>
      <c r="Y258" s="55"/>
      <c r="Z258" s="55"/>
      <c r="AA258" s="55"/>
      <c r="AB258" s="55"/>
    </row>
    <row r="259" spans="1:28" ht="15">
      <c r="A259" s="99"/>
      <c r="B259" s="55"/>
      <c r="C259" s="55"/>
      <c r="D259" s="55"/>
      <c r="E259" s="93"/>
      <c r="F259" s="55"/>
      <c r="G259" s="55"/>
      <c r="H259" s="55"/>
      <c r="I259" s="55"/>
      <c r="J259" s="55"/>
      <c r="K259" s="55"/>
      <c r="L259" s="55"/>
      <c r="M259" s="55"/>
      <c r="N259" s="55"/>
      <c r="O259" s="55"/>
      <c r="P259" s="55"/>
      <c r="Q259" s="55"/>
      <c r="R259" s="55"/>
      <c r="S259" s="55"/>
      <c r="T259" s="55"/>
      <c r="U259" s="55"/>
      <c r="V259" s="55"/>
      <c r="W259" s="55"/>
      <c r="X259" s="55"/>
      <c r="Y259" s="55"/>
      <c r="Z259" s="55"/>
      <c r="AA259" s="55"/>
      <c r="AB259" s="55"/>
    </row>
    <row r="260" spans="1:28" ht="15">
      <c r="A260" s="99"/>
      <c r="B260" s="55"/>
      <c r="C260" s="55"/>
      <c r="D260" s="55"/>
      <c r="E260" s="93"/>
      <c r="F260" s="55"/>
      <c r="G260" s="55"/>
      <c r="H260" s="55"/>
      <c r="I260" s="55"/>
      <c r="J260" s="55"/>
      <c r="K260" s="55"/>
      <c r="L260" s="55"/>
      <c r="M260" s="55"/>
      <c r="N260" s="55"/>
      <c r="O260" s="55"/>
      <c r="P260" s="55"/>
      <c r="Q260" s="55"/>
      <c r="R260" s="55"/>
      <c r="S260" s="55"/>
      <c r="T260" s="55"/>
      <c r="U260" s="55"/>
      <c r="V260" s="55"/>
      <c r="W260" s="55"/>
      <c r="X260" s="55"/>
      <c r="Y260" s="55"/>
      <c r="Z260" s="55"/>
      <c r="AA260" s="55"/>
      <c r="AB260" s="55"/>
    </row>
    <row r="261" spans="1:28" ht="15">
      <c r="A261" s="99"/>
      <c r="B261" s="55"/>
      <c r="C261" s="55"/>
      <c r="D261" s="55"/>
      <c r="E261" s="93"/>
      <c r="F261" s="55"/>
      <c r="G261" s="55"/>
      <c r="H261" s="55"/>
      <c r="I261" s="55"/>
      <c r="J261" s="55"/>
      <c r="K261" s="55"/>
      <c r="L261" s="55"/>
      <c r="M261" s="55"/>
      <c r="N261" s="55"/>
      <c r="O261" s="55"/>
      <c r="P261" s="55"/>
      <c r="Q261" s="55"/>
      <c r="R261" s="55"/>
      <c r="S261" s="55"/>
      <c r="T261" s="55"/>
      <c r="U261" s="55"/>
      <c r="V261" s="55"/>
      <c r="W261" s="55"/>
      <c r="X261" s="55"/>
      <c r="Y261" s="55"/>
      <c r="Z261" s="55"/>
      <c r="AA261" s="55"/>
      <c r="AB261" s="55"/>
    </row>
    <row r="262" spans="1:28" ht="15">
      <c r="A262" s="99"/>
      <c r="B262" s="55"/>
      <c r="C262" s="55"/>
      <c r="D262" s="55"/>
      <c r="E262" s="93"/>
      <c r="F262" s="55"/>
      <c r="G262" s="55"/>
      <c r="H262" s="55"/>
      <c r="I262" s="55"/>
      <c r="J262" s="55"/>
      <c r="K262" s="55"/>
      <c r="L262" s="55"/>
      <c r="M262" s="55"/>
      <c r="N262" s="55"/>
      <c r="O262" s="55"/>
      <c r="P262" s="55"/>
      <c r="Q262" s="55"/>
      <c r="R262" s="55"/>
      <c r="S262" s="55"/>
      <c r="T262" s="55"/>
      <c r="U262" s="55"/>
      <c r="V262" s="55"/>
      <c r="W262" s="55"/>
      <c r="X262" s="55"/>
      <c r="Y262" s="55"/>
      <c r="Z262" s="55"/>
      <c r="AA262" s="55"/>
      <c r="AB262" s="55"/>
    </row>
    <row r="263" spans="1:28" ht="15">
      <c r="A263" s="99"/>
      <c r="B263" s="55"/>
      <c r="C263" s="55"/>
      <c r="D263" s="55"/>
      <c r="E263" s="93"/>
      <c r="F263" s="55"/>
      <c r="G263" s="55"/>
      <c r="H263" s="55"/>
      <c r="I263" s="55"/>
      <c r="J263" s="55"/>
      <c r="K263" s="55"/>
      <c r="L263" s="55"/>
      <c r="M263" s="55"/>
      <c r="N263" s="55"/>
      <c r="O263" s="55"/>
      <c r="P263" s="55"/>
      <c r="Q263" s="55"/>
      <c r="R263" s="55"/>
      <c r="S263" s="55"/>
      <c r="T263" s="55"/>
      <c r="U263" s="55"/>
      <c r="V263" s="55"/>
      <c r="W263" s="55"/>
      <c r="X263" s="55"/>
      <c r="Y263" s="55"/>
      <c r="Z263" s="55"/>
      <c r="AA263" s="55"/>
      <c r="AB263" s="55"/>
    </row>
    <row r="264" spans="1:28" ht="15">
      <c r="A264" s="99"/>
      <c r="B264" s="55"/>
      <c r="C264" s="55"/>
      <c r="D264" s="55"/>
      <c r="E264" s="93"/>
      <c r="F264" s="55"/>
      <c r="G264" s="55"/>
      <c r="H264" s="55"/>
      <c r="I264" s="55"/>
      <c r="J264" s="55"/>
      <c r="K264" s="55"/>
      <c r="L264" s="55"/>
      <c r="M264" s="55"/>
      <c r="N264" s="55"/>
      <c r="O264" s="55"/>
      <c r="P264" s="55"/>
      <c r="Q264" s="55"/>
      <c r="R264" s="55"/>
      <c r="S264" s="55"/>
      <c r="T264" s="55"/>
      <c r="U264" s="55"/>
      <c r="V264" s="55"/>
      <c r="W264" s="55"/>
      <c r="X264" s="55"/>
      <c r="Y264" s="55"/>
      <c r="Z264" s="55"/>
      <c r="AA264" s="55"/>
      <c r="AB264" s="55"/>
    </row>
    <row r="265" spans="1:28" ht="15">
      <c r="A265" s="99"/>
      <c r="B265" s="55"/>
      <c r="C265" s="55"/>
      <c r="D265" s="55"/>
      <c r="E265" s="93"/>
      <c r="F265" s="55"/>
      <c r="G265" s="55"/>
      <c r="H265" s="55"/>
      <c r="I265" s="55"/>
      <c r="J265" s="55"/>
      <c r="K265" s="55"/>
      <c r="L265" s="55"/>
      <c r="M265" s="55"/>
      <c r="N265" s="55"/>
      <c r="O265" s="55"/>
      <c r="P265" s="55"/>
      <c r="Q265" s="55"/>
      <c r="R265" s="55"/>
      <c r="S265" s="55"/>
      <c r="T265" s="55"/>
      <c r="U265" s="55"/>
      <c r="V265" s="55"/>
      <c r="W265" s="55"/>
      <c r="X265" s="55"/>
      <c r="Y265" s="55"/>
      <c r="Z265" s="55"/>
      <c r="AA265" s="55"/>
      <c r="AB265" s="55"/>
    </row>
    <row r="266" spans="1:28" ht="15">
      <c r="A266" s="99"/>
      <c r="B266" s="55"/>
      <c r="C266" s="55"/>
      <c r="D266" s="55"/>
      <c r="E266" s="93"/>
      <c r="F266" s="55"/>
      <c r="G266" s="55"/>
      <c r="H266" s="55"/>
      <c r="I266" s="55"/>
      <c r="J266" s="55"/>
      <c r="K266" s="55"/>
      <c r="L266" s="55"/>
      <c r="M266" s="55"/>
      <c r="N266" s="55"/>
      <c r="O266" s="55"/>
      <c r="P266" s="55"/>
      <c r="Q266" s="55"/>
      <c r="R266" s="55"/>
      <c r="S266" s="55"/>
      <c r="T266" s="55"/>
      <c r="U266" s="55"/>
      <c r="V266" s="55"/>
      <c r="W266" s="55"/>
      <c r="X266" s="55"/>
      <c r="Y266" s="55"/>
      <c r="Z266" s="55"/>
      <c r="AA266" s="55"/>
      <c r="AB266" s="55"/>
    </row>
    <row r="267" spans="1:28" ht="15">
      <c r="A267" s="99"/>
      <c r="B267" s="55"/>
      <c r="C267" s="55"/>
      <c r="D267" s="55"/>
      <c r="E267" s="93"/>
      <c r="F267" s="55"/>
      <c r="G267" s="55"/>
      <c r="H267" s="55"/>
      <c r="I267" s="55"/>
      <c r="J267" s="55"/>
      <c r="K267" s="55"/>
      <c r="L267" s="55"/>
      <c r="M267" s="55"/>
      <c r="N267" s="55"/>
      <c r="O267" s="55"/>
      <c r="P267" s="55"/>
      <c r="Q267" s="55"/>
      <c r="R267" s="55"/>
      <c r="S267" s="55"/>
      <c r="T267" s="55"/>
      <c r="U267" s="55"/>
      <c r="V267" s="55"/>
      <c r="W267" s="55"/>
      <c r="X267" s="55"/>
      <c r="Y267" s="55"/>
      <c r="Z267" s="55"/>
      <c r="AA267" s="55"/>
      <c r="AB267" s="55"/>
    </row>
    <row r="268" spans="1:28" ht="15">
      <c r="A268" s="99"/>
      <c r="B268" s="55"/>
      <c r="C268" s="55"/>
      <c r="D268" s="55"/>
      <c r="E268" s="93"/>
      <c r="F268" s="55"/>
      <c r="G268" s="55"/>
      <c r="H268" s="55"/>
      <c r="I268" s="55"/>
      <c r="J268" s="55"/>
      <c r="K268" s="55"/>
      <c r="L268" s="55"/>
      <c r="M268" s="55"/>
      <c r="N268" s="55"/>
      <c r="O268" s="55"/>
      <c r="P268" s="55"/>
      <c r="Q268" s="55"/>
      <c r="R268" s="55"/>
      <c r="S268" s="55"/>
      <c r="T268" s="55"/>
      <c r="U268" s="55"/>
      <c r="V268" s="55"/>
      <c r="W268" s="55"/>
      <c r="X268" s="55"/>
      <c r="Y268" s="55"/>
      <c r="Z268" s="55"/>
      <c r="AA268" s="55"/>
      <c r="AB268" s="55"/>
    </row>
    <row r="269" spans="1:28" ht="15">
      <c r="A269" s="99"/>
      <c r="B269" s="55"/>
      <c r="C269" s="55"/>
      <c r="D269" s="55"/>
      <c r="E269" s="93"/>
      <c r="F269" s="55"/>
      <c r="G269" s="55"/>
      <c r="H269" s="55"/>
      <c r="I269" s="55"/>
      <c r="J269" s="55"/>
      <c r="K269" s="55"/>
      <c r="L269" s="55"/>
      <c r="M269" s="55"/>
      <c r="N269" s="55"/>
      <c r="O269" s="55"/>
      <c r="P269" s="55"/>
      <c r="Q269" s="55"/>
      <c r="R269" s="55"/>
      <c r="S269" s="55"/>
      <c r="T269" s="55"/>
      <c r="U269" s="55"/>
      <c r="V269" s="55"/>
      <c r="W269" s="55"/>
      <c r="X269" s="55"/>
      <c r="Y269" s="55"/>
      <c r="Z269" s="55"/>
      <c r="AA269" s="55"/>
      <c r="AB269" s="55"/>
    </row>
    <row r="270" spans="1:28" ht="15">
      <c r="A270" s="99"/>
      <c r="B270" s="55"/>
      <c r="C270" s="55"/>
      <c r="D270" s="55"/>
      <c r="E270" s="93"/>
      <c r="F270" s="55"/>
      <c r="G270" s="55"/>
      <c r="H270" s="55"/>
      <c r="I270" s="55"/>
      <c r="J270" s="55"/>
      <c r="K270" s="55"/>
      <c r="L270" s="55"/>
      <c r="M270" s="55"/>
      <c r="N270" s="55"/>
      <c r="O270" s="55"/>
      <c r="P270" s="55"/>
      <c r="Q270" s="55"/>
      <c r="R270" s="55"/>
      <c r="S270" s="55"/>
      <c r="T270" s="55"/>
      <c r="U270" s="55"/>
      <c r="V270" s="55"/>
      <c r="W270" s="55"/>
      <c r="X270" s="55"/>
      <c r="Y270" s="55"/>
      <c r="Z270" s="55"/>
      <c r="AA270" s="55"/>
      <c r="AB270" s="55"/>
    </row>
    <row r="271" spans="1:28" ht="15">
      <c r="A271" s="99"/>
      <c r="B271" s="55"/>
      <c r="C271" s="55"/>
      <c r="D271" s="55"/>
      <c r="E271" s="93"/>
      <c r="F271" s="55"/>
      <c r="G271" s="55"/>
      <c r="H271" s="55"/>
      <c r="I271" s="55"/>
      <c r="J271" s="55"/>
      <c r="K271" s="55"/>
      <c r="L271" s="55"/>
      <c r="M271" s="55"/>
      <c r="N271" s="55"/>
      <c r="O271" s="55"/>
      <c r="P271" s="55"/>
      <c r="Q271" s="55"/>
      <c r="R271" s="55"/>
      <c r="S271" s="55"/>
      <c r="T271" s="55"/>
      <c r="U271" s="55"/>
      <c r="V271" s="55"/>
      <c r="W271" s="55"/>
      <c r="X271" s="55"/>
      <c r="Y271" s="55"/>
      <c r="Z271" s="55"/>
      <c r="AA271" s="55"/>
      <c r="AB271" s="55"/>
    </row>
    <row r="272" spans="1:28" ht="15">
      <c r="A272" s="99"/>
      <c r="B272" s="55"/>
      <c r="C272" s="55"/>
      <c r="D272" s="55"/>
      <c r="E272" s="93"/>
      <c r="F272" s="55"/>
      <c r="G272" s="55"/>
      <c r="H272" s="55"/>
      <c r="I272" s="55"/>
      <c r="J272" s="55"/>
      <c r="K272" s="55"/>
      <c r="L272" s="55"/>
      <c r="M272" s="55"/>
      <c r="N272" s="55"/>
      <c r="O272" s="55"/>
      <c r="P272" s="55"/>
      <c r="Q272" s="55"/>
      <c r="R272" s="55"/>
      <c r="S272" s="55"/>
      <c r="T272" s="55"/>
      <c r="U272" s="55"/>
      <c r="V272" s="55"/>
      <c r="W272" s="55"/>
      <c r="X272" s="55"/>
      <c r="Y272" s="55"/>
      <c r="Z272" s="55"/>
      <c r="AA272" s="55"/>
      <c r="AB272" s="55"/>
    </row>
    <row r="273" spans="1:28" ht="15">
      <c r="A273" s="99"/>
      <c r="B273" s="55"/>
      <c r="C273" s="55"/>
      <c r="D273" s="55"/>
      <c r="E273" s="93"/>
      <c r="F273" s="55"/>
      <c r="G273" s="55"/>
      <c r="H273" s="55"/>
      <c r="I273" s="55"/>
      <c r="J273" s="55"/>
      <c r="K273" s="55"/>
      <c r="L273" s="55"/>
      <c r="M273" s="55"/>
      <c r="N273" s="55"/>
      <c r="O273" s="55"/>
      <c r="P273" s="55"/>
      <c r="Q273" s="55"/>
      <c r="R273" s="55"/>
      <c r="S273" s="55"/>
      <c r="T273" s="55"/>
      <c r="U273" s="55"/>
      <c r="V273" s="55"/>
      <c r="W273" s="55"/>
      <c r="X273" s="55"/>
      <c r="Y273" s="55"/>
      <c r="Z273" s="55"/>
      <c r="AA273" s="55"/>
      <c r="AB273" s="55"/>
    </row>
    <row r="274" spans="1:28" ht="15">
      <c r="A274" s="99"/>
      <c r="B274" s="55"/>
      <c r="C274" s="55"/>
      <c r="D274" s="55"/>
      <c r="E274" s="93"/>
      <c r="F274" s="55"/>
      <c r="G274" s="55"/>
      <c r="H274" s="55"/>
      <c r="I274" s="55"/>
      <c r="J274" s="55"/>
      <c r="K274" s="55"/>
      <c r="L274" s="55"/>
      <c r="M274" s="55"/>
      <c r="N274" s="55"/>
      <c r="O274" s="55"/>
      <c r="P274" s="55"/>
      <c r="Q274" s="55"/>
      <c r="R274" s="55"/>
      <c r="S274" s="55"/>
      <c r="T274" s="55"/>
      <c r="U274" s="55"/>
      <c r="V274" s="55"/>
      <c r="W274" s="55"/>
      <c r="X274" s="55"/>
      <c r="Y274" s="55"/>
      <c r="Z274" s="55"/>
      <c r="AA274" s="55"/>
      <c r="AB274" s="55"/>
    </row>
    <row r="275" spans="1:28" ht="15">
      <c r="A275" s="99"/>
      <c r="B275" s="55"/>
      <c r="C275" s="55"/>
      <c r="D275" s="55"/>
      <c r="E275" s="93"/>
      <c r="F275" s="55"/>
      <c r="G275" s="55"/>
      <c r="H275" s="55"/>
      <c r="I275" s="55"/>
      <c r="J275" s="55"/>
      <c r="K275" s="55"/>
      <c r="L275" s="55"/>
      <c r="M275" s="55"/>
      <c r="N275" s="55"/>
      <c r="O275" s="55"/>
      <c r="P275" s="55"/>
      <c r="Q275" s="55"/>
      <c r="R275" s="55"/>
      <c r="S275" s="55"/>
      <c r="T275" s="55"/>
      <c r="U275" s="55"/>
      <c r="V275" s="55"/>
      <c r="W275" s="55"/>
      <c r="X275" s="55"/>
      <c r="Y275" s="55"/>
      <c r="Z275" s="55"/>
      <c r="AA275" s="55"/>
      <c r="AB275" s="55"/>
    </row>
    <row r="276" spans="1:28" ht="15">
      <c r="A276" s="99"/>
      <c r="B276" s="55"/>
      <c r="C276" s="55"/>
      <c r="D276" s="55"/>
      <c r="E276" s="93"/>
      <c r="F276" s="55"/>
      <c r="G276" s="55"/>
      <c r="H276" s="55"/>
      <c r="I276" s="55"/>
      <c r="J276" s="55"/>
      <c r="K276" s="55"/>
      <c r="L276" s="55"/>
      <c r="M276" s="55"/>
      <c r="N276" s="55"/>
      <c r="O276" s="55"/>
      <c r="P276" s="55"/>
      <c r="Q276" s="55"/>
      <c r="R276" s="55"/>
      <c r="S276" s="55"/>
      <c r="T276" s="55"/>
      <c r="U276" s="55"/>
      <c r="V276" s="55"/>
      <c r="W276" s="55"/>
      <c r="X276" s="55"/>
      <c r="Y276" s="55"/>
      <c r="Z276" s="55"/>
      <c r="AA276" s="55"/>
      <c r="AB276" s="55"/>
    </row>
    <row r="277" spans="1:28" ht="15">
      <c r="A277" s="99"/>
      <c r="B277" s="55"/>
      <c r="C277" s="55"/>
      <c r="D277" s="55"/>
      <c r="E277" s="93"/>
      <c r="F277" s="55"/>
      <c r="G277" s="55"/>
      <c r="H277" s="55"/>
      <c r="I277" s="55"/>
      <c r="J277" s="55"/>
      <c r="K277" s="55"/>
      <c r="L277" s="55"/>
      <c r="M277" s="55"/>
      <c r="N277" s="55"/>
      <c r="O277" s="55"/>
      <c r="P277" s="55"/>
      <c r="Q277" s="55"/>
      <c r="R277" s="55"/>
      <c r="S277" s="55"/>
      <c r="T277" s="55"/>
      <c r="U277" s="55"/>
      <c r="V277" s="55"/>
      <c r="W277" s="55"/>
      <c r="X277" s="55"/>
      <c r="Y277" s="55"/>
      <c r="Z277" s="55"/>
      <c r="AA277" s="55"/>
      <c r="AB277" s="55"/>
    </row>
    <row r="278" spans="1:28" ht="15">
      <c r="A278" s="99"/>
      <c r="B278" s="55"/>
      <c r="C278" s="55"/>
      <c r="D278" s="55"/>
      <c r="E278" s="93"/>
      <c r="F278" s="55"/>
      <c r="G278" s="55"/>
      <c r="H278" s="55"/>
      <c r="I278" s="55"/>
      <c r="J278" s="55"/>
      <c r="K278" s="55"/>
      <c r="L278" s="55"/>
      <c r="M278" s="55"/>
      <c r="N278" s="55"/>
      <c r="O278" s="55"/>
      <c r="P278" s="55"/>
      <c r="Q278" s="55"/>
      <c r="R278" s="55"/>
      <c r="S278" s="55"/>
      <c r="T278" s="55"/>
      <c r="U278" s="55"/>
      <c r="V278" s="55"/>
      <c r="W278" s="55"/>
      <c r="X278" s="55"/>
      <c r="Y278" s="55"/>
      <c r="Z278" s="55"/>
      <c r="AA278" s="55"/>
      <c r="AB278" s="55"/>
    </row>
    <row r="279" spans="1:28" ht="15">
      <c r="A279" s="99"/>
      <c r="B279" s="55"/>
      <c r="C279" s="55"/>
      <c r="D279" s="55"/>
      <c r="E279" s="93"/>
      <c r="F279" s="55"/>
      <c r="G279" s="55"/>
      <c r="H279" s="55"/>
      <c r="I279" s="55"/>
      <c r="J279" s="55"/>
      <c r="K279" s="55"/>
      <c r="L279" s="55"/>
      <c r="M279" s="55"/>
      <c r="N279" s="55"/>
      <c r="O279" s="55"/>
      <c r="P279" s="55"/>
      <c r="Q279" s="55"/>
      <c r="R279" s="55"/>
      <c r="S279" s="55"/>
      <c r="T279" s="55"/>
      <c r="U279" s="55"/>
      <c r="V279" s="55"/>
      <c r="W279" s="55"/>
      <c r="X279" s="55"/>
      <c r="Y279" s="55"/>
      <c r="Z279" s="55"/>
      <c r="AA279" s="55"/>
      <c r="AB279" s="55"/>
    </row>
    <row r="280" spans="1:28" ht="15">
      <c r="A280" s="99"/>
      <c r="B280" s="55"/>
      <c r="C280" s="55"/>
      <c r="D280" s="55"/>
      <c r="E280" s="93"/>
      <c r="F280" s="55"/>
      <c r="G280" s="55"/>
      <c r="H280" s="55"/>
      <c r="I280" s="55"/>
      <c r="J280" s="55"/>
      <c r="K280" s="55"/>
      <c r="L280" s="55"/>
      <c r="M280" s="55"/>
      <c r="N280" s="55"/>
      <c r="O280" s="55"/>
      <c r="P280" s="55"/>
      <c r="Q280" s="55"/>
      <c r="R280" s="55"/>
      <c r="S280" s="55"/>
      <c r="T280" s="55"/>
      <c r="U280" s="55"/>
      <c r="V280" s="55"/>
      <c r="W280" s="55"/>
      <c r="X280" s="55"/>
      <c r="Y280" s="55"/>
      <c r="Z280" s="55"/>
      <c r="AA280" s="55"/>
      <c r="AB280" s="55"/>
    </row>
    <row r="281" spans="1:28" ht="15">
      <c r="A281" s="99"/>
      <c r="B281" s="55"/>
      <c r="C281" s="55"/>
      <c r="D281" s="55"/>
      <c r="E281" s="93"/>
      <c r="F281" s="55"/>
      <c r="G281" s="55"/>
      <c r="H281" s="55"/>
      <c r="I281" s="55"/>
      <c r="J281" s="55"/>
      <c r="K281" s="55"/>
      <c r="L281" s="55"/>
      <c r="M281" s="55"/>
      <c r="N281" s="55"/>
      <c r="O281" s="55"/>
      <c r="P281" s="55"/>
      <c r="Q281" s="55"/>
      <c r="R281" s="55"/>
      <c r="S281" s="55"/>
      <c r="T281" s="55"/>
      <c r="U281" s="55"/>
      <c r="V281" s="55"/>
      <c r="W281" s="55"/>
      <c r="X281" s="55"/>
      <c r="Y281" s="55"/>
      <c r="Z281" s="55"/>
      <c r="AA281" s="55"/>
      <c r="AB281" s="55"/>
    </row>
    <row r="282" spans="1:28" ht="15">
      <c r="A282" s="99"/>
      <c r="B282" s="55"/>
      <c r="C282" s="55"/>
      <c r="D282" s="55"/>
      <c r="E282" s="93"/>
      <c r="F282" s="55"/>
      <c r="G282" s="55"/>
      <c r="H282" s="55"/>
      <c r="I282" s="55"/>
      <c r="J282" s="55"/>
      <c r="K282" s="55"/>
      <c r="L282" s="55"/>
      <c r="M282" s="55"/>
      <c r="N282" s="55"/>
      <c r="O282" s="55"/>
      <c r="P282" s="55"/>
      <c r="Q282" s="55"/>
      <c r="R282" s="55"/>
      <c r="S282" s="55"/>
      <c r="T282" s="55"/>
      <c r="U282" s="55"/>
      <c r="V282" s="55"/>
      <c r="W282" s="55"/>
      <c r="X282" s="55"/>
      <c r="Y282" s="55"/>
      <c r="Z282" s="55"/>
      <c r="AA282" s="55"/>
      <c r="AB282" s="55"/>
    </row>
    <row r="283" spans="1:28" ht="15">
      <c r="A283" s="99"/>
      <c r="B283" s="55"/>
      <c r="C283" s="55"/>
      <c r="D283" s="55"/>
      <c r="E283" s="93"/>
      <c r="F283" s="55"/>
      <c r="G283" s="55"/>
      <c r="H283" s="55"/>
      <c r="I283" s="55"/>
      <c r="J283" s="55"/>
      <c r="K283" s="55"/>
      <c r="L283" s="55"/>
      <c r="M283" s="55"/>
      <c r="N283" s="55"/>
      <c r="O283" s="55"/>
      <c r="P283" s="55"/>
      <c r="Q283" s="55"/>
      <c r="R283" s="55"/>
      <c r="S283" s="55"/>
      <c r="T283" s="55"/>
      <c r="U283" s="55"/>
      <c r="V283" s="55"/>
      <c r="W283" s="55"/>
      <c r="X283" s="55"/>
      <c r="Y283" s="55"/>
      <c r="Z283" s="55"/>
      <c r="AA283" s="55"/>
      <c r="AB283" s="55"/>
    </row>
    <row r="284" spans="1:28" ht="15">
      <c r="A284" s="99"/>
      <c r="B284" s="55"/>
      <c r="C284" s="55"/>
      <c r="D284" s="55"/>
      <c r="E284" s="93"/>
      <c r="F284" s="55"/>
      <c r="G284" s="55"/>
      <c r="H284" s="55"/>
      <c r="I284" s="55"/>
      <c r="J284" s="55"/>
      <c r="K284" s="55"/>
      <c r="L284" s="55"/>
      <c r="M284" s="55"/>
      <c r="N284" s="55"/>
      <c r="O284" s="55"/>
      <c r="P284" s="55"/>
      <c r="Q284" s="55"/>
      <c r="R284" s="55"/>
      <c r="S284" s="55"/>
      <c r="T284" s="55"/>
      <c r="U284" s="55"/>
      <c r="V284" s="55"/>
      <c r="W284" s="55"/>
      <c r="X284" s="55"/>
      <c r="Y284" s="55"/>
      <c r="Z284" s="55"/>
      <c r="AA284" s="55"/>
      <c r="AB284" s="55"/>
    </row>
    <row r="285" spans="1:28" ht="15">
      <c r="A285" s="99"/>
      <c r="B285" s="55"/>
      <c r="C285" s="55"/>
      <c r="D285" s="55"/>
      <c r="E285" s="93"/>
      <c r="F285" s="55"/>
      <c r="G285" s="55"/>
      <c r="H285" s="55"/>
      <c r="I285" s="55"/>
      <c r="J285" s="55"/>
      <c r="K285" s="55"/>
      <c r="L285" s="55"/>
      <c r="M285" s="55"/>
      <c r="N285" s="55"/>
      <c r="O285" s="55"/>
      <c r="P285" s="55"/>
      <c r="Q285" s="55"/>
      <c r="R285" s="55"/>
      <c r="S285" s="55"/>
      <c r="T285" s="55"/>
      <c r="U285" s="55"/>
      <c r="V285" s="55"/>
      <c r="W285" s="55"/>
      <c r="X285" s="55"/>
      <c r="Y285" s="55"/>
      <c r="Z285" s="55"/>
      <c r="AA285" s="55"/>
      <c r="AB285" s="55"/>
    </row>
    <row r="286" spans="1:28" ht="15">
      <c r="A286" s="99"/>
      <c r="B286" s="55"/>
      <c r="C286" s="55"/>
      <c r="D286" s="55"/>
      <c r="E286" s="93"/>
      <c r="F286" s="55"/>
      <c r="G286" s="55"/>
      <c r="H286" s="55"/>
      <c r="I286" s="55"/>
      <c r="J286" s="55"/>
      <c r="K286" s="55"/>
      <c r="L286" s="55"/>
      <c r="M286" s="55"/>
      <c r="N286" s="55"/>
      <c r="O286" s="55"/>
      <c r="P286" s="55"/>
      <c r="Q286" s="55"/>
      <c r="R286" s="55"/>
      <c r="S286" s="55"/>
      <c r="T286" s="55"/>
      <c r="U286" s="55"/>
      <c r="V286" s="55"/>
      <c r="W286" s="55"/>
      <c r="X286" s="55"/>
      <c r="Y286" s="55"/>
      <c r="Z286" s="55"/>
      <c r="AA286" s="55"/>
      <c r="AB286" s="55"/>
    </row>
    <row r="287" spans="1:28" ht="15">
      <c r="A287" s="99"/>
      <c r="B287" s="55"/>
      <c r="C287" s="55"/>
      <c r="D287" s="55"/>
      <c r="E287" s="93"/>
      <c r="F287" s="55"/>
      <c r="G287" s="55"/>
      <c r="H287" s="55"/>
      <c r="I287" s="55"/>
      <c r="J287" s="55"/>
      <c r="K287" s="55"/>
      <c r="L287" s="55"/>
      <c r="M287" s="55"/>
      <c r="N287" s="55"/>
      <c r="O287" s="55"/>
      <c r="P287" s="55"/>
      <c r="Q287" s="55"/>
      <c r="R287" s="55"/>
      <c r="S287" s="55"/>
      <c r="T287" s="55"/>
      <c r="U287" s="55"/>
      <c r="V287" s="55"/>
      <c r="W287" s="55"/>
      <c r="X287" s="55"/>
      <c r="Y287" s="55"/>
      <c r="Z287" s="55"/>
      <c r="AA287" s="55"/>
      <c r="AB287" s="55"/>
    </row>
    <row r="288" spans="1:28" ht="15">
      <c r="A288" s="99"/>
      <c r="B288" s="55"/>
      <c r="C288" s="55"/>
      <c r="D288" s="55"/>
      <c r="E288" s="93"/>
      <c r="F288" s="55"/>
      <c r="G288" s="55"/>
      <c r="H288" s="55"/>
      <c r="I288" s="55"/>
      <c r="J288" s="55"/>
      <c r="K288" s="55"/>
      <c r="L288" s="55"/>
      <c r="M288" s="55"/>
      <c r="N288" s="55"/>
      <c r="O288" s="55"/>
      <c r="P288" s="55"/>
      <c r="Q288" s="55"/>
      <c r="R288" s="55"/>
      <c r="S288" s="55"/>
      <c r="T288" s="55"/>
      <c r="U288" s="55"/>
      <c r="V288" s="55"/>
      <c r="W288" s="55"/>
      <c r="X288" s="55"/>
      <c r="Y288" s="55"/>
      <c r="Z288" s="55"/>
      <c r="AA288" s="55"/>
      <c r="AB288" s="55"/>
    </row>
    <row r="289" spans="1:28" ht="15">
      <c r="A289" s="99"/>
      <c r="B289" s="55"/>
      <c r="C289" s="55"/>
      <c r="D289" s="55"/>
      <c r="E289" s="93"/>
      <c r="F289" s="55"/>
      <c r="G289" s="55"/>
      <c r="H289" s="55"/>
      <c r="I289" s="55"/>
      <c r="J289" s="55"/>
      <c r="K289" s="55"/>
      <c r="L289" s="55"/>
      <c r="M289" s="55"/>
      <c r="N289" s="55"/>
      <c r="O289" s="55"/>
      <c r="P289" s="55"/>
      <c r="Q289" s="55"/>
      <c r="R289" s="55"/>
      <c r="S289" s="55"/>
      <c r="T289" s="55"/>
      <c r="U289" s="55"/>
      <c r="V289" s="55"/>
      <c r="W289" s="55"/>
      <c r="X289" s="55"/>
      <c r="Y289" s="55"/>
      <c r="Z289" s="55"/>
      <c r="AA289" s="55"/>
      <c r="AB289" s="55"/>
    </row>
    <row r="290" spans="1:28" ht="15">
      <c r="A290" s="99"/>
      <c r="B290" s="55"/>
      <c r="C290" s="55"/>
      <c r="D290" s="55"/>
      <c r="E290" s="93"/>
      <c r="F290" s="55"/>
      <c r="G290" s="55"/>
      <c r="H290" s="55"/>
      <c r="I290" s="55"/>
      <c r="J290" s="55"/>
      <c r="K290" s="55"/>
      <c r="L290" s="55"/>
      <c r="M290" s="55"/>
      <c r="N290" s="55"/>
      <c r="O290" s="55"/>
      <c r="P290" s="55"/>
      <c r="Q290" s="55"/>
      <c r="R290" s="55"/>
      <c r="S290" s="55"/>
      <c r="T290" s="55"/>
      <c r="U290" s="55"/>
      <c r="V290" s="55"/>
      <c r="W290" s="55"/>
      <c r="X290" s="55"/>
      <c r="Y290" s="55"/>
      <c r="Z290" s="55"/>
      <c r="AA290" s="55"/>
      <c r="AB290" s="55"/>
    </row>
    <row r="291" spans="1:28" ht="15">
      <c r="A291" s="99"/>
      <c r="B291" s="55"/>
      <c r="C291" s="55"/>
      <c r="D291" s="55"/>
      <c r="E291" s="93"/>
      <c r="F291" s="55"/>
      <c r="G291" s="55"/>
      <c r="H291" s="55"/>
      <c r="I291" s="55"/>
      <c r="J291" s="55"/>
      <c r="K291" s="55"/>
      <c r="L291" s="55"/>
      <c r="M291" s="55"/>
      <c r="N291" s="55"/>
      <c r="O291" s="55"/>
      <c r="P291" s="55"/>
      <c r="Q291" s="55"/>
      <c r="R291" s="55"/>
      <c r="S291" s="55"/>
      <c r="T291" s="55"/>
      <c r="U291" s="55"/>
      <c r="V291" s="55"/>
      <c r="W291" s="55"/>
      <c r="X291" s="55"/>
      <c r="Y291" s="55"/>
      <c r="Z291" s="55"/>
      <c r="AA291" s="55"/>
      <c r="AB291" s="55"/>
    </row>
    <row r="292" spans="1:28" ht="15">
      <c r="A292" s="99"/>
      <c r="B292" s="55"/>
      <c r="C292" s="55"/>
      <c r="D292" s="55"/>
      <c r="E292" s="93"/>
      <c r="F292" s="55"/>
      <c r="G292" s="55"/>
      <c r="H292" s="55"/>
      <c r="I292" s="55"/>
      <c r="J292" s="55"/>
      <c r="K292" s="55"/>
      <c r="L292" s="55"/>
      <c r="M292" s="55"/>
      <c r="N292" s="55"/>
      <c r="O292" s="55"/>
      <c r="P292" s="55"/>
      <c r="Q292" s="55"/>
      <c r="R292" s="55"/>
      <c r="S292" s="55"/>
      <c r="T292" s="55"/>
      <c r="U292" s="55"/>
      <c r="V292" s="55"/>
      <c r="W292" s="55"/>
      <c r="X292" s="55"/>
      <c r="Y292" s="55"/>
      <c r="Z292" s="55"/>
      <c r="AA292" s="55"/>
      <c r="AB292" s="55"/>
    </row>
    <row r="293" spans="1:28" ht="15">
      <c r="A293" s="99"/>
      <c r="B293" s="55"/>
      <c r="C293" s="55"/>
      <c r="D293" s="55"/>
      <c r="E293" s="93"/>
      <c r="F293" s="55"/>
      <c r="G293" s="55"/>
      <c r="H293" s="55"/>
      <c r="I293" s="55"/>
      <c r="J293" s="55"/>
      <c r="K293" s="55"/>
      <c r="L293" s="55"/>
      <c r="M293" s="55"/>
      <c r="N293" s="55"/>
      <c r="O293" s="55"/>
      <c r="P293" s="55"/>
      <c r="Q293" s="55"/>
      <c r="R293" s="55"/>
      <c r="S293" s="55"/>
      <c r="T293" s="55"/>
      <c r="U293" s="55"/>
      <c r="V293" s="55"/>
      <c r="W293" s="55"/>
      <c r="X293" s="55"/>
      <c r="Y293" s="55"/>
      <c r="Z293" s="55"/>
      <c r="AA293" s="55"/>
      <c r="AB293" s="55"/>
    </row>
    <row r="294" spans="1:28" ht="15">
      <c r="A294" s="99"/>
      <c r="B294" s="55"/>
      <c r="C294" s="55"/>
      <c r="D294" s="55"/>
      <c r="E294" s="93"/>
      <c r="F294" s="55"/>
      <c r="G294" s="55"/>
      <c r="H294" s="55"/>
      <c r="I294" s="55"/>
      <c r="J294" s="55"/>
      <c r="K294" s="55"/>
      <c r="L294" s="55"/>
      <c r="M294" s="55"/>
      <c r="N294" s="55"/>
      <c r="O294" s="55"/>
      <c r="P294" s="55"/>
      <c r="Q294" s="55"/>
      <c r="R294" s="55"/>
      <c r="S294" s="55"/>
      <c r="T294" s="55"/>
      <c r="U294" s="55"/>
      <c r="V294" s="55"/>
      <c r="W294" s="55"/>
      <c r="X294" s="55"/>
      <c r="Y294" s="55"/>
      <c r="Z294" s="55"/>
      <c r="AA294" s="55"/>
      <c r="AB294" s="55"/>
    </row>
    <row r="295" spans="1:28" ht="15">
      <c r="A295" s="99"/>
      <c r="B295" s="55"/>
      <c r="C295" s="55"/>
      <c r="D295" s="55"/>
      <c r="E295" s="93"/>
      <c r="F295" s="55"/>
      <c r="G295" s="55"/>
      <c r="H295" s="55"/>
      <c r="I295" s="55"/>
      <c r="J295" s="55"/>
      <c r="K295" s="55"/>
      <c r="L295" s="55"/>
      <c r="M295" s="55"/>
      <c r="N295" s="55"/>
      <c r="O295" s="55"/>
      <c r="P295" s="55"/>
      <c r="Q295" s="55"/>
      <c r="R295" s="55"/>
      <c r="S295" s="55"/>
      <c r="T295" s="55"/>
      <c r="U295" s="55"/>
      <c r="V295" s="55"/>
      <c r="W295" s="55"/>
      <c r="X295" s="55"/>
      <c r="Y295" s="55"/>
      <c r="Z295" s="55"/>
      <c r="AA295" s="55"/>
      <c r="AB295" s="55"/>
    </row>
    <row r="296" spans="1:28" ht="15">
      <c r="A296" s="99"/>
      <c r="B296" s="55"/>
      <c r="C296" s="55"/>
      <c r="D296" s="55"/>
      <c r="E296" s="93"/>
      <c r="F296" s="55"/>
      <c r="G296" s="55"/>
      <c r="H296" s="55"/>
      <c r="I296" s="55"/>
      <c r="J296" s="55"/>
      <c r="K296" s="55"/>
      <c r="L296" s="55"/>
      <c r="M296" s="55"/>
      <c r="N296" s="55"/>
      <c r="O296" s="55"/>
      <c r="P296" s="55"/>
      <c r="Q296" s="55"/>
      <c r="R296" s="55"/>
      <c r="S296" s="55"/>
      <c r="T296" s="55"/>
      <c r="U296" s="55"/>
      <c r="V296" s="55"/>
      <c r="W296" s="55"/>
      <c r="X296" s="55"/>
      <c r="Y296" s="55"/>
      <c r="Z296" s="55"/>
      <c r="AA296" s="55"/>
      <c r="AB296" s="55"/>
    </row>
    <row r="297" spans="1:28" ht="15">
      <c r="A297" s="99"/>
      <c r="B297" s="55"/>
      <c r="C297" s="55"/>
      <c r="D297" s="55"/>
      <c r="E297" s="93"/>
      <c r="F297" s="55"/>
      <c r="G297" s="55"/>
      <c r="H297" s="55"/>
      <c r="I297" s="55"/>
      <c r="J297" s="55"/>
      <c r="K297" s="55"/>
      <c r="L297" s="55"/>
      <c r="M297" s="55"/>
      <c r="N297" s="55"/>
      <c r="O297" s="55"/>
      <c r="P297" s="55"/>
      <c r="Q297" s="55"/>
      <c r="R297" s="55"/>
      <c r="S297" s="55"/>
      <c r="T297" s="55"/>
      <c r="U297" s="55"/>
      <c r="V297" s="55"/>
      <c r="W297" s="55"/>
      <c r="X297" s="55"/>
      <c r="Y297" s="55"/>
      <c r="Z297" s="55"/>
      <c r="AA297" s="55"/>
      <c r="AB297" s="55"/>
    </row>
    <row r="298" spans="1:28" ht="15">
      <c r="A298" s="99"/>
      <c r="B298" s="55"/>
      <c r="C298" s="55"/>
      <c r="D298" s="55"/>
      <c r="E298" s="93"/>
      <c r="F298" s="55"/>
      <c r="G298" s="55"/>
      <c r="H298" s="55"/>
      <c r="I298" s="55"/>
      <c r="J298" s="55"/>
      <c r="K298" s="55"/>
      <c r="L298" s="55"/>
      <c r="M298" s="55"/>
      <c r="N298" s="55"/>
      <c r="O298" s="55"/>
      <c r="P298" s="55"/>
      <c r="Q298" s="55"/>
      <c r="R298" s="55"/>
      <c r="S298" s="55"/>
      <c r="T298" s="55"/>
      <c r="U298" s="55"/>
      <c r="V298" s="55"/>
      <c r="W298" s="55"/>
      <c r="X298" s="55"/>
      <c r="Y298" s="55"/>
      <c r="Z298" s="55"/>
      <c r="AA298" s="55"/>
      <c r="AB298" s="55"/>
    </row>
    <row r="299" spans="1:28" ht="15">
      <c r="A299" s="99"/>
      <c r="B299" s="55"/>
      <c r="C299" s="55"/>
      <c r="D299" s="55"/>
      <c r="E299" s="93"/>
      <c r="F299" s="55"/>
      <c r="G299" s="55"/>
      <c r="H299" s="55"/>
      <c r="I299" s="55"/>
      <c r="J299" s="55"/>
      <c r="K299" s="55"/>
      <c r="L299" s="55"/>
      <c r="M299" s="55"/>
      <c r="N299" s="55"/>
      <c r="O299" s="55"/>
      <c r="P299" s="55"/>
      <c r="Q299" s="55"/>
      <c r="R299" s="55"/>
      <c r="S299" s="55"/>
      <c r="T299" s="55"/>
      <c r="U299" s="55"/>
      <c r="V299" s="55"/>
      <c r="W299" s="55"/>
      <c r="X299" s="55"/>
      <c r="Y299" s="55"/>
      <c r="Z299" s="55"/>
      <c r="AA299" s="55"/>
      <c r="AB299" s="55"/>
    </row>
    <row r="300" spans="1:28" ht="15">
      <c r="A300" s="99"/>
      <c r="B300" s="55"/>
      <c r="C300" s="55"/>
      <c r="D300" s="55"/>
      <c r="E300" s="93"/>
      <c r="F300" s="55"/>
      <c r="G300" s="55"/>
      <c r="H300" s="55"/>
      <c r="I300" s="55"/>
      <c r="J300" s="55"/>
      <c r="K300" s="55"/>
      <c r="L300" s="55"/>
      <c r="M300" s="55"/>
      <c r="N300" s="55"/>
      <c r="O300" s="55"/>
      <c r="P300" s="55"/>
      <c r="Q300" s="55"/>
      <c r="R300" s="55"/>
      <c r="S300" s="55"/>
      <c r="T300" s="55"/>
      <c r="U300" s="55"/>
      <c r="V300" s="55"/>
      <c r="W300" s="55"/>
      <c r="X300" s="55"/>
      <c r="Y300" s="55"/>
      <c r="Z300" s="55"/>
      <c r="AA300" s="55"/>
      <c r="AB300" s="55"/>
    </row>
    <row r="301" spans="1:28" ht="15">
      <c r="A301" s="99"/>
      <c r="B301" s="55"/>
      <c r="C301" s="55"/>
      <c r="D301" s="55"/>
      <c r="E301" s="93"/>
      <c r="F301" s="55"/>
      <c r="G301" s="55"/>
      <c r="H301" s="55"/>
      <c r="I301" s="55"/>
      <c r="J301" s="55"/>
      <c r="K301" s="55"/>
      <c r="L301" s="55"/>
      <c r="M301" s="55"/>
      <c r="N301" s="55"/>
      <c r="O301" s="55"/>
      <c r="P301" s="55"/>
      <c r="Q301" s="55"/>
      <c r="R301" s="55"/>
      <c r="S301" s="55"/>
      <c r="T301" s="55"/>
      <c r="U301" s="55"/>
      <c r="V301" s="55"/>
      <c r="W301" s="55"/>
      <c r="X301" s="55"/>
      <c r="Y301" s="55"/>
      <c r="Z301" s="55"/>
      <c r="AA301" s="55"/>
      <c r="AB301" s="55"/>
    </row>
    <row r="302" spans="1:28" ht="15">
      <c r="A302" s="99"/>
      <c r="B302" s="55"/>
      <c r="C302" s="55"/>
      <c r="D302" s="55"/>
      <c r="E302" s="93"/>
      <c r="F302" s="55"/>
      <c r="G302" s="55"/>
      <c r="H302" s="55"/>
      <c r="I302" s="55"/>
      <c r="J302" s="55"/>
      <c r="K302" s="55"/>
      <c r="L302" s="55"/>
      <c r="M302" s="55"/>
      <c r="N302" s="55"/>
      <c r="O302" s="55"/>
      <c r="P302" s="55"/>
      <c r="Q302" s="55"/>
      <c r="R302" s="55"/>
      <c r="S302" s="55"/>
      <c r="T302" s="55"/>
      <c r="U302" s="55"/>
      <c r="V302" s="55"/>
      <c r="W302" s="55"/>
      <c r="X302" s="55"/>
      <c r="Y302" s="55"/>
      <c r="Z302" s="55"/>
      <c r="AA302" s="55"/>
      <c r="AB302" s="55"/>
    </row>
    <row r="303" spans="1:28" ht="15">
      <c r="A303" s="99"/>
      <c r="B303" s="55"/>
      <c r="C303" s="55"/>
      <c r="D303" s="55"/>
      <c r="E303" s="93"/>
      <c r="F303" s="55"/>
      <c r="G303" s="55"/>
      <c r="H303" s="55"/>
      <c r="I303" s="55"/>
      <c r="J303" s="55"/>
      <c r="K303" s="55"/>
      <c r="L303" s="55"/>
      <c r="M303" s="55"/>
      <c r="N303" s="55"/>
      <c r="O303" s="55"/>
      <c r="P303" s="55"/>
      <c r="Q303" s="55"/>
      <c r="R303" s="55"/>
      <c r="S303" s="55"/>
      <c r="T303" s="55"/>
      <c r="U303" s="55"/>
      <c r="V303" s="55"/>
      <c r="W303" s="55"/>
      <c r="X303" s="55"/>
      <c r="Y303" s="55"/>
      <c r="Z303" s="55"/>
      <c r="AA303" s="55"/>
      <c r="AB303" s="55"/>
    </row>
    <row r="304" spans="1:28" ht="15">
      <c r="A304" s="99"/>
      <c r="B304" s="55"/>
      <c r="C304" s="55"/>
      <c r="D304" s="55"/>
      <c r="E304" s="93"/>
      <c r="F304" s="55"/>
      <c r="G304" s="55"/>
      <c r="H304" s="55"/>
      <c r="I304" s="55"/>
      <c r="J304" s="55"/>
      <c r="K304" s="55"/>
      <c r="L304" s="55"/>
      <c r="M304" s="55"/>
      <c r="N304" s="55"/>
      <c r="O304" s="55"/>
      <c r="P304" s="55"/>
      <c r="Q304" s="55"/>
      <c r="R304" s="55"/>
      <c r="S304" s="55"/>
      <c r="T304" s="55"/>
      <c r="U304" s="55"/>
      <c r="V304" s="55"/>
      <c r="W304" s="55"/>
      <c r="X304" s="55"/>
      <c r="Y304" s="55"/>
      <c r="Z304" s="55"/>
      <c r="AA304" s="55"/>
      <c r="AB304" s="55"/>
    </row>
    <row r="305" spans="1:28" ht="15">
      <c r="A305" s="99"/>
      <c r="B305" s="55"/>
      <c r="C305" s="55"/>
      <c r="D305" s="55"/>
      <c r="E305" s="93"/>
      <c r="F305" s="55"/>
      <c r="G305" s="55"/>
      <c r="H305" s="55"/>
      <c r="I305" s="55"/>
      <c r="J305" s="55"/>
      <c r="K305" s="55"/>
      <c r="L305" s="55"/>
      <c r="M305" s="55"/>
      <c r="N305" s="55"/>
      <c r="O305" s="55"/>
      <c r="P305" s="55"/>
      <c r="Q305" s="55"/>
      <c r="R305" s="55"/>
      <c r="S305" s="55"/>
      <c r="T305" s="55"/>
      <c r="U305" s="55"/>
      <c r="V305" s="55"/>
      <c r="W305" s="55"/>
      <c r="X305" s="55"/>
      <c r="Y305" s="55"/>
      <c r="Z305" s="55"/>
      <c r="AA305" s="55"/>
      <c r="AB305" s="55"/>
    </row>
    <row r="306" spans="1:28" ht="15">
      <c r="A306" s="99"/>
      <c r="B306" s="55"/>
      <c r="C306" s="55"/>
      <c r="D306" s="55"/>
      <c r="E306" s="93"/>
      <c r="F306" s="55"/>
      <c r="G306" s="55"/>
      <c r="H306" s="55"/>
      <c r="I306" s="55"/>
      <c r="J306" s="55"/>
      <c r="K306" s="55"/>
      <c r="L306" s="55"/>
      <c r="M306" s="55"/>
      <c r="N306" s="55"/>
      <c r="O306" s="55"/>
      <c r="P306" s="55"/>
      <c r="Q306" s="55"/>
      <c r="R306" s="55"/>
      <c r="S306" s="55"/>
      <c r="T306" s="55"/>
      <c r="U306" s="55"/>
      <c r="V306" s="55"/>
      <c r="W306" s="55"/>
      <c r="X306" s="55"/>
      <c r="Y306" s="55"/>
      <c r="Z306" s="55"/>
      <c r="AA306" s="55"/>
      <c r="AB306" s="55"/>
    </row>
    <row r="307" spans="1:28" ht="15">
      <c r="A307" s="99"/>
      <c r="B307" s="55"/>
      <c r="C307" s="55"/>
      <c r="D307" s="55"/>
      <c r="E307" s="93"/>
      <c r="F307" s="55"/>
      <c r="G307" s="55"/>
      <c r="H307" s="55"/>
      <c r="I307" s="55"/>
      <c r="J307" s="55"/>
      <c r="K307" s="55"/>
      <c r="L307" s="55"/>
      <c r="M307" s="55"/>
      <c r="N307" s="55"/>
      <c r="O307" s="55"/>
      <c r="P307" s="55"/>
      <c r="Q307" s="55"/>
      <c r="R307" s="55"/>
      <c r="S307" s="55"/>
      <c r="T307" s="55"/>
      <c r="U307" s="55"/>
      <c r="V307" s="55"/>
      <c r="W307" s="55"/>
      <c r="X307" s="55"/>
      <c r="Y307" s="55"/>
      <c r="Z307" s="55"/>
      <c r="AA307" s="55"/>
      <c r="AB307" s="55"/>
    </row>
    <row r="308" spans="1:28" ht="15">
      <c r="A308" s="99"/>
      <c r="B308" s="55"/>
      <c r="C308" s="55"/>
      <c r="D308" s="55"/>
      <c r="E308" s="93"/>
      <c r="F308" s="55"/>
      <c r="G308" s="55"/>
      <c r="H308" s="55"/>
      <c r="I308" s="55"/>
      <c r="J308" s="55"/>
      <c r="K308" s="55"/>
      <c r="L308" s="55"/>
      <c r="M308" s="55"/>
      <c r="N308" s="55"/>
      <c r="O308" s="55"/>
      <c r="P308" s="55"/>
      <c r="Q308" s="55"/>
      <c r="R308" s="55"/>
      <c r="S308" s="55"/>
      <c r="T308" s="55"/>
      <c r="U308" s="55"/>
      <c r="V308" s="55"/>
      <c r="W308" s="55"/>
      <c r="X308" s="55"/>
      <c r="Y308" s="55"/>
      <c r="Z308" s="55"/>
      <c r="AA308" s="55"/>
      <c r="AB308" s="55"/>
    </row>
    <row r="309" spans="1:28" ht="15">
      <c r="A309" s="99"/>
      <c r="B309" s="55"/>
      <c r="C309" s="55"/>
      <c r="D309" s="55"/>
      <c r="E309" s="93"/>
      <c r="F309" s="55"/>
      <c r="G309" s="55"/>
      <c r="H309" s="55"/>
      <c r="I309" s="55"/>
      <c r="J309" s="55"/>
      <c r="K309" s="55"/>
      <c r="L309" s="55"/>
      <c r="M309" s="55"/>
      <c r="N309" s="55"/>
      <c r="O309" s="55"/>
      <c r="P309" s="55"/>
      <c r="Q309" s="55"/>
      <c r="R309" s="55"/>
      <c r="S309" s="55"/>
      <c r="T309" s="55"/>
      <c r="U309" s="55"/>
      <c r="V309" s="55"/>
      <c r="W309" s="55"/>
      <c r="X309" s="55"/>
      <c r="Y309" s="55"/>
      <c r="Z309" s="55"/>
      <c r="AA309" s="55"/>
      <c r="AB309" s="55"/>
    </row>
    <row r="310" spans="1:28" ht="15">
      <c r="A310" s="99"/>
      <c r="B310" s="55"/>
      <c r="C310" s="55"/>
      <c r="D310" s="55"/>
      <c r="E310" s="93"/>
      <c r="F310" s="55"/>
      <c r="G310" s="55"/>
      <c r="H310" s="55"/>
      <c r="I310" s="55"/>
      <c r="J310" s="55"/>
      <c r="K310" s="55"/>
      <c r="L310" s="55"/>
      <c r="M310" s="55"/>
      <c r="N310" s="55"/>
      <c r="O310" s="55"/>
      <c r="P310" s="55"/>
      <c r="Q310" s="55"/>
      <c r="R310" s="55"/>
      <c r="S310" s="55"/>
      <c r="T310" s="55"/>
      <c r="U310" s="55"/>
      <c r="V310" s="55"/>
      <c r="W310" s="55"/>
      <c r="X310" s="55"/>
      <c r="Y310" s="55"/>
      <c r="Z310" s="55"/>
      <c r="AA310" s="55"/>
      <c r="AB310" s="55"/>
    </row>
    <row r="311" spans="1:28" ht="15">
      <c r="A311" s="99"/>
      <c r="B311" s="55"/>
      <c r="C311" s="55"/>
      <c r="D311" s="55"/>
      <c r="E311" s="93"/>
      <c r="F311" s="55"/>
      <c r="G311" s="55"/>
      <c r="H311" s="55"/>
      <c r="I311" s="55"/>
      <c r="J311" s="55"/>
      <c r="K311" s="55"/>
      <c r="L311" s="55"/>
      <c r="M311" s="55"/>
      <c r="N311" s="55"/>
      <c r="O311" s="55"/>
      <c r="P311" s="55"/>
      <c r="Q311" s="55"/>
      <c r="R311" s="55"/>
      <c r="S311" s="55"/>
      <c r="T311" s="55"/>
      <c r="U311" s="55"/>
      <c r="V311" s="55"/>
      <c r="W311" s="55"/>
      <c r="X311" s="55"/>
      <c r="Y311" s="55"/>
      <c r="Z311" s="55"/>
      <c r="AA311" s="55"/>
      <c r="AB311" s="55"/>
    </row>
    <row r="312" spans="1:28" ht="15">
      <c r="A312" s="99"/>
      <c r="B312" s="55"/>
      <c r="C312" s="55"/>
      <c r="D312" s="55"/>
      <c r="E312" s="93"/>
      <c r="F312" s="55"/>
      <c r="G312" s="55"/>
      <c r="H312" s="55"/>
      <c r="I312" s="55"/>
      <c r="J312" s="55"/>
      <c r="K312" s="55"/>
      <c r="L312" s="55"/>
      <c r="M312" s="55"/>
      <c r="N312" s="55"/>
      <c r="O312" s="55"/>
      <c r="P312" s="55"/>
      <c r="Q312" s="55"/>
      <c r="R312" s="55"/>
      <c r="S312" s="55"/>
      <c r="T312" s="55"/>
      <c r="U312" s="55"/>
      <c r="V312" s="55"/>
      <c r="W312" s="55"/>
      <c r="X312" s="55"/>
      <c r="Y312" s="55"/>
      <c r="Z312" s="55"/>
      <c r="AA312" s="55"/>
      <c r="AB312" s="55"/>
    </row>
    <row r="313" spans="1:28" ht="15">
      <c r="A313" s="99"/>
      <c r="B313" s="55"/>
      <c r="C313" s="55"/>
      <c r="D313" s="55"/>
      <c r="E313" s="93"/>
      <c r="F313" s="55"/>
      <c r="G313" s="55"/>
      <c r="H313" s="55"/>
      <c r="I313" s="55"/>
      <c r="J313" s="55"/>
      <c r="K313" s="55"/>
      <c r="L313" s="55"/>
      <c r="M313" s="55"/>
      <c r="N313" s="55"/>
      <c r="O313" s="55"/>
      <c r="P313" s="55"/>
      <c r="Q313" s="55"/>
      <c r="R313" s="55"/>
      <c r="S313" s="55"/>
      <c r="T313" s="55"/>
      <c r="U313" s="55"/>
      <c r="V313" s="55"/>
      <c r="W313" s="55"/>
      <c r="X313" s="55"/>
      <c r="Y313" s="55"/>
      <c r="Z313" s="55"/>
      <c r="AA313" s="55"/>
      <c r="AB313" s="55"/>
    </row>
    <row r="314" spans="1:28" ht="15">
      <c r="A314" s="99"/>
      <c r="B314" s="55"/>
      <c r="C314" s="55"/>
      <c r="D314" s="55"/>
      <c r="E314" s="93"/>
      <c r="F314" s="55"/>
      <c r="G314" s="55"/>
      <c r="H314" s="55"/>
      <c r="I314" s="55"/>
      <c r="J314" s="55"/>
      <c r="K314" s="55"/>
      <c r="L314" s="55"/>
      <c r="M314" s="55"/>
      <c r="N314" s="55"/>
      <c r="O314" s="55"/>
      <c r="P314" s="55"/>
      <c r="Q314" s="55"/>
      <c r="R314" s="55"/>
      <c r="S314" s="55"/>
      <c r="T314" s="55"/>
      <c r="U314" s="55"/>
      <c r="V314" s="55"/>
      <c r="W314" s="55"/>
      <c r="X314" s="55"/>
      <c r="Y314" s="55"/>
      <c r="Z314" s="55"/>
      <c r="AA314" s="55"/>
      <c r="AB314" s="55"/>
    </row>
    <row r="315" spans="1:28" ht="15">
      <c r="A315" s="99"/>
      <c r="B315" s="55"/>
      <c r="C315" s="55"/>
      <c r="D315" s="55"/>
      <c r="E315" s="93"/>
      <c r="F315" s="55"/>
      <c r="G315" s="55"/>
      <c r="H315" s="55"/>
      <c r="I315" s="55"/>
      <c r="J315" s="55"/>
      <c r="K315" s="55"/>
      <c r="L315" s="55"/>
      <c r="M315" s="55"/>
      <c r="N315" s="55"/>
      <c r="O315" s="55"/>
      <c r="P315" s="55"/>
      <c r="Q315" s="55"/>
      <c r="R315" s="55"/>
      <c r="S315" s="55"/>
      <c r="T315" s="55"/>
      <c r="U315" s="55"/>
      <c r="V315" s="55"/>
      <c r="W315" s="55"/>
      <c r="X315" s="55"/>
      <c r="Y315" s="55"/>
      <c r="Z315" s="55"/>
      <c r="AA315" s="55"/>
      <c r="AB315" s="55"/>
    </row>
    <row r="316" spans="1:28" ht="15">
      <c r="A316" s="99"/>
      <c r="B316" s="55"/>
      <c r="C316" s="55"/>
      <c r="D316" s="55"/>
      <c r="E316" s="93"/>
      <c r="F316" s="55"/>
      <c r="G316" s="55"/>
      <c r="H316" s="55"/>
      <c r="I316" s="55"/>
      <c r="J316" s="55"/>
      <c r="K316" s="55"/>
      <c r="L316" s="55"/>
      <c r="M316" s="55"/>
      <c r="N316" s="55"/>
      <c r="O316" s="55"/>
      <c r="P316" s="55"/>
      <c r="Q316" s="55"/>
      <c r="R316" s="55"/>
      <c r="S316" s="55"/>
      <c r="T316" s="55"/>
      <c r="U316" s="55"/>
      <c r="V316" s="55"/>
      <c r="W316" s="55"/>
      <c r="X316" s="55"/>
      <c r="Y316" s="55"/>
      <c r="Z316" s="55"/>
      <c r="AA316" s="55"/>
      <c r="AB316" s="55"/>
    </row>
    <row r="317" spans="1:28" ht="15">
      <c r="A317" s="99"/>
      <c r="B317" s="55"/>
      <c r="C317" s="55"/>
      <c r="D317" s="55"/>
      <c r="E317" s="93"/>
      <c r="F317" s="55"/>
      <c r="G317" s="55"/>
      <c r="H317" s="55"/>
      <c r="I317" s="55"/>
      <c r="J317" s="55"/>
      <c r="K317" s="55"/>
      <c r="L317" s="55"/>
      <c r="M317" s="55"/>
      <c r="N317" s="55"/>
      <c r="O317" s="55"/>
      <c r="P317" s="55"/>
      <c r="Q317" s="55"/>
      <c r="R317" s="55"/>
      <c r="S317" s="55"/>
      <c r="T317" s="55"/>
      <c r="U317" s="55"/>
      <c r="V317" s="55"/>
      <c r="W317" s="55"/>
      <c r="X317" s="55"/>
      <c r="Y317" s="55"/>
      <c r="Z317" s="55"/>
      <c r="AA317" s="55"/>
      <c r="AB317" s="55"/>
    </row>
    <row r="318" spans="1:28" ht="15">
      <c r="A318" s="99"/>
      <c r="B318" s="55"/>
      <c r="C318" s="55"/>
      <c r="D318" s="55"/>
      <c r="E318" s="93"/>
      <c r="F318" s="55"/>
      <c r="G318" s="55"/>
      <c r="H318" s="55"/>
      <c r="I318" s="55"/>
      <c r="J318" s="55"/>
      <c r="K318" s="55"/>
      <c r="L318" s="55"/>
      <c r="M318" s="55"/>
      <c r="N318" s="55"/>
      <c r="O318" s="55"/>
      <c r="P318" s="55"/>
      <c r="Q318" s="55"/>
      <c r="R318" s="55"/>
      <c r="S318" s="55"/>
      <c r="T318" s="55"/>
      <c r="U318" s="55"/>
      <c r="V318" s="55"/>
      <c r="W318" s="55"/>
      <c r="X318" s="55"/>
      <c r="Y318" s="55"/>
      <c r="Z318" s="55"/>
      <c r="AA318" s="55"/>
      <c r="AB318" s="55"/>
    </row>
    <row r="319" spans="1:28" ht="15">
      <c r="A319" s="99"/>
      <c r="B319" s="55"/>
      <c r="C319" s="55"/>
      <c r="D319" s="55"/>
      <c r="E319" s="93"/>
      <c r="F319" s="55"/>
      <c r="G319" s="55"/>
      <c r="H319" s="55"/>
      <c r="I319" s="55"/>
      <c r="J319" s="55"/>
      <c r="K319" s="55"/>
      <c r="L319" s="55"/>
      <c r="M319" s="55"/>
      <c r="N319" s="55"/>
      <c r="O319" s="55"/>
      <c r="P319" s="55"/>
      <c r="Q319" s="55"/>
      <c r="R319" s="55"/>
      <c r="S319" s="55"/>
      <c r="T319" s="55"/>
      <c r="U319" s="55"/>
      <c r="V319" s="55"/>
      <c r="W319" s="55"/>
      <c r="X319" s="55"/>
      <c r="Y319" s="55"/>
      <c r="Z319" s="55"/>
      <c r="AA319" s="55"/>
      <c r="AB319" s="55"/>
    </row>
    <row r="320" spans="1:28" ht="15">
      <c r="A320" s="99"/>
      <c r="B320" s="55"/>
      <c r="C320" s="55"/>
      <c r="D320" s="55"/>
      <c r="E320" s="93"/>
      <c r="F320" s="55"/>
      <c r="G320" s="55"/>
      <c r="H320" s="55"/>
      <c r="I320" s="55"/>
      <c r="J320" s="55"/>
      <c r="K320" s="55"/>
      <c r="L320" s="55"/>
      <c r="M320" s="55"/>
      <c r="N320" s="55"/>
      <c r="O320" s="55"/>
      <c r="P320" s="55"/>
      <c r="Q320" s="55"/>
      <c r="R320" s="55"/>
      <c r="S320" s="55"/>
      <c r="T320" s="55"/>
      <c r="U320" s="55"/>
      <c r="V320" s="55"/>
      <c r="W320" s="55"/>
      <c r="X320" s="55"/>
      <c r="Y320" s="55"/>
      <c r="Z320" s="55"/>
      <c r="AA320" s="55"/>
      <c r="AB320" s="55"/>
    </row>
    <row r="321" spans="1:28" ht="15">
      <c r="A321" s="99"/>
      <c r="B321" s="55"/>
      <c r="C321" s="55"/>
      <c r="D321" s="55"/>
      <c r="E321" s="93"/>
      <c r="F321" s="55"/>
      <c r="G321" s="55"/>
      <c r="H321" s="55"/>
      <c r="I321" s="55"/>
      <c r="J321" s="55"/>
      <c r="K321" s="55"/>
      <c r="L321" s="55"/>
      <c r="M321" s="55"/>
      <c r="N321" s="55"/>
      <c r="O321" s="55"/>
      <c r="P321" s="55"/>
      <c r="Q321" s="55"/>
      <c r="R321" s="55"/>
      <c r="S321" s="55"/>
      <c r="T321" s="55"/>
      <c r="U321" s="55"/>
      <c r="V321" s="55"/>
      <c r="W321" s="55"/>
      <c r="X321" s="55"/>
      <c r="Y321" s="55"/>
      <c r="Z321" s="55"/>
      <c r="AA321" s="55"/>
      <c r="AB321" s="55"/>
    </row>
    <row r="322" spans="1:28" ht="15">
      <c r="A322" s="99"/>
      <c r="B322" s="55"/>
      <c r="C322" s="55"/>
      <c r="D322" s="55"/>
      <c r="E322" s="93"/>
      <c r="F322" s="55"/>
      <c r="G322" s="55"/>
      <c r="H322" s="55"/>
      <c r="I322" s="55"/>
      <c r="J322" s="55"/>
      <c r="K322" s="55"/>
      <c r="L322" s="55"/>
      <c r="M322" s="55"/>
      <c r="N322" s="55"/>
      <c r="O322" s="55"/>
      <c r="P322" s="55"/>
      <c r="Q322" s="55"/>
      <c r="R322" s="55"/>
      <c r="S322" s="55"/>
      <c r="T322" s="55"/>
      <c r="U322" s="55"/>
      <c r="V322" s="55"/>
      <c r="W322" s="55"/>
      <c r="X322" s="55"/>
      <c r="Y322" s="55"/>
      <c r="Z322" s="55"/>
      <c r="AA322" s="55"/>
      <c r="AB322" s="55"/>
    </row>
    <row r="323" spans="1:28" ht="15">
      <c r="A323" s="99"/>
      <c r="B323" s="55"/>
      <c r="C323" s="55"/>
      <c r="D323" s="55"/>
      <c r="E323" s="93"/>
      <c r="F323" s="55"/>
      <c r="G323" s="55"/>
      <c r="H323" s="55"/>
      <c r="I323" s="55"/>
      <c r="J323" s="55"/>
      <c r="K323" s="55"/>
      <c r="L323" s="55"/>
      <c r="M323" s="55"/>
      <c r="N323" s="55"/>
      <c r="O323" s="55"/>
      <c r="P323" s="55"/>
      <c r="Q323" s="55"/>
      <c r="R323" s="55"/>
      <c r="S323" s="55"/>
      <c r="T323" s="55"/>
      <c r="U323" s="55"/>
      <c r="V323" s="55"/>
      <c r="W323" s="55"/>
      <c r="X323" s="55"/>
      <c r="Y323" s="55"/>
      <c r="Z323" s="55"/>
      <c r="AA323" s="55"/>
      <c r="AB323" s="55"/>
    </row>
    <row r="324" spans="1:28" ht="15">
      <c r="A324" s="99"/>
      <c r="B324" s="55"/>
      <c r="C324" s="55"/>
      <c r="D324" s="55"/>
      <c r="E324" s="93"/>
      <c r="F324" s="55"/>
      <c r="G324" s="55"/>
      <c r="H324" s="55"/>
      <c r="I324" s="55"/>
      <c r="J324" s="55"/>
      <c r="K324" s="55"/>
      <c r="L324" s="55"/>
      <c r="M324" s="55"/>
      <c r="N324" s="55"/>
      <c r="O324" s="55"/>
      <c r="P324" s="55"/>
      <c r="Q324" s="55"/>
      <c r="R324" s="55"/>
      <c r="S324" s="55"/>
      <c r="T324" s="55"/>
      <c r="U324" s="55"/>
      <c r="V324" s="55"/>
      <c r="W324" s="55"/>
      <c r="X324" s="55"/>
      <c r="Y324" s="55"/>
      <c r="Z324" s="55"/>
      <c r="AA324" s="55"/>
      <c r="AB324" s="55"/>
    </row>
    <row r="325" spans="1:28" ht="15">
      <c r="A325" s="99"/>
      <c r="B325" s="55"/>
      <c r="C325" s="55"/>
      <c r="D325" s="55"/>
      <c r="E325" s="93"/>
      <c r="F325" s="55"/>
      <c r="G325" s="55"/>
      <c r="H325" s="55"/>
      <c r="I325" s="55"/>
      <c r="J325" s="55"/>
      <c r="K325" s="55"/>
      <c r="L325" s="55"/>
      <c r="M325" s="55"/>
      <c r="N325" s="55"/>
      <c r="O325" s="55"/>
      <c r="P325" s="55"/>
      <c r="Q325" s="55"/>
      <c r="R325" s="55"/>
      <c r="S325" s="55"/>
      <c r="T325" s="55"/>
      <c r="U325" s="55"/>
      <c r="V325" s="55"/>
      <c r="W325" s="55"/>
      <c r="X325" s="55"/>
      <c r="Y325" s="55"/>
      <c r="Z325" s="55"/>
      <c r="AA325" s="55"/>
      <c r="AB325" s="55"/>
    </row>
    <row r="326" spans="1:28" ht="15">
      <c r="A326" s="99"/>
      <c r="B326" s="55"/>
      <c r="C326" s="55"/>
      <c r="D326" s="55"/>
      <c r="E326" s="93"/>
      <c r="F326" s="55"/>
      <c r="G326" s="55"/>
      <c r="H326" s="55"/>
      <c r="I326" s="55"/>
      <c r="J326" s="55"/>
      <c r="K326" s="55"/>
      <c r="L326" s="55"/>
      <c r="M326" s="55"/>
      <c r="N326" s="55"/>
      <c r="O326" s="55"/>
      <c r="P326" s="55"/>
      <c r="Q326" s="55"/>
      <c r="R326" s="55"/>
      <c r="S326" s="55"/>
      <c r="T326" s="55"/>
      <c r="U326" s="55"/>
      <c r="V326" s="55"/>
      <c r="W326" s="55"/>
      <c r="X326" s="55"/>
      <c r="Y326" s="55"/>
      <c r="Z326" s="55"/>
      <c r="AA326" s="55"/>
      <c r="AB326" s="55"/>
    </row>
    <row r="327" spans="1:28" ht="15">
      <c r="A327" s="99"/>
      <c r="B327" s="55"/>
      <c r="C327" s="55"/>
      <c r="D327" s="55"/>
      <c r="E327" s="93"/>
      <c r="F327" s="55"/>
      <c r="G327" s="55"/>
      <c r="H327" s="55"/>
      <c r="I327" s="55"/>
      <c r="J327" s="55"/>
      <c r="K327" s="55"/>
      <c r="L327" s="55"/>
      <c r="M327" s="55"/>
      <c r="N327" s="55"/>
      <c r="O327" s="55"/>
      <c r="P327" s="55"/>
      <c r="Q327" s="55"/>
      <c r="R327" s="55"/>
      <c r="S327" s="55"/>
      <c r="T327" s="55"/>
      <c r="U327" s="55"/>
      <c r="V327" s="55"/>
      <c r="W327" s="55"/>
      <c r="X327" s="55"/>
      <c r="Y327" s="55"/>
      <c r="Z327" s="55"/>
      <c r="AA327" s="55"/>
      <c r="AB327" s="55"/>
    </row>
    <row r="328" spans="1:28" ht="15">
      <c r="A328" s="99"/>
      <c r="B328" s="55"/>
      <c r="C328" s="55"/>
      <c r="D328" s="55"/>
      <c r="E328" s="93"/>
      <c r="F328" s="55"/>
      <c r="G328" s="55"/>
      <c r="H328" s="55"/>
      <c r="I328" s="55"/>
      <c r="J328" s="55"/>
      <c r="K328" s="55"/>
      <c r="L328" s="55"/>
      <c r="M328" s="55"/>
      <c r="N328" s="55"/>
      <c r="O328" s="55"/>
      <c r="P328" s="55"/>
      <c r="Q328" s="55"/>
      <c r="R328" s="55"/>
      <c r="S328" s="55"/>
      <c r="T328" s="55"/>
      <c r="U328" s="55"/>
      <c r="V328" s="55"/>
      <c r="W328" s="55"/>
      <c r="X328" s="55"/>
      <c r="Y328" s="55"/>
      <c r="Z328" s="55"/>
      <c r="AA328" s="55"/>
      <c r="AB328" s="55"/>
    </row>
    <row r="329" spans="1:28" ht="15">
      <c r="A329" s="99"/>
      <c r="B329" s="55"/>
      <c r="C329" s="55"/>
      <c r="D329" s="55"/>
      <c r="E329" s="93"/>
      <c r="F329" s="55"/>
      <c r="G329" s="55"/>
      <c r="H329" s="55"/>
      <c r="I329" s="55"/>
      <c r="J329" s="55"/>
      <c r="K329" s="55"/>
      <c r="L329" s="55"/>
      <c r="M329" s="55"/>
      <c r="N329" s="55"/>
      <c r="O329" s="55"/>
      <c r="P329" s="55"/>
      <c r="Q329" s="55"/>
      <c r="R329" s="55"/>
      <c r="S329" s="55"/>
      <c r="T329" s="55"/>
      <c r="U329" s="55"/>
      <c r="V329" s="55"/>
      <c r="W329" s="55"/>
      <c r="X329" s="55"/>
      <c r="Y329" s="55"/>
      <c r="Z329" s="55"/>
      <c r="AA329" s="55"/>
      <c r="AB329" s="55"/>
    </row>
    <row r="330" spans="1:28" ht="15">
      <c r="A330" s="99"/>
      <c r="B330" s="55"/>
      <c r="C330" s="55"/>
      <c r="D330" s="55"/>
      <c r="E330" s="93"/>
      <c r="F330" s="55"/>
      <c r="G330" s="55"/>
      <c r="H330" s="55"/>
      <c r="I330" s="55"/>
      <c r="J330" s="55"/>
      <c r="K330" s="55"/>
      <c r="L330" s="55"/>
      <c r="M330" s="55"/>
      <c r="N330" s="55"/>
      <c r="O330" s="55"/>
      <c r="P330" s="55"/>
      <c r="Q330" s="55"/>
      <c r="R330" s="55"/>
      <c r="S330" s="55"/>
      <c r="T330" s="55"/>
      <c r="U330" s="55"/>
      <c r="V330" s="55"/>
      <c r="W330" s="55"/>
      <c r="X330" s="55"/>
      <c r="Y330" s="55"/>
      <c r="Z330" s="55"/>
      <c r="AA330" s="55"/>
      <c r="AB330" s="55"/>
    </row>
    <row r="331" spans="1:28" ht="15">
      <c r="A331" s="99"/>
      <c r="B331" s="55"/>
      <c r="C331" s="55"/>
      <c r="D331" s="55"/>
      <c r="E331" s="93"/>
      <c r="F331" s="55"/>
      <c r="G331" s="55"/>
      <c r="H331" s="55"/>
      <c r="I331" s="55"/>
      <c r="J331" s="55"/>
      <c r="K331" s="55"/>
      <c r="L331" s="55"/>
      <c r="M331" s="55"/>
      <c r="N331" s="55"/>
      <c r="O331" s="55"/>
      <c r="P331" s="55"/>
      <c r="Q331" s="55"/>
      <c r="R331" s="55"/>
      <c r="S331" s="55"/>
      <c r="T331" s="55"/>
      <c r="U331" s="55"/>
      <c r="V331" s="55"/>
      <c r="W331" s="55"/>
      <c r="X331" s="55"/>
      <c r="Y331" s="55"/>
      <c r="Z331" s="55"/>
      <c r="AA331" s="55"/>
      <c r="AB331" s="55"/>
    </row>
    <row r="332" spans="1:28" ht="15">
      <c r="A332" s="99"/>
      <c r="B332" s="55"/>
      <c r="C332" s="55"/>
      <c r="D332" s="55"/>
      <c r="E332" s="93"/>
      <c r="F332" s="55"/>
      <c r="G332" s="55"/>
      <c r="H332" s="55"/>
      <c r="I332" s="55"/>
      <c r="J332" s="55"/>
      <c r="K332" s="55"/>
      <c r="L332" s="55"/>
      <c r="M332" s="55"/>
      <c r="N332" s="55"/>
      <c r="O332" s="55"/>
      <c r="P332" s="55"/>
      <c r="Q332" s="55"/>
      <c r="R332" s="55"/>
      <c r="S332" s="55"/>
      <c r="T332" s="55"/>
      <c r="U332" s="55"/>
      <c r="V332" s="55"/>
      <c r="W332" s="55"/>
      <c r="X332" s="55"/>
      <c r="Y332" s="55"/>
      <c r="Z332" s="55"/>
      <c r="AA332" s="55"/>
      <c r="AB332" s="55"/>
    </row>
    <row r="333" spans="1:28" ht="15">
      <c r="A333" s="99"/>
      <c r="B333" s="55"/>
      <c r="C333" s="55"/>
      <c r="D333" s="55"/>
      <c r="E333" s="93"/>
      <c r="F333" s="55"/>
      <c r="G333" s="55"/>
      <c r="H333" s="55"/>
      <c r="I333" s="55"/>
      <c r="J333" s="55"/>
      <c r="K333" s="55"/>
      <c r="L333" s="55"/>
      <c r="M333" s="55"/>
      <c r="N333" s="55"/>
      <c r="O333" s="55"/>
      <c r="P333" s="55"/>
      <c r="Q333" s="55"/>
      <c r="R333" s="55"/>
      <c r="S333" s="55"/>
      <c r="T333" s="55"/>
      <c r="U333" s="55"/>
      <c r="V333" s="55"/>
      <c r="W333" s="55"/>
      <c r="X333" s="55"/>
      <c r="Y333" s="55"/>
      <c r="Z333" s="55"/>
      <c r="AA333" s="55"/>
      <c r="AB333" s="55"/>
    </row>
    <row r="334" spans="1:28" ht="15">
      <c r="A334" s="99"/>
      <c r="B334" s="55"/>
      <c r="C334" s="55"/>
      <c r="D334" s="55"/>
      <c r="E334" s="93"/>
      <c r="F334" s="55"/>
      <c r="G334" s="55"/>
      <c r="H334" s="55"/>
      <c r="I334" s="55"/>
      <c r="J334" s="55"/>
      <c r="K334" s="55"/>
      <c r="L334" s="55"/>
      <c r="M334" s="55"/>
      <c r="N334" s="55"/>
      <c r="O334" s="55"/>
      <c r="P334" s="55"/>
      <c r="Q334" s="55"/>
      <c r="R334" s="55"/>
      <c r="S334" s="55"/>
      <c r="T334" s="55"/>
      <c r="U334" s="55"/>
      <c r="V334" s="55"/>
      <c r="W334" s="55"/>
      <c r="X334" s="55"/>
      <c r="Y334" s="55"/>
      <c r="Z334" s="55"/>
      <c r="AA334" s="55"/>
      <c r="AB334" s="55"/>
    </row>
    <row r="335" spans="1:28" ht="15">
      <c r="A335" s="99"/>
      <c r="B335" s="55"/>
      <c r="C335" s="55"/>
      <c r="D335" s="55"/>
      <c r="E335" s="93"/>
      <c r="F335" s="55"/>
      <c r="G335" s="55"/>
      <c r="H335" s="55"/>
      <c r="I335" s="55"/>
      <c r="J335" s="55"/>
      <c r="K335" s="55"/>
      <c r="L335" s="55"/>
      <c r="M335" s="55"/>
      <c r="N335" s="55"/>
      <c r="O335" s="55"/>
      <c r="P335" s="55"/>
      <c r="Q335" s="55"/>
      <c r="R335" s="55"/>
      <c r="S335" s="55"/>
      <c r="T335" s="55"/>
      <c r="U335" s="55"/>
      <c r="V335" s="55"/>
      <c r="W335" s="55"/>
      <c r="X335" s="55"/>
      <c r="Y335" s="55"/>
      <c r="Z335" s="55"/>
      <c r="AA335" s="55"/>
      <c r="AB335" s="55"/>
    </row>
    <row r="336" spans="1:28" ht="15">
      <c r="A336" s="99"/>
      <c r="B336" s="55"/>
      <c r="C336" s="55"/>
      <c r="D336" s="55"/>
      <c r="E336" s="93"/>
      <c r="F336" s="55"/>
      <c r="G336" s="55"/>
      <c r="H336" s="55"/>
      <c r="I336" s="55"/>
      <c r="J336" s="55"/>
      <c r="K336" s="55"/>
      <c r="L336" s="55"/>
      <c r="M336" s="55"/>
      <c r="N336" s="55"/>
      <c r="O336" s="55"/>
      <c r="P336" s="55"/>
      <c r="Q336" s="55"/>
      <c r="R336" s="55"/>
      <c r="S336" s="55"/>
      <c r="T336" s="55"/>
      <c r="U336" s="55"/>
      <c r="V336" s="55"/>
      <c r="W336" s="55"/>
      <c r="X336" s="55"/>
      <c r="Y336" s="55"/>
      <c r="Z336" s="55"/>
      <c r="AA336" s="55"/>
      <c r="AB336" s="55"/>
    </row>
    <row r="337" spans="1:28" ht="15">
      <c r="A337" s="99"/>
      <c r="B337" s="55"/>
      <c r="C337" s="55"/>
      <c r="D337" s="55"/>
      <c r="E337" s="93"/>
      <c r="F337" s="55"/>
      <c r="G337" s="55"/>
      <c r="H337" s="55"/>
      <c r="I337" s="55"/>
      <c r="J337" s="55"/>
      <c r="K337" s="55"/>
      <c r="L337" s="55"/>
      <c r="M337" s="55"/>
      <c r="N337" s="55"/>
      <c r="O337" s="55"/>
      <c r="P337" s="55"/>
      <c r="Q337" s="55"/>
      <c r="R337" s="55"/>
      <c r="S337" s="55"/>
      <c r="T337" s="55"/>
      <c r="U337" s="55"/>
      <c r="V337" s="55"/>
      <c r="W337" s="55"/>
      <c r="X337" s="55"/>
      <c r="Y337" s="55"/>
      <c r="Z337" s="55"/>
      <c r="AA337" s="55"/>
      <c r="AB337" s="55"/>
    </row>
    <row r="338" spans="1:28" ht="15">
      <c r="A338" s="99"/>
      <c r="B338" s="55"/>
      <c r="C338" s="55"/>
      <c r="D338" s="55"/>
      <c r="E338" s="93"/>
      <c r="F338" s="55"/>
      <c r="G338" s="55"/>
      <c r="H338" s="55"/>
      <c r="I338" s="55"/>
      <c r="J338" s="55"/>
      <c r="K338" s="55"/>
      <c r="L338" s="55"/>
      <c r="M338" s="55"/>
      <c r="N338" s="55"/>
      <c r="O338" s="55"/>
      <c r="P338" s="55"/>
      <c r="Q338" s="55"/>
      <c r="R338" s="55"/>
      <c r="S338" s="55"/>
      <c r="T338" s="55"/>
      <c r="U338" s="55"/>
      <c r="V338" s="55"/>
      <c r="W338" s="55"/>
      <c r="X338" s="55"/>
      <c r="Y338" s="55"/>
      <c r="Z338" s="55"/>
      <c r="AA338" s="55"/>
      <c r="AB338" s="55"/>
    </row>
    <row r="339" spans="1:28" ht="15">
      <c r="A339" s="99"/>
      <c r="B339" s="55"/>
      <c r="C339" s="55"/>
      <c r="D339" s="55"/>
      <c r="E339" s="93"/>
      <c r="F339" s="55"/>
      <c r="G339" s="55"/>
      <c r="H339" s="55"/>
      <c r="I339" s="55"/>
      <c r="J339" s="55"/>
      <c r="K339" s="55"/>
      <c r="L339" s="55"/>
      <c r="M339" s="55"/>
      <c r="N339" s="55"/>
      <c r="O339" s="55"/>
      <c r="P339" s="55"/>
      <c r="Q339" s="55"/>
      <c r="R339" s="55"/>
      <c r="S339" s="55"/>
      <c r="T339" s="55"/>
      <c r="U339" s="55"/>
      <c r="V339" s="55"/>
      <c r="W339" s="55"/>
      <c r="X339" s="55"/>
      <c r="Y339" s="55"/>
      <c r="Z339" s="55"/>
      <c r="AA339" s="55"/>
      <c r="AB339" s="55"/>
    </row>
    <row r="340" spans="1:28" ht="15">
      <c r="A340" s="99"/>
      <c r="B340" s="55"/>
      <c r="C340" s="55"/>
      <c r="D340" s="55"/>
      <c r="E340" s="93"/>
      <c r="F340" s="55"/>
      <c r="G340" s="55"/>
      <c r="H340" s="55"/>
      <c r="I340" s="55"/>
      <c r="J340" s="55"/>
      <c r="K340" s="55"/>
      <c r="L340" s="55"/>
      <c r="M340" s="55"/>
      <c r="N340" s="55"/>
      <c r="O340" s="55"/>
      <c r="P340" s="55"/>
      <c r="Q340" s="55"/>
      <c r="R340" s="55"/>
      <c r="S340" s="55"/>
      <c r="T340" s="55"/>
      <c r="U340" s="55"/>
      <c r="V340" s="55"/>
      <c r="W340" s="55"/>
      <c r="X340" s="55"/>
      <c r="Y340" s="55"/>
      <c r="Z340" s="55"/>
      <c r="AA340" s="55"/>
      <c r="AB340" s="55"/>
    </row>
    <row r="341" spans="1:28" ht="15">
      <c r="A341" s="99"/>
      <c r="B341" s="55"/>
      <c r="C341" s="55"/>
      <c r="D341" s="55"/>
      <c r="E341" s="93"/>
      <c r="F341" s="55"/>
      <c r="G341" s="55"/>
      <c r="H341" s="55"/>
      <c r="I341" s="55"/>
      <c r="J341" s="55"/>
      <c r="K341" s="55"/>
      <c r="L341" s="55"/>
      <c r="M341" s="55"/>
      <c r="N341" s="55"/>
      <c r="O341" s="55"/>
      <c r="P341" s="55"/>
      <c r="Q341" s="55"/>
      <c r="R341" s="55"/>
      <c r="S341" s="55"/>
      <c r="T341" s="55"/>
      <c r="U341" s="55"/>
      <c r="V341" s="55"/>
      <c r="W341" s="55"/>
      <c r="X341" s="55"/>
      <c r="Y341" s="55"/>
      <c r="Z341" s="55"/>
      <c r="AA341" s="55"/>
      <c r="AB341" s="55"/>
    </row>
    <row r="342" spans="1:28" ht="15">
      <c r="A342" s="99"/>
      <c r="B342" s="55"/>
      <c r="C342" s="55"/>
      <c r="D342" s="55"/>
      <c r="E342" s="93"/>
      <c r="F342" s="55"/>
      <c r="G342" s="55"/>
      <c r="H342" s="55"/>
      <c r="I342" s="55"/>
      <c r="J342" s="55"/>
      <c r="K342" s="55"/>
      <c r="L342" s="55"/>
      <c r="M342" s="55"/>
      <c r="N342" s="55"/>
      <c r="O342" s="55"/>
      <c r="P342" s="55"/>
      <c r="Q342" s="55"/>
      <c r="R342" s="55"/>
      <c r="S342" s="55"/>
      <c r="T342" s="55"/>
      <c r="U342" s="55"/>
      <c r="V342" s="55"/>
      <c r="W342" s="55"/>
      <c r="X342" s="55"/>
      <c r="Y342" s="55"/>
      <c r="Z342" s="55"/>
      <c r="AA342" s="55"/>
      <c r="AB342" s="55"/>
    </row>
    <row r="343" spans="1:28" ht="15">
      <c r="A343" s="99"/>
      <c r="B343" s="55"/>
      <c r="C343" s="55"/>
      <c r="D343" s="55"/>
      <c r="E343" s="93"/>
      <c r="F343" s="55"/>
      <c r="G343" s="55"/>
      <c r="H343" s="55"/>
      <c r="I343" s="55"/>
      <c r="J343" s="55"/>
      <c r="K343" s="55"/>
      <c r="L343" s="55"/>
      <c r="M343" s="55"/>
      <c r="N343" s="55"/>
      <c r="O343" s="55"/>
      <c r="P343" s="55"/>
      <c r="Q343" s="55"/>
      <c r="R343" s="55"/>
      <c r="S343" s="55"/>
      <c r="T343" s="55"/>
      <c r="U343" s="55"/>
      <c r="V343" s="55"/>
      <c r="W343" s="55"/>
      <c r="X343" s="55"/>
      <c r="Y343" s="55"/>
      <c r="Z343" s="55"/>
      <c r="AA343" s="55"/>
      <c r="AB343" s="55"/>
    </row>
    <row r="344" spans="1:28" ht="15">
      <c r="A344" s="99"/>
      <c r="B344" s="55"/>
      <c r="C344" s="55"/>
      <c r="D344" s="55"/>
      <c r="E344" s="93"/>
      <c r="F344" s="55"/>
      <c r="G344" s="55"/>
      <c r="H344" s="55"/>
      <c r="I344" s="55"/>
      <c r="J344" s="55"/>
      <c r="K344" s="55"/>
      <c r="L344" s="55"/>
      <c r="M344" s="55"/>
      <c r="N344" s="55"/>
      <c r="O344" s="55"/>
      <c r="P344" s="55"/>
      <c r="Q344" s="55"/>
      <c r="R344" s="55"/>
      <c r="S344" s="55"/>
      <c r="T344" s="55"/>
      <c r="U344" s="55"/>
      <c r="V344" s="55"/>
      <c r="W344" s="55"/>
      <c r="X344" s="55"/>
      <c r="Y344" s="55"/>
      <c r="Z344" s="55"/>
      <c r="AA344" s="55"/>
      <c r="AB344" s="55"/>
    </row>
    <row r="345" spans="1:28" ht="15">
      <c r="A345" s="99"/>
      <c r="B345" s="55"/>
      <c r="C345" s="55"/>
      <c r="D345" s="55"/>
      <c r="E345" s="93"/>
      <c r="F345" s="55"/>
      <c r="G345" s="55"/>
      <c r="H345" s="55"/>
      <c r="I345" s="55"/>
      <c r="J345" s="55"/>
      <c r="K345" s="55"/>
      <c r="L345" s="55"/>
      <c r="M345" s="55"/>
      <c r="N345" s="55"/>
      <c r="O345" s="55"/>
      <c r="P345" s="55"/>
      <c r="Q345" s="55"/>
      <c r="R345" s="55"/>
      <c r="S345" s="55"/>
      <c r="T345" s="55"/>
      <c r="U345" s="55"/>
      <c r="V345" s="55"/>
      <c r="W345" s="55"/>
      <c r="X345" s="55"/>
      <c r="Y345" s="55"/>
      <c r="Z345" s="55"/>
      <c r="AA345" s="55"/>
      <c r="AB345" s="55"/>
    </row>
    <row r="346" spans="1:28" ht="15">
      <c r="A346" s="99"/>
      <c r="B346" s="55"/>
      <c r="C346" s="55"/>
      <c r="D346" s="55"/>
      <c r="E346" s="93"/>
      <c r="F346" s="55"/>
      <c r="G346" s="55"/>
      <c r="H346" s="55"/>
      <c r="I346" s="55"/>
      <c r="J346" s="55"/>
      <c r="K346" s="55"/>
      <c r="L346" s="55"/>
      <c r="M346" s="55"/>
      <c r="N346" s="55"/>
      <c r="O346" s="55"/>
      <c r="P346" s="55"/>
      <c r="Q346" s="55"/>
      <c r="R346" s="55"/>
      <c r="S346" s="55"/>
      <c r="T346" s="55"/>
      <c r="U346" s="55"/>
      <c r="V346" s="55"/>
      <c r="W346" s="55"/>
      <c r="X346" s="55"/>
      <c r="Y346" s="55"/>
      <c r="Z346" s="55"/>
      <c r="AA346" s="55"/>
      <c r="AB346" s="55"/>
    </row>
    <row r="347" spans="1:28" ht="15">
      <c r="A347" s="99"/>
      <c r="B347" s="55"/>
      <c r="C347" s="55"/>
      <c r="D347" s="55"/>
      <c r="E347" s="93"/>
      <c r="F347" s="55"/>
      <c r="G347" s="55"/>
      <c r="H347" s="55"/>
      <c r="I347" s="55"/>
      <c r="J347" s="55"/>
      <c r="K347" s="55"/>
      <c r="L347" s="55"/>
      <c r="M347" s="55"/>
      <c r="N347" s="55"/>
      <c r="O347" s="55"/>
      <c r="P347" s="55"/>
      <c r="Q347" s="55"/>
      <c r="R347" s="55"/>
      <c r="S347" s="55"/>
      <c r="T347" s="55"/>
      <c r="U347" s="55"/>
      <c r="V347" s="55"/>
      <c r="W347" s="55"/>
      <c r="X347" s="55"/>
      <c r="Y347" s="55"/>
      <c r="Z347" s="55"/>
      <c r="AA347" s="55"/>
      <c r="AB347" s="55"/>
    </row>
    <row r="348" spans="1:28" ht="15">
      <c r="A348" s="99"/>
      <c r="B348" s="55"/>
      <c r="C348" s="55"/>
      <c r="D348" s="55"/>
      <c r="E348" s="93"/>
      <c r="F348" s="55"/>
      <c r="G348" s="55"/>
      <c r="H348" s="55"/>
      <c r="I348" s="55"/>
      <c r="J348" s="55"/>
      <c r="K348" s="55"/>
      <c r="L348" s="55"/>
      <c r="M348" s="55"/>
      <c r="N348" s="55"/>
      <c r="O348" s="55"/>
      <c r="P348" s="55"/>
      <c r="Q348" s="55"/>
      <c r="R348" s="55"/>
      <c r="S348" s="55"/>
      <c r="T348" s="55"/>
      <c r="U348" s="55"/>
      <c r="V348" s="55"/>
      <c r="W348" s="55"/>
      <c r="X348" s="55"/>
      <c r="Y348" s="55"/>
      <c r="Z348" s="55"/>
      <c r="AA348" s="55"/>
      <c r="AB348" s="55"/>
    </row>
    <row r="349" spans="1:28" ht="15">
      <c r="A349" s="99"/>
      <c r="B349" s="55"/>
      <c r="C349" s="55"/>
      <c r="D349" s="55"/>
      <c r="E349" s="93"/>
      <c r="F349" s="55"/>
      <c r="G349" s="55"/>
      <c r="H349" s="55"/>
      <c r="I349" s="55"/>
      <c r="J349" s="55"/>
      <c r="K349" s="55"/>
      <c r="L349" s="55"/>
      <c r="M349" s="55"/>
      <c r="N349" s="55"/>
      <c r="O349" s="55"/>
      <c r="P349" s="55"/>
      <c r="Q349" s="55"/>
      <c r="R349" s="55"/>
      <c r="S349" s="55"/>
      <c r="T349" s="55"/>
      <c r="U349" s="55"/>
      <c r="V349" s="55"/>
      <c r="W349" s="55"/>
      <c r="X349" s="55"/>
      <c r="Y349" s="55"/>
      <c r="Z349" s="55"/>
      <c r="AA349" s="55"/>
      <c r="AB349" s="55"/>
    </row>
    <row r="350" spans="1:28" ht="15">
      <c r="A350" s="99"/>
      <c r="B350" s="55"/>
      <c r="C350" s="55"/>
      <c r="D350" s="55"/>
      <c r="E350" s="93"/>
      <c r="F350" s="55"/>
      <c r="G350" s="55"/>
      <c r="H350" s="55"/>
      <c r="I350" s="55"/>
      <c r="J350" s="55"/>
      <c r="K350" s="55"/>
      <c r="L350" s="55"/>
      <c r="M350" s="55"/>
      <c r="N350" s="55"/>
      <c r="O350" s="55"/>
      <c r="P350" s="55"/>
      <c r="Q350" s="55"/>
      <c r="R350" s="55"/>
      <c r="S350" s="55"/>
      <c r="T350" s="55"/>
      <c r="U350" s="55"/>
      <c r="V350" s="55"/>
      <c r="W350" s="55"/>
      <c r="X350" s="55"/>
      <c r="Y350" s="55"/>
      <c r="Z350" s="55"/>
      <c r="AA350" s="55"/>
      <c r="AB350" s="55"/>
    </row>
    <row r="351" spans="1:28" ht="15">
      <c r="A351" s="99"/>
      <c r="B351" s="55"/>
      <c r="C351" s="55"/>
      <c r="D351" s="55"/>
      <c r="E351" s="93"/>
      <c r="F351" s="55"/>
      <c r="G351" s="55"/>
      <c r="H351" s="55"/>
      <c r="I351" s="55"/>
      <c r="J351" s="55"/>
      <c r="K351" s="55"/>
      <c r="L351" s="55"/>
      <c r="M351" s="55"/>
      <c r="N351" s="55"/>
      <c r="O351" s="55"/>
      <c r="P351" s="55"/>
      <c r="Q351" s="55"/>
      <c r="R351" s="55"/>
      <c r="S351" s="55"/>
      <c r="T351" s="55"/>
      <c r="U351" s="55"/>
      <c r="V351" s="55"/>
      <c r="W351" s="55"/>
      <c r="X351" s="55"/>
      <c r="Y351" s="55"/>
      <c r="Z351" s="55"/>
      <c r="AA351" s="55"/>
      <c r="AB351" s="55"/>
    </row>
    <row r="352" spans="1:28" ht="15">
      <c r="A352" s="99"/>
      <c r="B352" s="55"/>
      <c r="C352" s="55"/>
      <c r="D352" s="55"/>
      <c r="E352" s="93"/>
      <c r="F352" s="55"/>
      <c r="G352" s="55"/>
      <c r="H352" s="55"/>
      <c r="I352" s="55"/>
      <c r="J352" s="55"/>
      <c r="K352" s="55"/>
      <c r="L352" s="55"/>
      <c r="M352" s="55"/>
      <c r="N352" s="55"/>
      <c r="O352" s="55"/>
      <c r="P352" s="55"/>
      <c r="Q352" s="55"/>
      <c r="R352" s="55"/>
      <c r="S352" s="55"/>
      <c r="T352" s="55"/>
      <c r="U352" s="55"/>
      <c r="V352" s="55"/>
      <c r="W352" s="55"/>
      <c r="X352" s="55"/>
      <c r="Y352" s="55"/>
      <c r="Z352" s="55"/>
      <c r="AA352" s="55"/>
      <c r="AB352" s="55"/>
    </row>
    <row r="353" spans="1:28" ht="15">
      <c r="A353" s="99"/>
      <c r="B353" s="55"/>
      <c r="C353" s="55"/>
      <c r="D353" s="55"/>
      <c r="E353" s="93"/>
      <c r="F353" s="55"/>
      <c r="G353" s="55"/>
      <c r="H353" s="55"/>
      <c r="I353" s="55"/>
      <c r="J353" s="55"/>
      <c r="K353" s="55"/>
      <c r="L353" s="55"/>
      <c r="M353" s="55"/>
      <c r="N353" s="55"/>
      <c r="O353" s="55"/>
      <c r="P353" s="55"/>
      <c r="Q353" s="55"/>
      <c r="R353" s="55"/>
      <c r="S353" s="55"/>
      <c r="T353" s="55"/>
      <c r="U353" s="55"/>
      <c r="V353" s="55"/>
      <c r="W353" s="55"/>
      <c r="X353" s="55"/>
      <c r="Y353" s="55"/>
      <c r="Z353" s="55"/>
      <c r="AA353" s="55"/>
      <c r="AB353" s="55"/>
    </row>
    <row r="354" spans="1:28" ht="15">
      <c r="A354" s="99"/>
      <c r="B354" s="55"/>
      <c r="C354" s="55"/>
      <c r="D354" s="55"/>
      <c r="E354" s="93"/>
      <c r="F354" s="55"/>
      <c r="G354" s="55"/>
      <c r="H354" s="55"/>
      <c r="I354" s="55"/>
      <c r="J354" s="55"/>
      <c r="K354" s="55"/>
      <c r="L354" s="55"/>
      <c r="M354" s="55"/>
      <c r="N354" s="55"/>
      <c r="O354" s="55"/>
      <c r="P354" s="55"/>
      <c r="Q354" s="55"/>
      <c r="R354" s="55"/>
      <c r="S354" s="55"/>
      <c r="T354" s="55"/>
      <c r="U354" s="55"/>
      <c r="V354" s="55"/>
      <c r="W354" s="55"/>
      <c r="X354" s="55"/>
      <c r="Y354" s="55"/>
      <c r="Z354" s="55"/>
      <c r="AA354" s="55"/>
      <c r="AB354" s="55"/>
    </row>
    <row r="355" spans="1:28" ht="15">
      <c r="A355" s="99"/>
      <c r="B355" s="55"/>
      <c r="C355" s="55"/>
      <c r="D355" s="55"/>
      <c r="E355" s="93"/>
      <c r="F355" s="55"/>
      <c r="G355" s="55"/>
      <c r="H355" s="55"/>
      <c r="I355" s="55"/>
      <c r="J355" s="55"/>
      <c r="K355" s="55"/>
      <c r="L355" s="55"/>
      <c r="M355" s="55"/>
      <c r="N355" s="55"/>
      <c r="O355" s="55"/>
      <c r="P355" s="55"/>
      <c r="Q355" s="55"/>
      <c r="R355" s="55"/>
      <c r="S355" s="55"/>
      <c r="T355" s="55"/>
      <c r="U355" s="55"/>
      <c r="V355" s="55"/>
      <c r="W355" s="55"/>
      <c r="X355" s="55"/>
      <c r="Y355" s="55"/>
      <c r="Z355" s="55"/>
      <c r="AA355" s="55"/>
      <c r="AB355" s="55"/>
    </row>
    <row r="356" spans="1:28" ht="15">
      <c r="A356" s="99"/>
      <c r="B356" s="55"/>
      <c r="C356" s="55"/>
      <c r="D356" s="55"/>
      <c r="E356" s="93"/>
      <c r="F356" s="55"/>
      <c r="G356" s="55"/>
      <c r="H356" s="55"/>
      <c r="I356" s="55"/>
      <c r="J356" s="55"/>
      <c r="K356" s="55"/>
      <c r="L356" s="55"/>
      <c r="M356" s="55"/>
      <c r="N356" s="55"/>
      <c r="O356" s="55"/>
      <c r="P356" s="55"/>
      <c r="Q356" s="55"/>
      <c r="R356" s="55"/>
      <c r="S356" s="55"/>
      <c r="T356" s="55"/>
      <c r="U356" s="55"/>
      <c r="V356" s="55"/>
      <c r="W356" s="55"/>
      <c r="X356" s="55"/>
      <c r="Y356" s="55"/>
      <c r="Z356" s="55"/>
      <c r="AA356" s="55"/>
      <c r="AB356" s="55"/>
    </row>
    <row r="357" spans="1:28" ht="15">
      <c r="A357" s="99"/>
      <c r="B357" s="55"/>
      <c r="C357" s="55"/>
      <c r="D357" s="55"/>
      <c r="E357" s="93"/>
      <c r="F357" s="55"/>
      <c r="G357" s="55"/>
      <c r="H357" s="55"/>
      <c r="I357" s="55"/>
      <c r="J357" s="55"/>
      <c r="K357" s="55"/>
      <c r="L357" s="55"/>
      <c r="M357" s="55"/>
      <c r="N357" s="55"/>
      <c r="O357" s="55"/>
      <c r="P357" s="55"/>
      <c r="Q357" s="55"/>
      <c r="R357" s="55"/>
      <c r="S357" s="55"/>
      <c r="T357" s="55"/>
      <c r="U357" s="55"/>
      <c r="V357" s="55"/>
      <c r="W357" s="55"/>
      <c r="X357" s="55"/>
      <c r="Y357" s="55"/>
      <c r="Z357" s="55"/>
      <c r="AA357" s="55"/>
      <c r="AB357" s="55"/>
    </row>
    <row r="358" spans="1:28" ht="15">
      <c r="A358" s="99"/>
      <c r="B358" s="55"/>
      <c r="C358" s="55"/>
      <c r="D358" s="55"/>
      <c r="E358" s="93"/>
      <c r="F358" s="55"/>
      <c r="G358" s="55"/>
      <c r="H358" s="55"/>
      <c r="I358" s="55"/>
      <c r="J358" s="55"/>
      <c r="K358" s="55"/>
      <c r="L358" s="55"/>
      <c r="M358" s="55"/>
      <c r="N358" s="55"/>
      <c r="O358" s="55"/>
      <c r="P358" s="55"/>
      <c r="Q358" s="55"/>
      <c r="R358" s="55"/>
      <c r="S358" s="55"/>
      <c r="T358" s="55"/>
      <c r="U358" s="55"/>
      <c r="V358" s="55"/>
      <c r="W358" s="55"/>
      <c r="X358" s="55"/>
      <c r="Y358" s="55"/>
      <c r="Z358" s="55"/>
      <c r="AA358" s="55"/>
      <c r="AB358" s="55"/>
    </row>
    <row r="359" spans="1:28" ht="15">
      <c r="A359" s="99"/>
      <c r="B359" s="55"/>
      <c r="C359" s="55"/>
      <c r="D359" s="55"/>
      <c r="E359" s="93"/>
      <c r="F359" s="55"/>
      <c r="G359" s="55"/>
      <c r="H359" s="55"/>
      <c r="I359" s="55"/>
      <c r="J359" s="55"/>
      <c r="K359" s="55"/>
      <c r="L359" s="55"/>
      <c r="M359" s="55"/>
      <c r="N359" s="55"/>
      <c r="O359" s="55"/>
      <c r="P359" s="55"/>
      <c r="Q359" s="55"/>
      <c r="R359" s="55"/>
      <c r="S359" s="55"/>
      <c r="T359" s="55"/>
      <c r="U359" s="55"/>
      <c r="V359" s="55"/>
      <c r="W359" s="55"/>
      <c r="X359" s="55"/>
      <c r="Y359" s="55"/>
      <c r="Z359" s="55"/>
      <c r="AA359" s="55"/>
      <c r="AB359" s="55"/>
    </row>
    <row r="360" spans="1:28" ht="15">
      <c r="A360" s="99"/>
      <c r="B360" s="55"/>
      <c r="C360" s="55"/>
      <c r="D360" s="55"/>
      <c r="E360" s="93"/>
      <c r="F360" s="55"/>
      <c r="G360" s="55"/>
      <c r="H360" s="55"/>
      <c r="I360" s="55"/>
      <c r="J360" s="55"/>
      <c r="K360" s="55"/>
      <c r="L360" s="55"/>
      <c r="M360" s="55"/>
      <c r="N360" s="55"/>
      <c r="O360" s="55"/>
      <c r="P360" s="55"/>
      <c r="Q360" s="55"/>
      <c r="R360" s="55"/>
      <c r="S360" s="55"/>
      <c r="T360" s="55"/>
      <c r="U360" s="55"/>
      <c r="V360" s="55"/>
      <c r="W360" s="55"/>
      <c r="X360" s="55"/>
      <c r="Y360" s="55"/>
      <c r="Z360" s="55"/>
      <c r="AA360" s="55"/>
      <c r="AB360" s="55"/>
    </row>
    <row r="361" spans="1:28" ht="15">
      <c r="A361" s="99"/>
      <c r="B361" s="55"/>
      <c r="C361" s="55"/>
      <c r="D361" s="55"/>
      <c r="E361" s="93"/>
      <c r="F361" s="55"/>
      <c r="G361" s="55"/>
      <c r="H361" s="55"/>
      <c r="I361" s="55"/>
      <c r="J361" s="55"/>
      <c r="K361" s="55"/>
      <c r="L361" s="55"/>
      <c r="M361" s="55"/>
      <c r="N361" s="55"/>
      <c r="O361" s="55"/>
      <c r="P361" s="55"/>
      <c r="Q361" s="55"/>
      <c r="R361" s="55"/>
      <c r="S361" s="55"/>
      <c r="T361" s="55"/>
      <c r="U361" s="55"/>
      <c r="V361" s="55"/>
      <c r="W361" s="55"/>
      <c r="X361" s="55"/>
      <c r="Y361" s="55"/>
      <c r="Z361" s="55"/>
      <c r="AA361" s="55"/>
      <c r="AB361" s="55"/>
    </row>
    <row r="362" spans="1:28" ht="15">
      <c r="A362" s="99"/>
      <c r="B362" s="55"/>
      <c r="C362" s="55"/>
      <c r="D362" s="55"/>
      <c r="E362" s="93"/>
      <c r="F362" s="55"/>
      <c r="G362" s="55"/>
      <c r="H362" s="55"/>
      <c r="I362" s="55"/>
      <c r="J362" s="55"/>
      <c r="K362" s="55"/>
      <c r="L362" s="55"/>
      <c r="M362" s="55"/>
      <c r="N362" s="55"/>
      <c r="O362" s="55"/>
      <c r="P362" s="55"/>
      <c r="Q362" s="55"/>
      <c r="R362" s="55"/>
      <c r="S362" s="55"/>
      <c r="T362" s="55"/>
      <c r="U362" s="55"/>
      <c r="V362" s="55"/>
      <c r="W362" s="55"/>
      <c r="X362" s="55"/>
      <c r="Y362" s="55"/>
      <c r="Z362" s="55"/>
      <c r="AA362" s="55"/>
      <c r="AB362" s="55"/>
    </row>
    <row r="363" spans="1:28" ht="15">
      <c r="A363" s="99"/>
      <c r="B363" s="55"/>
      <c r="C363" s="55"/>
      <c r="D363" s="55"/>
      <c r="E363" s="93"/>
      <c r="F363" s="55"/>
      <c r="G363" s="55"/>
      <c r="H363" s="55"/>
      <c r="I363" s="55"/>
      <c r="J363" s="55"/>
      <c r="K363" s="55"/>
      <c r="L363" s="55"/>
      <c r="M363" s="55"/>
      <c r="N363" s="55"/>
      <c r="O363" s="55"/>
      <c r="P363" s="55"/>
      <c r="Q363" s="55"/>
      <c r="R363" s="55"/>
      <c r="S363" s="55"/>
      <c r="T363" s="55"/>
      <c r="U363" s="55"/>
      <c r="V363" s="55"/>
      <c r="W363" s="55"/>
      <c r="X363" s="55"/>
      <c r="Y363" s="55"/>
      <c r="Z363" s="55"/>
      <c r="AA363" s="55"/>
      <c r="AB363" s="55"/>
    </row>
    <row r="364" spans="1:28" ht="15">
      <c r="A364" s="99"/>
      <c r="B364" s="55"/>
      <c r="C364" s="55"/>
      <c r="D364" s="55"/>
      <c r="E364" s="93"/>
      <c r="F364" s="55"/>
      <c r="G364" s="55"/>
      <c r="H364" s="55"/>
      <c r="I364" s="55"/>
      <c r="J364" s="55"/>
      <c r="K364" s="55"/>
      <c r="L364" s="55"/>
      <c r="M364" s="55"/>
      <c r="N364" s="55"/>
      <c r="O364" s="55"/>
      <c r="P364" s="55"/>
      <c r="Q364" s="55"/>
      <c r="R364" s="55"/>
      <c r="S364" s="55"/>
      <c r="T364" s="55"/>
      <c r="U364" s="55"/>
      <c r="V364" s="55"/>
      <c r="W364" s="55"/>
      <c r="X364" s="55"/>
      <c r="Y364" s="55"/>
      <c r="Z364" s="55"/>
      <c r="AA364" s="55"/>
      <c r="AB364" s="55"/>
    </row>
    <row r="365" spans="1:28" ht="15">
      <c r="A365" s="99"/>
      <c r="B365" s="55"/>
      <c r="C365" s="55"/>
      <c r="D365" s="55"/>
      <c r="E365" s="93"/>
      <c r="F365" s="55"/>
      <c r="G365" s="55"/>
      <c r="H365" s="55"/>
      <c r="I365" s="55"/>
      <c r="J365" s="55"/>
      <c r="K365" s="55"/>
      <c r="L365" s="55"/>
      <c r="M365" s="55"/>
      <c r="N365" s="55"/>
      <c r="O365" s="55"/>
      <c r="P365" s="55"/>
      <c r="Q365" s="55"/>
      <c r="R365" s="55"/>
      <c r="S365" s="55"/>
      <c r="T365" s="55"/>
      <c r="U365" s="55"/>
      <c r="V365" s="55"/>
      <c r="W365" s="55"/>
      <c r="X365" s="55"/>
      <c r="Y365" s="55"/>
      <c r="Z365" s="55"/>
      <c r="AA365" s="55"/>
      <c r="AB365" s="55"/>
    </row>
    <row r="366" spans="1:28" ht="15">
      <c r="A366" s="99"/>
      <c r="B366" s="55"/>
      <c r="C366" s="55"/>
      <c r="D366" s="55"/>
      <c r="E366" s="93"/>
      <c r="F366" s="55"/>
      <c r="G366" s="55"/>
      <c r="H366" s="55"/>
      <c r="I366" s="55"/>
      <c r="J366" s="55"/>
      <c r="K366" s="55"/>
      <c r="L366" s="55"/>
      <c r="M366" s="55"/>
      <c r="N366" s="55"/>
      <c r="O366" s="55"/>
      <c r="P366" s="55"/>
      <c r="Q366" s="55"/>
      <c r="R366" s="55"/>
      <c r="S366" s="55"/>
      <c r="T366" s="55"/>
      <c r="U366" s="55"/>
      <c r="V366" s="55"/>
      <c r="W366" s="55"/>
      <c r="X366" s="55"/>
      <c r="Y366" s="55"/>
      <c r="Z366" s="55"/>
      <c r="AA366" s="55"/>
      <c r="AB366" s="55"/>
    </row>
    <row r="367" spans="1:28" ht="15">
      <c r="A367" s="99"/>
      <c r="B367" s="55"/>
      <c r="C367" s="55"/>
      <c r="D367" s="55"/>
      <c r="E367" s="93"/>
      <c r="F367" s="55"/>
      <c r="G367" s="55"/>
      <c r="H367" s="55"/>
      <c r="I367" s="55"/>
      <c r="J367" s="55"/>
      <c r="K367" s="55"/>
      <c r="L367" s="55"/>
      <c r="M367" s="55"/>
      <c r="N367" s="55"/>
      <c r="O367" s="55"/>
      <c r="P367" s="55"/>
      <c r="Q367" s="55"/>
      <c r="R367" s="55"/>
      <c r="S367" s="55"/>
      <c r="T367" s="55"/>
      <c r="U367" s="55"/>
      <c r="V367" s="55"/>
      <c r="W367" s="55"/>
      <c r="X367" s="55"/>
      <c r="Y367" s="55"/>
      <c r="Z367" s="55"/>
      <c r="AA367" s="55"/>
      <c r="AB367" s="55"/>
    </row>
    <row r="368" spans="1:28" ht="15">
      <c r="A368" s="99"/>
      <c r="B368" s="55"/>
      <c r="C368" s="55"/>
      <c r="D368" s="55"/>
      <c r="E368" s="93"/>
      <c r="F368" s="55"/>
      <c r="G368" s="55"/>
      <c r="H368" s="55"/>
      <c r="I368" s="55"/>
      <c r="J368" s="55"/>
      <c r="K368" s="55"/>
      <c r="L368" s="55"/>
      <c r="M368" s="55"/>
      <c r="N368" s="55"/>
      <c r="O368" s="55"/>
      <c r="P368" s="55"/>
      <c r="Q368" s="55"/>
      <c r="R368" s="55"/>
      <c r="S368" s="55"/>
      <c r="T368" s="55"/>
      <c r="U368" s="55"/>
      <c r="V368" s="55"/>
      <c r="W368" s="55"/>
      <c r="X368" s="55"/>
      <c r="Y368" s="55"/>
      <c r="Z368" s="55"/>
      <c r="AA368" s="55"/>
      <c r="AB368" s="55"/>
    </row>
    <row r="369" spans="1:28" ht="15">
      <c r="A369" s="99"/>
      <c r="B369" s="55"/>
      <c r="C369" s="55"/>
      <c r="D369" s="55"/>
      <c r="E369" s="93"/>
      <c r="F369" s="55"/>
      <c r="G369" s="55"/>
      <c r="H369" s="55"/>
      <c r="I369" s="55"/>
      <c r="J369" s="55"/>
      <c r="K369" s="55"/>
      <c r="L369" s="55"/>
      <c r="M369" s="55"/>
      <c r="N369" s="55"/>
      <c r="O369" s="55"/>
      <c r="P369" s="55"/>
      <c r="Q369" s="55"/>
      <c r="R369" s="55"/>
      <c r="S369" s="55"/>
      <c r="T369" s="55"/>
      <c r="U369" s="55"/>
      <c r="V369" s="55"/>
      <c r="W369" s="55"/>
      <c r="X369" s="55"/>
      <c r="Y369" s="55"/>
      <c r="Z369" s="55"/>
      <c r="AA369" s="55"/>
      <c r="AB369" s="55"/>
    </row>
    <row r="370" spans="1:28" ht="15">
      <c r="A370" s="99"/>
      <c r="B370" s="55"/>
      <c r="C370" s="55"/>
      <c r="D370" s="55"/>
      <c r="E370" s="93"/>
      <c r="F370" s="55"/>
      <c r="G370" s="55"/>
      <c r="H370" s="55"/>
      <c r="I370" s="55"/>
      <c r="J370" s="55"/>
      <c r="K370" s="55"/>
      <c r="L370" s="55"/>
      <c r="M370" s="55"/>
      <c r="N370" s="55"/>
      <c r="O370" s="55"/>
      <c r="P370" s="55"/>
      <c r="Q370" s="55"/>
      <c r="R370" s="55"/>
      <c r="S370" s="55"/>
      <c r="T370" s="55"/>
      <c r="U370" s="55"/>
      <c r="V370" s="55"/>
      <c r="W370" s="55"/>
      <c r="X370" s="55"/>
      <c r="Y370" s="55"/>
      <c r="Z370" s="55"/>
      <c r="AA370" s="55"/>
      <c r="AB370" s="55"/>
    </row>
    <row r="371" spans="1:28" ht="15">
      <c r="A371" s="99"/>
      <c r="B371" s="55"/>
      <c r="C371" s="55"/>
      <c r="D371" s="55"/>
      <c r="E371" s="93"/>
      <c r="F371" s="55"/>
      <c r="G371" s="55"/>
      <c r="H371" s="55"/>
      <c r="I371" s="55"/>
      <c r="J371" s="55"/>
      <c r="K371" s="55"/>
      <c r="L371" s="55"/>
      <c r="M371" s="55"/>
      <c r="N371" s="55"/>
      <c r="O371" s="55"/>
      <c r="P371" s="55"/>
      <c r="Q371" s="55"/>
      <c r="R371" s="55"/>
      <c r="S371" s="55"/>
      <c r="T371" s="55"/>
      <c r="U371" s="55"/>
      <c r="V371" s="55"/>
      <c r="W371" s="55"/>
      <c r="X371" s="55"/>
      <c r="Y371" s="55"/>
      <c r="Z371" s="55"/>
      <c r="AA371" s="55"/>
      <c r="AB371" s="55"/>
    </row>
    <row r="372" spans="1:28" ht="15">
      <c r="A372" s="99"/>
      <c r="B372" s="55"/>
      <c r="C372" s="55"/>
      <c r="D372" s="55"/>
      <c r="E372" s="93"/>
      <c r="F372" s="55"/>
      <c r="G372" s="55"/>
      <c r="H372" s="55"/>
      <c r="I372" s="55"/>
      <c r="J372" s="55"/>
      <c r="K372" s="55"/>
      <c r="L372" s="55"/>
      <c r="M372" s="55"/>
      <c r="N372" s="55"/>
      <c r="O372" s="55"/>
      <c r="P372" s="55"/>
      <c r="Q372" s="55"/>
      <c r="R372" s="55"/>
      <c r="S372" s="55"/>
      <c r="T372" s="55"/>
      <c r="U372" s="55"/>
      <c r="V372" s="55"/>
      <c r="W372" s="55"/>
      <c r="X372" s="55"/>
      <c r="Y372" s="55"/>
      <c r="Z372" s="55"/>
      <c r="AA372" s="55"/>
      <c r="AB372" s="55"/>
    </row>
    <row r="373" spans="1:28" ht="15">
      <c r="A373" s="99"/>
      <c r="B373" s="55"/>
      <c r="C373" s="55"/>
      <c r="D373" s="55"/>
      <c r="E373" s="93"/>
      <c r="F373" s="55"/>
      <c r="G373" s="55"/>
      <c r="H373" s="55"/>
      <c r="I373" s="55"/>
      <c r="J373" s="55"/>
      <c r="K373" s="55"/>
      <c r="L373" s="55"/>
      <c r="M373" s="55"/>
      <c r="N373" s="55"/>
      <c r="O373" s="55"/>
      <c r="P373" s="55"/>
      <c r="Q373" s="55"/>
      <c r="R373" s="55"/>
      <c r="S373" s="55"/>
      <c r="T373" s="55"/>
      <c r="U373" s="55"/>
      <c r="V373" s="55"/>
      <c r="W373" s="55"/>
      <c r="X373" s="55"/>
      <c r="Y373" s="55"/>
      <c r="Z373" s="55"/>
      <c r="AA373" s="55"/>
      <c r="AB373" s="55"/>
    </row>
    <row r="374" spans="1:28" ht="15">
      <c r="A374" s="99"/>
      <c r="B374" s="55"/>
      <c r="C374" s="55"/>
      <c r="D374" s="55"/>
      <c r="E374" s="93"/>
      <c r="F374" s="55"/>
      <c r="G374" s="55"/>
      <c r="H374" s="55"/>
      <c r="I374" s="55"/>
      <c r="J374" s="55"/>
      <c r="K374" s="55"/>
      <c r="L374" s="55"/>
      <c r="M374" s="55"/>
      <c r="N374" s="55"/>
      <c r="O374" s="55"/>
      <c r="P374" s="55"/>
      <c r="Q374" s="55"/>
      <c r="R374" s="55"/>
      <c r="S374" s="55"/>
      <c r="T374" s="55"/>
      <c r="U374" s="55"/>
      <c r="V374" s="55"/>
      <c r="W374" s="55"/>
      <c r="X374" s="55"/>
      <c r="Y374" s="55"/>
      <c r="Z374" s="55"/>
      <c r="AA374" s="55"/>
      <c r="AB374" s="55"/>
    </row>
    <row r="375" spans="1:28" ht="15">
      <c r="A375" s="99"/>
      <c r="B375" s="55"/>
      <c r="C375" s="55"/>
      <c r="D375" s="55"/>
      <c r="E375" s="93"/>
      <c r="F375" s="55"/>
      <c r="G375" s="55"/>
      <c r="H375" s="55"/>
      <c r="I375" s="55"/>
      <c r="J375" s="55"/>
      <c r="K375" s="55"/>
      <c r="L375" s="55"/>
      <c r="M375" s="55"/>
      <c r="N375" s="55"/>
      <c r="O375" s="55"/>
      <c r="P375" s="55"/>
      <c r="Q375" s="55"/>
      <c r="R375" s="55"/>
      <c r="S375" s="55"/>
      <c r="T375" s="55"/>
      <c r="U375" s="55"/>
      <c r="V375" s="55"/>
      <c r="W375" s="55"/>
      <c r="X375" s="55"/>
      <c r="Y375" s="55"/>
      <c r="Z375" s="55"/>
      <c r="AA375" s="55"/>
      <c r="AB375" s="55"/>
    </row>
    <row r="376" spans="1:28" ht="15">
      <c r="A376" s="99"/>
      <c r="B376" s="55"/>
      <c r="C376" s="55"/>
      <c r="D376" s="55"/>
      <c r="E376" s="93"/>
      <c r="F376" s="55"/>
      <c r="G376" s="55"/>
      <c r="H376" s="55"/>
      <c r="I376" s="55"/>
      <c r="J376" s="55"/>
      <c r="K376" s="55"/>
      <c r="L376" s="55"/>
      <c r="M376" s="55"/>
      <c r="N376" s="55"/>
      <c r="O376" s="55"/>
      <c r="P376" s="55"/>
      <c r="Q376" s="55"/>
      <c r="R376" s="55"/>
      <c r="S376" s="55"/>
      <c r="T376" s="55"/>
      <c r="U376" s="55"/>
      <c r="V376" s="55"/>
      <c r="W376" s="55"/>
      <c r="X376" s="55"/>
      <c r="Y376" s="55"/>
      <c r="Z376" s="55"/>
      <c r="AA376" s="55"/>
      <c r="AB376" s="55"/>
    </row>
    <row r="377" spans="1:28" ht="15">
      <c r="A377" s="99"/>
      <c r="B377" s="55"/>
      <c r="C377" s="55"/>
      <c r="D377" s="55"/>
      <c r="E377" s="93"/>
      <c r="F377" s="55"/>
      <c r="G377" s="55"/>
      <c r="H377" s="55"/>
      <c r="I377" s="55"/>
      <c r="J377" s="55"/>
      <c r="K377" s="55"/>
      <c r="L377" s="55"/>
      <c r="M377" s="55"/>
      <c r="N377" s="55"/>
      <c r="O377" s="55"/>
      <c r="P377" s="55"/>
      <c r="Q377" s="55"/>
      <c r="R377" s="55"/>
      <c r="S377" s="55"/>
      <c r="T377" s="55"/>
      <c r="U377" s="55"/>
      <c r="V377" s="55"/>
      <c r="W377" s="55"/>
      <c r="X377" s="55"/>
      <c r="Y377" s="55"/>
      <c r="Z377" s="55"/>
      <c r="AA377" s="55"/>
      <c r="AB377" s="55"/>
    </row>
    <row r="378" spans="1:28" ht="15">
      <c r="A378" s="99"/>
      <c r="B378" s="55"/>
      <c r="C378" s="55"/>
      <c r="D378" s="55"/>
      <c r="E378" s="93"/>
      <c r="F378" s="55"/>
      <c r="G378" s="55"/>
      <c r="H378" s="55"/>
      <c r="I378" s="55"/>
      <c r="J378" s="55"/>
      <c r="K378" s="55"/>
      <c r="L378" s="55"/>
      <c r="M378" s="55"/>
      <c r="N378" s="55"/>
      <c r="O378" s="55"/>
      <c r="P378" s="55"/>
      <c r="Q378" s="55"/>
      <c r="R378" s="55"/>
      <c r="S378" s="55"/>
      <c r="T378" s="55"/>
      <c r="U378" s="55"/>
      <c r="V378" s="55"/>
      <c r="W378" s="55"/>
      <c r="X378" s="55"/>
      <c r="Y378" s="55"/>
      <c r="Z378" s="55"/>
      <c r="AA378" s="55"/>
      <c r="AB378" s="55"/>
    </row>
    <row r="379" spans="1:28" ht="15">
      <c r="A379" s="99"/>
      <c r="B379" s="55"/>
      <c r="C379" s="55"/>
      <c r="D379" s="55"/>
      <c r="E379" s="93"/>
      <c r="F379" s="55"/>
      <c r="G379" s="55"/>
      <c r="H379" s="55"/>
      <c r="I379" s="55"/>
      <c r="J379" s="55"/>
      <c r="K379" s="55"/>
      <c r="L379" s="55"/>
      <c r="M379" s="55"/>
      <c r="N379" s="55"/>
      <c r="O379" s="55"/>
      <c r="P379" s="55"/>
      <c r="Q379" s="55"/>
      <c r="R379" s="55"/>
      <c r="S379" s="55"/>
      <c r="T379" s="55"/>
      <c r="U379" s="55"/>
      <c r="V379" s="55"/>
      <c r="W379" s="55"/>
      <c r="X379" s="55"/>
      <c r="Y379" s="55"/>
      <c r="Z379" s="55"/>
      <c r="AA379" s="55"/>
      <c r="AB379" s="55"/>
    </row>
    <row r="380" spans="1:28" ht="15">
      <c r="A380" s="99"/>
      <c r="B380" s="55"/>
      <c r="C380" s="55"/>
      <c r="D380" s="55"/>
      <c r="E380" s="93"/>
      <c r="F380" s="55"/>
      <c r="G380" s="55"/>
      <c r="H380" s="55"/>
      <c r="I380" s="55"/>
      <c r="J380" s="55"/>
      <c r="K380" s="55"/>
      <c r="L380" s="55"/>
      <c r="M380" s="55"/>
      <c r="N380" s="55"/>
      <c r="O380" s="55"/>
      <c r="P380" s="55"/>
      <c r="Q380" s="55"/>
      <c r="R380" s="55"/>
      <c r="S380" s="55"/>
      <c r="T380" s="55"/>
      <c r="U380" s="55"/>
      <c r="V380" s="55"/>
      <c r="W380" s="55"/>
      <c r="X380" s="55"/>
      <c r="Y380" s="55"/>
      <c r="Z380" s="55"/>
      <c r="AA380" s="55"/>
      <c r="AB380" s="55"/>
    </row>
    <row r="381" spans="1:28" ht="15">
      <c r="A381" s="99"/>
      <c r="B381" s="55"/>
      <c r="C381" s="55"/>
      <c r="D381" s="55"/>
      <c r="E381" s="93"/>
      <c r="F381" s="55"/>
      <c r="G381" s="55"/>
      <c r="H381" s="55"/>
      <c r="I381" s="55"/>
      <c r="J381" s="55"/>
      <c r="K381" s="55"/>
      <c r="L381" s="55"/>
      <c r="M381" s="55"/>
      <c r="N381" s="55"/>
      <c r="O381" s="55"/>
      <c r="P381" s="55"/>
      <c r="Q381" s="55"/>
      <c r="R381" s="55"/>
      <c r="S381" s="55"/>
      <c r="T381" s="55"/>
      <c r="U381" s="55"/>
      <c r="V381" s="55"/>
      <c r="W381" s="55"/>
      <c r="X381" s="55"/>
      <c r="Y381" s="55"/>
      <c r="Z381" s="55"/>
      <c r="AA381" s="55"/>
      <c r="AB381" s="55"/>
    </row>
    <row r="382" spans="1:28" ht="15">
      <c r="A382" s="99"/>
      <c r="B382" s="55"/>
      <c r="C382" s="55"/>
      <c r="D382" s="55"/>
      <c r="E382" s="93"/>
      <c r="F382" s="55"/>
      <c r="G382" s="55"/>
      <c r="H382" s="55"/>
      <c r="I382" s="55"/>
      <c r="J382" s="55"/>
      <c r="K382" s="55"/>
      <c r="L382" s="55"/>
      <c r="M382" s="55"/>
      <c r="N382" s="55"/>
      <c r="O382" s="55"/>
      <c r="P382" s="55"/>
      <c r="Q382" s="55"/>
      <c r="R382" s="55"/>
      <c r="S382" s="55"/>
      <c r="T382" s="55"/>
      <c r="U382" s="55"/>
      <c r="V382" s="55"/>
      <c r="W382" s="55"/>
      <c r="X382" s="55"/>
      <c r="Y382" s="55"/>
      <c r="Z382" s="55"/>
      <c r="AA382" s="55"/>
      <c r="AB382" s="55"/>
    </row>
    <row r="383" spans="1:28" ht="15">
      <c r="A383" s="99"/>
      <c r="B383" s="55"/>
      <c r="C383" s="55"/>
      <c r="D383" s="55"/>
      <c r="E383" s="93"/>
      <c r="F383" s="55"/>
      <c r="G383" s="55"/>
      <c r="H383" s="55"/>
      <c r="I383" s="55"/>
      <c r="J383" s="55"/>
      <c r="K383" s="55"/>
      <c r="L383" s="55"/>
      <c r="M383" s="55"/>
      <c r="N383" s="55"/>
      <c r="O383" s="55"/>
      <c r="P383" s="55"/>
      <c r="Q383" s="55"/>
      <c r="R383" s="55"/>
      <c r="S383" s="55"/>
      <c r="T383" s="55"/>
      <c r="U383" s="55"/>
      <c r="V383" s="55"/>
      <c r="W383" s="55"/>
      <c r="X383" s="55"/>
      <c r="Y383" s="55"/>
      <c r="Z383" s="55"/>
      <c r="AA383" s="55"/>
      <c r="AB383" s="55"/>
    </row>
    <row r="384" spans="1:28" ht="15">
      <c r="A384" s="99"/>
      <c r="B384" s="55"/>
      <c r="C384" s="55"/>
      <c r="D384" s="55"/>
      <c r="E384" s="93"/>
      <c r="F384" s="55"/>
      <c r="G384" s="55"/>
      <c r="H384" s="55"/>
      <c r="I384" s="55"/>
      <c r="J384" s="55"/>
      <c r="K384" s="55"/>
      <c r="L384" s="55"/>
      <c r="M384" s="55"/>
      <c r="N384" s="55"/>
      <c r="O384" s="55"/>
      <c r="P384" s="55"/>
      <c r="Q384" s="55"/>
      <c r="R384" s="55"/>
      <c r="S384" s="55"/>
      <c r="T384" s="55"/>
      <c r="U384" s="55"/>
      <c r="V384" s="55"/>
      <c r="W384" s="55"/>
      <c r="X384" s="55"/>
      <c r="Y384" s="55"/>
      <c r="Z384" s="55"/>
      <c r="AA384" s="55"/>
      <c r="AB384" s="55"/>
    </row>
    <row r="385" spans="1:28" ht="15">
      <c r="A385" s="99"/>
      <c r="B385" s="55"/>
      <c r="C385" s="55"/>
      <c r="D385" s="55"/>
      <c r="E385" s="93"/>
      <c r="F385" s="55"/>
      <c r="G385" s="55"/>
      <c r="H385" s="55"/>
      <c r="I385" s="55"/>
      <c r="J385" s="55"/>
      <c r="K385" s="55"/>
      <c r="L385" s="55"/>
      <c r="M385" s="55"/>
      <c r="N385" s="55"/>
      <c r="O385" s="55"/>
      <c r="P385" s="55"/>
      <c r="Q385" s="55"/>
      <c r="R385" s="55"/>
      <c r="S385" s="55"/>
      <c r="T385" s="55"/>
      <c r="U385" s="55"/>
      <c r="V385" s="55"/>
      <c r="W385" s="55"/>
      <c r="X385" s="55"/>
      <c r="Y385" s="55"/>
      <c r="Z385" s="55"/>
      <c r="AA385" s="55"/>
      <c r="AB385" s="55"/>
    </row>
    <row r="386" spans="1:28" ht="15">
      <c r="A386" s="99"/>
      <c r="B386" s="55"/>
      <c r="C386" s="55"/>
      <c r="D386" s="55"/>
      <c r="E386" s="93"/>
      <c r="F386" s="55"/>
      <c r="G386" s="55"/>
      <c r="H386" s="55"/>
      <c r="I386" s="55"/>
      <c r="J386" s="55"/>
      <c r="K386" s="55"/>
      <c r="L386" s="55"/>
      <c r="M386" s="55"/>
      <c r="N386" s="55"/>
      <c r="O386" s="55"/>
      <c r="P386" s="55"/>
      <c r="Q386" s="55"/>
      <c r="R386" s="55"/>
      <c r="S386" s="55"/>
      <c r="T386" s="55"/>
      <c r="U386" s="55"/>
      <c r="V386" s="55"/>
      <c r="W386" s="55"/>
      <c r="X386" s="55"/>
      <c r="Y386" s="55"/>
      <c r="Z386" s="55"/>
      <c r="AA386" s="55"/>
      <c r="AB386" s="55"/>
    </row>
    <row r="387" spans="1:28" ht="15">
      <c r="A387" s="99"/>
      <c r="B387" s="55"/>
      <c r="C387" s="55"/>
      <c r="D387" s="55"/>
      <c r="E387" s="93"/>
      <c r="F387" s="55"/>
      <c r="G387" s="55"/>
      <c r="H387" s="55"/>
      <c r="I387" s="55"/>
      <c r="J387" s="55"/>
      <c r="K387" s="55"/>
      <c r="L387" s="55"/>
      <c r="M387" s="55"/>
      <c r="N387" s="55"/>
      <c r="O387" s="55"/>
      <c r="P387" s="55"/>
      <c r="Q387" s="55"/>
      <c r="R387" s="55"/>
      <c r="S387" s="55"/>
      <c r="T387" s="55"/>
      <c r="U387" s="55"/>
      <c r="V387" s="55"/>
      <c r="W387" s="55"/>
      <c r="X387" s="55"/>
      <c r="Y387" s="55"/>
      <c r="Z387" s="55"/>
      <c r="AA387" s="55"/>
      <c r="AB387" s="55"/>
    </row>
    <row r="388" spans="1:28" ht="15">
      <c r="A388" s="99"/>
      <c r="B388" s="55"/>
      <c r="C388" s="55"/>
      <c r="D388" s="55"/>
      <c r="E388" s="93"/>
      <c r="F388" s="55"/>
      <c r="G388" s="55"/>
      <c r="H388" s="55"/>
      <c r="I388" s="55"/>
      <c r="J388" s="55"/>
      <c r="K388" s="55"/>
      <c r="L388" s="55"/>
      <c r="M388" s="55"/>
      <c r="N388" s="55"/>
      <c r="O388" s="55"/>
      <c r="P388" s="55"/>
      <c r="Q388" s="55"/>
      <c r="R388" s="55"/>
      <c r="S388" s="55"/>
      <c r="T388" s="55"/>
      <c r="U388" s="55"/>
      <c r="V388" s="55"/>
      <c r="W388" s="55"/>
      <c r="X388" s="55"/>
      <c r="Y388" s="55"/>
      <c r="Z388" s="55"/>
      <c r="AA388" s="55"/>
      <c r="AB388" s="55"/>
    </row>
    <row r="389" spans="1:28" ht="15">
      <c r="A389" s="99"/>
      <c r="B389" s="55"/>
      <c r="C389" s="55"/>
      <c r="D389" s="55"/>
      <c r="E389" s="93"/>
      <c r="F389" s="55"/>
      <c r="G389" s="55"/>
      <c r="H389" s="55"/>
      <c r="I389" s="55"/>
      <c r="J389" s="55"/>
      <c r="K389" s="55"/>
      <c r="L389" s="55"/>
      <c r="M389" s="55"/>
      <c r="N389" s="55"/>
      <c r="O389" s="55"/>
      <c r="P389" s="55"/>
      <c r="Q389" s="55"/>
      <c r="R389" s="55"/>
      <c r="S389" s="55"/>
      <c r="T389" s="55"/>
      <c r="U389" s="55"/>
      <c r="V389" s="55"/>
      <c r="W389" s="55"/>
      <c r="X389" s="55"/>
      <c r="Y389" s="55"/>
      <c r="Z389" s="55"/>
      <c r="AA389" s="55"/>
      <c r="AB389" s="55"/>
    </row>
    <row r="390" spans="1:28" ht="15">
      <c r="A390" s="99"/>
      <c r="B390" s="55"/>
      <c r="C390" s="55"/>
      <c r="D390" s="55"/>
      <c r="E390" s="93"/>
      <c r="F390" s="55"/>
      <c r="G390" s="55"/>
      <c r="H390" s="55"/>
      <c r="I390" s="55"/>
      <c r="J390" s="55"/>
      <c r="K390" s="55"/>
      <c r="L390" s="55"/>
      <c r="M390" s="55"/>
      <c r="N390" s="55"/>
      <c r="O390" s="55"/>
      <c r="P390" s="55"/>
      <c r="Q390" s="55"/>
      <c r="R390" s="55"/>
      <c r="S390" s="55"/>
      <c r="T390" s="55"/>
      <c r="U390" s="55"/>
      <c r="V390" s="55"/>
      <c r="W390" s="55"/>
      <c r="X390" s="55"/>
      <c r="Y390" s="55"/>
      <c r="Z390" s="55"/>
      <c r="AA390" s="55"/>
      <c r="AB390" s="55"/>
    </row>
    <row r="391" spans="1:28" ht="15">
      <c r="A391" s="99"/>
      <c r="B391" s="55"/>
      <c r="C391" s="55"/>
      <c r="D391" s="55"/>
      <c r="E391" s="93"/>
      <c r="F391" s="55"/>
      <c r="G391" s="55"/>
      <c r="H391" s="55"/>
      <c r="I391" s="55"/>
      <c r="J391" s="55"/>
      <c r="K391" s="55"/>
      <c r="L391" s="55"/>
      <c r="M391" s="55"/>
      <c r="N391" s="55"/>
      <c r="O391" s="55"/>
      <c r="P391" s="55"/>
      <c r="Q391" s="55"/>
      <c r="R391" s="55"/>
      <c r="S391" s="55"/>
      <c r="T391" s="55"/>
      <c r="U391" s="55"/>
      <c r="V391" s="55"/>
      <c r="W391" s="55"/>
      <c r="X391" s="55"/>
      <c r="Y391" s="55"/>
      <c r="Z391" s="55"/>
      <c r="AA391" s="55"/>
      <c r="AB391" s="55"/>
    </row>
    <row r="392" spans="1:28" ht="15">
      <c r="A392" s="99"/>
      <c r="B392" s="55"/>
      <c r="C392" s="55"/>
      <c r="D392" s="55"/>
      <c r="E392" s="93"/>
      <c r="F392" s="55"/>
      <c r="G392" s="55"/>
      <c r="H392" s="55"/>
      <c r="I392" s="55"/>
      <c r="J392" s="55"/>
      <c r="K392" s="55"/>
      <c r="L392" s="55"/>
      <c r="M392" s="55"/>
      <c r="N392" s="55"/>
      <c r="O392" s="55"/>
      <c r="P392" s="55"/>
      <c r="Q392" s="55"/>
      <c r="R392" s="55"/>
      <c r="S392" s="55"/>
      <c r="T392" s="55"/>
      <c r="U392" s="55"/>
      <c r="V392" s="55"/>
      <c r="W392" s="55"/>
      <c r="X392" s="55"/>
      <c r="Y392" s="55"/>
      <c r="Z392" s="55"/>
      <c r="AA392" s="55"/>
      <c r="AB392" s="55"/>
    </row>
    <row r="393" spans="1:28" ht="15">
      <c r="A393" s="99"/>
      <c r="B393" s="55"/>
      <c r="C393" s="55"/>
      <c r="D393" s="55"/>
      <c r="E393" s="93"/>
      <c r="F393" s="55"/>
      <c r="G393" s="55"/>
      <c r="H393" s="55"/>
      <c r="I393" s="55"/>
      <c r="J393" s="55"/>
      <c r="K393" s="55"/>
      <c r="L393" s="55"/>
      <c r="M393" s="55"/>
      <c r="N393" s="55"/>
      <c r="O393" s="55"/>
      <c r="P393" s="55"/>
      <c r="Q393" s="55"/>
      <c r="R393" s="55"/>
      <c r="S393" s="55"/>
      <c r="T393" s="55"/>
      <c r="U393" s="55"/>
      <c r="V393" s="55"/>
      <c r="W393" s="55"/>
      <c r="X393" s="55"/>
      <c r="Y393" s="55"/>
      <c r="Z393" s="55"/>
      <c r="AA393" s="55"/>
      <c r="AB393" s="55"/>
    </row>
    <row r="394" spans="1:28" ht="15">
      <c r="A394" s="99"/>
      <c r="B394" s="55"/>
      <c r="C394" s="55"/>
      <c r="D394" s="55"/>
      <c r="E394" s="93"/>
      <c r="F394" s="55"/>
      <c r="G394" s="55"/>
      <c r="H394" s="55"/>
      <c r="I394" s="55"/>
      <c r="J394" s="55"/>
      <c r="K394" s="55"/>
      <c r="L394" s="55"/>
      <c r="M394" s="55"/>
      <c r="N394" s="55"/>
      <c r="O394" s="55"/>
      <c r="P394" s="55"/>
      <c r="Q394" s="55"/>
      <c r="R394" s="55"/>
      <c r="S394" s="55"/>
      <c r="T394" s="55"/>
      <c r="U394" s="55"/>
      <c r="V394" s="55"/>
      <c r="W394" s="55"/>
      <c r="X394" s="55"/>
      <c r="Y394" s="55"/>
      <c r="Z394" s="55"/>
      <c r="AA394" s="55"/>
      <c r="AB394" s="55"/>
    </row>
    <row r="395" spans="1:28" ht="15">
      <c r="A395" s="99"/>
      <c r="B395" s="55"/>
      <c r="C395" s="55"/>
      <c r="D395" s="55"/>
      <c r="E395" s="93"/>
      <c r="F395" s="55"/>
      <c r="G395" s="55"/>
      <c r="H395" s="55"/>
      <c r="I395" s="55"/>
      <c r="J395" s="55"/>
      <c r="K395" s="55"/>
      <c r="L395" s="55"/>
      <c r="M395" s="55"/>
      <c r="N395" s="55"/>
      <c r="O395" s="55"/>
      <c r="P395" s="55"/>
      <c r="Q395" s="55"/>
      <c r="R395" s="55"/>
      <c r="S395" s="55"/>
      <c r="T395" s="55"/>
      <c r="U395" s="55"/>
      <c r="V395" s="55"/>
      <c r="W395" s="55"/>
      <c r="X395" s="55"/>
      <c r="Y395" s="55"/>
      <c r="Z395" s="55"/>
      <c r="AA395" s="55"/>
      <c r="AB395" s="55"/>
    </row>
    <row r="396" spans="1:28" ht="15">
      <c r="A396" s="99"/>
      <c r="B396" s="55"/>
      <c r="C396" s="55"/>
      <c r="D396" s="55"/>
      <c r="E396" s="93"/>
      <c r="F396" s="55"/>
      <c r="G396" s="55"/>
      <c r="H396" s="55"/>
      <c r="I396" s="55"/>
      <c r="J396" s="55"/>
      <c r="K396" s="55"/>
      <c r="L396" s="55"/>
      <c r="M396" s="55"/>
      <c r="N396" s="55"/>
      <c r="O396" s="55"/>
      <c r="P396" s="55"/>
      <c r="Q396" s="55"/>
      <c r="R396" s="55"/>
      <c r="S396" s="55"/>
      <c r="T396" s="55"/>
      <c r="U396" s="55"/>
      <c r="V396" s="55"/>
      <c r="W396" s="55"/>
      <c r="X396" s="55"/>
      <c r="Y396" s="55"/>
      <c r="Z396" s="55"/>
      <c r="AA396" s="55"/>
      <c r="AB396" s="55"/>
    </row>
    <row r="397" spans="1:28" ht="15">
      <c r="A397" s="99"/>
      <c r="B397" s="55"/>
      <c r="C397" s="55"/>
      <c r="D397" s="55"/>
      <c r="E397" s="93"/>
      <c r="F397" s="55"/>
      <c r="G397" s="55"/>
      <c r="H397" s="55"/>
      <c r="I397" s="55"/>
      <c r="J397" s="55"/>
      <c r="K397" s="55"/>
      <c r="L397" s="55"/>
      <c r="M397" s="55"/>
      <c r="N397" s="55"/>
      <c r="O397" s="55"/>
      <c r="P397" s="55"/>
      <c r="Q397" s="55"/>
      <c r="R397" s="55"/>
      <c r="S397" s="55"/>
      <c r="T397" s="55"/>
      <c r="U397" s="55"/>
      <c r="V397" s="55"/>
      <c r="W397" s="55"/>
      <c r="X397" s="55"/>
      <c r="Y397" s="55"/>
      <c r="Z397" s="55"/>
      <c r="AA397" s="55"/>
      <c r="AB397" s="55"/>
    </row>
    <row r="398" spans="1:28" ht="15">
      <c r="A398" s="99"/>
      <c r="B398" s="55"/>
      <c r="C398" s="55"/>
      <c r="D398" s="55"/>
      <c r="E398" s="93"/>
      <c r="F398" s="55"/>
      <c r="G398" s="55"/>
      <c r="H398" s="55"/>
      <c r="I398" s="55"/>
      <c r="J398" s="55"/>
      <c r="K398" s="55"/>
      <c r="L398" s="55"/>
      <c r="M398" s="55"/>
      <c r="N398" s="55"/>
      <c r="O398" s="55"/>
      <c r="P398" s="55"/>
      <c r="Q398" s="55"/>
      <c r="R398" s="55"/>
      <c r="S398" s="55"/>
      <c r="T398" s="55"/>
      <c r="U398" s="55"/>
      <c r="V398" s="55"/>
      <c r="W398" s="55"/>
      <c r="X398" s="55"/>
      <c r="Y398" s="55"/>
      <c r="Z398" s="55"/>
      <c r="AA398" s="55"/>
      <c r="AB398" s="55"/>
    </row>
    <row r="399" spans="1:28" ht="15">
      <c r="A399" s="99"/>
      <c r="B399" s="55"/>
      <c r="C399" s="55"/>
      <c r="D399" s="55"/>
      <c r="E399" s="93"/>
      <c r="F399" s="55"/>
      <c r="G399" s="55"/>
      <c r="H399" s="55"/>
      <c r="I399" s="55"/>
      <c r="J399" s="55"/>
      <c r="K399" s="55"/>
      <c r="L399" s="55"/>
      <c r="M399" s="55"/>
      <c r="N399" s="55"/>
      <c r="O399" s="55"/>
      <c r="P399" s="55"/>
      <c r="Q399" s="55"/>
      <c r="R399" s="55"/>
      <c r="S399" s="55"/>
      <c r="T399" s="55"/>
      <c r="U399" s="55"/>
      <c r="V399" s="55"/>
      <c r="W399" s="55"/>
      <c r="X399" s="55"/>
      <c r="Y399" s="55"/>
      <c r="Z399" s="55"/>
      <c r="AA399" s="55"/>
      <c r="AB399" s="55"/>
    </row>
    <row r="400" spans="1:28" ht="15">
      <c r="A400" s="99"/>
      <c r="B400" s="55"/>
      <c r="C400" s="55"/>
      <c r="D400" s="55"/>
      <c r="E400" s="93"/>
      <c r="F400" s="55"/>
      <c r="G400" s="55"/>
      <c r="H400" s="55"/>
      <c r="I400" s="55"/>
      <c r="J400" s="55"/>
      <c r="K400" s="55"/>
      <c r="L400" s="55"/>
      <c r="M400" s="55"/>
      <c r="N400" s="55"/>
      <c r="O400" s="55"/>
      <c r="P400" s="55"/>
      <c r="Q400" s="55"/>
      <c r="R400" s="55"/>
      <c r="S400" s="55"/>
      <c r="T400" s="55"/>
      <c r="U400" s="55"/>
      <c r="V400" s="55"/>
      <c r="W400" s="55"/>
      <c r="X400" s="55"/>
      <c r="Y400" s="55"/>
      <c r="Z400" s="55"/>
      <c r="AA400" s="55"/>
      <c r="AB400" s="55"/>
    </row>
    <row r="401" spans="1:28" ht="15">
      <c r="A401" s="99"/>
      <c r="B401" s="55"/>
      <c r="C401" s="55"/>
      <c r="D401" s="55"/>
      <c r="E401" s="93"/>
      <c r="F401" s="55"/>
      <c r="G401" s="55"/>
      <c r="H401" s="55"/>
      <c r="I401" s="55"/>
      <c r="J401" s="55"/>
      <c r="K401" s="55"/>
      <c r="L401" s="55"/>
      <c r="M401" s="55"/>
      <c r="N401" s="55"/>
      <c r="O401" s="55"/>
      <c r="P401" s="55"/>
      <c r="Q401" s="55"/>
      <c r="R401" s="55"/>
      <c r="S401" s="55"/>
      <c r="T401" s="55"/>
      <c r="U401" s="55"/>
      <c r="V401" s="55"/>
      <c r="W401" s="55"/>
      <c r="X401" s="55"/>
      <c r="Y401" s="55"/>
      <c r="Z401" s="55"/>
      <c r="AA401" s="55"/>
      <c r="AB401" s="55"/>
    </row>
    <row r="402" spans="1:28" ht="15">
      <c r="A402" s="99"/>
      <c r="B402" s="55"/>
      <c r="C402" s="55"/>
      <c r="D402" s="55"/>
      <c r="E402" s="93"/>
      <c r="F402" s="55"/>
      <c r="G402" s="55"/>
      <c r="H402" s="55"/>
      <c r="I402" s="55"/>
      <c r="J402" s="55"/>
      <c r="K402" s="55"/>
      <c r="L402" s="55"/>
      <c r="M402" s="55"/>
      <c r="N402" s="55"/>
      <c r="O402" s="55"/>
      <c r="P402" s="55"/>
      <c r="Q402" s="55"/>
      <c r="R402" s="55"/>
      <c r="S402" s="55"/>
      <c r="T402" s="55"/>
      <c r="U402" s="55"/>
      <c r="V402" s="55"/>
      <c r="W402" s="55"/>
      <c r="X402" s="55"/>
      <c r="Y402" s="55"/>
      <c r="Z402" s="55"/>
      <c r="AA402" s="55"/>
      <c r="AB402" s="55"/>
    </row>
    <row r="403" spans="1:28" ht="15">
      <c r="A403" s="99"/>
      <c r="B403" s="55"/>
      <c r="C403" s="55"/>
      <c r="D403" s="55"/>
      <c r="E403" s="93"/>
      <c r="F403" s="55"/>
      <c r="G403" s="55"/>
      <c r="H403" s="55"/>
      <c r="I403" s="55"/>
      <c r="J403" s="55"/>
      <c r="K403" s="55"/>
      <c r="L403" s="55"/>
      <c r="M403" s="55"/>
      <c r="N403" s="55"/>
      <c r="O403" s="55"/>
      <c r="P403" s="55"/>
      <c r="Q403" s="55"/>
      <c r="R403" s="55"/>
      <c r="S403" s="55"/>
      <c r="T403" s="55"/>
      <c r="U403" s="55"/>
      <c r="V403" s="55"/>
      <c r="W403" s="55"/>
      <c r="X403" s="55"/>
      <c r="Y403" s="55"/>
      <c r="Z403" s="55"/>
      <c r="AA403" s="55"/>
      <c r="AB403" s="55"/>
    </row>
    <row r="404" spans="1:28" ht="15">
      <c r="A404" s="99"/>
      <c r="B404" s="55"/>
      <c r="C404" s="55"/>
      <c r="D404" s="55"/>
      <c r="E404" s="93"/>
      <c r="F404" s="55"/>
      <c r="G404" s="55"/>
      <c r="H404" s="55"/>
      <c r="I404" s="55"/>
      <c r="J404" s="55"/>
      <c r="K404" s="55"/>
      <c r="L404" s="55"/>
      <c r="M404" s="55"/>
      <c r="N404" s="55"/>
      <c r="O404" s="55"/>
      <c r="P404" s="55"/>
      <c r="Q404" s="55"/>
      <c r="R404" s="55"/>
      <c r="S404" s="55"/>
      <c r="T404" s="55"/>
      <c r="U404" s="55"/>
      <c r="V404" s="55"/>
      <c r="W404" s="55"/>
      <c r="X404" s="55"/>
      <c r="Y404" s="55"/>
      <c r="Z404" s="55"/>
      <c r="AA404" s="55"/>
      <c r="AB404" s="55"/>
    </row>
    <row r="405" spans="1:28" ht="15">
      <c r="A405" s="99"/>
      <c r="B405" s="55"/>
      <c r="C405" s="55"/>
      <c r="D405" s="55"/>
      <c r="E405" s="93"/>
      <c r="F405" s="55"/>
      <c r="G405" s="55"/>
      <c r="H405" s="55"/>
      <c r="I405" s="55"/>
      <c r="J405" s="55"/>
      <c r="K405" s="55"/>
      <c r="L405" s="55"/>
      <c r="M405" s="55"/>
      <c r="N405" s="55"/>
      <c r="O405" s="55"/>
      <c r="P405" s="55"/>
      <c r="Q405" s="55"/>
      <c r="R405" s="55"/>
      <c r="S405" s="55"/>
      <c r="T405" s="55"/>
      <c r="U405" s="55"/>
      <c r="V405" s="55"/>
      <c r="W405" s="55"/>
      <c r="X405" s="55"/>
      <c r="Y405" s="55"/>
      <c r="Z405" s="55"/>
      <c r="AA405" s="55"/>
      <c r="AB405" s="55"/>
    </row>
    <row r="406" spans="1:28" ht="15">
      <c r="A406" s="99"/>
      <c r="B406" s="55"/>
      <c r="C406" s="55"/>
      <c r="D406" s="55"/>
      <c r="E406" s="93"/>
      <c r="F406" s="55"/>
      <c r="G406" s="55"/>
      <c r="H406" s="55"/>
      <c r="I406" s="55"/>
      <c r="J406" s="55"/>
      <c r="K406" s="55"/>
      <c r="L406" s="55"/>
      <c r="M406" s="55"/>
      <c r="N406" s="55"/>
      <c r="O406" s="55"/>
      <c r="P406" s="55"/>
      <c r="Q406" s="55"/>
      <c r="R406" s="55"/>
      <c r="S406" s="55"/>
      <c r="T406" s="55"/>
      <c r="U406" s="55"/>
      <c r="V406" s="55"/>
      <c r="W406" s="55"/>
      <c r="X406" s="55"/>
      <c r="Y406" s="55"/>
      <c r="Z406" s="55"/>
      <c r="AA406" s="55"/>
      <c r="AB406" s="55"/>
    </row>
    <row r="407" spans="1:28" ht="15">
      <c r="A407" s="99"/>
      <c r="B407" s="55"/>
      <c r="C407" s="55"/>
      <c r="D407" s="55"/>
      <c r="E407" s="93"/>
      <c r="F407" s="55"/>
      <c r="G407" s="55"/>
      <c r="H407" s="55"/>
      <c r="I407" s="55"/>
      <c r="J407" s="55"/>
      <c r="K407" s="55"/>
      <c r="L407" s="55"/>
      <c r="M407" s="55"/>
      <c r="N407" s="55"/>
      <c r="O407" s="55"/>
      <c r="P407" s="55"/>
      <c r="Q407" s="55"/>
      <c r="R407" s="55"/>
      <c r="S407" s="55"/>
      <c r="T407" s="55"/>
      <c r="U407" s="55"/>
      <c r="V407" s="55"/>
      <c r="W407" s="55"/>
      <c r="X407" s="55"/>
      <c r="Y407" s="55"/>
      <c r="Z407" s="55"/>
      <c r="AA407" s="55"/>
      <c r="AB407" s="55"/>
    </row>
    <row r="408" spans="1:28" ht="15">
      <c r="A408" s="99"/>
      <c r="B408" s="55"/>
      <c r="C408" s="55"/>
      <c r="D408" s="55"/>
      <c r="E408" s="93"/>
      <c r="F408" s="55"/>
      <c r="G408" s="55"/>
      <c r="H408" s="55"/>
      <c r="I408" s="55"/>
      <c r="J408" s="55"/>
      <c r="K408" s="55"/>
      <c r="L408" s="55"/>
      <c r="M408" s="55"/>
      <c r="N408" s="55"/>
      <c r="O408" s="55"/>
      <c r="P408" s="55"/>
      <c r="Q408" s="55"/>
      <c r="R408" s="55"/>
      <c r="S408" s="55"/>
      <c r="T408" s="55"/>
      <c r="U408" s="55"/>
      <c r="V408" s="55"/>
      <c r="W408" s="55"/>
      <c r="X408" s="55"/>
      <c r="Y408" s="55"/>
      <c r="Z408" s="55"/>
      <c r="AA408" s="55"/>
      <c r="AB408" s="55"/>
    </row>
    <row r="409" spans="1:28" ht="15">
      <c r="A409" s="99"/>
      <c r="B409" s="55"/>
      <c r="C409" s="55"/>
      <c r="D409" s="55"/>
      <c r="E409" s="93"/>
      <c r="F409" s="55"/>
      <c r="G409" s="55"/>
      <c r="H409" s="55"/>
      <c r="I409" s="55"/>
      <c r="J409" s="55"/>
      <c r="K409" s="55"/>
      <c r="L409" s="55"/>
      <c r="M409" s="55"/>
      <c r="N409" s="55"/>
      <c r="O409" s="55"/>
      <c r="P409" s="55"/>
      <c r="Q409" s="55"/>
      <c r="R409" s="55"/>
      <c r="S409" s="55"/>
      <c r="T409" s="55"/>
      <c r="U409" s="55"/>
      <c r="V409" s="55"/>
      <c r="W409" s="55"/>
      <c r="X409" s="55"/>
      <c r="Y409" s="55"/>
      <c r="Z409" s="55"/>
      <c r="AA409" s="55"/>
      <c r="AB409" s="55"/>
    </row>
    <row r="410" spans="1:28" ht="15">
      <c r="A410" s="99"/>
      <c r="B410" s="55"/>
      <c r="C410" s="55"/>
      <c r="D410" s="55"/>
      <c r="E410" s="93"/>
      <c r="F410" s="55"/>
      <c r="G410" s="55"/>
      <c r="H410" s="55"/>
      <c r="I410" s="55"/>
      <c r="J410" s="55"/>
      <c r="K410" s="55"/>
      <c r="L410" s="55"/>
      <c r="M410" s="55"/>
      <c r="N410" s="55"/>
      <c r="O410" s="55"/>
      <c r="P410" s="55"/>
      <c r="Q410" s="55"/>
      <c r="R410" s="55"/>
      <c r="S410" s="55"/>
      <c r="T410" s="55"/>
      <c r="U410" s="55"/>
      <c r="V410" s="55"/>
      <c r="W410" s="55"/>
      <c r="X410" s="55"/>
      <c r="Y410" s="55"/>
      <c r="Z410" s="55"/>
      <c r="AA410" s="55"/>
      <c r="AB410" s="55"/>
    </row>
    <row r="411" spans="1:28" ht="15">
      <c r="A411" s="99"/>
      <c r="B411" s="55"/>
      <c r="C411" s="55"/>
      <c r="D411" s="55"/>
      <c r="E411" s="93"/>
      <c r="F411" s="55"/>
      <c r="G411" s="55"/>
      <c r="H411" s="55"/>
      <c r="I411" s="55"/>
      <c r="J411" s="55"/>
      <c r="K411" s="55"/>
      <c r="L411" s="55"/>
      <c r="M411" s="55"/>
      <c r="N411" s="55"/>
      <c r="O411" s="55"/>
      <c r="P411" s="55"/>
      <c r="Q411" s="55"/>
      <c r="R411" s="55"/>
      <c r="S411" s="55"/>
      <c r="T411" s="55"/>
      <c r="U411" s="55"/>
      <c r="V411" s="55"/>
      <c r="W411" s="55"/>
      <c r="X411" s="55"/>
      <c r="Y411" s="55"/>
      <c r="Z411" s="55"/>
      <c r="AA411" s="55"/>
      <c r="AB411" s="55"/>
    </row>
    <row r="412" spans="1:28" ht="15">
      <c r="A412" s="99"/>
      <c r="B412" s="55"/>
      <c r="C412" s="55"/>
      <c r="D412" s="55"/>
      <c r="E412" s="93"/>
      <c r="F412" s="55"/>
      <c r="G412" s="55"/>
      <c r="H412" s="55"/>
      <c r="I412" s="55"/>
      <c r="J412" s="55"/>
      <c r="K412" s="55"/>
      <c r="L412" s="55"/>
      <c r="M412" s="55"/>
      <c r="N412" s="55"/>
      <c r="O412" s="55"/>
      <c r="P412" s="55"/>
      <c r="Q412" s="55"/>
      <c r="R412" s="55"/>
      <c r="S412" s="55"/>
      <c r="T412" s="55"/>
      <c r="U412" s="55"/>
      <c r="V412" s="55"/>
      <c r="W412" s="55"/>
      <c r="X412" s="55"/>
      <c r="Y412" s="55"/>
      <c r="Z412" s="55"/>
      <c r="AA412" s="55"/>
      <c r="AB412" s="55"/>
    </row>
    <row r="413" spans="1:28" ht="15">
      <c r="A413" s="99"/>
      <c r="B413" s="55"/>
      <c r="C413" s="55"/>
      <c r="D413" s="55"/>
      <c r="E413" s="93"/>
      <c r="F413" s="55"/>
      <c r="G413" s="55"/>
      <c r="H413" s="55"/>
      <c r="I413" s="55"/>
      <c r="J413" s="55"/>
      <c r="K413" s="55"/>
      <c r="L413" s="55"/>
      <c r="M413" s="55"/>
      <c r="N413" s="55"/>
      <c r="O413" s="55"/>
      <c r="P413" s="55"/>
      <c r="Q413" s="55"/>
      <c r="R413" s="55"/>
      <c r="S413" s="55"/>
      <c r="T413" s="55"/>
      <c r="U413" s="55"/>
      <c r="V413" s="55"/>
      <c r="W413" s="55"/>
      <c r="X413" s="55"/>
      <c r="Y413" s="55"/>
      <c r="Z413" s="55"/>
      <c r="AA413" s="55"/>
      <c r="AB413" s="55"/>
    </row>
    <row r="414" spans="1:28" ht="15">
      <c r="A414" s="99"/>
      <c r="B414" s="55"/>
      <c r="C414" s="55"/>
      <c r="D414" s="55"/>
      <c r="E414" s="93"/>
      <c r="F414" s="55"/>
      <c r="G414" s="55"/>
      <c r="H414" s="55"/>
      <c r="I414" s="55"/>
      <c r="J414" s="55"/>
      <c r="K414" s="55"/>
      <c r="L414" s="55"/>
      <c r="M414" s="55"/>
      <c r="N414" s="55"/>
      <c r="O414" s="55"/>
      <c r="P414" s="55"/>
      <c r="Q414" s="55"/>
      <c r="R414" s="55"/>
      <c r="S414" s="55"/>
      <c r="T414" s="55"/>
      <c r="U414" s="55"/>
      <c r="V414" s="55"/>
      <c r="W414" s="55"/>
      <c r="X414" s="55"/>
      <c r="Y414" s="55"/>
      <c r="Z414" s="55"/>
      <c r="AA414" s="55"/>
      <c r="AB414" s="55"/>
    </row>
    <row r="415" spans="1:28" ht="15">
      <c r="A415" s="99"/>
      <c r="B415" s="55"/>
      <c r="C415" s="55"/>
      <c r="D415" s="55"/>
      <c r="E415" s="93"/>
      <c r="F415" s="55"/>
      <c r="G415" s="55"/>
      <c r="H415" s="55"/>
      <c r="I415" s="55"/>
      <c r="J415" s="55"/>
      <c r="K415" s="55"/>
      <c r="L415" s="55"/>
      <c r="M415" s="55"/>
      <c r="N415" s="55"/>
      <c r="O415" s="55"/>
      <c r="P415" s="55"/>
      <c r="Q415" s="55"/>
      <c r="R415" s="55"/>
      <c r="S415" s="55"/>
      <c r="T415" s="55"/>
      <c r="U415" s="55"/>
      <c r="V415" s="55"/>
      <c r="W415" s="55"/>
      <c r="X415" s="55"/>
      <c r="Y415" s="55"/>
      <c r="Z415" s="55"/>
      <c r="AA415" s="55"/>
      <c r="AB415" s="55"/>
    </row>
    <row r="416" spans="1:28" ht="15">
      <c r="A416" s="99"/>
      <c r="B416" s="55"/>
      <c r="C416" s="55"/>
      <c r="D416" s="55"/>
      <c r="E416" s="93"/>
      <c r="F416" s="55"/>
      <c r="G416" s="55"/>
      <c r="H416" s="55"/>
      <c r="I416" s="55"/>
      <c r="J416" s="55"/>
      <c r="K416" s="55"/>
      <c r="L416" s="55"/>
      <c r="M416" s="55"/>
      <c r="N416" s="55"/>
      <c r="O416" s="55"/>
      <c r="P416" s="55"/>
      <c r="Q416" s="55"/>
      <c r="R416" s="55"/>
      <c r="S416" s="55"/>
      <c r="T416" s="55"/>
      <c r="U416" s="55"/>
      <c r="V416" s="55"/>
      <c r="W416" s="55"/>
      <c r="X416" s="55"/>
      <c r="Y416" s="55"/>
      <c r="Z416" s="55"/>
      <c r="AA416" s="55"/>
      <c r="AB416" s="55"/>
    </row>
    <row r="417" spans="1:28" ht="15">
      <c r="A417" s="99"/>
      <c r="B417" s="55"/>
      <c r="C417" s="55"/>
      <c r="D417" s="55"/>
      <c r="E417" s="93"/>
      <c r="F417" s="55"/>
      <c r="G417" s="55"/>
      <c r="H417" s="55"/>
      <c r="I417" s="55"/>
      <c r="J417" s="55"/>
      <c r="K417" s="55"/>
      <c r="L417" s="55"/>
      <c r="M417" s="55"/>
      <c r="N417" s="55"/>
      <c r="O417" s="55"/>
      <c r="P417" s="55"/>
      <c r="Q417" s="55"/>
      <c r="R417" s="55"/>
      <c r="S417" s="55"/>
      <c r="T417" s="55"/>
      <c r="U417" s="55"/>
      <c r="V417" s="55"/>
      <c r="W417" s="55"/>
      <c r="X417" s="55"/>
      <c r="Y417" s="55"/>
      <c r="Z417" s="55"/>
      <c r="AA417" s="55"/>
      <c r="AB417" s="55"/>
    </row>
    <row r="418" spans="1:28" ht="15">
      <c r="A418" s="99"/>
      <c r="B418" s="55"/>
      <c r="C418" s="55"/>
      <c r="D418" s="55"/>
      <c r="E418" s="93"/>
      <c r="F418" s="55"/>
      <c r="G418" s="55"/>
      <c r="H418" s="55"/>
      <c r="I418" s="55"/>
      <c r="J418" s="55"/>
      <c r="K418" s="55"/>
      <c r="L418" s="55"/>
      <c r="M418" s="55"/>
      <c r="N418" s="55"/>
      <c r="O418" s="55"/>
      <c r="P418" s="55"/>
      <c r="Q418" s="55"/>
      <c r="R418" s="55"/>
      <c r="S418" s="55"/>
      <c r="T418" s="55"/>
      <c r="U418" s="55"/>
      <c r="V418" s="55"/>
      <c r="W418" s="55"/>
      <c r="X418" s="55"/>
      <c r="Y418" s="55"/>
      <c r="Z418" s="55"/>
      <c r="AA418" s="55"/>
      <c r="AB418" s="55"/>
    </row>
    <row r="419" spans="1:28" ht="15">
      <c r="A419" s="99"/>
      <c r="B419" s="55"/>
      <c r="C419" s="55"/>
      <c r="D419" s="55"/>
      <c r="E419" s="93"/>
      <c r="F419" s="55"/>
      <c r="G419" s="55"/>
      <c r="H419" s="55"/>
      <c r="I419" s="55"/>
      <c r="J419" s="55"/>
      <c r="K419" s="55"/>
      <c r="L419" s="55"/>
      <c r="M419" s="55"/>
      <c r="N419" s="55"/>
      <c r="O419" s="55"/>
      <c r="P419" s="55"/>
      <c r="Q419" s="55"/>
      <c r="R419" s="55"/>
      <c r="S419" s="55"/>
      <c r="T419" s="55"/>
      <c r="U419" s="55"/>
      <c r="V419" s="55"/>
      <c r="W419" s="55"/>
      <c r="X419" s="55"/>
      <c r="Y419" s="55"/>
      <c r="Z419" s="55"/>
      <c r="AA419" s="55"/>
      <c r="AB419" s="55"/>
    </row>
    <row r="420" spans="1:28" ht="15">
      <c r="A420" s="99"/>
      <c r="B420" s="55"/>
      <c r="C420" s="55"/>
      <c r="D420" s="55"/>
      <c r="E420" s="93"/>
      <c r="F420" s="55"/>
      <c r="G420" s="55"/>
      <c r="H420" s="55"/>
      <c r="I420" s="55"/>
      <c r="J420" s="55"/>
      <c r="K420" s="55"/>
      <c r="L420" s="55"/>
      <c r="M420" s="55"/>
      <c r="N420" s="55"/>
      <c r="O420" s="55"/>
      <c r="P420" s="55"/>
      <c r="Q420" s="55"/>
      <c r="R420" s="55"/>
      <c r="S420" s="55"/>
      <c r="T420" s="55"/>
      <c r="U420" s="55"/>
      <c r="V420" s="55"/>
      <c r="W420" s="55"/>
      <c r="X420" s="55"/>
      <c r="Y420" s="55"/>
      <c r="Z420" s="55"/>
      <c r="AA420" s="55"/>
      <c r="AB420" s="55"/>
    </row>
    <row r="421" spans="1:28" ht="15">
      <c r="A421" s="99"/>
      <c r="B421" s="55"/>
      <c r="C421" s="55"/>
      <c r="D421" s="55"/>
      <c r="E421" s="93"/>
      <c r="F421" s="55"/>
      <c r="G421" s="55"/>
      <c r="H421" s="55"/>
      <c r="I421" s="55"/>
      <c r="J421" s="55"/>
      <c r="K421" s="55"/>
      <c r="L421" s="55"/>
      <c r="M421" s="55"/>
      <c r="N421" s="55"/>
      <c r="O421" s="55"/>
      <c r="P421" s="55"/>
      <c r="Q421" s="55"/>
      <c r="R421" s="55"/>
      <c r="S421" s="55"/>
      <c r="T421" s="55"/>
      <c r="U421" s="55"/>
      <c r="V421" s="55"/>
      <c r="W421" s="55"/>
      <c r="X421" s="55"/>
      <c r="Y421" s="55"/>
      <c r="Z421" s="55"/>
      <c r="AA421" s="55"/>
      <c r="AB421" s="55"/>
    </row>
    <row r="422" spans="1:28" ht="15">
      <c r="A422" s="99"/>
      <c r="B422" s="55"/>
      <c r="C422" s="55"/>
      <c r="D422" s="55"/>
      <c r="E422" s="93"/>
      <c r="F422" s="55"/>
      <c r="G422" s="55"/>
      <c r="H422" s="55"/>
      <c r="I422" s="55"/>
      <c r="J422" s="55"/>
      <c r="K422" s="55"/>
      <c r="L422" s="55"/>
      <c r="M422" s="55"/>
      <c r="N422" s="55"/>
      <c r="O422" s="55"/>
      <c r="P422" s="55"/>
      <c r="Q422" s="55"/>
      <c r="R422" s="55"/>
      <c r="S422" s="55"/>
      <c r="T422" s="55"/>
      <c r="U422" s="55"/>
      <c r="V422" s="55"/>
      <c r="W422" s="55"/>
      <c r="X422" s="55"/>
      <c r="Y422" s="55"/>
      <c r="Z422" s="55"/>
      <c r="AA422" s="55"/>
      <c r="AB422" s="55"/>
    </row>
    <row r="423" spans="1:28" ht="15">
      <c r="A423" s="99"/>
      <c r="B423" s="55"/>
      <c r="C423" s="55"/>
      <c r="D423" s="55"/>
      <c r="E423" s="93"/>
      <c r="F423" s="55"/>
      <c r="G423" s="55"/>
      <c r="H423" s="55"/>
      <c r="I423" s="55"/>
      <c r="J423" s="55"/>
      <c r="K423" s="55"/>
      <c r="L423" s="55"/>
      <c r="M423" s="55"/>
      <c r="N423" s="55"/>
      <c r="O423" s="55"/>
      <c r="P423" s="55"/>
      <c r="Q423" s="55"/>
      <c r="R423" s="55"/>
      <c r="S423" s="55"/>
      <c r="T423" s="55"/>
      <c r="U423" s="55"/>
      <c r="V423" s="55"/>
      <c r="W423" s="55"/>
      <c r="X423" s="55"/>
      <c r="Y423" s="55"/>
      <c r="Z423" s="55"/>
      <c r="AA423" s="55"/>
      <c r="AB423" s="55"/>
    </row>
    <row r="424" spans="1:28" ht="15">
      <c r="A424" s="99"/>
      <c r="B424" s="55"/>
      <c r="C424" s="55"/>
      <c r="D424" s="55"/>
      <c r="E424" s="93"/>
      <c r="F424" s="55"/>
      <c r="G424" s="55"/>
      <c r="H424" s="55"/>
      <c r="I424" s="55"/>
      <c r="J424" s="55"/>
      <c r="K424" s="55"/>
      <c r="L424" s="55"/>
      <c r="M424" s="55"/>
      <c r="N424" s="55"/>
      <c r="O424" s="55"/>
      <c r="P424" s="55"/>
      <c r="Q424" s="55"/>
      <c r="R424" s="55"/>
      <c r="S424" s="55"/>
      <c r="T424" s="55"/>
      <c r="U424" s="55"/>
      <c r="V424" s="55"/>
      <c r="W424" s="55"/>
      <c r="X424" s="55"/>
      <c r="Y424" s="55"/>
      <c r="Z424" s="55"/>
      <c r="AA424" s="55"/>
      <c r="AB424" s="55"/>
    </row>
    <row r="425" spans="1:28" ht="15">
      <c r="A425" s="99"/>
      <c r="B425" s="55"/>
      <c r="C425" s="55"/>
      <c r="D425" s="55"/>
      <c r="E425" s="93"/>
      <c r="F425" s="55"/>
      <c r="G425" s="55"/>
      <c r="H425" s="55"/>
      <c r="I425" s="55"/>
      <c r="J425" s="55"/>
      <c r="K425" s="55"/>
      <c r="L425" s="55"/>
      <c r="M425" s="55"/>
      <c r="N425" s="55"/>
      <c r="O425" s="55"/>
      <c r="P425" s="55"/>
      <c r="Q425" s="55"/>
      <c r="R425" s="55"/>
      <c r="S425" s="55"/>
      <c r="T425" s="55"/>
      <c r="U425" s="55"/>
      <c r="V425" s="55"/>
      <c r="W425" s="55"/>
      <c r="X425" s="55"/>
      <c r="Y425" s="55"/>
      <c r="Z425" s="55"/>
      <c r="AA425" s="55"/>
      <c r="AB425" s="55"/>
    </row>
    <row r="426" spans="1:28" ht="15">
      <c r="A426" s="99"/>
      <c r="B426" s="55"/>
      <c r="C426" s="55"/>
      <c r="D426" s="55"/>
      <c r="E426" s="93"/>
      <c r="F426" s="55"/>
      <c r="G426" s="55"/>
      <c r="H426" s="55"/>
      <c r="I426" s="55"/>
      <c r="J426" s="55"/>
      <c r="K426" s="55"/>
      <c r="L426" s="55"/>
      <c r="M426" s="55"/>
      <c r="N426" s="55"/>
      <c r="O426" s="55"/>
      <c r="P426" s="55"/>
      <c r="Q426" s="55"/>
      <c r="R426" s="55"/>
      <c r="S426" s="55"/>
      <c r="T426" s="55"/>
      <c r="U426" s="55"/>
      <c r="V426" s="55"/>
      <c r="W426" s="55"/>
      <c r="X426" s="55"/>
      <c r="Y426" s="55"/>
      <c r="Z426" s="55"/>
      <c r="AA426" s="55"/>
      <c r="AB426" s="55"/>
    </row>
    <row r="427" spans="1:28" ht="15">
      <c r="A427" s="99"/>
      <c r="B427" s="55"/>
      <c r="C427" s="55"/>
      <c r="D427" s="55"/>
      <c r="E427" s="93"/>
      <c r="F427" s="55"/>
      <c r="G427" s="55"/>
      <c r="H427" s="55"/>
      <c r="I427" s="55"/>
      <c r="J427" s="55"/>
      <c r="K427" s="55"/>
      <c r="L427" s="55"/>
      <c r="M427" s="55"/>
      <c r="N427" s="55"/>
      <c r="O427" s="55"/>
      <c r="P427" s="55"/>
      <c r="Q427" s="55"/>
      <c r="R427" s="55"/>
      <c r="S427" s="55"/>
      <c r="T427" s="55"/>
      <c r="U427" s="55"/>
      <c r="V427" s="55"/>
      <c r="W427" s="55"/>
      <c r="X427" s="55"/>
      <c r="Y427" s="55"/>
      <c r="Z427" s="55"/>
      <c r="AA427" s="55"/>
      <c r="AB427" s="55"/>
    </row>
    <row r="428" spans="1:28" ht="15">
      <c r="A428" s="99"/>
      <c r="B428" s="55"/>
      <c r="C428" s="55"/>
      <c r="D428" s="55"/>
      <c r="E428" s="93"/>
      <c r="F428" s="55"/>
      <c r="G428" s="55"/>
      <c r="H428" s="55"/>
      <c r="I428" s="55"/>
      <c r="J428" s="55"/>
      <c r="K428" s="55"/>
      <c r="L428" s="55"/>
      <c r="M428" s="55"/>
      <c r="N428" s="55"/>
      <c r="O428" s="55"/>
      <c r="P428" s="55"/>
      <c r="Q428" s="55"/>
      <c r="R428" s="55"/>
      <c r="S428" s="55"/>
      <c r="T428" s="55"/>
      <c r="U428" s="55"/>
      <c r="V428" s="55"/>
      <c r="W428" s="55"/>
      <c r="X428" s="55"/>
      <c r="Y428" s="55"/>
      <c r="Z428" s="55"/>
      <c r="AA428" s="55"/>
      <c r="AB428" s="55"/>
    </row>
    <row r="429" spans="1:28" ht="15">
      <c r="A429" s="99"/>
      <c r="B429" s="55"/>
      <c r="C429" s="55"/>
      <c r="D429" s="55"/>
      <c r="E429" s="93"/>
      <c r="F429" s="55"/>
      <c r="G429" s="55"/>
      <c r="H429" s="55"/>
      <c r="I429" s="55"/>
      <c r="J429" s="55"/>
      <c r="K429" s="55"/>
      <c r="L429" s="55"/>
      <c r="M429" s="55"/>
      <c r="N429" s="55"/>
      <c r="O429" s="55"/>
      <c r="P429" s="55"/>
      <c r="Q429" s="55"/>
      <c r="R429" s="55"/>
      <c r="S429" s="55"/>
      <c r="T429" s="55"/>
      <c r="U429" s="55"/>
      <c r="V429" s="55"/>
      <c r="W429" s="55"/>
      <c r="X429" s="55"/>
      <c r="Y429" s="55"/>
      <c r="Z429" s="55"/>
      <c r="AA429" s="55"/>
      <c r="AB429" s="55"/>
    </row>
    <row r="430" spans="1:28" ht="15">
      <c r="A430" s="99"/>
      <c r="B430" s="55"/>
      <c r="C430" s="55"/>
      <c r="D430" s="55"/>
      <c r="E430" s="93"/>
      <c r="F430" s="55"/>
      <c r="G430" s="55"/>
      <c r="H430" s="55"/>
      <c r="I430" s="55"/>
      <c r="J430" s="55"/>
      <c r="K430" s="55"/>
      <c r="L430" s="55"/>
      <c r="M430" s="55"/>
      <c r="N430" s="55"/>
      <c r="O430" s="55"/>
      <c r="P430" s="55"/>
      <c r="Q430" s="55"/>
      <c r="R430" s="55"/>
      <c r="S430" s="55"/>
      <c r="T430" s="55"/>
      <c r="U430" s="55"/>
      <c r="V430" s="55"/>
      <c r="W430" s="55"/>
      <c r="X430" s="55"/>
      <c r="Y430" s="55"/>
      <c r="Z430" s="55"/>
      <c r="AA430" s="55"/>
      <c r="AB430" s="55"/>
    </row>
    <row r="431" spans="1:28" ht="15">
      <c r="A431" s="99"/>
      <c r="B431" s="55"/>
      <c r="C431" s="55"/>
      <c r="D431" s="55"/>
      <c r="E431" s="93"/>
      <c r="F431" s="55"/>
      <c r="G431" s="55"/>
      <c r="H431" s="55"/>
      <c r="I431" s="55"/>
      <c r="J431" s="55"/>
      <c r="K431" s="55"/>
      <c r="L431" s="55"/>
      <c r="M431" s="55"/>
      <c r="N431" s="55"/>
      <c r="O431" s="55"/>
      <c r="P431" s="55"/>
      <c r="Q431" s="55"/>
      <c r="R431" s="55"/>
      <c r="S431" s="55"/>
      <c r="T431" s="55"/>
      <c r="U431" s="55"/>
      <c r="V431" s="55"/>
      <c r="W431" s="55"/>
      <c r="X431" s="55"/>
      <c r="Y431" s="55"/>
      <c r="Z431" s="55"/>
      <c r="AA431" s="55"/>
      <c r="AB431" s="55"/>
    </row>
    <row r="432" spans="1:28" ht="15">
      <c r="A432" s="99"/>
      <c r="B432" s="55"/>
      <c r="C432" s="55"/>
      <c r="D432" s="55"/>
      <c r="E432" s="93"/>
      <c r="F432" s="55"/>
      <c r="G432" s="55"/>
      <c r="H432" s="55"/>
      <c r="I432" s="55"/>
      <c r="J432" s="55"/>
      <c r="K432" s="55"/>
      <c r="L432" s="55"/>
      <c r="M432" s="55"/>
      <c r="N432" s="55"/>
      <c r="O432" s="55"/>
      <c r="P432" s="55"/>
      <c r="Q432" s="55"/>
      <c r="R432" s="55"/>
      <c r="S432" s="55"/>
      <c r="T432" s="55"/>
      <c r="U432" s="55"/>
      <c r="V432" s="55"/>
      <c r="W432" s="55"/>
      <c r="X432" s="55"/>
      <c r="Y432" s="55"/>
      <c r="Z432" s="55"/>
      <c r="AA432" s="55"/>
      <c r="AB432" s="55"/>
    </row>
    <row r="433" spans="1:28" ht="15">
      <c r="A433" s="99"/>
      <c r="B433" s="55"/>
      <c r="C433" s="55"/>
      <c r="D433" s="55"/>
      <c r="E433" s="93"/>
      <c r="F433" s="55"/>
      <c r="G433" s="55"/>
      <c r="H433" s="55"/>
      <c r="I433" s="55"/>
      <c r="J433" s="55"/>
      <c r="K433" s="55"/>
      <c r="L433" s="55"/>
      <c r="M433" s="55"/>
      <c r="N433" s="55"/>
      <c r="O433" s="55"/>
      <c r="P433" s="55"/>
      <c r="Q433" s="55"/>
      <c r="R433" s="55"/>
      <c r="S433" s="55"/>
      <c r="T433" s="55"/>
      <c r="U433" s="55"/>
      <c r="V433" s="55"/>
      <c r="W433" s="55"/>
      <c r="X433" s="55"/>
      <c r="Y433" s="55"/>
      <c r="Z433" s="55"/>
      <c r="AA433" s="55"/>
      <c r="AB433" s="55"/>
    </row>
    <row r="434" spans="1:28" ht="15">
      <c r="A434" s="99"/>
      <c r="B434" s="55"/>
      <c r="C434" s="55"/>
      <c r="D434" s="55"/>
      <c r="E434" s="93"/>
      <c r="F434" s="55"/>
      <c r="G434" s="55"/>
      <c r="H434" s="55"/>
      <c r="I434" s="55"/>
      <c r="J434" s="55"/>
      <c r="K434" s="55"/>
      <c r="L434" s="55"/>
      <c r="M434" s="55"/>
      <c r="N434" s="55"/>
      <c r="O434" s="55"/>
      <c r="P434" s="55"/>
      <c r="Q434" s="55"/>
      <c r="R434" s="55"/>
      <c r="S434" s="55"/>
      <c r="T434" s="55"/>
      <c r="U434" s="55"/>
      <c r="V434" s="55"/>
      <c r="W434" s="55"/>
      <c r="X434" s="55"/>
      <c r="Y434" s="55"/>
      <c r="Z434" s="55"/>
      <c r="AA434" s="55"/>
      <c r="AB434" s="55"/>
    </row>
    <row r="435" spans="1:28" ht="15">
      <c r="A435" s="99"/>
      <c r="B435" s="55"/>
      <c r="C435" s="55"/>
      <c r="D435" s="55"/>
      <c r="E435" s="93"/>
      <c r="F435" s="55"/>
      <c r="G435" s="55"/>
      <c r="H435" s="55"/>
      <c r="I435" s="55"/>
      <c r="J435" s="55"/>
      <c r="K435" s="55"/>
      <c r="L435" s="55"/>
      <c r="M435" s="55"/>
      <c r="N435" s="55"/>
      <c r="O435" s="55"/>
      <c r="P435" s="55"/>
      <c r="Q435" s="55"/>
      <c r="R435" s="55"/>
      <c r="S435" s="55"/>
      <c r="T435" s="55"/>
      <c r="U435" s="55"/>
      <c r="V435" s="55"/>
      <c r="W435" s="55"/>
      <c r="X435" s="55"/>
      <c r="Y435" s="55"/>
      <c r="Z435" s="55"/>
      <c r="AA435" s="55"/>
      <c r="AB435" s="55"/>
    </row>
    <row r="436" spans="1:28" ht="15">
      <c r="A436" s="99"/>
      <c r="B436" s="55"/>
      <c r="C436" s="55"/>
      <c r="D436" s="55"/>
      <c r="E436" s="93"/>
      <c r="F436" s="55"/>
      <c r="G436" s="55"/>
      <c r="H436" s="55"/>
      <c r="I436" s="55"/>
      <c r="J436" s="55"/>
      <c r="K436" s="55"/>
      <c r="L436" s="55"/>
      <c r="M436" s="55"/>
      <c r="N436" s="55"/>
      <c r="O436" s="55"/>
      <c r="P436" s="55"/>
      <c r="Q436" s="55"/>
      <c r="R436" s="55"/>
      <c r="S436" s="55"/>
      <c r="T436" s="55"/>
      <c r="U436" s="55"/>
      <c r="V436" s="55"/>
      <c r="W436" s="55"/>
      <c r="X436" s="55"/>
      <c r="Y436" s="55"/>
      <c r="Z436" s="55"/>
      <c r="AA436" s="55"/>
      <c r="AB436" s="55"/>
    </row>
    <row r="437" spans="1:28" ht="15">
      <c r="A437" s="99"/>
      <c r="B437" s="55"/>
      <c r="C437" s="55"/>
      <c r="D437" s="55"/>
      <c r="E437" s="93"/>
      <c r="F437" s="55"/>
      <c r="G437" s="55"/>
      <c r="H437" s="55"/>
      <c r="I437" s="55"/>
      <c r="J437" s="55"/>
      <c r="K437" s="55"/>
      <c r="L437" s="55"/>
      <c r="M437" s="55"/>
      <c r="N437" s="55"/>
      <c r="O437" s="55"/>
      <c r="P437" s="55"/>
      <c r="Q437" s="55"/>
      <c r="R437" s="55"/>
      <c r="S437" s="55"/>
      <c r="T437" s="55"/>
      <c r="U437" s="55"/>
      <c r="V437" s="55"/>
      <c r="W437" s="55"/>
      <c r="X437" s="55"/>
      <c r="Y437" s="55"/>
      <c r="Z437" s="55"/>
      <c r="AA437" s="55"/>
      <c r="AB437" s="55"/>
    </row>
    <row r="438" spans="1:28" ht="15">
      <c r="A438" s="99"/>
      <c r="B438" s="55"/>
      <c r="C438" s="55"/>
      <c r="D438" s="55"/>
      <c r="E438" s="93"/>
      <c r="F438" s="55"/>
      <c r="G438" s="55"/>
      <c r="H438" s="55"/>
      <c r="I438" s="55"/>
      <c r="J438" s="55"/>
      <c r="K438" s="55"/>
      <c r="L438" s="55"/>
      <c r="M438" s="55"/>
      <c r="N438" s="55"/>
      <c r="O438" s="55"/>
      <c r="P438" s="55"/>
      <c r="Q438" s="55"/>
      <c r="R438" s="55"/>
      <c r="S438" s="55"/>
      <c r="T438" s="55"/>
      <c r="U438" s="55"/>
      <c r="V438" s="55"/>
      <c r="W438" s="55"/>
      <c r="X438" s="55"/>
      <c r="Y438" s="55"/>
      <c r="Z438" s="55"/>
      <c r="AA438" s="55"/>
      <c r="AB438" s="55"/>
    </row>
    <row r="439" spans="1:28" ht="15">
      <c r="A439" s="99"/>
      <c r="B439" s="55"/>
      <c r="C439" s="55"/>
      <c r="D439" s="55"/>
      <c r="E439" s="93"/>
      <c r="F439" s="55"/>
      <c r="G439" s="55"/>
      <c r="H439" s="55"/>
      <c r="I439" s="55"/>
      <c r="J439" s="55"/>
      <c r="K439" s="55"/>
      <c r="L439" s="55"/>
      <c r="M439" s="55"/>
      <c r="N439" s="55"/>
      <c r="O439" s="55"/>
      <c r="P439" s="55"/>
      <c r="Q439" s="55"/>
      <c r="R439" s="55"/>
      <c r="S439" s="55"/>
      <c r="T439" s="55"/>
      <c r="U439" s="55"/>
      <c r="V439" s="55"/>
      <c r="W439" s="55"/>
      <c r="X439" s="55"/>
      <c r="Y439" s="55"/>
      <c r="Z439" s="55"/>
      <c r="AA439" s="55"/>
      <c r="AB439" s="55"/>
    </row>
    <row r="440" spans="1:28" ht="15">
      <c r="A440" s="99"/>
      <c r="B440" s="55"/>
      <c r="C440" s="55"/>
      <c r="D440" s="55"/>
      <c r="E440" s="93"/>
      <c r="F440" s="55"/>
      <c r="G440" s="55"/>
      <c r="H440" s="55"/>
      <c r="I440" s="55"/>
      <c r="J440" s="55"/>
      <c r="K440" s="55"/>
      <c r="L440" s="55"/>
      <c r="M440" s="55"/>
      <c r="N440" s="55"/>
      <c r="O440" s="55"/>
      <c r="P440" s="55"/>
      <c r="Q440" s="55"/>
      <c r="R440" s="55"/>
      <c r="S440" s="55"/>
      <c r="T440" s="55"/>
      <c r="U440" s="55"/>
      <c r="V440" s="55"/>
      <c r="W440" s="55"/>
      <c r="X440" s="55"/>
      <c r="Y440" s="55"/>
      <c r="Z440" s="55"/>
      <c r="AA440" s="55"/>
      <c r="AB440" s="55"/>
    </row>
    <row r="441" spans="1:28" ht="15">
      <c r="A441" s="99"/>
      <c r="B441" s="55"/>
      <c r="C441" s="55"/>
      <c r="D441" s="55"/>
      <c r="E441" s="93"/>
      <c r="F441" s="55"/>
      <c r="G441" s="55"/>
      <c r="H441" s="55"/>
      <c r="I441" s="55"/>
      <c r="J441" s="55"/>
      <c r="K441" s="55"/>
      <c r="L441" s="55"/>
      <c r="M441" s="55"/>
      <c r="N441" s="55"/>
      <c r="O441" s="55"/>
      <c r="P441" s="55"/>
      <c r="Q441" s="55"/>
      <c r="R441" s="55"/>
      <c r="S441" s="55"/>
      <c r="T441" s="55"/>
      <c r="U441" s="55"/>
      <c r="V441" s="55"/>
      <c r="W441" s="55"/>
      <c r="X441" s="55"/>
      <c r="Y441" s="55"/>
      <c r="Z441" s="55"/>
      <c r="AA441" s="55"/>
      <c r="AB441" s="55"/>
    </row>
    <row r="442" spans="1:28" ht="15">
      <c r="A442" s="99"/>
      <c r="B442" s="55"/>
      <c r="C442" s="55"/>
      <c r="D442" s="55"/>
      <c r="E442" s="93"/>
      <c r="F442" s="55"/>
      <c r="G442" s="55"/>
      <c r="H442" s="55"/>
      <c r="I442" s="55"/>
      <c r="J442" s="55"/>
      <c r="K442" s="55"/>
      <c r="L442" s="55"/>
      <c r="M442" s="55"/>
      <c r="N442" s="55"/>
      <c r="O442" s="55"/>
      <c r="P442" s="55"/>
      <c r="Q442" s="55"/>
      <c r="R442" s="55"/>
      <c r="S442" s="55"/>
      <c r="T442" s="55"/>
      <c r="U442" s="55"/>
      <c r="V442" s="55"/>
      <c r="W442" s="55"/>
      <c r="X442" s="55"/>
      <c r="Y442" s="55"/>
      <c r="Z442" s="55"/>
      <c r="AA442" s="55"/>
      <c r="AB442" s="55"/>
    </row>
    <row r="443" spans="1:28" ht="15">
      <c r="A443" s="99"/>
      <c r="B443" s="55"/>
      <c r="C443" s="55"/>
      <c r="D443" s="55"/>
      <c r="E443" s="93"/>
      <c r="F443" s="55"/>
      <c r="G443" s="55"/>
      <c r="H443" s="55"/>
      <c r="I443" s="55"/>
      <c r="J443" s="55"/>
      <c r="K443" s="55"/>
      <c r="L443" s="55"/>
      <c r="M443" s="55"/>
      <c r="N443" s="55"/>
      <c r="O443" s="55"/>
      <c r="P443" s="55"/>
      <c r="Q443" s="55"/>
      <c r="R443" s="55"/>
      <c r="S443" s="55"/>
      <c r="T443" s="55"/>
      <c r="U443" s="55"/>
      <c r="V443" s="55"/>
      <c r="W443" s="55"/>
      <c r="X443" s="55"/>
      <c r="Y443" s="55"/>
      <c r="Z443" s="55"/>
      <c r="AA443" s="55"/>
      <c r="AB443" s="55"/>
    </row>
    <row r="444" spans="1:28" ht="15">
      <c r="A444" s="99"/>
      <c r="B444" s="55"/>
      <c r="C444" s="55"/>
      <c r="D444" s="55"/>
      <c r="E444" s="93"/>
      <c r="F444" s="55"/>
      <c r="G444" s="55"/>
      <c r="H444" s="55"/>
      <c r="I444" s="55"/>
      <c r="J444" s="55"/>
      <c r="K444" s="55"/>
      <c r="L444" s="55"/>
      <c r="M444" s="55"/>
      <c r="N444" s="55"/>
      <c r="O444" s="55"/>
      <c r="P444" s="55"/>
      <c r="Q444" s="55"/>
      <c r="R444" s="55"/>
      <c r="S444" s="55"/>
      <c r="T444" s="55"/>
      <c r="U444" s="55"/>
      <c r="V444" s="55"/>
      <c r="W444" s="55"/>
      <c r="X444" s="55"/>
      <c r="Y444" s="55"/>
      <c r="Z444" s="55"/>
      <c r="AA444" s="55"/>
      <c r="AB444" s="55"/>
    </row>
    <row r="445" spans="1:28" ht="15">
      <c r="A445" s="99"/>
      <c r="B445" s="55"/>
      <c r="C445" s="55"/>
      <c r="D445" s="55"/>
      <c r="E445" s="93"/>
      <c r="F445" s="55"/>
      <c r="G445" s="55"/>
      <c r="H445" s="55"/>
      <c r="I445" s="55"/>
      <c r="J445" s="55"/>
      <c r="K445" s="55"/>
      <c r="L445" s="55"/>
      <c r="M445" s="55"/>
      <c r="N445" s="55"/>
      <c r="O445" s="55"/>
      <c r="P445" s="55"/>
      <c r="Q445" s="55"/>
      <c r="R445" s="55"/>
      <c r="S445" s="55"/>
      <c r="T445" s="55"/>
      <c r="U445" s="55"/>
      <c r="V445" s="55"/>
      <c r="W445" s="55"/>
      <c r="X445" s="55"/>
      <c r="Y445" s="55"/>
      <c r="Z445" s="55"/>
      <c r="AA445" s="55"/>
      <c r="AB445" s="55"/>
    </row>
    <row r="446" spans="1:28" ht="15">
      <c r="A446" s="99"/>
      <c r="B446" s="55"/>
      <c r="C446" s="55"/>
      <c r="D446" s="55"/>
      <c r="E446" s="93"/>
      <c r="F446" s="55"/>
      <c r="G446" s="55"/>
      <c r="H446" s="55"/>
      <c r="I446" s="55"/>
      <c r="J446" s="55"/>
      <c r="K446" s="55"/>
      <c r="L446" s="55"/>
      <c r="M446" s="55"/>
      <c r="N446" s="55"/>
      <c r="O446" s="55"/>
      <c r="P446" s="55"/>
      <c r="Q446" s="55"/>
      <c r="R446" s="55"/>
      <c r="S446" s="55"/>
      <c r="T446" s="55"/>
      <c r="U446" s="55"/>
      <c r="V446" s="55"/>
      <c r="W446" s="55"/>
      <c r="X446" s="55"/>
      <c r="Y446" s="55"/>
      <c r="Z446" s="55"/>
      <c r="AA446" s="55"/>
      <c r="AB446" s="55"/>
    </row>
    <row r="447" spans="1:28" ht="15">
      <c r="A447" s="99"/>
      <c r="B447" s="55"/>
      <c r="C447" s="55"/>
      <c r="D447" s="55"/>
      <c r="E447" s="93"/>
      <c r="F447" s="55"/>
      <c r="G447" s="55"/>
      <c r="H447" s="55"/>
      <c r="I447" s="55"/>
      <c r="J447" s="55"/>
      <c r="K447" s="55"/>
      <c r="L447" s="55"/>
      <c r="M447" s="55"/>
      <c r="N447" s="55"/>
      <c r="O447" s="55"/>
      <c r="P447" s="55"/>
      <c r="Q447" s="55"/>
      <c r="R447" s="55"/>
      <c r="S447" s="55"/>
      <c r="T447" s="55"/>
      <c r="U447" s="55"/>
      <c r="V447" s="55"/>
      <c r="W447" s="55"/>
      <c r="X447" s="55"/>
      <c r="Y447" s="55"/>
      <c r="Z447" s="55"/>
      <c r="AA447" s="55"/>
      <c r="AB447" s="55"/>
    </row>
    <row r="448" spans="1:28" ht="15">
      <c r="A448" s="99"/>
      <c r="B448" s="55"/>
      <c r="C448" s="55"/>
      <c r="D448" s="55"/>
      <c r="E448" s="93"/>
      <c r="F448" s="55"/>
      <c r="G448" s="55"/>
      <c r="H448" s="55"/>
      <c r="I448" s="55"/>
      <c r="J448" s="55"/>
      <c r="K448" s="55"/>
      <c r="L448" s="55"/>
      <c r="M448" s="55"/>
      <c r="N448" s="55"/>
      <c r="O448" s="55"/>
      <c r="P448" s="55"/>
      <c r="Q448" s="55"/>
      <c r="R448" s="55"/>
      <c r="S448" s="55"/>
      <c r="T448" s="55"/>
      <c r="U448" s="55"/>
      <c r="V448" s="55"/>
      <c r="W448" s="55"/>
      <c r="X448" s="55"/>
      <c r="Y448" s="55"/>
      <c r="Z448" s="55"/>
      <c r="AA448" s="55"/>
      <c r="AB448" s="55"/>
    </row>
    <row r="449" spans="1:28" ht="15">
      <c r="A449" s="99"/>
      <c r="B449" s="55"/>
      <c r="C449" s="55"/>
      <c r="D449" s="55"/>
      <c r="E449" s="93"/>
      <c r="F449" s="55"/>
      <c r="G449" s="55"/>
      <c r="H449" s="55"/>
      <c r="I449" s="55"/>
      <c r="J449" s="55"/>
      <c r="K449" s="55"/>
      <c r="L449" s="55"/>
      <c r="M449" s="55"/>
      <c r="N449" s="55"/>
      <c r="O449" s="55"/>
      <c r="P449" s="55"/>
      <c r="Q449" s="55"/>
      <c r="R449" s="55"/>
      <c r="S449" s="55"/>
      <c r="T449" s="55"/>
      <c r="U449" s="55"/>
      <c r="V449" s="55"/>
      <c r="W449" s="55"/>
      <c r="X449" s="55"/>
      <c r="Y449" s="55"/>
      <c r="Z449" s="55"/>
      <c r="AA449" s="55"/>
      <c r="AB449" s="55"/>
    </row>
    <row r="450" spans="1:28" ht="15">
      <c r="A450" s="99"/>
      <c r="B450" s="55"/>
      <c r="C450" s="55"/>
      <c r="D450" s="55"/>
      <c r="E450" s="93"/>
      <c r="F450" s="55"/>
      <c r="G450" s="55"/>
      <c r="H450" s="55"/>
      <c r="I450" s="55"/>
      <c r="J450" s="55"/>
      <c r="K450" s="55"/>
      <c r="L450" s="55"/>
      <c r="M450" s="55"/>
      <c r="N450" s="55"/>
      <c r="O450" s="55"/>
      <c r="P450" s="55"/>
      <c r="Q450" s="55"/>
      <c r="R450" s="55"/>
      <c r="S450" s="55"/>
      <c r="T450" s="55"/>
      <c r="U450" s="55"/>
      <c r="V450" s="55"/>
      <c r="W450" s="55"/>
      <c r="X450" s="55"/>
      <c r="Y450" s="55"/>
      <c r="Z450" s="55"/>
      <c r="AA450" s="55"/>
      <c r="AB450" s="55"/>
    </row>
    <row r="451" spans="1:28" ht="15">
      <c r="A451" s="99"/>
      <c r="B451" s="55"/>
      <c r="C451" s="55"/>
      <c r="D451" s="55"/>
      <c r="E451" s="93"/>
      <c r="F451" s="55"/>
      <c r="G451" s="55"/>
      <c r="H451" s="55"/>
      <c r="I451" s="55"/>
      <c r="J451" s="55"/>
      <c r="K451" s="55"/>
      <c r="L451" s="55"/>
      <c r="M451" s="55"/>
      <c r="N451" s="55"/>
      <c r="O451" s="55"/>
      <c r="P451" s="55"/>
      <c r="Q451" s="55"/>
      <c r="R451" s="55"/>
      <c r="S451" s="55"/>
      <c r="T451" s="55"/>
      <c r="U451" s="55"/>
      <c r="V451" s="55"/>
      <c r="W451" s="55"/>
      <c r="X451" s="55"/>
      <c r="Y451" s="55"/>
      <c r="Z451" s="55"/>
      <c r="AA451" s="55"/>
      <c r="AB451" s="55"/>
    </row>
    <row r="452" spans="1:28" ht="15">
      <c r="A452" s="99"/>
      <c r="B452" s="55"/>
      <c r="C452" s="55"/>
      <c r="D452" s="55"/>
      <c r="E452" s="93"/>
      <c r="F452" s="55"/>
      <c r="G452" s="55"/>
      <c r="H452" s="55"/>
      <c r="I452" s="55"/>
      <c r="J452" s="55"/>
      <c r="K452" s="55"/>
      <c r="L452" s="55"/>
      <c r="M452" s="55"/>
      <c r="N452" s="55"/>
      <c r="O452" s="55"/>
      <c r="P452" s="55"/>
      <c r="Q452" s="55"/>
      <c r="R452" s="55"/>
      <c r="S452" s="55"/>
      <c r="T452" s="55"/>
      <c r="U452" s="55"/>
      <c r="V452" s="55"/>
      <c r="W452" s="55"/>
      <c r="X452" s="55"/>
      <c r="Y452" s="55"/>
      <c r="Z452" s="55"/>
      <c r="AA452" s="55"/>
      <c r="AB452" s="55"/>
    </row>
    <row r="453" spans="1:28" ht="15">
      <c r="A453" s="99"/>
      <c r="B453" s="55"/>
      <c r="C453" s="55"/>
      <c r="D453" s="55"/>
      <c r="E453" s="93"/>
      <c r="F453" s="55"/>
      <c r="G453" s="55"/>
      <c r="H453" s="55"/>
      <c r="I453" s="55"/>
      <c r="J453" s="55"/>
      <c r="K453" s="55"/>
      <c r="L453" s="55"/>
      <c r="M453" s="55"/>
      <c r="N453" s="55"/>
      <c r="O453" s="55"/>
      <c r="P453" s="55"/>
      <c r="Q453" s="55"/>
      <c r="R453" s="55"/>
      <c r="S453" s="55"/>
      <c r="T453" s="55"/>
      <c r="U453" s="55"/>
      <c r="V453" s="55"/>
      <c r="W453" s="55"/>
      <c r="X453" s="55"/>
      <c r="Y453" s="55"/>
      <c r="Z453" s="55"/>
      <c r="AA453" s="55"/>
      <c r="AB453" s="55"/>
    </row>
    <row r="454" spans="1:28" ht="15">
      <c r="A454" s="99"/>
      <c r="B454" s="55"/>
      <c r="C454" s="55"/>
      <c r="D454" s="55"/>
      <c r="E454" s="93"/>
      <c r="F454" s="55"/>
      <c r="G454" s="55"/>
      <c r="H454" s="55"/>
      <c r="I454" s="55"/>
      <c r="J454" s="55"/>
      <c r="K454" s="55"/>
      <c r="L454" s="55"/>
      <c r="M454" s="55"/>
      <c r="N454" s="55"/>
      <c r="O454" s="55"/>
      <c r="P454" s="55"/>
      <c r="Q454" s="55"/>
      <c r="R454" s="55"/>
      <c r="S454" s="55"/>
      <c r="T454" s="55"/>
      <c r="U454" s="55"/>
      <c r="V454" s="55"/>
      <c r="W454" s="55"/>
      <c r="X454" s="55"/>
      <c r="Y454" s="55"/>
      <c r="Z454" s="55"/>
      <c r="AA454" s="55"/>
      <c r="AB454" s="55"/>
    </row>
    <row r="455" spans="1:28" ht="15">
      <c r="A455" s="99"/>
      <c r="B455" s="55"/>
      <c r="C455" s="55"/>
      <c r="D455" s="55"/>
      <c r="E455" s="93"/>
      <c r="F455" s="55"/>
      <c r="G455" s="55"/>
      <c r="H455" s="55"/>
      <c r="I455" s="55"/>
      <c r="J455" s="55"/>
      <c r="K455" s="55"/>
      <c r="L455" s="55"/>
      <c r="M455" s="55"/>
      <c r="N455" s="55"/>
      <c r="O455" s="55"/>
      <c r="P455" s="55"/>
      <c r="Q455" s="55"/>
      <c r="R455" s="55"/>
      <c r="S455" s="55"/>
      <c r="T455" s="55"/>
      <c r="U455" s="55"/>
      <c r="V455" s="55"/>
      <c r="W455" s="55"/>
      <c r="X455" s="55"/>
      <c r="Y455" s="55"/>
      <c r="Z455" s="55"/>
      <c r="AA455" s="55"/>
      <c r="AB455" s="55"/>
    </row>
    <row r="456" spans="1:28" ht="15">
      <c r="A456" s="99"/>
      <c r="B456" s="55"/>
      <c r="C456" s="55"/>
      <c r="D456" s="55"/>
      <c r="E456" s="93"/>
      <c r="F456" s="55"/>
      <c r="G456" s="55"/>
      <c r="H456" s="55"/>
      <c r="I456" s="55"/>
      <c r="J456" s="55"/>
      <c r="K456" s="55"/>
      <c r="L456" s="55"/>
      <c r="M456" s="55"/>
      <c r="N456" s="55"/>
      <c r="O456" s="55"/>
      <c r="P456" s="55"/>
      <c r="Q456" s="55"/>
      <c r="R456" s="55"/>
      <c r="S456" s="55"/>
      <c r="T456" s="55"/>
      <c r="U456" s="55"/>
      <c r="V456" s="55"/>
      <c r="W456" s="55"/>
      <c r="X456" s="55"/>
      <c r="Y456" s="55"/>
      <c r="Z456" s="55"/>
      <c r="AA456" s="55"/>
      <c r="AB456" s="55"/>
    </row>
    <row r="457" spans="1:28" ht="15">
      <c r="A457" s="99"/>
      <c r="B457" s="55"/>
      <c r="C457" s="55"/>
      <c r="D457" s="55"/>
      <c r="E457" s="93"/>
      <c r="F457" s="55"/>
      <c r="G457" s="55"/>
      <c r="H457" s="55"/>
      <c r="I457" s="55"/>
      <c r="J457" s="55"/>
      <c r="K457" s="55"/>
      <c r="L457" s="55"/>
      <c r="M457" s="55"/>
      <c r="N457" s="55"/>
      <c r="O457" s="55"/>
      <c r="P457" s="55"/>
      <c r="Q457" s="55"/>
      <c r="R457" s="55"/>
      <c r="S457" s="55"/>
      <c r="T457" s="55"/>
      <c r="U457" s="55"/>
      <c r="V457" s="55"/>
      <c r="W457" s="55"/>
      <c r="X457" s="55"/>
      <c r="Y457" s="55"/>
      <c r="Z457" s="55"/>
      <c r="AA457" s="55"/>
      <c r="AB457" s="55"/>
    </row>
    <row r="458" spans="1:28" ht="15">
      <c r="A458" s="99"/>
      <c r="B458" s="55"/>
      <c r="C458" s="55"/>
      <c r="D458" s="55"/>
      <c r="E458" s="93"/>
      <c r="F458" s="55"/>
      <c r="G458" s="55"/>
      <c r="H458" s="55"/>
      <c r="I458" s="55"/>
      <c r="J458" s="55"/>
      <c r="K458" s="55"/>
      <c r="L458" s="55"/>
      <c r="M458" s="55"/>
      <c r="N458" s="55"/>
      <c r="O458" s="55"/>
      <c r="P458" s="55"/>
      <c r="Q458" s="55"/>
      <c r="R458" s="55"/>
      <c r="S458" s="55"/>
      <c r="T458" s="55"/>
      <c r="U458" s="55"/>
      <c r="V458" s="55"/>
      <c r="W458" s="55"/>
      <c r="X458" s="55"/>
      <c r="Y458" s="55"/>
      <c r="Z458" s="55"/>
      <c r="AA458" s="55"/>
      <c r="AB458" s="55"/>
    </row>
    <row r="459" spans="1:28" ht="15">
      <c r="A459" s="99"/>
      <c r="B459" s="55"/>
      <c r="C459" s="55"/>
      <c r="D459" s="55"/>
      <c r="E459" s="93"/>
      <c r="F459" s="55"/>
      <c r="G459" s="55"/>
      <c r="H459" s="55"/>
      <c r="I459" s="55"/>
      <c r="J459" s="55"/>
      <c r="K459" s="55"/>
      <c r="L459" s="55"/>
      <c r="M459" s="55"/>
      <c r="N459" s="55"/>
      <c r="O459" s="55"/>
      <c r="P459" s="55"/>
      <c r="Q459" s="55"/>
      <c r="R459" s="55"/>
      <c r="S459" s="55"/>
      <c r="T459" s="55"/>
      <c r="U459" s="55"/>
      <c r="V459" s="55"/>
      <c r="W459" s="55"/>
      <c r="X459" s="55"/>
      <c r="Y459" s="55"/>
      <c r="Z459" s="55"/>
      <c r="AA459" s="55"/>
      <c r="AB459" s="55"/>
    </row>
    <row r="460" spans="1:28" ht="15">
      <c r="A460" s="99"/>
      <c r="B460" s="55"/>
      <c r="C460" s="55"/>
      <c r="D460" s="55"/>
      <c r="E460" s="93"/>
      <c r="F460" s="55"/>
      <c r="G460" s="55"/>
      <c r="H460" s="55"/>
      <c r="I460" s="55"/>
      <c r="J460" s="55"/>
      <c r="K460" s="55"/>
      <c r="L460" s="55"/>
      <c r="M460" s="55"/>
      <c r="N460" s="55"/>
      <c r="O460" s="55"/>
      <c r="P460" s="55"/>
      <c r="Q460" s="55"/>
      <c r="R460" s="55"/>
      <c r="S460" s="55"/>
      <c r="T460" s="55"/>
      <c r="U460" s="55"/>
      <c r="V460" s="55"/>
      <c r="W460" s="55"/>
      <c r="X460" s="55"/>
      <c r="Y460" s="55"/>
      <c r="Z460" s="55"/>
      <c r="AA460" s="55"/>
      <c r="AB460" s="55"/>
    </row>
    <row r="461" spans="1:28" ht="15">
      <c r="A461" s="99"/>
      <c r="B461" s="55"/>
      <c r="C461" s="55"/>
      <c r="D461" s="55"/>
      <c r="E461" s="93"/>
      <c r="F461" s="55"/>
      <c r="G461" s="55"/>
      <c r="H461" s="55"/>
      <c r="I461" s="55"/>
      <c r="J461" s="55"/>
      <c r="K461" s="55"/>
      <c r="L461" s="55"/>
      <c r="M461" s="55"/>
      <c r="N461" s="55"/>
      <c r="O461" s="55"/>
      <c r="P461" s="55"/>
      <c r="Q461" s="55"/>
      <c r="R461" s="55"/>
      <c r="S461" s="55"/>
      <c r="T461" s="55"/>
      <c r="U461" s="55"/>
      <c r="V461" s="55"/>
      <c r="W461" s="55"/>
      <c r="X461" s="55"/>
      <c r="Y461" s="55"/>
      <c r="Z461" s="55"/>
      <c r="AA461" s="55"/>
      <c r="AB461" s="55"/>
    </row>
    <row r="462" spans="1:28" ht="15">
      <c r="A462" s="99"/>
      <c r="B462" s="55"/>
      <c r="C462" s="55"/>
      <c r="D462" s="55"/>
      <c r="E462" s="93"/>
      <c r="F462" s="55"/>
      <c r="G462" s="55"/>
      <c r="H462" s="55"/>
      <c r="I462" s="55"/>
      <c r="J462" s="55"/>
      <c r="K462" s="55"/>
      <c r="L462" s="55"/>
      <c r="M462" s="55"/>
      <c r="N462" s="55"/>
      <c r="O462" s="55"/>
      <c r="P462" s="55"/>
      <c r="Q462" s="55"/>
      <c r="R462" s="55"/>
      <c r="S462" s="55"/>
      <c r="T462" s="55"/>
      <c r="U462" s="55"/>
      <c r="V462" s="55"/>
      <c r="W462" s="55"/>
      <c r="X462" s="55"/>
      <c r="Y462" s="55"/>
      <c r="Z462" s="55"/>
      <c r="AA462" s="55"/>
      <c r="AB462" s="55"/>
    </row>
    <row r="463" spans="1:28" ht="15">
      <c r="A463" s="99"/>
      <c r="B463" s="55"/>
      <c r="C463" s="55"/>
      <c r="D463" s="55"/>
      <c r="E463" s="93"/>
      <c r="F463" s="55"/>
      <c r="G463" s="55"/>
      <c r="H463" s="55"/>
      <c r="I463" s="55"/>
      <c r="J463" s="55"/>
      <c r="K463" s="55"/>
      <c r="L463" s="55"/>
      <c r="M463" s="55"/>
      <c r="N463" s="55"/>
      <c r="O463" s="55"/>
      <c r="P463" s="55"/>
      <c r="Q463" s="55"/>
      <c r="R463" s="55"/>
      <c r="S463" s="55"/>
      <c r="T463" s="55"/>
      <c r="U463" s="55"/>
      <c r="V463" s="55"/>
      <c r="W463" s="55"/>
      <c r="X463" s="55"/>
      <c r="Y463" s="55"/>
      <c r="Z463" s="55"/>
      <c r="AA463" s="55"/>
      <c r="AB463" s="55"/>
    </row>
    <row r="464" spans="1:28" ht="15">
      <c r="A464" s="99"/>
      <c r="B464" s="55"/>
      <c r="C464" s="55"/>
      <c r="D464" s="55"/>
      <c r="E464" s="93"/>
      <c r="F464" s="55"/>
      <c r="G464" s="55"/>
      <c r="H464" s="55"/>
      <c r="I464" s="55"/>
      <c r="J464" s="55"/>
      <c r="K464" s="55"/>
      <c r="L464" s="55"/>
      <c r="M464" s="55"/>
      <c r="N464" s="55"/>
      <c r="O464" s="55"/>
      <c r="P464" s="55"/>
      <c r="Q464" s="55"/>
      <c r="R464" s="55"/>
      <c r="S464" s="55"/>
      <c r="T464" s="55"/>
      <c r="U464" s="55"/>
      <c r="V464" s="55"/>
      <c r="W464" s="55"/>
      <c r="X464" s="55"/>
      <c r="Y464" s="55"/>
      <c r="Z464" s="55"/>
      <c r="AA464" s="55"/>
      <c r="AB464" s="55"/>
    </row>
    <row r="465" spans="1:28" ht="15">
      <c r="A465" s="99"/>
      <c r="B465" s="55"/>
      <c r="C465" s="55"/>
      <c r="D465" s="55"/>
      <c r="E465" s="93"/>
      <c r="F465" s="55"/>
      <c r="G465" s="55"/>
      <c r="H465" s="55"/>
      <c r="I465" s="55"/>
      <c r="J465" s="55"/>
      <c r="K465" s="55"/>
      <c r="L465" s="55"/>
      <c r="M465" s="55"/>
      <c r="N465" s="55"/>
      <c r="O465" s="55"/>
      <c r="P465" s="55"/>
      <c r="Q465" s="55"/>
      <c r="R465" s="55"/>
      <c r="S465" s="55"/>
      <c r="T465" s="55"/>
      <c r="U465" s="55"/>
      <c r="V465" s="55"/>
      <c r="W465" s="55"/>
      <c r="X465" s="55"/>
      <c r="Y465" s="55"/>
      <c r="Z465" s="55"/>
      <c r="AA465" s="55"/>
      <c r="AB465" s="55"/>
    </row>
    <row r="466" spans="1:28" ht="15">
      <c r="A466" s="99"/>
      <c r="B466" s="55"/>
      <c r="C466" s="55"/>
      <c r="D466" s="55"/>
      <c r="E466" s="93"/>
      <c r="F466" s="55"/>
      <c r="G466" s="55"/>
      <c r="H466" s="55"/>
      <c r="I466" s="55"/>
      <c r="J466" s="55"/>
      <c r="K466" s="55"/>
      <c r="L466" s="55"/>
      <c r="M466" s="55"/>
      <c r="N466" s="55"/>
      <c r="O466" s="55"/>
      <c r="P466" s="55"/>
      <c r="Q466" s="55"/>
      <c r="R466" s="55"/>
      <c r="S466" s="55"/>
      <c r="T466" s="55"/>
      <c r="U466" s="55"/>
      <c r="V466" s="55"/>
      <c r="W466" s="55"/>
      <c r="X466" s="55"/>
      <c r="Y466" s="55"/>
      <c r="Z466" s="55"/>
      <c r="AA466" s="55"/>
      <c r="AB466" s="55"/>
    </row>
    <row r="467" spans="1:28" ht="15">
      <c r="A467" s="99"/>
      <c r="B467" s="55"/>
      <c r="C467" s="55"/>
      <c r="D467" s="55"/>
      <c r="E467" s="93"/>
      <c r="F467" s="55"/>
      <c r="G467" s="55"/>
      <c r="H467" s="55"/>
      <c r="I467" s="55"/>
      <c r="J467" s="55"/>
      <c r="K467" s="55"/>
      <c r="L467" s="55"/>
      <c r="M467" s="55"/>
      <c r="N467" s="55"/>
      <c r="O467" s="55"/>
      <c r="P467" s="55"/>
      <c r="Q467" s="55"/>
      <c r="R467" s="55"/>
      <c r="S467" s="55"/>
      <c r="T467" s="55"/>
      <c r="U467" s="55"/>
      <c r="V467" s="55"/>
      <c r="W467" s="55"/>
      <c r="X467" s="55"/>
      <c r="Y467" s="55"/>
      <c r="Z467" s="55"/>
      <c r="AA467" s="55"/>
      <c r="AB467" s="55"/>
    </row>
    <row r="468" spans="1:28" ht="15">
      <c r="A468" s="99"/>
      <c r="B468" s="55"/>
      <c r="C468" s="55"/>
      <c r="D468" s="55"/>
      <c r="E468" s="93"/>
      <c r="F468" s="55"/>
      <c r="G468" s="55"/>
      <c r="H468" s="55"/>
      <c r="I468" s="55"/>
      <c r="J468" s="55"/>
      <c r="K468" s="55"/>
      <c r="L468" s="55"/>
      <c r="M468" s="55"/>
      <c r="N468" s="55"/>
      <c r="O468" s="55"/>
      <c r="P468" s="55"/>
      <c r="Q468" s="55"/>
      <c r="R468" s="55"/>
      <c r="S468" s="55"/>
      <c r="T468" s="55"/>
      <c r="U468" s="55"/>
      <c r="V468" s="55"/>
      <c r="W468" s="55"/>
      <c r="X468" s="55"/>
      <c r="Y468" s="55"/>
      <c r="Z468" s="55"/>
      <c r="AA468" s="55"/>
      <c r="AB468" s="55"/>
    </row>
    <row r="469" spans="1:28" ht="15">
      <c r="A469" s="99"/>
      <c r="B469" s="55"/>
      <c r="C469" s="55"/>
      <c r="D469" s="55"/>
      <c r="E469" s="93"/>
      <c r="F469" s="55"/>
      <c r="G469" s="55"/>
      <c r="H469" s="55"/>
      <c r="I469" s="55"/>
      <c r="J469" s="55"/>
      <c r="K469" s="55"/>
      <c r="L469" s="55"/>
      <c r="M469" s="55"/>
      <c r="N469" s="55"/>
      <c r="O469" s="55"/>
      <c r="P469" s="55"/>
      <c r="Q469" s="55"/>
      <c r="R469" s="55"/>
      <c r="S469" s="55"/>
      <c r="T469" s="55"/>
      <c r="U469" s="55"/>
      <c r="V469" s="55"/>
      <c r="W469" s="55"/>
      <c r="X469" s="55"/>
      <c r="Y469" s="55"/>
      <c r="Z469" s="55"/>
      <c r="AA469" s="55"/>
      <c r="AB469" s="55"/>
    </row>
    <row r="470" spans="1:28" ht="15">
      <c r="A470" s="99"/>
      <c r="B470" s="55"/>
      <c r="C470" s="55"/>
      <c r="D470" s="55"/>
      <c r="E470" s="93"/>
      <c r="F470" s="55"/>
      <c r="G470" s="55"/>
      <c r="H470" s="55"/>
      <c r="I470" s="55"/>
      <c r="J470" s="55"/>
      <c r="K470" s="55"/>
      <c r="L470" s="55"/>
      <c r="M470" s="55"/>
      <c r="N470" s="55"/>
      <c r="O470" s="55"/>
      <c r="P470" s="55"/>
      <c r="Q470" s="55"/>
      <c r="R470" s="55"/>
      <c r="S470" s="55"/>
      <c r="T470" s="55"/>
      <c r="U470" s="55"/>
      <c r="V470" s="55"/>
      <c r="W470" s="55"/>
      <c r="X470" s="55"/>
      <c r="Y470" s="55"/>
      <c r="Z470" s="55"/>
      <c r="AA470" s="55"/>
      <c r="AB470" s="55"/>
    </row>
    <row r="471" spans="1:28" ht="15">
      <c r="A471" s="99"/>
      <c r="B471" s="55"/>
      <c r="C471" s="55"/>
      <c r="D471" s="55"/>
      <c r="E471" s="93"/>
      <c r="F471" s="55"/>
      <c r="G471" s="55"/>
      <c r="H471" s="55"/>
      <c r="I471" s="55"/>
      <c r="J471" s="55"/>
      <c r="K471" s="55"/>
      <c r="L471" s="55"/>
      <c r="M471" s="55"/>
      <c r="N471" s="55"/>
      <c r="O471" s="55"/>
      <c r="P471" s="55"/>
      <c r="Q471" s="55"/>
      <c r="R471" s="55"/>
      <c r="S471" s="55"/>
      <c r="T471" s="55"/>
      <c r="U471" s="55"/>
      <c r="V471" s="55"/>
      <c r="W471" s="55"/>
      <c r="X471" s="55"/>
      <c r="Y471" s="55"/>
      <c r="Z471" s="55"/>
      <c r="AA471" s="55"/>
      <c r="AB471" s="55"/>
    </row>
    <row r="472" spans="1:28" ht="15">
      <c r="A472" s="99"/>
      <c r="B472" s="55"/>
      <c r="C472" s="55"/>
      <c r="D472" s="55"/>
      <c r="E472" s="93"/>
      <c r="F472" s="55"/>
      <c r="G472" s="55"/>
      <c r="H472" s="55"/>
      <c r="I472" s="55"/>
      <c r="J472" s="55"/>
      <c r="K472" s="55"/>
      <c r="L472" s="55"/>
      <c r="M472" s="55"/>
      <c r="N472" s="55"/>
      <c r="O472" s="55"/>
      <c r="P472" s="55"/>
      <c r="Q472" s="55"/>
      <c r="R472" s="55"/>
      <c r="S472" s="55"/>
      <c r="T472" s="55"/>
      <c r="U472" s="55"/>
      <c r="V472" s="55"/>
      <c r="W472" s="55"/>
      <c r="X472" s="55"/>
      <c r="Y472" s="55"/>
      <c r="Z472" s="55"/>
      <c r="AA472" s="55"/>
      <c r="AB472" s="55"/>
    </row>
    <row r="473" spans="1:28" ht="15">
      <c r="A473" s="99"/>
      <c r="B473" s="55"/>
      <c r="C473" s="55"/>
      <c r="D473" s="55"/>
      <c r="E473" s="93"/>
      <c r="F473" s="55"/>
      <c r="G473" s="55"/>
      <c r="H473" s="55"/>
      <c r="I473" s="55"/>
      <c r="J473" s="55"/>
      <c r="K473" s="55"/>
      <c r="L473" s="55"/>
      <c r="M473" s="55"/>
      <c r="N473" s="55"/>
      <c r="O473" s="55"/>
      <c r="P473" s="55"/>
      <c r="Q473" s="55"/>
      <c r="R473" s="55"/>
      <c r="S473" s="55"/>
      <c r="T473" s="55"/>
      <c r="U473" s="55"/>
      <c r="V473" s="55"/>
      <c r="W473" s="55"/>
      <c r="X473" s="55"/>
      <c r="Y473" s="55"/>
      <c r="Z473" s="55"/>
      <c r="AA473" s="55"/>
      <c r="AB473" s="55"/>
    </row>
    <row r="474" spans="1:28" ht="15">
      <c r="A474" s="99"/>
      <c r="B474" s="55"/>
      <c r="C474" s="55"/>
      <c r="D474" s="55"/>
      <c r="E474" s="93"/>
      <c r="F474" s="55"/>
      <c r="G474" s="55"/>
      <c r="H474" s="55"/>
      <c r="I474" s="55"/>
      <c r="J474" s="55"/>
      <c r="K474" s="55"/>
      <c r="L474" s="55"/>
      <c r="M474" s="55"/>
      <c r="N474" s="55"/>
      <c r="O474" s="55"/>
      <c r="P474" s="55"/>
      <c r="Q474" s="55"/>
      <c r="R474" s="55"/>
      <c r="S474" s="55"/>
      <c r="T474" s="55"/>
      <c r="U474" s="55"/>
      <c r="V474" s="55"/>
      <c r="W474" s="55"/>
      <c r="X474" s="55"/>
      <c r="Y474" s="55"/>
      <c r="Z474" s="55"/>
      <c r="AA474" s="55"/>
      <c r="AB474" s="55"/>
    </row>
    <row r="475" spans="1:28" ht="15">
      <c r="A475" s="99"/>
      <c r="B475" s="55"/>
      <c r="C475" s="55"/>
      <c r="D475" s="55"/>
      <c r="E475" s="93"/>
      <c r="F475" s="55"/>
      <c r="G475" s="55"/>
      <c r="H475" s="55"/>
      <c r="I475" s="55"/>
      <c r="J475" s="55"/>
      <c r="K475" s="55"/>
      <c r="L475" s="55"/>
      <c r="M475" s="55"/>
      <c r="N475" s="55"/>
      <c r="O475" s="55"/>
      <c r="P475" s="55"/>
      <c r="Q475" s="55"/>
      <c r="R475" s="55"/>
      <c r="S475" s="55"/>
      <c r="T475" s="55"/>
      <c r="U475" s="55"/>
      <c r="V475" s="55"/>
      <c r="W475" s="55"/>
      <c r="X475" s="55"/>
      <c r="Y475" s="55"/>
      <c r="Z475" s="55"/>
      <c r="AA475" s="55"/>
      <c r="AB475" s="55"/>
    </row>
    <row r="476" spans="1:28" ht="15">
      <c r="A476" s="99"/>
      <c r="B476" s="55"/>
      <c r="C476" s="55"/>
      <c r="D476" s="55"/>
      <c r="E476" s="93"/>
      <c r="F476" s="55"/>
      <c r="G476" s="55"/>
      <c r="H476" s="55"/>
      <c r="I476" s="55"/>
      <c r="J476" s="55"/>
      <c r="K476" s="55"/>
      <c r="L476" s="55"/>
      <c r="M476" s="55"/>
      <c r="N476" s="55"/>
      <c r="O476" s="55"/>
      <c r="P476" s="55"/>
      <c r="Q476" s="55"/>
      <c r="R476" s="55"/>
      <c r="S476" s="55"/>
      <c r="T476" s="55"/>
      <c r="U476" s="55"/>
      <c r="V476" s="55"/>
      <c r="W476" s="55"/>
      <c r="X476" s="55"/>
      <c r="Y476" s="55"/>
      <c r="Z476" s="55"/>
      <c r="AA476" s="55"/>
      <c r="AB476" s="55"/>
    </row>
    <row r="477" spans="1:28" ht="15">
      <c r="A477" s="99"/>
      <c r="B477" s="55"/>
      <c r="C477" s="55"/>
      <c r="D477" s="55"/>
      <c r="E477" s="93"/>
      <c r="F477" s="55"/>
      <c r="G477" s="55"/>
      <c r="H477" s="55"/>
      <c r="I477" s="55"/>
      <c r="J477" s="55"/>
      <c r="K477" s="55"/>
      <c r="L477" s="55"/>
      <c r="M477" s="55"/>
      <c r="N477" s="55"/>
      <c r="O477" s="55"/>
      <c r="P477" s="55"/>
      <c r="Q477" s="55"/>
      <c r="R477" s="55"/>
      <c r="S477" s="55"/>
      <c r="T477" s="55"/>
      <c r="U477" s="55"/>
      <c r="V477" s="55"/>
      <c r="W477" s="55"/>
      <c r="X477" s="55"/>
      <c r="Y477" s="55"/>
      <c r="Z477" s="55"/>
      <c r="AA477" s="55"/>
      <c r="AB477" s="55"/>
    </row>
    <row r="478" spans="1:28" ht="15">
      <c r="A478" s="99"/>
      <c r="B478" s="55"/>
      <c r="C478" s="55"/>
      <c r="D478" s="55"/>
      <c r="E478" s="93"/>
      <c r="F478" s="55"/>
      <c r="G478" s="55"/>
      <c r="H478" s="55"/>
      <c r="I478" s="55"/>
      <c r="J478" s="55"/>
      <c r="K478" s="55"/>
      <c r="L478" s="55"/>
      <c r="M478" s="55"/>
      <c r="N478" s="55"/>
      <c r="O478" s="55"/>
      <c r="P478" s="55"/>
      <c r="Q478" s="55"/>
      <c r="R478" s="55"/>
      <c r="S478" s="55"/>
      <c r="T478" s="55"/>
      <c r="U478" s="55"/>
      <c r="V478" s="55"/>
      <c r="W478" s="55"/>
      <c r="X478" s="55"/>
      <c r="Y478" s="55"/>
      <c r="Z478" s="55"/>
      <c r="AA478" s="55"/>
      <c r="AB478" s="55"/>
    </row>
    <row r="479" spans="1:28" ht="15">
      <c r="A479" s="99"/>
      <c r="B479" s="55"/>
      <c r="C479" s="55"/>
      <c r="D479" s="55"/>
      <c r="E479" s="93"/>
      <c r="F479" s="55"/>
      <c r="G479" s="55"/>
      <c r="H479" s="55"/>
      <c r="I479" s="55"/>
      <c r="J479" s="55"/>
      <c r="K479" s="55"/>
      <c r="L479" s="55"/>
      <c r="M479" s="55"/>
      <c r="N479" s="55"/>
      <c r="O479" s="55"/>
      <c r="P479" s="55"/>
      <c r="Q479" s="55"/>
      <c r="R479" s="55"/>
      <c r="S479" s="55"/>
      <c r="T479" s="55"/>
      <c r="U479" s="55"/>
      <c r="V479" s="55"/>
      <c r="W479" s="55"/>
      <c r="X479" s="55"/>
      <c r="Y479" s="55"/>
      <c r="Z479" s="55"/>
      <c r="AA479" s="55"/>
      <c r="AB479" s="55"/>
    </row>
    <row r="480" spans="1:28" ht="15">
      <c r="A480" s="99"/>
      <c r="B480" s="55"/>
      <c r="C480" s="55"/>
      <c r="D480" s="55"/>
      <c r="E480" s="93"/>
      <c r="F480" s="55"/>
      <c r="G480" s="55"/>
      <c r="H480" s="55"/>
      <c r="I480" s="55"/>
      <c r="J480" s="55"/>
      <c r="K480" s="55"/>
      <c r="L480" s="55"/>
      <c r="M480" s="55"/>
      <c r="N480" s="55"/>
      <c r="O480" s="55"/>
      <c r="P480" s="55"/>
      <c r="Q480" s="55"/>
      <c r="R480" s="55"/>
      <c r="S480" s="55"/>
      <c r="T480" s="55"/>
      <c r="U480" s="55"/>
      <c r="V480" s="55"/>
      <c r="W480" s="55"/>
      <c r="X480" s="55"/>
      <c r="Y480" s="55"/>
      <c r="Z480" s="55"/>
      <c r="AA480" s="55"/>
      <c r="AB480" s="55"/>
    </row>
    <row r="481" spans="1:28" ht="15">
      <c r="A481" s="99"/>
      <c r="B481" s="55"/>
      <c r="C481" s="55"/>
      <c r="D481" s="55"/>
      <c r="E481" s="93"/>
      <c r="F481" s="55"/>
      <c r="G481" s="55"/>
      <c r="H481" s="55"/>
      <c r="I481" s="55"/>
      <c r="J481" s="55"/>
      <c r="K481" s="55"/>
      <c r="L481" s="55"/>
      <c r="M481" s="55"/>
      <c r="N481" s="55"/>
      <c r="O481" s="55"/>
      <c r="P481" s="55"/>
      <c r="Q481" s="55"/>
      <c r="R481" s="55"/>
      <c r="S481" s="55"/>
      <c r="T481" s="55"/>
      <c r="U481" s="55"/>
      <c r="V481" s="55"/>
      <c r="W481" s="55"/>
      <c r="X481" s="55"/>
      <c r="Y481" s="55"/>
      <c r="Z481" s="55"/>
      <c r="AA481" s="55"/>
      <c r="AB481" s="55"/>
    </row>
    <row r="482" spans="1:28" ht="15">
      <c r="A482" s="99"/>
      <c r="B482" s="55"/>
      <c r="C482" s="55"/>
      <c r="D482" s="55"/>
      <c r="E482" s="93"/>
      <c r="F482" s="55"/>
      <c r="G482" s="55"/>
      <c r="H482" s="55"/>
      <c r="I482" s="55"/>
      <c r="J482" s="55"/>
      <c r="K482" s="55"/>
      <c r="L482" s="55"/>
      <c r="M482" s="55"/>
      <c r="N482" s="55"/>
      <c r="O482" s="55"/>
      <c r="P482" s="55"/>
      <c r="Q482" s="55"/>
      <c r="R482" s="55"/>
      <c r="S482" s="55"/>
      <c r="T482" s="55"/>
      <c r="U482" s="55"/>
      <c r="V482" s="55"/>
      <c r="W482" s="55"/>
      <c r="X482" s="55"/>
      <c r="Y482" s="55"/>
      <c r="Z482" s="55"/>
      <c r="AA482" s="55"/>
      <c r="AB482" s="55"/>
    </row>
    <row r="483" spans="1:28" ht="15">
      <c r="A483" s="99"/>
      <c r="B483" s="55"/>
      <c r="C483" s="55"/>
      <c r="D483" s="55"/>
      <c r="E483" s="93"/>
      <c r="F483" s="55"/>
      <c r="G483" s="55"/>
      <c r="H483" s="55"/>
      <c r="I483" s="55"/>
      <c r="J483" s="55"/>
      <c r="K483" s="55"/>
      <c r="L483" s="55"/>
      <c r="M483" s="55"/>
      <c r="N483" s="55"/>
      <c r="O483" s="55"/>
      <c r="P483" s="55"/>
      <c r="Q483" s="55"/>
      <c r="R483" s="55"/>
      <c r="S483" s="55"/>
      <c r="T483" s="55"/>
      <c r="U483" s="55"/>
      <c r="V483" s="55"/>
      <c r="W483" s="55"/>
      <c r="X483" s="55"/>
      <c r="Y483" s="55"/>
      <c r="Z483" s="55"/>
      <c r="AA483" s="55"/>
      <c r="AB483" s="55"/>
    </row>
    <row r="484" spans="1:28" ht="15">
      <c r="A484" s="99"/>
      <c r="B484" s="55"/>
      <c r="C484" s="55"/>
      <c r="D484" s="55"/>
      <c r="E484" s="93"/>
      <c r="F484" s="55"/>
      <c r="G484" s="55"/>
      <c r="H484" s="55"/>
      <c r="I484" s="55"/>
      <c r="J484" s="55"/>
      <c r="K484" s="55"/>
      <c r="L484" s="55"/>
      <c r="M484" s="55"/>
      <c r="N484" s="55"/>
      <c r="O484" s="55"/>
      <c r="P484" s="55"/>
      <c r="Q484" s="55"/>
      <c r="R484" s="55"/>
      <c r="S484" s="55"/>
      <c r="T484" s="55"/>
      <c r="U484" s="55"/>
      <c r="V484" s="55"/>
      <c r="W484" s="55"/>
      <c r="X484" s="55"/>
      <c r="Y484" s="55"/>
      <c r="Z484" s="55"/>
      <c r="AA484" s="55"/>
      <c r="AB484" s="55"/>
    </row>
    <row r="485" spans="1:28" ht="15">
      <c r="A485" s="99"/>
      <c r="B485" s="55"/>
      <c r="C485" s="55"/>
      <c r="D485" s="55"/>
      <c r="E485" s="93"/>
      <c r="F485" s="55"/>
      <c r="G485" s="55"/>
      <c r="H485" s="55"/>
      <c r="I485" s="55"/>
      <c r="J485" s="55"/>
      <c r="K485" s="55"/>
      <c r="L485" s="55"/>
      <c r="M485" s="55"/>
      <c r="N485" s="55"/>
      <c r="O485" s="55"/>
      <c r="P485" s="55"/>
      <c r="Q485" s="55"/>
      <c r="R485" s="55"/>
      <c r="S485" s="55"/>
      <c r="T485" s="55"/>
      <c r="U485" s="55"/>
      <c r="V485" s="55"/>
      <c r="W485" s="55"/>
      <c r="X485" s="55"/>
      <c r="Y485" s="55"/>
      <c r="Z485" s="55"/>
      <c r="AA485" s="55"/>
      <c r="AB485" s="55"/>
    </row>
    <row r="486" spans="1:28" ht="15">
      <c r="A486" s="99"/>
      <c r="B486" s="55"/>
      <c r="C486" s="55"/>
      <c r="D486" s="55"/>
      <c r="E486" s="93"/>
      <c r="F486" s="55"/>
      <c r="G486" s="55"/>
      <c r="H486" s="55"/>
      <c r="I486" s="55"/>
      <c r="J486" s="55"/>
      <c r="K486" s="55"/>
      <c r="L486" s="55"/>
      <c r="M486" s="55"/>
      <c r="N486" s="55"/>
      <c r="O486" s="55"/>
      <c r="P486" s="55"/>
      <c r="Q486" s="55"/>
      <c r="R486" s="55"/>
      <c r="S486" s="55"/>
      <c r="T486" s="55"/>
      <c r="U486" s="55"/>
      <c r="V486" s="55"/>
      <c r="W486" s="55"/>
      <c r="X486" s="55"/>
      <c r="Y486" s="55"/>
      <c r="Z486" s="55"/>
      <c r="AA486" s="55"/>
      <c r="AB486" s="55"/>
    </row>
    <row r="487" spans="1:28" ht="15">
      <c r="A487" s="99"/>
      <c r="B487" s="55"/>
      <c r="C487" s="55"/>
      <c r="D487" s="55"/>
      <c r="E487" s="93"/>
      <c r="F487" s="55"/>
      <c r="G487" s="55"/>
      <c r="H487" s="55"/>
      <c r="I487" s="55"/>
      <c r="J487" s="55"/>
      <c r="K487" s="55"/>
      <c r="L487" s="55"/>
      <c r="M487" s="55"/>
      <c r="N487" s="55"/>
      <c r="O487" s="55"/>
      <c r="P487" s="55"/>
      <c r="Q487" s="55"/>
      <c r="R487" s="55"/>
      <c r="S487" s="55"/>
      <c r="T487" s="55"/>
      <c r="U487" s="55"/>
      <c r="V487" s="55"/>
      <c r="W487" s="55"/>
      <c r="X487" s="55"/>
      <c r="Y487" s="55"/>
      <c r="Z487" s="55"/>
      <c r="AA487" s="55"/>
      <c r="AB487" s="55"/>
    </row>
    <row r="488" spans="1:28" ht="15">
      <c r="A488" s="99"/>
      <c r="B488" s="55"/>
      <c r="C488" s="55"/>
      <c r="D488" s="55"/>
      <c r="E488" s="93"/>
      <c r="F488" s="55"/>
      <c r="G488" s="55"/>
      <c r="H488" s="55"/>
      <c r="I488" s="55"/>
      <c r="J488" s="55"/>
      <c r="K488" s="55"/>
      <c r="L488" s="55"/>
      <c r="M488" s="55"/>
      <c r="N488" s="55"/>
      <c r="O488" s="55"/>
      <c r="P488" s="55"/>
      <c r="Q488" s="55"/>
      <c r="R488" s="55"/>
      <c r="S488" s="55"/>
      <c r="T488" s="55"/>
      <c r="U488" s="55"/>
      <c r="V488" s="55"/>
      <c r="W488" s="55"/>
      <c r="X488" s="55"/>
      <c r="Y488" s="55"/>
      <c r="Z488" s="55"/>
      <c r="AA488" s="55"/>
      <c r="AB488" s="55"/>
    </row>
    <row r="489" spans="1:28" ht="15">
      <c r="A489" s="99"/>
      <c r="B489" s="55"/>
      <c r="C489" s="55"/>
      <c r="D489" s="55"/>
      <c r="E489" s="93"/>
      <c r="F489" s="55"/>
      <c r="G489" s="55"/>
      <c r="H489" s="55"/>
      <c r="I489" s="55"/>
      <c r="J489" s="55"/>
      <c r="K489" s="55"/>
      <c r="L489" s="55"/>
      <c r="M489" s="55"/>
      <c r="N489" s="55"/>
      <c r="O489" s="55"/>
      <c r="P489" s="55"/>
      <c r="Q489" s="55"/>
      <c r="R489" s="55"/>
      <c r="S489" s="55"/>
      <c r="T489" s="55"/>
      <c r="U489" s="55"/>
      <c r="V489" s="55"/>
      <c r="W489" s="55"/>
      <c r="X489" s="55"/>
      <c r="Y489" s="55"/>
      <c r="Z489" s="55"/>
      <c r="AA489" s="55"/>
      <c r="AB489" s="55"/>
    </row>
    <row r="490" spans="1:28" ht="15">
      <c r="A490" s="99"/>
      <c r="B490" s="55"/>
      <c r="C490" s="55"/>
      <c r="D490" s="55"/>
      <c r="E490" s="93"/>
      <c r="F490" s="55"/>
      <c r="G490" s="55"/>
      <c r="H490" s="55"/>
      <c r="I490" s="55"/>
      <c r="J490" s="55"/>
      <c r="K490" s="55"/>
      <c r="L490" s="55"/>
      <c r="M490" s="55"/>
      <c r="N490" s="55"/>
      <c r="O490" s="55"/>
      <c r="P490" s="55"/>
      <c r="Q490" s="55"/>
      <c r="R490" s="55"/>
      <c r="S490" s="55"/>
      <c r="T490" s="55"/>
      <c r="U490" s="55"/>
      <c r="V490" s="55"/>
      <c r="W490" s="55"/>
      <c r="X490" s="55"/>
      <c r="Y490" s="55"/>
      <c r="Z490" s="55"/>
      <c r="AA490" s="55"/>
      <c r="AB490" s="55"/>
    </row>
    <row r="491" spans="1:28" ht="15">
      <c r="A491" s="99"/>
      <c r="B491" s="55"/>
      <c r="C491" s="55"/>
      <c r="D491" s="55"/>
      <c r="E491" s="93"/>
      <c r="F491" s="55"/>
      <c r="G491" s="55"/>
      <c r="H491" s="55"/>
      <c r="I491" s="55"/>
      <c r="J491" s="55"/>
      <c r="K491" s="55"/>
      <c r="L491" s="55"/>
      <c r="M491" s="55"/>
      <c r="N491" s="55"/>
      <c r="O491" s="55"/>
      <c r="P491" s="55"/>
      <c r="Q491" s="55"/>
      <c r="R491" s="55"/>
      <c r="S491" s="55"/>
      <c r="T491" s="55"/>
      <c r="U491" s="55"/>
      <c r="V491" s="55"/>
      <c r="W491" s="55"/>
      <c r="X491" s="55"/>
      <c r="Y491" s="55"/>
      <c r="Z491" s="55"/>
      <c r="AA491" s="55"/>
      <c r="AB491" s="55"/>
    </row>
    <row r="492" spans="1:28" ht="15">
      <c r="A492" s="99"/>
      <c r="B492" s="55"/>
      <c r="C492" s="55"/>
      <c r="D492" s="55"/>
      <c r="E492" s="93"/>
      <c r="F492" s="55"/>
      <c r="G492" s="55"/>
      <c r="H492" s="55"/>
      <c r="I492" s="55"/>
      <c r="J492" s="55"/>
      <c r="K492" s="55"/>
      <c r="L492" s="55"/>
      <c r="M492" s="55"/>
      <c r="N492" s="55"/>
      <c r="O492" s="55"/>
      <c r="P492" s="55"/>
      <c r="Q492" s="55"/>
      <c r="R492" s="55"/>
      <c r="S492" s="55"/>
      <c r="T492" s="55"/>
      <c r="U492" s="55"/>
      <c r="V492" s="55"/>
      <c r="W492" s="55"/>
      <c r="X492" s="55"/>
      <c r="Y492" s="55"/>
      <c r="Z492" s="55"/>
      <c r="AA492" s="55"/>
      <c r="AB492" s="55"/>
    </row>
    <row r="493" spans="1:28" ht="15">
      <c r="A493" s="99"/>
      <c r="B493" s="55"/>
      <c r="C493" s="55"/>
      <c r="D493" s="55"/>
      <c r="E493" s="93"/>
      <c r="F493" s="55"/>
      <c r="G493" s="55"/>
      <c r="H493" s="55"/>
      <c r="I493" s="55"/>
      <c r="J493" s="55"/>
      <c r="K493" s="55"/>
      <c r="L493" s="55"/>
      <c r="M493" s="55"/>
      <c r="N493" s="55"/>
      <c r="O493" s="55"/>
      <c r="P493" s="55"/>
      <c r="Q493" s="55"/>
      <c r="R493" s="55"/>
      <c r="S493" s="55"/>
      <c r="T493" s="55"/>
      <c r="U493" s="55"/>
      <c r="V493" s="55"/>
      <c r="W493" s="55"/>
      <c r="X493" s="55"/>
      <c r="Y493" s="55"/>
      <c r="Z493" s="55"/>
      <c r="AA493" s="55"/>
      <c r="AB493" s="55"/>
    </row>
    <row r="494" spans="1:28" ht="15">
      <c r="A494" s="99"/>
      <c r="B494" s="55"/>
      <c r="C494" s="55"/>
      <c r="D494" s="55"/>
      <c r="E494" s="93"/>
      <c r="F494" s="55"/>
      <c r="G494" s="55"/>
      <c r="H494" s="55"/>
      <c r="I494" s="55"/>
      <c r="J494" s="55"/>
      <c r="K494" s="55"/>
      <c r="L494" s="55"/>
      <c r="M494" s="55"/>
      <c r="N494" s="55"/>
      <c r="O494" s="55"/>
      <c r="P494" s="55"/>
      <c r="Q494" s="55"/>
      <c r="R494" s="55"/>
      <c r="S494" s="55"/>
      <c r="T494" s="55"/>
      <c r="U494" s="55"/>
      <c r="V494" s="55"/>
      <c r="W494" s="55"/>
      <c r="X494" s="55"/>
      <c r="Y494" s="55"/>
      <c r="Z494" s="55"/>
      <c r="AA494" s="55"/>
      <c r="AB494" s="55"/>
    </row>
    <row r="495" spans="1:28" ht="15">
      <c r="A495" s="99"/>
      <c r="B495" s="55"/>
      <c r="C495" s="55"/>
      <c r="D495" s="55"/>
      <c r="E495" s="93"/>
      <c r="F495" s="55"/>
      <c r="G495" s="55"/>
      <c r="H495" s="55"/>
      <c r="I495" s="55"/>
      <c r="J495" s="55"/>
      <c r="K495" s="55"/>
      <c r="L495" s="55"/>
      <c r="M495" s="55"/>
      <c r="N495" s="55"/>
      <c r="O495" s="55"/>
      <c r="P495" s="55"/>
      <c r="Q495" s="55"/>
      <c r="R495" s="55"/>
      <c r="S495" s="55"/>
      <c r="T495" s="55"/>
      <c r="U495" s="55"/>
      <c r="V495" s="55"/>
      <c r="W495" s="55"/>
      <c r="X495" s="55"/>
      <c r="Y495" s="55"/>
      <c r="Z495" s="55"/>
      <c r="AA495" s="55"/>
      <c r="AB495" s="55"/>
    </row>
    <row r="496" spans="1:28" ht="15">
      <c r="A496" s="99"/>
      <c r="B496" s="55"/>
      <c r="C496" s="55"/>
      <c r="D496" s="55"/>
      <c r="E496" s="93"/>
      <c r="F496" s="55"/>
      <c r="G496" s="55"/>
      <c r="H496" s="55"/>
      <c r="I496" s="55"/>
      <c r="J496" s="55"/>
      <c r="K496" s="55"/>
      <c r="L496" s="55"/>
      <c r="M496" s="55"/>
      <c r="N496" s="55"/>
      <c r="O496" s="55"/>
      <c r="P496" s="55"/>
      <c r="Q496" s="55"/>
      <c r="R496" s="55"/>
      <c r="S496" s="55"/>
      <c r="T496" s="55"/>
      <c r="U496" s="55"/>
      <c r="V496" s="55"/>
      <c r="W496" s="55"/>
      <c r="X496" s="55"/>
      <c r="Y496" s="55"/>
      <c r="Z496" s="55"/>
      <c r="AA496" s="55"/>
      <c r="AB496" s="55"/>
    </row>
    <row r="497" spans="1:28" ht="15">
      <c r="A497" s="99"/>
      <c r="B497" s="55"/>
      <c r="C497" s="55"/>
      <c r="D497" s="55"/>
      <c r="E497" s="93"/>
      <c r="F497" s="55"/>
      <c r="G497" s="55"/>
      <c r="H497" s="55"/>
      <c r="I497" s="55"/>
      <c r="J497" s="55"/>
      <c r="K497" s="55"/>
      <c r="L497" s="55"/>
      <c r="M497" s="55"/>
      <c r="N497" s="55"/>
      <c r="O497" s="55"/>
      <c r="P497" s="55"/>
      <c r="Q497" s="55"/>
      <c r="R497" s="55"/>
      <c r="S497" s="55"/>
      <c r="T497" s="55"/>
      <c r="U497" s="55"/>
      <c r="V497" s="55"/>
      <c r="W497" s="55"/>
      <c r="X497" s="55"/>
      <c r="Y497" s="55"/>
      <c r="Z497" s="55"/>
      <c r="AA497" s="55"/>
      <c r="AB497" s="55"/>
    </row>
    <row r="498" spans="1:28" ht="15">
      <c r="A498" s="99"/>
      <c r="B498" s="55"/>
      <c r="C498" s="55"/>
      <c r="D498" s="55"/>
      <c r="E498" s="93"/>
      <c r="F498" s="55"/>
      <c r="G498" s="55"/>
      <c r="H498" s="55"/>
      <c r="I498" s="55"/>
      <c r="J498" s="55"/>
      <c r="K498" s="55"/>
      <c r="L498" s="55"/>
      <c r="M498" s="55"/>
      <c r="N498" s="55"/>
      <c r="O498" s="55"/>
      <c r="P498" s="55"/>
      <c r="Q498" s="55"/>
      <c r="R498" s="55"/>
      <c r="S498" s="55"/>
      <c r="T498" s="55"/>
      <c r="U498" s="55"/>
      <c r="V498" s="55"/>
      <c r="W498" s="55"/>
      <c r="X498" s="55"/>
      <c r="Y498" s="55"/>
      <c r="Z498" s="55"/>
      <c r="AA498" s="55"/>
      <c r="AB498" s="55"/>
    </row>
    <row r="499" spans="1:28" ht="15">
      <c r="A499" s="99"/>
      <c r="B499" s="55"/>
      <c r="C499" s="55"/>
      <c r="D499" s="55"/>
      <c r="E499" s="93"/>
      <c r="F499" s="55"/>
      <c r="G499" s="55"/>
      <c r="H499" s="55"/>
      <c r="I499" s="55"/>
      <c r="J499" s="55"/>
      <c r="K499" s="55"/>
      <c r="L499" s="55"/>
      <c r="M499" s="55"/>
      <c r="N499" s="55"/>
      <c r="O499" s="55"/>
      <c r="P499" s="55"/>
      <c r="Q499" s="55"/>
      <c r="R499" s="55"/>
      <c r="S499" s="55"/>
      <c r="T499" s="55"/>
      <c r="U499" s="55"/>
      <c r="V499" s="55"/>
      <c r="W499" s="55"/>
      <c r="X499" s="55"/>
      <c r="Y499" s="55"/>
      <c r="Z499" s="55"/>
      <c r="AA499" s="55"/>
      <c r="AB499" s="55"/>
    </row>
    <row r="500" spans="1:28" ht="15">
      <c r="A500" s="99"/>
      <c r="B500" s="55"/>
      <c r="C500" s="55"/>
      <c r="D500" s="55"/>
      <c r="E500" s="93"/>
      <c r="F500" s="55"/>
      <c r="G500" s="55"/>
      <c r="H500" s="55"/>
      <c r="I500" s="55"/>
      <c r="J500" s="55"/>
      <c r="K500" s="55"/>
      <c r="L500" s="55"/>
      <c r="M500" s="55"/>
      <c r="N500" s="55"/>
      <c r="O500" s="55"/>
      <c r="P500" s="55"/>
      <c r="Q500" s="55"/>
      <c r="R500" s="55"/>
      <c r="S500" s="55"/>
      <c r="T500" s="55"/>
      <c r="U500" s="55"/>
      <c r="V500" s="55"/>
      <c r="W500" s="55"/>
      <c r="X500" s="55"/>
      <c r="Y500" s="55"/>
      <c r="Z500" s="55"/>
      <c r="AA500" s="55"/>
      <c r="AB500" s="55"/>
    </row>
    <row r="501" spans="1:28" ht="15">
      <c r="A501" s="99"/>
      <c r="B501" s="55"/>
      <c r="C501" s="55"/>
      <c r="D501" s="55"/>
      <c r="E501" s="93"/>
      <c r="F501" s="55"/>
      <c r="G501" s="55"/>
      <c r="H501" s="55"/>
      <c r="I501" s="55"/>
      <c r="J501" s="55"/>
      <c r="K501" s="55"/>
      <c r="L501" s="55"/>
      <c r="M501" s="55"/>
      <c r="N501" s="55"/>
      <c r="O501" s="55"/>
      <c r="P501" s="55"/>
      <c r="Q501" s="55"/>
      <c r="R501" s="55"/>
      <c r="S501" s="55"/>
      <c r="T501" s="55"/>
      <c r="U501" s="55"/>
      <c r="V501" s="55"/>
      <c r="W501" s="55"/>
      <c r="X501" s="55"/>
      <c r="Y501" s="55"/>
      <c r="Z501" s="55"/>
      <c r="AA501" s="55"/>
      <c r="AB501" s="55"/>
    </row>
    <row r="502" spans="1:28" ht="15">
      <c r="A502" s="99"/>
      <c r="B502" s="55"/>
      <c r="C502" s="55"/>
      <c r="D502" s="55"/>
      <c r="E502" s="93"/>
      <c r="F502" s="55"/>
      <c r="G502" s="55"/>
      <c r="H502" s="55"/>
      <c r="I502" s="55"/>
      <c r="J502" s="55"/>
      <c r="K502" s="55"/>
      <c r="L502" s="55"/>
      <c r="M502" s="55"/>
      <c r="N502" s="55"/>
      <c r="O502" s="55"/>
      <c r="P502" s="55"/>
      <c r="Q502" s="55"/>
      <c r="R502" s="55"/>
      <c r="S502" s="55"/>
      <c r="T502" s="55"/>
      <c r="U502" s="55"/>
      <c r="V502" s="55"/>
      <c r="W502" s="55"/>
      <c r="X502" s="55"/>
      <c r="Y502" s="55"/>
      <c r="Z502" s="55"/>
      <c r="AA502" s="55"/>
      <c r="AB502" s="55"/>
    </row>
    <row r="503" spans="1:28" ht="15">
      <c r="A503" s="99"/>
      <c r="B503" s="55"/>
      <c r="C503" s="55"/>
      <c r="D503" s="55"/>
      <c r="E503" s="93"/>
      <c r="F503" s="55"/>
      <c r="G503" s="55"/>
      <c r="H503" s="55"/>
      <c r="I503" s="55"/>
      <c r="J503" s="55"/>
      <c r="K503" s="55"/>
      <c r="L503" s="55"/>
      <c r="M503" s="55"/>
      <c r="N503" s="55"/>
      <c r="O503" s="55"/>
      <c r="P503" s="55"/>
      <c r="Q503" s="55"/>
      <c r="R503" s="55"/>
      <c r="S503" s="55"/>
      <c r="T503" s="55"/>
      <c r="U503" s="55"/>
      <c r="V503" s="55"/>
      <c r="W503" s="55"/>
      <c r="X503" s="55"/>
      <c r="Y503" s="55"/>
      <c r="Z503" s="55"/>
      <c r="AA503" s="55"/>
      <c r="AB503" s="55"/>
    </row>
    <row r="504" spans="1:28" ht="15">
      <c r="A504" s="99"/>
      <c r="B504" s="55"/>
      <c r="C504" s="55"/>
      <c r="D504" s="55"/>
      <c r="E504" s="93"/>
      <c r="F504" s="55"/>
      <c r="G504" s="55"/>
      <c r="H504" s="55"/>
      <c r="I504" s="55"/>
      <c r="J504" s="55"/>
      <c r="K504" s="55"/>
      <c r="L504" s="55"/>
      <c r="M504" s="55"/>
      <c r="N504" s="55"/>
      <c r="O504" s="55"/>
      <c r="P504" s="55"/>
      <c r="Q504" s="55"/>
      <c r="R504" s="55"/>
      <c r="S504" s="55"/>
      <c r="T504" s="55"/>
      <c r="U504" s="55"/>
      <c r="V504" s="55"/>
      <c r="W504" s="55"/>
      <c r="X504" s="55"/>
      <c r="Y504" s="55"/>
      <c r="Z504" s="55"/>
      <c r="AA504" s="55"/>
      <c r="AB504" s="55"/>
    </row>
    <row r="505" spans="1:28" ht="15">
      <c r="A505" s="99"/>
      <c r="B505" s="55"/>
      <c r="C505" s="55"/>
      <c r="D505" s="55"/>
      <c r="E505" s="93"/>
      <c r="F505" s="55"/>
      <c r="G505" s="55"/>
      <c r="H505" s="55"/>
      <c r="I505" s="55"/>
      <c r="J505" s="55"/>
      <c r="K505" s="55"/>
      <c r="L505" s="55"/>
      <c r="M505" s="55"/>
      <c r="N505" s="55"/>
      <c r="O505" s="55"/>
      <c r="P505" s="55"/>
      <c r="Q505" s="55"/>
      <c r="R505" s="55"/>
      <c r="S505" s="55"/>
      <c r="T505" s="55"/>
      <c r="U505" s="55"/>
      <c r="V505" s="55"/>
      <c r="W505" s="55"/>
      <c r="X505" s="55"/>
      <c r="Y505" s="55"/>
      <c r="Z505" s="55"/>
      <c r="AA505" s="55"/>
      <c r="AB505" s="55"/>
    </row>
    <row r="506" spans="1:28" ht="15">
      <c r="A506" s="99"/>
      <c r="B506" s="55"/>
      <c r="C506" s="55"/>
      <c r="D506" s="55"/>
      <c r="E506" s="93"/>
      <c r="F506" s="55"/>
      <c r="G506" s="55"/>
      <c r="H506" s="55"/>
      <c r="I506" s="55"/>
      <c r="J506" s="55"/>
      <c r="K506" s="55"/>
      <c r="L506" s="55"/>
      <c r="M506" s="55"/>
      <c r="N506" s="55"/>
      <c r="O506" s="55"/>
      <c r="P506" s="55"/>
      <c r="Q506" s="55"/>
      <c r="R506" s="55"/>
      <c r="S506" s="55"/>
      <c r="T506" s="55"/>
      <c r="U506" s="55"/>
      <c r="V506" s="55"/>
      <c r="W506" s="55"/>
      <c r="X506" s="55"/>
      <c r="Y506" s="55"/>
      <c r="Z506" s="55"/>
      <c r="AA506" s="55"/>
      <c r="AB506" s="55"/>
    </row>
    <row r="507" spans="1:28" ht="15">
      <c r="A507" s="99"/>
      <c r="B507" s="55"/>
      <c r="C507" s="55"/>
      <c r="D507" s="55"/>
      <c r="E507" s="93"/>
      <c r="F507" s="55"/>
      <c r="G507" s="55"/>
      <c r="H507" s="55"/>
      <c r="I507" s="55"/>
      <c r="J507" s="55"/>
      <c r="K507" s="55"/>
      <c r="L507" s="55"/>
      <c r="M507" s="55"/>
      <c r="N507" s="55"/>
      <c r="O507" s="55"/>
      <c r="P507" s="55"/>
      <c r="Q507" s="55"/>
      <c r="R507" s="55"/>
      <c r="S507" s="55"/>
      <c r="T507" s="55"/>
      <c r="U507" s="55"/>
      <c r="V507" s="55"/>
      <c r="W507" s="55"/>
      <c r="X507" s="55"/>
      <c r="Y507" s="55"/>
      <c r="Z507" s="55"/>
      <c r="AA507" s="55"/>
      <c r="AB507" s="55"/>
    </row>
    <row r="508" spans="1:28" ht="15">
      <c r="A508" s="99"/>
      <c r="B508" s="55"/>
      <c r="C508" s="55"/>
      <c r="D508" s="55"/>
      <c r="E508" s="93"/>
      <c r="F508" s="55"/>
      <c r="G508" s="55"/>
      <c r="H508" s="55"/>
      <c r="I508" s="55"/>
      <c r="J508" s="55"/>
      <c r="K508" s="55"/>
      <c r="L508" s="55"/>
      <c r="M508" s="55"/>
      <c r="N508" s="55"/>
      <c r="O508" s="55"/>
      <c r="P508" s="55"/>
      <c r="Q508" s="55"/>
      <c r="R508" s="55"/>
      <c r="S508" s="55"/>
      <c r="T508" s="55"/>
      <c r="U508" s="55"/>
      <c r="V508" s="55"/>
      <c r="W508" s="55"/>
      <c r="X508" s="55"/>
      <c r="Y508" s="55"/>
      <c r="Z508" s="55"/>
      <c r="AA508" s="55"/>
      <c r="AB508" s="55"/>
    </row>
    <row r="509" spans="1:28" ht="15">
      <c r="A509" s="99"/>
      <c r="B509" s="55"/>
      <c r="C509" s="55"/>
      <c r="D509" s="55"/>
      <c r="E509" s="93"/>
      <c r="F509" s="55"/>
      <c r="G509" s="55"/>
      <c r="H509" s="55"/>
      <c r="I509" s="55"/>
      <c r="J509" s="55"/>
      <c r="K509" s="55"/>
      <c r="L509" s="55"/>
      <c r="M509" s="55"/>
      <c r="N509" s="55"/>
      <c r="O509" s="55"/>
      <c r="P509" s="55"/>
      <c r="Q509" s="55"/>
      <c r="R509" s="55"/>
      <c r="S509" s="55"/>
      <c r="T509" s="55"/>
      <c r="U509" s="55"/>
      <c r="V509" s="55"/>
      <c r="W509" s="55"/>
      <c r="X509" s="55"/>
      <c r="Y509" s="55"/>
      <c r="Z509" s="55"/>
      <c r="AA509" s="55"/>
      <c r="AB509" s="55"/>
    </row>
    <row r="510" spans="1:28" ht="15">
      <c r="A510" s="99"/>
      <c r="B510" s="55"/>
      <c r="C510" s="55"/>
      <c r="D510" s="55"/>
      <c r="E510" s="93"/>
      <c r="F510" s="55"/>
      <c r="G510" s="55"/>
      <c r="H510" s="55"/>
      <c r="I510" s="55"/>
      <c r="J510" s="55"/>
      <c r="K510" s="55"/>
      <c r="L510" s="55"/>
      <c r="M510" s="55"/>
      <c r="N510" s="55"/>
      <c r="O510" s="55"/>
      <c r="P510" s="55"/>
      <c r="Q510" s="55"/>
      <c r="R510" s="55"/>
      <c r="S510" s="55"/>
      <c r="T510" s="55"/>
      <c r="U510" s="55"/>
      <c r="V510" s="55"/>
      <c r="W510" s="55"/>
      <c r="X510" s="55"/>
      <c r="Y510" s="55"/>
      <c r="Z510" s="55"/>
      <c r="AA510" s="55"/>
      <c r="AB510" s="55"/>
    </row>
    <row r="511" spans="1:28" ht="15">
      <c r="A511" s="99"/>
      <c r="B511" s="55"/>
      <c r="C511" s="55"/>
      <c r="D511" s="55"/>
      <c r="E511" s="93"/>
      <c r="F511" s="55"/>
      <c r="G511" s="55"/>
      <c r="H511" s="55"/>
      <c r="I511" s="55"/>
      <c r="J511" s="55"/>
      <c r="K511" s="55"/>
      <c r="L511" s="55"/>
      <c r="M511" s="55"/>
      <c r="N511" s="55"/>
      <c r="O511" s="55"/>
      <c r="P511" s="55"/>
      <c r="Q511" s="55"/>
      <c r="R511" s="55"/>
      <c r="S511" s="55"/>
      <c r="T511" s="55"/>
      <c r="U511" s="55"/>
      <c r="V511" s="55"/>
      <c r="W511" s="55"/>
      <c r="X511" s="55"/>
      <c r="Y511" s="55"/>
      <c r="Z511" s="55"/>
      <c r="AA511" s="55"/>
      <c r="AB511" s="55"/>
    </row>
    <row r="512" spans="1:28" ht="15">
      <c r="A512" s="99"/>
      <c r="B512" s="55"/>
      <c r="C512" s="55"/>
      <c r="D512" s="55"/>
      <c r="E512" s="93"/>
      <c r="F512" s="55"/>
      <c r="G512" s="55"/>
      <c r="H512" s="55"/>
      <c r="I512" s="55"/>
      <c r="J512" s="55"/>
      <c r="K512" s="55"/>
      <c r="L512" s="55"/>
      <c r="M512" s="55"/>
      <c r="N512" s="55"/>
      <c r="O512" s="55"/>
      <c r="P512" s="55"/>
      <c r="Q512" s="55"/>
      <c r="R512" s="55"/>
      <c r="S512" s="55"/>
      <c r="T512" s="55"/>
      <c r="U512" s="55"/>
      <c r="V512" s="55"/>
      <c r="W512" s="55"/>
      <c r="X512" s="55"/>
      <c r="Y512" s="55"/>
      <c r="Z512" s="55"/>
      <c r="AA512" s="55"/>
      <c r="AB512" s="55"/>
    </row>
    <row r="513" spans="1:28" ht="15">
      <c r="A513" s="99"/>
      <c r="B513" s="55"/>
      <c r="C513" s="55"/>
      <c r="D513" s="55"/>
      <c r="E513" s="93"/>
      <c r="F513" s="55"/>
      <c r="G513" s="55"/>
      <c r="H513" s="55"/>
      <c r="I513" s="55"/>
      <c r="J513" s="55"/>
      <c r="K513" s="55"/>
      <c r="L513" s="55"/>
      <c r="M513" s="55"/>
      <c r="N513" s="55"/>
      <c r="O513" s="55"/>
      <c r="P513" s="55"/>
      <c r="Q513" s="55"/>
      <c r="R513" s="55"/>
      <c r="S513" s="55"/>
      <c r="T513" s="55"/>
      <c r="U513" s="55"/>
      <c r="V513" s="55"/>
      <c r="W513" s="55"/>
      <c r="X513" s="55"/>
      <c r="Y513" s="55"/>
      <c r="Z513" s="55"/>
      <c r="AA513" s="55"/>
      <c r="AB513" s="55"/>
    </row>
    <row r="514" spans="1:28" ht="15">
      <c r="A514" s="99"/>
      <c r="B514" s="55"/>
      <c r="C514" s="55"/>
      <c r="D514" s="55"/>
      <c r="E514" s="93"/>
      <c r="F514" s="55"/>
      <c r="G514" s="55"/>
      <c r="H514" s="55"/>
      <c r="I514" s="55"/>
      <c r="J514" s="55"/>
      <c r="K514" s="55"/>
      <c r="L514" s="55"/>
      <c r="M514" s="55"/>
      <c r="N514" s="55"/>
      <c r="O514" s="55"/>
      <c r="P514" s="55"/>
      <c r="Q514" s="55"/>
      <c r="R514" s="55"/>
      <c r="S514" s="55"/>
      <c r="T514" s="55"/>
      <c r="U514" s="55"/>
      <c r="V514" s="55"/>
      <c r="W514" s="55"/>
      <c r="X514" s="55"/>
      <c r="Y514" s="55"/>
      <c r="Z514" s="55"/>
      <c r="AA514" s="55"/>
      <c r="AB514" s="55"/>
    </row>
    <row r="515" spans="1:28" ht="15">
      <c r="A515" s="99"/>
      <c r="B515" s="55"/>
      <c r="C515" s="55"/>
      <c r="D515" s="55"/>
      <c r="E515" s="93"/>
      <c r="F515" s="55"/>
      <c r="G515" s="55"/>
      <c r="H515" s="55"/>
      <c r="I515" s="55"/>
      <c r="J515" s="55"/>
      <c r="K515" s="55"/>
      <c r="L515" s="55"/>
      <c r="M515" s="55"/>
      <c r="N515" s="55"/>
      <c r="O515" s="55"/>
      <c r="P515" s="55"/>
      <c r="Q515" s="55"/>
      <c r="R515" s="55"/>
      <c r="S515" s="55"/>
      <c r="T515" s="55"/>
      <c r="U515" s="55"/>
      <c r="V515" s="55"/>
      <c r="W515" s="55"/>
      <c r="X515" s="55"/>
      <c r="Y515" s="55"/>
      <c r="Z515" s="55"/>
      <c r="AA515" s="55"/>
      <c r="AB515" s="55"/>
    </row>
    <row r="516" spans="1:28" ht="15">
      <c r="A516" s="99"/>
      <c r="B516" s="55"/>
      <c r="C516" s="55"/>
      <c r="D516" s="55"/>
      <c r="E516" s="93"/>
      <c r="F516" s="55"/>
      <c r="G516" s="55"/>
      <c r="H516" s="55"/>
      <c r="I516" s="55"/>
      <c r="J516" s="55"/>
      <c r="K516" s="55"/>
      <c r="L516" s="55"/>
      <c r="M516" s="55"/>
      <c r="N516" s="55"/>
      <c r="O516" s="55"/>
      <c r="P516" s="55"/>
      <c r="Q516" s="55"/>
      <c r="R516" s="55"/>
      <c r="S516" s="55"/>
      <c r="T516" s="55"/>
      <c r="U516" s="55"/>
      <c r="V516" s="55"/>
      <c r="W516" s="55"/>
      <c r="X516" s="55"/>
      <c r="Y516" s="55"/>
      <c r="Z516" s="55"/>
      <c r="AA516" s="55"/>
      <c r="AB516" s="55"/>
    </row>
    <row r="517" spans="1:28" ht="15">
      <c r="A517" s="99"/>
      <c r="B517" s="55"/>
      <c r="C517" s="55"/>
      <c r="D517" s="55"/>
      <c r="E517" s="93"/>
      <c r="F517" s="55"/>
      <c r="G517" s="55"/>
      <c r="H517" s="55"/>
      <c r="I517" s="55"/>
      <c r="J517" s="55"/>
      <c r="K517" s="55"/>
      <c r="L517" s="55"/>
      <c r="M517" s="55"/>
      <c r="N517" s="55"/>
      <c r="O517" s="55"/>
      <c r="P517" s="55"/>
      <c r="Q517" s="55"/>
      <c r="R517" s="55"/>
      <c r="S517" s="55"/>
      <c r="T517" s="55"/>
      <c r="U517" s="55"/>
      <c r="V517" s="55"/>
      <c r="W517" s="55"/>
      <c r="X517" s="55"/>
      <c r="Y517" s="55"/>
      <c r="Z517" s="55"/>
      <c r="AA517" s="55"/>
      <c r="AB517" s="55"/>
    </row>
    <row r="518" spans="1:28" ht="15">
      <c r="A518" s="99"/>
      <c r="B518" s="55"/>
      <c r="C518" s="55"/>
      <c r="D518" s="55"/>
      <c r="E518" s="93"/>
      <c r="F518" s="55"/>
      <c r="G518" s="55"/>
      <c r="H518" s="55"/>
      <c r="I518" s="55"/>
      <c r="J518" s="55"/>
      <c r="K518" s="55"/>
      <c r="L518" s="55"/>
      <c r="M518" s="55"/>
      <c r="N518" s="55"/>
      <c r="O518" s="55"/>
      <c r="P518" s="55"/>
      <c r="Q518" s="55"/>
      <c r="R518" s="55"/>
      <c r="S518" s="55"/>
      <c r="T518" s="55"/>
      <c r="U518" s="55"/>
      <c r="V518" s="55"/>
      <c r="W518" s="55"/>
      <c r="X518" s="55"/>
      <c r="Y518" s="55"/>
      <c r="Z518" s="55"/>
      <c r="AA518" s="55"/>
      <c r="AB518" s="55"/>
    </row>
    <row r="519" spans="1:28" ht="15">
      <c r="A519" s="99"/>
      <c r="B519" s="55"/>
      <c r="C519" s="55"/>
      <c r="D519" s="55"/>
      <c r="E519" s="93"/>
      <c r="F519" s="55"/>
      <c r="G519" s="55"/>
      <c r="H519" s="55"/>
      <c r="I519" s="55"/>
      <c r="J519" s="55"/>
      <c r="K519" s="55"/>
      <c r="L519" s="55"/>
      <c r="M519" s="55"/>
      <c r="N519" s="55"/>
      <c r="O519" s="55"/>
      <c r="P519" s="55"/>
      <c r="Q519" s="55"/>
      <c r="R519" s="55"/>
      <c r="S519" s="55"/>
      <c r="T519" s="55"/>
      <c r="U519" s="55"/>
      <c r="V519" s="55"/>
      <c r="W519" s="55"/>
      <c r="X519" s="55"/>
      <c r="Y519" s="55"/>
      <c r="Z519" s="55"/>
      <c r="AA519" s="55"/>
      <c r="AB519" s="55"/>
    </row>
    <row r="520" spans="1:28" ht="15">
      <c r="A520" s="99"/>
      <c r="B520" s="55"/>
      <c r="C520" s="55"/>
      <c r="D520" s="55"/>
      <c r="E520" s="93"/>
      <c r="F520" s="55"/>
      <c r="G520" s="55"/>
      <c r="H520" s="55"/>
      <c r="I520" s="55"/>
      <c r="J520" s="55"/>
      <c r="K520" s="55"/>
      <c r="L520" s="55"/>
      <c r="M520" s="55"/>
      <c r="N520" s="55"/>
      <c r="O520" s="55"/>
      <c r="P520" s="55"/>
      <c r="Q520" s="55"/>
      <c r="R520" s="55"/>
      <c r="S520" s="55"/>
      <c r="T520" s="55"/>
      <c r="U520" s="55"/>
      <c r="V520" s="55"/>
      <c r="W520" s="55"/>
      <c r="X520" s="55"/>
      <c r="Y520" s="55"/>
      <c r="Z520" s="55"/>
      <c r="AA520" s="55"/>
      <c r="AB520" s="55"/>
    </row>
    <row r="521" spans="1:28" ht="15">
      <c r="A521" s="99"/>
      <c r="B521" s="55"/>
      <c r="C521" s="55"/>
      <c r="D521" s="55"/>
      <c r="E521" s="93"/>
      <c r="F521" s="55"/>
      <c r="G521" s="55"/>
      <c r="H521" s="55"/>
      <c r="I521" s="55"/>
      <c r="J521" s="55"/>
      <c r="K521" s="55"/>
      <c r="L521" s="55"/>
      <c r="M521" s="55"/>
      <c r="N521" s="55"/>
      <c r="O521" s="55"/>
      <c r="P521" s="55"/>
      <c r="Q521" s="55"/>
      <c r="R521" s="55"/>
      <c r="S521" s="55"/>
      <c r="T521" s="55"/>
      <c r="U521" s="55"/>
      <c r="V521" s="55"/>
      <c r="W521" s="55"/>
      <c r="X521" s="55"/>
      <c r="Y521" s="55"/>
      <c r="Z521" s="55"/>
      <c r="AA521" s="55"/>
      <c r="AB521" s="55"/>
    </row>
    <row r="522" spans="1:28" ht="15">
      <c r="A522" s="99"/>
      <c r="B522" s="55"/>
      <c r="C522" s="55"/>
      <c r="D522" s="55"/>
      <c r="E522" s="93"/>
      <c r="F522" s="55"/>
      <c r="G522" s="55"/>
      <c r="H522" s="55"/>
      <c r="I522" s="55"/>
      <c r="J522" s="55"/>
      <c r="K522" s="55"/>
      <c r="L522" s="55"/>
      <c r="M522" s="55"/>
      <c r="N522" s="55"/>
      <c r="O522" s="55"/>
      <c r="P522" s="55"/>
      <c r="Q522" s="55"/>
      <c r="R522" s="55"/>
      <c r="S522" s="55"/>
      <c r="T522" s="55"/>
      <c r="U522" s="55"/>
      <c r="V522" s="55"/>
      <c r="W522" s="55"/>
      <c r="X522" s="55"/>
      <c r="Y522" s="55"/>
      <c r="Z522" s="55"/>
      <c r="AA522" s="55"/>
      <c r="AB522" s="55"/>
    </row>
    <row r="523" spans="1:28" ht="15">
      <c r="A523" s="99"/>
      <c r="B523" s="55"/>
      <c r="C523" s="55"/>
      <c r="D523" s="55"/>
      <c r="E523" s="93"/>
      <c r="F523" s="55"/>
      <c r="G523" s="55"/>
      <c r="H523" s="55"/>
      <c r="I523" s="55"/>
      <c r="J523" s="55"/>
      <c r="K523" s="55"/>
      <c r="L523" s="55"/>
      <c r="M523" s="55"/>
      <c r="N523" s="55"/>
      <c r="O523" s="55"/>
      <c r="P523" s="55"/>
      <c r="Q523" s="55"/>
      <c r="R523" s="55"/>
      <c r="S523" s="55"/>
      <c r="T523" s="55"/>
      <c r="U523" s="55"/>
      <c r="V523" s="55"/>
      <c r="W523" s="55"/>
      <c r="X523" s="55"/>
      <c r="Y523" s="55"/>
      <c r="Z523" s="55"/>
      <c r="AA523" s="55"/>
      <c r="AB523" s="55"/>
    </row>
    <row r="524" spans="1:28" ht="15">
      <c r="A524" s="99"/>
      <c r="B524" s="55"/>
      <c r="C524" s="55"/>
      <c r="D524" s="55"/>
      <c r="E524" s="93"/>
      <c r="F524" s="55"/>
      <c r="G524" s="55"/>
      <c r="H524" s="55"/>
      <c r="I524" s="55"/>
      <c r="J524" s="55"/>
      <c r="K524" s="55"/>
      <c r="L524" s="55"/>
      <c r="M524" s="55"/>
      <c r="N524" s="55"/>
      <c r="O524" s="55"/>
      <c r="P524" s="55"/>
      <c r="Q524" s="55"/>
      <c r="R524" s="55"/>
      <c r="S524" s="55"/>
      <c r="T524" s="55"/>
      <c r="U524" s="55"/>
      <c r="V524" s="55"/>
      <c r="W524" s="55"/>
      <c r="X524" s="55"/>
      <c r="Y524" s="55"/>
      <c r="Z524" s="55"/>
      <c r="AA524" s="55"/>
      <c r="AB524" s="55"/>
    </row>
    <row r="525" spans="1:28" ht="15">
      <c r="A525" s="99"/>
      <c r="B525" s="55"/>
      <c r="C525" s="55"/>
      <c r="D525" s="55"/>
      <c r="E525" s="93"/>
      <c r="F525" s="55"/>
      <c r="G525" s="55"/>
      <c r="H525" s="55"/>
      <c r="I525" s="55"/>
      <c r="J525" s="55"/>
      <c r="K525" s="55"/>
      <c r="L525" s="55"/>
      <c r="M525" s="55"/>
      <c r="N525" s="55"/>
      <c r="O525" s="55"/>
      <c r="P525" s="55"/>
      <c r="Q525" s="55"/>
      <c r="R525" s="55"/>
      <c r="S525" s="55"/>
      <c r="T525" s="55"/>
      <c r="U525" s="55"/>
      <c r="V525" s="55"/>
      <c r="W525" s="55"/>
      <c r="X525" s="55"/>
      <c r="Y525" s="55"/>
      <c r="Z525" s="55"/>
      <c r="AA525" s="55"/>
      <c r="AB525" s="55"/>
    </row>
    <row r="526" spans="1:28" ht="15">
      <c r="A526" s="99"/>
      <c r="B526" s="55"/>
      <c r="C526" s="55"/>
      <c r="D526" s="55"/>
      <c r="E526" s="93"/>
      <c r="F526" s="55"/>
      <c r="G526" s="55"/>
      <c r="H526" s="55"/>
      <c r="I526" s="55"/>
      <c r="J526" s="55"/>
      <c r="K526" s="55"/>
      <c r="L526" s="55"/>
      <c r="M526" s="55"/>
      <c r="N526" s="55"/>
      <c r="O526" s="55"/>
      <c r="P526" s="55"/>
      <c r="Q526" s="55"/>
      <c r="R526" s="55"/>
      <c r="S526" s="55"/>
      <c r="T526" s="55"/>
      <c r="U526" s="55"/>
      <c r="V526" s="55"/>
      <c r="W526" s="55"/>
      <c r="X526" s="55"/>
      <c r="Y526" s="55"/>
      <c r="Z526" s="55"/>
      <c r="AA526" s="55"/>
      <c r="AB526" s="55"/>
    </row>
    <row r="527" spans="1:28" ht="15">
      <c r="A527" s="99"/>
      <c r="B527" s="55"/>
      <c r="C527" s="55"/>
      <c r="D527" s="55"/>
      <c r="E527" s="93"/>
      <c r="F527" s="55"/>
      <c r="G527" s="55"/>
      <c r="H527" s="55"/>
      <c r="I527" s="55"/>
      <c r="J527" s="55"/>
      <c r="K527" s="55"/>
      <c r="L527" s="55"/>
      <c r="M527" s="55"/>
      <c r="N527" s="55"/>
      <c r="O527" s="55"/>
      <c r="P527" s="55"/>
      <c r="Q527" s="55"/>
      <c r="R527" s="55"/>
      <c r="S527" s="55"/>
      <c r="T527" s="55"/>
      <c r="U527" s="55"/>
      <c r="V527" s="55"/>
      <c r="W527" s="55"/>
      <c r="X527" s="55"/>
      <c r="Y527" s="55"/>
      <c r="Z527" s="55"/>
      <c r="AA527" s="55"/>
      <c r="AB527" s="55"/>
    </row>
    <row r="528" spans="1:28" ht="15">
      <c r="A528" s="99"/>
      <c r="B528" s="55"/>
      <c r="C528" s="55"/>
      <c r="D528" s="55"/>
      <c r="E528" s="93"/>
      <c r="F528" s="55"/>
      <c r="G528" s="55"/>
      <c r="H528" s="55"/>
      <c r="I528" s="55"/>
      <c r="J528" s="55"/>
      <c r="K528" s="55"/>
      <c r="L528" s="55"/>
      <c r="M528" s="55"/>
      <c r="N528" s="55"/>
      <c r="O528" s="55"/>
      <c r="P528" s="55"/>
      <c r="Q528" s="55"/>
      <c r="R528" s="55"/>
      <c r="S528" s="55"/>
      <c r="T528" s="55"/>
      <c r="U528" s="55"/>
      <c r="V528" s="55"/>
      <c r="W528" s="55"/>
      <c r="X528" s="55"/>
      <c r="Y528" s="55"/>
      <c r="Z528" s="55"/>
      <c r="AA528" s="55"/>
      <c r="AB528" s="55"/>
    </row>
    <row r="529" spans="1:28" ht="15">
      <c r="A529" s="99"/>
      <c r="B529" s="55"/>
      <c r="C529" s="55"/>
      <c r="D529" s="55"/>
      <c r="E529" s="93"/>
      <c r="F529" s="55"/>
      <c r="G529" s="55"/>
      <c r="H529" s="55"/>
      <c r="I529" s="55"/>
      <c r="J529" s="55"/>
      <c r="K529" s="55"/>
      <c r="L529" s="55"/>
      <c r="M529" s="55"/>
      <c r="N529" s="55"/>
      <c r="O529" s="55"/>
      <c r="P529" s="55"/>
      <c r="Q529" s="55"/>
      <c r="R529" s="55"/>
      <c r="S529" s="55"/>
      <c r="T529" s="55"/>
      <c r="U529" s="55"/>
      <c r="V529" s="55"/>
      <c r="W529" s="55"/>
      <c r="X529" s="55"/>
      <c r="Y529" s="55"/>
      <c r="Z529" s="55"/>
      <c r="AA529" s="55"/>
      <c r="AB529" s="55"/>
    </row>
    <row r="530" spans="1:28" ht="15">
      <c r="A530" s="99"/>
      <c r="B530" s="55"/>
      <c r="C530" s="55"/>
      <c r="D530" s="55"/>
      <c r="E530" s="93"/>
      <c r="F530" s="55"/>
      <c r="G530" s="55"/>
      <c r="H530" s="55"/>
      <c r="I530" s="55"/>
      <c r="J530" s="55"/>
      <c r="K530" s="55"/>
      <c r="L530" s="55"/>
      <c r="M530" s="55"/>
      <c r="N530" s="55"/>
      <c r="O530" s="55"/>
      <c r="P530" s="55"/>
      <c r="Q530" s="55"/>
      <c r="R530" s="55"/>
      <c r="S530" s="55"/>
      <c r="T530" s="55"/>
      <c r="U530" s="55"/>
      <c r="V530" s="55"/>
      <c r="W530" s="55"/>
      <c r="X530" s="55"/>
      <c r="Y530" s="55"/>
      <c r="Z530" s="55"/>
      <c r="AA530" s="55"/>
      <c r="AB530" s="55"/>
    </row>
    <row r="531" spans="1:28" ht="15">
      <c r="A531" s="99"/>
      <c r="B531" s="55"/>
      <c r="C531" s="55"/>
      <c r="D531" s="55"/>
      <c r="E531" s="93"/>
      <c r="F531" s="55"/>
      <c r="G531" s="55"/>
      <c r="H531" s="55"/>
      <c r="I531" s="55"/>
      <c r="J531" s="55"/>
      <c r="K531" s="55"/>
      <c r="L531" s="55"/>
      <c r="M531" s="55"/>
      <c r="N531" s="55"/>
      <c r="O531" s="55"/>
      <c r="P531" s="55"/>
      <c r="Q531" s="55"/>
      <c r="R531" s="55"/>
      <c r="S531" s="55"/>
      <c r="T531" s="55"/>
      <c r="U531" s="55"/>
      <c r="V531" s="55"/>
      <c r="W531" s="55"/>
      <c r="X531" s="55"/>
      <c r="Y531" s="55"/>
      <c r="Z531" s="55"/>
      <c r="AA531" s="55"/>
      <c r="AB531" s="55"/>
    </row>
    <row r="532" spans="1:28" ht="15">
      <c r="A532" s="99"/>
      <c r="B532" s="55"/>
      <c r="C532" s="55"/>
      <c r="D532" s="55"/>
      <c r="E532" s="93"/>
      <c r="F532" s="55"/>
      <c r="G532" s="55"/>
      <c r="H532" s="55"/>
      <c r="I532" s="55"/>
      <c r="J532" s="55"/>
      <c r="K532" s="55"/>
      <c r="L532" s="55"/>
      <c r="M532" s="55"/>
      <c r="N532" s="55"/>
      <c r="O532" s="55"/>
      <c r="P532" s="55"/>
      <c r="Q532" s="55"/>
      <c r="R532" s="55"/>
      <c r="S532" s="55"/>
      <c r="T532" s="55"/>
      <c r="U532" s="55"/>
      <c r="V532" s="55"/>
      <c r="W532" s="55"/>
      <c r="X532" s="55"/>
      <c r="Y532" s="55"/>
      <c r="Z532" s="55"/>
      <c r="AA532" s="55"/>
      <c r="AB532" s="55"/>
    </row>
    <row r="533" spans="1:28" ht="15">
      <c r="A533" s="99"/>
      <c r="B533" s="55"/>
      <c r="C533" s="55"/>
      <c r="D533" s="55"/>
      <c r="E533" s="93"/>
      <c r="F533" s="55"/>
      <c r="G533" s="55"/>
      <c r="H533" s="55"/>
      <c r="I533" s="55"/>
      <c r="J533" s="55"/>
      <c r="K533" s="55"/>
      <c r="L533" s="55"/>
      <c r="M533" s="55"/>
      <c r="N533" s="55"/>
      <c r="O533" s="55"/>
      <c r="P533" s="55"/>
      <c r="Q533" s="55"/>
      <c r="R533" s="55"/>
      <c r="S533" s="55"/>
      <c r="T533" s="55"/>
      <c r="U533" s="55"/>
      <c r="V533" s="55"/>
      <c r="W533" s="55"/>
      <c r="X533" s="55"/>
      <c r="Y533" s="55"/>
      <c r="Z533" s="55"/>
      <c r="AA533" s="55"/>
      <c r="AB533" s="55"/>
    </row>
    <row r="534" spans="1:28" ht="15">
      <c r="A534" s="99"/>
      <c r="B534" s="55"/>
      <c r="C534" s="55"/>
      <c r="D534" s="55"/>
      <c r="E534" s="93"/>
      <c r="F534" s="55"/>
      <c r="G534" s="55"/>
      <c r="H534" s="55"/>
      <c r="I534" s="55"/>
      <c r="J534" s="55"/>
      <c r="K534" s="55"/>
      <c r="L534" s="55"/>
      <c r="M534" s="55"/>
      <c r="N534" s="55"/>
      <c r="O534" s="55"/>
      <c r="P534" s="55"/>
      <c r="Q534" s="55"/>
      <c r="R534" s="55"/>
      <c r="S534" s="55"/>
      <c r="T534" s="55"/>
      <c r="U534" s="55"/>
      <c r="V534" s="55"/>
      <c r="W534" s="55"/>
      <c r="X534" s="55"/>
      <c r="Y534" s="55"/>
      <c r="Z534" s="55"/>
      <c r="AA534" s="55"/>
      <c r="AB534" s="55"/>
    </row>
    <row r="535" spans="1:28" ht="15">
      <c r="A535" s="99"/>
      <c r="B535" s="55"/>
      <c r="C535" s="55"/>
      <c r="D535" s="55"/>
      <c r="E535" s="93"/>
      <c r="F535" s="55"/>
      <c r="G535" s="55"/>
      <c r="H535" s="55"/>
      <c r="I535" s="55"/>
      <c r="J535" s="55"/>
      <c r="K535" s="55"/>
      <c r="L535" s="55"/>
      <c r="M535" s="55"/>
      <c r="N535" s="55"/>
      <c r="O535" s="55"/>
      <c r="P535" s="55"/>
      <c r="Q535" s="55"/>
      <c r="R535" s="55"/>
      <c r="S535" s="55"/>
      <c r="T535" s="55"/>
      <c r="U535" s="55"/>
      <c r="V535" s="55"/>
      <c r="W535" s="55"/>
      <c r="X535" s="55"/>
      <c r="Y535" s="55"/>
      <c r="Z535" s="55"/>
      <c r="AA535" s="55"/>
      <c r="AB535" s="55"/>
    </row>
    <row r="536" spans="1:28" ht="15">
      <c r="A536" s="99"/>
      <c r="B536" s="55"/>
      <c r="C536" s="55"/>
      <c r="D536" s="55"/>
      <c r="E536" s="93"/>
      <c r="F536" s="55"/>
      <c r="G536" s="55"/>
      <c r="H536" s="55"/>
      <c r="I536" s="55"/>
      <c r="J536" s="55"/>
      <c r="K536" s="55"/>
      <c r="L536" s="55"/>
      <c r="M536" s="55"/>
      <c r="N536" s="55"/>
      <c r="O536" s="55"/>
      <c r="P536" s="55"/>
      <c r="Q536" s="55"/>
      <c r="R536" s="55"/>
      <c r="S536" s="55"/>
      <c r="T536" s="55"/>
      <c r="U536" s="55"/>
      <c r="V536" s="55"/>
      <c r="W536" s="55"/>
      <c r="X536" s="55"/>
      <c r="Y536" s="55"/>
      <c r="Z536" s="55"/>
      <c r="AA536" s="55"/>
      <c r="AB536" s="55"/>
    </row>
    <row r="537" spans="1:28" ht="15">
      <c r="A537" s="99"/>
      <c r="B537" s="55"/>
      <c r="C537" s="55"/>
      <c r="D537" s="55"/>
      <c r="E537" s="93"/>
      <c r="F537" s="55"/>
      <c r="G537" s="55"/>
      <c r="H537" s="55"/>
      <c r="I537" s="55"/>
      <c r="J537" s="55"/>
      <c r="K537" s="55"/>
      <c r="L537" s="55"/>
      <c r="M537" s="55"/>
      <c r="N537" s="55"/>
      <c r="O537" s="55"/>
      <c r="P537" s="55"/>
      <c r="Q537" s="55"/>
      <c r="R537" s="55"/>
      <c r="S537" s="55"/>
      <c r="T537" s="55"/>
      <c r="U537" s="55"/>
      <c r="V537" s="55"/>
      <c r="W537" s="55"/>
      <c r="X537" s="55"/>
      <c r="Y537" s="55"/>
      <c r="Z537" s="55"/>
      <c r="AA537" s="55"/>
      <c r="AB537" s="55"/>
    </row>
    <row r="538" spans="1:28" ht="15">
      <c r="A538" s="99"/>
      <c r="B538" s="55"/>
      <c r="C538" s="55"/>
      <c r="D538" s="55"/>
      <c r="E538" s="93"/>
      <c r="F538" s="55"/>
      <c r="G538" s="55"/>
      <c r="H538" s="55"/>
      <c r="I538" s="55"/>
      <c r="J538" s="55"/>
      <c r="K538" s="55"/>
      <c r="L538" s="55"/>
      <c r="M538" s="55"/>
      <c r="N538" s="55"/>
      <c r="O538" s="55"/>
      <c r="P538" s="55"/>
      <c r="Q538" s="55"/>
      <c r="R538" s="55"/>
      <c r="S538" s="55"/>
      <c r="T538" s="55"/>
      <c r="U538" s="55"/>
      <c r="V538" s="55"/>
      <c r="W538" s="55"/>
      <c r="X538" s="55"/>
      <c r="Y538" s="55"/>
      <c r="Z538" s="55"/>
      <c r="AA538" s="55"/>
      <c r="AB538" s="55"/>
    </row>
    <row r="539" spans="1:28" ht="15">
      <c r="A539" s="99"/>
      <c r="B539" s="55"/>
      <c r="C539" s="55"/>
      <c r="D539" s="55"/>
      <c r="E539" s="93"/>
      <c r="F539" s="55"/>
      <c r="G539" s="55"/>
      <c r="H539" s="55"/>
      <c r="I539" s="55"/>
      <c r="J539" s="55"/>
      <c r="K539" s="55"/>
      <c r="L539" s="55"/>
      <c r="M539" s="55"/>
      <c r="N539" s="55"/>
      <c r="O539" s="55"/>
      <c r="P539" s="55"/>
      <c r="Q539" s="55"/>
      <c r="R539" s="55"/>
      <c r="S539" s="55"/>
      <c r="T539" s="55"/>
      <c r="U539" s="55"/>
      <c r="V539" s="55"/>
      <c r="W539" s="55"/>
      <c r="X539" s="55"/>
      <c r="Y539" s="55"/>
      <c r="Z539" s="55"/>
      <c r="AA539" s="55"/>
      <c r="AB539" s="55"/>
    </row>
    <row r="540" spans="1:28" ht="15">
      <c r="A540" s="99"/>
      <c r="B540" s="55"/>
      <c r="C540" s="55"/>
      <c r="D540" s="55"/>
      <c r="E540" s="93"/>
      <c r="F540" s="55"/>
      <c r="G540" s="55"/>
      <c r="H540" s="55"/>
      <c r="I540" s="55"/>
      <c r="J540" s="55"/>
      <c r="K540" s="55"/>
      <c r="L540" s="55"/>
      <c r="M540" s="55"/>
      <c r="N540" s="55"/>
      <c r="O540" s="55"/>
      <c r="P540" s="55"/>
      <c r="Q540" s="55"/>
      <c r="R540" s="55"/>
      <c r="S540" s="55"/>
      <c r="T540" s="55"/>
      <c r="U540" s="55"/>
      <c r="V540" s="55"/>
      <c r="W540" s="55"/>
      <c r="X540" s="55"/>
      <c r="Y540" s="55"/>
      <c r="Z540" s="55"/>
      <c r="AA540" s="55"/>
      <c r="AB540" s="55"/>
    </row>
    <row r="541" spans="1:28" ht="15">
      <c r="A541" s="99"/>
      <c r="B541" s="55"/>
      <c r="C541" s="55"/>
      <c r="D541" s="55"/>
      <c r="E541" s="93"/>
      <c r="F541" s="55"/>
      <c r="G541" s="55"/>
      <c r="H541" s="55"/>
      <c r="I541" s="55"/>
      <c r="J541" s="55"/>
      <c r="K541" s="55"/>
      <c r="L541" s="55"/>
      <c r="M541" s="55"/>
      <c r="N541" s="55"/>
      <c r="O541" s="55"/>
      <c r="P541" s="55"/>
      <c r="Q541" s="55"/>
      <c r="R541" s="55"/>
      <c r="S541" s="55"/>
      <c r="T541" s="55"/>
      <c r="U541" s="55"/>
      <c r="V541" s="55"/>
      <c r="W541" s="55"/>
      <c r="X541" s="55"/>
      <c r="Y541" s="55"/>
      <c r="Z541" s="55"/>
      <c r="AA541" s="55"/>
      <c r="AB541" s="55"/>
    </row>
    <row r="542" spans="1:28" ht="15">
      <c r="A542" s="99"/>
      <c r="B542" s="55"/>
      <c r="C542" s="55"/>
      <c r="D542" s="55"/>
      <c r="E542" s="93"/>
      <c r="F542" s="55"/>
      <c r="G542" s="55"/>
      <c r="H542" s="55"/>
      <c r="I542" s="55"/>
      <c r="J542" s="55"/>
      <c r="K542" s="55"/>
      <c r="L542" s="55"/>
      <c r="M542" s="55"/>
      <c r="N542" s="55"/>
      <c r="O542" s="55"/>
      <c r="P542" s="55"/>
      <c r="Q542" s="55"/>
      <c r="R542" s="55"/>
      <c r="S542" s="55"/>
      <c r="T542" s="55"/>
      <c r="U542" s="55"/>
      <c r="V542" s="55"/>
      <c r="W542" s="55"/>
      <c r="X542" s="55"/>
      <c r="Y542" s="55"/>
      <c r="Z542" s="55"/>
      <c r="AA542" s="55"/>
      <c r="AB542" s="55"/>
    </row>
    <row r="543" spans="1:28" ht="15">
      <c r="A543" s="99"/>
      <c r="B543" s="55"/>
      <c r="C543" s="55"/>
      <c r="D543" s="55"/>
      <c r="E543" s="93"/>
      <c r="F543" s="55"/>
      <c r="G543" s="55"/>
      <c r="H543" s="55"/>
      <c r="I543" s="55"/>
      <c r="J543" s="55"/>
      <c r="K543" s="55"/>
      <c r="L543" s="55"/>
      <c r="M543" s="55"/>
      <c r="N543" s="55"/>
      <c r="O543" s="55"/>
      <c r="P543" s="55"/>
      <c r="Q543" s="55"/>
      <c r="R543" s="55"/>
      <c r="S543" s="55"/>
      <c r="T543" s="55"/>
      <c r="U543" s="55"/>
      <c r="V543" s="55"/>
      <c r="W543" s="55"/>
      <c r="X543" s="55"/>
      <c r="Y543" s="55"/>
      <c r="Z543" s="55"/>
      <c r="AA543" s="55"/>
      <c r="AB543" s="55"/>
    </row>
    <row r="544" spans="1:28" ht="15">
      <c r="A544" s="99"/>
      <c r="B544" s="55"/>
      <c r="C544" s="55"/>
      <c r="D544" s="55"/>
      <c r="E544" s="93"/>
      <c r="F544" s="55"/>
      <c r="G544" s="55"/>
      <c r="H544" s="55"/>
      <c r="I544" s="55"/>
      <c r="J544" s="55"/>
      <c r="K544" s="55"/>
      <c r="L544" s="55"/>
      <c r="M544" s="55"/>
      <c r="N544" s="55"/>
      <c r="O544" s="55"/>
      <c r="P544" s="55"/>
      <c r="Q544" s="55"/>
      <c r="R544" s="55"/>
      <c r="S544" s="55"/>
      <c r="T544" s="55"/>
      <c r="U544" s="55"/>
      <c r="V544" s="55"/>
      <c r="W544" s="55"/>
      <c r="X544" s="55"/>
      <c r="Y544" s="55"/>
      <c r="Z544" s="55"/>
      <c r="AA544" s="55"/>
      <c r="AB544" s="55"/>
    </row>
    <row r="545" spans="1:28" ht="15">
      <c r="A545" s="99"/>
      <c r="B545" s="55"/>
      <c r="C545" s="55"/>
      <c r="D545" s="55"/>
      <c r="E545" s="93"/>
      <c r="F545" s="55"/>
      <c r="G545" s="55"/>
      <c r="H545" s="55"/>
      <c r="I545" s="55"/>
      <c r="J545" s="55"/>
      <c r="K545" s="55"/>
      <c r="L545" s="55"/>
      <c r="M545" s="55"/>
      <c r="N545" s="55"/>
      <c r="O545" s="55"/>
      <c r="P545" s="55"/>
      <c r="Q545" s="55"/>
      <c r="R545" s="55"/>
      <c r="S545" s="55"/>
      <c r="T545" s="55"/>
      <c r="U545" s="55"/>
      <c r="V545" s="55"/>
      <c r="W545" s="55"/>
      <c r="X545" s="55"/>
      <c r="Y545" s="55"/>
      <c r="Z545" s="55"/>
      <c r="AA545" s="55"/>
      <c r="AB545" s="55"/>
    </row>
    <row r="546" spans="1:28" ht="15">
      <c r="A546" s="99"/>
      <c r="B546" s="55"/>
      <c r="C546" s="55"/>
      <c r="D546" s="55"/>
      <c r="E546" s="93"/>
      <c r="F546" s="55"/>
      <c r="G546" s="55"/>
      <c r="H546" s="55"/>
      <c r="I546" s="55"/>
      <c r="J546" s="55"/>
      <c r="K546" s="55"/>
      <c r="L546" s="55"/>
      <c r="M546" s="55"/>
      <c r="N546" s="55"/>
      <c r="O546" s="55"/>
      <c r="P546" s="55"/>
      <c r="Q546" s="55"/>
      <c r="R546" s="55"/>
      <c r="S546" s="55"/>
      <c r="T546" s="55"/>
      <c r="U546" s="55"/>
      <c r="V546" s="55"/>
      <c r="W546" s="55"/>
      <c r="X546" s="55"/>
      <c r="Y546" s="55"/>
      <c r="Z546" s="55"/>
      <c r="AA546" s="55"/>
      <c r="AB546" s="55"/>
    </row>
    <row r="547" spans="1:28" ht="15">
      <c r="A547" s="99"/>
      <c r="B547" s="55"/>
      <c r="C547" s="55"/>
      <c r="D547" s="55"/>
      <c r="E547" s="93"/>
      <c r="F547" s="55"/>
      <c r="G547" s="55"/>
      <c r="H547" s="55"/>
      <c r="I547" s="55"/>
      <c r="J547" s="55"/>
      <c r="K547" s="55"/>
      <c r="L547" s="55"/>
      <c r="M547" s="55"/>
      <c r="N547" s="55"/>
      <c r="O547" s="55"/>
      <c r="P547" s="55"/>
      <c r="Q547" s="55"/>
      <c r="R547" s="55"/>
      <c r="S547" s="55"/>
      <c r="T547" s="55"/>
      <c r="U547" s="55"/>
      <c r="V547" s="55"/>
      <c r="W547" s="55"/>
      <c r="X547" s="55"/>
      <c r="Y547" s="55"/>
      <c r="Z547" s="55"/>
      <c r="AA547" s="55"/>
      <c r="AB547" s="55"/>
    </row>
    <row r="548" spans="1:28" ht="15">
      <c r="A548" s="99"/>
      <c r="B548" s="55"/>
      <c r="C548" s="55"/>
      <c r="D548" s="55"/>
      <c r="E548" s="93"/>
      <c r="F548" s="55"/>
      <c r="G548" s="55"/>
      <c r="H548" s="55"/>
      <c r="I548" s="55"/>
      <c r="J548" s="55"/>
      <c r="K548" s="55"/>
      <c r="L548" s="55"/>
      <c r="M548" s="55"/>
      <c r="N548" s="55"/>
      <c r="O548" s="55"/>
      <c r="P548" s="55"/>
      <c r="Q548" s="55"/>
      <c r="R548" s="55"/>
      <c r="S548" s="55"/>
      <c r="T548" s="55"/>
      <c r="U548" s="55"/>
      <c r="V548" s="55"/>
      <c r="W548" s="55"/>
      <c r="X548" s="55"/>
      <c r="Y548" s="55"/>
      <c r="Z548" s="55"/>
      <c r="AA548" s="55"/>
      <c r="AB548" s="55"/>
    </row>
    <row r="549" spans="1:28" ht="15">
      <c r="A549" s="99"/>
      <c r="B549" s="55"/>
      <c r="C549" s="55"/>
      <c r="D549" s="55"/>
      <c r="E549" s="93"/>
      <c r="F549" s="55"/>
      <c r="G549" s="55"/>
      <c r="H549" s="55"/>
      <c r="I549" s="55"/>
      <c r="J549" s="55"/>
      <c r="K549" s="55"/>
      <c r="L549" s="55"/>
      <c r="M549" s="55"/>
      <c r="N549" s="55"/>
      <c r="O549" s="55"/>
      <c r="P549" s="55"/>
      <c r="Q549" s="55"/>
      <c r="R549" s="55"/>
      <c r="S549" s="55"/>
      <c r="T549" s="55"/>
      <c r="U549" s="55"/>
      <c r="V549" s="55"/>
      <c r="W549" s="55"/>
      <c r="X549" s="55"/>
      <c r="Y549" s="55"/>
      <c r="Z549" s="55"/>
      <c r="AA549" s="55"/>
      <c r="AB549" s="55"/>
    </row>
    <row r="550" spans="1:28" ht="15">
      <c r="A550" s="99"/>
      <c r="B550" s="55"/>
      <c r="C550" s="55"/>
      <c r="D550" s="55"/>
      <c r="E550" s="93"/>
      <c r="F550" s="55"/>
      <c r="G550" s="55"/>
      <c r="H550" s="55"/>
      <c r="I550" s="55"/>
      <c r="J550" s="55"/>
      <c r="K550" s="55"/>
      <c r="L550" s="55"/>
      <c r="M550" s="55"/>
      <c r="N550" s="55"/>
      <c r="O550" s="55"/>
      <c r="P550" s="55"/>
      <c r="Q550" s="55"/>
      <c r="R550" s="55"/>
      <c r="S550" s="55"/>
      <c r="T550" s="55"/>
      <c r="U550" s="55"/>
      <c r="V550" s="55"/>
      <c r="W550" s="55"/>
      <c r="X550" s="55"/>
      <c r="Y550" s="55"/>
      <c r="Z550" s="55"/>
      <c r="AA550" s="55"/>
      <c r="AB550" s="55"/>
    </row>
    <row r="551" spans="1:28" ht="15">
      <c r="A551" s="99"/>
      <c r="B551" s="55"/>
      <c r="C551" s="55"/>
      <c r="D551" s="55"/>
      <c r="E551" s="93"/>
      <c r="F551" s="55"/>
      <c r="G551" s="55"/>
      <c r="H551" s="55"/>
      <c r="I551" s="55"/>
      <c r="J551" s="55"/>
      <c r="K551" s="55"/>
      <c r="L551" s="55"/>
      <c r="M551" s="55"/>
      <c r="N551" s="55"/>
      <c r="O551" s="55"/>
      <c r="P551" s="55"/>
      <c r="Q551" s="55"/>
      <c r="R551" s="55"/>
      <c r="S551" s="55"/>
      <c r="T551" s="55"/>
      <c r="U551" s="55"/>
      <c r="V551" s="55"/>
      <c r="W551" s="55"/>
      <c r="X551" s="55"/>
      <c r="Y551" s="55"/>
      <c r="Z551" s="55"/>
      <c r="AA551" s="55"/>
      <c r="AB551" s="55"/>
    </row>
    <row r="552" spans="1:28" ht="15">
      <c r="A552" s="99"/>
      <c r="B552" s="55"/>
      <c r="C552" s="55"/>
      <c r="D552" s="55"/>
      <c r="E552" s="93"/>
      <c r="F552" s="55"/>
      <c r="G552" s="55"/>
      <c r="H552" s="55"/>
      <c r="I552" s="55"/>
      <c r="J552" s="55"/>
      <c r="K552" s="55"/>
      <c r="L552" s="55"/>
      <c r="M552" s="55"/>
      <c r="N552" s="55"/>
      <c r="O552" s="55"/>
      <c r="P552" s="55"/>
      <c r="Q552" s="55"/>
      <c r="R552" s="55"/>
      <c r="S552" s="55"/>
      <c r="T552" s="55"/>
      <c r="U552" s="55"/>
      <c r="V552" s="55"/>
      <c r="W552" s="55"/>
      <c r="X552" s="55"/>
      <c r="Y552" s="55"/>
      <c r="Z552" s="55"/>
      <c r="AA552" s="55"/>
      <c r="AB552" s="55"/>
    </row>
    <row r="553" spans="1:28" ht="15">
      <c r="A553" s="99"/>
      <c r="B553" s="55"/>
      <c r="C553" s="55"/>
      <c r="D553" s="55"/>
      <c r="E553" s="93"/>
      <c r="F553" s="55"/>
      <c r="G553" s="55"/>
      <c r="H553" s="55"/>
      <c r="I553" s="55"/>
      <c r="J553" s="55"/>
      <c r="K553" s="55"/>
      <c r="L553" s="55"/>
      <c r="M553" s="55"/>
      <c r="N553" s="55"/>
      <c r="O553" s="55"/>
      <c r="P553" s="55"/>
      <c r="Q553" s="55"/>
      <c r="R553" s="55"/>
      <c r="S553" s="55"/>
      <c r="T553" s="55"/>
      <c r="U553" s="55"/>
      <c r="V553" s="55"/>
      <c r="W553" s="55"/>
      <c r="X553" s="55"/>
      <c r="Y553" s="55"/>
      <c r="Z553" s="55"/>
      <c r="AA553" s="55"/>
      <c r="AB553" s="55"/>
    </row>
    <row r="554" spans="1:28" ht="15">
      <c r="A554" s="99"/>
      <c r="B554" s="55"/>
      <c r="C554" s="55"/>
      <c r="D554" s="55"/>
      <c r="E554" s="93"/>
      <c r="F554" s="55"/>
      <c r="G554" s="55"/>
      <c r="H554" s="55"/>
      <c r="I554" s="55"/>
      <c r="J554" s="55"/>
      <c r="K554" s="55"/>
      <c r="L554" s="55"/>
      <c r="M554" s="55"/>
      <c r="N554" s="55"/>
      <c r="O554" s="55"/>
      <c r="P554" s="55"/>
      <c r="Q554" s="55"/>
      <c r="R554" s="55"/>
      <c r="S554" s="55"/>
      <c r="T554" s="55"/>
      <c r="U554" s="55"/>
      <c r="V554" s="55"/>
      <c r="W554" s="55"/>
      <c r="X554" s="55"/>
      <c r="Y554" s="55"/>
      <c r="Z554" s="55"/>
      <c r="AA554" s="55"/>
      <c r="AB554" s="55"/>
    </row>
    <row r="555" spans="1:28" ht="15">
      <c r="A555" s="99"/>
      <c r="B555" s="55"/>
      <c r="C555" s="55"/>
      <c r="D555" s="55"/>
      <c r="E555" s="93"/>
      <c r="F555" s="55"/>
      <c r="G555" s="55"/>
      <c r="H555" s="55"/>
      <c r="I555" s="55"/>
      <c r="J555" s="55"/>
      <c r="K555" s="55"/>
      <c r="L555" s="55"/>
      <c r="M555" s="55"/>
      <c r="N555" s="55"/>
      <c r="O555" s="55"/>
      <c r="P555" s="55"/>
      <c r="Q555" s="55"/>
      <c r="R555" s="55"/>
      <c r="S555" s="55"/>
      <c r="T555" s="55"/>
      <c r="U555" s="55"/>
      <c r="V555" s="55"/>
      <c r="W555" s="55"/>
      <c r="X555" s="55"/>
      <c r="Y555" s="55"/>
      <c r="Z555" s="55"/>
      <c r="AA555" s="55"/>
      <c r="AB555" s="55"/>
    </row>
    <row r="556" spans="1:28" ht="15">
      <c r="A556" s="99"/>
      <c r="B556" s="55"/>
      <c r="C556" s="55"/>
      <c r="D556" s="55"/>
      <c r="E556" s="93"/>
      <c r="F556" s="55"/>
      <c r="G556" s="55"/>
      <c r="H556" s="55"/>
      <c r="I556" s="55"/>
      <c r="J556" s="55"/>
      <c r="K556" s="55"/>
      <c r="L556" s="55"/>
      <c r="M556" s="55"/>
      <c r="N556" s="55"/>
      <c r="O556" s="55"/>
      <c r="P556" s="55"/>
      <c r="Q556" s="55"/>
      <c r="R556" s="55"/>
      <c r="S556" s="55"/>
      <c r="T556" s="55"/>
      <c r="U556" s="55"/>
      <c r="V556" s="55"/>
      <c r="W556" s="55"/>
      <c r="X556" s="55"/>
      <c r="Y556" s="55"/>
      <c r="Z556" s="55"/>
      <c r="AA556" s="55"/>
      <c r="AB556" s="55"/>
    </row>
    <row r="557" spans="1:28" ht="15">
      <c r="A557" s="99"/>
      <c r="B557" s="55"/>
      <c r="C557" s="55"/>
      <c r="D557" s="55"/>
      <c r="E557" s="93"/>
      <c r="F557" s="55"/>
      <c r="G557" s="55"/>
      <c r="H557" s="55"/>
      <c r="I557" s="55"/>
      <c r="J557" s="55"/>
      <c r="K557" s="55"/>
      <c r="L557" s="55"/>
      <c r="M557" s="55"/>
      <c r="N557" s="55"/>
      <c r="O557" s="55"/>
      <c r="P557" s="55"/>
      <c r="Q557" s="55"/>
      <c r="R557" s="55"/>
      <c r="S557" s="55"/>
      <c r="T557" s="55"/>
      <c r="U557" s="55"/>
      <c r="V557" s="55"/>
      <c r="W557" s="55"/>
      <c r="X557" s="55"/>
      <c r="Y557" s="55"/>
      <c r="Z557" s="55"/>
      <c r="AA557" s="55"/>
      <c r="AB557" s="55"/>
    </row>
    <row r="558" spans="1:28" ht="15">
      <c r="A558" s="99"/>
      <c r="B558" s="55"/>
      <c r="C558" s="55"/>
      <c r="D558" s="55"/>
      <c r="E558" s="93"/>
      <c r="F558" s="55"/>
      <c r="G558" s="55"/>
      <c r="H558" s="55"/>
      <c r="I558" s="55"/>
      <c r="J558" s="55"/>
      <c r="K558" s="55"/>
      <c r="L558" s="55"/>
      <c r="M558" s="55"/>
      <c r="N558" s="55"/>
      <c r="O558" s="55"/>
      <c r="P558" s="55"/>
      <c r="Q558" s="55"/>
      <c r="R558" s="55"/>
      <c r="S558" s="55"/>
      <c r="T558" s="55"/>
      <c r="U558" s="55"/>
      <c r="V558" s="55"/>
      <c r="W558" s="55"/>
      <c r="X558" s="55"/>
      <c r="Y558" s="55"/>
      <c r="Z558" s="55"/>
      <c r="AA558" s="55"/>
      <c r="AB558" s="55"/>
    </row>
    <row r="559" spans="1:28" ht="15">
      <c r="A559" s="99"/>
      <c r="B559" s="55"/>
      <c r="C559" s="55"/>
      <c r="D559" s="55"/>
      <c r="E559" s="93"/>
      <c r="F559" s="55"/>
      <c r="G559" s="55"/>
      <c r="H559" s="55"/>
      <c r="I559" s="55"/>
      <c r="J559" s="55"/>
      <c r="K559" s="55"/>
      <c r="L559" s="55"/>
      <c r="M559" s="55"/>
      <c r="N559" s="55"/>
      <c r="O559" s="55"/>
      <c r="P559" s="55"/>
      <c r="Q559" s="55"/>
      <c r="R559" s="55"/>
      <c r="S559" s="55"/>
      <c r="T559" s="55"/>
      <c r="U559" s="55"/>
      <c r="V559" s="55"/>
      <c r="W559" s="55"/>
      <c r="X559" s="55"/>
      <c r="Y559" s="55"/>
      <c r="Z559" s="55"/>
      <c r="AA559" s="55"/>
      <c r="AB559" s="55"/>
    </row>
    <row r="560" spans="1:28" ht="15">
      <c r="A560" s="99"/>
      <c r="B560" s="55"/>
      <c r="C560" s="55"/>
      <c r="D560" s="55"/>
      <c r="E560" s="93"/>
      <c r="F560" s="55"/>
      <c r="G560" s="55"/>
      <c r="H560" s="55"/>
      <c r="I560" s="55"/>
      <c r="J560" s="55"/>
      <c r="K560" s="55"/>
      <c r="L560" s="55"/>
      <c r="M560" s="55"/>
      <c r="N560" s="55"/>
      <c r="O560" s="55"/>
      <c r="P560" s="55"/>
      <c r="Q560" s="55"/>
      <c r="R560" s="55"/>
      <c r="S560" s="55"/>
      <c r="T560" s="55"/>
      <c r="U560" s="55"/>
      <c r="V560" s="55"/>
      <c r="W560" s="55"/>
      <c r="X560" s="55"/>
      <c r="Y560" s="55"/>
      <c r="Z560" s="55"/>
      <c r="AA560" s="55"/>
      <c r="AB560" s="55"/>
    </row>
    <row r="561" spans="1:28" ht="15">
      <c r="A561" s="99"/>
      <c r="B561" s="55"/>
      <c r="C561" s="55"/>
      <c r="D561" s="55"/>
      <c r="E561" s="93"/>
      <c r="F561" s="55"/>
      <c r="G561" s="55"/>
      <c r="H561" s="55"/>
      <c r="I561" s="55"/>
      <c r="J561" s="55"/>
      <c r="K561" s="55"/>
      <c r="L561" s="55"/>
      <c r="M561" s="55"/>
      <c r="N561" s="55"/>
      <c r="O561" s="55"/>
      <c r="P561" s="55"/>
      <c r="Q561" s="55"/>
      <c r="R561" s="55"/>
      <c r="S561" s="55"/>
      <c r="T561" s="55"/>
      <c r="U561" s="55"/>
      <c r="V561" s="55"/>
      <c r="W561" s="55"/>
      <c r="X561" s="55"/>
      <c r="Y561" s="55"/>
      <c r="Z561" s="55"/>
      <c r="AA561" s="55"/>
      <c r="AB561" s="55"/>
    </row>
    <row r="562" spans="1:28" ht="15">
      <c r="A562" s="99"/>
      <c r="B562" s="55"/>
      <c r="C562" s="55"/>
      <c r="D562" s="55"/>
      <c r="E562" s="93"/>
      <c r="F562" s="55"/>
      <c r="G562" s="55"/>
      <c r="H562" s="55"/>
      <c r="I562" s="55"/>
      <c r="J562" s="55"/>
      <c r="K562" s="55"/>
      <c r="L562" s="55"/>
      <c r="M562" s="55"/>
      <c r="N562" s="55"/>
      <c r="O562" s="55"/>
      <c r="P562" s="55"/>
      <c r="Q562" s="55"/>
      <c r="R562" s="55"/>
      <c r="S562" s="55"/>
      <c r="T562" s="55"/>
      <c r="U562" s="55"/>
      <c r="V562" s="55"/>
      <c r="W562" s="55"/>
      <c r="X562" s="55"/>
      <c r="Y562" s="55"/>
      <c r="Z562" s="55"/>
      <c r="AA562" s="55"/>
      <c r="AB562" s="55"/>
    </row>
    <row r="563" spans="1:28" ht="15">
      <c r="A563" s="99"/>
      <c r="B563" s="55"/>
      <c r="C563" s="55"/>
      <c r="D563" s="55"/>
      <c r="E563" s="93"/>
      <c r="F563" s="55"/>
      <c r="G563" s="55"/>
      <c r="H563" s="55"/>
      <c r="I563" s="55"/>
      <c r="J563" s="55"/>
      <c r="K563" s="55"/>
      <c r="L563" s="55"/>
      <c r="M563" s="55"/>
      <c r="N563" s="55"/>
      <c r="O563" s="55"/>
      <c r="P563" s="55"/>
      <c r="Q563" s="55"/>
      <c r="R563" s="55"/>
      <c r="S563" s="55"/>
      <c r="T563" s="55"/>
      <c r="U563" s="55"/>
      <c r="V563" s="55"/>
      <c r="W563" s="55"/>
      <c r="X563" s="55"/>
      <c r="Y563" s="55"/>
      <c r="Z563" s="55"/>
      <c r="AA563" s="55"/>
      <c r="AB563" s="55"/>
    </row>
    <row r="564" spans="1:28" ht="15">
      <c r="A564" s="99"/>
      <c r="B564" s="55"/>
      <c r="C564" s="55"/>
      <c r="D564" s="55"/>
      <c r="E564" s="93"/>
      <c r="F564" s="55"/>
      <c r="G564" s="55"/>
      <c r="H564" s="55"/>
      <c r="I564" s="55"/>
      <c r="J564" s="55"/>
      <c r="K564" s="55"/>
      <c r="L564" s="55"/>
      <c r="M564" s="55"/>
      <c r="N564" s="55"/>
      <c r="O564" s="55"/>
      <c r="P564" s="55"/>
      <c r="Q564" s="55"/>
      <c r="R564" s="55"/>
      <c r="S564" s="55"/>
      <c r="T564" s="55"/>
      <c r="U564" s="55"/>
      <c r="V564" s="55"/>
      <c r="W564" s="55"/>
      <c r="X564" s="55"/>
      <c r="Y564" s="55"/>
      <c r="Z564" s="55"/>
      <c r="AA564" s="55"/>
      <c r="AB564" s="55"/>
    </row>
    <row r="565" spans="1:28" ht="15">
      <c r="A565" s="99"/>
      <c r="B565" s="55"/>
      <c r="C565" s="55"/>
      <c r="D565" s="55"/>
      <c r="E565" s="93"/>
      <c r="F565" s="55"/>
      <c r="G565" s="55"/>
      <c r="H565" s="55"/>
      <c r="I565" s="55"/>
      <c r="J565" s="55"/>
      <c r="K565" s="55"/>
      <c r="L565" s="55"/>
      <c r="M565" s="55"/>
      <c r="N565" s="55"/>
      <c r="O565" s="55"/>
      <c r="P565" s="55"/>
      <c r="Q565" s="55"/>
      <c r="R565" s="55"/>
      <c r="S565" s="55"/>
      <c r="T565" s="55"/>
      <c r="U565" s="55"/>
      <c r="V565" s="55"/>
      <c r="W565" s="55"/>
      <c r="X565" s="55"/>
      <c r="Y565" s="55"/>
      <c r="Z565" s="55"/>
      <c r="AA565" s="55"/>
      <c r="AB565" s="55"/>
    </row>
    <row r="566" spans="1:28" ht="15">
      <c r="A566" s="99"/>
      <c r="B566" s="55"/>
      <c r="C566" s="55"/>
      <c r="D566" s="55"/>
      <c r="E566" s="93"/>
      <c r="F566" s="55"/>
      <c r="G566" s="55"/>
      <c r="H566" s="55"/>
      <c r="I566" s="55"/>
      <c r="J566" s="55"/>
      <c r="K566" s="55"/>
      <c r="L566" s="55"/>
      <c r="M566" s="55"/>
      <c r="N566" s="55"/>
      <c r="O566" s="55"/>
      <c r="P566" s="55"/>
      <c r="Q566" s="55"/>
      <c r="R566" s="55"/>
      <c r="S566" s="55"/>
      <c r="T566" s="55"/>
      <c r="U566" s="55"/>
      <c r="V566" s="55"/>
      <c r="W566" s="55"/>
      <c r="X566" s="55"/>
      <c r="Y566" s="55"/>
      <c r="Z566" s="55"/>
      <c r="AA566" s="55"/>
      <c r="AB566" s="55"/>
    </row>
    <row r="567" spans="1:28" ht="15">
      <c r="A567" s="99"/>
      <c r="B567" s="55"/>
      <c r="C567" s="55"/>
      <c r="D567" s="55"/>
      <c r="E567" s="93"/>
      <c r="F567" s="55"/>
      <c r="G567" s="55"/>
      <c r="H567" s="55"/>
      <c r="I567" s="55"/>
      <c r="J567" s="55"/>
      <c r="K567" s="55"/>
      <c r="L567" s="55"/>
      <c r="M567" s="55"/>
      <c r="N567" s="55"/>
      <c r="O567" s="55"/>
      <c r="P567" s="55"/>
      <c r="Q567" s="55"/>
      <c r="R567" s="55"/>
      <c r="S567" s="55"/>
      <c r="T567" s="55"/>
      <c r="U567" s="55"/>
      <c r="V567" s="55"/>
      <c r="W567" s="55"/>
      <c r="X567" s="55"/>
      <c r="Y567" s="55"/>
      <c r="Z567" s="55"/>
      <c r="AA567" s="55"/>
      <c r="AB567" s="55"/>
    </row>
    <row r="568" spans="1:28" ht="15">
      <c r="A568" s="99"/>
      <c r="B568" s="55"/>
      <c r="C568" s="55"/>
      <c r="D568" s="55"/>
      <c r="E568" s="93"/>
      <c r="F568" s="55"/>
      <c r="G568" s="55"/>
      <c r="H568" s="55"/>
      <c r="I568" s="55"/>
      <c r="J568" s="55"/>
      <c r="K568" s="55"/>
      <c r="L568" s="55"/>
      <c r="M568" s="55"/>
      <c r="N568" s="55"/>
      <c r="O568" s="55"/>
      <c r="P568" s="55"/>
      <c r="Q568" s="55"/>
      <c r="R568" s="55"/>
      <c r="S568" s="55"/>
      <c r="T568" s="55"/>
      <c r="U568" s="55"/>
      <c r="V568" s="55"/>
      <c r="W568" s="55"/>
      <c r="X568" s="55"/>
      <c r="Y568" s="55"/>
      <c r="Z568" s="55"/>
      <c r="AA568" s="55"/>
      <c r="AB568" s="55"/>
    </row>
    <row r="569" spans="1:28" ht="15">
      <c r="A569" s="99"/>
      <c r="B569" s="55"/>
      <c r="C569" s="55"/>
      <c r="D569" s="55"/>
      <c r="E569" s="93"/>
      <c r="F569" s="55"/>
      <c r="G569" s="55"/>
      <c r="H569" s="55"/>
      <c r="I569" s="55"/>
      <c r="J569" s="55"/>
      <c r="K569" s="55"/>
      <c r="L569" s="55"/>
      <c r="M569" s="55"/>
      <c r="N569" s="55"/>
      <c r="O569" s="55"/>
      <c r="P569" s="55"/>
      <c r="Q569" s="55"/>
      <c r="R569" s="55"/>
      <c r="S569" s="55"/>
      <c r="T569" s="55"/>
      <c r="U569" s="55"/>
      <c r="V569" s="55"/>
      <c r="W569" s="55"/>
      <c r="X569" s="55"/>
      <c r="Y569" s="55"/>
      <c r="Z569" s="55"/>
      <c r="AA569" s="55"/>
      <c r="AB569" s="55"/>
    </row>
    <row r="570" spans="1:28" ht="15">
      <c r="A570" s="99"/>
      <c r="B570" s="55"/>
      <c r="C570" s="55"/>
      <c r="D570" s="55"/>
      <c r="E570" s="93"/>
      <c r="F570" s="55"/>
      <c r="G570" s="55"/>
      <c r="H570" s="55"/>
      <c r="I570" s="55"/>
      <c r="J570" s="55"/>
      <c r="K570" s="55"/>
      <c r="L570" s="55"/>
      <c r="M570" s="55"/>
      <c r="N570" s="55"/>
      <c r="O570" s="55"/>
      <c r="P570" s="55"/>
      <c r="Q570" s="55"/>
      <c r="R570" s="55"/>
      <c r="S570" s="55"/>
      <c r="T570" s="55"/>
      <c r="U570" s="55"/>
      <c r="V570" s="55"/>
      <c r="W570" s="55"/>
      <c r="X570" s="55"/>
      <c r="Y570" s="55"/>
      <c r="Z570" s="55"/>
      <c r="AA570" s="55"/>
      <c r="AB570" s="55"/>
    </row>
    <row r="571" spans="1:28" ht="15">
      <c r="A571" s="99"/>
      <c r="B571" s="55"/>
      <c r="C571" s="55"/>
      <c r="D571" s="55"/>
      <c r="E571" s="93"/>
      <c r="F571" s="55"/>
      <c r="G571" s="55"/>
      <c r="H571" s="55"/>
      <c r="I571" s="55"/>
      <c r="J571" s="55"/>
      <c r="K571" s="55"/>
      <c r="L571" s="55"/>
      <c r="M571" s="55"/>
      <c r="N571" s="55"/>
      <c r="O571" s="55"/>
      <c r="P571" s="55"/>
      <c r="Q571" s="55"/>
      <c r="R571" s="55"/>
      <c r="S571" s="55"/>
      <c r="T571" s="55"/>
      <c r="U571" s="55"/>
      <c r="V571" s="55"/>
      <c r="W571" s="55"/>
      <c r="X571" s="55"/>
      <c r="Y571" s="55"/>
      <c r="Z571" s="55"/>
      <c r="AA571" s="55"/>
      <c r="AB571" s="55"/>
    </row>
    <row r="572" spans="1:28" ht="15">
      <c r="A572" s="99"/>
      <c r="B572" s="55"/>
      <c r="C572" s="55"/>
      <c r="D572" s="55"/>
      <c r="E572" s="93"/>
      <c r="F572" s="55"/>
      <c r="G572" s="55"/>
      <c r="H572" s="55"/>
      <c r="I572" s="55"/>
      <c r="J572" s="55"/>
      <c r="K572" s="55"/>
      <c r="L572" s="55"/>
      <c r="M572" s="55"/>
      <c r="N572" s="55"/>
      <c r="O572" s="55"/>
      <c r="P572" s="55"/>
      <c r="Q572" s="55"/>
      <c r="R572" s="55"/>
      <c r="S572" s="55"/>
      <c r="T572" s="55"/>
      <c r="U572" s="55"/>
      <c r="V572" s="55"/>
      <c r="W572" s="55"/>
      <c r="X572" s="55"/>
      <c r="Y572" s="55"/>
      <c r="Z572" s="55"/>
      <c r="AA572" s="55"/>
      <c r="AB572" s="55"/>
    </row>
    <row r="573" spans="1:28" ht="15">
      <c r="A573" s="99"/>
      <c r="B573" s="55"/>
      <c r="C573" s="55"/>
      <c r="D573" s="55"/>
      <c r="E573" s="93"/>
      <c r="F573" s="55"/>
      <c r="G573" s="55"/>
      <c r="H573" s="55"/>
      <c r="I573" s="55"/>
      <c r="J573" s="55"/>
      <c r="K573" s="55"/>
      <c r="L573" s="55"/>
      <c r="M573" s="55"/>
      <c r="N573" s="55"/>
      <c r="O573" s="55"/>
      <c r="P573" s="55"/>
      <c r="Q573" s="55"/>
      <c r="R573" s="55"/>
      <c r="S573" s="55"/>
      <c r="T573" s="55"/>
      <c r="U573" s="55"/>
      <c r="V573" s="55"/>
      <c r="W573" s="55"/>
      <c r="X573" s="55"/>
      <c r="Y573" s="55"/>
      <c r="Z573" s="55"/>
      <c r="AA573" s="55"/>
      <c r="AB573" s="55"/>
    </row>
    <row r="574" spans="1:28" ht="15">
      <c r="A574" s="99"/>
      <c r="B574" s="55"/>
      <c r="C574" s="55"/>
      <c r="D574" s="55"/>
      <c r="E574" s="93"/>
      <c r="F574" s="55"/>
      <c r="G574" s="55"/>
      <c r="H574" s="55"/>
      <c r="I574" s="55"/>
      <c r="J574" s="55"/>
      <c r="K574" s="55"/>
      <c r="L574" s="55"/>
      <c r="M574" s="55"/>
      <c r="N574" s="55"/>
      <c r="O574" s="55"/>
      <c r="P574" s="55"/>
      <c r="Q574" s="55"/>
      <c r="R574" s="55"/>
      <c r="S574" s="55"/>
      <c r="T574" s="55"/>
      <c r="U574" s="55"/>
      <c r="V574" s="55"/>
      <c r="W574" s="55"/>
      <c r="X574" s="55"/>
      <c r="Y574" s="55"/>
      <c r="Z574" s="55"/>
      <c r="AA574" s="55"/>
      <c r="AB574" s="55"/>
    </row>
    <row r="575" spans="1:28" ht="15">
      <c r="A575" s="99"/>
      <c r="B575" s="55"/>
      <c r="C575" s="55"/>
      <c r="D575" s="55"/>
      <c r="E575" s="93"/>
      <c r="F575" s="55"/>
      <c r="G575" s="55"/>
      <c r="H575" s="55"/>
      <c r="I575" s="55"/>
      <c r="J575" s="55"/>
      <c r="K575" s="55"/>
      <c r="L575" s="55"/>
      <c r="M575" s="55"/>
      <c r="N575" s="55"/>
      <c r="O575" s="55"/>
      <c r="P575" s="55"/>
      <c r="Q575" s="55"/>
      <c r="R575" s="55"/>
      <c r="S575" s="55"/>
      <c r="T575" s="55"/>
      <c r="U575" s="55"/>
      <c r="V575" s="55"/>
      <c r="W575" s="55"/>
      <c r="X575" s="55"/>
      <c r="Y575" s="55"/>
      <c r="Z575" s="55"/>
      <c r="AA575" s="55"/>
      <c r="AB575" s="55"/>
    </row>
    <row r="576" spans="1:28" ht="15">
      <c r="A576" s="99"/>
      <c r="B576" s="55"/>
      <c r="C576" s="55"/>
      <c r="D576" s="55"/>
      <c r="E576" s="93"/>
      <c r="F576" s="55"/>
      <c r="G576" s="55"/>
      <c r="H576" s="55"/>
      <c r="I576" s="55"/>
      <c r="J576" s="55"/>
      <c r="K576" s="55"/>
      <c r="L576" s="55"/>
      <c r="M576" s="55"/>
      <c r="N576" s="55"/>
      <c r="O576" s="55"/>
      <c r="P576" s="55"/>
      <c r="Q576" s="55"/>
      <c r="R576" s="55"/>
      <c r="S576" s="55"/>
      <c r="T576" s="55"/>
      <c r="U576" s="55"/>
      <c r="V576" s="55"/>
      <c r="W576" s="55"/>
      <c r="X576" s="55"/>
      <c r="Y576" s="55"/>
      <c r="Z576" s="55"/>
      <c r="AA576" s="55"/>
      <c r="AB576" s="55"/>
    </row>
    <row r="577" spans="1:28" ht="15">
      <c r="A577" s="99"/>
      <c r="B577" s="55"/>
      <c r="C577" s="55"/>
      <c r="D577" s="55"/>
      <c r="E577" s="93"/>
      <c r="F577" s="55"/>
      <c r="G577" s="55"/>
      <c r="H577" s="55"/>
      <c r="I577" s="55"/>
      <c r="J577" s="55"/>
      <c r="K577" s="55"/>
      <c r="L577" s="55"/>
      <c r="M577" s="55"/>
      <c r="N577" s="55"/>
      <c r="O577" s="55"/>
      <c r="P577" s="55"/>
      <c r="Q577" s="55"/>
      <c r="R577" s="55"/>
      <c r="S577" s="55"/>
      <c r="T577" s="55"/>
      <c r="U577" s="55"/>
      <c r="V577" s="55"/>
      <c r="W577" s="55"/>
      <c r="X577" s="55"/>
      <c r="Y577" s="55"/>
      <c r="Z577" s="55"/>
      <c r="AA577" s="55"/>
      <c r="AB577" s="55"/>
    </row>
    <row r="578" spans="1:28" ht="15">
      <c r="A578" s="99"/>
      <c r="B578" s="55"/>
      <c r="C578" s="55"/>
      <c r="D578" s="55"/>
      <c r="E578" s="93"/>
      <c r="F578" s="55"/>
      <c r="G578" s="55"/>
      <c r="H578" s="55"/>
      <c r="I578" s="55"/>
      <c r="J578" s="55"/>
      <c r="K578" s="55"/>
      <c r="L578" s="55"/>
      <c r="M578" s="55"/>
      <c r="N578" s="55"/>
      <c r="O578" s="55"/>
      <c r="P578" s="55"/>
      <c r="Q578" s="55"/>
      <c r="R578" s="55"/>
      <c r="S578" s="55"/>
      <c r="T578" s="55"/>
      <c r="U578" s="55"/>
      <c r="V578" s="55"/>
      <c r="W578" s="55"/>
      <c r="X578" s="55"/>
      <c r="Y578" s="55"/>
      <c r="Z578" s="55"/>
      <c r="AA578" s="55"/>
      <c r="AB578" s="55"/>
    </row>
    <row r="579" spans="1:28" ht="15">
      <c r="A579" s="99"/>
      <c r="B579" s="55"/>
      <c r="C579" s="55"/>
      <c r="D579" s="55"/>
      <c r="E579" s="93"/>
      <c r="F579" s="55"/>
      <c r="G579" s="55"/>
      <c r="H579" s="55"/>
      <c r="I579" s="55"/>
      <c r="J579" s="55"/>
      <c r="K579" s="55"/>
      <c r="L579" s="55"/>
      <c r="M579" s="55"/>
      <c r="N579" s="55"/>
      <c r="O579" s="55"/>
      <c r="P579" s="55"/>
      <c r="Q579" s="55"/>
      <c r="R579" s="55"/>
      <c r="S579" s="55"/>
      <c r="T579" s="55"/>
      <c r="U579" s="55"/>
      <c r="V579" s="55"/>
      <c r="W579" s="55"/>
      <c r="X579" s="55"/>
      <c r="Y579" s="55"/>
      <c r="Z579" s="55"/>
      <c r="AA579" s="55"/>
      <c r="AB579" s="55"/>
    </row>
    <row r="580" spans="1:28" ht="15">
      <c r="A580" s="99"/>
      <c r="B580" s="55"/>
      <c r="C580" s="55"/>
      <c r="D580" s="55"/>
      <c r="E580" s="93"/>
      <c r="F580" s="55"/>
      <c r="G580" s="55"/>
      <c r="H580" s="55"/>
      <c r="I580" s="55"/>
      <c r="J580" s="55"/>
      <c r="K580" s="55"/>
      <c r="L580" s="55"/>
      <c r="M580" s="55"/>
      <c r="N580" s="55"/>
      <c r="O580" s="55"/>
      <c r="P580" s="55"/>
      <c r="Q580" s="55"/>
      <c r="R580" s="55"/>
      <c r="S580" s="55"/>
      <c r="T580" s="55"/>
      <c r="U580" s="55"/>
      <c r="V580" s="55"/>
      <c r="W580" s="55"/>
      <c r="X580" s="55"/>
      <c r="Y580" s="55"/>
      <c r="Z580" s="55"/>
      <c r="AA580" s="55"/>
      <c r="AB580" s="55"/>
    </row>
    <row r="581" spans="1:28" ht="15">
      <c r="A581" s="99"/>
      <c r="B581" s="55"/>
      <c r="C581" s="55"/>
      <c r="D581" s="55"/>
      <c r="E581" s="93"/>
      <c r="F581" s="55"/>
      <c r="G581" s="55"/>
      <c r="H581" s="55"/>
      <c r="I581" s="55"/>
      <c r="J581" s="55"/>
      <c r="K581" s="55"/>
      <c r="L581" s="55"/>
      <c r="M581" s="55"/>
      <c r="N581" s="55"/>
      <c r="O581" s="55"/>
      <c r="P581" s="55"/>
      <c r="Q581" s="55"/>
      <c r="R581" s="55"/>
      <c r="S581" s="55"/>
      <c r="T581" s="55"/>
      <c r="U581" s="55"/>
      <c r="V581" s="55"/>
      <c r="W581" s="55"/>
      <c r="X581" s="55"/>
      <c r="Y581" s="55"/>
      <c r="Z581" s="55"/>
      <c r="AA581" s="55"/>
      <c r="AB581" s="55"/>
    </row>
    <row r="582" spans="1:28" ht="15">
      <c r="A582" s="99"/>
      <c r="B582" s="55"/>
      <c r="C582" s="55"/>
      <c r="D582" s="55"/>
      <c r="E582" s="93"/>
      <c r="F582" s="55"/>
      <c r="G582" s="55"/>
      <c r="H582" s="55"/>
      <c r="I582" s="55"/>
      <c r="J582" s="55"/>
      <c r="K582" s="55"/>
      <c r="L582" s="55"/>
      <c r="M582" s="55"/>
      <c r="N582" s="55"/>
      <c r="O582" s="55"/>
      <c r="P582" s="55"/>
      <c r="Q582" s="55"/>
      <c r="R582" s="55"/>
      <c r="S582" s="55"/>
      <c r="T582" s="55"/>
      <c r="U582" s="55"/>
      <c r="V582" s="55"/>
      <c r="W582" s="55"/>
      <c r="X582" s="55"/>
      <c r="Y582" s="55"/>
      <c r="Z582" s="55"/>
      <c r="AA582" s="55"/>
      <c r="AB582" s="55"/>
    </row>
    <row r="583" spans="1:28" ht="15">
      <c r="A583" s="99"/>
      <c r="B583" s="55"/>
      <c r="C583" s="55"/>
      <c r="D583" s="55"/>
      <c r="E583" s="93"/>
      <c r="F583" s="55"/>
      <c r="G583" s="55"/>
      <c r="H583" s="55"/>
      <c r="I583" s="55"/>
      <c r="J583" s="55"/>
      <c r="K583" s="55"/>
      <c r="L583" s="55"/>
      <c r="M583" s="55"/>
      <c r="N583" s="55"/>
      <c r="O583" s="55"/>
      <c r="P583" s="55"/>
      <c r="Q583" s="55"/>
      <c r="R583" s="55"/>
      <c r="S583" s="55"/>
      <c r="T583" s="55"/>
      <c r="U583" s="55"/>
      <c r="V583" s="55"/>
      <c r="W583" s="55"/>
      <c r="X583" s="55"/>
      <c r="Y583" s="55"/>
      <c r="Z583" s="55"/>
      <c r="AA583" s="55"/>
      <c r="AB583" s="55"/>
    </row>
    <row r="584" spans="1:28" ht="15">
      <c r="A584" s="99"/>
      <c r="B584" s="55"/>
      <c r="C584" s="55"/>
      <c r="D584" s="55"/>
      <c r="E584" s="93"/>
      <c r="F584" s="55"/>
      <c r="G584" s="55"/>
      <c r="H584" s="55"/>
      <c r="I584" s="55"/>
      <c r="J584" s="55"/>
      <c r="K584" s="55"/>
      <c r="L584" s="55"/>
      <c r="M584" s="55"/>
      <c r="N584" s="55"/>
      <c r="O584" s="55"/>
      <c r="P584" s="55"/>
      <c r="Q584" s="55"/>
      <c r="R584" s="55"/>
      <c r="S584" s="55"/>
      <c r="T584" s="55"/>
      <c r="U584" s="55"/>
      <c r="V584" s="55"/>
      <c r="W584" s="55"/>
      <c r="X584" s="55"/>
      <c r="Y584" s="55"/>
      <c r="Z584" s="55"/>
      <c r="AA584" s="55"/>
      <c r="AB584" s="55"/>
    </row>
    <row r="585" spans="1:28" ht="15">
      <c r="A585" s="99"/>
      <c r="B585" s="55"/>
      <c r="C585" s="55"/>
      <c r="D585" s="55"/>
      <c r="E585" s="93"/>
      <c r="F585" s="55"/>
      <c r="G585" s="55"/>
      <c r="H585" s="55"/>
      <c r="I585" s="55"/>
      <c r="J585" s="55"/>
      <c r="K585" s="55"/>
      <c r="L585" s="55"/>
      <c r="M585" s="55"/>
      <c r="N585" s="55"/>
      <c r="O585" s="55"/>
      <c r="P585" s="55"/>
      <c r="Q585" s="55"/>
      <c r="R585" s="55"/>
      <c r="S585" s="55"/>
      <c r="T585" s="55"/>
      <c r="U585" s="55"/>
      <c r="V585" s="55"/>
      <c r="W585" s="55"/>
      <c r="X585" s="55"/>
      <c r="Y585" s="55"/>
      <c r="Z585" s="55"/>
      <c r="AA585" s="55"/>
      <c r="AB585" s="55"/>
    </row>
    <row r="586" spans="1:28" ht="15">
      <c r="A586" s="99"/>
      <c r="B586" s="55"/>
      <c r="C586" s="55"/>
      <c r="D586" s="55"/>
      <c r="E586" s="93"/>
      <c r="F586" s="55"/>
      <c r="G586" s="55"/>
      <c r="H586" s="55"/>
      <c r="I586" s="55"/>
      <c r="J586" s="55"/>
      <c r="K586" s="55"/>
      <c r="L586" s="55"/>
      <c r="M586" s="55"/>
      <c r="N586" s="55"/>
      <c r="O586" s="55"/>
      <c r="P586" s="55"/>
      <c r="Q586" s="55"/>
      <c r="R586" s="55"/>
      <c r="S586" s="55"/>
      <c r="T586" s="55"/>
      <c r="U586" s="55"/>
      <c r="V586" s="55"/>
      <c r="W586" s="55"/>
      <c r="X586" s="55"/>
      <c r="Y586" s="55"/>
      <c r="Z586" s="55"/>
      <c r="AA586" s="55"/>
      <c r="AB586" s="55"/>
    </row>
    <row r="587" spans="1:28" ht="15">
      <c r="A587" s="99"/>
      <c r="B587" s="55"/>
      <c r="C587" s="55"/>
      <c r="D587" s="55"/>
      <c r="E587" s="93"/>
      <c r="F587" s="55"/>
      <c r="G587" s="55"/>
      <c r="H587" s="55"/>
      <c r="I587" s="55"/>
      <c r="J587" s="55"/>
      <c r="K587" s="55"/>
      <c r="L587" s="55"/>
      <c r="M587" s="55"/>
      <c r="N587" s="55"/>
      <c r="O587" s="55"/>
      <c r="P587" s="55"/>
      <c r="Q587" s="55"/>
      <c r="R587" s="55"/>
      <c r="S587" s="55"/>
      <c r="T587" s="55"/>
      <c r="U587" s="55"/>
      <c r="V587" s="55"/>
      <c r="W587" s="55"/>
      <c r="X587" s="55"/>
      <c r="Y587" s="55"/>
      <c r="Z587" s="55"/>
      <c r="AA587" s="55"/>
      <c r="AB587" s="55"/>
    </row>
    <row r="588" spans="1:28" ht="15">
      <c r="A588" s="99"/>
      <c r="B588" s="55"/>
      <c r="C588" s="55"/>
      <c r="D588" s="55"/>
      <c r="E588" s="93"/>
      <c r="F588" s="55"/>
      <c r="G588" s="55"/>
      <c r="H588" s="55"/>
      <c r="I588" s="55"/>
      <c r="J588" s="55"/>
      <c r="K588" s="55"/>
      <c r="L588" s="55"/>
      <c r="M588" s="55"/>
      <c r="N588" s="55"/>
      <c r="O588" s="55"/>
      <c r="P588" s="55"/>
      <c r="Q588" s="55"/>
      <c r="R588" s="55"/>
      <c r="S588" s="55"/>
      <c r="T588" s="55"/>
      <c r="U588" s="55"/>
      <c r="V588" s="55"/>
      <c r="W588" s="55"/>
      <c r="X588" s="55"/>
      <c r="Y588" s="55"/>
      <c r="Z588" s="55"/>
      <c r="AA588" s="55"/>
      <c r="AB588" s="55"/>
    </row>
    <row r="589" spans="1:28" ht="15">
      <c r="A589" s="99"/>
      <c r="B589" s="55"/>
      <c r="C589" s="55"/>
      <c r="D589" s="55"/>
      <c r="E589" s="93"/>
      <c r="F589" s="55"/>
      <c r="G589" s="55"/>
      <c r="H589" s="55"/>
      <c r="I589" s="55"/>
      <c r="J589" s="55"/>
      <c r="K589" s="55"/>
      <c r="L589" s="55"/>
      <c r="M589" s="55"/>
      <c r="N589" s="55"/>
      <c r="O589" s="55"/>
      <c r="P589" s="55"/>
      <c r="Q589" s="55"/>
      <c r="R589" s="55"/>
      <c r="S589" s="55"/>
      <c r="T589" s="55"/>
      <c r="U589" s="55"/>
      <c r="V589" s="55"/>
      <c r="W589" s="55"/>
      <c r="X589" s="55"/>
      <c r="Y589" s="55"/>
      <c r="Z589" s="55"/>
      <c r="AA589" s="55"/>
      <c r="AB589" s="55"/>
    </row>
    <row r="590" spans="1:28" ht="15">
      <c r="A590" s="99"/>
      <c r="B590" s="55"/>
      <c r="C590" s="55"/>
      <c r="D590" s="55"/>
      <c r="E590" s="93"/>
      <c r="F590" s="55"/>
      <c r="G590" s="55"/>
      <c r="H590" s="55"/>
      <c r="I590" s="55"/>
      <c r="J590" s="55"/>
      <c r="K590" s="55"/>
      <c r="L590" s="55"/>
      <c r="M590" s="55"/>
      <c r="N590" s="55"/>
      <c r="O590" s="55"/>
      <c r="P590" s="55"/>
      <c r="Q590" s="55"/>
      <c r="R590" s="55"/>
      <c r="S590" s="55"/>
      <c r="T590" s="55"/>
      <c r="U590" s="55"/>
      <c r="V590" s="55"/>
      <c r="W590" s="55"/>
      <c r="X590" s="55"/>
      <c r="Y590" s="55"/>
      <c r="Z590" s="55"/>
      <c r="AA590" s="55"/>
      <c r="AB590" s="55"/>
    </row>
    <row r="591" spans="1:28" ht="15">
      <c r="A591" s="99"/>
      <c r="B591" s="55"/>
      <c r="C591" s="55"/>
      <c r="D591" s="55"/>
      <c r="E591" s="93"/>
      <c r="F591" s="55"/>
      <c r="G591" s="55"/>
      <c r="H591" s="55"/>
      <c r="I591" s="55"/>
      <c r="J591" s="55"/>
      <c r="K591" s="55"/>
      <c r="L591" s="55"/>
      <c r="M591" s="55"/>
      <c r="N591" s="55"/>
      <c r="O591" s="55"/>
      <c r="P591" s="55"/>
      <c r="Q591" s="55"/>
      <c r="R591" s="55"/>
      <c r="S591" s="55"/>
      <c r="T591" s="55"/>
      <c r="U591" s="55"/>
      <c r="V591" s="55"/>
      <c r="W591" s="55"/>
      <c r="X591" s="55"/>
      <c r="Y591" s="55"/>
      <c r="Z591" s="55"/>
      <c r="AA591" s="55"/>
      <c r="AB591" s="55"/>
    </row>
    <row r="592" spans="1:28" ht="15">
      <c r="A592" s="99"/>
      <c r="B592" s="55"/>
      <c r="C592" s="55"/>
      <c r="D592" s="55"/>
      <c r="E592" s="93"/>
      <c r="F592" s="55"/>
      <c r="G592" s="55"/>
      <c r="H592" s="55"/>
      <c r="I592" s="55"/>
      <c r="J592" s="55"/>
      <c r="K592" s="55"/>
      <c r="L592" s="55"/>
      <c r="M592" s="55"/>
      <c r="N592" s="55"/>
      <c r="O592" s="55"/>
      <c r="P592" s="55"/>
      <c r="Q592" s="55"/>
      <c r="R592" s="55"/>
      <c r="S592" s="55"/>
      <c r="T592" s="55"/>
      <c r="U592" s="55"/>
      <c r="V592" s="55"/>
      <c r="W592" s="55"/>
      <c r="X592" s="55"/>
      <c r="Y592" s="55"/>
      <c r="Z592" s="55"/>
      <c r="AA592" s="55"/>
      <c r="AB592" s="55"/>
    </row>
    <row r="593" spans="1:28" ht="15">
      <c r="A593" s="99"/>
      <c r="B593" s="55"/>
      <c r="C593" s="55"/>
      <c r="D593" s="55"/>
      <c r="E593" s="93"/>
      <c r="F593" s="55"/>
      <c r="G593" s="55"/>
      <c r="H593" s="55"/>
      <c r="I593" s="55"/>
      <c r="J593" s="55"/>
      <c r="K593" s="55"/>
      <c r="L593" s="55"/>
      <c r="M593" s="55"/>
      <c r="N593" s="55"/>
      <c r="O593" s="55"/>
      <c r="P593" s="55"/>
      <c r="Q593" s="55"/>
      <c r="R593" s="55"/>
      <c r="S593" s="55"/>
      <c r="T593" s="55"/>
      <c r="U593" s="55"/>
      <c r="V593" s="55"/>
      <c r="W593" s="55"/>
      <c r="X593" s="55"/>
      <c r="Y593" s="55"/>
      <c r="Z593" s="55"/>
      <c r="AA593" s="55"/>
      <c r="AB593" s="55"/>
    </row>
    <row r="594" spans="1:28" ht="15">
      <c r="A594" s="99"/>
      <c r="B594" s="55"/>
      <c r="C594" s="55"/>
      <c r="D594" s="55"/>
      <c r="E594" s="93"/>
      <c r="F594" s="55"/>
      <c r="G594" s="55"/>
      <c r="H594" s="55"/>
      <c r="I594" s="55"/>
      <c r="J594" s="55"/>
      <c r="K594" s="55"/>
      <c r="L594" s="55"/>
      <c r="M594" s="55"/>
      <c r="N594" s="55"/>
      <c r="O594" s="55"/>
      <c r="P594" s="55"/>
      <c r="Q594" s="55"/>
      <c r="R594" s="55"/>
      <c r="S594" s="55"/>
      <c r="T594" s="55"/>
      <c r="U594" s="55"/>
      <c r="V594" s="55"/>
      <c r="W594" s="55"/>
      <c r="X594" s="55"/>
      <c r="Y594" s="55"/>
      <c r="Z594" s="55"/>
      <c r="AA594" s="55"/>
      <c r="AB594" s="55"/>
    </row>
    <row r="595" spans="1:28" ht="15">
      <c r="A595" s="99"/>
      <c r="B595" s="55"/>
      <c r="C595" s="55"/>
      <c r="D595" s="55"/>
      <c r="E595" s="93"/>
      <c r="F595" s="55"/>
      <c r="G595" s="55"/>
      <c r="H595" s="55"/>
      <c r="I595" s="55"/>
      <c r="J595" s="55"/>
      <c r="K595" s="55"/>
      <c r="L595" s="55"/>
      <c r="M595" s="55"/>
      <c r="N595" s="55"/>
      <c r="O595" s="55"/>
      <c r="P595" s="55"/>
      <c r="Q595" s="55"/>
      <c r="R595" s="55"/>
      <c r="S595" s="55"/>
      <c r="T595" s="55"/>
      <c r="U595" s="55"/>
      <c r="V595" s="55"/>
      <c r="W595" s="55"/>
      <c r="X595" s="55"/>
      <c r="Y595" s="55"/>
      <c r="Z595" s="55"/>
      <c r="AA595" s="55"/>
      <c r="AB595" s="55"/>
    </row>
    <row r="596" spans="1:28" ht="15">
      <c r="A596" s="99"/>
      <c r="B596" s="55"/>
      <c r="C596" s="55"/>
      <c r="D596" s="55"/>
      <c r="E596" s="93"/>
      <c r="F596" s="55"/>
      <c r="G596" s="55"/>
      <c r="H596" s="55"/>
      <c r="I596" s="55"/>
      <c r="J596" s="55"/>
      <c r="K596" s="55"/>
      <c r="L596" s="55"/>
      <c r="M596" s="55"/>
      <c r="N596" s="55"/>
      <c r="O596" s="55"/>
      <c r="P596" s="55"/>
      <c r="Q596" s="55"/>
      <c r="R596" s="55"/>
      <c r="S596" s="55"/>
      <c r="T596" s="55"/>
      <c r="U596" s="55"/>
      <c r="V596" s="55"/>
      <c r="W596" s="55"/>
      <c r="X596" s="55"/>
      <c r="Y596" s="55"/>
      <c r="Z596" s="55"/>
      <c r="AA596" s="55"/>
      <c r="AB596" s="55"/>
    </row>
    <row r="597" spans="1:28" ht="15">
      <c r="A597" s="99"/>
      <c r="B597" s="55"/>
      <c r="C597" s="55"/>
      <c r="D597" s="55"/>
      <c r="E597" s="93"/>
      <c r="F597" s="55"/>
      <c r="G597" s="55"/>
      <c r="H597" s="55"/>
      <c r="I597" s="55"/>
      <c r="J597" s="55"/>
      <c r="K597" s="55"/>
      <c r="L597" s="55"/>
      <c r="M597" s="55"/>
      <c r="N597" s="55"/>
      <c r="O597" s="55"/>
      <c r="P597" s="55"/>
      <c r="Q597" s="55"/>
      <c r="R597" s="55"/>
      <c r="S597" s="55"/>
      <c r="T597" s="55"/>
      <c r="U597" s="55"/>
      <c r="V597" s="55"/>
      <c r="W597" s="55"/>
      <c r="X597" s="55"/>
      <c r="Y597" s="55"/>
      <c r="Z597" s="55"/>
      <c r="AA597" s="55"/>
      <c r="AB597" s="55"/>
    </row>
    <row r="598" spans="1:28" ht="15">
      <c r="A598" s="99"/>
      <c r="B598" s="55"/>
      <c r="C598" s="55"/>
      <c r="D598" s="55"/>
      <c r="E598" s="93"/>
      <c r="F598" s="55"/>
      <c r="G598" s="55"/>
      <c r="H598" s="55"/>
      <c r="I598" s="55"/>
      <c r="J598" s="55"/>
      <c r="K598" s="55"/>
      <c r="L598" s="55"/>
      <c r="M598" s="55"/>
      <c r="N598" s="55"/>
      <c r="O598" s="55"/>
      <c r="P598" s="55"/>
      <c r="Q598" s="55"/>
      <c r="R598" s="55"/>
      <c r="S598" s="55"/>
      <c r="T598" s="55"/>
      <c r="U598" s="55"/>
      <c r="V598" s="55"/>
      <c r="W598" s="55"/>
      <c r="X598" s="55"/>
      <c r="Y598" s="55"/>
      <c r="Z598" s="55"/>
      <c r="AA598" s="55"/>
      <c r="AB598" s="55"/>
    </row>
    <row r="599" spans="1:28" ht="15">
      <c r="A599" s="99"/>
      <c r="B599" s="55"/>
      <c r="C599" s="55"/>
      <c r="D599" s="55"/>
      <c r="E599" s="93"/>
      <c r="F599" s="55"/>
      <c r="G599" s="55"/>
      <c r="H599" s="55"/>
      <c r="I599" s="55"/>
      <c r="J599" s="55"/>
      <c r="K599" s="55"/>
      <c r="L599" s="55"/>
      <c r="M599" s="55"/>
      <c r="N599" s="55"/>
      <c r="O599" s="55"/>
      <c r="P599" s="55"/>
      <c r="Q599" s="55"/>
      <c r="R599" s="55"/>
      <c r="S599" s="55"/>
      <c r="T599" s="55"/>
      <c r="U599" s="55"/>
      <c r="V599" s="55"/>
      <c r="W599" s="55"/>
      <c r="X599" s="55"/>
      <c r="Y599" s="55"/>
      <c r="Z599" s="55"/>
      <c r="AA599" s="55"/>
      <c r="AB599" s="55"/>
    </row>
    <row r="600" spans="1:28" ht="15">
      <c r="A600" s="99"/>
      <c r="B600" s="55"/>
      <c r="C600" s="55"/>
      <c r="D600" s="55"/>
      <c r="E600" s="93"/>
      <c r="F600" s="55"/>
      <c r="G600" s="55"/>
      <c r="H600" s="55"/>
      <c r="I600" s="55"/>
      <c r="J600" s="55"/>
      <c r="K600" s="55"/>
      <c r="L600" s="55"/>
      <c r="M600" s="55"/>
      <c r="N600" s="55"/>
      <c r="O600" s="55"/>
      <c r="P600" s="55"/>
      <c r="Q600" s="55"/>
      <c r="R600" s="55"/>
      <c r="S600" s="55"/>
      <c r="T600" s="55"/>
      <c r="U600" s="55"/>
      <c r="V600" s="55"/>
      <c r="W600" s="55"/>
      <c r="X600" s="55"/>
      <c r="Y600" s="55"/>
      <c r="Z600" s="55"/>
      <c r="AA600" s="55"/>
      <c r="AB600" s="55"/>
    </row>
    <row r="601" spans="1:28" ht="15">
      <c r="A601" s="99"/>
      <c r="B601" s="55"/>
      <c r="C601" s="55"/>
      <c r="D601" s="55"/>
      <c r="E601" s="93"/>
      <c r="F601" s="55"/>
      <c r="G601" s="55"/>
      <c r="H601" s="55"/>
      <c r="I601" s="55"/>
      <c r="J601" s="55"/>
      <c r="K601" s="55"/>
      <c r="L601" s="55"/>
      <c r="M601" s="55"/>
      <c r="N601" s="55"/>
      <c r="O601" s="55"/>
      <c r="P601" s="55"/>
      <c r="Q601" s="55"/>
      <c r="R601" s="55"/>
      <c r="S601" s="55"/>
      <c r="T601" s="55"/>
      <c r="U601" s="55"/>
      <c r="V601" s="55"/>
      <c r="W601" s="55"/>
      <c r="X601" s="55"/>
      <c r="Y601" s="55"/>
      <c r="Z601" s="55"/>
      <c r="AA601" s="55"/>
      <c r="AB601" s="55"/>
    </row>
    <row r="602" spans="1:28" ht="15">
      <c r="A602" s="99"/>
      <c r="B602" s="55"/>
      <c r="C602" s="55"/>
      <c r="D602" s="55"/>
      <c r="E602" s="93"/>
      <c r="F602" s="55"/>
      <c r="G602" s="55"/>
      <c r="H602" s="55"/>
      <c r="I602" s="55"/>
      <c r="J602" s="55"/>
      <c r="K602" s="55"/>
      <c r="L602" s="55"/>
      <c r="M602" s="55"/>
      <c r="N602" s="55"/>
      <c r="O602" s="55"/>
      <c r="P602" s="55"/>
      <c r="Q602" s="55"/>
      <c r="R602" s="55"/>
      <c r="S602" s="55"/>
      <c r="T602" s="55"/>
      <c r="U602" s="55"/>
      <c r="V602" s="55"/>
      <c r="W602" s="55"/>
      <c r="X602" s="55"/>
      <c r="Y602" s="55"/>
      <c r="Z602" s="55"/>
      <c r="AA602" s="55"/>
      <c r="AB602" s="55"/>
    </row>
    <row r="603" spans="1:28" ht="15">
      <c r="A603" s="99"/>
      <c r="B603" s="55"/>
      <c r="C603" s="55"/>
      <c r="D603" s="55"/>
      <c r="E603" s="93"/>
      <c r="F603" s="55"/>
      <c r="G603" s="55"/>
      <c r="H603" s="55"/>
      <c r="I603" s="55"/>
      <c r="J603" s="55"/>
      <c r="K603" s="55"/>
      <c r="L603" s="55"/>
      <c r="M603" s="55"/>
      <c r="N603" s="55"/>
      <c r="O603" s="55"/>
      <c r="P603" s="55"/>
      <c r="Q603" s="55"/>
      <c r="R603" s="55"/>
      <c r="S603" s="55"/>
      <c r="T603" s="55"/>
      <c r="U603" s="55"/>
      <c r="V603" s="55"/>
      <c r="W603" s="55"/>
      <c r="X603" s="55"/>
      <c r="Y603" s="55"/>
      <c r="Z603" s="55"/>
      <c r="AA603" s="55"/>
      <c r="AB603" s="55"/>
    </row>
    <row r="604" spans="1:28" ht="15">
      <c r="A604" s="99"/>
      <c r="B604" s="55"/>
      <c r="C604" s="55"/>
      <c r="D604" s="55"/>
      <c r="E604" s="93"/>
      <c r="F604" s="55"/>
      <c r="G604" s="55"/>
      <c r="H604" s="55"/>
      <c r="I604" s="55"/>
      <c r="J604" s="55"/>
      <c r="K604" s="55"/>
      <c r="L604" s="55"/>
      <c r="M604" s="55"/>
      <c r="N604" s="55"/>
      <c r="O604" s="55"/>
      <c r="P604" s="55"/>
      <c r="Q604" s="55"/>
      <c r="R604" s="55"/>
      <c r="S604" s="55"/>
      <c r="T604" s="55"/>
      <c r="U604" s="55"/>
      <c r="V604" s="55"/>
      <c r="W604" s="55"/>
      <c r="X604" s="55"/>
      <c r="Y604" s="55"/>
      <c r="Z604" s="55"/>
      <c r="AA604" s="55"/>
      <c r="AB604" s="55"/>
    </row>
    <row r="605" spans="1:28" ht="15">
      <c r="A605" s="99"/>
      <c r="B605" s="55"/>
      <c r="C605" s="55"/>
      <c r="D605" s="55"/>
      <c r="E605" s="93"/>
      <c r="F605" s="55"/>
      <c r="G605" s="55"/>
      <c r="H605" s="55"/>
      <c r="I605" s="55"/>
      <c r="J605" s="55"/>
      <c r="K605" s="55"/>
      <c r="L605" s="55"/>
      <c r="M605" s="55"/>
      <c r="N605" s="55"/>
      <c r="O605" s="55"/>
      <c r="P605" s="55"/>
      <c r="Q605" s="55"/>
      <c r="R605" s="55"/>
      <c r="S605" s="55"/>
      <c r="T605" s="55"/>
      <c r="U605" s="55"/>
      <c r="V605" s="55"/>
      <c r="W605" s="55"/>
      <c r="X605" s="55"/>
      <c r="Y605" s="55"/>
      <c r="Z605" s="55"/>
      <c r="AA605" s="55"/>
      <c r="AB605" s="55"/>
    </row>
    <row r="606" spans="1:28" ht="15">
      <c r="A606" s="99"/>
      <c r="B606" s="55"/>
      <c r="C606" s="55"/>
      <c r="D606" s="55"/>
      <c r="E606" s="93"/>
      <c r="F606" s="55"/>
      <c r="G606" s="55"/>
      <c r="H606" s="55"/>
      <c r="I606" s="55"/>
      <c r="J606" s="55"/>
      <c r="K606" s="55"/>
      <c r="L606" s="55"/>
      <c r="M606" s="55"/>
      <c r="N606" s="55"/>
      <c r="O606" s="55"/>
      <c r="P606" s="55"/>
      <c r="Q606" s="55"/>
      <c r="R606" s="55"/>
      <c r="S606" s="55"/>
      <c r="T606" s="55"/>
      <c r="U606" s="55"/>
      <c r="V606" s="55"/>
      <c r="W606" s="55"/>
      <c r="X606" s="55"/>
      <c r="Y606" s="55"/>
      <c r="Z606" s="55"/>
      <c r="AA606" s="55"/>
      <c r="AB606" s="55"/>
    </row>
    <row r="607" spans="1:28" ht="15">
      <c r="A607" s="99"/>
      <c r="B607" s="55"/>
      <c r="C607" s="55"/>
      <c r="D607" s="55"/>
      <c r="E607" s="93"/>
      <c r="F607" s="55"/>
      <c r="G607" s="55"/>
      <c r="H607" s="55"/>
      <c r="I607" s="55"/>
      <c r="J607" s="55"/>
      <c r="K607" s="55"/>
      <c r="L607" s="55"/>
      <c r="M607" s="55"/>
      <c r="N607" s="55"/>
      <c r="O607" s="55"/>
      <c r="P607" s="55"/>
      <c r="Q607" s="55"/>
      <c r="R607" s="55"/>
      <c r="S607" s="55"/>
      <c r="T607" s="55"/>
      <c r="U607" s="55"/>
      <c r="V607" s="55"/>
      <c r="W607" s="55"/>
      <c r="X607" s="55"/>
      <c r="Y607" s="55"/>
      <c r="Z607" s="55"/>
      <c r="AA607" s="55"/>
      <c r="AB607" s="55"/>
    </row>
    <row r="608" spans="1:28" ht="15">
      <c r="A608" s="99"/>
      <c r="B608" s="55"/>
      <c r="C608" s="55"/>
      <c r="D608" s="55"/>
      <c r="E608" s="93"/>
      <c r="F608" s="55"/>
      <c r="G608" s="55"/>
      <c r="H608" s="55"/>
      <c r="I608" s="55"/>
      <c r="J608" s="55"/>
      <c r="K608" s="55"/>
      <c r="L608" s="55"/>
      <c r="M608" s="55"/>
      <c r="N608" s="55"/>
      <c r="O608" s="55"/>
      <c r="P608" s="55"/>
      <c r="Q608" s="55"/>
      <c r="R608" s="55"/>
      <c r="S608" s="55"/>
      <c r="T608" s="55"/>
      <c r="U608" s="55"/>
      <c r="V608" s="55"/>
      <c r="W608" s="55"/>
      <c r="X608" s="55"/>
      <c r="Y608" s="55"/>
      <c r="Z608" s="55"/>
      <c r="AA608" s="55"/>
      <c r="AB608" s="55"/>
    </row>
    <row r="609" spans="1:28" ht="15">
      <c r="A609" s="99"/>
      <c r="B609" s="55"/>
      <c r="C609" s="55"/>
      <c r="D609" s="55"/>
      <c r="E609" s="93"/>
      <c r="F609" s="55"/>
      <c r="G609" s="55"/>
      <c r="H609" s="55"/>
      <c r="I609" s="55"/>
      <c r="J609" s="55"/>
      <c r="K609" s="55"/>
      <c r="L609" s="55"/>
      <c r="M609" s="55"/>
      <c r="N609" s="55"/>
      <c r="O609" s="55"/>
      <c r="P609" s="55"/>
      <c r="Q609" s="55"/>
      <c r="R609" s="55"/>
      <c r="S609" s="55"/>
      <c r="T609" s="55"/>
      <c r="U609" s="55"/>
      <c r="V609" s="55"/>
      <c r="W609" s="55"/>
      <c r="X609" s="55"/>
      <c r="Y609" s="55"/>
      <c r="Z609" s="55"/>
      <c r="AA609" s="55"/>
      <c r="AB609" s="55"/>
    </row>
    <row r="610" spans="1:28" ht="15">
      <c r="A610" s="99"/>
      <c r="B610" s="55"/>
      <c r="C610" s="55"/>
      <c r="D610" s="55"/>
      <c r="E610" s="93"/>
      <c r="F610" s="55"/>
      <c r="G610" s="55"/>
      <c r="H610" s="55"/>
      <c r="I610" s="55"/>
      <c r="J610" s="55"/>
      <c r="K610" s="55"/>
      <c r="L610" s="55"/>
      <c r="M610" s="55"/>
      <c r="N610" s="55"/>
      <c r="O610" s="55"/>
      <c r="P610" s="55"/>
      <c r="Q610" s="55"/>
      <c r="R610" s="55"/>
      <c r="S610" s="55"/>
      <c r="T610" s="55"/>
      <c r="U610" s="55"/>
      <c r="V610" s="55"/>
      <c r="W610" s="55"/>
      <c r="X610" s="55"/>
      <c r="Y610" s="55"/>
      <c r="Z610" s="55"/>
      <c r="AA610" s="55"/>
      <c r="AB610" s="55"/>
    </row>
    <row r="611" spans="1:28" ht="15">
      <c r="A611" s="99"/>
      <c r="B611" s="55"/>
      <c r="C611" s="55"/>
      <c r="D611" s="55"/>
      <c r="E611" s="93"/>
      <c r="F611" s="55"/>
      <c r="G611" s="55"/>
      <c r="H611" s="55"/>
      <c r="I611" s="55"/>
      <c r="J611" s="55"/>
      <c r="K611" s="55"/>
      <c r="L611" s="55"/>
      <c r="M611" s="55"/>
      <c r="N611" s="55"/>
      <c r="O611" s="55"/>
      <c r="P611" s="55"/>
      <c r="Q611" s="55"/>
      <c r="R611" s="55"/>
      <c r="S611" s="55"/>
      <c r="T611" s="55"/>
      <c r="U611" s="55"/>
      <c r="V611" s="55"/>
      <c r="W611" s="55"/>
      <c r="X611" s="55"/>
      <c r="Y611" s="55"/>
      <c r="Z611" s="55"/>
      <c r="AA611" s="55"/>
      <c r="AB611" s="55"/>
    </row>
    <row r="612" spans="1:28" ht="15">
      <c r="A612" s="99"/>
      <c r="B612" s="55"/>
      <c r="C612" s="55"/>
      <c r="D612" s="55"/>
      <c r="E612" s="93"/>
      <c r="F612" s="55"/>
      <c r="G612" s="55"/>
      <c r="H612" s="55"/>
      <c r="I612" s="55"/>
      <c r="J612" s="55"/>
      <c r="K612" s="55"/>
      <c r="L612" s="55"/>
      <c r="M612" s="55"/>
      <c r="N612" s="55"/>
      <c r="O612" s="55"/>
      <c r="P612" s="55"/>
      <c r="Q612" s="55"/>
      <c r="R612" s="55"/>
      <c r="S612" s="55"/>
      <c r="T612" s="55"/>
      <c r="U612" s="55"/>
      <c r="V612" s="55"/>
      <c r="W612" s="55"/>
      <c r="X612" s="55"/>
      <c r="Y612" s="55"/>
      <c r="Z612" s="55"/>
      <c r="AA612" s="55"/>
      <c r="AB612" s="55"/>
    </row>
    <row r="613" spans="1:28" ht="15">
      <c r="A613" s="99"/>
      <c r="B613" s="55"/>
      <c r="C613" s="55"/>
      <c r="D613" s="55"/>
      <c r="E613" s="93"/>
      <c r="F613" s="55"/>
      <c r="G613" s="55"/>
      <c r="H613" s="55"/>
      <c r="I613" s="55"/>
      <c r="J613" s="55"/>
      <c r="K613" s="55"/>
      <c r="L613" s="55"/>
      <c r="M613" s="55"/>
      <c r="N613" s="55"/>
      <c r="O613" s="55"/>
      <c r="P613" s="55"/>
      <c r="Q613" s="55"/>
      <c r="R613" s="55"/>
      <c r="S613" s="55"/>
      <c r="T613" s="55"/>
      <c r="U613" s="55"/>
      <c r="V613" s="55"/>
      <c r="W613" s="55"/>
      <c r="X613" s="55"/>
      <c r="Y613" s="55"/>
      <c r="Z613" s="55"/>
      <c r="AA613" s="55"/>
      <c r="AB613" s="55"/>
    </row>
    <row r="614" spans="1:28" ht="15">
      <c r="A614" s="99"/>
      <c r="B614" s="55"/>
      <c r="C614" s="55"/>
      <c r="D614" s="55"/>
      <c r="E614" s="93"/>
      <c r="F614" s="55"/>
      <c r="G614" s="55"/>
      <c r="H614" s="55"/>
      <c r="I614" s="55"/>
      <c r="J614" s="55"/>
      <c r="K614" s="55"/>
      <c r="L614" s="55"/>
      <c r="M614" s="55"/>
      <c r="N614" s="55"/>
      <c r="O614" s="55"/>
      <c r="P614" s="55"/>
      <c r="Q614" s="55"/>
      <c r="R614" s="55"/>
      <c r="S614" s="55"/>
      <c r="T614" s="55"/>
      <c r="U614" s="55"/>
      <c r="V614" s="55"/>
      <c r="W614" s="55"/>
      <c r="X614" s="55"/>
      <c r="Y614" s="55"/>
      <c r="Z614" s="55"/>
      <c r="AA614" s="55"/>
      <c r="AB614" s="55"/>
    </row>
    <row r="615" spans="1:28" ht="15">
      <c r="A615" s="99"/>
      <c r="B615" s="55"/>
      <c r="C615" s="55"/>
      <c r="D615" s="55"/>
      <c r="E615" s="93"/>
      <c r="F615" s="55"/>
      <c r="G615" s="55"/>
      <c r="H615" s="55"/>
      <c r="I615" s="55"/>
      <c r="J615" s="55"/>
      <c r="K615" s="55"/>
      <c r="L615" s="55"/>
      <c r="M615" s="55"/>
      <c r="N615" s="55"/>
      <c r="O615" s="55"/>
      <c r="P615" s="55"/>
      <c r="Q615" s="55"/>
      <c r="R615" s="55"/>
      <c r="S615" s="55"/>
      <c r="T615" s="55"/>
      <c r="U615" s="55"/>
      <c r="V615" s="55"/>
      <c r="W615" s="55"/>
      <c r="X615" s="55"/>
      <c r="Y615" s="55"/>
      <c r="Z615" s="55"/>
      <c r="AA615" s="55"/>
      <c r="AB615" s="55"/>
    </row>
    <row r="616" spans="1:28" ht="15">
      <c r="A616" s="99"/>
      <c r="B616" s="55"/>
      <c r="C616" s="55"/>
      <c r="D616" s="55"/>
      <c r="E616" s="93"/>
      <c r="F616" s="55"/>
      <c r="G616" s="55"/>
      <c r="H616" s="55"/>
      <c r="I616" s="55"/>
      <c r="J616" s="55"/>
      <c r="K616" s="55"/>
      <c r="L616" s="55"/>
      <c r="M616" s="55"/>
      <c r="N616" s="55"/>
      <c r="O616" s="55"/>
      <c r="P616" s="55"/>
      <c r="Q616" s="55"/>
      <c r="R616" s="55"/>
      <c r="S616" s="55"/>
      <c r="T616" s="55"/>
      <c r="U616" s="55"/>
      <c r="V616" s="55"/>
      <c r="W616" s="55"/>
      <c r="X616" s="55"/>
      <c r="Y616" s="55"/>
      <c r="Z616" s="55"/>
      <c r="AA616" s="55"/>
      <c r="AB616" s="55"/>
    </row>
    <row r="617" spans="1:28" ht="15">
      <c r="A617" s="99"/>
      <c r="B617" s="55"/>
      <c r="C617" s="55"/>
      <c r="D617" s="55"/>
      <c r="E617" s="93"/>
      <c r="F617" s="55"/>
      <c r="G617" s="55"/>
      <c r="H617" s="55"/>
      <c r="I617" s="55"/>
      <c r="J617" s="55"/>
      <c r="K617" s="55"/>
      <c r="L617" s="55"/>
      <c r="M617" s="55"/>
      <c r="N617" s="55"/>
      <c r="O617" s="55"/>
      <c r="P617" s="55"/>
      <c r="Q617" s="55"/>
      <c r="R617" s="55"/>
      <c r="S617" s="55"/>
      <c r="T617" s="55"/>
      <c r="U617" s="55"/>
      <c r="V617" s="55"/>
      <c r="W617" s="55"/>
      <c r="X617" s="55"/>
      <c r="Y617" s="55"/>
      <c r="Z617" s="55"/>
      <c r="AA617" s="55"/>
      <c r="AB617" s="55"/>
    </row>
    <row r="618" spans="1:28" ht="15">
      <c r="A618" s="99"/>
      <c r="B618" s="55"/>
      <c r="C618" s="55"/>
      <c r="D618" s="55"/>
      <c r="E618" s="93"/>
      <c r="F618" s="55"/>
      <c r="G618" s="55"/>
      <c r="H618" s="55"/>
      <c r="I618" s="55"/>
      <c r="J618" s="55"/>
      <c r="K618" s="55"/>
      <c r="L618" s="55"/>
      <c r="M618" s="55"/>
      <c r="N618" s="55"/>
      <c r="O618" s="55"/>
      <c r="P618" s="55"/>
      <c r="Q618" s="55"/>
      <c r="R618" s="55"/>
      <c r="S618" s="55"/>
      <c r="T618" s="55"/>
      <c r="U618" s="55"/>
      <c r="V618" s="55"/>
      <c r="W618" s="55"/>
      <c r="X618" s="55"/>
      <c r="Y618" s="55"/>
      <c r="Z618" s="55"/>
      <c r="AA618" s="55"/>
      <c r="AB618" s="55"/>
    </row>
    <row r="619" spans="1:28" ht="15">
      <c r="A619" s="99"/>
      <c r="B619" s="55"/>
      <c r="C619" s="55"/>
      <c r="D619" s="55"/>
      <c r="E619" s="93"/>
      <c r="F619" s="55"/>
      <c r="G619" s="55"/>
      <c r="H619" s="55"/>
      <c r="I619" s="55"/>
      <c r="J619" s="55"/>
      <c r="K619" s="55"/>
      <c r="L619" s="55"/>
      <c r="M619" s="55"/>
      <c r="N619" s="55"/>
      <c r="O619" s="55"/>
      <c r="P619" s="55"/>
      <c r="Q619" s="55"/>
      <c r="R619" s="55"/>
      <c r="S619" s="55"/>
      <c r="T619" s="55"/>
      <c r="U619" s="55"/>
      <c r="V619" s="55"/>
      <c r="W619" s="55"/>
      <c r="X619" s="55"/>
      <c r="Y619" s="55"/>
      <c r="Z619" s="55"/>
      <c r="AA619" s="55"/>
      <c r="AB619" s="55"/>
    </row>
    <row r="620" spans="1:28" ht="15">
      <c r="A620" s="99"/>
      <c r="B620" s="55"/>
      <c r="C620" s="55"/>
      <c r="D620" s="55"/>
      <c r="E620" s="93"/>
      <c r="F620" s="55"/>
      <c r="G620" s="55"/>
      <c r="H620" s="55"/>
      <c r="I620" s="55"/>
      <c r="J620" s="55"/>
      <c r="K620" s="55"/>
      <c r="L620" s="55"/>
      <c r="M620" s="55"/>
      <c r="N620" s="55"/>
      <c r="O620" s="55"/>
      <c r="P620" s="55"/>
      <c r="Q620" s="55"/>
      <c r="R620" s="55"/>
      <c r="S620" s="55"/>
      <c r="T620" s="55"/>
      <c r="U620" s="55"/>
      <c r="V620" s="55"/>
      <c r="W620" s="55"/>
      <c r="X620" s="55"/>
      <c r="Y620" s="55"/>
      <c r="Z620" s="55"/>
      <c r="AA620" s="55"/>
      <c r="AB620" s="55"/>
    </row>
    <row r="621" spans="1:28" ht="15">
      <c r="A621" s="99"/>
      <c r="B621" s="55"/>
      <c r="C621" s="55"/>
      <c r="D621" s="55"/>
      <c r="E621" s="93"/>
      <c r="F621" s="55"/>
      <c r="G621" s="55"/>
      <c r="H621" s="55"/>
      <c r="I621" s="55"/>
      <c r="J621" s="55"/>
      <c r="K621" s="55"/>
      <c r="L621" s="55"/>
      <c r="M621" s="55"/>
      <c r="N621" s="55"/>
      <c r="O621" s="55"/>
      <c r="P621" s="55"/>
      <c r="Q621" s="55"/>
      <c r="R621" s="55"/>
      <c r="S621" s="55"/>
      <c r="T621" s="55"/>
      <c r="U621" s="55"/>
      <c r="V621" s="55"/>
      <c r="W621" s="55"/>
      <c r="X621" s="55"/>
      <c r="Y621" s="55"/>
      <c r="Z621" s="55"/>
      <c r="AA621" s="55"/>
      <c r="AB621" s="55"/>
    </row>
    <row r="622" spans="1:28" ht="15">
      <c r="A622" s="99"/>
      <c r="B622" s="55"/>
      <c r="C622" s="55"/>
      <c r="D622" s="55"/>
      <c r="E622" s="93"/>
      <c r="F622" s="55"/>
      <c r="G622" s="55"/>
      <c r="H622" s="55"/>
      <c r="I622" s="55"/>
      <c r="J622" s="55"/>
      <c r="K622" s="55"/>
      <c r="L622" s="55"/>
      <c r="M622" s="55"/>
      <c r="N622" s="55"/>
      <c r="O622" s="55"/>
      <c r="P622" s="55"/>
      <c r="Q622" s="55"/>
      <c r="R622" s="55"/>
      <c r="S622" s="55"/>
      <c r="T622" s="55"/>
      <c r="U622" s="55"/>
      <c r="V622" s="55"/>
      <c r="W622" s="55"/>
      <c r="X622" s="55"/>
      <c r="Y622" s="55"/>
      <c r="Z622" s="55"/>
      <c r="AA622" s="55"/>
      <c r="AB622" s="55"/>
    </row>
    <row r="623" spans="1:28" ht="15">
      <c r="A623" s="99"/>
      <c r="B623" s="55"/>
      <c r="C623" s="55"/>
      <c r="D623" s="55"/>
      <c r="E623" s="93"/>
      <c r="F623" s="55"/>
      <c r="G623" s="55"/>
      <c r="H623" s="55"/>
      <c r="I623" s="55"/>
      <c r="J623" s="55"/>
      <c r="K623" s="55"/>
      <c r="L623" s="55"/>
      <c r="M623" s="55"/>
      <c r="N623" s="55"/>
      <c r="O623" s="55"/>
      <c r="P623" s="55"/>
      <c r="Q623" s="55"/>
      <c r="R623" s="55"/>
      <c r="S623" s="55"/>
      <c r="T623" s="55"/>
      <c r="U623" s="55"/>
      <c r="V623" s="55"/>
      <c r="W623" s="55"/>
      <c r="X623" s="55"/>
      <c r="Y623" s="55"/>
      <c r="Z623" s="55"/>
      <c r="AA623" s="55"/>
      <c r="AB623" s="55"/>
    </row>
    <row r="624" spans="1:28" ht="15">
      <c r="A624" s="99"/>
      <c r="B624" s="55"/>
      <c r="C624" s="55"/>
      <c r="D624" s="55"/>
      <c r="E624" s="93"/>
      <c r="F624" s="55"/>
      <c r="G624" s="55"/>
      <c r="H624" s="55"/>
      <c r="I624" s="55"/>
      <c r="J624" s="55"/>
      <c r="K624" s="55"/>
      <c r="L624" s="55"/>
      <c r="M624" s="55"/>
      <c r="N624" s="55"/>
      <c r="O624" s="55"/>
      <c r="P624" s="55"/>
      <c r="Q624" s="55"/>
      <c r="R624" s="55"/>
      <c r="S624" s="55"/>
      <c r="T624" s="55"/>
      <c r="U624" s="55"/>
      <c r="V624" s="55"/>
      <c r="W624" s="55"/>
      <c r="X624" s="55"/>
      <c r="Y624" s="55"/>
      <c r="Z624" s="55"/>
      <c r="AA624" s="55"/>
      <c r="AB624" s="55"/>
    </row>
    <row r="625" spans="1:28" ht="15">
      <c r="A625" s="99"/>
      <c r="B625" s="55"/>
      <c r="C625" s="55"/>
      <c r="D625" s="55"/>
      <c r="E625" s="93"/>
      <c r="F625" s="55"/>
      <c r="G625" s="55"/>
      <c r="H625" s="55"/>
      <c r="I625" s="55"/>
      <c r="J625" s="55"/>
      <c r="K625" s="55"/>
      <c r="L625" s="55"/>
      <c r="M625" s="55"/>
      <c r="N625" s="55"/>
      <c r="O625" s="55"/>
      <c r="P625" s="55"/>
      <c r="Q625" s="55"/>
      <c r="R625" s="55"/>
      <c r="S625" s="55"/>
      <c r="T625" s="55"/>
      <c r="U625" s="55"/>
      <c r="V625" s="55"/>
      <c r="W625" s="55"/>
      <c r="X625" s="55"/>
      <c r="Y625" s="55"/>
      <c r="Z625" s="55"/>
      <c r="AA625" s="55"/>
      <c r="AB625" s="55"/>
    </row>
    <row r="626" spans="1:28" ht="15">
      <c r="A626" s="99"/>
      <c r="B626" s="55"/>
      <c r="C626" s="55"/>
      <c r="D626" s="55"/>
      <c r="E626" s="93"/>
      <c r="F626" s="55"/>
      <c r="G626" s="55"/>
      <c r="H626" s="55"/>
      <c r="I626" s="55"/>
      <c r="J626" s="55"/>
      <c r="K626" s="55"/>
      <c r="L626" s="55"/>
      <c r="M626" s="55"/>
      <c r="N626" s="55"/>
      <c r="O626" s="55"/>
      <c r="P626" s="55"/>
      <c r="Q626" s="55"/>
      <c r="R626" s="55"/>
      <c r="S626" s="55"/>
      <c r="T626" s="55"/>
      <c r="U626" s="55"/>
      <c r="V626" s="55"/>
      <c r="W626" s="55"/>
      <c r="X626" s="55"/>
      <c r="Y626" s="55"/>
      <c r="Z626" s="55"/>
      <c r="AA626" s="55"/>
      <c r="AB626" s="55"/>
    </row>
    <row r="627" spans="1:28" ht="15">
      <c r="A627" s="99"/>
      <c r="B627" s="55"/>
      <c r="C627" s="55"/>
      <c r="D627" s="55"/>
      <c r="E627" s="93"/>
      <c r="F627" s="55"/>
      <c r="G627" s="55"/>
      <c r="H627" s="55"/>
      <c r="I627" s="55"/>
      <c r="J627" s="55"/>
      <c r="K627" s="55"/>
      <c r="L627" s="55"/>
      <c r="M627" s="55"/>
      <c r="N627" s="55"/>
      <c r="O627" s="55"/>
      <c r="P627" s="55"/>
      <c r="Q627" s="55"/>
      <c r="R627" s="55"/>
      <c r="S627" s="55"/>
      <c r="T627" s="55"/>
      <c r="U627" s="55"/>
      <c r="V627" s="55"/>
      <c r="W627" s="55"/>
      <c r="X627" s="55"/>
      <c r="Y627" s="55"/>
      <c r="Z627" s="55"/>
      <c r="AA627" s="55"/>
      <c r="AB627" s="55"/>
    </row>
    <row r="628" spans="1:28" ht="15">
      <c r="A628" s="99"/>
      <c r="B628" s="55"/>
      <c r="C628" s="55"/>
      <c r="D628" s="55"/>
      <c r="E628" s="93"/>
      <c r="F628" s="55"/>
      <c r="G628" s="55"/>
      <c r="H628" s="55"/>
      <c r="I628" s="55"/>
      <c r="J628" s="55"/>
      <c r="K628" s="55"/>
      <c r="L628" s="55"/>
      <c r="M628" s="55"/>
      <c r="N628" s="55"/>
      <c r="O628" s="55"/>
      <c r="P628" s="55"/>
      <c r="Q628" s="55"/>
      <c r="R628" s="55"/>
      <c r="S628" s="55"/>
      <c r="T628" s="55"/>
      <c r="U628" s="55"/>
      <c r="V628" s="55"/>
      <c r="W628" s="55"/>
      <c r="X628" s="55"/>
      <c r="Y628" s="55"/>
      <c r="Z628" s="55"/>
      <c r="AA628" s="55"/>
      <c r="AB628" s="55"/>
    </row>
    <row r="629" spans="1:28" ht="15">
      <c r="A629" s="99"/>
      <c r="B629" s="55"/>
      <c r="C629" s="55"/>
      <c r="D629" s="55"/>
      <c r="E629" s="93"/>
      <c r="F629" s="55"/>
      <c r="G629" s="55"/>
      <c r="H629" s="55"/>
      <c r="I629" s="55"/>
      <c r="J629" s="55"/>
      <c r="K629" s="55"/>
      <c r="L629" s="55"/>
      <c r="M629" s="55"/>
      <c r="N629" s="55"/>
      <c r="O629" s="55"/>
      <c r="P629" s="55"/>
      <c r="Q629" s="55"/>
      <c r="R629" s="55"/>
      <c r="S629" s="55"/>
      <c r="T629" s="55"/>
      <c r="U629" s="55"/>
      <c r="V629" s="55"/>
      <c r="W629" s="55"/>
      <c r="X629" s="55"/>
      <c r="Y629" s="55"/>
      <c r="Z629" s="55"/>
      <c r="AA629" s="55"/>
      <c r="AB629" s="55"/>
    </row>
    <row r="630" spans="1:28" ht="15">
      <c r="A630" s="99"/>
      <c r="B630" s="55"/>
      <c r="C630" s="55"/>
      <c r="D630" s="55"/>
      <c r="E630" s="93"/>
      <c r="F630" s="55"/>
      <c r="G630" s="55"/>
      <c r="H630" s="55"/>
      <c r="I630" s="55"/>
      <c r="J630" s="55"/>
      <c r="K630" s="55"/>
      <c r="L630" s="55"/>
      <c r="M630" s="55"/>
      <c r="N630" s="55"/>
      <c r="O630" s="55"/>
      <c r="P630" s="55"/>
      <c r="Q630" s="55"/>
      <c r="R630" s="55"/>
      <c r="S630" s="55"/>
      <c r="T630" s="55"/>
      <c r="U630" s="55"/>
      <c r="V630" s="55"/>
      <c r="W630" s="55"/>
      <c r="X630" s="55"/>
      <c r="Y630" s="55"/>
      <c r="Z630" s="55"/>
      <c r="AA630" s="55"/>
      <c r="AB630" s="55"/>
    </row>
    <row r="631" spans="1:28" ht="15">
      <c r="A631" s="99"/>
      <c r="B631" s="55"/>
      <c r="C631" s="55"/>
      <c r="D631" s="55"/>
      <c r="E631" s="93"/>
      <c r="F631" s="55"/>
      <c r="G631" s="55"/>
      <c r="H631" s="55"/>
      <c r="I631" s="55"/>
      <c r="J631" s="55"/>
      <c r="K631" s="55"/>
      <c r="L631" s="55"/>
      <c r="M631" s="55"/>
      <c r="N631" s="55"/>
      <c r="O631" s="55"/>
      <c r="P631" s="55"/>
      <c r="Q631" s="55"/>
      <c r="R631" s="55"/>
      <c r="S631" s="55"/>
      <c r="T631" s="55"/>
      <c r="U631" s="55"/>
      <c r="V631" s="55"/>
      <c r="W631" s="55"/>
      <c r="X631" s="55"/>
      <c r="Y631" s="55"/>
      <c r="Z631" s="55"/>
      <c r="AA631" s="55"/>
      <c r="AB631" s="55"/>
    </row>
    <row r="632" spans="1:28" ht="15">
      <c r="A632" s="99"/>
      <c r="B632" s="55"/>
      <c r="C632" s="55"/>
      <c r="D632" s="55"/>
      <c r="E632" s="93"/>
      <c r="F632" s="55"/>
      <c r="G632" s="55"/>
      <c r="H632" s="55"/>
      <c r="I632" s="55"/>
      <c r="J632" s="55"/>
      <c r="K632" s="55"/>
      <c r="L632" s="55"/>
      <c r="M632" s="55"/>
      <c r="N632" s="55"/>
      <c r="O632" s="55"/>
      <c r="P632" s="55"/>
      <c r="Q632" s="55"/>
      <c r="R632" s="55"/>
      <c r="S632" s="55"/>
      <c r="T632" s="55"/>
      <c r="U632" s="55"/>
      <c r="V632" s="55"/>
      <c r="W632" s="55"/>
      <c r="X632" s="55"/>
      <c r="Y632" s="55"/>
      <c r="Z632" s="55"/>
      <c r="AA632" s="55"/>
      <c r="AB632" s="55"/>
    </row>
    <row r="633" spans="1:28" ht="15">
      <c r="A633" s="99"/>
      <c r="B633" s="55"/>
      <c r="C633" s="55"/>
      <c r="D633" s="55"/>
      <c r="E633" s="93"/>
      <c r="F633" s="55"/>
      <c r="G633" s="55"/>
      <c r="H633" s="55"/>
      <c r="I633" s="55"/>
      <c r="J633" s="55"/>
      <c r="K633" s="55"/>
      <c r="L633" s="55"/>
      <c r="M633" s="55"/>
      <c r="N633" s="55"/>
      <c r="O633" s="55"/>
      <c r="P633" s="55"/>
      <c r="Q633" s="55"/>
      <c r="R633" s="55"/>
      <c r="S633" s="55"/>
      <c r="T633" s="55"/>
      <c r="U633" s="55"/>
      <c r="V633" s="55"/>
      <c r="W633" s="55"/>
      <c r="X633" s="55"/>
      <c r="Y633" s="55"/>
      <c r="Z633" s="55"/>
      <c r="AA633" s="55"/>
      <c r="AB633" s="55"/>
    </row>
    <row r="634" spans="1:28" ht="15">
      <c r="A634" s="99"/>
      <c r="B634" s="55"/>
      <c r="C634" s="55"/>
      <c r="D634" s="55"/>
      <c r="E634" s="93"/>
      <c r="F634" s="55"/>
      <c r="G634" s="55"/>
      <c r="H634" s="55"/>
      <c r="I634" s="55"/>
      <c r="J634" s="55"/>
      <c r="K634" s="55"/>
      <c r="L634" s="55"/>
      <c r="M634" s="55"/>
      <c r="N634" s="55"/>
      <c r="O634" s="55"/>
      <c r="P634" s="55"/>
      <c r="Q634" s="55"/>
      <c r="R634" s="55"/>
      <c r="S634" s="55"/>
      <c r="T634" s="55"/>
      <c r="U634" s="55"/>
      <c r="V634" s="55"/>
      <c r="W634" s="55"/>
      <c r="X634" s="55"/>
      <c r="Y634" s="55"/>
      <c r="Z634" s="55"/>
      <c r="AA634" s="55"/>
      <c r="AB634" s="55"/>
    </row>
    <row r="635" spans="1:28" ht="15">
      <c r="A635" s="99"/>
      <c r="B635" s="55"/>
      <c r="C635" s="55"/>
      <c r="D635" s="55"/>
      <c r="E635" s="93"/>
      <c r="F635" s="55"/>
      <c r="G635" s="55"/>
      <c r="H635" s="55"/>
      <c r="I635" s="55"/>
      <c r="J635" s="55"/>
      <c r="K635" s="55"/>
      <c r="L635" s="55"/>
      <c r="M635" s="55"/>
      <c r="N635" s="55"/>
      <c r="O635" s="55"/>
      <c r="P635" s="55"/>
      <c r="Q635" s="55"/>
      <c r="R635" s="55"/>
      <c r="S635" s="55"/>
      <c r="T635" s="55"/>
      <c r="U635" s="55"/>
      <c r="V635" s="55"/>
      <c r="W635" s="55"/>
      <c r="X635" s="55"/>
      <c r="Y635" s="55"/>
      <c r="Z635" s="55"/>
      <c r="AA635" s="55"/>
      <c r="AB635" s="55"/>
    </row>
    <row r="636" spans="1:28" ht="15">
      <c r="A636" s="99"/>
      <c r="B636" s="55"/>
      <c r="C636" s="55"/>
      <c r="D636" s="55"/>
      <c r="E636" s="93"/>
      <c r="F636" s="55"/>
      <c r="G636" s="55"/>
      <c r="H636" s="55"/>
      <c r="I636" s="55"/>
      <c r="J636" s="55"/>
      <c r="K636" s="55"/>
      <c r="L636" s="55"/>
      <c r="M636" s="55"/>
      <c r="N636" s="55"/>
      <c r="O636" s="55"/>
      <c r="P636" s="55"/>
      <c r="Q636" s="55"/>
      <c r="R636" s="55"/>
      <c r="S636" s="55"/>
      <c r="T636" s="55"/>
      <c r="U636" s="55"/>
      <c r="V636" s="55"/>
      <c r="W636" s="55"/>
      <c r="X636" s="55"/>
      <c r="Y636" s="55"/>
      <c r="Z636" s="55"/>
      <c r="AA636" s="55"/>
      <c r="AB636" s="55"/>
    </row>
    <row r="637" spans="1:28" ht="15">
      <c r="A637" s="99"/>
      <c r="B637" s="55"/>
      <c r="C637" s="55"/>
      <c r="D637" s="55"/>
      <c r="E637" s="93"/>
      <c r="F637" s="55"/>
      <c r="G637" s="55"/>
      <c r="H637" s="55"/>
      <c r="I637" s="55"/>
      <c r="J637" s="55"/>
      <c r="K637" s="55"/>
      <c r="L637" s="55"/>
      <c r="M637" s="55"/>
      <c r="N637" s="55"/>
      <c r="O637" s="55"/>
      <c r="P637" s="55"/>
      <c r="Q637" s="55"/>
      <c r="R637" s="55"/>
      <c r="S637" s="55"/>
      <c r="T637" s="55"/>
      <c r="U637" s="55"/>
      <c r="V637" s="55"/>
      <c r="W637" s="55"/>
      <c r="X637" s="55"/>
      <c r="Y637" s="55"/>
      <c r="Z637" s="55"/>
      <c r="AA637" s="55"/>
      <c r="AB637" s="55"/>
    </row>
    <row r="638" spans="1:28" ht="15">
      <c r="A638" s="99"/>
      <c r="B638" s="55"/>
      <c r="C638" s="55"/>
      <c r="D638" s="55"/>
      <c r="E638" s="93"/>
      <c r="F638" s="55"/>
      <c r="G638" s="55"/>
      <c r="H638" s="55"/>
      <c r="I638" s="55"/>
      <c r="J638" s="55"/>
      <c r="K638" s="55"/>
      <c r="L638" s="55"/>
      <c r="M638" s="55"/>
      <c r="N638" s="55"/>
      <c r="O638" s="55"/>
      <c r="P638" s="55"/>
      <c r="Q638" s="55"/>
      <c r="R638" s="55"/>
      <c r="S638" s="55"/>
      <c r="T638" s="55"/>
      <c r="U638" s="55"/>
      <c r="V638" s="55"/>
      <c r="W638" s="55"/>
      <c r="X638" s="55"/>
      <c r="Y638" s="55"/>
      <c r="Z638" s="55"/>
      <c r="AA638" s="55"/>
      <c r="AB638" s="55"/>
    </row>
    <row r="639" spans="1:28" ht="15">
      <c r="A639" s="99"/>
      <c r="B639" s="55"/>
      <c r="C639" s="55"/>
      <c r="D639" s="55"/>
      <c r="E639" s="93"/>
      <c r="F639" s="55"/>
      <c r="G639" s="55"/>
      <c r="H639" s="55"/>
      <c r="I639" s="55"/>
      <c r="J639" s="55"/>
      <c r="K639" s="55"/>
      <c r="L639" s="55"/>
      <c r="M639" s="55"/>
      <c r="N639" s="55"/>
      <c r="O639" s="55"/>
      <c r="P639" s="55"/>
      <c r="Q639" s="55"/>
      <c r="R639" s="55"/>
      <c r="S639" s="55"/>
      <c r="T639" s="55"/>
      <c r="U639" s="55"/>
      <c r="V639" s="55"/>
      <c r="W639" s="55"/>
      <c r="X639" s="55"/>
      <c r="Y639" s="55"/>
      <c r="Z639" s="55"/>
      <c r="AA639" s="55"/>
      <c r="AB639" s="55"/>
    </row>
    <row r="640" spans="1:28" ht="15">
      <c r="A640" s="99"/>
      <c r="B640" s="55"/>
      <c r="C640" s="55"/>
      <c r="D640" s="55"/>
      <c r="E640" s="93"/>
      <c r="F640" s="55"/>
      <c r="G640" s="55"/>
      <c r="H640" s="55"/>
      <c r="I640" s="55"/>
      <c r="J640" s="55"/>
      <c r="K640" s="55"/>
      <c r="L640" s="55"/>
      <c r="M640" s="55"/>
      <c r="N640" s="55"/>
      <c r="O640" s="55"/>
      <c r="P640" s="55"/>
      <c r="Q640" s="55"/>
      <c r="R640" s="55"/>
      <c r="S640" s="55"/>
      <c r="T640" s="55"/>
      <c r="U640" s="55"/>
      <c r="V640" s="55"/>
      <c r="W640" s="55"/>
      <c r="X640" s="55"/>
      <c r="Y640" s="55"/>
      <c r="Z640" s="55"/>
      <c r="AA640" s="55"/>
      <c r="AB640" s="55"/>
    </row>
    <row r="641" spans="1:28" ht="15">
      <c r="A641" s="99"/>
      <c r="B641" s="55"/>
      <c r="C641" s="55"/>
      <c r="D641" s="55"/>
      <c r="E641" s="93"/>
      <c r="F641" s="55"/>
      <c r="G641" s="55"/>
      <c r="H641" s="55"/>
      <c r="I641" s="55"/>
      <c r="J641" s="55"/>
      <c r="K641" s="55"/>
      <c r="L641" s="55"/>
      <c r="M641" s="55"/>
      <c r="N641" s="55"/>
      <c r="O641" s="55"/>
      <c r="P641" s="55"/>
      <c r="Q641" s="55"/>
      <c r="R641" s="55"/>
      <c r="S641" s="55"/>
      <c r="T641" s="55"/>
      <c r="U641" s="55"/>
      <c r="V641" s="55"/>
      <c r="W641" s="55"/>
      <c r="X641" s="55"/>
      <c r="Y641" s="55"/>
      <c r="Z641" s="55"/>
      <c r="AA641" s="55"/>
      <c r="AB641" s="55"/>
    </row>
    <row r="642" spans="1:28" ht="15">
      <c r="A642" s="99"/>
      <c r="B642" s="55"/>
      <c r="C642" s="55"/>
      <c r="D642" s="55"/>
      <c r="E642" s="93"/>
      <c r="F642" s="55"/>
      <c r="G642" s="55"/>
      <c r="H642" s="55"/>
      <c r="I642" s="55"/>
      <c r="J642" s="55"/>
      <c r="K642" s="55"/>
      <c r="L642" s="55"/>
      <c r="M642" s="55"/>
      <c r="N642" s="55"/>
      <c r="O642" s="55"/>
      <c r="P642" s="55"/>
      <c r="Q642" s="55"/>
      <c r="R642" s="55"/>
      <c r="S642" s="55"/>
      <c r="T642" s="55"/>
      <c r="U642" s="55"/>
      <c r="V642" s="55"/>
      <c r="W642" s="55"/>
      <c r="X642" s="55"/>
      <c r="Y642" s="55"/>
      <c r="Z642" s="55"/>
      <c r="AA642" s="55"/>
      <c r="AB642" s="55"/>
    </row>
    <row r="643" spans="1:28" ht="15">
      <c r="A643" s="99"/>
      <c r="B643" s="55"/>
      <c r="C643" s="55"/>
      <c r="D643" s="55"/>
      <c r="E643" s="93"/>
      <c r="F643" s="55"/>
      <c r="G643" s="55"/>
      <c r="H643" s="55"/>
      <c r="I643" s="55"/>
      <c r="J643" s="55"/>
      <c r="K643" s="55"/>
      <c r="L643" s="55"/>
      <c r="M643" s="55"/>
      <c r="N643" s="55"/>
      <c r="O643" s="55"/>
      <c r="P643" s="55"/>
      <c r="Q643" s="55"/>
      <c r="R643" s="55"/>
      <c r="S643" s="55"/>
      <c r="T643" s="55"/>
      <c r="U643" s="55"/>
      <c r="V643" s="55"/>
      <c r="W643" s="55"/>
      <c r="X643" s="55"/>
      <c r="Y643" s="55"/>
      <c r="Z643" s="55"/>
      <c r="AA643" s="55"/>
      <c r="AB643" s="55"/>
    </row>
    <row r="644" spans="1:28" ht="15">
      <c r="A644" s="99"/>
      <c r="B644" s="55"/>
      <c r="C644" s="55"/>
      <c r="D644" s="55"/>
      <c r="E644" s="93"/>
      <c r="F644" s="55"/>
      <c r="G644" s="55"/>
      <c r="H644" s="55"/>
      <c r="I644" s="55"/>
      <c r="J644" s="55"/>
      <c r="K644" s="55"/>
      <c r="L644" s="55"/>
      <c r="M644" s="55"/>
      <c r="N644" s="55"/>
      <c r="O644" s="55"/>
      <c r="P644" s="55"/>
      <c r="Q644" s="55"/>
      <c r="R644" s="55"/>
      <c r="S644" s="55"/>
      <c r="T644" s="55"/>
      <c r="U644" s="55"/>
      <c r="V644" s="55"/>
      <c r="W644" s="55"/>
      <c r="X644" s="55"/>
      <c r="Y644" s="55"/>
      <c r="Z644" s="55"/>
      <c r="AA644" s="55"/>
      <c r="AB644" s="55"/>
    </row>
    <row r="645" spans="1:28" ht="15">
      <c r="A645" s="99"/>
      <c r="B645" s="55"/>
      <c r="C645" s="55"/>
      <c r="D645" s="55"/>
      <c r="E645" s="93"/>
      <c r="F645" s="55"/>
      <c r="G645" s="55"/>
      <c r="H645" s="55"/>
      <c r="I645" s="55"/>
      <c r="J645" s="55"/>
      <c r="K645" s="55"/>
      <c r="L645" s="55"/>
      <c r="M645" s="55"/>
      <c r="N645" s="55"/>
      <c r="O645" s="55"/>
      <c r="P645" s="55"/>
      <c r="Q645" s="55"/>
      <c r="R645" s="55"/>
      <c r="S645" s="55"/>
      <c r="T645" s="55"/>
      <c r="U645" s="55"/>
      <c r="V645" s="55"/>
      <c r="W645" s="55"/>
      <c r="X645" s="55"/>
      <c r="Y645" s="55"/>
      <c r="Z645" s="55"/>
      <c r="AA645" s="55"/>
      <c r="AB645" s="55"/>
    </row>
    <row r="646" spans="1:28" ht="15">
      <c r="A646" s="99"/>
      <c r="B646" s="55"/>
      <c r="C646" s="55"/>
      <c r="D646" s="55"/>
      <c r="E646" s="93"/>
      <c r="F646" s="55"/>
      <c r="G646" s="55"/>
      <c r="H646" s="55"/>
      <c r="I646" s="55"/>
      <c r="J646" s="55"/>
      <c r="K646" s="55"/>
      <c r="L646" s="55"/>
      <c r="M646" s="55"/>
      <c r="N646" s="55"/>
      <c r="O646" s="55"/>
      <c r="P646" s="55"/>
      <c r="Q646" s="55"/>
      <c r="R646" s="55"/>
      <c r="S646" s="55"/>
      <c r="T646" s="55"/>
      <c r="U646" s="55"/>
      <c r="V646" s="55"/>
      <c r="W646" s="55"/>
      <c r="X646" s="55"/>
      <c r="Y646" s="55"/>
      <c r="Z646" s="55"/>
      <c r="AA646" s="55"/>
      <c r="AB646" s="55"/>
    </row>
    <row r="647" spans="1:28" ht="15">
      <c r="A647" s="99"/>
      <c r="B647" s="55"/>
      <c r="C647" s="55"/>
      <c r="D647" s="55"/>
      <c r="E647" s="93"/>
      <c r="F647" s="55"/>
      <c r="G647" s="55"/>
      <c r="H647" s="55"/>
      <c r="I647" s="55"/>
      <c r="J647" s="55"/>
      <c r="K647" s="55"/>
      <c r="L647" s="55"/>
      <c r="M647" s="55"/>
      <c r="N647" s="55"/>
      <c r="O647" s="55"/>
      <c r="P647" s="55"/>
      <c r="Q647" s="55"/>
      <c r="R647" s="55"/>
      <c r="S647" s="55"/>
      <c r="T647" s="55"/>
      <c r="U647" s="55"/>
      <c r="V647" s="55"/>
      <c r="W647" s="55"/>
      <c r="X647" s="55"/>
      <c r="Y647" s="55"/>
      <c r="Z647" s="55"/>
      <c r="AA647" s="55"/>
      <c r="AB647" s="55"/>
    </row>
    <row r="648" spans="1:28" ht="15">
      <c r="A648" s="99"/>
      <c r="B648" s="55"/>
      <c r="C648" s="55"/>
      <c r="D648" s="55"/>
      <c r="E648" s="93"/>
      <c r="F648" s="55"/>
      <c r="G648" s="55"/>
      <c r="H648" s="55"/>
      <c r="I648" s="55"/>
      <c r="J648" s="55"/>
      <c r="K648" s="55"/>
      <c r="L648" s="55"/>
      <c r="M648" s="55"/>
      <c r="N648" s="55"/>
      <c r="O648" s="55"/>
      <c r="P648" s="55"/>
      <c r="Q648" s="55"/>
      <c r="R648" s="55"/>
      <c r="S648" s="55"/>
      <c r="T648" s="55"/>
      <c r="U648" s="55"/>
      <c r="V648" s="55"/>
      <c r="W648" s="55"/>
      <c r="X648" s="55"/>
      <c r="Y648" s="55"/>
      <c r="Z648" s="55"/>
      <c r="AA648" s="55"/>
      <c r="AB648" s="55"/>
    </row>
    <row r="649" spans="1:28" ht="15">
      <c r="A649" s="99"/>
      <c r="B649" s="55"/>
      <c r="C649" s="55"/>
      <c r="D649" s="55"/>
      <c r="E649" s="93"/>
      <c r="F649" s="55"/>
      <c r="G649" s="55"/>
      <c r="H649" s="55"/>
      <c r="I649" s="55"/>
      <c r="J649" s="55"/>
      <c r="K649" s="55"/>
      <c r="L649" s="55"/>
      <c r="M649" s="55"/>
      <c r="N649" s="55"/>
      <c r="O649" s="55"/>
      <c r="P649" s="55"/>
      <c r="Q649" s="55"/>
      <c r="R649" s="55"/>
      <c r="S649" s="55"/>
      <c r="T649" s="55"/>
      <c r="U649" s="55"/>
      <c r="V649" s="55"/>
      <c r="W649" s="55"/>
      <c r="X649" s="55"/>
      <c r="Y649" s="55"/>
      <c r="Z649" s="55"/>
      <c r="AA649" s="55"/>
      <c r="AB649" s="55"/>
    </row>
    <row r="650" spans="1:28" ht="15">
      <c r="A650" s="99"/>
      <c r="B650" s="55"/>
      <c r="C650" s="55"/>
      <c r="D650" s="55"/>
      <c r="E650" s="93"/>
      <c r="F650" s="55"/>
      <c r="G650" s="55"/>
      <c r="H650" s="55"/>
      <c r="I650" s="55"/>
      <c r="J650" s="55"/>
      <c r="K650" s="55"/>
      <c r="L650" s="55"/>
      <c r="M650" s="55"/>
      <c r="N650" s="55"/>
      <c r="O650" s="55"/>
      <c r="P650" s="55"/>
      <c r="Q650" s="55"/>
      <c r="R650" s="55"/>
      <c r="S650" s="55"/>
      <c r="T650" s="55"/>
      <c r="U650" s="55"/>
      <c r="V650" s="55"/>
      <c r="W650" s="55"/>
      <c r="X650" s="55"/>
      <c r="Y650" s="55"/>
      <c r="Z650" s="55"/>
      <c r="AA650" s="55"/>
      <c r="AB650" s="55"/>
    </row>
    <row r="651" spans="1:28" ht="15">
      <c r="A651" s="99"/>
      <c r="B651" s="55"/>
      <c r="C651" s="55"/>
      <c r="D651" s="55"/>
      <c r="E651" s="93"/>
      <c r="F651" s="55"/>
      <c r="G651" s="55"/>
      <c r="H651" s="55"/>
      <c r="I651" s="55"/>
      <c r="J651" s="55"/>
      <c r="K651" s="55"/>
      <c r="L651" s="55"/>
      <c r="M651" s="55"/>
      <c r="N651" s="55"/>
      <c r="O651" s="55"/>
      <c r="P651" s="55"/>
      <c r="Q651" s="55"/>
      <c r="R651" s="55"/>
      <c r="S651" s="55"/>
      <c r="T651" s="55"/>
      <c r="U651" s="55"/>
      <c r="V651" s="55"/>
      <c r="W651" s="55"/>
      <c r="X651" s="55"/>
      <c r="Y651" s="55"/>
      <c r="Z651" s="55"/>
      <c r="AA651" s="55"/>
      <c r="AB651" s="55"/>
    </row>
    <row r="652" spans="1:28" ht="15">
      <c r="A652" s="99"/>
      <c r="B652" s="55"/>
      <c r="C652" s="55"/>
      <c r="D652" s="55"/>
      <c r="E652" s="93"/>
      <c r="F652" s="55"/>
      <c r="G652" s="55"/>
      <c r="H652" s="55"/>
      <c r="I652" s="55"/>
      <c r="J652" s="55"/>
      <c r="K652" s="55"/>
      <c r="L652" s="55"/>
      <c r="M652" s="55"/>
      <c r="N652" s="55"/>
      <c r="O652" s="55"/>
      <c r="P652" s="55"/>
      <c r="Q652" s="55"/>
      <c r="R652" s="55"/>
      <c r="S652" s="55"/>
      <c r="T652" s="55"/>
      <c r="U652" s="55"/>
      <c r="V652" s="55"/>
      <c r="W652" s="55"/>
      <c r="X652" s="55"/>
      <c r="Y652" s="55"/>
      <c r="Z652" s="55"/>
      <c r="AA652" s="55"/>
      <c r="AB652" s="55"/>
    </row>
    <row r="653" spans="1:28" ht="15">
      <c r="A653" s="99"/>
      <c r="B653" s="55"/>
      <c r="C653" s="55"/>
      <c r="D653" s="55"/>
      <c r="E653" s="93"/>
      <c r="F653" s="55"/>
      <c r="G653" s="55"/>
      <c r="H653" s="55"/>
      <c r="I653" s="55"/>
      <c r="J653" s="55"/>
      <c r="K653" s="55"/>
      <c r="L653" s="55"/>
      <c r="M653" s="55"/>
      <c r="N653" s="55"/>
      <c r="O653" s="55"/>
      <c r="P653" s="55"/>
      <c r="Q653" s="55"/>
      <c r="R653" s="55"/>
      <c r="S653" s="55"/>
      <c r="T653" s="55"/>
      <c r="U653" s="55"/>
      <c r="V653" s="55"/>
      <c r="W653" s="55"/>
      <c r="X653" s="55"/>
      <c r="Y653" s="55"/>
      <c r="Z653" s="55"/>
      <c r="AA653" s="55"/>
      <c r="AB653" s="55"/>
    </row>
    <row r="654" spans="1:28" ht="15">
      <c r="A654" s="99"/>
      <c r="B654" s="55"/>
      <c r="C654" s="55"/>
      <c r="D654" s="55"/>
      <c r="E654" s="93"/>
      <c r="F654" s="55"/>
      <c r="G654" s="55"/>
      <c r="H654" s="55"/>
      <c r="I654" s="55"/>
      <c r="J654" s="55"/>
      <c r="K654" s="55"/>
      <c r="L654" s="55"/>
      <c r="M654" s="55"/>
      <c r="N654" s="55"/>
      <c r="O654" s="55"/>
      <c r="P654" s="55"/>
      <c r="Q654" s="55"/>
      <c r="R654" s="55"/>
      <c r="S654" s="55"/>
      <c r="T654" s="55"/>
      <c r="U654" s="55"/>
      <c r="V654" s="55"/>
      <c r="W654" s="55"/>
      <c r="X654" s="55"/>
      <c r="Y654" s="55"/>
      <c r="Z654" s="55"/>
      <c r="AA654" s="55"/>
      <c r="AB654" s="55"/>
    </row>
    <row r="655" spans="1:28" ht="15">
      <c r="A655" s="99"/>
      <c r="B655" s="55"/>
      <c r="C655" s="55"/>
      <c r="D655" s="55"/>
      <c r="E655" s="93"/>
      <c r="F655" s="55"/>
      <c r="G655" s="55"/>
      <c r="H655" s="55"/>
      <c r="I655" s="55"/>
      <c r="J655" s="55"/>
      <c r="K655" s="55"/>
      <c r="L655" s="55"/>
      <c r="M655" s="55"/>
      <c r="N655" s="55"/>
      <c r="O655" s="55"/>
      <c r="P655" s="55"/>
      <c r="Q655" s="55"/>
      <c r="R655" s="55"/>
      <c r="S655" s="55"/>
      <c r="T655" s="55"/>
      <c r="U655" s="55"/>
      <c r="V655" s="55"/>
      <c r="W655" s="55"/>
      <c r="X655" s="55"/>
      <c r="Y655" s="55"/>
      <c r="Z655" s="55"/>
      <c r="AA655" s="55"/>
      <c r="AB655" s="55"/>
    </row>
    <row r="656" spans="1:28" ht="15">
      <c r="A656" s="99"/>
      <c r="B656" s="55"/>
      <c r="C656" s="55"/>
      <c r="D656" s="55"/>
      <c r="E656" s="93"/>
      <c r="F656" s="55"/>
      <c r="G656" s="55"/>
      <c r="H656" s="55"/>
      <c r="I656" s="55"/>
      <c r="J656" s="55"/>
      <c r="K656" s="55"/>
      <c r="L656" s="55"/>
      <c r="M656" s="55"/>
      <c r="N656" s="55"/>
      <c r="O656" s="55"/>
      <c r="P656" s="55"/>
      <c r="Q656" s="55"/>
      <c r="R656" s="55"/>
      <c r="S656" s="55"/>
      <c r="T656" s="55"/>
      <c r="U656" s="55"/>
      <c r="V656" s="55"/>
      <c r="W656" s="55"/>
      <c r="X656" s="55"/>
      <c r="Y656" s="55"/>
      <c r="Z656" s="55"/>
      <c r="AA656" s="55"/>
      <c r="AB656" s="55"/>
    </row>
    <row r="657" spans="1:28" ht="15">
      <c r="A657" s="99"/>
      <c r="B657" s="55"/>
      <c r="C657" s="55"/>
      <c r="D657" s="55"/>
      <c r="E657" s="93"/>
      <c r="F657" s="55"/>
      <c r="G657" s="55"/>
      <c r="H657" s="55"/>
      <c r="I657" s="55"/>
      <c r="J657" s="55"/>
      <c r="K657" s="55"/>
      <c r="L657" s="55"/>
      <c r="M657" s="55"/>
      <c r="N657" s="55"/>
      <c r="O657" s="55"/>
      <c r="P657" s="55"/>
      <c r="Q657" s="55"/>
      <c r="R657" s="55"/>
      <c r="S657" s="55"/>
      <c r="T657" s="55"/>
      <c r="U657" s="55"/>
      <c r="V657" s="55"/>
      <c r="W657" s="55"/>
      <c r="X657" s="55"/>
      <c r="Y657" s="55"/>
      <c r="Z657" s="55"/>
      <c r="AA657" s="55"/>
      <c r="AB657" s="55"/>
    </row>
    <row r="658" spans="1:28" ht="15">
      <c r="A658" s="99"/>
      <c r="B658" s="55"/>
      <c r="C658" s="55"/>
      <c r="D658" s="55"/>
      <c r="E658" s="93"/>
      <c r="F658" s="55"/>
      <c r="G658" s="55"/>
      <c r="H658" s="55"/>
      <c r="I658" s="55"/>
      <c r="J658" s="55"/>
      <c r="K658" s="55"/>
      <c r="L658" s="55"/>
      <c r="M658" s="55"/>
      <c r="N658" s="55"/>
      <c r="O658" s="55"/>
      <c r="P658" s="55"/>
      <c r="Q658" s="55"/>
      <c r="R658" s="55"/>
      <c r="S658" s="55"/>
      <c r="T658" s="55"/>
      <c r="U658" s="55"/>
      <c r="V658" s="55"/>
      <c r="W658" s="55"/>
      <c r="X658" s="55"/>
      <c r="Y658" s="55"/>
      <c r="Z658" s="55"/>
      <c r="AA658" s="55"/>
      <c r="AB658" s="55"/>
    </row>
    <row r="659" spans="1:28" ht="15">
      <c r="A659" s="99"/>
      <c r="B659" s="55"/>
      <c r="C659" s="55"/>
      <c r="D659" s="55"/>
      <c r="E659" s="93"/>
      <c r="F659" s="55"/>
      <c r="G659" s="55"/>
      <c r="H659" s="55"/>
      <c r="I659" s="55"/>
      <c r="J659" s="55"/>
      <c r="K659" s="55"/>
      <c r="L659" s="55"/>
      <c r="M659" s="55"/>
      <c r="N659" s="55"/>
      <c r="O659" s="55"/>
      <c r="P659" s="55"/>
      <c r="Q659" s="55"/>
      <c r="R659" s="55"/>
      <c r="S659" s="55"/>
      <c r="T659" s="55"/>
      <c r="U659" s="55"/>
      <c r="V659" s="55"/>
      <c r="W659" s="55"/>
      <c r="X659" s="55"/>
      <c r="Y659" s="55"/>
      <c r="Z659" s="55"/>
      <c r="AA659" s="55"/>
      <c r="AB659" s="55"/>
    </row>
    <row r="660" spans="1:28" ht="15">
      <c r="A660" s="99"/>
      <c r="B660" s="55"/>
      <c r="C660" s="55"/>
      <c r="D660" s="55"/>
      <c r="E660" s="93"/>
      <c r="F660" s="55"/>
      <c r="G660" s="55"/>
      <c r="H660" s="55"/>
      <c r="I660" s="55"/>
      <c r="J660" s="55"/>
      <c r="K660" s="55"/>
      <c r="L660" s="55"/>
      <c r="M660" s="55"/>
      <c r="N660" s="55"/>
      <c r="O660" s="55"/>
      <c r="P660" s="55"/>
      <c r="Q660" s="55"/>
      <c r="R660" s="55"/>
      <c r="S660" s="55"/>
      <c r="T660" s="55"/>
      <c r="U660" s="55"/>
      <c r="V660" s="55"/>
      <c r="W660" s="55"/>
      <c r="X660" s="55"/>
      <c r="Y660" s="55"/>
      <c r="Z660" s="55"/>
      <c r="AA660" s="55"/>
      <c r="AB660" s="55"/>
    </row>
    <row r="661" spans="1:28" ht="15">
      <c r="A661" s="99"/>
      <c r="B661" s="55"/>
      <c r="C661" s="55"/>
      <c r="D661" s="55"/>
      <c r="E661" s="93"/>
      <c r="F661" s="55"/>
      <c r="G661" s="55"/>
      <c r="H661" s="55"/>
      <c r="I661" s="55"/>
      <c r="J661" s="55"/>
      <c r="K661" s="55"/>
      <c r="L661" s="55"/>
      <c r="M661" s="55"/>
      <c r="N661" s="55"/>
      <c r="O661" s="55"/>
      <c r="P661" s="55"/>
      <c r="Q661" s="55"/>
      <c r="R661" s="55"/>
      <c r="S661" s="55"/>
      <c r="T661" s="55"/>
      <c r="U661" s="55"/>
      <c r="V661" s="55"/>
      <c r="W661" s="55"/>
      <c r="X661" s="55"/>
      <c r="Y661" s="55"/>
      <c r="Z661" s="55"/>
      <c r="AA661" s="55"/>
      <c r="AB661" s="55"/>
    </row>
    <row r="662" spans="1:28" ht="15">
      <c r="A662" s="99"/>
      <c r="B662" s="55"/>
      <c r="C662" s="55"/>
      <c r="D662" s="55"/>
      <c r="E662" s="93"/>
      <c r="F662" s="55"/>
      <c r="G662" s="55"/>
      <c r="H662" s="55"/>
      <c r="I662" s="55"/>
      <c r="J662" s="55"/>
      <c r="K662" s="55"/>
      <c r="L662" s="55"/>
      <c r="M662" s="55"/>
      <c r="N662" s="55"/>
      <c r="O662" s="55"/>
      <c r="P662" s="55"/>
      <c r="Q662" s="55"/>
      <c r="R662" s="55"/>
      <c r="S662" s="55"/>
      <c r="T662" s="55"/>
      <c r="U662" s="55"/>
      <c r="V662" s="55"/>
      <c r="W662" s="55"/>
      <c r="X662" s="55"/>
      <c r="Y662" s="55"/>
      <c r="Z662" s="55"/>
      <c r="AA662" s="55"/>
      <c r="AB662" s="55"/>
    </row>
    <row r="663" spans="1:28" ht="15">
      <c r="A663" s="99"/>
      <c r="B663" s="55"/>
      <c r="C663" s="55"/>
      <c r="D663" s="55"/>
      <c r="E663" s="93"/>
      <c r="F663" s="55"/>
      <c r="G663" s="55"/>
      <c r="H663" s="55"/>
      <c r="I663" s="55"/>
      <c r="J663" s="55"/>
      <c r="K663" s="55"/>
      <c r="L663" s="55"/>
      <c r="M663" s="55"/>
      <c r="N663" s="55"/>
      <c r="O663" s="55"/>
      <c r="P663" s="55"/>
      <c r="Q663" s="55"/>
      <c r="R663" s="55"/>
      <c r="S663" s="55"/>
      <c r="T663" s="55"/>
      <c r="U663" s="55"/>
      <c r="V663" s="55"/>
      <c r="W663" s="55"/>
      <c r="X663" s="55"/>
      <c r="Y663" s="55"/>
      <c r="Z663" s="55"/>
      <c r="AA663" s="55"/>
      <c r="AB663" s="55"/>
    </row>
    <row r="664" spans="1:28" ht="15">
      <c r="A664" s="99"/>
      <c r="B664" s="55"/>
      <c r="C664" s="55"/>
      <c r="D664" s="55"/>
      <c r="E664" s="93"/>
      <c r="F664" s="55"/>
      <c r="G664" s="55"/>
      <c r="H664" s="55"/>
      <c r="I664" s="55"/>
      <c r="J664" s="55"/>
      <c r="K664" s="55"/>
      <c r="L664" s="55"/>
      <c r="M664" s="55"/>
      <c r="N664" s="55"/>
      <c r="O664" s="55"/>
      <c r="P664" s="55"/>
      <c r="Q664" s="55"/>
      <c r="R664" s="55"/>
      <c r="S664" s="55"/>
      <c r="T664" s="55"/>
      <c r="U664" s="55"/>
      <c r="V664" s="55"/>
      <c r="W664" s="55"/>
      <c r="X664" s="55"/>
      <c r="Y664" s="55"/>
      <c r="Z664" s="55"/>
      <c r="AA664" s="55"/>
      <c r="AB664" s="55"/>
    </row>
    <row r="665" spans="1:28" ht="15">
      <c r="A665" s="99"/>
      <c r="B665" s="55"/>
      <c r="C665" s="55"/>
      <c r="D665" s="55"/>
      <c r="E665" s="93"/>
      <c r="F665" s="55"/>
      <c r="G665" s="55"/>
      <c r="H665" s="55"/>
      <c r="I665" s="55"/>
      <c r="J665" s="55"/>
      <c r="K665" s="55"/>
      <c r="L665" s="55"/>
      <c r="M665" s="55"/>
      <c r="N665" s="55"/>
      <c r="O665" s="55"/>
      <c r="P665" s="55"/>
      <c r="Q665" s="55"/>
      <c r="R665" s="55"/>
      <c r="S665" s="55"/>
      <c r="T665" s="55"/>
      <c r="U665" s="55"/>
      <c r="V665" s="55"/>
      <c r="W665" s="55"/>
      <c r="X665" s="55"/>
      <c r="Y665" s="55"/>
      <c r="Z665" s="55"/>
      <c r="AA665" s="55"/>
      <c r="AB665" s="55"/>
    </row>
    <row r="666" spans="1:28" ht="15">
      <c r="A666" s="99"/>
      <c r="B666" s="55"/>
      <c r="C666" s="55"/>
      <c r="D666" s="55"/>
      <c r="E666" s="93"/>
      <c r="F666" s="55"/>
      <c r="G666" s="55"/>
      <c r="H666" s="55"/>
      <c r="I666" s="55"/>
      <c r="J666" s="55"/>
      <c r="K666" s="55"/>
      <c r="L666" s="55"/>
      <c r="M666" s="55"/>
      <c r="N666" s="55"/>
      <c r="O666" s="55"/>
      <c r="P666" s="55"/>
      <c r="Q666" s="55"/>
      <c r="R666" s="55"/>
      <c r="S666" s="55"/>
      <c r="T666" s="55"/>
      <c r="U666" s="55"/>
      <c r="V666" s="55"/>
      <c r="W666" s="55"/>
      <c r="X666" s="55"/>
      <c r="Y666" s="55"/>
      <c r="Z666" s="55"/>
      <c r="AA666" s="55"/>
      <c r="AB666" s="55"/>
    </row>
    <row r="667" spans="1:28" ht="15">
      <c r="A667" s="99"/>
      <c r="B667" s="55"/>
      <c r="C667" s="55"/>
      <c r="D667" s="55"/>
      <c r="E667" s="93"/>
      <c r="F667" s="55"/>
      <c r="G667" s="55"/>
      <c r="H667" s="55"/>
      <c r="I667" s="55"/>
      <c r="J667" s="55"/>
      <c r="K667" s="55"/>
      <c r="L667" s="55"/>
      <c r="M667" s="55"/>
      <c r="N667" s="55"/>
      <c r="O667" s="55"/>
      <c r="P667" s="55"/>
      <c r="Q667" s="55"/>
      <c r="R667" s="55"/>
      <c r="S667" s="55"/>
      <c r="T667" s="55"/>
      <c r="U667" s="55"/>
      <c r="V667" s="55"/>
      <c r="W667" s="55"/>
      <c r="X667" s="55"/>
      <c r="Y667" s="55"/>
      <c r="Z667" s="55"/>
      <c r="AA667" s="55"/>
      <c r="AB667" s="55"/>
    </row>
    <row r="668" spans="1:28" ht="15">
      <c r="A668" s="99"/>
      <c r="B668" s="55"/>
      <c r="C668" s="55"/>
      <c r="D668" s="55"/>
      <c r="E668" s="93"/>
      <c r="F668" s="55"/>
      <c r="G668" s="55"/>
      <c r="H668" s="55"/>
      <c r="I668" s="55"/>
      <c r="J668" s="55"/>
      <c r="K668" s="55"/>
      <c r="L668" s="55"/>
      <c r="M668" s="55"/>
      <c r="N668" s="55"/>
      <c r="O668" s="55"/>
      <c r="P668" s="55"/>
      <c r="Q668" s="55"/>
      <c r="R668" s="55"/>
      <c r="S668" s="55"/>
      <c r="T668" s="55"/>
      <c r="U668" s="55"/>
      <c r="V668" s="55"/>
      <c r="W668" s="55"/>
      <c r="X668" s="55"/>
      <c r="Y668" s="55"/>
      <c r="Z668" s="55"/>
      <c r="AA668" s="55"/>
      <c r="AB668" s="55"/>
    </row>
    <row r="669" spans="1:28" ht="15">
      <c r="A669" s="99"/>
      <c r="B669" s="55"/>
      <c r="C669" s="55"/>
      <c r="D669" s="55"/>
      <c r="E669" s="93"/>
      <c r="F669" s="55"/>
      <c r="G669" s="55"/>
      <c r="H669" s="55"/>
      <c r="I669" s="55"/>
      <c r="J669" s="55"/>
      <c r="K669" s="55"/>
      <c r="L669" s="55"/>
      <c r="M669" s="55"/>
      <c r="N669" s="55"/>
      <c r="O669" s="55"/>
      <c r="P669" s="55"/>
      <c r="Q669" s="55"/>
      <c r="R669" s="55"/>
      <c r="S669" s="55"/>
      <c r="T669" s="55"/>
      <c r="U669" s="55"/>
      <c r="V669" s="55"/>
      <c r="W669" s="55"/>
      <c r="X669" s="55"/>
      <c r="Y669" s="55"/>
      <c r="Z669" s="55"/>
      <c r="AA669" s="55"/>
      <c r="AB669" s="55"/>
    </row>
    <row r="670" spans="1:28" ht="15">
      <c r="A670" s="99"/>
      <c r="B670" s="55"/>
      <c r="C670" s="55"/>
      <c r="D670" s="55"/>
      <c r="E670" s="93"/>
      <c r="F670" s="55"/>
      <c r="G670" s="55"/>
      <c r="H670" s="55"/>
      <c r="I670" s="55"/>
      <c r="J670" s="55"/>
      <c r="K670" s="55"/>
      <c r="L670" s="55"/>
      <c r="M670" s="55"/>
      <c r="N670" s="55"/>
      <c r="O670" s="55"/>
      <c r="P670" s="55"/>
      <c r="Q670" s="55"/>
      <c r="R670" s="55"/>
      <c r="S670" s="55"/>
      <c r="T670" s="55"/>
      <c r="U670" s="55"/>
      <c r="V670" s="55"/>
      <c r="W670" s="55"/>
      <c r="X670" s="55"/>
      <c r="Y670" s="55"/>
      <c r="Z670" s="55"/>
      <c r="AA670" s="55"/>
      <c r="AB670" s="55"/>
    </row>
    <row r="671" spans="1:28" ht="15">
      <c r="A671" s="99"/>
      <c r="B671" s="55"/>
      <c r="C671" s="55"/>
      <c r="D671" s="55"/>
      <c r="E671" s="93"/>
      <c r="F671" s="55"/>
      <c r="G671" s="55"/>
      <c r="H671" s="55"/>
      <c r="I671" s="55"/>
      <c r="J671" s="55"/>
      <c r="K671" s="55"/>
      <c r="L671" s="55"/>
      <c r="M671" s="55"/>
      <c r="N671" s="55"/>
      <c r="O671" s="55"/>
      <c r="P671" s="55"/>
      <c r="Q671" s="55"/>
      <c r="R671" s="55"/>
      <c r="S671" s="55"/>
      <c r="T671" s="55"/>
      <c r="U671" s="55"/>
      <c r="V671" s="55"/>
      <c r="W671" s="55"/>
      <c r="X671" s="55"/>
      <c r="Y671" s="55"/>
      <c r="Z671" s="55"/>
      <c r="AA671" s="55"/>
      <c r="AB671" s="55"/>
    </row>
    <row r="672" spans="1:28" ht="15">
      <c r="A672" s="99"/>
      <c r="B672" s="55"/>
      <c r="C672" s="55"/>
      <c r="D672" s="55"/>
      <c r="E672" s="93"/>
      <c r="F672" s="55"/>
      <c r="G672" s="55"/>
      <c r="H672" s="55"/>
      <c r="I672" s="55"/>
      <c r="J672" s="55"/>
      <c r="K672" s="55"/>
      <c r="L672" s="55"/>
      <c r="M672" s="55"/>
      <c r="N672" s="55"/>
      <c r="O672" s="55"/>
      <c r="P672" s="55"/>
      <c r="Q672" s="55"/>
      <c r="R672" s="55"/>
      <c r="S672" s="55"/>
      <c r="T672" s="55"/>
      <c r="U672" s="55"/>
      <c r="V672" s="55"/>
      <c r="W672" s="55"/>
      <c r="X672" s="55"/>
      <c r="Y672" s="55"/>
      <c r="Z672" s="55"/>
      <c r="AA672" s="55"/>
      <c r="AB672" s="55"/>
    </row>
    <row r="673" spans="1:28" ht="15">
      <c r="A673" s="99"/>
      <c r="B673" s="55"/>
      <c r="C673" s="55"/>
      <c r="D673" s="55"/>
      <c r="E673" s="93"/>
      <c r="F673" s="55"/>
      <c r="G673" s="55"/>
      <c r="H673" s="55"/>
      <c r="I673" s="55"/>
      <c r="J673" s="55"/>
      <c r="K673" s="55"/>
      <c r="L673" s="55"/>
      <c r="M673" s="55"/>
      <c r="N673" s="55"/>
      <c r="O673" s="55"/>
      <c r="P673" s="55"/>
      <c r="Q673" s="55"/>
      <c r="R673" s="55"/>
      <c r="S673" s="55"/>
      <c r="T673" s="55"/>
      <c r="U673" s="55"/>
      <c r="V673" s="55"/>
      <c r="W673" s="55"/>
      <c r="X673" s="55"/>
      <c r="Y673" s="55"/>
      <c r="Z673" s="55"/>
      <c r="AA673" s="55"/>
      <c r="AB673" s="55"/>
    </row>
    <row r="674" spans="1:28" ht="15">
      <c r="A674" s="99"/>
      <c r="B674" s="55"/>
      <c r="C674" s="55"/>
      <c r="D674" s="55"/>
      <c r="E674" s="93"/>
      <c r="F674" s="55"/>
      <c r="G674" s="55"/>
      <c r="H674" s="55"/>
      <c r="I674" s="55"/>
      <c r="J674" s="55"/>
      <c r="K674" s="55"/>
      <c r="L674" s="55"/>
      <c r="M674" s="55"/>
      <c r="N674" s="55"/>
      <c r="O674" s="55"/>
      <c r="P674" s="55"/>
      <c r="Q674" s="55"/>
      <c r="R674" s="55"/>
      <c r="S674" s="55"/>
      <c r="T674" s="55"/>
      <c r="U674" s="55"/>
      <c r="V674" s="55"/>
      <c r="W674" s="55"/>
      <c r="X674" s="55"/>
      <c r="Y674" s="55"/>
      <c r="Z674" s="55"/>
      <c r="AA674" s="55"/>
      <c r="AB674" s="55"/>
    </row>
    <row r="675" spans="1:28" ht="15">
      <c r="A675" s="99"/>
      <c r="B675" s="55"/>
      <c r="C675" s="55"/>
      <c r="D675" s="55"/>
      <c r="E675" s="93"/>
      <c r="F675" s="55"/>
      <c r="G675" s="55"/>
      <c r="H675" s="55"/>
      <c r="I675" s="55"/>
      <c r="J675" s="55"/>
      <c r="K675" s="55"/>
      <c r="L675" s="55"/>
      <c r="M675" s="55"/>
      <c r="N675" s="55"/>
      <c r="O675" s="55"/>
      <c r="P675" s="55"/>
      <c r="Q675" s="55"/>
      <c r="R675" s="55"/>
      <c r="S675" s="55"/>
      <c r="T675" s="55"/>
      <c r="U675" s="55"/>
      <c r="V675" s="55"/>
      <c r="W675" s="55"/>
      <c r="X675" s="55"/>
      <c r="Y675" s="55"/>
      <c r="Z675" s="55"/>
      <c r="AA675" s="55"/>
      <c r="AB675" s="55"/>
    </row>
    <row r="676" spans="1:28" ht="15">
      <c r="A676" s="99"/>
      <c r="B676" s="55"/>
      <c r="C676" s="55"/>
      <c r="D676" s="55"/>
      <c r="E676" s="93"/>
      <c r="F676" s="55"/>
      <c r="G676" s="55"/>
      <c r="H676" s="55"/>
      <c r="I676" s="55"/>
      <c r="J676" s="55"/>
      <c r="K676" s="55"/>
      <c r="L676" s="55"/>
      <c r="M676" s="55"/>
      <c r="N676" s="55"/>
      <c r="O676" s="55"/>
      <c r="P676" s="55"/>
      <c r="Q676" s="55"/>
      <c r="R676" s="55"/>
      <c r="S676" s="55"/>
      <c r="T676" s="55"/>
      <c r="U676" s="55"/>
      <c r="V676" s="55"/>
      <c r="W676" s="55"/>
      <c r="X676" s="55"/>
      <c r="Y676" s="55"/>
      <c r="Z676" s="55"/>
      <c r="AA676" s="55"/>
      <c r="AB676" s="55"/>
    </row>
    <row r="677" spans="1:28" ht="15">
      <c r="A677" s="99"/>
      <c r="B677" s="55"/>
      <c r="C677" s="55"/>
      <c r="D677" s="55"/>
      <c r="E677" s="93"/>
      <c r="F677" s="55"/>
      <c r="G677" s="55"/>
      <c r="H677" s="55"/>
      <c r="I677" s="55"/>
      <c r="J677" s="55"/>
      <c r="K677" s="55"/>
      <c r="L677" s="55"/>
      <c r="M677" s="55"/>
      <c r="N677" s="55"/>
      <c r="O677" s="55"/>
      <c r="P677" s="55"/>
      <c r="Q677" s="55"/>
      <c r="R677" s="55"/>
      <c r="S677" s="55"/>
      <c r="T677" s="55"/>
      <c r="U677" s="55"/>
      <c r="V677" s="55"/>
      <c r="W677" s="55"/>
      <c r="X677" s="55"/>
      <c r="Y677" s="55"/>
      <c r="Z677" s="55"/>
      <c r="AA677" s="55"/>
      <c r="AB677" s="55"/>
    </row>
    <row r="678" spans="1:28" ht="15">
      <c r="A678" s="99"/>
      <c r="B678" s="55"/>
      <c r="C678" s="55"/>
      <c r="D678" s="55"/>
      <c r="E678" s="93"/>
      <c r="F678" s="55"/>
      <c r="G678" s="55"/>
      <c r="H678" s="55"/>
      <c r="I678" s="55"/>
      <c r="J678" s="55"/>
      <c r="K678" s="55"/>
      <c r="L678" s="55"/>
      <c r="M678" s="55"/>
      <c r="N678" s="55"/>
      <c r="O678" s="55"/>
      <c r="P678" s="55"/>
      <c r="Q678" s="55"/>
      <c r="R678" s="55"/>
      <c r="S678" s="55"/>
      <c r="T678" s="55"/>
      <c r="U678" s="55"/>
      <c r="V678" s="55"/>
      <c r="W678" s="55"/>
      <c r="X678" s="55"/>
      <c r="Y678" s="55"/>
      <c r="Z678" s="55"/>
      <c r="AA678" s="55"/>
      <c r="AB678" s="55"/>
    </row>
    <row r="679" spans="1:28" ht="15">
      <c r="A679" s="99"/>
      <c r="B679" s="55"/>
      <c r="C679" s="55"/>
      <c r="D679" s="55"/>
      <c r="E679" s="93"/>
      <c r="F679" s="55"/>
      <c r="G679" s="55"/>
      <c r="H679" s="55"/>
      <c r="I679" s="55"/>
      <c r="J679" s="55"/>
      <c r="K679" s="55"/>
      <c r="L679" s="55"/>
      <c r="M679" s="55"/>
      <c r="N679" s="55"/>
      <c r="O679" s="55"/>
      <c r="P679" s="55"/>
      <c r="Q679" s="55"/>
      <c r="R679" s="55"/>
      <c r="S679" s="55"/>
      <c r="T679" s="55"/>
      <c r="U679" s="55"/>
      <c r="V679" s="55"/>
      <c r="W679" s="55"/>
      <c r="X679" s="55"/>
      <c r="Y679" s="55"/>
      <c r="Z679" s="55"/>
      <c r="AA679" s="55"/>
      <c r="AB679" s="55"/>
    </row>
    <row r="680" spans="1:28" ht="15">
      <c r="A680" s="99"/>
      <c r="B680" s="55"/>
      <c r="C680" s="55"/>
      <c r="D680" s="55"/>
      <c r="E680" s="93"/>
      <c r="F680" s="55"/>
      <c r="G680" s="55"/>
      <c r="H680" s="55"/>
      <c r="I680" s="55"/>
      <c r="J680" s="55"/>
      <c r="K680" s="55"/>
      <c r="L680" s="55"/>
      <c r="M680" s="55"/>
      <c r="N680" s="55"/>
      <c r="O680" s="55"/>
      <c r="P680" s="55"/>
      <c r="Q680" s="55"/>
      <c r="R680" s="55"/>
      <c r="S680" s="55"/>
      <c r="T680" s="55"/>
      <c r="U680" s="55"/>
      <c r="V680" s="55"/>
      <c r="W680" s="55"/>
      <c r="X680" s="55"/>
      <c r="Y680" s="55"/>
      <c r="Z680" s="55"/>
      <c r="AA680" s="55"/>
      <c r="AB680" s="55"/>
    </row>
    <row r="681" spans="1:28" ht="15">
      <c r="A681" s="99"/>
      <c r="B681" s="55"/>
      <c r="C681" s="55"/>
      <c r="D681" s="55"/>
      <c r="E681" s="93"/>
      <c r="F681" s="55"/>
      <c r="G681" s="55"/>
      <c r="H681" s="55"/>
      <c r="I681" s="55"/>
      <c r="J681" s="55"/>
      <c r="K681" s="55"/>
      <c r="L681" s="55"/>
      <c r="M681" s="55"/>
      <c r="N681" s="55"/>
      <c r="O681" s="55"/>
      <c r="P681" s="55"/>
      <c r="Q681" s="55"/>
      <c r="R681" s="55"/>
      <c r="S681" s="55"/>
      <c r="T681" s="55"/>
      <c r="U681" s="55"/>
      <c r="V681" s="55"/>
      <c r="W681" s="55"/>
      <c r="X681" s="55"/>
      <c r="Y681" s="55"/>
      <c r="Z681" s="55"/>
      <c r="AA681" s="55"/>
      <c r="AB681" s="55"/>
    </row>
    <row r="682" spans="1:28" ht="15">
      <c r="A682" s="99"/>
      <c r="B682" s="55"/>
      <c r="C682" s="55"/>
      <c r="D682" s="55"/>
      <c r="E682" s="93"/>
      <c r="F682" s="55"/>
      <c r="G682" s="55"/>
      <c r="H682" s="55"/>
      <c r="I682" s="55"/>
      <c r="J682" s="55"/>
      <c r="K682" s="55"/>
      <c r="L682" s="55"/>
      <c r="M682" s="55"/>
      <c r="N682" s="55"/>
      <c r="O682" s="55"/>
      <c r="P682" s="55"/>
      <c r="Q682" s="55"/>
      <c r="R682" s="55"/>
      <c r="S682" s="55"/>
      <c r="T682" s="55"/>
      <c r="U682" s="55"/>
      <c r="V682" s="55"/>
      <c r="W682" s="55"/>
      <c r="X682" s="55"/>
      <c r="Y682" s="55"/>
      <c r="Z682" s="55"/>
      <c r="AA682" s="55"/>
      <c r="AB682" s="55"/>
    </row>
    <row r="683" spans="1:28" ht="15">
      <c r="A683" s="99"/>
      <c r="B683" s="55"/>
      <c r="C683" s="55"/>
      <c r="D683" s="55"/>
      <c r="E683" s="93"/>
      <c r="F683" s="55"/>
      <c r="G683" s="55"/>
      <c r="H683" s="55"/>
      <c r="I683" s="55"/>
      <c r="J683" s="55"/>
      <c r="K683" s="55"/>
      <c r="L683" s="55"/>
      <c r="M683" s="55"/>
      <c r="N683" s="55"/>
      <c r="O683" s="55"/>
      <c r="P683" s="55"/>
      <c r="Q683" s="55"/>
      <c r="R683" s="55"/>
      <c r="S683" s="55"/>
      <c r="T683" s="55"/>
      <c r="U683" s="55"/>
      <c r="V683" s="55"/>
      <c r="W683" s="55"/>
      <c r="X683" s="55"/>
      <c r="Y683" s="55"/>
      <c r="Z683" s="55"/>
      <c r="AA683" s="55"/>
      <c r="AB683" s="55"/>
    </row>
    <row r="684" spans="1:28" ht="15">
      <c r="A684" s="99"/>
      <c r="B684" s="55"/>
      <c r="C684" s="55"/>
      <c r="D684" s="55"/>
      <c r="E684" s="93"/>
      <c r="F684" s="55"/>
      <c r="G684" s="55"/>
      <c r="H684" s="55"/>
      <c r="I684" s="55"/>
      <c r="J684" s="55"/>
      <c r="K684" s="55"/>
      <c r="L684" s="55"/>
      <c r="M684" s="55"/>
      <c r="N684" s="55"/>
      <c r="O684" s="55"/>
      <c r="P684" s="55"/>
      <c r="Q684" s="55"/>
      <c r="R684" s="55"/>
      <c r="S684" s="55"/>
      <c r="T684" s="55"/>
      <c r="U684" s="55"/>
      <c r="V684" s="55"/>
      <c r="W684" s="55"/>
      <c r="X684" s="55"/>
      <c r="Y684" s="55"/>
      <c r="Z684" s="55"/>
      <c r="AA684" s="55"/>
      <c r="AB684" s="55"/>
    </row>
    <row r="685" spans="1:28" ht="15">
      <c r="A685" s="99"/>
      <c r="B685" s="55"/>
      <c r="C685" s="55"/>
      <c r="D685" s="55"/>
      <c r="E685" s="93"/>
      <c r="F685" s="55"/>
      <c r="G685" s="55"/>
      <c r="H685" s="55"/>
      <c r="I685" s="55"/>
      <c r="J685" s="55"/>
      <c r="K685" s="55"/>
      <c r="L685" s="55"/>
      <c r="M685" s="55"/>
      <c r="N685" s="55"/>
      <c r="O685" s="55"/>
      <c r="P685" s="55"/>
      <c r="Q685" s="55"/>
      <c r="R685" s="55"/>
      <c r="S685" s="55"/>
      <c r="T685" s="55"/>
      <c r="U685" s="55"/>
      <c r="V685" s="55"/>
      <c r="W685" s="55"/>
      <c r="X685" s="55"/>
      <c r="Y685" s="55"/>
      <c r="Z685" s="55"/>
      <c r="AA685" s="55"/>
      <c r="AB685" s="55"/>
    </row>
    <row r="686" spans="1:28" ht="15">
      <c r="A686" s="99"/>
      <c r="B686" s="55"/>
      <c r="C686" s="55"/>
      <c r="D686" s="55"/>
      <c r="E686" s="93"/>
      <c r="F686" s="55"/>
      <c r="G686" s="55"/>
      <c r="H686" s="55"/>
      <c r="I686" s="55"/>
      <c r="J686" s="55"/>
      <c r="K686" s="55"/>
      <c r="L686" s="55"/>
      <c r="M686" s="55"/>
      <c r="N686" s="55"/>
      <c r="O686" s="55"/>
      <c r="P686" s="55"/>
      <c r="Q686" s="55"/>
      <c r="R686" s="55"/>
      <c r="S686" s="55"/>
      <c r="T686" s="55"/>
      <c r="U686" s="55"/>
      <c r="V686" s="55"/>
      <c r="W686" s="55"/>
      <c r="X686" s="55"/>
      <c r="Y686" s="55"/>
      <c r="Z686" s="55"/>
      <c r="AA686" s="55"/>
      <c r="AB686" s="55"/>
    </row>
    <row r="687" spans="1:28" ht="15">
      <c r="A687" s="99"/>
      <c r="B687" s="55"/>
      <c r="C687" s="55"/>
      <c r="D687" s="55"/>
      <c r="E687" s="93"/>
      <c r="F687" s="55"/>
      <c r="G687" s="55"/>
      <c r="H687" s="55"/>
      <c r="I687" s="55"/>
      <c r="J687" s="55"/>
      <c r="K687" s="55"/>
      <c r="L687" s="55"/>
      <c r="M687" s="55"/>
      <c r="N687" s="55"/>
      <c r="O687" s="55"/>
      <c r="P687" s="55"/>
      <c r="Q687" s="55"/>
      <c r="R687" s="55"/>
      <c r="S687" s="55"/>
      <c r="T687" s="55"/>
      <c r="U687" s="55"/>
      <c r="V687" s="55"/>
      <c r="W687" s="55"/>
      <c r="X687" s="55"/>
      <c r="Y687" s="55"/>
      <c r="Z687" s="55"/>
      <c r="AA687" s="55"/>
      <c r="AB687" s="55"/>
    </row>
    <row r="688" spans="1:28" ht="15">
      <c r="A688" s="99"/>
      <c r="B688" s="55"/>
      <c r="C688" s="55"/>
      <c r="D688" s="55"/>
      <c r="E688" s="93"/>
      <c r="F688" s="55"/>
      <c r="G688" s="55"/>
      <c r="H688" s="55"/>
      <c r="I688" s="55"/>
      <c r="J688" s="55"/>
      <c r="K688" s="55"/>
      <c r="L688" s="55"/>
      <c r="M688" s="55"/>
      <c r="N688" s="55"/>
      <c r="O688" s="55"/>
      <c r="P688" s="55"/>
      <c r="Q688" s="55"/>
      <c r="R688" s="55"/>
      <c r="S688" s="55"/>
      <c r="T688" s="55"/>
      <c r="U688" s="55"/>
      <c r="V688" s="55"/>
      <c r="W688" s="55"/>
      <c r="X688" s="55"/>
      <c r="Y688" s="55"/>
      <c r="Z688" s="55"/>
      <c r="AA688" s="55"/>
      <c r="AB688" s="55"/>
    </row>
    <row r="689" spans="1:28" ht="15">
      <c r="A689" s="99"/>
      <c r="B689" s="55"/>
      <c r="C689" s="55"/>
      <c r="D689" s="55"/>
      <c r="E689" s="93"/>
      <c r="F689" s="55"/>
      <c r="G689" s="55"/>
      <c r="H689" s="55"/>
      <c r="I689" s="55"/>
      <c r="J689" s="55"/>
      <c r="K689" s="55"/>
      <c r="L689" s="55"/>
      <c r="M689" s="55"/>
      <c r="N689" s="55"/>
      <c r="O689" s="55"/>
      <c r="P689" s="55"/>
      <c r="Q689" s="55"/>
      <c r="R689" s="55"/>
      <c r="S689" s="55"/>
      <c r="T689" s="55"/>
      <c r="U689" s="55"/>
      <c r="V689" s="55"/>
      <c r="W689" s="55"/>
      <c r="X689" s="55"/>
      <c r="Y689" s="55"/>
      <c r="Z689" s="55"/>
      <c r="AA689" s="55"/>
      <c r="AB689" s="55"/>
    </row>
    <row r="690" spans="1:28" ht="15">
      <c r="A690" s="99"/>
      <c r="B690" s="55"/>
      <c r="C690" s="55"/>
      <c r="D690" s="55"/>
      <c r="E690" s="93"/>
      <c r="F690" s="55"/>
      <c r="G690" s="55"/>
      <c r="H690" s="55"/>
      <c r="I690" s="55"/>
      <c r="J690" s="55"/>
      <c r="K690" s="55"/>
      <c r="L690" s="55"/>
      <c r="M690" s="55"/>
      <c r="N690" s="55"/>
      <c r="O690" s="55"/>
      <c r="P690" s="55"/>
      <c r="Q690" s="55"/>
      <c r="R690" s="55"/>
      <c r="S690" s="55"/>
      <c r="T690" s="55"/>
      <c r="U690" s="55"/>
      <c r="V690" s="55"/>
      <c r="W690" s="55"/>
      <c r="X690" s="55"/>
      <c r="Y690" s="55"/>
      <c r="Z690" s="55"/>
      <c r="AA690" s="55"/>
      <c r="AB690" s="55"/>
    </row>
    <row r="691" spans="1:28" ht="15">
      <c r="A691" s="99"/>
      <c r="B691" s="55"/>
      <c r="C691" s="55"/>
      <c r="D691" s="55"/>
      <c r="E691" s="93"/>
      <c r="F691" s="55"/>
      <c r="G691" s="55"/>
      <c r="H691" s="55"/>
      <c r="I691" s="55"/>
      <c r="J691" s="55"/>
      <c r="K691" s="55"/>
      <c r="L691" s="55"/>
      <c r="M691" s="55"/>
      <c r="N691" s="55"/>
      <c r="O691" s="55"/>
      <c r="P691" s="55"/>
      <c r="Q691" s="55"/>
      <c r="R691" s="55"/>
      <c r="S691" s="55"/>
      <c r="T691" s="55"/>
      <c r="U691" s="55"/>
      <c r="V691" s="55"/>
      <c r="W691" s="55"/>
      <c r="X691" s="55"/>
      <c r="Y691" s="55"/>
      <c r="Z691" s="55"/>
      <c r="AA691" s="55"/>
      <c r="AB691" s="55"/>
    </row>
    <row r="692" spans="1:28" ht="15">
      <c r="A692" s="99"/>
      <c r="B692" s="55"/>
      <c r="C692" s="55"/>
      <c r="D692" s="55"/>
      <c r="E692" s="93"/>
      <c r="F692" s="55"/>
      <c r="G692" s="55"/>
      <c r="H692" s="55"/>
      <c r="I692" s="55"/>
      <c r="J692" s="55"/>
      <c r="K692" s="55"/>
      <c r="L692" s="55"/>
      <c r="M692" s="55"/>
      <c r="N692" s="55"/>
      <c r="O692" s="55"/>
      <c r="P692" s="55"/>
      <c r="Q692" s="55"/>
      <c r="R692" s="55"/>
      <c r="S692" s="55"/>
      <c r="T692" s="55"/>
      <c r="U692" s="55"/>
      <c r="V692" s="55"/>
      <c r="W692" s="55"/>
      <c r="X692" s="55"/>
      <c r="Y692" s="55"/>
      <c r="Z692" s="55"/>
      <c r="AA692" s="55"/>
      <c r="AB692" s="55"/>
    </row>
    <row r="693" spans="1:28" ht="15">
      <c r="A693" s="99"/>
      <c r="B693" s="55"/>
      <c r="C693" s="55"/>
      <c r="D693" s="55"/>
      <c r="E693" s="93"/>
      <c r="F693" s="55"/>
      <c r="G693" s="55"/>
      <c r="H693" s="55"/>
      <c r="I693" s="55"/>
      <c r="J693" s="55"/>
      <c r="K693" s="55"/>
      <c r="L693" s="55"/>
      <c r="M693" s="55"/>
      <c r="N693" s="55"/>
      <c r="O693" s="55"/>
      <c r="P693" s="55"/>
      <c r="Q693" s="55"/>
      <c r="R693" s="55"/>
      <c r="S693" s="55"/>
      <c r="T693" s="55"/>
      <c r="U693" s="55"/>
      <c r="V693" s="55"/>
      <c r="W693" s="55"/>
      <c r="X693" s="55"/>
      <c r="Y693" s="55"/>
      <c r="Z693" s="55"/>
      <c r="AA693" s="55"/>
      <c r="AB693" s="55"/>
    </row>
    <row r="694" spans="1:28" ht="15">
      <c r="A694" s="99"/>
      <c r="B694" s="55"/>
      <c r="C694" s="55"/>
      <c r="D694" s="55"/>
      <c r="E694" s="93"/>
      <c r="F694" s="55"/>
      <c r="G694" s="55"/>
      <c r="H694" s="55"/>
      <c r="I694" s="55"/>
      <c r="J694" s="55"/>
      <c r="K694" s="55"/>
      <c r="L694" s="55"/>
      <c r="M694" s="55"/>
      <c r="N694" s="55"/>
      <c r="O694" s="55"/>
      <c r="P694" s="55"/>
      <c r="Q694" s="55"/>
      <c r="R694" s="55"/>
      <c r="S694" s="55"/>
      <c r="T694" s="55"/>
      <c r="U694" s="55"/>
      <c r="V694" s="55"/>
      <c r="W694" s="55"/>
      <c r="X694" s="55"/>
      <c r="Y694" s="55"/>
      <c r="Z694" s="55"/>
      <c r="AA694" s="55"/>
      <c r="AB694" s="55"/>
    </row>
    <row r="695" spans="1:28" ht="15">
      <c r="A695" s="99"/>
      <c r="B695" s="55"/>
      <c r="C695" s="55"/>
      <c r="D695" s="55"/>
      <c r="E695" s="93"/>
      <c r="F695" s="55"/>
      <c r="G695" s="55"/>
      <c r="H695" s="55"/>
      <c r="I695" s="55"/>
      <c r="J695" s="55"/>
      <c r="K695" s="55"/>
      <c r="L695" s="55"/>
      <c r="M695" s="55"/>
      <c r="N695" s="55"/>
      <c r="O695" s="55"/>
      <c r="P695" s="55"/>
      <c r="Q695" s="55"/>
      <c r="R695" s="55"/>
      <c r="S695" s="55"/>
      <c r="T695" s="55"/>
      <c r="U695" s="55"/>
      <c r="V695" s="55"/>
      <c r="W695" s="55"/>
      <c r="X695" s="55"/>
      <c r="Y695" s="55"/>
      <c r="Z695" s="55"/>
      <c r="AA695" s="55"/>
      <c r="AB695" s="55"/>
    </row>
    <row r="696" spans="1:28" ht="15">
      <c r="A696" s="99"/>
      <c r="B696" s="55"/>
      <c r="C696" s="55"/>
      <c r="D696" s="55"/>
      <c r="E696" s="93"/>
      <c r="F696" s="55"/>
      <c r="G696" s="55"/>
      <c r="H696" s="55"/>
      <c r="I696" s="55"/>
      <c r="J696" s="55"/>
      <c r="K696" s="55"/>
      <c r="L696" s="55"/>
      <c r="M696" s="55"/>
      <c r="N696" s="55"/>
      <c r="O696" s="55"/>
      <c r="P696" s="55"/>
      <c r="Q696" s="55"/>
      <c r="R696" s="55"/>
      <c r="S696" s="55"/>
      <c r="T696" s="55"/>
      <c r="U696" s="55"/>
      <c r="V696" s="55"/>
      <c r="W696" s="55"/>
      <c r="X696" s="55"/>
      <c r="Y696" s="55"/>
      <c r="Z696" s="55"/>
      <c r="AA696" s="55"/>
      <c r="AB696" s="55"/>
    </row>
    <row r="697" spans="1:28" ht="15">
      <c r="A697" s="99"/>
      <c r="B697" s="55"/>
      <c r="C697" s="55"/>
      <c r="D697" s="55"/>
      <c r="E697" s="93"/>
      <c r="F697" s="55"/>
      <c r="G697" s="55"/>
      <c r="H697" s="55"/>
      <c r="I697" s="55"/>
      <c r="J697" s="55"/>
      <c r="K697" s="55"/>
      <c r="L697" s="55"/>
      <c r="M697" s="55"/>
      <c r="N697" s="55"/>
      <c r="O697" s="55"/>
      <c r="P697" s="55"/>
      <c r="Q697" s="55"/>
      <c r="R697" s="55"/>
      <c r="S697" s="55"/>
      <c r="T697" s="55"/>
      <c r="U697" s="55"/>
      <c r="V697" s="55"/>
      <c r="W697" s="55"/>
      <c r="X697" s="55"/>
      <c r="Y697" s="55"/>
      <c r="Z697" s="55"/>
      <c r="AA697" s="55"/>
      <c r="AB697" s="55"/>
    </row>
    <row r="698" spans="1:28" ht="15">
      <c r="A698" s="99"/>
      <c r="B698" s="55"/>
      <c r="C698" s="55"/>
      <c r="D698" s="55"/>
      <c r="E698" s="93"/>
      <c r="F698" s="55"/>
      <c r="G698" s="55"/>
      <c r="H698" s="55"/>
      <c r="I698" s="55"/>
      <c r="J698" s="55"/>
      <c r="K698" s="55"/>
      <c r="L698" s="55"/>
      <c r="M698" s="55"/>
      <c r="N698" s="55"/>
      <c r="O698" s="55"/>
      <c r="P698" s="55"/>
      <c r="Q698" s="55"/>
      <c r="R698" s="55"/>
      <c r="S698" s="55"/>
      <c r="T698" s="55"/>
      <c r="U698" s="55"/>
      <c r="V698" s="55"/>
      <c r="W698" s="55"/>
      <c r="X698" s="55"/>
      <c r="Y698" s="55"/>
      <c r="Z698" s="55"/>
      <c r="AA698" s="55"/>
      <c r="AB698" s="55"/>
    </row>
    <row r="699" spans="1:28" ht="15">
      <c r="A699" s="99"/>
      <c r="B699" s="55"/>
      <c r="C699" s="55"/>
      <c r="D699" s="55"/>
      <c r="E699" s="93"/>
      <c r="F699" s="55"/>
      <c r="G699" s="55"/>
      <c r="H699" s="55"/>
      <c r="I699" s="55"/>
      <c r="J699" s="55"/>
      <c r="K699" s="55"/>
      <c r="L699" s="55"/>
      <c r="M699" s="55"/>
      <c r="N699" s="55"/>
      <c r="O699" s="55"/>
      <c r="P699" s="55"/>
      <c r="Q699" s="55"/>
      <c r="R699" s="55"/>
      <c r="S699" s="55"/>
      <c r="T699" s="55"/>
      <c r="U699" s="55"/>
      <c r="V699" s="55"/>
      <c r="W699" s="55"/>
      <c r="X699" s="55"/>
      <c r="Y699" s="55"/>
      <c r="Z699" s="55"/>
      <c r="AA699" s="55"/>
      <c r="AB699" s="55"/>
    </row>
    <row r="700" spans="1:28" ht="15">
      <c r="A700" s="99"/>
      <c r="B700" s="55"/>
      <c r="C700" s="55"/>
      <c r="D700" s="55"/>
      <c r="E700" s="93"/>
      <c r="F700" s="55"/>
      <c r="G700" s="55"/>
      <c r="H700" s="55"/>
      <c r="I700" s="55"/>
      <c r="J700" s="55"/>
      <c r="K700" s="55"/>
      <c r="L700" s="55"/>
      <c r="M700" s="55"/>
      <c r="N700" s="55"/>
      <c r="O700" s="55"/>
      <c r="P700" s="55"/>
      <c r="Q700" s="55"/>
      <c r="R700" s="55"/>
      <c r="S700" s="55"/>
      <c r="T700" s="55"/>
      <c r="U700" s="55"/>
      <c r="V700" s="55"/>
      <c r="W700" s="55"/>
      <c r="X700" s="55"/>
      <c r="Y700" s="55"/>
      <c r="Z700" s="55"/>
      <c r="AA700" s="55"/>
      <c r="AB700" s="55"/>
    </row>
    <row r="701" spans="1:28" ht="15">
      <c r="A701" s="99"/>
      <c r="B701" s="55"/>
      <c r="C701" s="55"/>
      <c r="D701" s="55"/>
      <c r="E701" s="93"/>
      <c r="F701" s="55"/>
      <c r="G701" s="55"/>
      <c r="H701" s="55"/>
      <c r="I701" s="55"/>
      <c r="J701" s="55"/>
      <c r="K701" s="55"/>
      <c r="L701" s="55"/>
      <c r="M701" s="55"/>
      <c r="N701" s="55"/>
      <c r="O701" s="55"/>
      <c r="P701" s="55"/>
      <c r="Q701" s="55"/>
      <c r="R701" s="55"/>
      <c r="S701" s="55"/>
      <c r="T701" s="55"/>
      <c r="U701" s="55"/>
      <c r="V701" s="55"/>
      <c r="W701" s="55"/>
      <c r="X701" s="55"/>
      <c r="Y701" s="55"/>
      <c r="Z701" s="55"/>
      <c r="AA701" s="55"/>
      <c r="AB701" s="55"/>
    </row>
    <row r="702" spans="1:28" ht="15">
      <c r="A702" s="99"/>
      <c r="B702" s="55"/>
      <c r="C702" s="55"/>
      <c r="D702" s="55"/>
      <c r="E702" s="93"/>
      <c r="F702" s="55"/>
      <c r="G702" s="55"/>
      <c r="H702" s="55"/>
      <c r="I702" s="55"/>
      <c r="J702" s="55"/>
      <c r="K702" s="55"/>
      <c r="L702" s="55"/>
      <c r="M702" s="55"/>
      <c r="N702" s="55"/>
      <c r="O702" s="55"/>
      <c r="P702" s="55"/>
      <c r="Q702" s="55"/>
      <c r="R702" s="55"/>
      <c r="S702" s="55"/>
      <c r="T702" s="55"/>
      <c r="U702" s="55"/>
      <c r="V702" s="55"/>
      <c r="W702" s="55"/>
      <c r="X702" s="55"/>
      <c r="Y702" s="55"/>
      <c r="Z702" s="55"/>
      <c r="AA702" s="55"/>
      <c r="AB702" s="55"/>
    </row>
    <row r="703" spans="1:28" ht="15">
      <c r="A703" s="99"/>
      <c r="B703" s="55"/>
      <c r="C703" s="55"/>
      <c r="D703" s="55"/>
      <c r="E703" s="93"/>
      <c r="F703" s="55"/>
      <c r="G703" s="55"/>
      <c r="H703" s="55"/>
      <c r="I703" s="55"/>
      <c r="J703" s="55"/>
      <c r="K703" s="55"/>
      <c r="L703" s="55"/>
      <c r="M703" s="55"/>
      <c r="N703" s="55"/>
      <c r="O703" s="55"/>
      <c r="P703" s="55"/>
      <c r="Q703" s="55"/>
      <c r="R703" s="55"/>
      <c r="S703" s="55"/>
      <c r="T703" s="55"/>
      <c r="U703" s="55"/>
      <c r="V703" s="55"/>
      <c r="W703" s="55"/>
      <c r="X703" s="55"/>
      <c r="Y703" s="55"/>
      <c r="Z703" s="55"/>
      <c r="AA703" s="55"/>
      <c r="AB703" s="55"/>
    </row>
    <row r="704" spans="1:28" ht="15">
      <c r="A704" s="99"/>
      <c r="B704" s="55"/>
      <c r="C704" s="55"/>
      <c r="D704" s="55"/>
      <c r="E704" s="93"/>
      <c r="F704" s="55"/>
      <c r="G704" s="55"/>
      <c r="H704" s="55"/>
      <c r="I704" s="55"/>
      <c r="J704" s="55"/>
      <c r="K704" s="55"/>
      <c r="L704" s="55"/>
      <c r="M704" s="55"/>
      <c r="N704" s="55"/>
      <c r="O704" s="55"/>
      <c r="P704" s="55"/>
      <c r="Q704" s="55"/>
      <c r="R704" s="55"/>
      <c r="S704" s="55"/>
      <c r="T704" s="55"/>
      <c r="U704" s="55"/>
      <c r="V704" s="55"/>
      <c r="W704" s="55"/>
      <c r="X704" s="55"/>
      <c r="Y704" s="55"/>
      <c r="Z704" s="55"/>
      <c r="AA704" s="55"/>
      <c r="AB704" s="55"/>
    </row>
    <row r="705" spans="1:28" ht="15">
      <c r="A705" s="99"/>
      <c r="B705" s="55"/>
      <c r="C705" s="55"/>
      <c r="D705" s="55"/>
      <c r="E705" s="93"/>
      <c r="F705" s="55"/>
      <c r="G705" s="55"/>
      <c r="H705" s="55"/>
      <c r="I705" s="55"/>
      <c r="J705" s="55"/>
      <c r="K705" s="55"/>
      <c r="L705" s="55"/>
      <c r="M705" s="55"/>
      <c r="N705" s="55"/>
      <c r="O705" s="55"/>
      <c r="P705" s="55"/>
      <c r="Q705" s="55"/>
      <c r="R705" s="55"/>
      <c r="S705" s="55"/>
      <c r="T705" s="55"/>
      <c r="U705" s="55"/>
      <c r="V705" s="55"/>
      <c r="W705" s="55"/>
      <c r="X705" s="55"/>
      <c r="Y705" s="55"/>
      <c r="Z705" s="55"/>
      <c r="AA705" s="55"/>
      <c r="AB705" s="55"/>
    </row>
    <row r="706" spans="1:28" ht="15">
      <c r="A706" s="99"/>
      <c r="B706" s="55"/>
      <c r="C706" s="55"/>
      <c r="D706" s="55"/>
      <c r="E706" s="93"/>
      <c r="F706" s="55"/>
      <c r="G706" s="55"/>
      <c r="H706" s="55"/>
      <c r="I706" s="55"/>
      <c r="J706" s="55"/>
      <c r="K706" s="55"/>
      <c r="L706" s="55"/>
      <c r="M706" s="55"/>
      <c r="N706" s="55"/>
      <c r="O706" s="55"/>
      <c r="P706" s="55"/>
      <c r="Q706" s="55"/>
      <c r="R706" s="55"/>
      <c r="S706" s="55"/>
      <c r="T706" s="55"/>
      <c r="U706" s="55"/>
      <c r="V706" s="55"/>
      <c r="W706" s="55"/>
      <c r="X706" s="55"/>
      <c r="Y706" s="55"/>
      <c r="Z706" s="55"/>
      <c r="AA706" s="55"/>
      <c r="AB706" s="55"/>
    </row>
    <row r="707" spans="1:28" ht="15">
      <c r="A707" s="99"/>
      <c r="B707" s="55"/>
      <c r="C707" s="55"/>
      <c r="D707" s="55"/>
      <c r="E707" s="93"/>
      <c r="F707" s="55"/>
      <c r="G707" s="55"/>
      <c r="H707" s="55"/>
      <c r="I707" s="55"/>
      <c r="J707" s="55"/>
      <c r="K707" s="55"/>
      <c r="L707" s="55"/>
      <c r="M707" s="55"/>
      <c r="N707" s="55"/>
      <c r="O707" s="55"/>
      <c r="P707" s="55"/>
      <c r="Q707" s="55"/>
      <c r="R707" s="55"/>
      <c r="S707" s="55"/>
      <c r="T707" s="55"/>
      <c r="U707" s="55"/>
      <c r="V707" s="55"/>
      <c r="W707" s="55"/>
      <c r="X707" s="55"/>
      <c r="Y707" s="55"/>
      <c r="Z707" s="55"/>
      <c r="AA707" s="55"/>
      <c r="AB707" s="55"/>
    </row>
    <row r="708" spans="1:28" ht="15">
      <c r="A708" s="99"/>
      <c r="B708" s="55"/>
      <c r="C708" s="55"/>
      <c r="D708" s="55"/>
      <c r="E708" s="93"/>
      <c r="F708" s="55"/>
      <c r="G708" s="55"/>
      <c r="H708" s="55"/>
      <c r="I708" s="55"/>
      <c r="J708" s="55"/>
      <c r="K708" s="55"/>
      <c r="L708" s="55"/>
      <c r="M708" s="55"/>
      <c r="N708" s="55"/>
      <c r="O708" s="55"/>
      <c r="P708" s="55"/>
      <c r="Q708" s="55"/>
      <c r="R708" s="55"/>
      <c r="S708" s="55"/>
      <c r="T708" s="55"/>
      <c r="U708" s="55"/>
      <c r="V708" s="55"/>
      <c r="W708" s="55"/>
      <c r="X708" s="55"/>
      <c r="Y708" s="55"/>
      <c r="Z708" s="55"/>
      <c r="AA708" s="55"/>
      <c r="AB708" s="55"/>
    </row>
    <row r="709" spans="1:28" ht="15">
      <c r="A709" s="99"/>
      <c r="B709" s="55"/>
      <c r="C709" s="55"/>
      <c r="D709" s="55"/>
      <c r="E709" s="93"/>
      <c r="F709" s="55"/>
      <c r="G709" s="55"/>
      <c r="H709" s="55"/>
      <c r="I709" s="55"/>
      <c r="J709" s="55"/>
      <c r="K709" s="55"/>
      <c r="L709" s="55"/>
      <c r="M709" s="55"/>
      <c r="N709" s="55"/>
      <c r="O709" s="55"/>
      <c r="P709" s="55"/>
      <c r="Q709" s="55"/>
      <c r="R709" s="55"/>
      <c r="S709" s="55"/>
      <c r="T709" s="55"/>
      <c r="U709" s="55"/>
      <c r="V709" s="55"/>
      <c r="W709" s="55"/>
      <c r="X709" s="55"/>
      <c r="Y709" s="55"/>
      <c r="Z709" s="55"/>
      <c r="AA709" s="55"/>
      <c r="AB709" s="55"/>
    </row>
    <row r="710" spans="1:28" ht="15">
      <c r="A710" s="99"/>
      <c r="B710" s="55"/>
      <c r="C710" s="55"/>
      <c r="D710" s="55"/>
      <c r="E710" s="93"/>
      <c r="F710" s="55"/>
      <c r="G710" s="55"/>
      <c r="H710" s="55"/>
      <c r="I710" s="55"/>
      <c r="J710" s="55"/>
      <c r="K710" s="55"/>
      <c r="L710" s="55"/>
      <c r="M710" s="55"/>
      <c r="N710" s="55"/>
      <c r="O710" s="55"/>
      <c r="P710" s="55"/>
      <c r="Q710" s="55"/>
      <c r="R710" s="55"/>
      <c r="S710" s="55"/>
      <c r="T710" s="55"/>
      <c r="U710" s="55"/>
      <c r="V710" s="55"/>
      <c r="W710" s="55"/>
      <c r="X710" s="55"/>
      <c r="Y710" s="55"/>
      <c r="Z710" s="55"/>
      <c r="AA710" s="55"/>
      <c r="AB710" s="55"/>
    </row>
    <row r="711" spans="1:28" ht="15">
      <c r="A711" s="99"/>
      <c r="B711" s="55"/>
      <c r="C711" s="55"/>
      <c r="D711" s="55"/>
      <c r="E711" s="93"/>
      <c r="F711" s="55"/>
      <c r="G711" s="55"/>
      <c r="H711" s="55"/>
      <c r="I711" s="55"/>
      <c r="J711" s="55"/>
      <c r="K711" s="55"/>
      <c r="L711" s="55"/>
      <c r="M711" s="55"/>
      <c r="N711" s="55"/>
      <c r="O711" s="55"/>
      <c r="P711" s="55"/>
      <c r="Q711" s="55"/>
      <c r="R711" s="55"/>
      <c r="S711" s="55"/>
      <c r="T711" s="55"/>
      <c r="U711" s="55"/>
      <c r="V711" s="55"/>
      <c r="W711" s="55"/>
      <c r="X711" s="55"/>
      <c r="Y711" s="55"/>
      <c r="Z711" s="55"/>
      <c r="AA711" s="55"/>
      <c r="AB711" s="55"/>
    </row>
    <row r="712" spans="1:28" ht="15">
      <c r="A712" s="99"/>
      <c r="B712" s="55"/>
      <c r="C712" s="55"/>
      <c r="D712" s="55"/>
      <c r="E712" s="93"/>
      <c r="F712" s="55"/>
      <c r="G712" s="55"/>
      <c r="H712" s="55"/>
      <c r="I712" s="55"/>
      <c r="J712" s="55"/>
      <c r="K712" s="55"/>
      <c r="L712" s="55"/>
      <c r="M712" s="55"/>
      <c r="N712" s="55"/>
      <c r="O712" s="55"/>
      <c r="P712" s="55"/>
      <c r="Q712" s="55"/>
      <c r="R712" s="55"/>
      <c r="S712" s="55"/>
      <c r="T712" s="55"/>
      <c r="U712" s="55"/>
      <c r="V712" s="55"/>
      <c r="W712" s="55"/>
      <c r="X712" s="55"/>
      <c r="Y712" s="55"/>
      <c r="Z712" s="55"/>
      <c r="AA712" s="55"/>
      <c r="AB712" s="55"/>
    </row>
    <row r="713" spans="1:28" ht="15">
      <c r="A713" s="99"/>
      <c r="B713" s="55"/>
      <c r="C713" s="55"/>
      <c r="D713" s="55"/>
      <c r="E713" s="93"/>
      <c r="F713" s="55"/>
      <c r="G713" s="55"/>
      <c r="H713" s="55"/>
      <c r="I713" s="55"/>
      <c r="J713" s="55"/>
      <c r="K713" s="55"/>
      <c r="L713" s="55"/>
      <c r="M713" s="55"/>
      <c r="N713" s="55"/>
      <c r="O713" s="55"/>
      <c r="P713" s="55"/>
      <c r="Q713" s="55"/>
      <c r="R713" s="55"/>
      <c r="S713" s="55"/>
      <c r="T713" s="55"/>
      <c r="U713" s="55"/>
      <c r="V713" s="55"/>
      <c r="W713" s="55"/>
      <c r="X713" s="55"/>
      <c r="Y713" s="55"/>
      <c r="Z713" s="55"/>
      <c r="AA713" s="55"/>
      <c r="AB713" s="55"/>
    </row>
    <row r="714" spans="1:28" ht="15">
      <c r="A714" s="99"/>
      <c r="B714" s="55"/>
      <c r="C714" s="55"/>
      <c r="D714" s="55"/>
      <c r="E714" s="93"/>
      <c r="F714" s="55"/>
      <c r="G714" s="55"/>
      <c r="H714" s="55"/>
      <c r="I714" s="55"/>
      <c r="J714" s="55"/>
      <c r="K714" s="55"/>
      <c r="L714" s="55"/>
      <c r="M714" s="55"/>
      <c r="N714" s="55"/>
      <c r="O714" s="55"/>
      <c r="P714" s="55"/>
      <c r="Q714" s="55"/>
      <c r="R714" s="55"/>
      <c r="S714" s="55"/>
      <c r="T714" s="55"/>
      <c r="U714" s="55"/>
      <c r="V714" s="55"/>
      <c r="W714" s="55"/>
      <c r="X714" s="55"/>
      <c r="Y714" s="55"/>
      <c r="Z714" s="55"/>
      <c r="AA714" s="55"/>
      <c r="AB714" s="55"/>
    </row>
    <row r="715" spans="1:28" ht="15">
      <c r="A715" s="99"/>
      <c r="B715" s="55"/>
      <c r="C715" s="55"/>
      <c r="D715" s="55"/>
      <c r="E715" s="93"/>
      <c r="F715" s="55"/>
      <c r="G715" s="55"/>
      <c r="H715" s="55"/>
      <c r="I715" s="55"/>
      <c r="J715" s="55"/>
      <c r="K715" s="55"/>
      <c r="L715" s="55"/>
      <c r="M715" s="55"/>
      <c r="N715" s="55"/>
      <c r="O715" s="55"/>
      <c r="P715" s="55"/>
      <c r="Q715" s="55"/>
      <c r="R715" s="55"/>
      <c r="S715" s="55"/>
      <c r="T715" s="55"/>
      <c r="U715" s="55"/>
      <c r="V715" s="55"/>
      <c r="W715" s="55"/>
      <c r="X715" s="55"/>
      <c r="Y715" s="55"/>
      <c r="Z715" s="55"/>
      <c r="AA715" s="55"/>
      <c r="AB715" s="55"/>
    </row>
    <row r="716" spans="1:28" ht="15">
      <c r="A716" s="99"/>
      <c r="B716" s="55"/>
      <c r="C716" s="55"/>
      <c r="D716" s="55"/>
      <c r="E716" s="93"/>
      <c r="F716" s="55"/>
      <c r="G716" s="55"/>
      <c r="H716" s="55"/>
      <c r="I716" s="55"/>
      <c r="J716" s="55"/>
      <c r="K716" s="55"/>
      <c r="L716" s="55"/>
      <c r="M716" s="55"/>
      <c r="N716" s="55"/>
      <c r="O716" s="55"/>
      <c r="P716" s="55"/>
      <c r="Q716" s="55"/>
      <c r="R716" s="55"/>
      <c r="S716" s="55"/>
      <c r="T716" s="55"/>
      <c r="U716" s="55"/>
      <c r="V716" s="55"/>
      <c r="W716" s="55"/>
      <c r="X716" s="55"/>
      <c r="Y716" s="55"/>
      <c r="Z716" s="55"/>
      <c r="AA716" s="55"/>
      <c r="AB716" s="55"/>
    </row>
    <row r="717" spans="1:28" ht="15">
      <c r="A717" s="99"/>
      <c r="B717" s="55"/>
      <c r="C717" s="55"/>
      <c r="D717" s="55"/>
      <c r="E717" s="93"/>
      <c r="F717" s="55"/>
      <c r="G717" s="55"/>
      <c r="H717" s="55"/>
      <c r="I717" s="55"/>
      <c r="J717" s="55"/>
      <c r="K717" s="55"/>
      <c r="L717" s="55"/>
      <c r="M717" s="55"/>
      <c r="N717" s="55"/>
      <c r="O717" s="55"/>
      <c r="P717" s="55"/>
      <c r="Q717" s="55"/>
      <c r="R717" s="55"/>
      <c r="S717" s="55"/>
      <c r="T717" s="55"/>
      <c r="U717" s="55"/>
      <c r="V717" s="55"/>
      <c r="W717" s="55"/>
      <c r="X717" s="55"/>
      <c r="Y717" s="55"/>
      <c r="Z717" s="55"/>
      <c r="AA717" s="55"/>
      <c r="AB717" s="55"/>
    </row>
    <row r="718" spans="1:28" ht="15">
      <c r="A718" s="99"/>
      <c r="B718" s="55"/>
      <c r="C718" s="55"/>
      <c r="D718" s="55"/>
      <c r="E718" s="93"/>
      <c r="F718" s="55"/>
      <c r="G718" s="55"/>
      <c r="H718" s="55"/>
      <c r="I718" s="55"/>
      <c r="J718" s="55"/>
      <c r="K718" s="55"/>
      <c r="L718" s="55"/>
      <c r="M718" s="55"/>
      <c r="N718" s="55"/>
      <c r="O718" s="55"/>
      <c r="P718" s="55"/>
      <c r="Q718" s="55"/>
      <c r="R718" s="55"/>
      <c r="S718" s="55"/>
      <c r="T718" s="55"/>
      <c r="U718" s="55"/>
      <c r="V718" s="55"/>
      <c r="W718" s="55"/>
      <c r="X718" s="55"/>
      <c r="Y718" s="55"/>
      <c r="Z718" s="55"/>
      <c r="AA718" s="55"/>
      <c r="AB718" s="55"/>
    </row>
    <row r="719" spans="1:28" ht="15">
      <c r="A719" s="99"/>
      <c r="B719" s="55"/>
      <c r="C719" s="55"/>
      <c r="D719" s="55"/>
      <c r="E719" s="93"/>
      <c r="F719" s="55"/>
      <c r="G719" s="55"/>
      <c r="H719" s="55"/>
      <c r="I719" s="55"/>
      <c r="J719" s="55"/>
      <c r="K719" s="55"/>
      <c r="L719" s="55"/>
      <c r="M719" s="55"/>
      <c r="N719" s="55"/>
      <c r="O719" s="55"/>
      <c r="P719" s="55"/>
      <c r="Q719" s="55"/>
      <c r="R719" s="55"/>
      <c r="S719" s="55"/>
      <c r="T719" s="55"/>
      <c r="U719" s="55"/>
      <c r="V719" s="55"/>
      <c r="W719" s="55"/>
      <c r="X719" s="55"/>
      <c r="Y719" s="55"/>
      <c r="Z719" s="55"/>
      <c r="AA719" s="55"/>
      <c r="AB719" s="55"/>
    </row>
    <row r="720" spans="1:28" ht="15">
      <c r="A720" s="99"/>
      <c r="B720" s="55"/>
      <c r="C720" s="55"/>
      <c r="D720" s="55"/>
      <c r="E720" s="93"/>
      <c r="F720" s="55"/>
      <c r="G720" s="55"/>
      <c r="H720" s="55"/>
      <c r="I720" s="55"/>
      <c r="J720" s="55"/>
      <c r="K720" s="55"/>
      <c r="L720" s="55"/>
      <c r="M720" s="55"/>
      <c r="N720" s="55"/>
      <c r="O720" s="55"/>
      <c r="P720" s="55"/>
      <c r="Q720" s="55"/>
      <c r="R720" s="55"/>
      <c r="S720" s="55"/>
      <c r="T720" s="55"/>
      <c r="U720" s="55"/>
      <c r="V720" s="55"/>
      <c r="W720" s="55"/>
      <c r="X720" s="55"/>
      <c r="Y720" s="55"/>
      <c r="Z720" s="55"/>
      <c r="AA720" s="55"/>
      <c r="AB720" s="55"/>
    </row>
    <row r="721" spans="1:28" ht="15">
      <c r="A721" s="99"/>
      <c r="B721" s="55"/>
      <c r="C721" s="55"/>
      <c r="D721" s="55"/>
      <c r="E721" s="93"/>
      <c r="F721" s="55"/>
      <c r="G721" s="55"/>
      <c r="H721" s="55"/>
      <c r="I721" s="55"/>
      <c r="J721" s="55"/>
      <c r="K721" s="55"/>
      <c r="L721" s="55"/>
      <c r="M721" s="55"/>
      <c r="N721" s="55"/>
      <c r="O721" s="55"/>
      <c r="P721" s="55"/>
      <c r="Q721" s="55"/>
      <c r="R721" s="55"/>
      <c r="S721" s="55"/>
      <c r="T721" s="55"/>
      <c r="U721" s="55"/>
      <c r="V721" s="55"/>
      <c r="W721" s="55"/>
      <c r="X721" s="55"/>
      <c r="Y721" s="55"/>
      <c r="Z721" s="55"/>
      <c r="AA721" s="55"/>
      <c r="AB721" s="55"/>
    </row>
    <row r="722" spans="1:28" ht="15">
      <c r="A722" s="99"/>
      <c r="B722" s="55"/>
      <c r="C722" s="55"/>
      <c r="D722" s="55"/>
      <c r="E722" s="93"/>
      <c r="F722" s="55"/>
      <c r="G722" s="55"/>
      <c r="H722" s="55"/>
      <c r="I722" s="55"/>
      <c r="J722" s="55"/>
      <c r="K722" s="55"/>
      <c r="L722" s="55"/>
      <c r="M722" s="55"/>
      <c r="N722" s="55"/>
      <c r="O722" s="55"/>
      <c r="P722" s="55"/>
      <c r="Q722" s="55"/>
      <c r="R722" s="55"/>
      <c r="S722" s="55"/>
      <c r="T722" s="55"/>
      <c r="U722" s="55"/>
      <c r="V722" s="55"/>
      <c r="W722" s="55"/>
      <c r="X722" s="55"/>
      <c r="Y722" s="55"/>
      <c r="Z722" s="55"/>
      <c r="AA722" s="55"/>
      <c r="AB722" s="55"/>
    </row>
    <row r="723" spans="1:28" ht="15">
      <c r="A723" s="99"/>
      <c r="B723" s="55"/>
      <c r="C723" s="55"/>
      <c r="D723" s="55"/>
      <c r="E723" s="93"/>
      <c r="F723" s="55"/>
      <c r="G723" s="55"/>
      <c r="H723" s="55"/>
      <c r="I723" s="55"/>
      <c r="J723" s="55"/>
      <c r="K723" s="55"/>
      <c r="L723" s="55"/>
      <c r="M723" s="55"/>
      <c r="N723" s="55"/>
      <c r="O723" s="55"/>
      <c r="P723" s="55"/>
      <c r="Q723" s="55"/>
      <c r="R723" s="55"/>
      <c r="S723" s="55"/>
      <c r="T723" s="55"/>
      <c r="U723" s="55"/>
      <c r="V723" s="55"/>
      <c r="W723" s="55"/>
      <c r="X723" s="55"/>
      <c r="Y723" s="55"/>
      <c r="Z723" s="55"/>
      <c r="AA723" s="55"/>
      <c r="AB723" s="55"/>
    </row>
    <row r="724" spans="1:28" ht="15">
      <c r="A724" s="99"/>
      <c r="B724" s="55"/>
      <c r="C724" s="55"/>
      <c r="D724" s="55"/>
      <c r="E724" s="93"/>
      <c r="F724" s="55"/>
      <c r="G724" s="55"/>
      <c r="H724" s="55"/>
      <c r="I724" s="55"/>
      <c r="J724" s="55"/>
      <c r="K724" s="55"/>
      <c r="L724" s="55"/>
      <c r="M724" s="55"/>
      <c r="N724" s="55"/>
      <c r="O724" s="55"/>
      <c r="P724" s="55"/>
      <c r="Q724" s="55"/>
      <c r="R724" s="55"/>
      <c r="S724" s="55"/>
      <c r="T724" s="55"/>
      <c r="U724" s="55"/>
      <c r="V724" s="55"/>
      <c r="W724" s="55"/>
      <c r="X724" s="55"/>
      <c r="Y724" s="55"/>
      <c r="Z724" s="55"/>
      <c r="AA724" s="55"/>
      <c r="AB724" s="55"/>
    </row>
    <row r="725" spans="1:28" ht="15">
      <c r="A725" s="99"/>
      <c r="B725" s="55"/>
      <c r="C725" s="55"/>
      <c r="D725" s="55"/>
      <c r="E725" s="93"/>
      <c r="F725" s="55"/>
      <c r="G725" s="55"/>
      <c r="H725" s="55"/>
      <c r="I725" s="55"/>
      <c r="J725" s="55"/>
      <c r="K725" s="55"/>
      <c r="L725" s="55"/>
      <c r="M725" s="55"/>
      <c r="N725" s="55"/>
      <c r="O725" s="55"/>
      <c r="P725" s="55"/>
      <c r="Q725" s="55"/>
      <c r="R725" s="55"/>
      <c r="S725" s="55"/>
      <c r="T725" s="55"/>
      <c r="U725" s="55"/>
      <c r="V725" s="55"/>
      <c r="W725" s="55"/>
      <c r="X725" s="55"/>
      <c r="Y725" s="55"/>
      <c r="Z725" s="55"/>
      <c r="AA725" s="55"/>
      <c r="AB725" s="55"/>
    </row>
    <row r="726" spans="1:28" ht="15">
      <c r="A726" s="99"/>
      <c r="B726" s="55"/>
      <c r="C726" s="55"/>
      <c r="D726" s="55"/>
      <c r="E726" s="93"/>
      <c r="F726" s="55"/>
      <c r="G726" s="55"/>
      <c r="H726" s="55"/>
      <c r="I726" s="55"/>
      <c r="J726" s="55"/>
      <c r="K726" s="55"/>
      <c r="L726" s="55"/>
      <c r="M726" s="55"/>
      <c r="N726" s="55"/>
      <c r="O726" s="55"/>
      <c r="P726" s="55"/>
      <c r="Q726" s="55"/>
      <c r="R726" s="55"/>
      <c r="S726" s="55"/>
      <c r="T726" s="55"/>
      <c r="U726" s="55"/>
      <c r="V726" s="55"/>
      <c r="W726" s="55"/>
      <c r="X726" s="55"/>
      <c r="Y726" s="55"/>
      <c r="Z726" s="55"/>
      <c r="AA726" s="55"/>
      <c r="AB726" s="55"/>
    </row>
    <row r="727" spans="1:28" ht="15">
      <c r="A727" s="99"/>
      <c r="B727" s="55"/>
      <c r="C727" s="55"/>
      <c r="D727" s="55"/>
      <c r="E727" s="93"/>
      <c r="F727" s="55"/>
      <c r="G727" s="55"/>
      <c r="H727" s="55"/>
      <c r="I727" s="55"/>
      <c r="J727" s="55"/>
      <c r="K727" s="55"/>
      <c r="L727" s="55"/>
      <c r="M727" s="55"/>
      <c r="N727" s="55"/>
      <c r="O727" s="55"/>
      <c r="P727" s="55"/>
      <c r="Q727" s="55"/>
      <c r="R727" s="55"/>
      <c r="S727" s="55"/>
      <c r="T727" s="55"/>
      <c r="U727" s="55"/>
      <c r="V727" s="55"/>
      <c r="W727" s="55"/>
      <c r="X727" s="55"/>
      <c r="Y727" s="55"/>
      <c r="Z727" s="55"/>
      <c r="AA727" s="55"/>
      <c r="AB727" s="55"/>
    </row>
    <row r="728" spans="1:28" ht="15">
      <c r="A728" s="99"/>
      <c r="B728" s="55"/>
      <c r="C728" s="55"/>
      <c r="D728" s="55"/>
      <c r="E728" s="93"/>
      <c r="F728" s="55"/>
      <c r="G728" s="55"/>
      <c r="H728" s="55"/>
      <c r="I728" s="55"/>
      <c r="J728" s="55"/>
      <c r="K728" s="55"/>
      <c r="L728" s="55"/>
      <c r="M728" s="55"/>
      <c r="N728" s="55"/>
      <c r="O728" s="55"/>
      <c r="P728" s="55"/>
      <c r="Q728" s="55"/>
      <c r="R728" s="55"/>
      <c r="S728" s="55"/>
      <c r="T728" s="55"/>
      <c r="U728" s="55"/>
      <c r="V728" s="55"/>
      <c r="W728" s="55"/>
      <c r="X728" s="55"/>
      <c r="Y728" s="55"/>
      <c r="Z728" s="55"/>
      <c r="AA728" s="55"/>
      <c r="AB728" s="55"/>
    </row>
    <row r="729" spans="1:28" ht="15">
      <c r="A729" s="99"/>
      <c r="B729" s="55"/>
      <c r="C729" s="55"/>
      <c r="D729" s="55"/>
      <c r="E729" s="93"/>
      <c r="F729" s="55"/>
      <c r="G729" s="55"/>
      <c r="H729" s="55"/>
      <c r="I729" s="55"/>
      <c r="J729" s="55"/>
      <c r="K729" s="55"/>
      <c r="L729" s="55"/>
      <c r="M729" s="55"/>
      <c r="N729" s="55"/>
      <c r="O729" s="55"/>
      <c r="P729" s="55"/>
      <c r="Q729" s="55"/>
      <c r="R729" s="55"/>
      <c r="S729" s="55"/>
      <c r="T729" s="55"/>
      <c r="U729" s="55"/>
      <c r="V729" s="55"/>
      <c r="W729" s="55"/>
      <c r="X729" s="55"/>
      <c r="Y729" s="55"/>
      <c r="Z729" s="55"/>
      <c r="AA729" s="55"/>
      <c r="AB729" s="55"/>
    </row>
    <row r="730" spans="1:28" ht="15">
      <c r="A730" s="99"/>
      <c r="B730" s="55"/>
      <c r="C730" s="55"/>
      <c r="D730" s="55"/>
      <c r="E730" s="93"/>
      <c r="F730" s="55"/>
      <c r="G730" s="55"/>
      <c r="H730" s="55"/>
      <c r="I730" s="55"/>
      <c r="J730" s="55"/>
      <c r="K730" s="55"/>
      <c r="L730" s="55"/>
      <c r="M730" s="55"/>
      <c r="N730" s="55"/>
      <c r="O730" s="55"/>
      <c r="P730" s="55"/>
      <c r="Q730" s="55"/>
      <c r="R730" s="55"/>
      <c r="S730" s="55"/>
      <c r="T730" s="55"/>
      <c r="U730" s="55"/>
      <c r="V730" s="55"/>
      <c r="W730" s="55"/>
      <c r="X730" s="55"/>
      <c r="Y730" s="55"/>
      <c r="Z730" s="55"/>
      <c r="AA730" s="55"/>
      <c r="AB730" s="55"/>
    </row>
    <row r="731" spans="1:28" ht="15">
      <c r="A731" s="99"/>
      <c r="B731" s="55"/>
      <c r="C731" s="55"/>
      <c r="D731" s="55"/>
      <c r="E731" s="93"/>
      <c r="F731" s="55"/>
      <c r="G731" s="55"/>
      <c r="H731" s="55"/>
      <c r="I731" s="55"/>
      <c r="J731" s="55"/>
      <c r="K731" s="55"/>
      <c r="L731" s="55"/>
      <c r="M731" s="55"/>
      <c r="N731" s="55"/>
      <c r="O731" s="55"/>
      <c r="P731" s="55"/>
      <c r="Q731" s="55"/>
      <c r="R731" s="55"/>
      <c r="S731" s="55"/>
      <c r="T731" s="55"/>
      <c r="U731" s="55"/>
      <c r="V731" s="55"/>
      <c r="W731" s="55"/>
      <c r="X731" s="55"/>
      <c r="Y731" s="55"/>
      <c r="Z731" s="55"/>
      <c r="AA731" s="55"/>
      <c r="AB731" s="55"/>
    </row>
    <row r="732" spans="1:28" ht="15">
      <c r="A732" s="99"/>
      <c r="B732" s="55"/>
      <c r="C732" s="55"/>
      <c r="D732" s="55"/>
      <c r="E732" s="93"/>
      <c r="F732" s="55"/>
      <c r="G732" s="55"/>
      <c r="H732" s="55"/>
      <c r="I732" s="55"/>
      <c r="J732" s="55"/>
      <c r="K732" s="55"/>
      <c r="L732" s="55"/>
      <c r="M732" s="55"/>
      <c r="N732" s="55"/>
      <c r="O732" s="55"/>
      <c r="P732" s="55"/>
      <c r="Q732" s="55"/>
      <c r="R732" s="55"/>
      <c r="S732" s="55"/>
      <c r="T732" s="55"/>
      <c r="U732" s="55"/>
      <c r="V732" s="55"/>
      <c r="W732" s="55"/>
      <c r="X732" s="55"/>
      <c r="Y732" s="55"/>
      <c r="Z732" s="55"/>
      <c r="AA732" s="55"/>
      <c r="AB732" s="55"/>
    </row>
    <row r="733" spans="1:28" ht="15">
      <c r="A733" s="99"/>
      <c r="B733" s="55"/>
      <c r="C733" s="55"/>
      <c r="D733" s="55"/>
      <c r="E733" s="93"/>
      <c r="F733" s="55"/>
      <c r="G733" s="55"/>
      <c r="H733" s="55"/>
      <c r="I733" s="55"/>
      <c r="J733" s="55"/>
      <c r="K733" s="55"/>
      <c r="L733" s="55"/>
      <c r="M733" s="55"/>
      <c r="N733" s="55"/>
      <c r="O733" s="55"/>
      <c r="P733" s="55"/>
      <c r="Q733" s="55"/>
      <c r="R733" s="55"/>
      <c r="S733" s="55"/>
      <c r="T733" s="55"/>
      <c r="U733" s="55"/>
      <c r="V733" s="55"/>
      <c r="W733" s="55"/>
      <c r="X733" s="55"/>
      <c r="Y733" s="55"/>
      <c r="Z733" s="55"/>
      <c r="AA733" s="55"/>
      <c r="AB733" s="55"/>
    </row>
    <row r="734" spans="1:28" ht="15">
      <c r="A734" s="99"/>
      <c r="B734" s="55"/>
      <c r="C734" s="55"/>
      <c r="D734" s="55"/>
      <c r="E734" s="93"/>
      <c r="F734" s="55"/>
      <c r="G734" s="55"/>
      <c r="H734" s="55"/>
      <c r="I734" s="55"/>
      <c r="J734" s="55"/>
      <c r="K734" s="55"/>
      <c r="L734" s="55"/>
      <c r="M734" s="55"/>
      <c r="N734" s="55"/>
      <c r="O734" s="55"/>
      <c r="P734" s="55"/>
      <c r="Q734" s="55"/>
      <c r="R734" s="55"/>
      <c r="S734" s="55"/>
      <c r="T734" s="55"/>
      <c r="U734" s="55"/>
      <c r="V734" s="55"/>
      <c r="W734" s="55"/>
      <c r="X734" s="55"/>
      <c r="Y734" s="55"/>
      <c r="Z734" s="55"/>
      <c r="AA734" s="55"/>
      <c r="AB734" s="55"/>
    </row>
    <row r="735" spans="1:28" ht="15">
      <c r="A735" s="99"/>
      <c r="B735" s="55"/>
      <c r="C735" s="55"/>
      <c r="D735" s="55"/>
      <c r="E735" s="93"/>
      <c r="F735" s="55"/>
      <c r="G735" s="55"/>
      <c r="H735" s="55"/>
      <c r="I735" s="55"/>
      <c r="J735" s="55"/>
      <c r="K735" s="55"/>
      <c r="L735" s="55"/>
      <c r="M735" s="55"/>
      <c r="N735" s="55"/>
      <c r="O735" s="55"/>
      <c r="P735" s="55"/>
      <c r="Q735" s="55"/>
      <c r="R735" s="55"/>
      <c r="S735" s="55"/>
      <c r="T735" s="55"/>
      <c r="U735" s="55"/>
      <c r="V735" s="55"/>
      <c r="W735" s="55"/>
      <c r="X735" s="55"/>
      <c r="Y735" s="55"/>
      <c r="Z735" s="55"/>
      <c r="AA735" s="55"/>
      <c r="AB735" s="55"/>
    </row>
    <row r="736" spans="1:28" ht="15">
      <c r="A736" s="99"/>
      <c r="B736" s="55"/>
      <c r="C736" s="55"/>
      <c r="D736" s="55"/>
      <c r="E736" s="93"/>
      <c r="F736" s="55"/>
      <c r="G736" s="55"/>
      <c r="H736" s="55"/>
      <c r="I736" s="55"/>
      <c r="J736" s="55"/>
      <c r="K736" s="55"/>
      <c r="L736" s="55"/>
      <c r="M736" s="55"/>
      <c r="N736" s="55"/>
      <c r="O736" s="55"/>
      <c r="P736" s="55"/>
      <c r="Q736" s="55"/>
      <c r="R736" s="55"/>
      <c r="S736" s="55"/>
      <c r="T736" s="55"/>
      <c r="U736" s="55"/>
      <c r="V736" s="55"/>
      <c r="W736" s="55"/>
      <c r="X736" s="55"/>
      <c r="Y736" s="55"/>
      <c r="Z736" s="55"/>
      <c r="AA736" s="55"/>
      <c r="AB736" s="55"/>
    </row>
    <row r="737" spans="1:28" ht="15">
      <c r="A737" s="99"/>
      <c r="B737" s="55"/>
      <c r="C737" s="55"/>
      <c r="D737" s="55"/>
      <c r="E737" s="93"/>
      <c r="F737" s="55"/>
      <c r="G737" s="55"/>
      <c r="H737" s="55"/>
      <c r="I737" s="55"/>
      <c r="J737" s="55"/>
      <c r="K737" s="55"/>
      <c r="L737" s="55"/>
      <c r="M737" s="55"/>
      <c r="N737" s="55"/>
      <c r="O737" s="55"/>
      <c r="P737" s="55"/>
      <c r="Q737" s="55"/>
      <c r="R737" s="55"/>
      <c r="S737" s="55"/>
      <c r="T737" s="55"/>
      <c r="U737" s="55"/>
      <c r="V737" s="55"/>
      <c r="W737" s="55"/>
      <c r="X737" s="55"/>
      <c r="Y737" s="55"/>
      <c r="Z737" s="55"/>
      <c r="AA737" s="55"/>
      <c r="AB737" s="55"/>
    </row>
    <row r="738" spans="1:28" ht="15">
      <c r="A738" s="99"/>
      <c r="B738" s="55"/>
      <c r="C738" s="55"/>
      <c r="D738" s="55"/>
      <c r="E738" s="93"/>
      <c r="F738" s="55"/>
      <c r="G738" s="55"/>
      <c r="H738" s="55"/>
      <c r="I738" s="55"/>
      <c r="J738" s="55"/>
      <c r="K738" s="55"/>
      <c r="L738" s="55"/>
      <c r="M738" s="55"/>
      <c r="N738" s="55"/>
      <c r="O738" s="55"/>
      <c r="P738" s="55"/>
      <c r="Q738" s="55"/>
      <c r="R738" s="55"/>
      <c r="S738" s="55"/>
      <c r="T738" s="55"/>
      <c r="U738" s="55"/>
      <c r="V738" s="55"/>
      <c r="W738" s="55"/>
      <c r="X738" s="55"/>
      <c r="Y738" s="55"/>
      <c r="Z738" s="55"/>
      <c r="AA738" s="55"/>
      <c r="AB738" s="55"/>
    </row>
    <row r="739" spans="1:28" ht="15">
      <c r="A739" s="99"/>
      <c r="B739" s="55"/>
      <c r="C739" s="55"/>
      <c r="D739" s="55"/>
      <c r="E739" s="93"/>
      <c r="F739" s="55"/>
      <c r="G739" s="55"/>
      <c r="H739" s="55"/>
      <c r="I739" s="55"/>
      <c r="J739" s="55"/>
      <c r="K739" s="55"/>
      <c r="L739" s="55"/>
      <c r="M739" s="55"/>
      <c r="N739" s="55"/>
      <c r="O739" s="55"/>
      <c r="P739" s="55"/>
      <c r="Q739" s="55"/>
      <c r="R739" s="55"/>
      <c r="S739" s="55"/>
      <c r="T739" s="55"/>
      <c r="U739" s="55"/>
      <c r="V739" s="55"/>
      <c r="W739" s="55"/>
      <c r="X739" s="55"/>
      <c r="Y739" s="55"/>
      <c r="Z739" s="55"/>
      <c r="AA739" s="55"/>
      <c r="AB739" s="55"/>
    </row>
    <row r="740" spans="1:28" ht="15">
      <c r="A740" s="99"/>
      <c r="B740" s="55"/>
      <c r="C740" s="55"/>
      <c r="D740" s="55"/>
      <c r="E740" s="93"/>
      <c r="F740" s="55"/>
      <c r="G740" s="55"/>
      <c r="H740" s="55"/>
      <c r="I740" s="55"/>
      <c r="J740" s="55"/>
      <c r="K740" s="55"/>
      <c r="L740" s="55"/>
      <c r="M740" s="55"/>
      <c r="N740" s="55"/>
      <c r="O740" s="55"/>
      <c r="P740" s="55"/>
      <c r="Q740" s="55"/>
      <c r="R740" s="55"/>
      <c r="S740" s="55"/>
      <c r="T740" s="55"/>
      <c r="U740" s="55"/>
      <c r="V740" s="55"/>
      <c r="W740" s="55"/>
      <c r="X740" s="55"/>
      <c r="Y740" s="55"/>
      <c r="Z740" s="55"/>
      <c r="AA740" s="55"/>
      <c r="AB740" s="55"/>
    </row>
    <row r="741" spans="1:28" ht="15">
      <c r="A741" s="99"/>
      <c r="B741" s="55"/>
      <c r="C741" s="55"/>
      <c r="D741" s="55"/>
      <c r="E741" s="93"/>
      <c r="F741" s="55"/>
      <c r="G741" s="55"/>
      <c r="H741" s="55"/>
      <c r="I741" s="55"/>
      <c r="J741" s="55"/>
      <c r="K741" s="55"/>
      <c r="L741" s="55"/>
      <c r="M741" s="55"/>
      <c r="N741" s="55"/>
      <c r="O741" s="55"/>
      <c r="P741" s="55"/>
      <c r="Q741" s="55"/>
      <c r="R741" s="55"/>
      <c r="S741" s="55"/>
      <c r="T741" s="55"/>
      <c r="U741" s="55"/>
      <c r="V741" s="55"/>
      <c r="W741" s="55"/>
      <c r="X741" s="55"/>
      <c r="Y741" s="55"/>
      <c r="Z741" s="55"/>
      <c r="AA741" s="55"/>
      <c r="AB741" s="55"/>
    </row>
    <row r="742" spans="1:28" ht="15">
      <c r="A742" s="99"/>
      <c r="B742" s="55"/>
      <c r="C742" s="55"/>
      <c r="D742" s="55"/>
      <c r="E742" s="93"/>
      <c r="F742" s="55"/>
      <c r="G742" s="55"/>
      <c r="H742" s="55"/>
      <c r="I742" s="55"/>
      <c r="J742" s="55"/>
      <c r="K742" s="55"/>
      <c r="L742" s="55"/>
      <c r="M742" s="55"/>
      <c r="N742" s="55"/>
      <c r="O742" s="55"/>
      <c r="P742" s="55"/>
      <c r="Q742" s="55"/>
      <c r="R742" s="55"/>
      <c r="S742" s="55"/>
      <c r="T742" s="55"/>
      <c r="U742" s="55"/>
      <c r="V742" s="55"/>
      <c r="W742" s="55"/>
      <c r="X742" s="55"/>
      <c r="Y742" s="55"/>
      <c r="Z742" s="55"/>
      <c r="AA742" s="55"/>
      <c r="AB742" s="55"/>
    </row>
    <row r="743" spans="1:28" ht="15">
      <c r="A743" s="99"/>
      <c r="B743" s="55"/>
      <c r="C743" s="55"/>
      <c r="D743" s="55"/>
      <c r="E743" s="93"/>
      <c r="F743" s="55"/>
      <c r="G743" s="55"/>
      <c r="H743" s="55"/>
      <c r="I743" s="55"/>
      <c r="J743" s="55"/>
      <c r="K743" s="55"/>
      <c r="L743" s="55"/>
      <c r="M743" s="55"/>
      <c r="N743" s="55"/>
      <c r="O743" s="55"/>
      <c r="P743" s="55"/>
      <c r="Q743" s="55"/>
      <c r="R743" s="55"/>
      <c r="S743" s="55"/>
      <c r="T743" s="55"/>
      <c r="U743" s="55"/>
      <c r="V743" s="55"/>
      <c r="W743" s="55"/>
      <c r="X743" s="55"/>
      <c r="Y743" s="55"/>
      <c r="Z743" s="55"/>
      <c r="AA743" s="55"/>
      <c r="AB743" s="55"/>
    </row>
    <row r="744" spans="1:28" ht="15">
      <c r="A744" s="99"/>
      <c r="B744" s="55"/>
      <c r="C744" s="55"/>
      <c r="D744" s="55"/>
      <c r="E744" s="93"/>
      <c r="F744" s="55"/>
      <c r="G744" s="55"/>
      <c r="H744" s="55"/>
      <c r="I744" s="55"/>
      <c r="J744" s="55"/>
      <c r="K744" s="55"/>
      <c r="L744" s="55"/>
      <c r="M744" s="55"/>
      <c r="N744" s="55"/>
      <c r="O744" s="55"/>
      <c r="P744" s="55"/>
      <c r="Q744" s="55"/>
      <c r="R744" s="55"/>
      <c r="S744" s="55"/>
      <c r="T744" s="55"/>
      <c r="U744" s="55"/>
      <c r="V744" s="55"/>
      <c r="W744" s="55"/>
      <c r="X744" s="55"/>
      <c r="Y744" s="55"/>
      <c r="Z744" s="55"/>
      <c r="AA744" s="55"/>
      <c r="AB744" s="55"/>
    </row>
    <row r="745" spans="1:28" ht="15">
      <c r="A745" s="99"/>
      <c r="B745" s="55"/>
      <c r="C745" s="55"/>
      <c r="D745" s="55"/>
      <c r="E745" s="93"/>
      <c r="F745" s="55"/>
      <c r="G745" s="55"/>
      <c r="H745" s="55"/>
      <c r="I745" s="55"/>
      <c r="J745" s="55"/>
      <c r="K745" s="55"/>
      <c r="L745" s="55"/>
      <c r="M745" s="55"/>
      <c r="N745" s="55"/>
      <c r="O745" s="55"/>
      <c r="P745" s="55"/>
      <c r="Q745" s="55"/>
      <c r="R745" s="55"/>
      <c r="S745" s="55"/>
      <c r="T745" s="55"/>
      <c r="U745" s="55"/>
      <c r="V745" s="55"/>
      <c r="W745" s="55"/>
      <c r="X745" s="55"/>
      <c r="Y745" s="55"/>
      <c r="Z745" s="55"/>
      <c r="AA745" s="55"/>
      <c r="AB745" s="55"/>
    </row>
    <row r="746" spans="1:28" ht="15">
      <c r="A746" s="99"/>
      <c r="B746" s="55"/>
      <c r="C746" s="55"/>
      <c r="D746" s="55"/>
      <c r="E746" s="93"/>
      <c r="F746" s="55"/>
      <c r="G746" s="55"/>
      <c r="H746" s="55"/>
      <c r="I746" s="55"/>
      <c r="J746" s="55"/>
      <c r="K746" s="55"/>
      <c r="L746" s="55"/>
      <c r="M746" s="55"/>
      <c r="N746" s="55"/>
      <c r="O746" s="55"/>
      <c r="P746" s="55"/>
      <c r="Q746" s="55"/>
      <c r="R746" s="55"/>
      <c r="S746" s="55"/>
      <c r="T746" s="55"/>
      <c r="U746" s="55"/>
      <c r="V746" s="55"/>
      <c r="W746" s="55"/>
      <c r="X746" s="55"/>
      <c r="Y746" s="55"/>
      <c r="Z746" s="55"/>
      <c r="AA746" s="55"/>
      <c r="AB746" s="55"/>
    </row>
    <row r="747" spans="1:28" ht="15">
      <c r="A747" s="99"/>
      <c r="B747" s="55"/>
      <c r="C747" s="55"/>
      <c r="D747" s="55"/>
      <c r="E747" s="93"/>
      <c r="F747" s="55"/>
      <c r="G747" s="55"/>
      <c r="H747" s="55"/>
      <c r="I747" s="55"/>
      <c r="J747" s="55"/>
      <c r="K747" s="55"/>
      <c r="L747" s="55"/>
      <c r="M747" s="55"/>
      <c r="N747" s="55"/>
      <c r="O747" s="55"/>
      <c r="P747" s="55"/>
      <c r="Q747" s="55"/>
      <c r="R747" s="55"/>
      <c r="S747" s="55"/>
      <c r="T747" s="55"/>
      <c r="U747" s="55"/>
      <c r="V747" s="55"/>
      <c r="W747" s="55"/>
      <c r="X747" s="55"/>
      <c r="Y747" s="55"/>
      <c r="Z747" s="55"/>
      <c r="AA747" s="55"/>
      <c r="AB747" s="55"/>
    </row>
    <row r="748" spans="1:28" ht="15">
      <c r="A748" s="99"/>
      <c r="B748" s="55"/>
      <c r="C748" s="55"/>
      <c r="D748" s="55"/>
      <c r="E748" s="93"/>
      <c r="F748" s="55"/>
      <c r="G748" s="55"/>
      <c r="H748" s="55"/>
      <c r="I748" s="55"/>
      <c r="J748" s="55"/>
      <c r="K748" s="55"/>
      <c r="L748" s="55"/>
      <c r="M748" s="55"/>
      <c r="N748" s="55"/>
      <c r="O748" s="55"/>
      <c r="P748" s="55"/>
      <c r="Q748" s="55"/>
      <c r="R748" s="55"/>
      <c r="S748" s="55"/>
      <c r="T748" s="55"/>
      <c r="U748" s="55"/>
      <c r="V748" s="55"/>
      <c r="W748" s="55"/>
      <c r="X748" s="55"/>
      <c r="Y748" s="55"/>
      <c r="Z748" s="55"/>
      <c r="AA748" s="55"/>
      <c r="AB748" s="55"/>
    </row>
    <row r="749" spans="1:28" ht="15">
      <c r="A749" s="99"/>
      <c r="B749" s="55"/>
      <c r="C749" s="55"/>
      <c r="D749" s="55"/>
      <c r="E749" s="93"/>
      <c r="F749" s="55"/>
      <c r="G749" s="55"/>
      <c r="H749" s="55"/>
      <c r="I749" s="55"/>
      <c r="J749" s="55"/>
      <c r="K749" s="55"/>
      <c r="L749" s="55"/>
      <c r="M749" s="55"/>
      <c r="N749" s="55"/>
      <c r="O749" s="55"/>
      <c r="P749" s="55"/>
      <c r="Q749" s="55"/>
      <c r="R749" s="55"/>
      <c r="S749" s="55"/>
      <c r="T749" s="55"/>
      <c r="U749" s="55"/>
      <c r="V749" s="55"/>
      <c r="W749" s="55"/>
      <c r="X749" s="55"/>
      <c r="Y749" s="55"/>
      <c r="Z749" s="55"/>
      <c r="AA749" s="55"/>
      <c r="AB749" s="55"/>
    </row>
    <row r="750" spans="1:28" ht="15">
      <c r="A750" s="99"/>
      <c r="B750" s="55"/>
      <c r="C750" s="55"/>
      <c r="D750" s="55"/>
      <c r="E750" s="93"/>
      <c r="F750" s="55"/>
      <c r="G750" s="55"/>
      <c r="H750" s="55"/>
      <c r="I750" s="55"/>
      <c r="J750" s="55"/>
      <c r="K750" s="55"/>
      <c r="L750" s="55"/>
      <c r="M750" s="55"/>
      <c r="N750" s="55"/>
      <c r="O750" s="55"/>
      <c r="P750" s="55"/>
      <c r="Q750" s="55"/>
      <c r="R750" s="55"/>
      <c r="S750" s="55"/>
      <c r="T750" s="55"/>
      <c r="U750" s="55"/>
      <c r="V750" s="55"/>
      <c r="W750" s="55"/>
      <c r="X750" s="55"/>
      <c r="Y750" s="55"/>
      <c r="Z750" s="55"/>
      <c r="AA750" s="55"/>
      <c r="AB750" s="55"/>
    </row>
    <row r="751" spans="1:28" ht="15">
      <c r="A751" s="99"/>
      <c r="B751" s="55"/>
      <c r="C751" s="55"/>
      <c r="D751" s="55"/>
      <c r="E751" s="93"/>
      <c r="F751" s="55"/>
      <c r="G751" s="55"/>
      <c r="H751" s="55"/>
      <c r="I751" s="55"/>
      <c r="J751" s="55"/>
      <c r="K751" s="55"/>
      <c r="L751" s="55"/>
      <c r="M751" s="55"/>
      <c r="N751" s="55"/>
      <c r="O751" s="55"/>
      <c r="P751" s="55"/>
      <c r="Q751" s="55"/>
      <c r="R751" s="55"/>
      <c r="S751" s="55"/>
      <c r="T751" s="55"/>
      <c r="U751" s="55"/>
      <c r="V751" s="55"/>
      <c r="W751" s="55"/>
      <c r="X751" s="55"/>
      <c r="Y751" s="55"/>
      <c r="Z751" s="55"/>
      <c r="AA751" s="55"/>
      <c r="AB751" s="55"/>
    </row>
    <row r="752" spans="1:28" ht="15">
      <c r="A752" s="99"/>
      <c r="B752" s="55"/>
      <c r="C752" s="55"/>
      <c r="D752" s="55"/>
      <c r="E752" s="93"/>
      <c r="F752" s="55"/>
      <c r="G752" s="55"/>
      <c r="H752" s="55"/>
      <c r="I752" s="55"/>
      <c r="J752" s="55"/>
      <c r="K752" s="55"/>
      <c r="L752" s="55"/>
      <c r="M752" s="55"/>
      <c r="N752" s="55"/>
      <c r="O752" s="55"/>
      <c r="P752" s="55"/>
      <c r="Q752" s="55"/>
      <c r="R752" s="55"/>
      <c r="S752" s="55"/>
      <c r="T752" s="55"/>
      <c r="U752" s="55"/>
      <c r="V752" s="55"/>
      <c r="W752" s="55"/>
      <c r="X752" s="55"/>
      <c r="Y752" s="55"/>
      <c r="Z752" s="55"/>
      <c r="AA752" s="55"/>
      <c r="AB752" s="55"/>
    </row>
    <row r="753" spans="1:28" ht="15">
      <c r="A753" s="99"/>
      <c r="B753" s="55"/>
      <c r="C753" s="55"/>
      <c r="D753" s="55"/>
      <c r="E753" s="93"/>
      <c r="F753" s="55"/>
      <c r="G753" s="55"/>
      <c r="H753" s="55"/>
      <c r="I753" s="55"/>
      <c r="J753" s="55"/>
      <c r="K753" s="55"/>
      <c r="L753" s="55"/>
      <c r="M753" s="55"/>
      <c r="N753" s="55"/>
      <c r="O753" s="55"/>
      <c r="P753" s="55"/>
      <c r="Q753" s="55"/>
      <c r="R753" s="55"/>
      <c r="S753" s="55"/>
      <c r="T753" s="55"/>
      <c r="U753" s="55"/>
      <c r="V753" s="55"/>
      <c r="W753" s="55"/>
      <c r="X753" s="55"/>
      <c r="Y753" s="55"/>
      <c r="Z753" s="55"/>
      <c r="AA753" s="55"/>
      <c r="AB753" s="55"/>
    </row>
    <row r="754" spans="1:28" ht="15">
      <c r="A754" s="99"/>
      <c r="B754" s="55"/>
      <c r="C754" s="55"/>
      <c r="D754" s="55"/>
      <c r="E754" s="93"/>
      <c r="F754" s="55"/>
      <c r="G754" s="55"/>
      <c r="H754" s="55"/>
      <c r="I754" s="55"/>
      <c r="J754" s="55"/>
      <c r="K754" s="55"/>
      <c r="L754" s="55"/>
      <c r="M754" s="55"/>
      <c r="N754" s="55"/>
      <c r="O754" s="55"/>
      <c r="P754" s="55"/>
      <c r="Q754" s="55"/>
      <c r="R754" s="55"/>
      <c r="S754" s="55"/>
      <c r="T754" s="55"/>
      <c r="U754" s="55"/>
      <c r="V754" s="55"/>
      <c r="W754" s="55"/>
      <c r="X754" s="55"/>
      <c r="Y754" s="55"/>
      <c r="Z754" s="55"/>
      <c r="AA754" s="55"/>
      <c r="AB754" s="55"/>
    </row>
    <row r="755" spans="1:28" ht="15">
      <c r="A755" s="99"/>
      <c r="B755" s="55"/>
      <c r="C755" s="55"/>
      <c r="D755" s="55"/>
      <c r="E755" s="93"/>
      <c r="F755" s="55"/>
      <c r="G755" s="55"/>
      <c r="H755" s="55"/>
      <c r="I755" s="55"/>
      <c r="J755" s="55"/>
      <c r="K755" s="55"/>
      <c r="L755" s="55"/>
      <c r="M755" s="55"/>
      <c r="N755" s="55"/>
      <c r="O755" s="55"/>
      <c r="P755" s="55"/>
      <c r="Q755" s="55"/>
      <c r="R755" s="55"/>
      <c r="S755" s="55"/>
      <c r="T755" s="55"/>
      <c r="U755" s="55"/>
      <c r="V755" s="55"/>
      <c r="W755" s="55"/>
      <c r="X755" s="55"/>
      <c r="Y755" s="55"/>
      <c r="Z755" s="55"/>
      <c r="AA755" s="55"/>
      <c r="AB755" s="55"/>
    </row>
    <row r="756" spans="1:28" ht="15">
      <c r="A756" s="99"/>
      <c r="B756" s="55"/>
      <c r="C756" s="55"/>
      <c r="D756" s="55"/>
      <c r="E756" s="93"/>
      <c r="F756" s="55"/>
      <c r="G756" s="55"/>
      <c r="H756" s="55"/>
      <c r="I756" s="55"/>
      <c r="J756" s="55"/>
      <c r="K756" s="55"/>
      <c r="L756" s="55"/>
      <c r="M756" s="55"/>
      <c r="N756" s="55"/>
      <c r="O756" s="55"/>
      <c r="P756" s="55"/>
      <c r="Q756" s="55"/>
      <c r="R756" s="55"/>
      <c r="S756" s="55"/>
      <c r="T756" s="55"/>
      <c r="U756" s="55"/>
      <c r="V756" s="55"/>
      <c r="W756" s="55"/>
      <c r="X756" s="55"/>
      <c r="Y756" s="55"/>
      <c r="Z756" s="55"/>
      <c r="AA756" s="55"/>
      <c r="AB756" s="55"/>
    </row>
    <row r="757" spans="1:28" ht="15">
      <c r="A757" s="99"/>
      <c r="B757" s="55"/>
      <c r="C757" s="55"/>
      <c r="D757" s="55"/>
      <c r="E757" s="93"/>
      <c r="F757" s="55"/>
      <c r="G757" s="55"/>
      <c r="H757" s="55"/>
      <c r="I757" s="55"/>
      <c r="J757" s="55"/>
      <c r="K757" s="55"/>
      <c r="L757" s="55"/>
      <c r="M757" s="55"/>
      <c r="N757" s="55"/>
      <c r="O757" s="55"/>
      <c r="P757" s="55"/>
      <c r="Q757" s="55"/>
      <c r="R757" s="55"/>
      <c r="S757" s="55"/>
      <c r="T757" s="55"/>
      <c r="U757" s="55"/>
      <c r="V757" s="55"/>
      <c r="W757" s="55"/>
      <c r="X757" s="55"/>
      <c r="Y757" s="55"/>
      <c r="Z757" s="55"/>
      <c r="AA757" s="55"/>
      <c r="AB757" s="55"/>
    </row>
    <row r="758" spans="1:28" ht="15">
      <c r="A758" s="99"/>
      <c r="B758" s="55"/>
      <c r="C758" s="55"/>
      <c r="D758" s="55"/>
      <c r="E758" s="93"/>
      <c r="F758" s="55"/>
      <c r="G758" s="55"/>
      <c r="H758" s="55"/>
      <c r="I758" s="55"/>
      <c r="J758" s="55"/>
      <c r="K758" s="55"/>
      <c r="L758" s="55"/>
      <c r="M758" s="55"/>
      <c r="N758" s="55"/>
      <c r="O758" s="55"/>
      <c r="P758" s="55"/>
      <c r="Q758" s="55"/>
      <c r="R758" s="55"/>
      <c r="S758" s="55"/>
      <c r="T758" s="55"/>
      <c r="U758" s="55"/>
      <c r="V758" s="55"/>
      <c r="W758" s="55"/>
      <c r="X758" s="55"/>
      <c r="Y758" s="55"/>
      <c r="Z758" s="55"/>
      <c r="AA758" s="55"/>
      <c r="AB758" s="55"/>
    </row>
    <row r="759" spans="1:28" ht="15">
      <c r="A759" s="99"/>
      <c r="B759" s="55"/>
      <c r="C759" s="55"/>
      <c r="D759" s="55"/>
      <c r="E759" s="93"/>
      <c r="F759" s="55"/>
      <c r="G759" s="55"/>
      <c r="H759" s="55"/>
      <c r="I759" s="55"/>
      <c r="J759" s="55"/>
      <c r="K759" s="55"/>
      <c r="L759" s="55"/>
      <c r="M759" s="55"/>
      <c r="N759" s="55"/>
      <c r="O759" s="55"/>
      <c r="P759" s="55"/>
      <c r="Q759" s="55"/>
      <c r="R759" s="55"/>
      <c r="S759" s="55"/>
      <c r="T759" s="55"/>
      <c r="U759" s="55"/>
      <c r="V759" s="55"/>
      <c r="W759" s="55"/>
      <c r="X759" s="55"/>
      <c r="Y759" s="55"/>
      <c r="Z759" s="55"/>
      <c r="AA759" s="55"/>
      <c r="AB759" s="55"/>
    </row>
    <row r="760" spans="1:28" ht="15">
      <c r="A760" s="99"/>
      <c r="B760" s="55"/>
      <c r="C760" s="55"/>
      <c r="D760" s="55"/>
      <c r="E760" s="93"/>
      <c r="F760" s="55"/>
      <c r="G760" s="55"/>
      <c r="H760" s="55"/>
      <c r="I760" s="55"/>
      <c r="J760" s="55"/>
      <c r="K760" s="55"/>
      <c r="L760" s="55"/>
      <c r="M760" s="55"/>
      <c r="N760" s="55"/>
      <c r="O760" s="55"/>
      <c r="P760" s="55"/>
      <c r="Q760" s="55"/>
      <c r="R760" s="55"/>
      <c r="S760" s="55"/>
      <c r="T760" s="55"/>
      <c r="U760" s="55"/>
      <c r="V760" s="55"/>
      <c r="W760" s="55"/>
      <c r="X760" s="55"/>
      <c r="Y760" s="55"/>
      <c r="Z760" s="55"/>
      <c r="AA760" s="55"/>
      <c r="AB760" s="55"/>
    </row>
    <row r="761" spans="1:28" ht="15">
      <c r="A761" s="99"/>
      <c r="B761" s="55"/>
      <c r="C761" s="55"/>
      <c r="D761" s="55"/>
      <c r="E761" s="93"/>
      <c r="F761" s="55"/>
      <c r="G761" s="55"/>
      <c r="H761" s="55"/>
      <c r="I761" s="55"/>
      <c r="J761" s="55"/>
      <c r="K761" s="55"/>
      <c r="L761" s="55"/>
      <c r="M761" s="55"/>
      <c r="N761" s="55"/>
      <c r="O761" s="55"/>
      <c r="P761" s="55"/>
      <c r="Q761" s="55"/>
      <c r="R761" s="55"/>
      <c r="S761" s="55"/>
      <c r="T761" s="55"/>
      <c r="U761" s="55"/>
      <c r="V761" s="55"/>
      <c r="W761" s="55"/>
      <c r="X761" s="55"/>
      <c r="Y761" s="55"/>
      <c r="Z761" s="55"/>
      <c r="AA761" s="55"/>
      <c r="AB761" s="55"/>
    </row>
    <row r="762" spans="1:28" ht="15">
      <c r="A762" s="99"/>
      <c r="B762" s="55"/>
      <c r="C762" s="55"/>
      <c r="D762" s="55"/>
      <c r="E762" s="93"/>
      <c r="F762" s="55"/>
      <c r="G762" s="55"/>
      <c r="H762" s="55"/>
      <c r="I762" s="55"/>
      <c r="J762" s="55"/>
      <c r="K762" s="55"/>
      <c r="L762" s="55"/>
      <c r="M762" s="55"/>
      <c r="N762" s="55"/>
      <c r="O762" s="55"/>
      <c r="P762" s="55"/>
      <c r="Q762" s="55"/>
      <c r="R762" s="55"/>
      <c r="S762" s="55"/>
      <c r="T762" s="55"/>
      <c r="U762" s="55"/>
      <c r="V762" s="55"/>
      <c r="W762" s="55"/>
      <c r="X762" s="55"/>
      <c r="Y762" s="55"/>
      <c r="Z762" s="55"/>
      <c r="AA762" s="55"/>
      <c r="AB762" s="55"/>
    </row>
    <row r="763" spans="1:28" ht="15">
      <c r="A763" s="99"/>
      <c r="B763" s="55"/>
      <c r="C763" s="55"/>
      <c r="D763" s="55"/>
      <c r="E763" s="93"/>
      <c r="F763" s="55"/>
      <c r="G763" s="55"/>
      <c r="H763" s="55"/>
      <c r="I763" s="55"/>
      <c r="J763" s="55"/>
      <c r="K763" s="55"/>
      <c r="L763" s="55"/>
      <c r="M763" s="55"/>
      <c r="N763" s="55"/>
      <c r="O763" s="55"/>
      <c r="P763" s="55"/>
      <c r="Q763" s="55"/>
      <c r="R763" s="55"/>
      <c r="S763" s="55"/>
      <c r="T763" s="55"/>
      <c r="U763" s="55"/>
      <c r="V763" s="55"/>
      <c r="W763" s="55"/>
      <c r="X763" s="55"/>
      <c r="Y763" s="55"/>
      <c r="Z763" s="55"/>
      <c r="AA763" s="55"/>
      <c r="AB763" s="55"/>
    </row>
    <row r="764" spans="1:28" ht="15">
      <c r="A764" s="99"/>
      <c r="B764" s="55"/>
      <c r="C764" s="55"/>
      <c r="D764" s="55"/>
      <c r="E764" s="93"/>
      <c r="F764" s="55"/>
      <c r="G764" s="55"/>
      <c r="H764" s="55"/>
      <c r="I764" s="55"/>
      <c r="J764" s="55"/>
      <c r="K764" s="55"/>
      <c r="L764" s="55"/>
      <c r="M764" s="55"/>
      <c r="N764" s="55"/>
      <c r="O764" s="55"/>
      <c r="P764" s="55"/>
      <c r="Q764" s="55"/>
      <c r="R764" s="55"/>
      <c r="S764" s="55"/>
      <c r="T764" s="55"/>
      <c r="U764" s="55"/>
      <c r="V764" s="55"/>
      <c r="W764" s="55"/>
      <c r="X764" s="55"/>
      <c r="Y764" s="55"/>
      <c r="Z764" s="55"/>
      <c r="AA764" s="55"/>
      <c r="AB764" s="55"/>
    </row>
    <row r="765" spans="1:28" ht="15">
      <c r="A765" s="99"/>
      <c r="B765" s="55"/>
      <c r="C765" s="55"/>
      <c r="D765" s="55"/>
      <c r="E765" s="93"/>
      <c r="F765" s="55"/>
      <c r="G765" s="55"/>
      <c r="H765" s="55"/>
      <c r="I765" s="55"/>
      <c r="J765" s="55"/>
      <c r="K765" s="55"/>
      <c r="L765" s="55"/>
      <c r="M765" s="55"/>
      <c r="N765" s="55"/>
      <c r="O765" s="55"/>
      <c r="P765" s="55"/>
      <c r="Q765" s="55"/>
      <c r="R765" s="55"/>
      <c r="S765" s="55"/>
      <c r="T765" s="55"/>
      <c r="U765" s="55"/>
      <c r="V765" s="55"/>
      <c r="W765" s="55"/>
      <c r="X765" s="55"/>
      <c r="Y765" s="55"/>
      <c r="Z765" s="55"/>
      <c r="AA765" s="55"/>
      <c r="AB765" s="55"/>
    </row>
    <row r="766" spans="1:28" ht="15">
      <c r="A766" s="99"/>
      <c r="B766" s="55"/>
      <c r="C766" s="55"/>
      <c r="D766" s="55"/>
      <c r="E766" s="93"/>
      <c r="F766" s="55"/>
      <c r="G766" s="55"/>
      <c r="H766" s="55"/>
      <c r="I766" s="55"/>
      <c r="J766" s="55"/>
      <c r="K766" s="55"/>
      <c r="L766" s="55"/>
      <c r="M766" s="55"/>
      <c r="N766" s="55"/>
      <c r="O766" s="55"/>
      <c r="P766" s="55"/>
      <c r="Q766" s="55"/>
      <c r="R766" s="55"/>
      <c r="S766" s="55"/>
      <c r="T766" s="55"/>
      <c r="U766" s="55"/>
      <c r="V766" s="55"/>
      <c r="W766" s="55"/>
      <c r="X766" s="55"/>
      <c r="Y766" s="55"/>
      <c r="Z766" s="55"/>
      <c r="AA766" s="55"/>
      <c r="AB766" s="55"/>
    </row>
    <row r="767" spans="1:28" ht="15">
      <c r="A767" s="99"/>
      <c r="B767" s="55"/>
      <c r="C767" s="55"/>
      <c r="D767" s="55"/>
      <c r="E767" s="93"/>
      <c r="F767" s="55"/>
      <c r="G767" s="55"/>
      <c r="H767" s="55"/>
      <c r="I767" s="55"/>
      <c r="J767" s="55"/>
      <c r="K767" s="55"/>
      <c r="L767" s="55"/>
      <c r="M767" s="55"/>
      <c r="N767" s="55"/>
      <c r="O767" s="55"/>
      <c r="P767" s="55"/>
      <c r="Q767" s="55"/>
      <c r="R767" s="55"/>
      <c r="S767" s="55"/>
      <c r="T767" s="55"/>
      <c r="U767" s="55"/>
      <c r="V767" s="55"/>
      <c r="W767" s="55"/>
      <c r="X767" s="55"/>
      <c r="Y767" s="55"/>
      <c r="Z767" s="55"/>
      <c r="AA767" s="55"/>
      <c r="AB767" s="55"/>
    </row>
    <row r="768" spans="1:28" ht="15">
      <c r="A768" s="99"/>
      <c r="B768" s="55"/>
      <c r="C768" s="55"/>
      <c r="D768" s="55"/>
      <c r="E768" s="93"/>
      <c r="F768" s="55"/>
      <c r="G768" s="55"/>
      <c r="H768" s="55"/>
      <c r="I768" s="55"/>
      <c r="J768" s="55"/>
      <c r="K768" s="55"/>
      <c r="L768" s="55"/>
      <c r="M768" s="55"/>
      <c r="N768" s="55"/>
      <c r="O768" s="55"/>
      <c r="P768" s="55"/>
      <c r="Q768" s="55"/>
      <c r="R768" s="55"/>
      <c r="S768" s="55"/>
      <c r="T768" s="55"/>
      <c r="U768" s="55"/>
      <c r="V768" s="55"/>
      <c r="W768" s="55"/>
      <c r="X768" s="55"/>
      <c r="Y768" s="55"/>
      <c r="Z768" s="55"/>
      <c r="AA768" s="55"/>
      <c r="AB768" s="55"/>
    </row>
    <row r="769" spans="1:28" ht="15">
      <c r="A769" s="99"/>
      <c r="B769" s="55"/>
      <c r="C769" s="55"/>
      <c r="D769" s="55"/>
      <c r="E769" s="93"/>
      <c r="F769" s="55"/>
      <c r="G769" s="55"/>
      <c r="H769" s="55"/>
      <c r="I769" s="55"/>
      <c r="J769" s="55"/>
      <c r="K769" s="55"/>
      <c r="L769" s="55"/>
      <c r="M769" s="55"/>
      <c r="N769" s="55"/>
      <c r="O769" s="55"/>
      <c r="P769" s="55"/>
      <c r="Q769" s="55"/>
      <c r="R769" s="55"/>
      <c r="S769" s="55"/>
      <c r="T769" s="55"/>
      <c r="U769" s="55"/>
      <c r="V769" s="55"/>
      <c r="W769" s="55"/>
      <c r="X769" s="55"/>
      <c r="Y769" s="55"/>
      <c r="Z769" s="55"/>
      <c r="AA769" s="55"/>
      <c r="AB769" s="55"/>
    </row>
    <row r="770" spans="1:28" ht="15">
      <c r="A770" s="99"/>
      <c r="B770" s="55"/>
      <c r="C770" s="55"/>
      <c r="D770" s="55"/>
      <c r="E770" s="93"/>
      <c r="F770" s="55"/>
      <c r="G770" s="55"/>
      <c r="H770" s="55"/>
      <c r="I770" s="55"/>
      <c r="J770" s="55"/>
      <c r="K770" s="55"/>
      <c r="L770" s="55"/>
      <c r="M770" s="55"/>
      <c r="N770" s="55"/>
      <c r="O770" s="55"/>
      <c r="P770" s="55"/>
      <c r="Q770" s="55"/>
      <c r="R770" s="55"/>
      <c r="S770" s="55"/>
      <c r="T770" s="55"/>
      <c r="U770" s="55"/>
      <c r="V770" s="55"/>
      <c r="W770" s="55"/>
      <c r="X770" s="55"/>
      <c r="Y770" s="55"/>
      <c r="Z770" s="55"/>
      <c r="AA770" s="55"/>
      <c r="AB770" s="55"/>
    </row>
    <row r="771" spans="1:28" ht="15">
      <c r="A771" s="99"/>
      <c r="B771" s="55"/>
      <c r="C771" s="55"/>
      <c r="D771" s="55"/>
      <c r="E771" s="93"/>
      <c r="F771" s="55"/>
      <c r="G771" s="55"/>
      <c r="H771" s="55"/>
      <c r="I771" s="55"/>
      <c r="J771" s="55"/>
      <c r="K771" s="55"/>
      <c r="L771" s="55"/>
      <c r="M771" s="55"/>
      <c r="N771" s="55"/>
      <c r="O771" s="55"/>
      <c r="P771" s="55"/>
      <c r="Q771" s="55"/>
      <c r="R771" s="55"/>
      <c r="S771" s="55"/>
      <c r="T771" s="55"/>
      <c r="U771" s="55"/>
      <c r="V771" s="55"/>
      <c r="W771" s="55"/>
      <c r="X771" s="55"/>
      <c r="Y771" s="55"/>
      <c r="Z771" s="55"/>
      <c r="AA771" s="55"/>
      <c r="AB771" s="55"/>
    </row>
    <row r="772" spans="1:28" ht="15">
      <c r="A772" s="99"/>
      <c r="B772" s="55"/>
      <c r="C772" s="55"/>
      <c r="D772" s="55"/>
      <c r="E772" s="93"/>
      <c r="F772" s="55"/>
      <c r="G772" s="55"/>
      <c r="H772" s="55"/>
      <c r="I772" s="55"/>
      <c r="J772" s="55"/>
      <c r="K772" s="55"/>
      <c r="L772" s="55"/>
      <c r="M772" s="55"/>
      <c r="N772" s="55"/>
      <c r="O772" s="55"/>
      <c r="P772" s="55"/>
      <c r="Q772" s="55"/>
      <c r="R772" s="55"/>
      <c r="S772" s="55"/>
      <c r="T772" s="55"/>
      <c r="U772" s="55"/>
      <c r="V772" s="55"/>
      <c r="W772" s="55"/>
      <c r="X772" s="55"/>
      <c r="Y772" s="55"/>
      <c r="Z772" s="55"/>
      <c r="AA772" s="55"/>
      <c r="AB772" s="55"/>
    </row>
    <row r="773" spans="1:28" ht="15">
      <c r="A773" s="99"/>
      <c r="B773" s="55"/>
      <c r="C773" s="55"/>
      <c r="D773" s="55"/>
      <c r="E773" s="93"/>
      <c r="F773" s="55"/>
      <c r="G773" s="55"/>
      <c r="H773" s="55"/>
      <c r="I773" s="55"/>
      <c r="J773" s="55"/>
      <c r="K773" s="55"/>
      <c r="L773" s="55"/>
      <c r="M773" s="55"/>
      <c r="N773" s="55"/>
      <c r="O773" s="55"/>
      <c r="P773" s="55"/>
      <c r="Q773" s="55"/>
      <c r="R773" s="55"/>
      <c r="S773" s="55"/>
      <c r="T773" s="55"/>
      <c r="U773" s="55"/>
      <c r="V773" s="55"/>
      <c r="W773" s="55"/>
      <c r="X773" s="55"/>
      <c r="Y773" s="55"/>
      <c r="Z773" s="55"/>
      <c r="AA773" s="55"/>
      <c r="AB773" s="55"/>
    </row>
    <row r="774" spans="1:28" ht="15">
      <c r="A774" s="99"/>
      <c r="B774" s="55"/>
      <c r="C774" s="55"/>
      <c r="D774" s="55"/>
      <c r="E774" s="93"/>
      <c r="F774" s="55"/>
      <c r="G774" s="55"/>
      <c r="H774" s="55"/>
      <c r="I774" s="55"/>
      <c r="J774" s="55"/>
      <c r="K774" s="55"/>
      <c r="L774" s="55"/>
      <c r="M774" s="55"/>
      <c r="N774" s="55"/>
      <c r="O774" s="55"/>
      <c r="P774" s="55"/>
      <c r="Q774" s="55"/>
      <c r="R774" s="55"/>
      <c r="S774" s="55"/>
      <c r="T774" s="55"/>
      <c r="U774" s="55"/>
      <c r="V774" s="55"/>
      <c r="W774" s="55"/>
      <c r="X774" s="55"/>
      <c r="Y774" s="55"/>
      <c r="Z774" s="55"/>
      <c r="AA774" s="55"/>
      <c r="AB774" s="55"/>
    </row>
    <row r="775" spans="1:28" ht="15">
      <c r="A775" s="99"/>
      <c r="B775" s="55"/>
      <c r="C775" s="55"/>
      <c r="D775" s="55"/>
      <c r="E775" s="93"/>
      <c r="F775" s="55"/>
      <c r="G775" s="55"/>
      <c r="H775" s="55"/>
      <c r="I775" s="55"/>
      <c r="J775" s="55"/>
      <c r="K775" s="55"/>
      <c r="L775" s="55"/>
      <c r="M775" s="55"/>
      <c r="N775" s="55"/>
      <c r="O775" s="55"/>
      <c r="P775" s="55"/>
      <c r="Q775" s="55"/>
      <c r="R775" s="55"/>
      <c r="S775" s="55"/>
      <c r="T775" s="55"/>
      <c r="U775" s="55"/>
      <c r="V775" s="55"/>
      <c r="W775" s="55"/>
      <c r="X775" s="55"/>
      <c r="Y775" s="55"/>
      <c r="Z775" s="55"/>
      <c r="AA775" s="55"/>
      <c r="AB775" s="55"/>
    </row>
    <row r="776" spans="1:28" ht="15">
      <c r="A776" s="99"/>
      <c r="B776" s="55"/>
      <c r="C776" s="55"/>
      <c r="D776" s="55"/>
      <c r="E776" s="93"/>
      <c r="F776" s="55"/>
      <c r="G776" s="55"/>
      <c r="H776" s="55"/>
      <c r="I776" s="55"/>
      <c r="J776" s="55"/>
      <c r="K776" s="55"/>
      <c r="L776" s="55"/>
      <c r="M776" s="55"/>
      <c r="N776" s="55"/>
      <c r="O776" s="55"/>
      <c r="P776" s="55"/>
      <c r="Q776" s="55"/>
      <c r="R776" s="55"/>
      <c r="S776" s="55"/>
      <c r="T776" s="55"/>
      <c r="U776" s="55"/>
      <c r="V776" s="55"/>
      <c r="W776" s="55"/>
      <c r="X776" s="55"/>
      <c r="Y776" s="55"/>
      <c r="Z776" s="55"/>
      <c r="AA776" s="55"/>
      <c r="AB776" s="55"/>
    </row>
    <row r="777" spans="1:28" ht="15">
      <c r="A777" s="99"/>
      <c r="B777" s="55"/>
      <c r="C777" s="55"/>
      <c r="D777" s="55"/>
      <c r="E777" s="93"/>
      <c r="F777" s="55"/>
      <c r="G777" s="55"/>
      <c r="H777" s="55"/>
      <c r="I777" s="55"/>
      <c r="J777" s="55"/>
      <c r="K777" s="55"/>
      <c r="L777" s="55"/>
      <c r="M777" s="55"/>
      <c r="N777" s="55"/>
      <c r="O777" s="55"/>
      <c r="P777" s="55"/>
      <c r="Q777" s="55"/>
      <c r="R777" s="55"/>
      <c r="S777" s="55"/>
      <c r="T777" s="55"/>
      <c r="U777" s="55"/>
      <c r="V777" s="55"/>
      <c r="W777" s="55"/>
      <c r="X777" s="55"/>
      <c r="Y777" s="55"/>
      <c r="Z777" s="55"/>
      <c r="AA777" s="55"/>
      <c r="AB777" s="55"/>
    </row>
    <row r="778" spans="1:28" ht="15">
      <c r="A778" s="99"/>
      <c r="B778" s="55"/>
      <c r="C778" s="55"/>
      <c r="D778" s="55"/>
      <c r="E778" s="93"/>
      <c r="F778" s="55"/>
      <c r="G778" s="55"/>
      <c r="H778" s="55"/>
      <c r="I778" s="55"/>
      <c r="J778" s="55"/>
      <c r="K778" s="55"/>
      <c r="L778" s="55"/>
      <c r="M778" s="55"/>
      <c r="N778" s="55"/>
      <c r="O778" s="55"/>
      <c r="P778" s="55"/>
      <c r="Q778" s="55"/>
      <c r="R778" s="55"/>
      <c r="S778" s="55"/>
      <c r="T778" s="55"/>
      <c r="U778" s="55"/>
      <c r="V778" s="55"/>
      <c r="W778" s="55"/>
      <c r="X778" s="55"/>
      <c r="Y778" s="55"/>
      <c r="Z778" s="55"/>
      <c r="AA778" s="55"/>
      <c r="AB778" s="55"/>
    </row>
    <row r="779" spans="1:28" ht="15">
      <c r="A779" s="99"/>
      <c r="B779" s="55"/>
      <c r="C779" s="55"/>
      <c r="D779" s="55"/>
      <c r="E779" s="93"/>
      <c r="F779" s="55"/>
      <c r="G779" s="55"/>
      <c r="H779" s="55"/>
      <c r="I779" s="55"/>
      <c r="J779" s="55"/>
      <c r="K779" s="55"/>
      <c r="L779" s="55"/>
      <c r="M779" s="55"/>
      <c r="N779" s="55"/>
      <c r="O779" s="55"/>
      <c r="P779" s="55"/>
      <c r="Q779" s="55"/>
      <c r="R779" s="55"/>
      <c r="S779" s="55"/>
      <c r="T779" s="55"/>
      <c r="U779" s="55"/>
      <c r="V779" s="55"/>
      <c r="W779" s="55"/>
      <c r="X779" s="55"/>
      <c r="Y779" s="55"/>
      <c r="Z779" s="55"/>
      <c r="AA779" s="55"/>
      <c r="AB779" s="55"/>
    </row>
    <row r="780" spans="1:28" ht="15">
      <c r="A780" s="99"/>
      <c r="B780" s="55"/>
      <c r="C780" s="55"/>
      <c r="D780" s="55"/>
      <c r="E780" s="93"/>
      <c r="F780" s="55"/>
      <c r="G780" s="55"/>
      <c r="H780" s="55"/>
      <c r="I780" s="55"/>
      <c r="J780" s="55"/>
      <c r="K780" s="55"/>
      <c r="L780" s="55"/>
      <c r="M780" s="55"/>
      <c r="N780" s="55"/>
      <c r="O780" s="55"/>
      <c r="P780" s="55"/>
      <c r="Q780" s="55"/>
      <c r="R780" s="55"/>
      <c r="S780" s="55"/>
      <c r="T780" s="55"/>
      <c r="U780" s="55"/>
      <c r="V780" s="55"/>
      <c r="W780" s="55"/>
      <c r="X780" s="55"/>
      <c r="Y780" s="55"/>
      <c r="Z780" s="55"/>
      <c r="AA780" s="55"/>
      <c r="AB780" s="55"/>
    </row>
    <row r="781" spans="1:28" ht="15">
      <c r="A781" s="99"/>
      <c r="B781" s="55"/>
      <c r="C781" s="55"/>
      <c r="D781" s="55"/>
      <c r="E781" s="93"/>
      <c r="F781" s="55"/>
      <c r="G781" s="55"/>
      <c r="H781" s="55"/>
      <c r="I781" s="55"/>
      <c r="J781" s="55"/>
      <c r="K781" s="55"/>
      <c r="L781" s="55"/>
      <c r="M781" s="55"/>
      <c r="N781" s="55"/>
      <c r="O781" s="55"/>
      <c r="P781" s="55"/>
      <c r="Q781" s="55"/>
      <c r="R781" s="55"/>
      <c r="S781" s="55"/>
      <c r="T781" s="55"/>
      <c r="U781" s="55"/>
      <c r="V781" s="55"/>
      <c r="W781" s="55"/>
      <c r="X781" s="55"/>
      <c r="Y781" s="55"/>
      <c r="Z781" s="55"/>
      <c r="AA781" s="55"/>
      <c r="AB781" s="55"/>
    </row>
    <row r="782" spans="1:28" ht="15">
      <c r="A782" s="99"/>
      <c r="B782" s="55"/>
      <c r="C782" s="55"/>
      <c r="D782" s="55"/>
      <c r="E782" s="93"/>
      <c r="F782" s="55"/>
      <c r="G782" s="55"/>
      <c r="H782" s="55"/>
      <c r="I782" s="55"/>
      <c r="J782" s="55"/>
      <c r="K782" s="55"/>
      <c r="L782" s="55"/>
      <c r="M782" s="55"/>
      <c r="N782" s="55"/>
      <c r="O782" s="55"/>
      <c r="P782" s="55"/>
      <c r="Q782" s="55"/>
      <c r="R782" s="55"/>
      <c r="S782" s="55"/>
      <c r="T782" s="55"/>
      <c r="U782" s="55"/>
      <c r="V782" s="55"/>
      <c r="W782" s="55"/>
      <c r="X782" s="55"/>
      <c r="Y782" s="55"/>
      <c r="Z782" s="55"/>
      <c r="AA782" s="55"/>
      <c r="AB782" s="55"/>
    </row>
    <row r="783" spans="1:28" ht="15">
      <c r="A783" s="99"/>
      <c r="B783" s="55"/>
      <c r="C783" s="55"/>
      <c r="D783" s="55"/>
      <c r="E783" s="93"/>
      <c r="F783" s="55"/>
      <c r="G783" s="55"/>
      <c r="H783" s="55"/>
      <c r="I783" s="55"/>
      <c r="J783" s="55"/>
      <c r="K783" s="55"/>
      <c r="L783" s="55"/>
      <c r="M783" s="55"/>
      <c r="N783" s="55"/>
      <c r="O783" s="55"/>
      <c r="P783" s="55"/>
      <c r="Q783" s="55"/>
      <c r="R783" s="55"/>
      <c r="S783" s="55"/>
      <c r="T783" s="55"/>
      <c r="U783" s="55"/>
      <c r="V783" s="55"/>
      <c r="W783" s="55"/>
      <c r="X783" s="55"/>
      <c r="Y783" s="55"/>
      <c r="Z783" s="55"/>
      <c r="AA783" s="55"/>
      <c r="AB783" s="55"/>
    </row>
    <row r="784" spans="1:28" ht="15">
      <c r="A784" s="99"/>
      <c r="B784" s="55"/>
      <c r="C784" s="55"/>
      <c r="D784" s="55"/>
      <c r="E784" s="93"/>
      <c r="F784" s="55"/>
      <c r="G784" s="55"/>
      <c r="H784" s="55"/>
      <c r="I784" s="55"/>
      <c r="J784" s="55"/>
      <c r="K784" s="55"/>
      <c r="L784" s="55"/>
      <c r="M784" s="55"/>
      <c r="N784" s="55"/>
      <c r="O784" s="55"/>
      <c r="P784" s="55"/>
      <c r="Q784" s="55"/>
      <c r="R784" s="55"/>
      <c r="S784" s="55"/>
      <c r="T784" s="55"/>
      <c r="U784" s="55"/>
      <c r="V784" s="55"/>
      <c r="W784" s="55"/>
      <c r="X784" s="55"/>
      <c r="Y784" s="55"/>
      <c r="Z784" s="55"/>
      <c r="AA784" s="55"/>
      <c r="AB784" s="55"/>
    </row>
    <row r="785" spans="1:28" ht="15">
      <c r="A785" s="99"/>
      <c r="B785" s="55"/>
      <c r="C785" s="55"/>
      <c r="D785" s="55"/>
      <c r="E785" s="93"/>
      <c r="F785" s="55"/>
      <c r="G785" s="55"/>
      <c r="H785" s="55"/>
      <c r="I785" s="55"/>
      <c r="J785" s="55"/>
      <c r="K785" s="55"/>
      <c r="L785" s="55"/>
      <c r="M785" s="55"/>
      <c r="N785" s="55"/>
      <c r="O785" s="55"/>
      <c r="P785" s="55"/>
      <c r="Q785" s="55"/>
      <c r="R785" s="55"/>
      <c r="S785" s="55"/>
      <c r="T785" s="55"/>
      <c r="U785" s="55"/>
      <c r="V785" s="55"/>
      <c r="W785" s="55"/>
      <c r="X785" s="55"/>
      <c r="Y785" s="55"/>
      <c r="Z785" s="55"/>
      <c r="AA785" s="55"/>
      <c r="AB785" s="55"/>
    </row>
    <row r="786" spans="1:28" ht="15">
      <c r="A786" s="99"/>
      <c r="B786" s="55"/>
      <c r="C786" s="55"/>
      <c r="D786" s="55"/>
      <c r="E786" s="93"/>
      <c r="F786" s="55"/>
      <c r="G786" s="55"/>
      <c r="H786" s="55"/>
      <c r="I786" s="55"/>
      <c r="J786" s="55"/>
      <c r="K786" s="55"/>
      <c r="L786" s="55"/>
      <c r="M786" s="55"/>
      <c r="N786" s="55"/>
      <c r="O786" s="55"/>
      <c r="P786" s="55"/>
      <c r="Q786" s="55"/>
      <c r="R786" s="55"/>
      <c r="S786" s="55"/>
      <c r="T786" s="55"/>
      <c r="U786" s="55"/>
      <c r="V786" s="55"/>
      <c r="W786" s="55"/>
      <c r="X786" s="55"/>
      <c r="Y786" s="55"/>
      <c r="Z786" s="55"/>
      <c r="AA786" s="55"/>
      <c r="AB786" s="55"/>
    </row>
    <row r="787" spans="1:28" ht="15">
      <c r="A787" s="99"/>
      <c r="B787" s="55"/>
      <c r="C787" s="55"/>
      <c r="D787" s="55"/>
      <c r="E787" s="93"/>
      <c r="F787" s="55"/>
      <c r="G787" s="55"/>
      <c r="H787" s="55"/>
      <c r="I787" s="55"/>
      <c r="J787" s="55"/>
      <c r="K787" s="55"/>
      <c r="L787" s="55"/>
      <c r="M787" s="55"/>
      <c r="N787" s="55"/>
      <c r="O787" s="55"/>
      <c r="P787" s="55"/>
      <c r="Q787" s="55"/>
      <c r="R787" s="55"/>
      <c r="S787" s="55"/>
      <c r="T787" s="55"/>
      <c r="U787" s="55"/>
      <c r="V787" s="55"/>
      <c r="W787" s="55"/>
      <c r="X787" s="55"/>
      <c r="Y787" s="55"/>
      <c r="Z787" s="55"/>
      <c r="AA787" s="55"/>
      <c r="AB787" s="55"/>
    </row>
    <row r="788" spans="1:28" ht="15">
      <c r="A788" s="99"/>
      <c r="B788" s="55"/>
      <c r="C788" s="55"/>
      <c r="D788" s="55"/>
      <c r="E788" s="93"/>
      <c r="F788" s="55"/>
      <c r="G788" s="55"/>
      <c r="H788" s="55"/>
      <c r="I788" s="55"/>
      <c r="J788" s="55"/>
      <c r="K788" s="55"/>
      <c r="L788" s="55"/>
      <c r="M788" s="55"/>
      <c r="N788" s="55"/>
      <c r="O788" s="55"/>
      <c r="P788" s="55"/>
      <c r="Q788" s="55"/>
      <c r="R788" s="55"/>
      <c r="S788" s="55"/>
      <c r="T788" s="55"/>
      <c r="U788" s="55"/>
      <c r="V788" s="55"/>
      <c r="W788" s="55"/>
      <c r="X788" s="55"/>
      <c r="Y788" s="55"/>
      <c r="Z788" s="55"/>
      <c r="AA788" s="55"/>
      <c r="AB788" s="55"/>
    </row>
    <row r="789" spans="1:28" ht="15">
      <c r="A789" s="99"/>
      <c r="B789" s="55"/>
      <c r="C789" s="55"/>
      <c r="D789" s="55"/>
      <c r="E789" s="93"/>
      <c r="F789" s="55"/>
      <c r="G789" s="55"/>
      <c r="H789" s="55"/>
      <c r="I789" s="55"/>
      <c r="J789" s="55"/>
      <c r="K789" s="55"/>
      <c r="L789" s="55"/>
      <c r="M789" s="55"/>
      <c r="N789" s="55"/>
      <c r="O789" s="55"/>
      <c r="P789" s="55"/>
      <c r="Q789" s="55"/>
      <c r="R789" s="55"/>
      <c r="S789" s="55"/>
      <c r="T789" s="55"/>
      <c r="U789" s="55"/>
      <c r="V789" s="55"/>
      <c r="W789" s="55"/>
      <c r="X789" s="55"/>
      <c r="Y789" s="55"/>
      <c r="Z789" s="55"/>
      <c r="AA789" s="55"/>
      <c r="AB789" s="55"/>
    </row>
    <row r="790" spans="1:28" ht="15">
      <c r="A790" s="99"/>
      <c r="B790" s="55"/>
      <c r="C790" s="55"/>
      <c r="D790" s="55"/>
      <c r="E790" s="93"/>
      <c r="F790" s="55"/>
      <c r="G790" s="55"/>
      <c r="H790" s="55"/>
      <c r="I790" s="55"/>
      <c r="J790" s="55"/>
      <c r="K790" s="55"/>
      <c r="L790" s="55"/>
      <c r="M790" s="55"/>
      <c r="N790" s="55"/>
      <c r="O790" s="55"/>
      <c r="P790" s="55"/>
      <c r="Q790" s="55"/>
      <c r="R790" s="55"/>
      <c r="S790" s="55"/>
      <c r="T790" s="55"/>
      <c r="U790" s="55"/>
      <c r="V790" s="55"/>
      <c r="W790" s="55"/>
      <c r="X790" s="55"/>
      <c r="Y790" s="55"/>
      <c r="Z790" s="55"/>
      <c r="AA790" s="55"/>
      <c r="AB790" s="55"/>
    </row>
    <row r="791" spans="1:28" ht="15">
      <c r="A791" s="99"/>
      <c r="B791" s="55"/>
      <c r="C791" s="55"/>
      <c r="D791" s="55"/>
      <c r="E791" s="93"/>
      <c r="F791" s="55"/>
      <c r="G791" s="55"/>
      <c r="H791" s="55"/>
      <c r="I791" s="55"/>
      <c r="J791" s="55"/>
      <c r="K791" s="55"/>
      <c r="L791" s="55"/>
      <c r="M791" s="55"/>
      <c r="N791" s="55"/>
      <c r="O791" s="55"/>
      <c r="P791" s="55"/>
      <c r="Q791" s="55"/>
      <c r="R791" s="55"/>
      <c r="S791" s="55"/>
      <c r="T791" s="55"/>
      <c r="U791" s="55"/>
      <c r="V791" s="55"/>
      <c r="W791" s="55"/>
      <c r="X791" s="55"/>
      <c r="Y791" s="55"/>
      <c r="Z791" s="55"/>
      <c r="AA791" s="55"/>
      <c r="AB791" s="55"/>
    </row>
    <row r="792" spans="1:28" ht="15">
      <c r="A792" s="99"/>
      <c r="B792" s="55"/>
      <c r="C792" s="55"/>
      <c r="D792" s="55"/>
      <c r="E792" s="93"/>
      <c r="F792" s="55"/>
      <c r="G792" s="55"/>
      <c r="H792" s="55"/>
      <c r="I792" s="55"/>
      <c r="J792" s="55"/>
      <c r="K792" s="55"/>
      <c r="L792" s="55"/>
      <c r="M792" s="55"/>
      <c r="N792" s="55"/>
      <c r="O792" s="55"/>
      <c r="P792" s="55"/>
      <c r="Q792" s="55"/>
      <c r="R792" s="55"/>
      <c r="S792" s="55"/>
      <c r="T792" s="55"/>
      <c r="U792" s="55"/>
      <c r="V792" s="55"/>
      <c r="W792" s="55"/>
      <c r="X792" s="55"/>
      <c r="Y792" s="55"/>
      <c r="Z792" s="55"/>
      <c r="AA792" s="55"/>
      <c r="AB792" s="55"/>
    </row>
    <row r="793" spans="1:28" ht="15">
      <c r="A793" s="99"/>
      <c r="B793" s="55"/>
      <c r="C793" s="55"/>
      <c r="D793" s="55"/>
      <c r="E793" s="93"/>
      <c r="F793" s="55"/>
      <c r="G793" s="55"/>
      <c r="H793" s="55"/>
      <c r="I793" s="55"/>
      <c r="J793" s="55"/>
      <c r="K793" s="55"/>
      <c r="L793" s="55"/>
      <c r="M793" s="55"/>
      <c r="N793" s="55"/>
      <c r="O793" s="55"/>
      <c r="P793" s="55"/>
      <c r="Q793" s="55"/>
      <c r="R793" s="55"/>
      <c r="S793" s="55"/>
      <c r="T793" s="55"/>
      <c r="U793" s="55"/>
      <c r="V793" s="55"/>
      <c r="W793" s="55"/>
      <c r="X793" s="55"/>
      <c r="Y793" s="55"/>
      <c r="Z793" s="55"/>
      <c r="AA793" s="55"/>
      <c r="AB793" s="55"/>
    </row>
    <row r="794" spans="1:28" ht="15">
      <c r="A794" s="99"/>
      <c r="B794" s="55"/>
      <c r="C794" s="55"/>
      <c r="D794" s="55"/>
      <c r="E794" s="93"/>
      <c r="F794" s="55"/>
      <c r="G794" s="55"/>
      <c r="H794" s="55"/>
      <c r="I794" s="55"/>
      <c r="J794" s="55"/>
      <c r="K794" s="55"/>
      <c r="L794" s="55"/>
      <c r="M794" s="55"/>
      <c r="N794" s="55"/>
      <c r="O794" s="55"/>
      <c r="P794" s="55"/>
      <c r="Q794" s="55"/>
      <c r="R794" s="55"/>
      <c r="S794" s="55"/>
      <c r="T794" s="55"/>
      <c r="U794" s="55"/>
      <c r="V794" s="55"/>
      <c r="W794" s="55"/>
      <c r="X794" s="55"/>
      <c r="Y794" s="55"/>
      <c r="Z794" s="55"/>
      <c r="AA794" s="55"/>
      <c r="AB794" s="55"/>
    </row>
    <row r="795" spans="1:28" ht="15">
      <c r="A795" s="99"/>
      <c r="B795" s="55"/>
      <c r="C795" s="55"/>
      <c r="D795" s="55"/>
      <c r="E795" s="93"/>
      <c r="F795" s="55"/>
      <c r="G795" s="55"/>
      <c r="H795" s="55"/>
      <c r="I795" s="55"/>
      <c r="J795" s="55"/>
      <c r="K795" s="55"/>
      <c r="L795" s="55"/>
      <c r="M795" s="55"/>
      <c r="N795" s="55"/>
      <c r="O795" s="55"/>
      <c r="P795" s="55"/>
      <c r="Q795" s="55"/>
      <c r="R795" s="55"/>
      <c r="S795" s="55"/>
      <c r="T795" s="55"/>
      <c r="U795" s="55"/>
      <c r="V795" s="55"/>
      <c r="W795" s="55"/>
      <c r="X795" s="55"/>
      <c r="Y795" s="55"/>
      <c r="Z795" s="55"/>
      <c r="AA795" s="55"/>
      <c r="AB795" s="55"/>
    </row>
    <row r="796" spans="1:28" ht="15">
      <c r="A796" s="99"/>
      <c r="B796" s="55"/>
      <c r="C796" s="55"/>
      <c r="D796" s="55"/>
      <c r="E796" s="93"/>
      <c r="F796" s="55"/>
      <c r="G796" s="55"/>
      <c r="H796" s="55"/>
      <c r="I796" s="55"/>
      <c r="J796" s="55"/>
      <c r="K796" s="55"/>
      <c r="L796" s="55"/>
      <c r="M796" s="55"/>
      <c r="N796" s="55"/>
      <c r="O796" s="55"/>
      <c r="P796" s="55"/>
      <c r="Q796" s="55"/>
      <c r="R796" s="55"/>
      <c r="S796" s="55"/>
      <c r="T796" s="55"/>
      <c r="U796" s="55"/>
      <c r="V796" s="55"/>
      <c r="W796" s="55"/>
      <c r="X796" s="55"/>
      <c r="Y796" s="55"/>
      <c r="Z796" s="55"/>
      <c r="AA796" s="55"/>
      <c r="AB796" s="55"/>
    </row>
    <row r="797" spans="1:28" ht="15">
      <c r="A797" s="99"/>
      <c r="B797" s="55"/>
      <c r="C797" s="55"/>
      <c r="D797" s="55"/>
      <c r="E797" s="93"/>
      <c r="F797" s="55"/>
      <c r="G797" s="55"/>
      <c r="H797" s="55"/>
      <c r="I797" s="55"/>
      <c r="J797" s="55"/>
      <c r="K797" s="55"/>
      <c r="L797" s="55"/>
      <c r="M797" s="55"/>
      <c r="N797" s="55"/>
      <c r="O797" s="55"/>
      <c r="P797" s="55"/>
      <c r="Q797" s="55"/>
      <c r="R797" s="55"/>
      <c r="S797" s="55"/>
      <c r="T797" s="55"/>
      <c r="U797" s="55"/>
      <c r="V797" s="55"/>
      <c r="W797" s="55"/>
      <c r="X797" s="55"/>
      <c r="Y797" s="55"/>
      <c r="Z797" s="55"/>
      <c r="AA797" s="55"/>
      <c r="AB797" s="55"/>
    </row>
    <row r="798" spans="1:28" ht="15">
      <c r="A798" s="99"/>
      <c r="B798" s="55"/>
      <c r="C798" s="55"/>
      <c r="D798" s="55"/>
      <c r="E798" s="93"/>
      <c r="F798" s="55"/>
      <c r="G798" s="55"/>
      <c r="H798" s="55"/>
      <c r="I798" s="55"/>
      <c r="J798" s="55"/>
      <c r="K798" s="55"/>
      <c r="L798" s="55"/>
      <c r="M798" s="55"/>
      <c r="N798" s="55"/>
      <c r="O798" s="55"/>
      <c r="P798" s="55"/>
      <c r="Q798" s="55"/>
      <c r="R798" s="55"/>
      <c r="S798" s="55"/>
      <c r="T798" s="55"/>
      <c r="U798" s="55"/>
      <c r="V798" s="55"/>
      <c r="W798" s="55"/>
      <c r="X798" s="55"/>
      <c r="Y798" s="55"/>
      <c r="Z798" s="55"/>
      <c r="AA798" s="55"/>
      <c r="AB798" s="55"/>
    </row>
    <row r="799" spans="1:28" ht="15">
      <c r="A799" s="99"/>
      <c r="B799" s="55"/>
      <c r="C799" s="55"/>
      <c r="D799" s="55"/>
      <c r="E799" s="93"/>
      <c r="F799" s="55"/>
      <c r="G799" s="55"/>
      <c r="H799" s="55"/>
      <c r="I799" s="55"/>
      <c r="J799" s="55"/>
      <c r="K799" s="55"/>
      <c r="L799" s="55"/>
      <c r="M799" s="55"/>
      <c r="N799" s="55"/>
      <c r="O799" s="55"/>
      <c r="P799" s="55"/>
      <c r="Q799" s="55"/>
      <c r="R799" s="55"/>
      <c r="S799" s="55"/>
      <c r="T799" s="55"/>
      <c r="U799" s="55"/>
      <c r="V799" s="55"/>
      <c r="W799" s="55"/>
      <c r="X799" s="55"/>
      <c r="Y799" s="55"/>
      <c r="Z799" s="55"/>
      <c r="AA799" s="55"/>
      <c r="AB799" s="55"/>
    </row>
    <row r="800" spans="1:28" ht="15">
      <c r="A800" s="99"/>
      <c r="B800" s="55"/>
      <c r="C800" s="55"/>
      <c r="D800" s="55"/>
      <c r="E800" s="93"/>
      <c r="F800" s="55"/>
      <c r="G800" s="55"/>
      <c r="H800" s="55"/>
      <c r="I800" s="55"/>
      <c r="J800" s="55"/>
      <c r="K800" s="55"/>
      <c r="L800" s="55"/>
      <c r="M800" s="55"/>
      <c r="N800" s="55"/>
      <c r="O800" s="55"/>
      <c r="P800" s="55"/>
      <c r="Q800" s="55"/>
      <c r="R800" s="55"/>
      <c r="S800" s="55"/>
      <c r="T800" s="55"/>
      <c r="U800" s="55"/>
      <c r="V800" s="55"/>
      <c r="W800" s="55"/>
      <c r="X800" s="55"/>
      <c r="Y800" s="55"/>
      <c r="Z800" s="55"/>
      <c r="AA800" s="55"/>
      <c r="AB800" s="55"/>
    </row>
    <row r="801" spans="1:28" ht="15">
      <c r="A801" s="99"/>
      <c r="B801" s="55"/>
      <c r="C801" s="55"/>
      <c r="D801" s="55"/>
      <c r="E801" s="93"/>
      <c r="F801" s="55"/>
      <c r="G801" s="55"/>
      <c r="H801" s="55"/>
      <c r="I801" s="55"/>
      <c r="J801" s="55"/>
      <c r="K801" s="55"/>
      <c r="L801" s="55"/>
      <c r="M801" s="55"/>
      <c r="N801" s="55"/>
      <c r="O801" s="55"/>
      <c r="P801" s="55"/>
      <c r="Q801" s="55"/>
      <c r="R801" s="55"/>
      <c r="S801" s="55"/>
      <c r="T801" s="55"/>
      <c r="U801" s="55"/>
      <c r="V801" s="55"/>
      <c r="W801" s="55"/>
      <c r="X801" s="55"/>
      <c r="Y801" s="55"/>
      <c r="Z801" s="55"/>
      <c r="AA801" s="55"/>
      <c r="AB801" s="55"/>
    </row>
    <row r="802" spans="1:28" ht="15">
      <c r="A802" s="99"/>
      <c r="B802" s="55"/>
      <c r="C802" s="55"/>
      <c r="D802" s="55"/>
      <c r="E802" s="93"/>
      <c r="F802" s="55"/>
      <c r="G802" s="55"/>
      <c r="H802" s="55"/>
      <c r="I802" s="55"/>
      <c r="J802" s="55"/>
      <c r="K802" s="55"/>
      <c r="L802" s="55"/>
      <c r="M802" s="55"/>
      <c r="N802" s="55"/>
      <c r="O802" s="55"/>
      <c r="P802" s="55"/>
      <c r="Q802" s="55"/>
      <c r="R802" s="55"/>
      <c r="S802" s="55"/>
      <c r="T802" s="55"/>
      <c r="U802" s="55"/>
      <c r="V802" s="55"/>
      <c r="W802" s="55"/>
      <c r="X802" s="55"/>
      <c r="Y802" s="55"/>
      <c r="Z802" s="55"/>
      <c r="AA802" s="55"/>
      <c r="AB802" s="55"/>
    </row>
    <row r="803" spans="1:28" ht="15">
      <c r="A803" s="99"/>
      <c r="B803" s="55"/>
      <c r="C803" s="55"/>
      <c r="D803" s="55"/>
      <c r="E803" s="93"/>
      <c r="F803" s="55"/>
      <c r="G803" s="55"/>
      <c r="H803" s="55"/>
      <c r="I803" s="55"/>
      <c r="J803" s="55"/>
      <c r="K803" s="55"/>
      <c r="L803" s="55"/>
      <c r="M803" s="55"/>
      <c r="N803" s="55"/>
      <c r="O803" s="55"/>
      <c r="P803" s="55"/>
      <c r="Q803" s="55"/>
      <c r="R803" s="55"/>
      <c r="S803" s="55"/>
      <c r="T803" s="55"/>
      <c r="U803" s="55"/>
      <c r="V803" s="55"/>
      <c r="W803" s="55"/>
      <c r="X803" s="55"/>
      <c r="Y803" s="55"/>
      <c r="Z803" s="55"/>
      <c r="AA803" s="55"/>
      <c r="AB803" s="55"/>
    </row>
    <row r="804" spans="1:28" ht="15">
      <c r="A804" s="99"/>
      <c r="B804" s="55"/>
      <c r="C804" s="55"/>
      <c r="D804" s="55"/>
      <c r="E804" s="93"/>
      <c r="F804" s="55"/>
      <c r="G804" s="55"/>
      <c r="H804" s="55"/>
      <c r="I804" s="55"/>
      <c r="J804" s="55"/>
      <c r="K804" s="55"/>
      <c r="L804" s="55"/>
      <c r="M804" s="55"/>
      <c r="N804" s="55"/>
      <c r="O804" s="55"/>
      <c r="P804" s="55"/>
      <c r="Q804" s="55"/>
      <c r="R804" s="55"/>
      <c r="S804" s="55"/>
      <c r="T804" s="55"/>
      <c r="U804" s="55"/>
      <c r="V804" s="55"/>
      <c r="W804" s="55"/>
      <c r="X804" s="55"/>
      <c r="Y804" s="55"/>
      <c r="Z804" s="55"/>
      <c r="AA804" s="55"/>
      <c r="AB804" s="55"/>
    </row>
    <row r="805" spans="1:28" ht="15">
      <c r="A805" s="99"/>
      <c r="B805" s="55"/>
      <c r="C805" s="55"/>
      <c r="D805" s="55"/>
      <c r="E805" s="93"/>
      <c r="F805" s="55"/>
      <c r="G805" s="55"/>
      <c r="H805" s="55"/>
      <c r="I805" s="55"/>
      <c r="J805" s="55"/>
      <c r="K805" s="55"/>
      <c r="L805" s="55"/>
      <c r="M805" s="55"/>
      <c r="N805" s="55"/>
      <c r="O805" s="55"/>
      <c r="P805" s="55"/>
      <c r="Q805" s="55"/>
      <c r="R805" s="55"/>
      <c r="S805" s="55"/>
      <c r="T805" s="55"/>
      <c r="U805" s="55"/>
      <c r="V805" s="55"/>
      <c r="W805" s="55"/>
      <c r="X805" s="55"/>
      <c r="Y805" s="55"/>
      <c r="Z805" s="55"/>
      <c r="AA805" s="55"/>
      <c r="AB805" s="55"/>
    </row>
    <row r="806" spans="1:28" ht="15">
      <c r="A806" s="99"/>
      <c r="B806" s="55"/>
      <c r="C806" s="55"/>
      <c r="D806" s="55"/>
      <c r="E806" s="93"/>
      <c r="F806" s="55"/>
      <c r="G806" s="55"/>
      <c r="H806" s="55"/>
      <c r="I806" s="55"/>
      <c r="J806" s="55"/>
      <c r="K806" s="55"/>
      <c r="L806" s="55"/>
      <c r="M806" s="55"/>
      <c r="N806" s="55"/>
      <c r="O806" s="55"/>
      <c r="P806" s="55"/>
      <c r="Q806" s="55"/>
      <c r="R806" s="55"/>
      <c r="S806" s="55"/>
      <c r="T806" s="55"/>
      <c r="U806" s="55"/>
      <c r="V806" s="55"/>
      <c r="W806" s="55"/>
      <c r="X806" s="55"/>
      <c r="Y806" s="55"/>
      <c r="Z806" s="55"/>
      <c r="AA806" s="55"/>
      <c r="AB806" s="55"/>
    </row>
    <row r="807" spans="1:28" ht="15">
      <c r="A807" s="99"/>
      <c r="B807" s="55"/>
      <c r="C807" s="55"/>
      <c r="D807" s="55"/>
      <c r="E807" s="93"/>
      <c r="F807" s="55"/>
      <c r="G807" s="55"/>
      <c r="H807" s="55"/>
      <c r="I807" s="55"/>
      <c r="J807" s="55"/>
      <c r="K807" s="55"/>
      <c r="L807" s="55"/>
      <c r="M807" s="55"/>
      <c r="N807" s="55"/>
      <c r="O807" s="55"/>
      <c r="P807" s="55"/>
      <c r="Q807" s="55"/>
      <c r="R807" s="55"/>
      <c r="S807" s="55"/>
      <c r="T807" s="55"/>
      <c r="U807" s="55"/>
      <c r="V807" s="55"/>
      <c r="W807" s="55"/>
      <c r="X807" s="55"/>
      <c r="Y807" s="55"/>
      <c r="Z807" s="55"/>
      <c r="AA807" s="55"/>
      <c r="AB807" s="55"/>
    </row>
    <row r="808" spans="1:28" ht="15">
      <c r="A808" s="99"/>
      <c r="B808" s="55"/>
      <c r="C808" s="55"/>
      <c r="D808" s="55"/>
      <c r="E808" s="93"/>
      <c r="F808" s="55"/>
      <c r="G808" s="55"/>
      <c r="H808" s="55"/>
      <c r="I808" s="55"/>
      <c r="J808" s="55"/>
      <c r="K808" s="55"/>
      <c r="L808" s="55"/>
      <c r="M808" s="55"/>
      <c r="N808" s="55"/>
      <c r="O808" s="55"/>
      <c r="P808" s="55"/>
      <c r="Q808" s="55"/>
      <c r="R808" s="55"/>
      <c r="S808" s="55"/>
      <c r="T808" s="55"/>
      <c r="U808" s="55"/>
      <c r="V808" s="55"/>
      <c r="W808" s="55"/>
      <c r="X808" s="55"/>
      <c r="Y808" s="55"/>
      <c r="Z808" s="55"/>
      <c r="AA808" s="55"/>
      <c r="AB808" s="55"/>
    </row>
    <row r="809" spans="1:28" ht="15">
      <c r="A809" s="99"/>
      <c r="B809" s="55"/>
      <c r="C809" s="55"/>
      <c r="D809" s="55"/>
      <c r="E809" s="93"/>
      <c r="F809" s="55"/>
      <c r="G809" s="55"/>
      <c r="H809" s="55"/>
      <c r="I809" s="55"/>
      <c r="J809" s="55"/>
      <c r="K809" s="55"/>
      <c r="L809" s="55"/>
      <c r="M809" s="55"/>
      <c r="N809" s="55"/>
      <c r="O809" s="55"/>
      <c r="P809" s="55"/>
      <c r="Q809" s="55"/>
      <c r="R809" s="55"/>
      <c r="S809" s="55"/>
      <c r="T809" s="55"/>
      <c r="U809" s="55"/>
      <c r="V809" s="55"/>
      <c r="W809" s="55"/>
      <c r="X809" s="55"/>
      <c r="Y809" s="55"/>
      <c r="Z809" s="55"/>
      <c r="AA809" s="55"/>
      <c r="AB809" s="55"/>
    </row>
    <row r="810" spans="1:28" ht="15">
      <c r="A810" s="99"/>
      <c r="B810" s="55"/>
      <c r="C810" s="55"/>
      <c r="D810" s="55"/>
      <c r="E810" s="93"/>
      <c r="F810" s="55"/>
      <c r="G810" s="55"/>
      <c r="H810" s="55"/>
      <c r="I810" s="55"/>
      <c r="J810" s="55"/>
      <c r="K810" s="55"/>
      <c r="L810" s="55"/>
      <c r="M810" s="55"/>
      <c r="N810" s="55"/>
      <c r="O810" s="55"/>
      <c r="P810" s="55"/>
      <c r="Q810" s="55"/>
      <c r="R810" s="55"/>
      <c r="S810" s="55"/>
      <c r="T810" s="55"/>
      <c r="U810" s="55"/>
      <c r="V810" s="55"/>
      <c r="W810" s="55"/>
      <c r="X810" s="55"/>
      <c r="Y810" s="55"/>
      <c r="Z810" s="55"/>
      <c r="AA810" s="55"/>
      <c r="AB810" s="55"/>
    </row>
    <row r="811" spans="1:28" ht="15">
      <c r="A811" s="99"/>
      <c r="B811" s="55"/>
      <c r="C811" s="55"/>
      <c r="D811" s="55"/>
      <c r="E811" s="93"/>
      <c r="F811" s="55"/>
      <c r="G811" s="55"/>
      <c r="H811" s="55"/>
      <c r="I811" s="55"/>
      <c r="J811" s="55"/>
      <c r="K811" s="55"/>
      <c r="L811" s="55"/>
      <c r="M811" s="55"/>
      <c r="N811" s="55"/>
      <c r="O811" s="55"/>
      <c r="P811" s="55"/>
      <c r="Q811" s="55"/>
      <c r="R811" s="55"/>
      <c r="S811" s="55"/>
      <c r="T811" s="55"/>
      <c r="U811" s="55"/>
      <c r="V811" s="55"/>
      <c r="W811" s="55"/>
      <c r="X811" s="55"/>
      <c r="Y811" s="55"/>
      <c r="Z811" s="55"/>
      <c r="AA811" s="55"/>
      <c r="AB811" s="55"/>
    </row>
    <row r="812" spans="1:28" ht="15">
      <c r="A812" s="99"/>
      <c r="B812" s="55"/>
      <c r="C812" s="55"/>
      <c r="D812" s="55"/>
      <c r="E812" s="93"/>
      <c r="F812" s="55"/>
      <c r="G812" s="55"/>
      <c r="H812" s="55"/>
      <c r="I812" s="55"/>
      <c r="J812" s="55"/>
      <c r="K812" s="55"/>
      <c r="L812" s="55"/>
      <c r="M812" s="55"/>
      <c r="N812" s="55"/>
      <c r="O812" s="55"/>
      <c r="P812" s="55"/>
      <c r="Q812" s="55"/>
      <c r="R812" s="55"/>
      <c r="S812" s="55"/>
      <c r="T812" s="55"/>
      <c r="U812" s="55"/>
      <c r="V812" s="55"/>
      <c r="W812" s="55"/>
      <c r="X812" s="55"/>
      <c r="Y812" s="55"/>
      <c r="Z812" s="55"/>
      <c r="AA812" s="55"/>
      <c r="AB812" s="55"/>
    </row>
    <row r="813" spans="1:28" ht="15">
      <c r="A813" s="99"/>
      <c r="B813" s="55"/>
      <c r="C813" s="55"/>
      <c r="D813" s="55"/>
      <c r="E813" s="93"/>
      <c r="F813" s="55"/>
      <c r="G813" s="55"/>
      <c r="H813" s="55"/>
      <c r="I813" s="55"/>
      <c r="J813" s="55"/>
      <c r="K813" s="55"/>
      <c r="L813" s="55"/>
      <c r="M813" s="55"/>
      <c r="N813" s="55"/>
      <c r="O813" s="55"/>
      <c r="P813" s="55"/>
      <c r="Q813" s="55"/>
      <c r="R813" s="55"/>
      <c r="S813" s="55"/>
      <c r="T813" s="55"/>
      <c r="U813" s="55"/>
      <c r="V813" s="55"/>
      <c r="W813" s="55"/>
      <c r="X813" s="55"/>
      <c r="Y813" s="55"/>
      <c r="Z813" s="55"/>
      <c r="AA813" s="55"/>
      <c r="AB813" s="55"/>
    </row>
    <row r="814" spans="1:28" ht="15">
      <c r="A814" s="99"/>
      <c r="B814" s="55"/>
      <c r="C814" s="55"/>
      <c r="D814" s="55"/>
      <c r="E814" s="93"/>
      <c r="F814" s="55"/>
      <c r="G814" s="55"/>
      <c r="H814" s="55"/>
      <c r="I814" s="55"/>
      <c r="J814" s="55"/>
      <c r="K814" s="55"/>
      <c r="L814" s="55"/>
      <c r="M814" s="55"/>
      <c r="N814" s="55"/>
      <c r="O814" s="55"/>
      <c r="P814" s="55"/>
      <c r="Q814" s="55"/>
      <c r="R814" s="55"/>
      <c r="S814" s="55"/>
      <c r="T814" s="55"/>
      <c r="U814" s="55"/>
      <c r="V814" s="55"/>
      <c r="W814" s="55"/>
      <c r="X814" s="55"/>
      <c r="Y814" s="55"/>
      <c r="Z814" s="55"/>
      <c r="AA814" s="55"/>
      <c r="AB814" s="55"/>
    </row>
    <row r="815" spans="1:28" ht="15">
      <c r="A815" s="99"/>
      <c r="B815" s="55"/>
      <c r="C815" s="55"/>
      <c r="D815" s="55"/>
      <c r="E815" s="93"/>
      <c r="F815" s="55"/>
      <c r="G815" s="55"/>
      <c r="H815" s="55"/>
      <c r="I815" s="55"/>
      <c r="J815" s="55"/>
      <c r="K815" s="55"/>
      <c r="L815" s="55"/>
      <c r="M815" s="55"/>
      <c r="N815" s="55"/>
      <c r="O815" s="55"/>
      <c r="P815" s="55"/>
      <c r="Q815" s="55"/>
      <c r="R815" s="55"/>
      <c r="S815" s="55"/>
      <c r="T815" s="55"/>
      <c r="U815" s="55"/>
      <c r="V815" s="55"/>
      <c r="W815" s="55"/>
      <c r="X815" s="55"/>
      <c r="Y815" s="55"/>
      <c r="Z815" s="55"/>
      <c r="AA815" s="55"/>
      <c r="AB815" s="55"/>
    </row>
    <row r="816" spans="1:28" ht="15">
      <c r="A816" s="99"/>
      <c r="B816" s="55"/>
      <c r="C816" s="55"/>
      <c r="D816" s="55"/>
      <c r="E816" s="93"/>
      <c r="F816" s="55"/>
      <c r="G816" s="55"/>
      <c r="H816" s="55"/>
      <c r="I816" s="55"/>
      <c r="J816" s="55"/>
      <c r="K816" s="55"/>
      <c r="L816" s="55"/>
      <c r="M816" s="55"/>
      <c r="N816" s="55"/>
      <c r="O816" s="55"/>
      <c r="P816" s="55"/>
      <c r="Q816" s="55"/>
      <c r="R816" s="55"/>
      <c r="S816" s="55"/>
      <c r="T816" s="55"/>
      <c r="U816" s="55"/>
      <c r="V816" s="55"/>
      <c r="W816" s="55"/>
      <c r="X816" s="55"/>
      <c r="Y816" s="55"/>
      <c r="Z816" s="55"/>
      <c r="AA816" s="55"/>
      <c r="AB816" s="55"/>
    </row>
    <row r="817" spans="1:28" ht="15">
      <c r="A817" s="99"/>
      <c r="B817" s="55"/>
      <c r="C817" s="55"/>
      <c r="D817" s="55"/>
      <c r="E817" s="93"/>
      <c r="F817" s="55"/>
      <c r="G817" s="55"/>
      <c r="H817" s="55"/>
      <c r="I817" s="55"/>
      <c r="J817" s="55"/>
      <c r="K817" s="55"/>
      <c r="L817" s="55"/>
      <c r="M817" s="55"/>
      <c r="N817" s="55"/>
      <c r="O817" s="55"/>
      <c r="P817" s="55"/>
      <c r="Q817" s="55"/>
      <c r="R817" s="55"/>
      <c r="S817" s="55"/>
      <c r="T817" s="55"/>
      <c r="U817" s="55"/>
      <c r="V817" s="55"/>
      <c r="W817" s="55"/>
      <c r="X817" s="55"/>
      <c r="Y817" s="55"/>
      <c r="Z817" s="55"/>
      <c r="AA817" s="55"/>
      <c r="AB817" s="55"/>
    </row>
    <row r="818" spans="1:28" ht="15">
      <c r="A818" s="99"/>
      <c r="B818" s="55"/>
      <c r="C818" s="55"/>
      <c r="D818" s="55"/>
      <c r="E818" s="93"/>
      <c r="F818" s="55"/>
      <c r="G818" s="55"/>
      <c r="H818" s="55"/>
      <c r="I818" s="55"/>
      <c r="J818" s="55"/>
      <c r="K818" s="55"/>
      <c r="L818" s="55"/>
      <c r="M818" s="55"/>
      <c r="N818" s="55"/>
      <c r="O818" s="55"/>
      <c r="P818" s="55"/>
      <c r="Q818" s="55"/>
      <c r="R818" s="55"/>
      <c r="S818" s="55"/>
      <c r="T818" s="55"/>
      <c r="U818" s="55"/>
      <c r="V818" s="55"/>
      <c r="W818" s="55"/>
      <c r="X818" s="55"/>
      <c r="Y818" s="55"/>
      <c r="Z818" s="55"/>
      <c r="AA818" s="55"/>
      <c r="AB818" s="55"/>
    </row>
    <row r="819" spans="1:28" ht="15">
      <c r="A819" s="99"/>
      <c r="B819" s="55"/>
      <c r="C819" s="55"/>
      <c r="D819" s="55"/>
      <c r="E819" s="93"/>
      <c r="F819" s="55"/>
      <c r="G819" s="55"/>
      <c r="H819" s="55"/>
      <c r="I819" s="55"/>
      <c r="J819" s="55"/>
      <c r="K819" s="55"/>
      <c r="L819" s="55"/>
      <c r="M819" s="55"/>
      <c r="N819" s="55"/>
      <c r="O819" s="55"/>
      <c r="P819" s="55"/>
      <c r="Q819" s="55"/>
      <c r="R819" s="55"/>
      <c r="S819" s="55"/>
      <c r="T819" s="55"/>
      <c r="U819" s="55"/>
      <c r="V819" s="55"/>
      <c r="W819" s="55"/>
      <c r="X819" s="55"/>
      <c r="Y819" s="55"/>
      <c r="Z819" s="55"/>
      <c r="AA819" s="55"/>
      <c r="AB819" s="55"/>
    </row>
    <row r="820" spans="1:28" ht="15">
      <c r="A820" s="99"/>
      <c r="B820" s="55"/>
      <c r="C820" s="55"/>
      <c r="D820" s="55"/>
      <c r="E820" s="93"/>
      <c r="F820" s="55"/>
      <c r="G820" s="55"/>
      <c r="H820" s="55"/>
      <c r="I820" s="55"/>
      <c r="J820" s="55"/>
      <c r="K820" s="55"/>
      <c r="L820" s="55"/>
      <c r="M820" s="55"/>
      <c r="N820" s="55"/>
      <c r="O820" s="55"/>
      <c r="P820" s="55"/>
      <c r="Q820" s="55"/>
      <c r="R820" s="55"/>
      <c r="S820" s="55"/>
      <c r="T820" s="55"/>
      <c r="U820" s="55"/>
      <c r="V820" s="55"/>
      <c r="W820" s="55"/>
      <c r="X820" s="55"/>
      <c r="Y820" s="55"/>
      <c r="Z820" s="55"/>
      <c r="AA820" s="55"/>
      <c r="AB820" s="55"/>
    </row>
    <row r="821" spans="1:28" ht="15">
      <c r="A821" s="99"/>
      <c r="B821" s="55"/>
      <c r="C821" s="55"/>
      <c r="D821" s="55"/>
      <c r="E821" s="93"/>
      <c r="F821" s="55"/>
      <c r="G821" s="55"/>
      <c r="H821" s="55"/>
      <c r="I821" s="55"/>
      <c r="J821" s="55"/>
      <c r="K821" s="55"/>
      <c r="L821" s="55"/>
      <c r="M821" s="55"/>
      <c r="N821" s="55"/>
      <c r="O821" s="55"/>
      <c r="P821" s="55"/>
      <c r="Q821" s="55"/>
      <c r="R821" s="55"/>
      <c r="S821" s="55"/>
      <c r="T821" s="55"/>
      <c r="U821" s="55"/>
      <c r="V821" s="55"/>
      <c r="W821" s="55"/>
      <c r="X821" s="55"/>
      <c r="Y821" s="55"/>
      <c r="Z821" s="55"/>
      <c r="AA821" s="55"/>
      <c r="AB821" s="55"/>
    </row>
    <row r="822" spans="1:28" ht="15">
      <c r="A822" s="99"/>
      <c r="B822" s="55"/>
      <c r="C822" s="55"/>
      <c r="D822" s="55"/>
      <c r="E822" s="93"/>
      <c r="F822" s="55"/>
      <c r="G822" s="55"/>
      <c r="H822" s="55"/>
      <c r="I822" s="55"/>
      <c r="J822" s="55"/>
      <c r="K822" s="55"/>
      <c r="L822" s="55"/>
      <c r="M822" s="55"/>
      <c r="N822" s="55"/>
      <c r="O822" s="55"/>
      <c r="P822" s="55"/>
      <c r="Q822" s="55"/>
      <c r="R822" s="55"/>
      <c r="S822" s="55"/>
      <c r="T822" s="55"/>
      <c r="U822" s="55"/>
      <c r="V822" s="55"/>
      <c r="W822" s="55"/>
      <c r="X822" s="55"/>
      <c r="Y822" s="55"/>
      <c r="Z822" s="55"/>
      <c r="AA822" s="55"/>
      <c r="AB822" s="55"/>
    </row>
    <row r="823" spans="1:28" ht="15">
      <c r="A823" s="99"/>
      <c r="B823" s="55"/>
      <c r="C823" s="55"/>
      <c r="D823" s="55"/>
      <c r="E823" s="93"/>
      <c r="F823" s="55"/>
      <c r="G823" s="55"/>
      <c r="H823" s="55"/>
      <c r="I823" s="55"/>
      <c r="J823" s="55"/>
      <c r="K823" s="55"/>
      <c r="L823" s="55"/>
      <c r="M823" s="55"/>
      <c r="N823" s="55"/>
      <c r="O823" s="55"/>
      <c r="P823" s="55"/>
      <c r="Q823" s="55"/>
      <c r="R823" s="55"/>
      <c r="S823" s="55"/>
      <c r="T823" s="55"/>
      <c r="U823" s="55"/>
      <c r="V823" s="55"/>
      <c r="W823" s="55"/>
      <c r="X823" s="55"/>
      <c r="Y823" s="55"/>
      <c r="Z823" s="55"/>
      <c r="AA823" s="55"/>
      <c r="AB823" s="55"/>
    </row>
    <row r="824" spans="1:28" ht="15">
      <c r="A824" s="99"/>
      <c r="B824" s="55"/>
      <c r="C824" s="55"/>
      <c r="D824" s="55"/>
      <c r="E824" s="93"/>
      <c r="F824" s="55"/>
      <c r="G824" s="55"/>
      <c r="H824" s="55"/>
      <c r="I824" s="55"/>
      <c r="J824" s="55"/>
      <c r="K824" s="55"/>
      <c r="L824" s="55"/>
      <c r="M824" s="55"/>
      <c r="N824" s="55"/>
      <c r="O824" s="55"/>
      <c r="P824" s="55"/>
      <c r="Q824" s="55"/>
      <c r="R824" s="55"/>
      <c r="S824" s="55"/>
      <c r="T824" s="55"/>
      <c r="U824" s="55"/>
      <c r="V824" s="55"/>
      <c r="W824" s="55"/>
      <c r="X824" s="55"/>
      <c r="Y824" s="55"/>
      <c r="Z824" s="55"/>
      <c r="AA824" s="55"/>
      <c r="AB824" s="55"/>
    </row>
    <row r="825" spans="1:28" ht="15">
      <c r="A825" s="99"/>
      <c r="B825" s="55"/>
      <c r="C825" s="55"/>
      <c r="D825" s="55"/>
      <c r="E825" s="93"/>
      <c r="F825" s="55"/>
      <c r="G825" s="55"/>
      <c r="H825" s="55"/>
      <c r="I825" s="55"/>
      <c r="J825" s="55"/>
      <c r="K825" s="55"/>
      <c r="L825" s="55"/>
      <c r="M825" s="55"/>
      <c r="N825" s="55"/>
      <c r="O825" s="55"/>
      <c r="P825" s="55"/>
      <c r="Q825" s="55"/>
      <c r="R825" s="55"/>
      <c r="S825" s="55"/>
      <c r="T825" s="55"/>
      <c r="U825" s="55"/>
      <c r="V825" s="55"/>
      <c r="W825" s="55"/>
      <c r="X825" s="55"/>
      <c r="Y825" s="55"/>
      <c r="Z825" s="55"/>
      <c r="AA825" s="55"/>
      <c r="AB825" s="55"/>
    </row>
    <row r="826" spans="1:28" ht="15">
      <c r="A826" s="99"/>
      <c r="B826" s="55"/>
      <c r="C826" s="55"/>
      <c r="D826" s="55"/>
      <c r="E826" s="93"/>
      <c r="F826" s="55"/>
      <c r="G826" s="55"/>
      <c r="H826" s="55"/>
      <c r="I826" s="55"/>
      <c r="J826" s="55"/>
      <c r="K826" s="55"/>
      <c r="L826" s="55"/>
      <c r="M826" s="55"/>
      <c r="N826" s="55"/>
      <c r="O826" s="55"/>
      <c r="P826" s="55"/>
      <c r="Q826" s="55"/>
      <c r="R826" s="55"/>
      <c r="S826" s="55"/>
      <c r="T826" s="55"/>
      <c r="U826" s="55"/>
      <c r="V826" s="55"/>
      <c r="W826" s="55"/>
      <c r="X826" s="55"/>
      <c r="Y826" s="55"/>
      <c r="Z826" s="55"/>
      <c r="AA826" s="55"/>
      <c r="AB826" s="55"/>
    </row>
    <row r="827" spans="1:28" ht="15">
      <c r="A827" s="99"/>
      <c r="B827" s="55"/>
      <c r="C827" s="55"/>
      <c r="D827" s="55"/>
      <c r="E827" s="93"/>
      <c r="F827" s="55"/>
      <c r="G827" s="55"/>
      <c r="H827" s="55"/>
      <c r="I827" s="55"/>
      <c r="J827" s="55"/>
      <c r="K827" s="55"/>
      <c r="L827" s="55"/>
      <c r="M827" s="55"/>
      <c r="N827" s="55"/>
      <c r="O827" s="55"/>
      <c r="P827" s="55"/>
      <c r="Q827" s="55"/>
      <c r="R827" s="55"/>
      <c r="S827" s="55"/>
      <c r="T827" s="55"/>
      <c r="U827" s="55"/>
      <c r="V827" s="55"/>
      <c r="W827" s="55"/>
      <c r="X827" s="55"/>
      <c r="Y827" s="55"/>
      <c r="Z827" s="55"/>
      <c r="AA827" s="55"/>
      <c r="AB827" s="55"/>
    </row>
    <row r="828" spans="1:28" ht="15">
      <c r="A828" s="99"/>
      <c r="B828" s="55"/>
      <c r="C828" s="55"/>
      <c r="D828" s="55"/>
      <c r="E828" s="93"/>
      <c r="F828" s="55"/>
      <c r="G828" s="55"/>
      <c r="H828" s="55"/>
      <c r="I828" s="55"/>
      <c r="J828" s="55"/>
      <c r="K828" s="55"/>
      <c r="L828" s="55"/>
      <c r="M828" s="55"/>
      <c r="N828" s="55"/>
      <c r="O828" s="55"/>
      <c r="P828" s="55"/>
      <c r="Q828" s="55"/>
      <c r="R828" s="55"/>
      <c r="S828" s="55"/>
      <c r="T828" s="55"/>
      <c r="U828" s="55"/>
      <c r="V828" s="55"/>
      <c r="W828" s="55"/>
      <c r="X828" s="55"/>
      <c r="Y828" s="55"/>
      <c r="Z828" s="55"/>
      <c r="AA828" s="55"/>
      <c r="AB828" s="55"/>
    </row>
    <row r="829" spans="1:28" ht="15">
      <c r="A829" s="99"/>
      <c r="B829" s="55"/>
      <c r="C829" s="55"/>
      <c r="D829" s="55"/>
      <c r="E829" s="93"/>
      <c r="F829" s="55"/>
      <c r="G829" s="55"/>
      <c r="H829" s="55"/>
      <c r="I829" s="55"/>
      <c r="J829" s="55"/>
      <c r="K829" s="55"/>
      <c r="L829" s="55"/>
      <c r="M829" s="55"/>
      <c r="N829" s="55"/>
      <c r="O829" s="55"/>
      <c r="P829" s="55"/>
      <c r="Q829" s="55"/>
      <c r="R829" s="55"/>
      <c r="S829" s="55"/>
      <c r="T829" s="55"/>
      <c r="U829" s="55"/>
      <c r="V829" s="55"/>
      <c r="W829" s="55"/>
      <c r="X829" s="55"/>
      <c r="Y829" s="55"/>
      <c r="Z829" s="55"/>
      <c r="AA829" s="55"/>
      <c r="AB829" s="55"/>
    </row>
    <row r="830" spans="1:28" ht="15">
      <c r="A830" s="99"/>
      <c r="B830" s="55"/>
      <c r="C830" s="55"/>
      <c r="D830" s="55"/>
      <c r="E830" s="93"/>
      <c r="F830" s="55"/>
      <c r="G830" s="55"/>
      <c r="H830" s="55"/>
      <c r="I830" s="55"/>
      <c r="J830" s="55"/>
      <c r="K830" s="55"/>
      <c r="L830" s="55"/>
      <c r="M830" s="55"/>
      <c r="N830" s="55"/>
      <c r="O830" s="55"/>
      <c r="P830" s="55"/>
      <c r="Q830" s="55"/>
      <c r="R830" s="55"/>
      <c r="S830" s="55"/>
      <c r="T830" s="55"/>
      <c r="U830" s="55"/>
      <c r="V830" s="55"/>
      <c r="W830" s="55"/>
      <c r="X830" s="55"/>
      <c r="Y830" s="55"/>
      <c r="Z830" s="55"/>
      <c r="AA830" s="55"/>
      <c r="AB830" s="55"/>
    </row>
    <row r="831" spans="1:28" ht="15">
      <c r="A831" s="99"/>
      <c r="B831" s="55"/>
      <c r="C831" s="55"/>
      <c r="D831" s="55"/>
      <c r="E831" s="93"/>
      <c r="F831" s="55"/>
      <c r="G831" s="55"/>
      <c r="H831" s="55"/>
      <c r="I831" s="55"/>
      <c r="J831" s="55"/>
      <c r="K831" s="55"/>
      <c r="L831" s="55"/>
      <c r="M831" s="55"/>
      <c r="N831" s="55"/>
      <c r="O831" s="55"/>
      <c r="P831" s="55"/>
      <c r="Q831" s="55"/>
      <c r="R831" s="55"/>
      <c r="S831" s="55"/>
      <c r="T831" s="55"/>
      <c r="U831" s="55"/>
      <c r="V831" s="55"/>
      <c r="W831" s="55"/>
      <c r="X831" s="55"/>
      <c r="Y831" s="55"/>
      <c r="Z831" s="55"/>
      <c r="AA831" s="55"/>
      <c r="AB831" s="55"/>
    </row>
    <row r="832" spans="1:28" ht="15">
      <c r="A832" s="99"/>
      <c r="B832" s="55"/>
      <c r="C832" s="55"/>
      <c r="D832" s="55"/>
      <c r="E832" s="93"/>
      <c r="F832" s="55"/>
      <c r="G832" s="55"/>
      <c r="H832" s="55"/>
      <c r="I832" s="55"/>
      <c r="J832" s="55"/>
      <c r="K832" s="55"/>
      <c r="L832" s="55"/>
      <c r="M832" s="55"/>
      <c r="N832" s="55"/>
      <c r="O832" s="55"/>
      <c r="P832" s="55"/>
      <c r="Q832" s="55"/>
      <c r="R832" s="55"/>
      <c r="S832" s="55"/>
      <c r="T832" s="55"/>
      <c r="U832" s="55"/>
      <c r="V832" s="55"/>
      <c r="W832" s="55"/>
      <c r="X832" s="55"/>
      <c r="Y832" s="55"/>
      <c r="Z832" s="55"/>
      <c r="AA832" s="55"/>
      <c r="AB832" s="55"/>
    </row>
    <row r="833" spans="1:28" ht="15">
      <c r="A833" s="99"/>
      <c r="B833" s="55"/>
      <c r="C833" s="55"/>
      <c r="D833" s="55"/>
      <c r="E833" s="93"/>
      <c r="F833" s="55"/>
      <c r="G833" s="55"/>
      <c r="H833" s="55"/>
      <c r="I833" s="55"/>
      <c r="J833" s="55"/>
      <c r="K833" s="55"/>
      <c r="L833" s="55"/>
      <c r="M833" s="55"/>
      <c r="N833" s="55"/>
      <c r="O833" s="55"/>
      <c r="P833" s="55"/>
      <c r="Q833" s="55"/>
      <c r="R833" s="55"/>
      <c r="S833" s="55"/>
      <c r="T833" s="55"/>
      <c r="U833" s="55"/>
      <c r="V833" s="55"/>
      <c r="W833" s="55"/>
      <c r="X833" s="55"/>
      <c r="Y833" s="55"/>
      <c r="Z833" s="55"/>
      <c r="AA833" s="55"/>
      <c r="AB833" s="55"/>
    </row>
    <row r="834" spans="1:28" ht="15">
      <c r="A834" s="99"/>
      <c r="B834" s="55"/>
      <c r="C834" s="55"/>
      <c r="D834" s="55"/>
      <c r="E834" s="93"/>
      <c r="F834" s="55"/>
      <c r="G834" s="55"/>
      <c r="H834" s="55"/>
      <c r="I834" s="55"/>
      <c r="J834" s="55"/>
      <c r="K834" s="55"/>
      <c r="L834" s="55"/>
      <c r="M834" s="55"/>
      <c r="N834" s="55"/>
      <c r="O834" s="55"/>
      <c r="P834" s="55"/>
      <c r="Q834" s="55"/>
      <c r="R834" s="55"/>
      <c r="S834" s="55"/>
      <c r="T834" s="55"/>
      <c r="U834" s="55"/>
      <c r="V834" s="55"/>
      <c r="W834" s="55"/>
      <c r="X834" s="55"/>
      <c r="Y834" s="55"/>
      <c r="Z834" s="55"/>
      <c r="AA834" s="55"/>
      <c r="AB834" s="55"/>
    </row>
    <row r="835" spans="1:28" ht="15">
      <c r="A835" s="99"/>
      <c r="B835" s="55"/>
      <c r="C835" s="55"/>
      <c r="D835" s="55"/>
      <c r="E835" s="93"/>
      <c r="F835" s="55"/>
      <c r="G835" s="55"/>
      <c r="H835" s="55"/>
      <c r="I835" s="55"/>
      <c r="J835" s="55"/>
      <c r="K835" s="55"/>
      <c r="L835" s="55"/>
      <c r="M835" s="55"/>
      <c r="N835" s="55"/>
      <c r="O835" s="55"/>
      <c r="P835" s="55"/>
      <c r="Q835" s="55"/>
      <c r="R835" s="55"/>
      <c r="S835" s="55"/>
      <c r="T835" s="55"/>
      <c r="U835" s="55"/>
      <c r="V835" s="55"/>
      <c r="W835" s="55"/>
      <c r="X835" s="55"/>
      <c r="Y835" s="55"/>
      <c r="Z835" s="55"/>
      <c r="AA835" s="55"/>
      <c r="AB835" s="55"/>
    </row>
    <row r="836" spans="1:28" ht="15">
      <c r="A836" s="99"/>
      <c r="B836" s="55"/>
      <c r="C836" s="55"/>
      <c r="D836" s="55"/>
      <c r="E836" s="93"/>
      <c r="F836" s="55"/>
      <c r="G836" s="55"/>
      <c r="H836" s="55"/>
      <c r="I836" s="55"/>
      <c r="J836" s="55"/>
      <c r="K836" s="55"/>
      <c r="L836" s="55"/>
      <c r="M836" s="55"/>
      <c r="N836" s="55"/>
      <c r="O836" s="55"/>
      <c r="P836" s="55"/>
      <c r="Q836" s="55"/>
      <c r="R836" s="55"/>
      <c r="S836" s="55"/>
      <c r="T836" s="55"/>
      <c r="U836" s="55"/>
      <c r="V836" s="55"/>
      <c r="W836" s="55"/>
      <c r="X836" s="55"/>
      <c r="Y836" s="55"/>
      <c r="Z836" s="55"/>
      <c r="AA836" s="55"/>
      <c r="AB836" s="55"/>
    </row>
    <row r="837" spans="1:28" ht="15">
      <c r="A837" s="99"/>
      <c r="B837" s="55"/>
      <c r="C837" s="55"/>
      <c r="D837" s="55"/>
      <c r="E837" s="93"/>
      <c r="F837" s="55"/>
      <c r="G837" s="55"/>
      <c r="H837" s="55"/>
      <c r="I837" s="55"/>
      <c r="J837" s="55"/>
      <c r="K837" s="55"/>
      <c r="L837" s="55"/>
      <c r="M837" s="55"/>
      <c r="N837" s="55"/>
      <c r="O837" s="55"/>
      <c r="P837" s="55"/>
      <c r="Q837" s="55"/>
      <c r="R837" s="55"/>
      <c r="S837" s="55"/>
      <c r="T837" s="55"/>
      <c r="U837" s="55"/>
      <c r="V837" s="55"/>
      <c r="W837" s="55"/>
      <c r="X837" s="55"/>
      <c r="Y837" s="55"/>
      <c r="Z837" s="55"/>
      <c r="AA837" s="55"/>
      <c r="AB837" s="55"/>
    </row>
    <row r="838" spans="1:28" ht="15">
      <c r="A838" s="99"/>
      <c r="B838" s="55"/>
      <c r="C838" s="55"/>
      <c r="D838" s="55"/>
      <c r="E838" s="93"/>
      <c r="F838" s="55"/>
      <c r="G838" s="55"/>
      <c r="H838" s="55"/>
      <c r="I838" s="55"/>
      <c r="J838" s="55"/>
      <c r="K838" s="55"/>
      <c r="L838" s="55"/>
      <c r="M838" s="55"/>
      <c r="N838" s="55"/>
      <c r="O838" s="55"/>
      <c r="P838" s="55"/>
      <c r="Q838" s="55"/>
      <c r="R838" s="55"/>
      <c r="S838" s="55"/>
      <c r="T838" s="55"/>
      <c r="U838" s="55"/>
      <c r="V838" s="55"/>
      <c r="W838" s="55"/>
      <c r="X838" s="55"/>
      <c r="Y838" s="55"/>
      <c r="Z838" s="55"/>
      <c r="AA838" s="55"/>
      <c r="AB838" s="55"/>
    </row>
    <row r="839" spans="1:28" ht="15">
      <c r="A839" s="99"/>
      <c r="B839" s="55"/>
      <c r="C839" s="55"/>
      <c r="D839" s="55"/>
      <c r="E839" s="93"/>
      <c r="F839" s="55"/>
      <c r="G839" s="55"/>
      <c r="H839" s="55"/>
      <c r="I839" s="55"/>
      <c r="J839" s="55"/>
      <c r="K839" s="55"/>
      <c r="L839" s="55"/>
      <c r="M839" s="55"/>
      <c r="N839" s="55"/>
      <c r="O839" s="55"/>
      <c r="P839" s="55"/>
      <c r="Q839" s="55"/>
      <c r="R839" s="55"/>
      <c r="S839" s="55"/>
      <c r="T839" s="55"/>
      <c r="U839" s="55"/>
      <c r="V839" s="55"/>
      <c r="W839" s="55"/>
      <c r="X839" s="55"/>
      <c r="Y839" s="55"/>
      <c r="Z839" s="55"/>
      <c r="AA839" s="55"/>
      <c r="AB839" s="55"/>
    </row>
    <row r="840" spans="1:28" ht="15">
      <c r="A840" s="99"/>
      <c r="B840" s="55"/>
      <c r="C840" s="55"/>
      <c r="D840" s="55"/>
      <c r="E840" s="93"/>
      <c r="F840" s="55"/>
      <c r="G840" s="55"/>
      <c r="H840" s="55"/>
      <c r="I840" s="55"/>
      <c r="J840" s="55"/>
      <c r="K840" s="55"/>
      <c r="L840" s="55"/>
      <c r="M840" s="55"/>
      <c r="N840" s="55"/>
      <c r="O840" s="55"/>
      <c r="P840" s="55"/>
      <c r="Q840" s="55"/>
      <c r="R840" s="55"/>
      <c r="S840" s="55"/>
      <c r="T840" s="55"/>
      <c r="U840" s="55"/>
      <c r="V840" s="55"/>
      <c r="W840" s="55"/>
      <c r="X840" s="55"/>
      <c r="Y840" s="55"/>
      <c r="Z840" s="55"/>
      <c r="AA840" s="55"/>
      <c r="AB840" s="55"/>
    </row>
    <row r="841" spans="1:28" ht="15">
      <c r="A841" s="99"/>
      <c r="B841" s="55"/>
      <c r="C841" s="55"/>
      <c r="D841" s="55"/>
      <c r="E841" s="93"/>
      <c r="F841" s="55"/>
      <c r="G841" s="55"/>
      <c r="H841" s="55"/>
      <c r="I841" s="55"/>
      <c r="J841" s="55"/>
      <c r="K841" s="55"/>
      <c r="L841" s="55"/>
      <c r="M841" s="55"/>
      <c r="N841" s="55"/>
      <c r="O841" s="55"/>
      <c r="P841" s="55"/>
      <c r="Q841" s="55"/>
      <c r="R841" s="55"/>
      <c r="S841" s="55"/>
      <c r="T841" s="55"/>
      <c r="U841" s="55"/>
      <c r="V841" s="55"/>
      <c r="W841" s="55"/>
      <c r="X841" s="55"/>
      <c r="Y841" s="55"/>
      <c r="Z841" s="55"/>
      <c r="AA841" s="55"/>
      <c r="AB841" s="55"/>
    </row>
    <row r="842" spans="1:28" ht="15">
      <c r="A842" s="99"/>
      <c r="B842" s="55"/>
      <c r="C842" s="55"/>
      <c r="D842" s="55"/>
      <c r="E842" s="93"/>
      <c r="F842" s="55"/>
      <c r="G842" s="55"/>
      <c r="H842" s="55"/>
      <c r="I842" s="55"/>
      <c r="J842" s="55"/>
      <c r="K842" s="55"/>
      <c r="L842" s="55"/>
      <c r="M842" s="55"/>
      <c r="N842" s="55"/>
      <c r="O842" s="55"/>
      <c r="P842" s="55"/>
      <c r="Q842" s="55"/>
      <c r="R842" s="55"/>
      <c r="S842" s="55"/>
      <c r="T842" s="55"/>
      <c r="U842" s="55"/>
      <c r="V842" s="55"/>
      <c r="W842" s="55"/>
      <c r="X842" s="55"/>
      <c r="Y842" s="55"/>
      <c r="Z842" s="55"/>
      <c r="AA842" s="55"/>
      <c r="AB842" s="55"/>
    </row>
    <row r="843" spans="1:28" ht="15">
      <c r="A843" s="99"/>
      <c r="B843" s="55"/>
      <c r="C843" s="55"/>
      <c r="D843" s="55"/>
      <c r="E843" s="93"/>
      <c r="F843" s="55"/>
      <c r="G843" s="55"/>
      <c r="H843" s="55"/>
      <c r="I843" s="55"/>
      <c r="J843" s="55"/>
      <c r="K843" s="55"/>
      <c r="L843" s="55"/>
      <c r="M843" s="55"/>
      <c r="N843" s="55"/>
      <c r="O843" s="55"/>
      <c r="P843" s="55"/>
      <c r="Q843" s="55"/>
      <c r="R843" s="55"/>
      <c r="S843" s="55"/>
      <c r="T843" s="55"/>
      <c r="U843" s="55"/>
      <c r="V843" s="55"/>
      <c r="W843" s="55"/>
      <c r="X843" s="55"/>
      <c r="Y843" s="55"/>
      <c r="Z843" s="55"/>
      <c r="AA843" s="55"/>
      <c r="AB843" s="55"/>
    </row>
    <row r="844" spans="1:28" ht="15">
      <c r="A844" s="99"/>
      <c r="B844" s="55"/>
      <c r="C844" s="55"/>
      <c r="D844" s="55"/>
      <c r="E844" s="93"/>
      <c r="F844" s="55"/>
      <c r="G844" s="55"/>
      <c r="H844" s="55"/>
      <c r="I844" s="55"/>
      <c r="J844" s="55"/>
      <c r="K844" s="55"/>
      <c r="L844" s="55"/>
      <c r="M844" s="55"/>
      <c r="N844" s="55"/>
      <c r="O844" s="55"/>
      <c r="P844" s="55"/>
      <c r="Q844" s="55"/>
      <c r="R844" s="55"/>
      <c r="S844" s="55"/>
      <c r="T844" s="55"/>
      <c r="U844" s="55"/>
      <c r="V844" s="55"/>
      <c r="W844" s="55"/>
      <c r="X844" s="55"/>
      <c r="Y844" s="55"/>
      <c r="Z844" s="55"/>
      <c r="AA844" s="55"/>
      <c r="AB844" s="55"/>
    </row>
    <row r="845" spans="1:28" ht="15">
      <c r="A845" s="99"/>
      <c r="B845" s="55"/>
      <c r="C845" s="55"/>
      <c r="D845" s="55"/>
      <c r="E845" s="93"/>
      <c r="F845" s="55"/>
      <c r="G845" s="55"/>
      <c r="H845" s="55"/>
      <c r="I845" s="55"/>
      <c r="J845" s="55"/>
      <c r="K845" s="55"/>
      <c r="L845" s="55"/>
      <c r="M845" s="55"/>
      <c r="N845" s="55"/>
      <c r="O845" s="55"/>
      <c r="P845" s="55"/>
      <c r="Q845" s="55"/>
      <c r="R845" s="55"/>
      <c r="S845" s="55"/>
      <c r="T845" s="55"/>
      <c r="U845" s="55"/>
      <c r="V845" s="55"/>
      <c r="W845" s="55"/>
      <c r="X845" s="55"/>
      <c r="Y845" s="55"/>
      <c r="Z845" s="55"/>
      <c r="AA845" s="55"/>
      <c r="AB845" s="55"/>
    </row>
    <row r="846" spans="1:28" ht="15">
      <c r="A846" s="99"/>
      <c r="B846" s="55"/>
      <c r="C846" s="55"/>
      <c r="D846" s="55"/>
      <c r="E846" s="93"/>
      <c r="F846" s="55"/>
      <c r="G846" s="55"/>
      <c r="H846" s="55"/>
      <c r="I846" s="55"/>
      <c r="J846" s="55"/>
      <c r="K846" s="55"/>
      <c r="L846" s="55"/>
      <c r="M846" s="55"/>
      <c r="N846" s="55"/>
      <c r="O846" s="55"/>
      <c r="P846" s="55"/>
      <c r="Q846" s="55"/>
      <c r="R846" s="55"/>
      <c r="S846" s="55"/>
      <c r="T846" s="55"/>
      <c r="U846" s="55"/>
      <c r="V846" s="55"/>
      <c r="W846" s="55"/>
      <c r="X846" s="55"/>
      <c r="Y846" s="55"/>
      <c r="Z846" s="55"/>
      <c r="AA846" s="55"/>
      <c r="AB846" s="55"/>
    </row>
    <row r="847" spans="1:28" ht="15">
      <c r="A847" s="99"/>
      <c r="B847" s="55"/>
      <c r="C847" s="55"/>
      <c r="D847" s="55"/>
      <c r="E847" s="93"/>
      <c r="F847" s="55"/>
      <c r="G847" s="55"/>
      <c r="H847" s="55"/>
      <c r="I847" s="55"/>
      <c r="J847" s="55"/>
      <c r="K847" s="55"/>
      <c r="L847" s="55"/>
      <c r="M847" s="55"/>
      <c r="N847" s="55"/>
      <c r="O847" s="55"/>
      <c r="P847" s="55"/>
      <c r="Q847" s="55"/>
      <c r="R847" s="55"/>
      <c r="S847" s="55"/>
      <c r="T847" s="55"/>
      <c r="U847" s="55"/>
      <c r="V847" s="55"/>
      <c r="W847" s="55"/>
      <c r="X847" s="55"/>
      <c r="Y847" s="55"/>
      <c r="Z847" s="55"/>
      <c r="AA847" s="55"/>
      <c r="AB847" s="55"/>
    </row>
    <row r="848" spans="1:28" ht="15">
      <c r="A848" s="99"/>
      <c r="B848" s="55"/>
      <c r="C848" s="55"/>
      <c r="D848" s="55"/>
      <c r="E848" s="93"/>
      <c r="F848" s="55"/>
      <c r="G848" s="55"/>
      <c r="H848" s="55"/>
      <c r="I848" s="55"/>
      <c r="J848" s="55"/>
      <c r="K848" s="55"/>
      <c r="L848" s="55"/>
      <c r="M848" s="55"/>
      <c r="N848" s="55"/>
      <c r="O848" s="55"/>
      <c r="P848" s="55"/>
      <c r="Q848" s="55"/>
      <c r="R848" s="55"/>
      <c r="S848" s="55"/>
      <c r="T848" s="55"/>
      <c r="U848" s="55"/>
      <c r="V848" s="55"/>
      <c r="W848" s="55"/>
      <c r="X848" s="55"/>
      <c r="Y848" s="55"/>
      <c r="Z848" s="55"/>
      <c r="AA848" s="55"/>
      <c r="AB848" s="55"/>
    </row>
    <row r="849" spans="1:28" ht="15">
      <c r="A849" s="99"/>
      <c r="B849" s="55"/>
      <c r="C849" s="55"/>
      <c r="D849" s="55"/>
      <c r="E849" s="93"/>
      <c r="F849" s="55"/>
      <c r="G849" s="55"/>
      <c r="H849" s="55"/>
      <c r="I849" s="55"/>
      <c r="J849" s="55"/>
      <c r="K849" s="55"/>
      <c r="L849" s="55"/>
      <c r="M849" s="55"/>
      <c r="N849" s="55"/>
      <c r="O849" s="55"/>
      <c r="P849" s="55"/>
      <c r="Q849" s="55"/>
      <c r="R849" s="55"/>
      <c r="S849" s="55"/>
      <c r="T849" s="55"/>
      <c r="U849" s="55"/>
      <c r="V849" s="55"/>
      <c r="W849" s="55"/>
      <c r="X849" s="55"/>
      <c r="Y849" s="55"/>
      <c r="Z849" s="55"/>
      <c r="AA849" s="55"/>
      <c r="AB849" s="55"/>
    </row>
    <row r="850" spans="1:28" ht="15">
      <c r="A850" s="99"/>
      <c r="B850" s="55"/>
      <c r="C850" s="55"/>
      <c r="D850" s="55"/>
      <c r="E850" s="93"/>
      <c r="F850" s="55"/>
      <c r="G850" s="55"/>
      <c r="H850" s="55"/>
      <c r="I850" s="55"/>
      <c r="J850" s="55"/>
      <c r="K850" s="55"/>
      <c r="L850" s="55"/>
      <c r="M850" s="55"/>
      <c r="N850" s="55"/>
      <c r="O850" s="55"/>
      <c r="P850" s="55"/>
      <c r="Q850" s="55"/>
      <c r="R850" s="55"/>
      <c r="S850" s="55"/>
      <c r="T850" s="55"/>
      <c r="U850" s="55"/>
      <c r="V850" s="55"/>
      <c r="W850" s="55"/>
      <c r="X850" s="55"/>
      <c r="Y850" s="55"/>
      <c r="Z850" s="55"/>
      <c r="AA850" s="55"/>
      <c r="AB850" s="55"/>
    </row>
    <row r="851" spans="1:28" ht="15">
      <c r="A851" s="99"/>
      <c r="B851" s="55"/>
      <c r="C851" s="55"/>
      <c r="D851" s="55"/>
      <c r="E851" s="93"/>
      <c r="F851" s="55"/>
      <c r="G851" s="55"/>
      <c r="H851" s="55"/>
      <c r="I851" s="55"/>
      <c r="J851" s="55"/>
      <c r="K851" s="55"/>
      <c r="L851" s="55"/>
      <c r="M851" s="55"/>
      <c r="N851" s="55"/>
      <c r="O851" s="55"/>
      <c r="P851" s="55"/>
      <c r="Q851" s="55"/>
      <c r="R851" s="55"/>
      <c r="S851" s="55"/>
      <c r="T851" s="55"/>
      <c r="U851" s="55"/>
      <c r="V851" s="55"/>
      <c r="W851" s="55"/>
      <c r="X851" s="55"/>
      <c r="Y851" s="55"/>
      <c r="Z851" s="55"/>
      <c r="AA851" s="55"/>
      <c r="AB851" s="55"/>
    </row>
    <row r="852" spans="1:28" ht="15">
      <c r="A852" s="99"/>
      <c r="B852" s="55"/>
      <c r="C852" s="55"/>
      <c r="D852" s="55"/>
      <c r="E852" s="93"/>
      <c r="F852" s="55"/>
      <c r="G852" s="55"/>
      <c r="H852" s="55"/>
      <c r="I852" s="55"/>
      <c r="J852" s="55"/>
      <c r="K852" s="55"/>
      <c r="L852" s="55"/>
      <c r="M852" s="55"/>
      <c r="N852" s="55"/>
      <c r="O852" s="55"/>
      <c r="P852" s="55"/>
      <c r="Q852" s="55"/>
      <c r="R852" s="55"/>
      <c r="S852" s="55"/>
      <c r="T852" s="55"/>
      <c r="U852" s="55"/>
      <c r="V852" s="55"/>
      <c r="W852" s="55"/>
      <c r="X852" s="55"/>
      <c r="Y852" s="55"/>
      <c r="Z852" s="55"/>
      <c r="AA852" s="55"/>
      <c r="AB852" s="55"/>
    </row>
    <row r="853" spans="1:28" ht="15">
      <c r="A853" s="99"/>
      <c r="B853" s="55"/>
      <c r="C853" s="55"/>
      <c r="D853" s="55"/>
      <c r="E853" s="93"/>
      <c r="F853" s="55"/>
      <c r="G853" s="55"/>
      <c r="H853" s="55"/>
      <c r="I853" s="55"/>
      <c r="J853" s="55"/>
      <c r="K853" s="55"/>
      <c r="L853" s="55"/>
      <c r="M853" s="55"/>
      <c r="N853" s="55"/>
      <c r="O853" s="55"/>
      <c r="P853" s="55"/>
      <c r="Q853" s="55"/>
      <c r="R853" s="55"/>
      <c r="S853" s="55"/>
      <c r="T853" s="55"/>
      <c r="U853" s="55"/>
      <c r="V853" s="55"/>
      <c r="W853" s="55"/>
      <c r="X853" s="55"/>
      <c r="Y853" s="55"/>
      <c r="Z853" s="55"/>
      <c r="AA853" s="55"/>
      <c r="AB853" s="55"/>
    </row>
    <row r="854" spans="1:28" ht="15">
      <c r="A854" s="99"/>
      <c r="B854" s="55"/>
      <c r="C854" s="55"/>
      <c r="D854" s="55"/>
      <c r="E854" s="93"/>
      <c r="F854" s="55"/>
      <c r="G854" s="55"/>
      <c r="H854" s="55"/>
      <c r="I854" s="55"/>
      <c r="J854" s="55"/>
      <c r="K854" s="55"/>
      <c r="L854" s="55"/>
      <c r="M854" s="55"/>
      <c r="N854" s="55"/>
      <c r="O854" s="55"/>
      <c r="P854" s="55"/>
      <c r="Q854" s="55"/>
      <c r="R854" s="55"/>
      <c r="S854" s="55"/>
      <c r="T854" s="55"/>
      <c r="U854" s="55"/>
      <c r="V854" s="55"/>
      <c r="W854" s="55"/>
      <c r="X854" s="55"/>
      <c r="Y854" s="55"/>
      <c r="Z854" s="55"/>
      <c r="AA854" s="55"/>
      <c r="AB854" s="55"/>
    </row>
    <row r="855" spans="1:28" ht="15">
      <c r="A855" s="99"/>
      <c r="B855" s="55"/>
      <c r="C855" s="55"/>
      <c r="D855" s="55"/>
      <c r="E855" s="93"/>
      <c r="F855" s="55"/>
      <c r="G855" s="55"/>
      <c r="H855" s="55"/>
      <c r="I855" s="55"/>
      <c r="J855" s="55"/>
      <c r="K855" s="55"/>
      <c r="L855" s="55"/>
      <c r="M855" s="55"/>
      <c r="N855" s="55"/>
      <c r="O855" s="55"/>
      <c r="P855" s="55"/>
      <c r="Q855" s="55"/>
      <c r="R855" s="55"/>
      <c r="S855" s="55"/>
      <c r="T855" s="55"/>
      <c r="U855" s="55"/>
      <c r="V855" s="55"/>
      <c r="W855" s="55"/>
      <c r="X855" s="55"/>
      <c r="Y855" s="55"/>
      <c r="Z855" s="55"/>
      <c r="AA855" s="55"/>
      <c r="AB855" s="55"/>
    </row>
    <row r="856" spans="1:28" ht="15">
      <c r="A856" s="99"/>
      <c r="B856" s="55"/>
      <c r="C856" s="55"/>
      <c r="D856" s="55"/>
      <c r="E856" s="93"/>
      <c r="F856" s="55"/>
      <c r="G856" s="55"/>
      <c r="H856" s="55"/>
      <c r="I856" s="55"/>
      <c r="J856" s="55"/>
      <c r="K856" s="55"/>
      <c r="L856" s="55"/>
      <c r="M856" s="55"/>
      <c r="N856" s="55"/>
      <c r="O856" s="55"/>
      <c r="P856" s="55"/>
      <c r="Q856" s="55"/>
      <c r="R856" s="55"/>
      <c r="S856" s="55"/>
      <c r="T856" s="55"/>
      <c r="U856" s="55"/>
      <c r="V856" s="55"/>
      <c r="W856" s="55"/>
      <c r="X856" s="55"/>
      <c r="Y856" s="55"/>
      <c r="Z856" s="55"/>
      <c r="AA856" s="55"/>
      <c r="AB856" s="55"/>
    </row>
    <row r="857" spans="1:28" ht="15">
      <c r="A857" s="99"/>
      <c r="B857" s="55"/>
      <c r="C857" s="55"/>
      <c r="D857" s="55"/>
      <c r="E857" s="93"/>
      <c r="F857" s="55"/>
      <c r="G857" s="55"/>
      <c r="H857" s="55"/>
      <c r="I857" s="55"/>
      <c r="J857" s="55"/>
      <c r="K857" s="55"/>
      <c r="L857" s="55"/>
      <c r="M857" s="55"/>
      <c r="N857" s="55"/>
      <c r="O857" s="55"/>
      <c r="P857" s="55"/>
      <c r="Q857" s="55"/>
      <c r="R857" s="55"/>
      <c r="S857" s="55"/>
      <c r="T857" s="55"/>
      <c r="U857" s="55"/>
      <c r="V857" s="55"/>
      <c r="W857" s="55"/>
      <c r="X857" s="55"/>
      <c r="Y857" s="55"/>
      <c r="Z857" s="55"/>
      <c r="AA857" s="55"/>
      <c r="AB857" s="55"/>
    </row>
    <row r="858" spans="1:28" ht="15">
      <c r="A858" s="99"/>
      <c r="B858" s="55"/>
      <c r="C858" s="55"/>
      <c r="D858" s="55"/>
      <c r="E858" s="93"/>
      <c r="F858" s="55"/>
      <c r="G858" s="55"/>
      <c r="H858" s="55"/>
      <c r="I858" s="55"/>
      <c r="J858" s="55"/>
      <c r="K858" s="55"/>
      <c r="L858" s="55"/>
      <c r="M858" s="55"/>
      <c r="N858" s="55"/>
      <c r="O858" s="55"/>
      <c r="P858" s="55"/>
      <c r="Q858" s="55"/>
      <c r="R858" s="55"/>
      <c r="S858" s="55"/>
      <c r="T858" s="55"/>
      <c r="U858" s="55"/>
      <c r="V858" s="55"/>
      <c r="W858" s="55"/>
      <c r="X858" s="55"/>
      <c r="Y858" s="55"/>
      <c r="Z858" s="55"/>
      <c r="AA858" s="55"/>
      <c r="AB858" s="55"/>
    </row>
    <row r="859" spans="1:28" ht="15">
      <c r="A859" s="99"/>
      <c r="B859" s="55"/>
      <c r="C859" s="55"/>
      <c r="D859" s="55"/>
      <c r="E859" s="93"/>
      <c r="F859" s="55"/>
      <c r="G859" s="55"/>
      <c r="H859" s="55"/>
      <c r="I859" s="55"/>
      <c r="J859" s="55"/>
      <c r="K859" s="55"/>
      <c r="L859" s="55"/>
      <c r="M859" s="55"/>
      <c r="N859" s="55"/>
      <c r="O859" s="55"/>
      <c r="P859" s="55"/>
      <c r="Q859" s="55"/>
      <c r="R859" s="55"/>
      <c r="S859" s="55"/>
      <c r="T859" s="55"/>
      <c r="U859" s="55"/>
      <c r="V859" s="55"/>
      <c r="W859" s="55"/>
      <c r="X859" s="55"/>
      <c r="Y859" s="55"/>
      <c r="Z859" s="55"/>
      <c r="AA859" s="55"/>
      <c r="AB859" s="55"/>
    </row>
    <row r="860" spans="1:28" ht="15">
      <c r="A860" s="99"/>
      <c r="B860" s="55"/>
      <c r="C860" s="55"/>
      <c r="D860" s="55"/>
      <c r="E860" s="93"/>
      <c r="F860" s="55"/>
      <c r="G860" s="55"/>
      <c r="H860" s="55"/>
      <c r="I860" s="55"/>
      <c r="J860" s="55"/>
      <c r="K860" s="55"/>
      <c r="L860" s="55"/>
      <c r="M860" s="55"/>
      <c r="N860" s="55"/>
      <c r="O860" s="55"/>
      <c r="P860" s="55"/>
      <c r="Q860" s="55"/>
      <c r="R860" s="55"/>
      <c r="S860" s="55"/>
      <c r="T860" s="55"/>
      <c r="U860" s="55"/>
      <c r="V860" s="55"/>
      <c r="W860" s="55"/>
      <c r="X860" s="55"/>
      <c r="Y860" s="55"/>
      <c r="Z860" s="55"/>
      <c r="AA860" s="55"/>
      <c r="AB860" s="55"/>
    </row>
    <row r="861" spans="1:28" ht="15">
      <c r="A861" s="99"/>
      <c r="B861" s="55"/>
      <c r="C861" s="55"/>
      <c r="D861" s="55"/>
      <c r="E861" s="93"/>
      <c r="F861" s="55"/>
      <c r="G861" s="55"/>
      <c r="H861" s="55"/>
      <c r="I861" s="55"/>
      <c r="J861" s="55"/>
      <c r="K861" s="55"/>
      <c r="L861" s="55"/>
      <c r="M861" s="55"/>
      <c r="N861" s="55"/>
      <c r="O861" s="55"/>
      <c r="P861" s="55"/>
      <c r="Q861" s="55"/>
      <c r="R861" s="55"/>
      <c r="S861" s="55"/>
      <c r="T861" s="55"/>
      <c r="U861" s="55"/>
      <c r="V861" s="55"/>
      <c r="W861" s="55"/>
      <c r="X861" s="55"/>
      <c r="Y861" s="55"/>
      <c r="Z861" s="55"/>
      <c r="AA861" s="55"/>
      <c r="AB861" s="55"/>
    </row>
    <row r="862" spans="1:28" ht="15">
      <c r="A862" s="99"/>
      <c r="B862" s="55"/>
      <c r="C862" s="55"/>
      <c r="D862" s="55"/>
      <c r="E862" s="93"/>
      <c r="F862" s="55"/>
      <c r="G862" s="55"/>
      <c r="H862" s="55"/>
      <c r="I862" s="55"/>
      <c r="J862" s="55"/>
      <c r="K862" s="55"/>
      <c r="L862" s="55"/>
      <c r="M862" s="55"/>
      <c r="N862" s="55"/>
      <c r="O862" s="55"/>
      <c r="P862" s="55"/>
      <c r="Q862" s="55"/>
      <c r="R862" s="55"/>
      <c r="S862" s="55"/>
      <c r="T862" s="55"/>
      <c r="U862" s="55"/>
      <c r="V862" s="55"/>
      <c r="W862" s="55"/>
      <c r="X862" s="55"/>
      <c r="Y862" s="55"/>
      <c r="Z862" s="55"/>
      <c r="AA862" s="55"/>
      <c r="AB862" s="55"/>
    </row>
    <row r="863" spans="1:28" ht="15">
      <c r="A863" s="99"/>
      <c r="B863" s="55"/>
      <c r="C863" s="55"/>
      <c r="D863" s="55"/>
      <c r="E863" s="93"/>
      <c r="F863" s="55"/>
      <c r="G863" s="55"/>
      <c r="H863" s="55"/>
      <c r="I863" s="55"/>
      <c r="J863" s="55"/>
      <c r="K863" s="55"/>
      <c r="L863" s="55"/>
      <c r="M863" s="55"/>
      <c r="N863" s="55"/>
      <c r="O863" s="55"/>
      <c r="P863" s="55"/>
      <c r="Q863" s="55"/>
      <c r="R863" s="55"/>
      <c r="S863" s="55"/>
      <c r="T863" s="55"/>
      <c r="U863" s="55"/>
      <c r="V863" s="55"/>
      <c r="W863" s="55"/>
      <c r="X863" s="55"/>
      <c r="Y863" s="55"/>
      <c r="Z863" s="55"/>
      <c r="AA863" s="55"/>
      <c r="AB863" s="55"/>
    </row>
    <row r="864" spans="1:28" ht="15">
      <c r="A864" s="99"/>
      <c r="B864" s="55"/>
      <c r="C864" s="55"/>
      <c r="D864" s="55"/>
      <c r="E864" s="93"/>
      <c r="F864" s="55"/>
      <c r="G864" s="55"/>
      <c r="H864" s="55"/>
      <c r="I864" s="55"/>
      <c r="J864" s="55"/>
      <c r="K864" s="55"/>
      <c r="L864" s="55"/>
      <c r="M864" s="55"/>
      <c r="N864" s="55"/>
      <c r="O864" s="55"/>
      <c r="P864" s="55"/>
      <c r="Q864" s="55"/>
      <c r="R864" s="55"/>
      <c r="S864" s="55"/>
      <c r="T864" s="55"/>
      <c r="U864" s="55"/>
      <c r="V864" s="55"/>
      <c r="W864" s="55"/>
      <c r="X864" s="55"/>
      <c r="Y864" s="55"/>
      <c r="Z864" s="55"/>
      <c r="AA864" s="55"/>
      <c r="AB864" s="55"/>
    </row>
    <row r="865" spans="1:28" ht="15">
      <c r="A865" s="99"/>
      <c r="B865" s="55"/>
      <c r="C865" s="55"/>
      <c r="D865" s="55"/>
      <c r="E865" s="93"/>
      <c r="F865" s="55"/>
      <c r="G865" s="55"/>
      <c r="H865" s="55"/>
      <c r="I865" s="55"/>
      <c r="J865" s="55"/>
      <c r="K865" s="55"/>
      <c r="L865" s="55"/>
      <c r="M865" s="55"/>
      <c r="N865" s="55"/>
      <c r="O865" s="55"/>
      <c r="P865" s="55"/>
      <c r="Q865" s="55"/>
      <c r="R865" s="55"/>
      <c r="S865" s="55"/>
      <c r="T865" s="55"/>
      <c r="U865" s="55"/>
      <c r="V865" s="55"/>
      <c r="W865" s="55"/>
      <c r="X865" s="55"/>
      <c r="Y865" s="55"/>
      <c r="Z865" s="55"/>
      <c r="AA865" s="55"/>
      <c r="AB865" s="55"/>
    </row>
    <row r="866" spans="1:28" ht="15">
      <c r="A866" s="99"/>
      <c r="B866" s="55"/>
      <c r="C866" s="55"/>
      <c r="D866" s="55"/>
      <c r="E866" s="93"/>
      <c r="F866" s="55"/>
      <c r="G866" s="55"/>
      <c r="H866" s="55"/>
      <c r="I866" s="55"/>
      <c r="J866" s="55"/>
      <c r="K866" s="55"/>
      <c r="L866" s="55"/>
      <c r="M866" s="55"/>
      <c r="N866" s="55"/>
      <c r="O866" s="55"/>
      <c r="P866" s="55"/>
      <c r="Q866" s="55"/>
      <c r="R866" s="55"/>
      <c r="S866" s="55"/>
      <c r="T866" s="55"/>
      <c r="U866" s="55"/>
      <c r="V866" s="55"/>
      <c r="W866" s="55"/>
      <c r="X866" s="55"/>
      <c r="Y866" s="55"/>
      <c r="Z866" s="55"/>
      <c r="AA866" s="55"/>
      <c r="AB866" s="55"/>
    </row>
    <row r="867" spans="1:28" ht="15">
      <c r="A867" s="99"/>
      <c r="B867" s="55"/>
      <c r="C867" s="55"/>
      <c r="D867" s="55"/>
      <c r="E867" s="93"/>
      <c r="F867" s="55"/>
      <c r="G867" s="55"/>
      <c r="H867" s="55"/>
      <c r="I867" s="55"/>
      <c r="J867" s="55"/>
      <c r="K867" s="55"/>
      <c r="L867" s="55"/>
      <c r="M867" s="55"/>
      <c r="N867" s="55"/>
      <c r="O867" s="55"/>
      <c r="P867" s="55"/>
      <c r="Q867" s="55"/>
      <c r="R867" s="55"/>
      <c r="S867" s="55"/>
      <c r="T867" s="55"/>
      <c r="U867" s="55"/>
      <c r="V867" s="55"/>
      <c r="W867" s="55"/>
      <c r="X867" s="55"/>
      <c r="Y867" s="55"/>
      <c r="Z867" s="55"/>
      <c r="AA867" s="55"/>
      <c r="AB867" s="55"/>
    </row>
    <row r="868" spans="1:28" ht="15">
      <c r="A868" s="99"/>
      <c r="B868" s="55"/>
      <c r="C868" s="55"/>
      <c r="D868" s="55"/>
      <c r="E868" s="93"/>
      <c r="F868" s="55"/>
      <c r="G868" s="55"/>
      <c r="H868" s="55"/>
      <c r="I868" s="55"/>
      <c r="J868" s="55"/>
      <c r="K868" s="55"/>
      <c r="L868" s="55"/>
      <c r="M868" s="55"/>
      <c r="N868" s="55"/>
      <c r="O868" s="55"/>
      <c r="P868" s="55"/>
      <c r="Q868" s="55"/>
      <c r="R868" s="55"/>
      <c r="S868" s="55"/>
      <c r="T868" s="55"/>
      <c r="U868" s="55"/>
      <c r="V868" s="55"/>
      <c r="W868" s="55"/>
      <c r="X868" s="55"/>
      <c r="Y868" s="55"/>
      <c r="Z868" s="55"/>
      <c r="AA868" s="55"/>
      <c r="AB868" s="55"/>
    </row>
    <row r="869" spans="1:28" ht="15">
      <c r="A869" s="99"/>
      <c r="B869" s="55"/>
      <c r="C869" s="55"/>
      <c r="D869" s="55"/>
      <c r="E869" s="93"/>
      <c r="F869" s="55"/>
      <c r="G869" s="55"/>
      <c r="H869" s="55"/>
      <c r="I869" s="55"/>
      <c r="J869" s="55"/>
      <c r="K869" s="55"/>
      <c r="L869" s="55"/>
      <c r="M869" s="55"/>
      <c r="N869" s="55"/>
      <c r="O869" s="55"/>
      <c r="P869" s="55"/>
      <c r="Q869" s="55"/>
      <c r="R869" s="55"/>
      <c r="S869" s="55"/>
      <c r="T869" s="55"/>
      <c r="U869" s="55"/>
      <c r="V869" s="55"/>
      <c r="W869" s="55"/>
      <c r="X869" s="55"/>
      <c r="Y869" s="55"/>
      <c r="Z869" s="55"/>
      <c r="AA869" s="55"/>
      <c r="AB869" s="55"/>
    </row>
    <row r="870" spans="1:28" ht="15">
      <c r="A870" s="99"/>
      <c r="B870" s="55"/>
      <c r="C870" s="55"/>
      <c r="D870" s="55"/>
      <c r="E870" s="93"/>
      <c r="F870" s="55"/>
      <c r="G870" s="55"/>
      <c r="H870" s="55"/>
      <c r="I870" s="55"/>
      <c r="J870" s="55"/>
      <c r="K870" s="55"/>
      <c r="L870" s="55"/>
      <c r="M870" s="55"/>
      <c r="N870" s="55"/>
      <c r="O870" s="55"/>
      <c r="P870" s="55"/>
      <c r="Q870" s="55"/>
      <c r="R870" s="55"/>
      <c r="S870" s="55"/>
      <c r="T870" s="55"/>
      <c r="U870" s="55"/>
      <c r="V870" s="55"/>
      <c r="W870" s="55"/>
      <c r="X870" s="55"/>
      <c r="Y870" s="55"/>
      <c r="Z870" s="55"/>
      <c r="AA870" s="55"/>
      <c r="AB870" s="55"/>
    </row>
    <row r="871" spans="1:28" ht="15">
      <c r="A871" s="99"/>
      <c r="B871" s="55"/>
      <c r="C871" s="55"/>
      <c r="D871" s="55"/>
      <c r="E871" s="93"/>
      <c r="F871" s="55"/>
      <c r="G871" s="55"/>
      <c r="H871" s="55"/>
      <c r="I871" s="55"/>
      <c r="J871" s="55"/>
      <c r="K871" s="55"/>
      <c r="L871" s="55"/>
      <c r="M871" s="55"/>
      <c r="N871" s="55"/>
      <c r="O871" s="55"/>
      <c r="P871" s="55"/>
      <c r="Q871" s="55"/>
      <c r="R871" s="55"/>
      <c r="S871" s="55"/>
      <c r="T871" s="55"/>
      <c r="U871" s="55"/>
      <c r="V871" s="55"/>
      <c r="W871" s="55"/>
      <c r="X871" s="55"/>
      <c r="Y871" s="55"/>
      <c r="Z871" s="55"/>
      <c r="AA871" s="55"/>
      <c r="AB871" s="55"/>
    </row>
    <row r="872" spans="1:28" ht="15">
      <c r="A872" s="99"/>
      <c r="B872" s="55"/>
      <c r="C872" s="55"/>
      <c r="D872" s="55"/>
      <c r="E872" s="93"/>
      <c r="F872" s="55"/>
      <c r="G872" s="55"/>
      <c r="H872" s="55"/>
      <c r="I872" s="55"/>
      <c r="J872" s="55"/>
      <c r="K872" s="55"/>
      <c r="L872" s="55"/>
      <c r="M872" s="55"/>
      <c r="N872" s="55"/>
      <c r="O872" s="55"/>
      <c r="P872" s="55"/>
      <c r="Q872" s="55"/>
      <c r="R872" s="55"/>
      <c r="S872" s="55"/>
      <c r="T872" s="55"/>
      <c r="U872" s="55"/>
      <c r="V872" s="55"/>
      <c r="W872" s="55"/>
      <c r="X872" s="55"/>
      <c r="Y872" s="55"/>
      <c r="Z872" s="55"/>
      <c r="AA872" s="55"/>
      <c r="AB872" s="55"/>
    </row>
    <row r="873" spans="1:28" ht="15">
      <c r="A873" s="99"/>
      <c r="B873" s="55"/>
      <c r="C873" s="55"/>
      <c r="D873" s="55"/>
      <c r="E873" s="93"/>
      <c r="F873" s="55"/>
      <c r="G873" s="55"/>
      <c r="H873" s="55"/>
      <c r="I873" s="55"/>
      <c r="J873" s="55"/>
      <c r="K873" s="55"/>
      <c r="L873" s="55"/>
      <c r="M873" s="55"/>
      <c r="N873" s="55"/>
      <c r="O873" s="55"/>
      <c r="P873" s="55"/>
      <c r="Q873" s="55"/>
      <c r="R873" s="55"/>
      <c r="S873" s="55"/>
      <c r="T873" s="55"/>
      <c r="U873" s="55"/>
      <c r="V873" s="55"/>
      <c r="W873" s="55"/>
      <c r="X873" s="55"/>
      <c r="Y873" s="55"/>
      <c r="Z873" s="55"/>
      <c r="AA873" s="55"/>
      <c r="AB873" s="55"/>
    </row>
    <row r="874" spans="1:28" ht="15">
      <c r="A874" s="99"/>
      <c r="B874" s="55"/>
      <c r="C874" s="55"/>
      <c r="D874" s="55"/>
      <c r="E874" s="93"/>
      <c r="F874" s="55"/>
      <c r="G874" s="55"/>
      <c r="H874" s="55"/>
      <c r="I874" s="55"/>
      <c r="J874" s="55"/>
      <c r="K874" s="55"/>
      <c r="L874" s="55"/>
      <c r="M874" s="55"/>
      <c r="N874" s="55"/>
      <c r="O874" s="55"/>
      <c r="P874" s="55"/>
      <c r="Q874" s="55"/>
      <c r="R874" s="55"/>
      <c r="S874" s="55"/>
      <c r="T874" s="55"/>
      <c r="U874" s="55"/>
      <c r="V874" s="55"/>
      <c r="W874" s="55"/>
      <c r="X874" s="55"/>
      <c r="Y874" s="55"/>
      <c r="Z874" s="55"/>
      <c r="AA874" s="55"/>
      <c r="AB874" s="55"/>
    </row>
    <row r="875" spans="1:28" ht="15">
      <c r="A875" s="99"/>
      <c r="B875" s="55"/>
      <c r="C875" s="55"/>
      <c r="D875" s="55"/>
      <c r="E875" s="93"/>
      <c r="F875" s="55"/>
      <c r="G875" s="55"/>
      <c r="H875" s="55"/>
      <c r="I875" s="55"/>
      <c r="J875" s="55"/>
      <c r="K875" s="55"/>
      <c r="L875" s="55"/>
      <c r="M875" s="55"/>
      <c r="N875" s="55"/>
      <c r="O875" s="55"/>
      <c r="P875" s="55"/>
      <c r="Q875" s="55"/>
      <c r="R875" s="55"/>
      <c r="S875" s="55"/>
      <c r="T875" s="55"/>
      <c r="U875" s="55"/>
      <c r="V875" s="55"/>
      <c r="W875" s="55"/>
      <c r="X875" s="55"/>
      <c r="Y875" s="55"/>
      <c r="Z875" s="55"/>
      <c r="AA875" s="55"/>
      <c r="AB875" s="55"/>
    </row>
    <row r="876" spans="1:28" ht="15">
      <c r="A876" s="99"/>
      <c r="B876" s="55"/>
      <c r="C876" s="55"/>
      <c r="D876" s="55"/>
      <c r="E876" s="93"/>
      <c r="F876" s="55"/>
      <c r="G876" s="55"/>
      <c r="H876" s="55"/>
      <c r="I876" s="55"/>
      <c r="J876" s="55"/>
      <c r="K876" s="55"/>
      <c r="L876" s="55"/>
      <c r="M876" s="55"/>
      <c r="N876" s="55"/>
      <c r="O876" s="55"/>
      <c r="P876" s="55"/>
      <c r="Q876" s="55"/>
      <c r="R876" s="55"/>
      <c r="S876" s="55"/>
      <c r="T876" s="55"/>
      <c r="U876" s="55"/>
      <c r="V876" s="55"/>
      <c r="W876" s="55"/>
      <c r="X876" s="55"/>
      <c r="Y876" s="55"/>
      <c r="Z876" s="55"/>
      <c r="AA876" s="55"/>
      <c r="AB876" s="55"/>
    </row>
    <row r="877" spans="1:28" ht="15">
      <c r="A877" s="99"/>
      <c r="B877" s="55"/>
      <c r="C877" s="55"/>
      <c r="D877" s="55"/>
      <c r="E877" s="93"/>
      <c r="F877" s="55"/>
      <c r="G877" s="55"/>
      <c r="H877" s="55"/>
      <c r="I877" s="55"/>
      <c r="J877" s="55"/>
      <c r="K877" s="55"/>
      <c r="L877" s="55"/>
      <c r="M877" s="55"/>
      <c r="N877" s="55"/>
      <c r="O877" s="55"/>
      <c r="P877" s="55"/>
      <c r="Q877" s="55"/>
      <c r="R877" s="55"/>
      <c r="S877" s="55"/>
      <c r="T877" s="55"/>
      <c r="U877" s="55"/>
      <c r="V877" s="55"/>
      <c r="W877" s="55"/>
      <c r="X877" s="55"/>
      <c r="Y877" s="55"/>
      <c r="Z877" s="55"/>
      <c r="AA877" s="55"/>
      <c r="AB877" s="55"/>
    </row>
    <row r="878" spans="1:28" ht="15">
      <c r="A878" s="99"/>
      <c r="B878" s="55"/>
      <c r="C878" s="55"/>
      <c r="D878" s="55"/>
      <c r="E878" s="93"/>
      <c r="F878" s="55"/>
      <c r="G878" s="55"/>
      <c r="H878" s="55"/>
      <c r="I878" s="55"/>
      <c r="J878" s="55"/>
      <c r="K878" s="55"/>
      <c r="L878" s="55"/>
      <c r="M878" s="55"/>
      <c r="N878" s="55"/>
      <c r="O878" s="55"/>
      <c r="P878" s="55"/>
      <c r="Q878" s="55"/>
      <c r="R878" s="55"/>
      <c r="S878" s="55"/>
      <c r="T878" s="55"/>
      <c r="U878" s="55"/>
      <c r="V878" s="55"/>
      <c r="W878" s="55"/>
      <c r="X878" s="55"/>
      <c r="Y878" s="55"/>
      <c r="Z878" s="55"/>
      <c r="AA878" s="55"/>
      <c r="AB878" s="55"/>
    </row>
    <row r="879" spans="1:28" ht="15">
      <c r="A879" s="99"/>
      <c r="B879" s="55"/>
      <c r="C879" s="55"/>
      <c r="D879" s="55"/>
      <c r="E879" s="93"/>
      <c r="F879" s="55"/>
      <c r="G879" s="55"/>
      <c r="H879" s="55"/>
      <c r="I879" s="55"/>
      <c r="J879" s="55"/>
      <c r="K879" s="55"/>
      <c r="L879" s="55"/>
      <c r="M879" s="55"/>
      <c r="N879" s="55"/>
      <c r="O879" s="55"/>
      <c r="P879" s="55"/>
      <c r="Q879" s="55"/>
      <c r="R879" s="55"/>
      <c r="S879" s="55"/>
      <c r="T879" s="55"/>
      <c r="U879" s="55"/>
      <c r="V879" s="55"/>
      <c r="W879" s="55"/>
      <c r="X879" s="55"/>
      <c r="Y879" s="55"/>
      <c r="Z879" s="55"/>
      <c r="AA879" s="55"/>
      <c r="AB879" s="55"/>
    </row>
    <row r="880" spans="1:28" ht="15">
      <c r="A880" s="99"/>
      <c r="B880" s="55"/>
      <c r="C880" s="55"/>
      <c r="D880" s="55"/>
      <c r="E880" s="93"/>
      <c r="F880" s="55"/>
      <c r="G880" s="55"/>
      <c r="H880" s="55"/>
      <c r="I880" s="55"/>
      <c r="J880" s="55"/>
      <c r="K880" s="55"/>
      <c r="L880" s="55"/>
      <c r="M880" s="55"/>
      <c r="N880" s="55"/>
      <c r="O880" s="55"/>
      <c r="P880" s="55"/>
      <c r="Q880" s="55"/>
      <c r="R880" s="55"/>
      <c r="S880" s="55"/>
      <c r="T880" s="55"/>
      <c r="U880" s="55"/>
      <c r="V880" s="55"/>
      <c r="W880" s="55"/>
      <c r="X880" s="55"/>
      <c r="Y880" s="55"/>
      <c r="Z880" s="55"/>
      <c r="AA880" s="55"/>
      <c r="AB880" s="55"/>
    </row>
    <row r="881" spans="1:28" ht="15">
      <c r="A881" s="99"/>
      <c r="B881" s="55"/>
      <c r="C881" s="55"/>
      <c r="D881" s="55"/>
      <c r="E881" s="93"/>
      <c r="F881" s="55"/>
      <c r="G881" s="55"/>
      <c r="H881" s="55"/>
      <c r="I881" s="55"/>
      <c r="J881" s="55"/>
      <c r="K881" s="55"/>
      <c r="L881" s="55"/>
      <c r="M881" s="55"/>
      <c r="N881" s="55"/>
      <c r="O881" s="55"/>
      <c r="P881" s="55"/>
      <c r="Q881" s="55"/>
      <c r="R881" s="55"/>
      <c r="S881" s="55"/>
      <c r="T881" s="55"/>
      <c r="U881" s="55"/>
      <c r="V881" s="55"/>
      <c r="W881" s="55"/>
      <c r="X881" s="55"/>
      <c r="Y881" s="55"/>
      <c r="Z881" s="55"/>
      <c r="AA881" s="55"/>
      <c r="AB881" s="55"/>
    </row>
    <row r="882" spans="1:28" ht="15">
      <c r="A882" s="99"/>
      <c r="B882" s="55"/>
      <c r="C882" s="55"/>
      <c r="D882" s="55"/>
      <c r="E882" s="93"/>
      <c r="F882" s="55"/>
      <c r="G882" s="55"/>
      <c r="H882" s="55"/>
      <c r="I882" s="55"/>
      <c r="J882" s="55"/>
      <c r="K882" s="55"/>
      <c r="L882" s="55"/>
      <c r="M882" s="55"/>
      <c r="N882" s="55"/>
      <c r="O882" s="55"/>
      <c r="P882" s="55"/>
      <c r="Q882" s="55"/>
      <c r="R882" s="55"/>
      <c r="S882" s="55"/>
      <c r="T882" s="55"/>
      <c r="U882" s="55"/>
      <c r="V882" s="55"/>
      <c r="W882" s="55"/>
      <c r="X882" s="55"/>
      <c r="Y882" s="55"/>
      <c r="Z882" s="55"/>
      <c r="AA882" s="55"/>
      <c r="AB882" s="55"/>
    </row>
    <row r="883" spans="1:28" ht="15">
      <c r="A883" s="99"/>
      <c r="B883" s="55"/>
      <c r="C883" s="55"/>
      <c r="D883" s="55"/>
      <c r="E883" s="93"/>
      <c r="F883" s="55"/>
      <c r="G883" s="55"/>
      <c r="H883" s="55"/>
      <c r="I883" s="55"/>
      <c r="J883" s="55"/>
      <c r="K883" s="55"/>
      <c r="L883" s="55"/>
      <c r="M883" s="55"/>
      <c r="N883" s="55"/>
      <c r="O883" s="55"/>
      <c r="P883" s="55"/>
      <c r="Q883" s="55"/>
      <c r="R883" s="55"/>
      <c r="S883" s="55"/>
      <c r="T883" s="55"/>
      <c r="U883" s="55"/>
      <c r="V883" s="55"/>
      <c r="W883" s="55"/>
      <c r="X883" s="55"/>
      <c r="Y883" s="55"/>
      <c r="Z883" s="55"/>
      <c r="AA883" s="55"/>
      <c r="AB883" s="55"/>
    </row>
    <row r="884" spans="1:28" ht="15">
      <c r="A884" s="99"/>
      <c r="B884" s="55"/>
      <c r="C884" s="55"/>
      <c r="D884" s="55"/>
      <c r="E884" s="93"/>
      <c r="F884" s="55"/>
      <c r="G884" s="55"/>
      <c r="H884" s="55"/>
      <c r="I884" s="55"/>
      <c r="J884" s="55"/>
      <c r="K884" s="55"/>
      <c r="L884" s="55"/>
      <c r="M884" s="55"/>
      <c r="N884" s="55"/>
      <c r="O884" s="55"/>
      <c r="P884" s="55"/>
      <c r="Q884" s="55"/>
      <c r="R884" s="55"/>
      <c r="S884" s="55"/>
      <c r="T884" s="55"/>
      <c r="U884" s="55"/>
      <c r="V884" s="55"/>
      <c r="W884" s="55"/>
      <c r="X884" s="55"/>
      <c r="Y884" s="55"/>
      <c r="Z884" s="55"/>
      <c r="AA884" s="55"/>
      <c r="AB884" s="55"/>
    </row>
    <row r="885" spans="1:28" ht="15">
      <c r="A885" s="99"/>
      <c r="B885" s="55"/>
      <c r="C885" s="55"/>
      <c r="D885" s="55"/>
      <c r="E885" s="93"/>
      <c r="F885" s="55"/>
      <c r="G885" s="55"/>
      <c r="H885" s="55"/>
      <c r="I885" s="55"/>
      <c r="J885" s="55"/>
      <c r="K885" s="55"/>
      <c r="L885" s="55"/>
      <c r="M885" s="55"/>
      <c r="N885" s="55"/>
      <c r="O885" s="55"/>
      <c r="P885" s="55"/>
      <c r="Q885" s="55"/>
      <c r="R885" s="55"/>
      <c r="S885" s="55"/>
      <c r="T885" s="55"/>
      <c r="U885" s="55"/>
      <c r="V885" s="55"/>
      <c r="W885" s="55"/>
      <c r="X885" s="55"/>
      <c r="Y885" s="55"/>
      <c r="Z885" s="55"/>
      <c r="AA885" s="55"/>
      <c r="AB885" s="55"/>
    </row>
    <row r="886" spans="1:28" ht="15">
      <c r="A886" s="99"/>
      <c r="B886" s="55"/>
      <c r="C886" s="55"/>
      <c r="D886" s="55"/>
      <c r="E886" s="93"/>
      <c r="F886" s="55"/>
      <c r="G886" s="55"/>
      <c r="H886" s="55"/>
      <c r="I886" s="55"/>
      <c r="J886" s="55"/>
      <c r="K886" s="55"/>
      <c r="L886" s="55"/>
      <c r="M886" s="55"/>
      <c r="N886" s="55"/>
      <c r="O886" s="55"/>
      <c r="P886" s="55"/>
      <c r="Q886" s="55"/>
      <c r="R886" s="55"/>
      <c r="S886" s="55"/>
      <c r="T886" s="55"/>
      <c r="U886" s="55"/>
      <c r="V886" s="55"/>
      <c r="W886" s="55"/>
      <c r="X886" s="55"/>
      <c r="Y886" s="55"/>
      <c r="Z886" s="55"/>
      <c r="AA886" s="55"/>
      <c r="AB886" s="55"/>
    </row>
    <row r="887" spans="1:28" ht="15">
      <c r="A887" s="99"/>
      <c r="B887" s="55"/>
      <c r="C887" s="55"/>
      <c r="D887" s="55"/>
      <c r="E887" s="93"/>
      <c r="F887" s="55"/>
      <c r="G887" s="55"/>
      <c r="H887" s="55"/>
      <c r="I887" s="55"/>
      <c r="J887" s="55"/>
      <c r="K887" s="55"/>
      <c r="L887" s="55"/>
      <c r="M887" s="55"/>
      <c r="N887" s="55"/>
      <c r="O887" s="55"/>
      <c r="P887" s="55"/>
      <c r="Q887" s="55"/>
      <c r="R887" s="55"/>
      <c r="S887" s="55"/>
      <c r="T887" s="55"/>
      <c r="U887" s="55"/>
      <c r="V887" s="55"/>
      <c r="W887" s="55"/>
      <c r="X887" s="55"/>
      <c r="Y887" s="55"/>
      <c r="Z887" s="55"/>
      <c r="AA887" s="55"/>
      <c r="AB887" s="55"/>
    </row>
    <row r="888" spans="1:28" ht="15">
      <c r="A888" s="99"/>
      <c r="B888" s="55"/>
      <c r="C888" s="55"/>
      <c r="D888" s="55"/>
      <c r="E888" s="93"/>
      <c r="F888" s="55"/>
      <c r="G888" s="55"/>
      <c r="H888" s="55"/>
      <c r="I888" s="55"/>
      <c r="J888" s="55"/>
      <c r="K888" s="55"/>
      <c r="L888" s="55"/>
      <c r="M888" s="55"/>
      <c r="N888" s="55"/>
      <c r="O888" s="55"/>
      <c r="P888" s="55"/>
      <c r="Q888" s="55"/>
      <c r="R888" s="55"/>
      <c r="S888" s="55"/>
      <c r="T888" s="55"/>
      <c r="U888" s="55"/>
      <c r="V888" s="55"/>
      <c r="W888" s="55"/>
      <c r="X888" s="55"/>
      <c r="Y888" s="55"/>
      <c r="Z888" s="55"/>
      <c r="AA888" s="55"/>
      <c r="AB888" s="55"/>
    </row>
    <row r="889" spans="1:28" ht="15">
      <c r="A889" s="99"/>
      <c r="B889" s="55"/>
      <c r="C889" s="55"/>
      <c r="D889" s="55"/>
      <c r="E889" s="93"/>
      <c r="F889" s="55"/>
      <c r="G889" s="55"/>
      <c r="H889" s="55"/>
      <c r="I889" s="55"/>
      <c r="J889" s="55"/>
      <c r="K889" s="55"/>
      <c r="L889" s="55"/>
      <c r="M889" s="55"/>
      <c r="N889" s="55"/>
      <c r="O889" s="55"/>
      <c r="P889" s="55"/>
      <c r="Q889" s="55"/>
      <c r="R889" s="55"/>
      <c r="S889" s="55"/>
      <c r="T889" s="55"/>
      <c r="U889" s="55"/>
      <c r="V889" s="55"/>
      <c r="W889" s="55"/>
      <c r="X889" s="55"/>
      <c r="Y889" s="55"/>
      <c r="Z889" s="55"/>
      <c r="AA889" s="55"/>
      <c r="AB889" s="55"/>
    </row>
    <row r="890" spans="1:28" ht="15">
      <c r="A890" s="99"/>
      <c r="B890" s="55"/>
      <c r="C890" s="55"/>
      <c r="D890" s="55"/>
      <c r="E890" s="93"/>
      <c r="F890" s="55"/>
      <c r="G890" s="55"/>
      <c r="H890" s="55"/>
      <c r="I890" s="55"/>
      <c r="J890" s="55"/>
      <c r="K890" s="55"/>
      <c r="L890" s="55"/>
      <c r="M890" s="55"/>
      <c r="N890" s="55"/>
      <c r="O890" s="55"/>
      <c r="P890" s="55"/>
      <c r="Q890" s="55"/>
      <c r="R890" s="55"/>
      <c r="S890" s="55"/>
      <c r="T890" s="55"/>
      <c r="U890" s="55"/>
      <c r="V890" s="55"/>
      <c r="W890" s="55"/>
      <c r="X890" s="55"/>
      <c r="Y890" s="55"/>
      <c r="Z890" s="55"/>
      <c r="AA890" s="55"/>
      <c r="AB890" s="55"/>
    </row>
    <row r="891" spans="1:28" ht="15">
      <c r="A891" s="99"/>
      <c r="B891" s="55"/>
      <c r="C891" s="55"/>
      <c r="D891" s="55"/>
      <c r="E891" s="93"/>
      <c r="F891" s="55"/>
      <c r="G891" s="55"/>
      <c r="H891" s="55"/>
      <c r="I891" s="55"/>
      <c r="J891" s="55"/>
      <c r="K891" s="55"/>
      <c r="L891" s="55"/>
      <c r="M891" s="55"/>
      <c r="N891" s="55"/>
      <c r="O891" s="55"/>
      <c r="P891" s="55"/>
      <c r="Q891" s="55"/>
      <c r="R891" s="55"/>
      <c r="S891" s="55"/>
      <c r="T891" s="55"/>
      <c r="U891" s="55"/>
      <c r="V891" s="55"/>
      <c r="W891" s="55"/>
      <c r="X891" s="55"/>
      <c r="Y891" s="55"/>
      <c r="Z891" s="55"/>
      <c r="AA891" s="55"/>
      <c r="AB891" s="55"/>
    </row>
    <row r="892" spans="1:28" ht="15">
      <c r="A892" s="99"/>
      <c r="B892" s="55"/>
      <c r="C892" s="55"/>
      <c r="D892" s="55"/>
      <c r="E892" s="93"/>
      <c r="F892" s="55"/>
      <c r="G892" s="55"/>
      <c r="H892" s="55"/>
      <c r="I892" s="55"/>
      <c r="J892" s="55"/>
      <c r="K892" s="55"/>
      <c r="L892" s="55"/>
      <c r="M892" s="55"/>
      <c r="N892" s="55"/>
      <c r="O892" s="55"/>
      <c r="P892" s="55"/>
      <c r="Q892" s="55"/>
      <c r="R892" s="55"/>
      <c r="S892" s="55"/>
      <c r="T892" s="55"/>
      <c r="U892" s="55"/>
      <c r="V892" s="55"/>
      <c r="W892" s="55"/>
      <c r="X892" s="55"/>
      <c r="Y892" s="55"/>
      <c r="Z892" s="55"/>
      <c r="AA892" s="55"/>
      <c r="AB892" s="55"/>
    </row>
    <row r="893" spans="1:28" ht="15">
      <c r="A893" s="99"/>
      <c r="B893" s="55"/>
      <c r="C893" s="55"/>
      <c r="D893" s="55"/>
      <c r="E893" s="93"/>
      <c r="F893" s="55"/>
      <c r="G893" s="55"/>
      <c r="H893" s="55"/>
      <c r="I893" s="55"/>
      <c r="J893" s="55"/>
      <c r="K893" s="55"/>
      <c r="L893" s="55"/>
      <c r="M893" s="55"/>
      <c r="N893" s="55"/>
      <c r="O893" s="55"/>
      <c r="P893" s="55"/>
      <c r="Q893" s="55"/>
      <c r="R893" s="55"/>
      <c r="S893" s="55"/>
      <c r="T893" s="55"/>
      <c r="U893" s="55"/>
      <c r="V893" s="55"/>
      <c r="W893" s="55"/>
      <c r="X893" s="55"/>
      <c r="Y893" s="55"/>
      <c r="Z893" s="55"/>
      <c r="AA893" s="55"/>
      <c r="AB893" s="55"/>
    </row>
    <row r="894" spans="1:28" ht="15">
      <c r="A894" s="99"/>
      <c r="B894" s="55"/>
      <c r="C894" s="55"/>
      <c r="D894" s="55"/>
      <c r="E894" s="93"/>
      <c r="F894" s="55"/>
      <c r="G894" s="55"/>
      <c r="H894" s="55"/>
      <c r="I894" s="55"/>
      <c r="J894" s="55"/>
      <c r="K894" s="55"/>
      <c r="L894" s="55"/>
      <c r="M894" s="55"/>
      <c r="N894" s="55"/>
      <c r="O894" s="55"/>
      <c r="P894" s="55"/>
      <c r="Q894" s="55"/>
      <c r="R894" s="55"/>
      <c r="S894" s="55"/>
      <c r="T894" s="55"/>
      <c r="U894" s="55"/>
      <c r="V894" s="55"/>
      <c r="W894" s="55"/>
      <c r="X894" s="55"/>
      <c r="Y894" s="55"/>
      <c r="Z894" s="55"/>
      <c r="AA894" s="55"/>
      <c r="AB894" s="55"/>
    </row>
    <row r="895" spans="1:28" ht="15">
      <c r="A895" s="99"/>
      <c r="B895" s="55"/>
      <c r="C895" s="55"/>
      <c r="D895" s="55"/>
      <c r="E895" s="93"/>
      <c r="F895" s="55"/>
      <c r="G895" s="55"/>
      <c r="H895" s="55"/>
      <c r="I895" s="55"/>
      <c r="J895" s="55"/>
      <c r="K895" s="55"/>
      <c r="L895" s="55"/>
      <c r="M895" s="55"/>
      <c r="N895" s="55"/>
      <c r="O895" s="55"/>
      <c r="P895" s="55"/>
      <c r="Q895" s="55"/>
      <c r="R895" s="55"/>
      <c r="S895" s="55"/>
      <c r="T895" s="55"/>
      <c r="U895" s="55"/>
      <c r="V895" s="55"/>
      <c r="W895" s="55"/>
      <c r="X895" s="55"/>
      <c r="Y895" s="55"/>
      <c r="Z895" s="55"/>
      <c r="AA895" s="55"/>
      <c r="AB895" s="55"/>
    </row>
    <row r="896" spans="1:28" ht="15">
      <c r="A896" s="99"/>
      <c r="B896" s="55"/>
      <c r="C896" s="55"/>
      <c r="D896" s="55"/>
      <c r="E896" s="93"/>
      <c r="F896" s="55"/>
      <c r="G896" s="55"/>
      <c r="H896" s="55"/>
      <c r="I896" s="55"/>
      <c r="J896" s="55"/>
      <c r="K896" s="55"/>
      <c r="L896" s="55"/>
      <c r="M896" s="55"/>
      <c r="N896" s="55"/>
      <c r="O896" s="55"/>
      <c r="P896" s="55"/>
      <c r="Q896" s="55"/>
      <c r="R896" s="55"/>
      <c r="S896" s="55"/>
      <c r="T896" s="55"/>
      <c r="U896" s="55"/>
      <c r="V896" s="55"/>
      <c r="W896" s="55"/>
      <c r="X896" s="55"/>
      <c r="Y896" s="55"/>
      <c r="Z896" s="55"/>
      <c r="AA896" s="55"/>
      <c r="AB896" s="55"/>
    </row>
    <row r="897" spans="1:28" ht="15">
      <c r="A897" s="99"/>
      <c r="B897" s="55"/>
      <c r="C897" s="55"/>
      <c r="D897" s="55"/>
      <c r="E897" s="93"/>
      <c r="F897" s="55"/>
      <c r="G897" s="55"/>
      <c r="H897" s="55"/>
      <c r="I897" s="55"/>
      <c r="J897" s="55"/>
      <c r="K897" s="55"/>
      <c r="L897" s="55"/>
      <c r="M897" s="55"/>
      <c r="N897" s="55"/>
      <c r="O897" s="55"/>
      <c r="P897" s="55"/>
      <c r="Q897" s="55"/>
      <c r="R897" s="55"/>
      <c r="S897" s="55"/>
      <c r="T897" s="55"/>
      <c r="U897" s="55"/>
      <c r="V897" s="55"/>
      <c r="W897" s="55"/>
      <c r="X897" s="55"/>
      <c r="Y897" s="55"/>
      <c r="Z897" s="55"/>
      <c r="AA897" s="55"/>
      <c r="AB897" s="55"/>
    </row>
    <row r="898" spans="1:28" ht="15">
      <c r="A898" s="99"/>
      <c r="B898" s="55"/>
      <c r="C898" s="55"/>
      <c r="D898" s="55"/>
      <c r="E898" s="93"/>
      <c r="F898" s="55"/>
      <c r="G898" s="55"/>
      <c r="H898" s="55"/>
      <c r="I898" s="55"/>
      <c r="J898" s="55"/>
      <c r="K898" s="55"/>
      <c r="L898" s="55"/>
      <c r="M898" s="55"/>
      <c r="N898" s="55"/>
      <c r="O898" s="55"/>
      <c r="P898" s="55"/>
      <c r="Q898" s="55"/>
      <c r="R898" s="55"/>
      <c r="S898" s="55"/>
      <c r="T898" s="55"/>
      <c r="U898" s="55"/>
      <c r="V898" s="55"/>
      <c r="W898" s="55"/>
      <c r="X898" s="55"/>
      <c r="Y898" s="55"/>
      <c r="Z898" s="55"/>
      <c r="AA898" s="55"/>
      <c r="AB898" s="55"/>
    </row>
    <row r="899" spans="1:28" ht="15">
      <c r="A899" s="99"/>
      <c r="B899" s="55"/>
      <c r="C899" s="55"/>
      <c r="D899" s="55"/>
      <c r="E899" s="93"/>
      <c r="F899" s="55"/>
      <c r="G899" s="55"/>
      <c r="H899" s="55"/>
      <c r="I899" s="55"/>
      <c r="J899" s="55"/>
      <c r="K899" s="55"/>
      <c r="L899" s="55"/>
      <c r="M899" s="55"/>
      <c r="N899" s="55"/>
      <c r="O899" s="55"/>
      <c r="P899" s="55"/>
      <c r="Q899" s="55"/>
      <c r="R899" s="55"/>
      <c r="S899" s="55"/>
      <c r="T899" s="55"/>
      <c r="U899" s="55"/>
      <c r="V899" s="55"/>
      <c r="W899" s="55"/>
      <c r="X899" s="55"/>
      <c r="Y899" s="55"/>
      <c r="Z899" s="55"/>
      <c r="AA899" s="55"/>
      <c r="AB899" s="55"/>
    </row>
    <row r="900" spans="1:28" ht="15">
      <c r="A900" s="99"/>
      <c r="B900" s="55"/>
      <c r="C900" s="55"/>
      <c r="D900" s="55"/>
      <c r="E900" s="93"/>
      <c r="F900" s="55"/>
      <c r="G900" s="55"/>
      <c r="H900" s="55"/>
      <c r="I900" s="55"/>
      <c r="J900" s="55"/>
      <c r="K900" s="55"/>
      <c r="L900" s="55"/>
      <c r="M900" s="55"/>
      <c r="N900" s="55"/>
      <c r="O900" s="55"/>
      <c r="P900" s="55"/>
      <c r="Q900" s="55"/>
      <c r="R900" s="55"/>
      <c r="S900" s="55"/>
      <c r="T900" s="55"/>
      <c r="U900" s="55"/>
      <c r="V900" s="55"/>
      <c r="W900" s="55"/>
      <c r="X900" s="55"/>
      <c r="Y900" s="55"/>
      <c r="Z900" s="55"/>
      <c r="AA900" s="55"/>
      <c r="AB900" s="55"/>
    </row>
    <row r="901" spans="1:28" ht="15">
      <c r="A901" s="99"/>
      <c r="B901" s="55"/>
      <c r="C901" s="55"/>
      <c r="D901" s="55"/>
      <c r="E901" s="93"/>
      <c r="F901" s="55"/>
      <c r="G901" s="55"/>
      <c r="H901" s="55"/>
      <c r="I901" s="55"/>
      <c r="J901" s="55"/>
      <c r="K901" s="55"/>
      <c r="L901" s="55"/>
      <c r="M901" s="55"/>
      <c r="N901" s="55"/>
      <c r="O901" s="55"/>
      <c r="P901" s="55"/>
      <c r="Q901" s="55"/>
      <c r="R901" s="55"/>
      <c r="S901" s="55"/>
      <c r="T901" s="55"/>
      <c r="U901" s="55"/>
      <c r="V901" s="55"/>
      <c r="W901" s="55"/>
      <c r="X901" s="55"/>
      <c r="Y901" s="55"/>
      <c r="Z901" s="55"/>
      <c r="AA901" s="55"/>
      <c r="AB901" s="55"/>
    </row>
    <row r="902" spans="1:28" ht="15">
      <c r="A902" s="99"/>
      <c r="B902" s="55"/>
      <c r="C902" s="55"/>
      <c r="D902" s="55"/>
      <c r="E902" s="93"/>
      <c r="F902" s="55"/>
      <c r="G902" s="55"/>
      <c r="H902" s="55"/>
      <c r="I902" s="55"/>
      <c r="J902" s="55"/>
      <c r="K902" s="55"/>
      <c r="L902" s="55"/>
      <c r="M902" s="55"/>
      <c r="N902" s="55"/>
      <c r="O902" s="55"/>
      <c r="P902" s="55"/>
      <c r="Q902" s="55"/>
      <c r="R902" s="55"/>
      <c r="S902" s="55"/>
      <c r="T902" s="55"/>
      <c r="U902" s="55"/>
      <c r="V902" s="55"/>
      <c r="W902" s="55"/>
      <c r="X902" s="55"/>
      <c r="Y902" s="55"/>
      <c r="Z902" s="55"/>
      <c r="AA902" s="55"/>
      <c r="AB902" s="55"/>
    </row>
    <row r="903" spans="1:28" ht="15">
      <c r="A903" s="99"/>
      <c r="B903" s="55"/>
      <c r="C903" s="55"/>
      <c r="D903" s="55"/>
      <c r="E903" s="93"/>
      <c r="F903" s="55"/>
      <c r="G903" s="55"/>
      <c r="H903" s="55"/>
      <c r="I903" s="55"/>
      <c r="J903" s="55"/>
      <c r="K903" s="55"/>
      <c r="L903" s="55"/>
      <c r="M903" s="55"/>
      <c r="N903" s="55"/>
      <c r="O903" s="55"/>
      <c r="P903" s="55"/>
      <c r="Q903" s="55"/>
      <c r="R903" s="55"/>
      <c r="S903" s="55"/>
      <c r="T903" s="55"/>
      <c r="U903" s="55"/>
      <c r="V903" s="55"/>
      <c r="W903" s="55"/>
      <c r="X903" s="55"/>
      <c r="Y903" s="55"/>
      <c r="Z903" s="55"/>
      <c r="AA903" s="55"/>
      <c r="AB903" s="55"/>
    </row>
    <row r="904" spans="1:28" ht="15">
      <c r="A904" s="99"/>
      <c r="B904" s="55"/>
      <c r="C904" s="55"/>
      <c r="D904" s="55"/>
      <c r="E904" s="93"/>
      <c r="F904" s="55"/>
      <c r="G904" s="55"/>
      <c r="H904" s="55"/>
      <c r="I904" s="55"/>
      <c r="J904" s="55"/>
      <c r="K904" s="55"/>
      <c r="L904" s="55"/>
      <c r="M904" s="55"/>
      <c r="N904" s="55"/>
      <c r="O904" s="55"/>
      <c r="P904" s="55"/>
      <c r="Q904" s="55"/>
      <c r="R904" s="55"/>
      <c r="S904" s="55"/>
      <c r="T904" s="55"/>
      <c r="U904" s="55"/>
      <c r="V904" s="55"/>
      <c r="W904" s="55"/>
      <c r="X904" s="55"/>
      <c r="Y904" s="55"/>
      <c r="Z904" s="55"/>
      <c r="AA904" s="55"/>
      <c r="AB904" s="55"/>
    </row>
    <row r="905" spans="1:28" ht="15">
      <c r="A905" s="99"/>
      <c r="B905" s="55"/>
      <c r="C905" s="55"/>
      <c r="D905" s="55"/>
      <c r="E905" s="93"/>
      <c r="F905" s="55"/>
      <c r="G905" s="55"/>
      <c r="H905" s="55"/>
      <c r="I905" s="55"/>
      <c r="J905" s="55"/>
      <c r="K905" s="55"/>
      <c r="L905" s="55"/>
      <c r="M905" s="55"/>
      <c r="N905" s="55"/>
      <c r="O905" s="55"/>
      <c r="P905" s="55"/>
      <c r="Q905" s="55"/>
      <c r="R905" s="55"/>
      <c r="S905" s="55"/>
      <c r="T905" s="55"/>
      <c r="U905" s="55"/>
      <c r="V905" s="55"/>
      <c r="W905" s="55"/>
      <c r="X905" s="55"/>
      <c r="Y905" s="55"/>
      <c r="Z905" s="55"/>
      <c r="AA905" s="55"/>
      <c r="AB905" s="55"/>
    </row>
    <row r="906" spans="1:28" ht="15">
      <c r="A906" s="99"/>
      <c r="B906" s="55"/>
      <c r="C906" s="55"/>
      <c r="D906" s="55"/>
      <c r="E906" s="93"/>
      <c r="F906" s="55"/>
      <c r="G906" s="55"/>
      <c r="H906" s="55"/>
      <c r="I906" s="55"/>
      <c r="J906" s="55"/>
      <c r="K906" s="55"/>
      <c r="L906" s="55"/>
      <c r="M906" s="55"/>
      <c r="N906" s="55"/>
      <c r="O906" s="55"/>
      <c r="P906" s="55"/>
      <c r="Q906" s="55"/>
      <c r="R906" s="55"/>
      <c r="S906" s="55"/>
      <c r="T906" s="55"/>
      <c r="U906" s="55"/>
      <c r="V906" s="55"/>
      <c r="W906" s="55"/>
      <c r="X906" s="55"/>
      <c r="Y906" s="55"/>
      <c r="Z906" s="55"/>
      <c r="AA906" s="55"/>
      <c r="AB906" s="55"/>
    </row>
    <row r="907" spans="1:28" ht="15">
      <c r="A907" s="99"/>
      <c r="B907" s="55"/>
      <c r="C907" s="55"/>
      <c r="D907" s="55"/>
      <c r="E907" s="93"/>
      <c r="F907" s="55"/>
      <c r="G907" s="55"/>
      <c r="H907" s="55"/>
      <c r="I907" s="55"/>
      <c r="J907" s="55"/>
      <c r="K907" s="55"/>
      <c r="L907" s="55"/>
      <c r="M907" s="55"/>
      <c r="N907" s="55"/>
      <c r="O907" s="55"/>
      <c r="P907" s="55"/>
      <c r="Q907" s="55"/>
      <c r="R907" s="55"/>
      <c r="S907" s="55"/>
      <c r="T907" s="55"/>
      <c r="U907" s="55"/>
      <c r="V907" s="55"/>
      <c r="W907" s="55"/>
      <c r="X907" s="55"/>
      <c r="Y907" s="55"/>
      <c r="Z907" s="55"/>
      <c r="AA907" s="55"/>
      <c r="AB907" s="55"/>
    </row>
    <row r="908" spans="1:28" ht="15">
      <c r="A908" s="99"/>
      <c r="B908" s="55"/>
      <c r="C908" s="55"/>
      <c r="D908" s="55"/>
      <c r="E908" s="93"/>
      <c r="F908" s="55"/>
      <c r="G908" s="55"/>
      <c r="H908" s="55"/>
      <c r="I908" s="55"/>
      <c r="J908" s="55"/>
      <c r="K908" s="55"/>
      <c r="L908" s="55"/>
      <c r="M908" s="55"/>
      <c r="N908" s="55"/>
      <c r="O908" s="55"/>
      <c r="P908" s="55"/>
      <c r="Q908" s="55"/>
      <c r="R908" s="55"/>
      <c r="S908" s="55"/>
      <c r="T908" s="55"/>
      <c r="U908" s="55"/>
      <c r="V908" s="55"/>
      <c r="W908" s="55"/>
      <c r="X908" s="55"/>
      <c r="Y908" s="55"/>
      <c r="Z908" s="55"/>
      <c r="AA908" s="55"/>
      <c r="AB908" s="55"/>
    </row>
    <row r="909" spans="1:28" ht="15">
      <c r="A909" s="99"/>
      <c r="B909" s="55"/>
      <c r="C909" s="55"/>
      <c r="D909" s="55"/>
      <c r="E909" s="93"/>
      <c r="F909" s="55"/>
      <c r="G909" s="55"/>
      <c r="H909" s="55"/>
      <c r="I909" s="55"/>
      <c r="J909" s="55"/>
      <c r="K909" s="55"/>
      <c r="L909" s="55"/>
      <c r="M909" s="55"/>
      <c r="N909" s="55"/>
      <c r="O909" s="55"/>
      <c r="P909" s="55"/>
      <c r="Q909" s="55"/>
      <c r="R909" s="55"/>
      <c r="S909" s="55"/>
      <c r="T909" s="55"/>
      <c r="U909" s="55"/>
      <c r="V909" s="55"/>
      <c r="W909" s="55"/>
      <c r="X909" s="55"/>
      <c r="Y909" s="55"/>
      <c r="Z909" s="55"/>
      <c r="AA909" s="55"/>
      <c r="AB909" s="55"/>
    </row>
    <row r="910" spans="1:28" ht="15">
      <c r="A910" s="99"/>
      <c r="B910" s="55"/>
      <c r="C910" s="55"/>
      <c r="D910" s="55"/>
      <c r="E910" s="93"/>
      <c r="F910" s="55"/>
      <c r="G910" s="55"/>
      <c r="H910" s="55"/>
      <c r="I910" s="55"/>
      <c r="J910" s="55"/>
      <c r="K910" s="55"/>
      <c r="L910" s="55"/>
      <c r="M910" s="55"/>
      <c r="N910" s="55"/>
      <c r="O910" s="55"/>
      <c r="P910" s="55"/>
      <c r="Q910" s="55"/>
      <c r="R910" s="55"/>
      <c r="S910" s="55"/>
      <c r="T910" s="55"/>
      <c r="U910" s="55"/>
      <c r="V910" s="55"/>
      <c r="W910" s="55"/>
      <c r="X910" s="55"/>
      <c r="Y910" s="55"/>
      <c r="Z910" s="55"/>
      <c r="AA910" s="55"/>
      <c r="AB910" s="55"/>
    </row>
    <row r="911" spans="1:28" ht="15">
      <c r="A911" s="99"/>
      <c r="B911" s="55"/>
      <c r="C911" s="55"/>
      <c r="D911" s="55"/>
      <c r="E911" s="93"/>
      <c r="F911" s="55"/>
      <c r="G911" s="55"/>
      <c r="H911" s="55"/>
      <c r="I911" s="55"/>
      <c r="J911" s="55"/>
      <c r="K911" s="55"/>
      <c r="L911" s="55"/>
      <c r="M911" s="55"/>
      <c r="N911" s="55"/>
      <c r="O911" s="55"/>
      <c r="P911" s="55"/>
      <c r="Q911" s="55"/>
      <c r="R911" s="55"/>
      <c r="S911" s="55"/>
      <c r="T911" s="55"/>
      <c r="U911" s="55"/>
      <c r="V911" s="55"/>
      <c r="W911" s="55"/>
      <c r="X911" s="55"/>
      <c r="Y911" s="55"/>
      <c r="Z911" s="55"/>
      <c r="AA911" s="55"/>
      <c r="AB911" s="55"/>
    </row>
    <row r="912" spans="1:28" ht="15">
      <c r="A912" s="99"/>
      <c r="B912" s="55"/>
      <c r="C912" s="55"/>
      <c r="D912" s="55"/>
      <c r="E912" s="93"/>
      <c r="F912" s="55"/>
      <c r="G912" s="55"/>
      <c r="H912" s="55"/>
      <c r="I912" s="55"/>
      <c r="J912" s="55"/>
      <c r="K912" s="55"/>
      <c r="L912" s="55"/>
      <c r="M912" s="55"/>
      <c r="N912" s="55"/>
      <c r="O912" s="55"/>
      <c r="P912" s="55"/>
      <c r="Q912" s="55"/>
      <c r="R912" s="55"/>
      <c r="S912" s="55"/>
      <c r="T912" s="55"/>
      <c r="U912" s="55"/>
      <c r="V912" s="55"/>
      <c r="W912" s="55"/>
      <c r="X912" s="55"/>
      <c r="Y912" s="55"/>
      <c r="Z912" s="55"/>
      <c r="AA912" s="55"/>
      <c r="AB912" s="55"/>
    </row>
    <row r="913" spans="1:28" ht="15">
      <c r="A913" s="99"/>
      <c r="B913" s="55"/>
      <c r="C913" s="55"/>
      <c r="D913" s="55"/>
      <c r="E913" s="93"/>
      <c r="F913" s="55"/>
      <c r="G913" s="55"/>
      <c r="H913" s="55"/>
      <c r="I913" s="55"/>
      <c r="J913" s="55"/>
      <c r="K913" s="55"/>
      <c r="L913" s="55"/>
      <c r="M913" s="55"/>
      <c r="N913" s="55"/>
      <c r="O913" s="55"/>
      <c r="P913" s="55"/>
      <c r="Q913" s="55"/>
      <c r="R913" s="55"/>
      <c r="S913" s="55"/>
      <c r="T913" s="55"/>
      <c r="U913" s="55"/>
      <c r="V913" s="55"/>
      <c r="W913" s="55"/>
      <c r="X913" s="55"/>
      <c r="Y913" s="55"/>
      <c r="Z913" s="55"/>
      <c r="AA913" s="55"/>
      <c r="AB913" s="55"/>
    </row>
    <row r="914" spans="1:28" ht="15">
      <c r="A914" s="99"/>
      <c r="B914" s="55"/>
      <c r="C914" s="55"/>
      <c r="D914" s="55"/>
      <c r="E914" s="93"/>
      <c r="F914" s="55"/>
      <c r="G914" s="55"/>
      <c r="H914" s="55"/>
      <c r="I914" s="55"/>
      <c r="J914" s="55"/>
      <c r="K914" s="55"/>
      <c r="L914" s="55"/>
      <c r="M914" s="55"/>
      <c r="N914" s="55"/>
      <c r="O914" s="55"/>
      <c r="P914" s="55"/>
      <c r="Q914" s="55"/>
      <c r="R914" s="55"/>
      <c r="S914" s="55"/>
      <c r="T914" s="55"/>
      <c r="U914" s="55"/>
      <c r="V914" s="55"/>
      <c r="W914" s="55"/>
      <c r="X914" s="55"/>
      <c r="Y914" s="55"/>
      <c r="Z914" s="55"/>
      <c r="AA914" s="55"/>
      <c r="AB914" s="55"/>
    </row>
    <row r="915" spans="1:28" ht="15">
      <c r="A915" s="99"/>
      <c r="B915" s="55"/>
      <c r="C915" s="55"/>
      <c r="D915" s="55"/>
      <c r="E915" s="93"/>
      <c r="F915" s="55"/>
      <c r="G915" s="55"/>
      <c r="H915" s="55"/>
      <c r="I915" s="55"/>
      <c r="J915" s="55"/>
      <c r="K915" s="55"/>
      <c r="L915" s="55"/>
      <c r="M915" s="55"/>
      <c r="N915" s="55"/>
      <c r="O915" s="55"/>
      <c r="P915" s="55"/>
      <c r="Q915" s="55"/>
      <c r="R915" s="55"/>
      <c r="S915" s="55"/>
      <c r="T915" s="55"/>
      <c r="U915" s="55"/>
      <c r="V915" s="55"/>
      <c r="W915" s="55"/>
      <c r="X915" s="55"/>
      <c r="Y915" s="55"/>
      <c r="Z915" s="55"/>
      <c r="AA915" s="55"/>
      <c r="AB915" s="55"/>
    </row>
    <row r="916" spans="1:28" ht="15">
      <c r="A916" s="99"/>
      <c r="B916" s="55"/>
      <c r="C916" s="55"/>
      <c r="D916" s="55"/>
      <c r="E916" s="93"/>
      <c r="F916" s="55"/>
      <c r="G916" s="55"/>
      <c r="H916" s="55"/>
      <c r="I916" s="55"/>
      <c r="J916" s="55"/>
      <c r="K916" s="55"/>
      <c r="L916" s="55"/>
      <c r="M916" s="55"/>
      <c r="N916" s="55"/>
      <c r="O916" s="55"/>
      <c r="P916" s="55"/>
      <c r="Q916" s="55"/>
      <c r="R916" s="55"/>
      <c r="S916" s="55"/>
      <c r="T916" s="55"/>
      <c r="U916" s="55"/>
      <c r="V916" s="55"/>
      <c r="W916" s="55"/>
      <c r="X916" s="55"/>
      <c r="Y916" s="55"/>
      <c r="Z916" s="55"/>
      <c r="AA916" s="55"/>
      <c r="AB916" s="55"/>
    </row>
    <row r="917" spans="1:28" ht="15">
      <c r="A917" s="99"/>
      <c r="B917" s="55"/>
      <c r="C917" s="55"/>
      <c r="D917" s="55"/>
      <c r="E917" s="93"/>
      <c r="F917" s="55"/>
      <c r="G917" s="55"/>
      <c r="H917" s="55"/>
      <c r="I917" s="55"/>
      <c r="J917" s="55"/>
      <c r="K917" s="55"/>
      <c r="L917" s="55"/>
      <c r="M917" s="55"/>
      <c r="N917" s="55"/>
      <c r="O917" s="55"/>
      <c r="P917" s="55"/>
      <c r="Q917" s="55"/>
      <c r="R917" s="55"/>
      <c r="S917" s="55"/>
      <c r="T917" s="55"/>
      <c r="U917" s="55"/>
      <c r="V917" s="55"/>
      <c r="W917" s="55"/>
      <c r="X917" s="55"/>
      <c r="Y917" s="55"/>
      <c r="Z917" s="55"/>
      <c r="AA917" s="55"/>
      <c r="AB917" s="55"/>
    </row>
    <row r="918" spans="1:28" ht="15">
      <c r="A918" s="99"/>
      <c r="B918" s="55"/>
      <c r="C918" s="55"/>
      <c r="D918" s="55"/>
      <c r="E918" s="93"/>
      <c r="F918" s="55"/>
      <c r="G918" s="55"/>
      <c r="H918" s="55"/>
      <c r="I918" s="55"/>
      <c r="J918" s="55"/>
      <c r="K918" s="55"/>
      <c r="L918" s="55"/>
      <c r="M918" s="55"/>
      <c r="N918" s="55"/>
      <c r="O918" s="55"/>
      <c r="P918" s="55"/>
      <c r="Q918" s="55"/>
      <c r="R918" s="55"/>
      <c r="S918" s="55"/>
      <c r="T918" s="55"/>
      <c r="U918" s="55"/>
      <c r="V918" s="55"/>
      <c r="W918" s="55"/>
      <c r="X918" s="55"/>
      <c r="Y918" s="55"/>
      <c r="Z918" s="55"/>
      <c r="AA918" s="55"/>
      <c r="AB918" s="55"/>
    </row>
    <row r="919" spans="1:28" ht="15">
      <c r="A919" s="99"/>
      <c r="B919" s="55"/>
      <c r="C919" s="55"/>
      <c r="D919" s="55"/>
      <c r="E919" s="93"/>
      <c r="F919" s="55"/>
      <c r="G919" s="55"/>
      <c r="H919" s="55"/>
      <c r="I919" s="55"/>
      <c r="J919" s="55"/>
      <c r="K919" s="55"/>
      <c r="L919" s="55"/>
      <c r="M919" s="55"/>
      <c r="N919" s="55"/>
      <c r="O919" s="55"/>
      <c r="P919" s="55"/>
      <c r="Q919" s="55"/>
      <c r="R919" s="55"/>
      <c r="S919" s="55"/>
      <c r="T919" s="55"/>
      <c r="U919" s="55"/>
      <c r="V919" s="55"/>
      <c r="W919" s="55"/>
      <c r="X919" s="55"/>
      <c r="Y919" s="55"/>
      <c r="Z919" s="55"/>
      <c r="AA919" s="55"/>
      <c r="AB919" s="55"/>
    </row>
    <row r="920" spans="1:28" ht="15">
      <c r="A920" s="99"/>
      <c r="B920" s="55"/>
      <c r="C920" s="55"/>
      <c r="D920" s="55"/>
      <c r="E920" s="93"/>
      <c r="F920" s="55"/>
      <c r="G920" s="55"/>
      <c r="H920" s="55"/>
      <c r="I920" s="55"/>
      <c r="J920" s="55"/>
      <c r="K920" s="55"/>
      <c r="L920" s="55"/>
      <c r="M920" s="55"/>
      <c r="N920" s="55"/>
      <c r="O920" s="55"/>
      <c r="P920" s="55"/>
      <c r="Q920" s="55"/>
      <c r="R920" s="55"/>
      <c r="S920" s="55"/>
      <c r="T920" s="55"/>
      <c r="U920" s="55"/>
      <c r="V920" s="55"/>
      <c r="W920" s="55"/>
      <c r="X920" s="55"/>
      <c r="Y920" s="55"/>
      <c r="Z920" s="55"/>
      <c r="AA920" s="55"/>
      <c r="AB920" s="55"/>
    </row>
    <row r="921" spans="1:28" ht="15">
      <c r="A921" s="99"/>
      <c r="B921" s="55"/>
      <c r="C921" s="55"/>
      <c r="D921" s="55"/>
      <c r="E921" s="93"/>
      <c r="F921" s="55"/>
      <c r="G921" s="55"/>
      <c r="H921" s="55"/>
      <c r="I921" s="55"/>
      <c r="J921" s="55"/>
      <c r="K921" s="55"/>
      <c r="L921" s="55"/>
      <c r="M921" s="55"/>
      <c r="N921" s="55"/>
      <c r="O921" s="55"/>
      <c r="P921" s="55"/>
      <c r="Q921" s="55"/>
      <c r="R921" s="55"/>
      <c r="S921" s="55"/>
      <c r="T921" s="55"/>
      <c r="U921" s="55"/>
      <c r="V921" s="55"/>
      <c r="W921" s="55"/>
      <c r="X921" s="55"/>
      <c r="Y921" s="55"/>
      <c r="Z921" s="55"/>
      <c r="AA921" s="55"/>
      <c r="AB921" s="55"/>
    </row>
    <row r="922" spans="1:28" ht="15">
      <c r="A922" s="99"/>
      <c r="B922" s="55"/>
      <c r="C922" s="55"/>
      <c r="D922" s="55"/>
      <c r="E922" s="93"/>
      <c r="F922" s="55"/>
      <c r="G922" s="55"/>
      <c r="H922" s="55"/>
      <c r="I922" s="55"/>
      <c r="J922" s="55"/>
      <c r="K922" s="55"/>
      <c r="L922" s="55"/>
      <c r="M922" s="55"/>
      <c r="N922" s="55"/>
      <c r="O922" s="55"/>
      <c r="P922" s="55"/>
      <c r="Q922" s="55"/>
      <c r="R922" s="55"/>
      <c r="S922" s="55"/>
      <c r="T922" s="55"/>
      <c r="U922" s="55"/>
      <c r="V922" s="55"/>
      <c r="W922" s="55"/>
      <c r="X922" s="55"/>
      <c r="Y922" s="55"/>
      <c r="Z922" s="55"/>
      <c r="AA922" s="55"/>
      <c r="AB922" s="55"/>
    </row>
    <row r="923" spans="1:28" ht="15">
      <c r="A923" s="99"/>
      <c r="B923" s="55"/>
      <c r="C923" s="55"/>
      <c r="D923" s="55"/>
      <c r="E923" s="93"/>
      <c r="F923" s="55"/>
      <c r="G923" s="55"/>
      <c r="H923" s="55"/>
      <c r="I923" s="55"/>
      <c r="J923" s="55"/>
      <c r="K923" s="55"/>
      <c r="L923" s="55"/>
      <c r="M923" s="55"/>
      <c r="N923" s="55"/>
      <c r="O923" s="55"/>
      <c r="P923" s="55"/>
      <c r="Q923" s="55"/>
      <c r="R923" s="55"/>
      <c r="S923" s="55"/>
      <c r="T923" s="55"/>
      <c r="U923" s="55"/>
      <c r="V923" s="55"/>
      <c r="W923" s="55"/>
      <c r="X923" s="55"/>
      <c r="Y923" s="55"/>
      <c r="Z923" s="55"/>
      <c r="AA923" s="55"/>
      <c r="AB923" s="55"/>
    </row>
    <row r="924" spans="1:28" ht="15">
      <c r="A924" s="99"/>
      <c r="B924" s="55"/>
      <c r="C924" s="55"/>
      <c r="D924" s="55"/>
      <c r="E924" s="93"/>
      <c r="F924" s="55"/>
      <c r="G924" s="55"/>
      <c r="H924" s="55"/>
      <c r="I924" s="55"/>
      <c r="J924" s="55"/>
      <c r="K924" s="55"/>
      <c r="L924" s="55"/>
      <c r="M924" s="55"/>
      <c r="N924" s="55"/>
      <c r="O924" s="55"/>
      <c r="P924" s="55"/>
      <c r="Q924" s="55"/>
      <c r="R924" s="55"/>
      <c r="S924" s="55"/>
      <c r="T924" s="55"/>
      <c r="U924" s="55"/>
      <c r="V924" s="55"/>
      <c r="W924" s="55"/>
      <c r="X924" s="55"/>
      <c r="Y924" s="55"/>
      <c r="Z924" s="55"/>
      <c r="AA924" s="55"/>
      <c r="AB924" s="55"/>
    </row>
    <row r="925" spans="1:28" ht="15">
      <c r="A925" s="99"/>
      <c r="B925" s="55"/>
      <c r="C925" s="55"/>
      <c r="D925" s="55"/>
      <c r="E925" s="93"/>
      <c r="F925" s="55"/>
      <c r="G925" s="55"/>
      <c r="H925" s="55"/>
      <c r="I925" s="55"/>
      <c r="J925" s="55"/>
      <c r="K925" s="55"/>
      <c r="L925" s="55"/>
      <c r="M925" s="55"/>
      <c r="N925" s="55"/>
      <c r="O925" s="55"/>
      <c r="P925" s="55"/>
      <c r="Q925" s="55"/>
      <c r="R925" s="55"/>
      <c r="S925" s="55"/>
      <c r="T925" s="55"/>
      <c r="U925" s="55"/>
      <c r="V925" s="55"/>
      <c r="W925" s="55"/>
      <c r="X925" s="55"/>
      <c r="Y925" s="55"/>
      <c r="Z925" s="55"/>
      <c r="AA925" s="55"/>
      <c r="AB925" s="55"/>
    </row>
    <row r="926" spans="1:28" ht="15">
      <c r="A926" s="99"/>
      <c r="B926" s="55"/>
      <c r="C926" s="55"/>
      <c r="D926" s="55"/>
      <c r="E926" s="93"/>
      <c r="F926" s="55"/>
      <c r="G926" s="55"/>
      <c r="H926" s="55"/>
      <c r="I926" s="55"/>
      <c r="J926" s="55"/>
      <c r="K926" s="55"/>
      <c r="L926" s="55"/>
      <c r="M926" s="55"/>
      <c r="N926" s="55"/>
      <c r="O926" s="55"/>
      <c r="P926" s="55"/>
      <c r="Q926" s="55"/>
      <c r="R926" s="55"/>
      <c r="S926" s="55"/>
      <c r="T926" s="55"/>
      <c r="U926" s="55"/>
      <c r="V926" s="55"/>
      <c r="W926" s="55"/>
      <c r="X926" s="55"/>
      <c r="Y926" s="55"/>
      <c r="Z926" s="55"/>
      <c r="AA926" s="55"/>
      <c r="AB926" s="55"/>
    </row>
    <row r="927" spans="1:28" ht="15">
      <c r="A927" s="99"/>
      <c r="B927" s="55"/>
      <c r="C927" s="55"/>
      <c r="D927" s="55"/>
      <c r="E927" s="93"/>
      <c r="F927" s="55"/>
      <c r="G927" s="55"/>
      <c r="H927" s="55"/>
      <c r="I927" s="55"/>
      <c r="J927" s="55"/>
      <c r="K927" s="55"/>
      <c r="L927" s="55"/>
      <c r="M927" s="55"/>
      <c r="N927" s="55"/>
      <c r="O927" s="55"/>
      <c r="P927" s="55"/>
      <c r="Q927" s="55"/>
      <c r="R927" s="55"/>
      <c r="S927" s="55"/>
      <c r="T927" s="55"/>
      <c r="U927" s="55"/>
      <c r="V927" s="55"/>
      <c r="W927" s="55"/>
      <c r="X927" s="55"/>
      <c r="Y927" s="55"/>
      <c r="Z927" s="55"/>
      <c r="AA927" s="55"/>
      <c r="AB927" s="55"/>
    </row>
    <row r="928" spans="1:28" ht="15">
      <c r="A928" s="99"/>
      <c r="B928" s="55"/>
      <c r="C928" s="55"/>
      <c r="D928" s="55"/>
      <c r="E928" s="93"/>
      <c r="F928" s="55"/>
      <c r="G928" s="55"/>
      <c r="H928" s="55"/>
      <c r="I928" s="55"/>
      <c r="J928" s="55"/>
      <c r="K928" s="55"/>
      <c r="L928" s="55"/>
      <c r="M928" s="55"/>
      <c r="N928" s="55"/>
      <c r="O928" s="55"/>
      <c r="P928" s="55"/>
      <c r="Q928" s="55"/>
      <c r="R928" s="55"/>
      <c r="S928" s="55"/>
      <c r="T928" s="55"/>
      <c r="U928" s="55"/>
      <c r="V928" s="55"/>
      <c r="W928" s="55"/>
      <c r="X928" s="55"/>
      <c r="Y928" s="55"/>
      <c r="Z928" s="55"/>
      <c r="AA928" s="55"/>
      <c r="AB928" s="55"/>
    </row>
    <row r="929" spans="1:28" ht="15">
      <c r="A929" s="99"/>
      <c r="B929" s="55"/>
      <c r="C929" s="55"/>
      <c r="D929" s="55"/>
      <c r="E929" s="93"/>
      <c r="F929" s="55"/>
      <c r="G929" s="55"/>
      <c r="H929" s="55"/>
      <c r="I929" s="55"/>
      <c r="J929" s="55"/>
      <c r="K929" s="55"/>
      <c r="L929" s="55"/>
      <c r="M929" s="55"/>
      <c r="N929" s="55"/>
      <c r="O929" s="55"/>
      <c r="P929" s="55"/>
      <c r="Q929" s="55"/>
      <c r="R929" s="55"/>
      <c r="S929" s="55"/>
      <c r="T929" s="55"/>
      <c r="U929" s="55"/>
      <c r="V929" s="55"/>
      <c r="W929" s="55"/>
      <c r="X929" s="55"/>
      <c r="Y929" s="55"/>
      <c r="Z929" s="55"/>
      <c r="AA929" s="55"/>
      <c r="AB929" s="55"/>
    </row>
    <row r="930" spans="1:28" ht="15">
      <c r="A930" s="99"/>
      <c r="B930" s="55"/>
      <c r="C930" s="55"/>
      <c r="D930" s="55"/>
      <c r="E930" s="93"/>
      <c r="F930" s="55"/>
      <c r="G930" s="55"/>
      <c r="H930" s="55"/>
      <c r="I930" s="55"/>
      <c r="J930" s="55"/>
      <c r="K930" s="55"/>
      <c r="L930" s="55"/>
      <c r="M930" s="55"/>
      <c r="N930" s="55"/>
      <c r="O930" s="55"/>
      <c r="P930" s="55"/>
      <c r="Q930" s="55"/>
      <c r="R930" s="55"/>
      <c r="S930" s="55"/>
      <c r="T930" s="55"/>
      <c r="U930" s="55"/>
      <c r="V930" s="55"/>
      <c r="W930" s="55"/>
      <c r="X930" s="55"/>
      <c r="Y930" s="55"/>
      <c r="Z930" s="55"/>
      <c r="AA930" s="55"/>
      <c r="AB930" s="55"/>
    </row>
    <row r="931" spans="1:28" ht="15">
      <c r="A931" s="99"/>
      <c r="B931" s="55"/>
      <c r="C931" s="55"/>
      <c r="D931" s="55"/>
      <c r="E931" s="93"/>
      <c r="F931" s="55"/>
      <c r="G931" s="55"/>
      <c r="H931" s="55"/>
      <c r="I931" s="55"/>
      <c r="J931" s="55"/>
      <c r="K931" s="55"/>
      <c r="L931" s="55"/>
      <c r="M931" s="55"/>
      <c r="N931" s="55"/>
      <c r="O931" s="55"/>
      <c r="P931" s="55"/>
      <c r="Q931" s="55"/>
      <c r="R931" s="55"/>
      <c r="S931" s="55"/>
      <c r="T931" s="55"/>
      <c r="U931" s="55"/>
      <c r="V931" s="55"/>
      <c r="W931" s="55"/>
      <c r="X931" s="55"/>
      <c r="Y931" s="55"/>
      <c r="Z931" s="55"/>
      <c r="AA931" s="55"/>
      <c r="AB931" s="55"/>
    </row>
    <row r="932" spans="1:28" ht="15">
      <c r="A932" s="99"/>
      <c r="B932" s="55"/>
      <c r="C932" s="55"/>
      <c r="D932" s="55"/>
      <c r="E932" s="93"/>
      <c r="F932" s="55"/>
      <c r="G932" s="55"/>
      <c r="H932" s="55"/>
      <c r="I932" s="55"/>
      <c r="J932" s="55"/>
      <c r="K932" s="55"/>
      <c r="L932" s="55"/>
      <c r="M932" s="55"/>
      <c r="N932" s="55"/>
      <c r="O932" s="55"/>
      <c r="P932" s="55"/>
      <c r="Q932" s="55"/>
      <c r="R932" s="55"/>
      <c r="S932" s="55"/>
      <c r="T932" s="55"/>
      <c r="U932" s="55"/>
      <c r="V932" s="55"/>
      <c r="W932" s="55"/>
      <c r="X932" s="55"/>
      <c r="Y932" s="55"/>
      <c r="Z932" s="55"/>
      <c r="AA932" s="55"/>
      <c r="AB932" s="55"/>
    </row>
    <row r="933" spans="1:28" ht="15">
      <c r="A933" s="99"/>
      <c r="B933" s="55"/>
      <c r="C933" s="55"/>
      <c r="D933" s="55"/>
      <c r="E933" s="93"/>
      <c r="F933" s="55"/>
      <c r="G933" s="55"/>
      <c r="H933" s="55"/>
      <c r="I933" s="55"/>
      <c r="J933" s="55"/>
      <c r="K933" s="55"/>
      <c r="L933" s="55"/>
      <c r="M933" s="55"/>
      <c r="N933" s="55"/>
      <c r="O933" s="55"/>
      <c r="P933" s="55"/>
      <c r="Q933" s="55"/>
      <c r="R933" s="55"/>
      <c r="S933" s="55"/>
      <c r="T933" s="55"/>
      <c r="U933" s="55"/>
      <c r="V933" s="55"/>
      <c r="W933" s="55"/>
      <c r="X933" s="55"/>
      <c r="Y933" s="55"/>
      <c r="Z933" s="55"/>
      <c r="AA933" s="55"/>
      <c r="AB933" s="55"/>
    </row>
    <row r="934" spans="1:28" ht="15">
      <c r="A934" s="99"/>
      <c r="B934" s="55"/>
      <c r="C934" s="55"/>
      <c r="D934" s="55"/>
      <c r="E934" s="93"/>
      <c r="F934" s="55"/>
      <c r="G934" s="55"/>
      <c r="H934" s="55"/>
      <c r="I934" s="55"/>
      <c r="J934" s="55"/>
      <c r="K934" s="55"/>
      <c r="L934" s="55"/>
      <c r="M934" s="55"/>
      <c r="N934" s="55"/>
      <c r="O934" s="55"/>
      <c r="P934" s="55"/>
      <c r="Q934" s="55"/>
      <c r="R934" s="55"/>
      <c r="S934" s="55"/>
      <c r="T934" s="55"/>
      <c r="U934" s="55"/>
      <c r="V934" s="55"/>
      <c r="W934" s="55"/>
      <c r="X934" s="55"/>
      <c r="Y934" s="55"/>
      <c r="Z934" s="55"/>
      <c r="AA934" s="55"/>
      <c r="AB934" s="55"/>
    </row>
    <row r="935" spans="1:28" ht="15">
      <c r="A935" s="99"/>
      <c r="B935" s="55"/>
      <c r="C935" s="55"/>
      <c r="D935" s="55"/>
      <c r="E935" s="93"/>
      <c r="F935" s="55"/>
      <c r="G935" s="55"/>
      <c r="H935" s="55"/>
      <c r="I935" s="55"/>
      <c r="J935" s="55"/>
      <c r="K935" s="55"/>
      <c r="L935" s="55"/>
      <c r="M935" s="55"/>
      <c r="N935" s="55"/>
      <c r="O935" s="55"/>
      <c r="P935" s="55"/>
      <c r="Q935" s="55"/>
      <c r="R935" s="55"/>
      <c r="S935" s="55"/>
      <c r="T935" s="55"/>
      <c r="U935" s="55"/>
      <c r="V935" s="55"/>
      <c r="W935" s="55"/>
      <c r="X935" s="55"/>
      <c r="Y935" s="55"/>
      <c r="Z935" s="55"/>
      <c r="AA935" s="55"/>
      <c r="AB935" s="55"/>
    </row>
    <row r="936" spans="1:28" ht="15">
      <c r="A936" s="99"/>
      <c r="B936" s="55"/>
      <c r="C936" s="55"/>
      <c r="D936" s="55"/>
      <c r="E936" s="93"/>
      <c r="F936" s="55"/>
      <c r="G936" s="55"/>
      <c r="H936" s="55"/>
      <c r="I936" s="55"/>
      <c r="J936" s="55"/>
      <c r="K936" s="55"/>
      <c r="L936" s="55"/>
      <c r="M936" s="55"/>
      <c r="N936" s="55"/>
      <c r="O936" s="55"/>
      <c r="P936" s="55"/>
      <c r="Q936" s="55"/>
      <c r="R936" s="55"/>
      <c r="S936" s="55"/>
      <c r="T936" s="55"/>
      <c r="U936" s="55"/>
      <c r="V936" s="55"/>
      <c r="W936" s="55"/>
      <c r="X936" s="55"/>
      <c r="Y936" s="55"/>
      <c r="Z936" s="55"/>
      <c r="AA936" s="55"/>
      <c r="AB936" s="55"/>
    </row>
    <row r="937" spans="1:28" ht="15">
      <c r="A937" s="99"/>
      <c r="B937" s="55"/>
      <c r="C937" s="55"/>
      <c r="D937" s="55"/>
      <c r="E937" s="93"/>
      <c r="F937" s="55"/>
      <c r="G937" s="55"/>
      <c r="H937" s="55"/>
      <c r="I937" s="55"/>
      <c r="J937" s="55"/>
      <c r="K937" s="55"/>
      <c r="L937" s="55"/>
      <c r="M937" s="55"/>
      <c r="N937" s="55"/>
      <c r="O937" s="55"/>
      <c r="P937" s="55"/>
      <c r="Q937" s="55"/>
      <c r="R937" s="55"/>
      <c r="S937" s="55"/>
      <c r="T937" s="55"/>
      <c r="U937" s="55"/>
      <c r="V937" s="55"/>
      <c r="W937" s="55"/>
      <c r="X937" s="55"/>
      <c r="Y937" s="55"/>
      <c r="Z937" s="55"/>
      <c r="AA937" s="55"/>
      <c r="AB937" s="55"/>
    </row>
    <row r="938" spans="1:28" ht="15">
      <c r="A938" s="99"/>
      <c r="B938" s="55"/>
      <c r="C938" s="55"/>
      <c r="D938" s="55"/>
      <c r="E938" s="93"/>
      <c r="F938" s="55"/>
      <c r="G938" s="55"/>
      <c r="H938" s="55"/>
      <c r="I938" s="55"/>
      <c r="J938" s="55"/>
      <c r="K938" s="55"/>
      <c r="L938" s="55"/>
      <c r="M938" s="55"/>
      <c r="N938" s="55"/>
      <c r="O938" s="55"/>
      <c r="P938" s="55"/>
      <c r="Q938" s="55"/>
      <c r="R938" s="55"/>
      <c r="S938" s="55"/>
      <c r="T938" s="55"/>
      <c r="U938" s="55"/>
      <c r="V938" s="55"/>
      <c r="W938" s="55"/>
      <c r="X938" s="55"/>
      <c r="Y938" s="55"/>
      <c r="Z938" s="55"/>
      <c r="AA938" s="55"/>
      <c r="AB938" s="55"/>
    </row>
    <row r="939" spans="1:28" ht="15">
      <c r="A939" s="99"/>
      <c r="B939" s="55"/>
      <c r="C939" s="55"/>
      <c r="D939" s="55"/>
      <c r="E939" s="93"/>
      <c r="F939" s="55"/>
      <c r="G939" s="55"/>
      <c r="H939" s="55"/>
      <c r="I939" s="55"/>
      <c r="J939" s="55"/>
      <c r="K939" s="55"/>
      <c r="L939" s="55"/>
      <c r="M939" s="55"/>
      <c r="N939" s="55"/>
      <c r="O939" s="55"/>
      <c r="P939" s="55"/>
      <c r="Q939" s="55"/>
      <c r="R939" s="55"/>
      <c r="S939" s="55"/>
      <c r="T939" s="55"/>
      <c r="U939" s="55"/>
      <c r="V939" s="55"/>
      <c r="W939" s="55"/>
      <c r="X939" s="55"/>
      <c r="Y939" s="55"/>
      <c r="Z939" s="55"/>
      <c r="AA939" s="55"/>
      <c r="AB939" s="55"/>
    </row>
    <row r="940" spans="1:28" ht="15">
      <c r="A940" s="99"/>
      <c r="B940" s="55"/>
      <c r="C940" s="55"/>
      <c r="D940" s="55"/>
      <c r="E940" s="93"/>
      <c r="F940" s="55"/>
      <c r="G940" s="55"/>
      <c r="H940" s="55"/>
      <c r="I940" s="55"/>
      <c r="J940" s="55"/>
      <c r="K940" s="55"/>
      <c r="L940" s="55"/>
      <c r="M940" s="55"/>
      <c r="N940" s="55"/>
      <c r="O940" s="55"/>
      <c r="P940" s="55"/>
      <c r="Q940" s="55"/>
      <c r="R940" s="55"/>
      <c r="S940" s="55"/>
      <c r="T940" s="55"/>
      <c r="U940" s="55"/>
      <c r="V940" s="55"/>
      <c r="W940" s="55"/>
      <c r="X940" s="55"/>
      <c r="Y940" s="55"/>
      <c r="Z940" s="55"/>
      <c r="AA940" s="55"/>
      <c r="AB940" s="55"/>
    </row>
    <row r="941" spans="1:28" ht="15">
      <c r="A941" s="99"/>
      <c r="B941" s="55"/>
      <c r="C941" s="55"/>
      <c r="D941" s="55"/>
      <c r="E941" s="93"/>
      <c r="F941" s="55"/>
      <c r="G941" s="55"/>
      <c r="H941" s="55"/>
      <c r="I941" s="55"/>
      <c r="J941" s="55"/>
      <c r="K941" s="55"/>
      <c r="L941" s="55"/>
      <c r="M941" s="55"/>
      <c r="N941" s="55"/>
      <c r="O941" s="55"/>
      <c r="P941" s="55"/>
      <c r="Q941" s="55"/>
      <c r="R941" s="55"/>
      <c r="S941" s="55"/>
      <c r="T941" s="55"/>
      <c r="U941" s="55"/>
      <c r="V941" s="55"/>
      <c r="W941" s="55"/>
      <c r="X941" s="55"/>
      <c r="Y941" s="55"/>
      <c r="Z941" s="55"/>
      <c r="AA941" s="55"/>
      <c r="AB941" s="55"/>
    </row>
    <row r="942" spans="1:28" ht="15">
      <c r="A942" s="99"/>
      <c r="B942" s="55"/>
      <c r="C942" s="55"/>
      <c r="D942" s="55"/>
      <c r="E942" s="93"/>
      <c r="F942" s="55"/>
      <c r="G942" s="55"/>
      <c r="H942" s="55"/>
      <c r="I942" s="55"/>
      <c r="J942" s="55"/>
      <c r="K942" s="55"/>
      <c r="L942" s="55"/>
      <c r="M942" s="55"/>
      <c r="N942" s="55"/>
      <c r="O942" s="55"/>
      <c r="P942" s="55"/>
      <c r="Q942" s="55"/>
      <c r="R942" s="55"/>
      <c r="S942" s="55"/>
      <c r="T942" s="55"/>
      <c r="U942" s="55"/>
      <c r="V942" s="55"/>
      <c r="W942" s="55"/>
      <c r="X942" s="55"/>
      <c r="Y942" s="55"/>
      <c r="Z942" s="55"/>
      <c r="AA942" s="55"/>
      <c r="AB942" s="55"/>
    </row>
    <row r="943" spans="1:28" ht="15">
      <c r="A943" s="99"/>
      <c r="B943" s="55"/>
      <c r="C943" s="55"/>
      <c r="D943" s="55"/>
      <c r="E943" s="93"/>
      <c r="F943" s="55"/>
      <c r="G943" s="55"/>
      <c r="H943" s="55"/>
      <c r="I943" s="55"/>
      <c r="J943" s="55"/>
      <c r="K943" s="55"/>
      <c r="L943" s="55"/>
      <c r="M943" s="55"/>
      <c r="N943" s="55"/>
      <c r="O943" s="55"/>
      <c r="P943" s="55"/>
      <c r="Q943" s="55"/>
      <c r="R943" s="55"/>
      <c r="S943" s="55"/>
      <c r="T943" s="55"/>
      <c r="U943" s="55"/>
      <c r="V943" s="55"/>
      <c r="W943" s="55"/>
      <c r="X943" s="55"/>
      <c r="Y943" s="55"/>
      <c r="Z943" s="55"/>
      <c r="AA943" s="55"/>
      <c r="AB943" s="55"/>
    </row>
    <row r="944" spans="1:28" ht="15">
      <c r="A944" s="99"/>
      <c r="B944" s="55"/>
      <c r="C944" s="55"/>
      <c r="D944" s="55"/>
      <c r="E944" s="93"/>
      <c r="F944" s="55"/>
      <c r="G944" s="55"/>
      <c r="H944" s="55"/>
      <c r="I944" s="55"/>
      <c r="J944" s="55"/>
      <c r="K944" s="55"/>
      <c r="L944" s="55"/>
      <c r="M944" s="55"/>
      <c r="N944" s="55"/>
      <c r="O944" s="55"/>
      <c r="P944" s="55"/>
      <c r="Q944" s="55"/>
      <c r="R944" s="55"/>
      <c r="S944" s="55"/>
      <c r="T944" s="55"/>
      <c r="U944" s="55"/>
      <c r="V944" s="55"/>
      <c r="W944" s="55"/>
      <c r="X944" s="55"/>
      <c r="Y944" s="55"/>
      <c r="Z944" s="55"/>
      <c r="AA944" s="55"/>
      <c r="AB944" s="55"/>
    </row>
    <row r="945" spans="1:28" ht="15">
      <c r="A945" s="99"/>
      <c r="B945" s="55"/>
      <c r="C945" s="55"/>
      <c r="D945" s="55"/>
      <c r="E945" s="93"/>
      <c r="F945" s="55"/>
      <c r="G945" s="55"/>
      <c r="H945" s="55"/>
      <c r="I945" s="55"/>
      <c r="J945" s="55"/>
      <c r="K945" s="55"/>
      <c r="L945" s="55"/>
      <c r="M945" s="55"/>
      <c r="N945" s="55"/>
      <c r="O945" s="55"/>
      <c r="P945" s="55"/>
      <c r="Q945" s="55"/>
      <c r="R945" s="55"/>
      <c r="S945" s="55"/>
      <c r="T945" s="55"/>
      <c r="U945" s="55"/>
      <c r="V945" s="55"/>
      <c r="W945" s="55"/>
      <c r="X945" s="55"/>
      <c r="Y945" s="55"/>
      <c r="Z945" s="55"/>
      <c r="AA945" s="55"/>
      <c r="AB945" s="55"/>
    </row>
    <row r="946" spans="1:28" ht="15">
      <c r="A946" s="99"/>
      <c r="B946" s="55"/>
      <c r="C946" s="55"/>
      <c r="D946" s="55"/>
      <c r="E946" s="93"/>
      <c r="F946" s="55"/>
      <c r="G946" s="55"/>
      <c r="H946" s="55"/>
      <c r="I946" s="55"/>
      <c r="J946" s="55"/>
      <c r="K946" s="55"/>
      <c r="L946" s="55"/>
      <c r="M946" s="55"/>
      <c r="N946" s="55"/>
      <c r="O946" s="55"/>
      <c r="P946" s="55"/>
      <c r="Q946" s="55"/>
      <c r="R946" s="55"/>
      <c r="S946" s="55"/>
      <c r="T946" s="55"/>
      <c r="U946" s="55"/>
      <c r="V946" s="55"/>
      <c r="W946" s="55"/>
      <c r="X946" s="55"/>
      <c r="Y946" s="55"/>
      <c r="Z946" s="55"/>
      <c r="AA946" s="55"/>
      <c r="AB946" s="55"/>
    </row>
    <row r="947" spans="1:28" ht="15">
      <c r="A947" s="99"/>
      <c r="B947" s="55"/>
      <c r="C947" s="55"/>
      <c r="D947" s="55"/>
      <c r="E947" s="93"/>
      <c r="F947" s="55"/>
      <c r="G947" s="55"/>
      <c r="H947" s="55"/>
      <c r="I947" s="55"/>
      <c r="J947" s="55"/>
      <c r="K947" s="55"/>
      <c r="L947" s="55"/>
      <c r="M947" s="55"/>
      <c r="N947" s="55"/>
      <c r="O947" s="55"/>
      <c r="P947" s="55"/>
      <c r="Q947" s="55"/>
      <c r="R947" s="55"/>
      <c r="S947" s="55"/>
      <c r="T947" s="55"/>
      <c r="U947" s="55"/>
      <c r="V947" s="55"/>
      <c r="W947" s="55"/>
      <c r="X947" s="55"/>
      <c r="Y947" s="55"/>
      <c r="Z947" s="55"/>
      <c r="AA947" s="55"/>
      <c r="AB947" s="55"/>
    </row>
    <row r="948" spans="1:28" ht="15">
      <c r="A948" s="99"/>
      <c r="B948" s="55"/>
      <c r="C948" s="55"/>
      <c r="D948" s="55"/>
      <c r="E948" s="93"/>
      <c r="F948" s="55"/>
      <c r="G948" s="55"/>
      <c r="H948" s="55"/>
      <c r="I948" s="55"/>
      <c r="J948" s="55"/>
      <c r="K948" s="55"/>
      <c r="L948" s="55"/>
      <c r="M948" s="55"/>
      <c r="N948" s="55"/>
      <c r="O948" s="55"/>
      <c r="P948" s="55"/>
      <c r="Q948" s="55"/>
      <c r="R948" s="55"/>
      <c r="S948" s="55"/>
      <c r="T948" s="55"/>
      <c r="U948" s="55"/>
      <c r="V948" s="55"/>
      <c r="W948" s="55"/>
      <c r="X948" s="55"/>
      <c r="Y948" s="55"/>
      <c r="Z948" s="55"/>
      <c r="AA948" s="55"/>
      <c r="AB948" s="55"/>
    </row>
    <row r="949" spans="1:28" ht="15">
      <c r="A949" s="99"/>
      <c r="B949" s="55"/>
      <c r="C949" s="55"/>
      <c r="D949" s="55"/>
      <c r="E949" s="93"/>
      <c r="F949" s="55"/>
      <c r="G949" s="55"/>
      <c r="H949" s="55"/>
      <c r="I949" s="55"/>
      <c r="J949" s="55"/>
      <c r="K949" s="55"/>
      <c r="L949" s="55"/>
      <c r="M949" s="55"/>
      <c r="N949" s="55"/>
      <c r="O949" s="55"/>
      <c r="P949" s="55"/>
      <c r="Q949" s="55"/>
      <c r="R949" s="55"/>
      <c r="S949" s="55"/>
      <c r="T949" s="55"/>
      <c r="U949" s="55"/>
      <c r="V949" s="55"/>
      <c r="W949" s="55"/>
      <c r="X949" s="55"/>
      <c r="Y949" s="55"/>
      <c r="Z949" s="55"/>
      <c r="AA949" s="55"/>
      <c r="AB949" s="55"/>
    </row>
    <row r="950" spans="1:28" ht="15">
      <c r="A950" s="99"/>
      <c r="B950" s="55"/>
      <c r="C950" s="55"/>
      <c r="D950" s="55"/>
      <c r="E950" s="93"/>
      <c r="F950" s="55"/>
      <c r="G950" s="55"/>
      <c r="H950" s="55"/>
      <c r="I950" s="55"/>
      <c r="J950" s="55"/>
      <c r="K950" s="55"/>
      <c r="L950" s="55"/>
      <c r="M950" s="55"/>
      <c r="N950" s="55"/>
      <c r="O950" s="55"/>
      <c r="P950" s="55"/>
      <c r="Q950" s="55"/>
      <c r="R950" s="55"/>
      <c r="S950" s="55"/>
      <c r="T950" s="55"/>
      <c r="U950" s="55"/>
      <c r="V950" s="55"/>
      <c r="W950" s="55"/>
      <c r="X950" s="55"/>
      <c r="Y950" s="55"/>
      <c r="Z950" s="55"/>
      <c r="AA950" s="55"/>
      <c r="AB950" s="55"/>
    </row>
    <row r="951" spans="1:28" ht="15">
      <c r="A951" s="99"/>
      <c r="B951" s="55"/>
      <c r="C951" s="55"/>
      <c r="D951" s="55"/>
      <c r="E951" s="93"/>
      <c r="F951" s="55"/>
      <c r="G951" s="55"/>
      <c r="H951" s="55"/>
      <c r="I951" s="55"/>
      <c r="J951" s="55"/>
      <c r="K951" s="55"/>
      <c r="L951" s="55"/>
      <c r="M951" s="55"/>
      <c r="N951" s="55"/>
      <c r="O951" s="55"/>
      <c r="P951" s="55"/>
      <c r="Q951" s="55"/>
      <c r="R951" s="55"/>
      <c r="S951" s="55"/>
      <c r="T951" s="55"/>
      <c r="U951" s="55"/>
      <c r="V951" s="55"/>
      <c r="W951" s="55"/>
      <c r="X951" s="55"/>
      <c r="Y951" s="55"/>
      <c r="Z951" s="55"/>
      <c r="AA951" s="55"/>
      <c r="AB951" s="55"/>
    </row>
    <row r="952" spans="1:28" ht="15">
      <c r="A952" s="99"/>
      <c r="B952" s="55"/>
      <c r="C952" s="55"/>
      <c r="D952" s="55"/>
      <c r="E952" s="93"/>
      <c r="F952" s="55"/>
      <c r="G952" s="55"/>
      <c r="H952" s="55"/>
      <c r="I952" s="55"/>
      <c r="J952" s="55"/>
      <c r="K952" s="55"/>
      <c r="L952" s="55"/>
      <c r="M952" s="55"/>
      <c r="N952" s="55"/>
      <c r="O952" s="55"/>
      <c r="P952" s="55"/>
      <c r="Q952" s="55"/>
      <c r="R952" s="55"/>
      <c r="S952" s="55"/>
      <c r="T952" s="55"/>
      <c r="U952" s="55"/>
      <c r="V952" s="55"/>
      <c r="W952" s="55"/>
      <c r="X952" s="55"/>
      <c r="Y952" s="55"/>
      <c r="Z952" s="55"/>
      <c r="AA952" s="55"/>
      <c r="AB952" s="55"/>
    </row>
    <row r="953" spans="1:28" ht="15">
      <c r="A953" s="99"/>
      <c r="B953" s="55"/>
      <c r="C953" s="55"/>
      <c r="D953" s="55"/>
      <c r="E953" s="93"/>
      <c r="F953" s="55"/>
      <c r="G953" s="55"/>
      <c r="H953" s="55"/>
      <c r="I953" s="55"/>
      <c r="J953" s="55"/>
      <c r="K953" s="55"/>
      <c r="L953" s="55"/>
      <c r="M953" s="55"/>
      <c r="N953" s="55"/>
      <c r="O953" s="55"/>
      <c r="P953" s="55"/>
      <c r="Q953" s="55"/>
      <c r="R953" s="55"/>
      <c r="S953" s="55"/>
      <c r="T953" s="55"/>
      <c r="U953" s="55"/>
      <c r="V953" s="55"/>
      <c r="W953" s="55"/>
      <c r="X953" s="55"/>
      <c r="Y953" s="55"/>
      <c r="Z953" s="55"/>
      <c r="AA953" s="55"/>
      <c r="AB953" s="55"/>
    </row>
    <row r="954" spans="1:28" ht="15">
      <c r="A954" s="99"/>
      <c r="B954" s="55"/>
      <c r="C954" s="55"/>
      <c r="D954" s="55"/>
      <c r="E954" s="93"/>
      <c r="F954" s="55"/>
      <c r="G954" s="55"/>
      <c r="H954" s="55"/>
      <c r="I954" s="55"/>
      <c r="J954" s="55"/>
      <c r="K954" s="55"/>
      <c r="L954" s="55"/>
      <c r="M954" s="55"/>
      <c r="N954" s="55"/>
      <c r="O954" s="55"/>
      <c r="P954" s="55"/>
      <c r="Q954" s="55"/>
      <c r="R954" s="55"/>
      <c r="S954" s="55"/>
      <c r="T954" s="55"/>
      <c r="U954" s="55"/>
      <c r="V954" s="55"/>
      <c r="W954" s="55"/>
      <c r="X954" s="55"/>
      <c r="Y954" s="55"/>
      <c r="Z954" s="55"/>
      <c r="AA954" s="55"/>
      <c r="AB954" s="55"/>
    </row>
    <row r="955" spans="1:28" ht="15">
      <c r="A955" s="99"/>
      <c r="B955" s="55"/>
      <c r="C955" s="55"/>
      <c r="D955" s="55"/>
      <c r="E955" s="93"/>
      <c r="F955" s="55"/>
      <c r="G955" s="55"/>
      <c r="H955" s="55"/>
      <c r="I955" s="55"/>
      <c r="J955" s="55"/>
      <c r="K955" s="55"/>
      <c r="L955" s="55"/>
      <c r="M955" s="55"/>
      <c r="N955" s="55"/>
      <c r="O955" s="55"/>
      <c r="P955" s="55"/>
      <c r="Q955" s="55"/>
      <c r="R955" s="55"/>
      <c r="S955" s="55"/>
      <c r="T955" s="55"/>
      <c r="U955" s="55"/>
      <c r="V955" s="55"/>
      <c r="W955" s="55"/>
      <c r="X955" s="55"/>
      <c r="Y955" s="55"/>
      <c r="Z955" s="55"/>
      <c r="AA955" s="55"/>
      <c r="AB955" s="55"/>
    </row>
    <row r="956" spans="1:28" ht="15">
      <c r="A956" s="99"/>
      <c r="B956" s="55"/>
      <c r="C956" s="55"/>
      <c r="D956" s="55"/>
      <c r="E956" s="93"/>
      <c r="F956" s="55"/>
      <c r="G956" s="55"/>
      <c r="H956" s="55"/>
      <c r="I956" s="55"/>
      <c r="J956" s="55"/>
      <c r="K956" s="55"/>
      <c r="L956" s="55"/>
      <c r="M956" s="55"/>
      <c r="N956" s="55"/>
      <c r="O956" s="55"/>
      <c r="P956" s="55"/>
      <c r="Q956" s="55"/>
      <c r="R956" s="55"/>
      <c r="S956" s="55"/>
      <c r="T956" s="55"/>
      <c r="U956" s="55"/>
      <c r="V956" s="55"/>
      <c r="W956" s="55"/>
      <c r="X956" s="55"/>
      <c r="Y956" s="55"/>
      <c r="Z956" s="55"/>
      <c r="AA956" s="55"/>
      <c r="AB956" s="55"/>
    </row>
    <row r="957" spans="1:28" ht="15">
      <c r="A957" s="99"/>
      <c r="B957" s="55"/>
      <c r="C957" s="55"/>
      <c r="D957" s="55"/>
      <c r="E957" s="93"/>
      <c r="F957" s="55"/>
      <c r="G957" s="55"/>
      <c r="H957" s="55"/>
      <c r="I957" s="55"/>
      <c r="J957" s="55"/>
      <c r="K957" s="55"/>
      <c r="L957" s="55"/>
      <c r="M957" s="55"/>
      <c r="N957" s="55"/>
      <c r="O957" s="55"/>
      <c r="P957" s="55"/>
      <c r="Q957" s="55"/>
      <c r="R957" s="55"/>
      <c r="S957" s="55"/>
      <c r="T957" s="55"/>
      <c r="U957" s="55"/>
      <c r="V957" s="55"/>
      <c r="W957" s="55"/>
      <c r="X957" s="55"/>
      <c r="Y957" s="55"/>
      <c r="Z957" s="55"/>
      <c r="AA957" s="55"/>
      <c r="AB957" s="55"/>
    </row>
    <row r="958" spans="1:28" ht="15">
      <c r="A958" s="99"/>
      <c r="B958" s="55"/>
      <c r="C958" s="55"/>
      <c r="D958" s="55"/>
      <c r="E958" s="93"/>
      <c r="F958" s="55"/>
      <c r="G958" s="55"/>
      <c r="H958" s="55"/>
      <c r="I958" s="55"/>
      <c r="J958" s="55"/>
      <c r="K958" s="55"/>
      <c r="L958" s="55"/>
      <c r="M958" s="55"/>
      <c r="N958" s="55"/>
      <c r="O958" s="55"/>
      <c r="P958" s="55"/>
      <c r="Q958" s="55"/>
      <c r="R958" s="55"/>
      <c r="S958" s="55"/>
      <c r="T958" s="55"/>
      <c r="U958" s="55"/>
      <c r="V958" s="55"/>
      <c r="W958" s="55"/>
      <c r="X958" s="55"/>
      <c r="Y958" s="55"/>
      <c r="Z958" s="55"/>
      <c r="AA958" s="55"/>
      <c r="AB958" s="55"/>
    </row>
    <row r="959" spans="1:28" ht="15">
      <c r="A959" s="99"/>
      <c r="B959" s="55"/>
      <c r="C959" s="55"/>
      <c r="D959" s="55"/>
      <c r="E959" s="93"/>
      <c r="F959" s="55"/>
      <c r="G959" s="55"/>
      <c r="H959" s="55"/>
      <c r="I959" s="55"/>
      <c r="J959" s="55"/>
      <c r="K959" s="55"/>
      <c r="L959" s="55"/>
      <c r="M959" s="55"/>
      <c r="N959" s="55"/>
      <c r="O959" s="55"/>
      <c r="P959" s="55"/>
      <c r="Q959" s="55"/>
      <c r="R959" s="55"/>
      <c r="S959" s="55"/>
      <c r="T959" s="55"/>
      <c r="U959" s="55"/>
      <c r="V959" s="55"/>
      <c r="W959" s="55"/>
      <c r="X959" s="55"/>
      <c r="Y959" s="55"/>
      <c r="Z959" s="55"/>
      <c r="AA959" s="55"/>
      <c r="AB959" s="55"/>
    </row>
    <row r="960" spans="1:28" ht="15">
      <c r="A960" s="99"/>
      <c r="B960" s="55"/>
      <c r="C960" s="55"/>
      <c r="D960" s="55"/>
      <c r="E960" s="93"/>
      <c r="F960" s="55"/>
      <c r="G960" s="55"/>
      <c r="H960" s="55"/>
      <c r="I960" s="55"/>
      <c r="J960" s="55"/>
      <c r="K960" s="55"/>
      <c r="L960" s="55"/>
      <c r="M960" s="55"/>
      <c r="N960" s="55"/>
      <c r="O960" s="55"/>
      <c r="P960" s="55"/>
      <c r="Q960" s="55"/>
      <c r="R960" s="55"/>
      <c r="S960" s="55"/>
      <c r="T960" s="55"/>
      <c r="U960" s="55"/>
      <c r="V960" s="55"/>
      <c r="W960" s="55"/>
      <c r="X960" s="55"/>
      <c r="Y960" s="55"/>
      <c r="Z960" s="55"/>
      <c r="AA960" s="55"/>
      <c r="AB960" s="55"/>
    </row>
    <row r="961" spans="1:28" ht="15">
      <c r="A961" s="99"/>
      <c r="B961" s="55"/>
      <c r="C961" s="55"/>
      <c r="D961" s="55"/>
      <c r="E961" s="93"/>
      <c r="F961" s="55"/>
      <c r="G961" s="55"/>
      <c r="H961" s="55"/>
      <c r="I961" s="55"/>
      <c r="J961" s="55"/>
      <c r="K961" s="55"/>
      <c r="L961" s="55"/>
      <c r="M961" s="55"/>
      <c r="N961" s="55"/>
      <c r="O961" s="55"/>
      <c r="P961" s="55"/>
      <c r="Q961" s="55"/>
      <c r="R961" s="55"/>
      <c r="S961" s="55"/>
      <c r="T961" s="55"/>
      <c r="U961" s="55"/>
      <c r="V961" s="55"/>
      <c r="W961" s="55"/>
      <c r="X961" s="55"/>
      <c r="Y961" s="55"/>
      <c r="Z961" s="55"/>
      <c r="AA961" s="55"/>
      <c r="AB961" s="55"/>
    </row>
    <row r="962" spans="1:28" ht="15">
      <c r="A962" s="99"/>
      <c r="B962" s="55"/>
      <c r="C962" s="55"/>
      <c r="D962" s="55"/>
      <c r="E962" s="93"/>
      <c r="F962" s="55"/>
      <c r="G962" s="55"/>
      <c r="H962" s="55"/>
      <c r="I962" s="55"/>
      <c r="J962" s="55"/>
      <c r="K962" s="55"/>
      <c r="L962" s="55"/>
      <c r="M962" s="55"/>
      <c r="N962" s="55"/>
      <c r="O962" s="55"/>
      <c r="P962" s="55"/>
      <c r="Q962" s="55"/>
      <c r="R962" s="55"/>
      <c r="S962" s="55"/>
      <c r="T962" s="55"/>
      <c r="U962" s="55"/>
      <c r="V962" s="55"/>
      <c r="W962" s="55"/>
      <c r="X962" s="55"/>
      <c r="Y962" s="55"/>
      <c r="Z962" s="55"/>
      <c r="AA962" s="55"/>
      <c r="AB962" s="55"/>
    </row>
    <row r="963" spans="1:28" ht="15">
      <c r="A963" s="99"/>
      <c r="B963" s="55"/>
      <c r="C963" s="55"/>
      <c r="D963" s="55"/>
      <c r="E963" s="93"/>
      <c r="F963" s="55"/>
      <c r="G963" s="55"/>
      <c r="H963" s="55"/>
      <c r="I963" s="55"/>
      <c r="J963" s="55"/>
      <c r="K963" s="55"/>
      <c r="L963" s="55"/>
      <c r="M963" s="55"/>
      <c r="N963" s="55"/>
      <c r="O963" s="55"/>
      <c r="P963" s="55"/>
      <c r="Q963" s="55"/>
      <c r="R963" s="55"/>
      <c r="S963" s="55"/>
      <c r="T963" s="55"/>
      <c r="U963" s="55"/>
      <c r="V963" s="55"/>
      <c r="W963" s="55"/>
      <c r="X963" s="55"/>
      <c r="Y963" s="55"/>
      <c r="Z963" s="55"/>
      <c r="AA963" s="55"/>
      <c r="AB963" s="55"/>
    </row>
    <row r="964" spans="1:28" ht="15">
      <c r="A964" s="99"/>
      <c r="B964" s="55"/>
      <c r="C964" s="55"/>
      <c r="D964" s="55"/>
      <c r="E964" s="93"/>
      <c r="F964" s="55"/>
      <c r="G964" s="55"/>
      <c r="H964" s="55"/>
      <c r="I964" s="55"/>
      <c r="J964" s="55"/>
      <c r="K964" s="55"/>
      <c r="L964" s="55"/>
      <c r="M964" s="55"/>
      <c r="N964" s="55"/>
      <c r="O964" s="55"/>
      <c r="P964" s="55"/>
      <c r="Q964" s="55"/>
      <c r="R964" s="55"/>
      <c r="S964" s="55"/>
      <c r="T964" s="55"/>
      <c r="U964" s="55"/>
      <c r="V964" s="55"/>
      <c r="W964" s="55"/>
      <c r="X964" s="55"/>
      <c r="Y964" s="55"/>
      <c r="Z964" s="55"/>
      <c r="AA964" s="55"/>
      <c r="AB964" s="55"/>
    </row>
    <row r="965" spans="1:28" ht="15">
      <c r="A965" s="99"/>
      <c r="B965" s="55"/>
      <c r="C965" s="55"/>
      <c r="D965" s="55"/>
      <c r="E965" s="93"/>
      <c r="F965" s="55"/>
      <c r="G965" s="55"/>
      <c r="H965" s="55"/>
      <c r="I965" s="55"/>
      <c r="J965" s="55"/>
      <c r="K965" s="55"/>
      <c r="L965" s="55"/>
      <c r="M965" s="55"/>
      <c r="N965" s="55"/>
      <c r="O965" s="55"/>
      <c r="P965" s="55"/>
      <c r="Q965" s="55"/>
      <c r="R965" s="55"/>
      <c r="S965" s="55"/>
      <c r="T965" s="55"/>
      <c r="U965" s="55"/>
      <c r="V965" s="55"/>
      <c r="W965" s="55"/>
      <c r="X965" s="55"/>
      <c r="Y965" s="55"/>
      <c r="Z965" s="55"/>
      <c r="AA965" s="55"/>
      <c r="AB965" s="55"/>
    </row>
    <row r="966" spans="1:28" ht="15">
      <c r="A966" s="99"/>
      <c r="B966" s="55"/>
      <c r="C966" s="55"/>
      <c r="D966" s="55"/>
      <c r="E966" s="93"/>
      <c r="F966" s="55"/>
      <c r="G966" s="55"/>
      <c r="H966" s="55"/>
      <c r="I966" s="55"/>
      <c r="J966" s="55"/>
      <c r="K966" s="55"/>
      <c r="L966" s="55"/>
      <c r="M966" s="55"/>
      <c r="N966" s="55"/>
      <c r="O966" s="55"/>
      <c r="P966" s="55"/>
      <c r="Q966" s="55"/>
      <c r="R966" s="55"/>
      <c r="S966" s="55"/>
      <c r="T966" s="55"/>
      <c r="U966" s="55"/>
      <c r="V966" s="55"/>
      <c r="W966" s="55"/>
      <c r="X966" s="55"/>
      <c r="Y966" s="55"/>
      <c r="Z966" s="55"/>
      <c r="AA966" s="55"/>
      <c r="AB966" s="55"/>
    </row>
    <row r="967" spans="1:28" ht="15">
      <c r="A967" s="99"/>
      <c r="B967" s="55"/>
      <c r="C967" s="55"/>
      <c r="D967" s="55"/>
      <c r="E967" s="93"/>
      <c r="F967" s="55"/>
      <c r="G967" s="55"/>
      <c r="H967" s="55"/>
      <c r="I967" s="55"/>
      <c r="J967" s="55"/>
      <c r="K967" s="55"/>
      <c r="L967" s="55"/>
      <c r="M967" s="55"/>
      <c r="N967" s="55"/>
      <c r="O967" s="55"/>
      <c r="P967" s="55"/>
      <c r="Q967" s="55"/>
      <c r="R967" s="55"/>
      <c r="S967" s="55"/>
      <c r="T967" s="55"/>
      <c r="U967" s="55"/>
      <c r="V967" s="55"/>
      <c r="W967" s="55"/>
      <c r="X967" s="55"/>
      <c r="Y967" s="55"/>
      <c r="Z967" s="55"/>
      <c r="AA967" s="55"/>
      <c r="AB967" s="55"/>
    </row>
    <row r="968" spans="1:28" ht="15">
      <c r="A968" s="99"/>
      <c r="B968" s="55"/>
      <c r="C968" s="55"/>
      <c r="D968" s="55"/>
      <c r="E968" s="93"/>
      <c r="F968" s="55"/>
      <c r="G968" s="55"/>
      <c r="H968" s="55"/>
      <c r="I968" s="55"/>
      <c r="J968" s="55"/>
      <c r="K968" s="55"/>
      <c r="L968" s="55"/>
      <c r="M968" s="55"/>
      <c r="N968" s="55"/>
      <c r="O968" s="55"/>
      <c r="P968" s="55"/>
      <c r="Q968" s="55"/>
      <c r="R968" s="55"/>
      <c r="S968" s="55"/>
      <c r="T968" s="55"/>
      <c r="U968" s="55"/>
      <c r="V968" s="55"/>
      <c r="W968" s="55"/>
      <c r="X968" s="55"/>
      <c r="Y968" s="55"/>
      <c r="Z968" s="55"/>
      <c r="AA968" s="55"/>
      <c r="AB968" s="55"/>
    </row>
    <row r="969" spans="1:28" ht="15">
      <c r="A969" s="99"/>
      <c r="B969" s="55"/>
      <c r="C969" s="55"/>
      <c r="D969" s="55"/>
      <c r="E969" s="93"/>
      <c r="F969" s="55"/>
      <c r="G969" s="55"/>
      <c r="H969" s="55"/>
      <c r="I969" s="55"/>
      <c r="J969" s="55"/>
      <c r="K969" s="55"/>
      <c r="L969" s="55"/>
      <c r="M969" s="55"/>
      <c r="N969" s="55"/>
      <c r="O969" s="55"/>
      <c r="P969" s="55"/>
      <c r="Q969" s="55"/>
      <c r="R969" s="55"/>
      <c r="S969" s="55"/>
      <c r="T969" s="55"/>
      <c r="U969" s="55"/>
      <c r="V969" s="55"/>
      <c r="W969" s="55"/>
      <c r="X969" s="55"/>
      <c r="Y969" s="55"/>
      <c r="Z969" s="55"/>
      <c r="AA969" s="55"/>
      <c r="AB969" s="55"/>
    </row>
    <row r="970" spans="1:28" ht="15">
      <c r="A970" s="99"/>
      <c r="B970" s="55"/>
      <c r="C970" s="55"/>
      <c r="D970" s="55"/>
      <c r="E970" s="93"/>
      <c r="F970" s="55"/>
      <c r="G970" s="55"/>
      <c r="H970" s="55"/>
      <c r="I970" s="55"/>
      <c r="J970" s="55"/>
      <c r="K970" s="55"/>
      <c r="L970" s="55"/>
      <c r="M970" s="55"/>
      <c r="N970" s="55"/>
      <c r="O970" s="55"/>
      <c r="P970" s="55"/>
      <c r="Q970" s="55"/>
      <c r="R970" s="55"/>
      <c r="S970" s="55"/>
      <c r="T970" s="55"/>
      <c r="U970" s="55"/>
      <c r="V970" s="55"/>
      <c r="W970" s="55"/>
      <c r="X970" s="55"/>
      <c r="Y970" s="55"/>
      <c r="Z970" s="55"/>
      <c r="AA970" s="55"/>
      <c r="AB970" s="55"/>
    </row>
    <row r="971" spans="1:28" ht="15">
      <c r="A971" s="99"/>
      <c r="B971" s="55"/>
      <c r="C971" s="55"/>
      <c r="D971" s="55"/>
      <c r="E971" s="93"/>
      <c r="F971" s="55"/>
      <c r="G971" s="55"/>
      <c r="H971" s="55"/>
      <c r="I971" s="55"/>
      <c r="J971" s="55"/>
      <c r="K971" s="55"/>
      <c r="L971" s="55"/>
      <c r="M971" s="55"/>
      <c r="N971" s="55"/>
      <c r="O971" s="55"/>
      <c r="P971" s="55"/>
      <c r="Q971" s="55"/>
      <c r="R971" s="55"/>
      <c r="S971" s="55"/>
      <c r="T971" s="55"/>
      <c r="U971" s="55"/>
      <c r="V971" s="55"/>
      <c r="W971" s="55"/>
      <c r="X971" s="55"/>
      <c r="Y971" s="55"/>
      <c r="Z971" s="55"/>
      <c r="AA971" s="55"/>
      <c r="AB971" s="55"/>
    </row>
    <row r="972" spans="1:28" ht="15">
      <c r="A972" s="99"/>
      <c r="B972" s="55"/>
      <c r="C972" s="55"/>
      <c r="D972" s="55"/>
      <c r="E972" s="93"/>
      <c r="F972" s="55"/>
      <c r="G972" s="55"/>
      <c r="H972" s="55"/>
      <c r="I972" s="55"/>
      <c r="J972" s="55"/>
      <c r="K972" s="55"/>
      <c r="L972" s="55"/>
      <c r="M972" s="55"/>
      <c r="N972" s="55"/>
      <c r="O972" s="55"/>
      <c r="P972" s="55"/>
      <c r="Q972" s="55"/>
      <c r="R972" s="55"/>
      <c r="S972" s="55"/>
      <c r="T972" s="55"/>
      <c r="U972" s="55"/>
      <c r="V972" s="55"/>
      <c r="W972" s="55"/>
      <c r="X972" s="55"/>
      <c r="Y972" s="55"/>
      <c r="Z972" s="55"/>
      <c r="AA972" s="55"/>
      <c r="AB972" s="55"/>
    </row>
    <row r="973" spans="1:28" ht="15">
      <c r="A973" s="99"/>
      <c r="B973" s="55"/>
      <c r="C973" s="55"/>
      <c r="D973" s="55"/>
      <c r="E973" s="93"/>
      <c r="F973" s="55"/>
      <c r="G973" s="55"/>
      <c r="H973" s="55"/>
      <c r="I973" s="55"/>
      <c r="J973" s="55"/>
      <c r="K973" s="55"/>
      <c r="L973" s="55"/>
      <c r="M973" s="55"/>
      <c r="N973" s="55"/>
      <c r="O973" s="55"/>
      <c r="P973" s="55"/>
      <c r="Q973" s="55"/>
      <c r="R973" s="55"/>
      <c r="S973" s="55"/>
      <c r="T973" s="55"/>
      <c r="U973" s="55"/>
      <c r="V973" s="55"/>
      <c r="W973" s="55"/>
      <c r="X973" s="55"/>
      <c r="Y973" s="55"/>
      <c r="Z973" s="55"/>
      <c r="AA973" s="55"/>
      <c r="AB973" s="55"/>
    </row>
    <row r="974" spans="1:28" ht="15">
      <c r="A974" s="99"/>
      <c r="B974" s="55"/>
      <c r="C974" s="55"/>
      <c r="D974" s="55"/>
      <c r="E974" s="93"/>
      <c r="F974" s="55"/>
      <c r="G974" s="55"/>
      <c r="H974" s="55"/>
      <c r="I974" s="55"/>
      <c r="J974" s="55"/>
      <c r="K974" s="55"/>
      <c r="L974" s="55"/>
      <c r="M974" s="55"/>
      <c r="N974" s="55"/>
      <c r="O974" s="55"/>
      <c r="P974" s="55"/>
      <c r="Q974" s="55"/>
      <c r="R974" s="55"/>
      <c r="S974" s="55"/>
      <c r="T974" s="55"/>
      <c r="U974" s="55"/>
      <c r="V974" s="55"/>
      <c r="W974" s="55"/>
      <c r="X974" s="55"/>
      <c r="Y974" s="55"/>
      <c r="Z974" s="55"/>
      <c r="AA974" s="55"/>
      <c r="AB974" s="55"/>
    </row>
    <row r="975" spans="1:28" ht="15">
      <c r="A975" s="99"/>
      <c r="B975" s="55"/>
      <c r="C975" s="55"/>
      <c r="D975" s="55"/>
      <c r="E975" s="93"/>
      <c r="F975" s="55"/>
      <c r="G975" s="55"/>
      <c r="H975" s="55"/>
      <c r="I975" s="55"/>
      <c r="J975" s="55"/>
      <c r="K975" s="55"/>
      <c r="L975" s="55"/>
      <c r="M975" s="55"/>
      <c r="N975" s="55"/>
      <c r="O975" s="55"/>
      <c r="P975" s="55"/>
      <c r="Q975" s="55"/>
      <c r="R975" s="55"/>
      <c r="S975" s="55"/>
      <c r="T975" s="55"/>
      <c r="U975" s="55"/>
      <c r="V975" s="55"/>
      <c r="W975" s="55"/>
      <c r="X975" s="55"/>
      <c r="Y975" s="55"/>
      <c r="Z975" s="55"/>
      <c r="AA975" s="55"/>
      <c r="AB975" s="55"/>
    </row>
    <row r="976" spans="1:28" ht="15">
      <c r="A976" s="99"/>
      <c r="B976" s="55"/>
      <c r="C976" s="55"/>
      <c r="D976" s="55"/>
      <c r="E976" s="93"/>
      <c r="F976" s="55"/>
      <c r="G976" s="55"/>
      <c r="H976" s="55"/>
      <c r="I976" s="55"/>
      <c r="J976" s="55"/>
      <c r="K976" s="55"/>
      <c r="L976" s="55"/>
      <c r="M976" s="55"/>
      <c r="N976" s="55"/>
      <c r="O976" s="55"/>
      <c r="P976" s="55"/>
      <c r="Q976" s="55"/>
      <c r="R976" s="55"/>
      <c r="S976" s="55"/>
      <c r="T976" s="55"/>
      <c r="U976" s="55"/>
      <c r="V976" s="55"/>
      <c r="W976" s="55"/>
      <c r="X976" s="55"/>
      <c r="Y976" s="55"/>
      <c r="Z976" s="55"/>
      <c r="AA976" s="55"/>
      <c r="AB976" s="55"/>
    </row>
    <row r="977" spans="1:28" ht="15">
      <c r="A977" s="99"/>
      <c r="B977" s="55"/>
      <c r="C977" s="55"/>
      <c r="D977" s="55"/>
      <c r="E977" s="93"/>
      <c r="F977" s="55"/>
      <c r="G977" s="55"/>
      <c r="H977" s="55"/>
      <c r="I977" s="55"/>
      <c r="J977" s="55"/>
      <c r="K977" s="55"/>
      <c r="L977" s="55"/>
      <c r="M977" s="55"/>
      <c r="N977" s="55"/>
      <c r="O977" s="55"/>
      <c r="P977" s="55"/>
      <c r="Q977" s="55"/>
      <c r="R977" s="55"/>
      <c r="S977" s="55"/>
      <c r="T977" s="55"/>
      <c r="U977" s="55"/>
      <c r="V977" s="55"/>
      <c r="W977" s="55"/>
      <c r="X977" s="55"/>
      <c r="Y977" s="55"/>
      <c r="Z977" s="55"/>
      <c r="AA977" s="55"/>
      <c r="AB977" s="55"/>
    </row>
    <row r="978" spans="1:28" ht="15">
      <c r="A978" s="99"/>
      <c r="B978" s="55"/>
      <c r="C978" s="55"/>
      <c r="D978" s="55"/>
      <c r="E978" s="93"/>
      <c r="F978" s="55"/>
      <c r="G978" s="55"/>
      <c r="H978" s="55"/>
      <c r="I978" s="55"/>
      <c r="J978" s="55"/>
      <c r="K978" s="55"/>
      <c r="L978" s="55"/>
      <c r="M978" s="55"/>
      <c r="N978" s="55"/>
      <c r="O978" s="55"/>
      <c r="P978" s="55"/>
      <c r="Q978" s="55"/>
      <c r="R978" s="55"/>
      <c r="S978" s="55"/>
      <c r="T978" s="55"/>
      <c r="U978" s="55"/>
      <c r="V978" s="55"/>
      <c r="W978" s="55"/>
      <c r="X978" s="55"/>
      <c r="Y978" s="55"/>
      <c r="Z978" s="55"/>
      <c r="AA978" s="55"/>
      <c r="AB978" s="55"/>
    </row>
    <row r="979" spans="1:28" ht="15">
      <c r="A979" s="99"/>
      <c r="B979" s="55"/>
      <c r="C979" s="55"/>
      <c r="D979" s="55"/>
      <c r="E979" s="93"/>
      <c r="F979" s="55"/>
      <c r="G979" s="55"/>
      <c r="H979" s="55"/>
      <c r="I979" s="55"/>
      <c r="J979" s="55"/>
      <c r="K979" s="55"/>
      <c r="L979" s="55"/>
      <c r="M979" s="55"/>
      <c r="N979" s="55"/>
      <c r="O979" s="55"/>
      <c r="P979" s="55"/>
      <c r="Q979" s="55"/>
      <c r="R979" s="55"/>
      <c r="S979" s="55"/>
      <c r="T979" s="55"/>
      <c r="U979" s="55"/>
      <c r="V979" s="55"/>
      <c r="W979" s="55"/>
      <c r="X979" s="55"/>
      <c r="Y979" s="55"/>
      <c r="Z979" s="55"/>
      <c r="AA979" s="55"/>
      <c r="AB979" s="55"/>
    </row>
    <row r="980" spans="1:28" ht="15">
      <c r="A980" s="99"/>
      <c r="B980" s="55"/>
      <c r="C980" s="55"/>
      <c r="D980" s="55"/>
      <c r="E980" s="93"/>
      <c r="F980" s="55"/>
      <c r="G980" s="55"/>
      <c r="H980" s="55"/>
      <c r="I980" s="55"/>
      <c r="J980" s="55"/>
      <c r="K980" s="55"/>
      <c r="L980" s="55"/>
      <c r="M980" s="55"/>
      <c r="N980" s="55"/>
      <c r="O980" s="55"/>
      <c r="P980" s="55"/>
      <c r="Q980" s="55"/>
      <c r="R980" s="55"/>
      <c r="S980" s="55"/>
      <c r="T980" s="55"/>
      <c r="U980" s="55"/>
      <c r="V980" s="55"/>
      <c r="W980" s="55"/>
      <c r="X980" s="55"/>
      <c r="Y980" s="55"/>
      <c r="Z980" s="55"/>
      <c r="AA980" s="55"/>
      <c r="AB980" s="55"/>
    </row>
    <row r="981" spans="1:28" ht="15">
      <c r="A981" s="99"/>
      <c r="B981" s="55"/>
      <c r="C981" s="55"/>
      <c r="D981" s="55"/>
      <c r="E981" s="93"/>
      <c r="F981" s="55"/>
      <c r="G981" s="55"/>
      <c r="H981" s="55"/>
      <c r="I981" s="55"/>
      <c r="J981" s="55"/>
      <c r="K981" s="55"/>
      <c r="L981" s="55"/>
      <c r="M981" s="55"/>
      <c r="N981" s="55"/>
      <c r="O981" s="55"/>
      <c r="P981" s="55"/>
      <c r="Q981" s="55"/>
      <c r="R981" s="55"/>
      <c r="S981" s="55"/>
      <c r="T981" s="55"/>
      <c r="U981" s="55"/>
      <c r="V981" s="55"/>
      <c r="W981" s="55"/>
      <c r="X981" s="55"/>
      <c r="Y981" s="55"/>
      <c r="Z981" s="55"/>
      <c r="AA981" s="55"/>
      <c r="AB981" s="55"/>
    </row>
    <row r="982" spans="1:28" ht="15">
      <c r="A982" s="99"/>
      <c r="B982" s="55"/>
      <c r="C982" s="55"/>
      <c r="D982" s="55"/>
      <c r="E982" s="93"/>
      <c r="F982" s="55"/>
      <c r="G982" s="55"/>
      <c r="H982" s="55"/>
      <c r="I982" s="55"/>
      <c r="J982" s="55"/>
      <c r="K982" s="55"/>
      <c r="L982" s="55"/>
      <c r="M982" s="55"/>
      <c r="N982" s="55"/>
      <c r="O982" s="55"/>
      <c r="P982" s="55"/>
      <c r="Q982" s="55"/>
      <c r="R982" s="55"/>
      <c r="S982" s="55"/>
      <c r="T982" s="55"/>
      <c r="U982" s="55"/>
      <c r="V982" s="55"/>
      <c r="W982" s="55"/>
      <c r="X982" s="55"/>
      <c r="Y982" s="55"/>
      <c r="Z982" s="55"/>
      <c r="AA982" s="55"/>
      <c r="AB982" s="55"/>
    </row>
    <row r="983" spans="1:28" ht="15">
      <c r="A983" s="99"/>
      <c r="B983" s="55"/>
      <c r="C983" s="55"/>
      <c r="D983" s="55"/>
      <c r="E983" s="93"/>
      <c r="F983" s="55"/>
      <c r="G983" s="55"/>
      <c r="H983" s="55"/>
      <c r="I983" s="55"/>
      <c r="J983" s="55"/>
      <c r="K983" s="55"/>
      <c r="L983" s="55"/>
      <c r="M983" s="55"/>
      <c r="N983" s="55"/>
      <c r="O983" s="55"/>
      <c r="P983" s="55"/>
      <c r="Q983" s="55"/>
      <c r="R983" s="55"/>
      <c r="S983" s="55"/>
      <c r="T983" s="55"/>
      <c r="U983" s="55"/>
      <c r="V983" s="55"/>
      <c r="W983" s="55"/>
      <c r="X983" s="55"/>
      <c r="Y983" s="55"/>
      <c r="Z983" s="55"/>
      <c r="AA983" s="55"/>
      <c r="AB983" s="55"/>
    </row>
    <row r="984" spans="1:28" ht="15">
      <c r="A984" s="99"/>
      <c r="B984" s="55"/>
      <c r="C984" s="55"/>
      <c r="D984" s="55"/>
      <c r="E984" s="93"/>
      <c r="F984" s="55"/>
      <c r="G984" s="55"/>
      <c r="H984" s="55"/>
      <c r="I984" s="55"/>
      <c r="J984" s="55"/>
      <c r="K984" s="55"/>
      <c r="L984" s="55"/>
      <c r="M984" s="55"/>
      <c r="N984" s="55"/>
      <c r="O984" s="55"/>
      <c r="P984" s="55"/>
      <c r="Q984" s="55"/>
      <c r="R984" s="55"/>
      <c r="S984" s="55"/>
      <c r="T984" s="55"/>
      <c r="U984" s="55"/>
      <c r="V984" s="55"/>
      <c r="W984" s="55"/>
      <c r="X984" s="55"/>
      <c r="Y984" s="55"/>
      <c r="Z984" s="55"/>
      <c r="AA984" s="55"/>
      <c r="AB984" s="55"/>
    </row>
    <row r="985" spans="1:28" ht="15">
      <c r="A985" s="99"/>
      <c r="B985" s="55"/>
      <c r="C985" s="55"/>
      <c r="D985" s="55"/>
      <c r="E985" s="93"/>
      <c r="F985" s="55"/>
      <c r="G985" s="55"/>
      <c r="H985" s="55"/>
      <c r="I985" s="55"/>
      <c r="J985" s="55"/>
      <c r="K985" s="55"/>
      <c r="L985" s="55"/>
      <c r="M985" s="55"/>
      <c r="N985" s="55"/>
      <c r="O985" s="55"/>
      <c r="P985" s="55"/>
      <c r="Q985" s="55"/>
      <c r="R985" s="55"/>
      <c r="S985" s="55"/>
      <c r="T985" s="55"/>
      <c r="U985" s="55"/>
      <c r="V985" s="55"/>
      <c r="W985" s="55"/>
      <c r="X985" s="55"/>
      <c r="Y985" s="55"/>
      <c r="Z985" s="55"/>
      <c r="AA985" s="55"/>
      <c r="AB985" s="55"/>
    </row>
    <row r="986" spans="1:28" ht="15">
      <c r="A986" s="99"/>
      <c r="B986" s="55"/>
      <c r="C986" s="55"/>
      <c r="D986" s="55"/>
      <c r="E986" s="93"/>
      <c r="F986" s="55"/>
      <c r="G986" s="55"/>
      <c r="H986" s="55"/>
      <c r="I986" s="55"/>
      <c r="J986" s="55"/>
      <c r="K986" s="55"/>
      <c r="L986" s="55"/>
      <c r="M986" s="55"/>
      <c r="N986" s="55"/>
      <c r="O986" s="55"/>
      <c r="P986" s="55"/>
      <c r="Q986" s="55"/>
      <c r="R986" s="55"/>
      <c r="S986" s="55"/>
      <c r="T986" s="55"/>
      <c r="U986" s="55"/>
      <c r="V986" s="55"/>
      <c r="W986" s="55"/>
      <c r="X986" s="55"/>
      <c r="Y986" s="55"/>
      <c r="Z986" s="55"/>
      <c r="AA986" s="55"/>
      <c r="AB986" s="55"/>
    </row>
    <row r="987" spans="1:28" ht="15">
      <c r="A987" s="99"/>
      <c r="B987" s="55"/>
      <c r="C987" s="55"/>
      <c r="D987" s="55"/>
      <c r="E987" s="93"/>
      <c r="F987" s="55"/>
      <c r="G987" s="55"/>
      <c r="H987" s="55"/>
      <c r="I987" s="55"/>
      <c r="J987" s="55"/>
      <c r="K987" s="55"/>
      <c r="L987" s="55"/>
      <c r="M987" s="55"/>
      <c r="N987" s="55"/>
      <c r="O987" s="55"/>
      <c r="P987" s="55"/>
      <c r="Q987" s="55"/>
      <c r="R987" s="55"/>
      <c r="S987" s="55"/>
      <c r="T987" s="55"/>
      <c r="U987" s="55"/>
      <c r="V987" s="55"/>
      <c r="W987" s="55"/>
      <c r="X987" s="55"/>
      <c r="Y987" s="55"/>
      <c r="Z987" s="55"/>
      <c r="AA987" s="55"/>
      <c r="AB987" s="55"/>
    </row>
    <row r="988" spans="1:28" ht="15">
      <c r="A988" s="99"/>
      <c r="B988" s="55"/>
      <c r="C988" s="55"/>
      <c r="D988" s="55"/>
      <c r="E988" s="93"/>
      <c r="F988" s="55"/>
      <c r="G988" s="55"/>
      <c r="H988" s="55"/>
      <c r="I988" s="55"/>
      <c r="J988" s="55"/>
      <c r="K988" s="55"/>
      <c r="L988" s="55"/>
      <c r="M988" s="55"/>
      <c r="N988" s="55"/>
      <c r="O988" s="55"/>
      <c r="P988" s="55"/>
      <c r="Q988" s="55"/>
      <c r="R988" s="55"/>
      <c r="S988" s="55"/>
      <c r="T988" s="55"/>
      <c r="U988" s="55"/>
      <c r="V988" s="55"/>
      <c r="W988" s="55"/>
      <c r="X988" s="55"/>
      <c r="Y988" s="55"/>
      <c r="Z988" s="55"/>
      <c r="AA988" s="55"/>
      <c r="AB988" s="55"/>
    </row>
    <row r="989" spans="1:28" ht="15">
      <c r="A989" s="99"/>
      <c r="B989" s="55"/>
      <c r="C989" s="55"/>
      <c r="D989" s="55"/>
      <c r="E989" s="93"/>
      <c r="F989" s="55"/>
      <c r="G989" s="55"/>
      <c r="H989" s="55"/>
      <c r="I989" s="55"/>
      <c r="J989" s="55"/>
      <c r="K989" s="55"/>
      <c r="L989" s="55"/>
      <c r="M989" s="55"/>
      <c r="N989" s="55"/>
      <c r="O989" s="55"/>
      <c r="P989" s="55"/>
      <c r="Q989" s="55"/>
      <c r="R989" s="55"/>
      <c r="S989" s="55"/>
      <c r="T989" s="55"/>
      <c r="U989" s="55"/>
      <c r="V989" s="55"/>
      <c r="W989" s="55"/>
      <c r="X989" s="55"/>
      <c r="Y989" s="55"/>
      <c r="Z989" s="55"/>
      <c r="AA989" s="55"/>
      <c r="AB989" s="55"/>
    </row>
    <row r="990" spans="1:28" ht="15">
      <c r="A990" s="99"/>
      <c r="B990" s="55"/>
      <c r="C990" s="55"/>
      <c r="D990" s="55"/>
      <c r="E990" s="93"/>
      <c r="F990" s="55"/>
      <c r="G990" s="55"/>
      <c r="H990" s="55"/>
      <c r="I990" s="55"/>
      <c r="J990" s="55"/>
      <c r="K990" s="55"/>
      <c r="L990" s="55"/>
      <c r="M990" s="55"/>
      <c r="N990" s="55"/>
      <c r="O990" s="55"/>
      <c r="P990" s="55"/>
      <c r="Q990" s="55"/>
      <c r="R990" s="55"/>
      <c r="S990" s="55"/>
      <c r="T990" s="55"/>
      <c r="U990" s="55"/>
      <c r="V990" s="55"/>
      <c r="W990" s="55"/>
      <c r="X990" s="55"/>
      <c r="Y990" s="55"/>
      <c r="Z990" s="55"/>
      <c r="AA990" s="55"/>
      <c r="AB990" s="55"/>
    </row>
    <row r="991" spans="1:28" ht="15">
      <c r="A991" s="99"/>
      <c r="B991" s="55"/>
      <c r="C991" s="55"/>
      <c r="D991" s="55"/>
      <c r="E991" s="93"/>
      <c r="F991" s="55"/>
      <c r="G991" s="55"/>
      <c r="H991" s="55"/>
      <c r="I991" s="55"/>
      <c r="J991" s="55"/>
      <c r="K991" s="55"/>
      <c r="L991" s="55"/>
      <c r="M991" s="55"/>
      <c r="N991" s="55"/>
      <c r="O991" s="55"/>
      <c r="P991" s="55"/>
      <c r="Q991" s="55"/>
      <c r="R991" s="55"/>
      <c r="S991" s="55"/>
      <c r="T991" s="55"/>
      <c r="U991" s="55"/>
      <c r="V991" s="55"/>
      <c r="W991" s="55"/>
      <c r="X991" s="55"/>
      <c r="Y991" s="55"/>
      <c r="Z991" s="55"/>
      <c r="AA991" s="55"/>
      <c r="AB991" s="55"/>
    </row>
    <row r="992" spans="1:28" ht="15">
      <c r="A992" s="99"/>
      <c r="B992" s="55"/>
      <c r="C992" s="55"/>
      <c r="D992" s="55"/>
      <c r="E992" s="93"/>
      <c r="F992" s="55"/>
      <c r="G992" s="55"/>
      <c r="H992" s="55"/>
      <c r="I992" s="55"/>
      <c r="J992" s="55"/>
      <c r="K992" s="55"/>
      <c r="L992" s="55"/>
      <c r="M992" s="55"/>
      <c r="N992" s="55"/>
      <c r="O992" s="55"/>
      <c r="P992" s="55"/>
      <c r="Q992" s="55"/>
      <c r="R992" s="55"/>
      <c r="S992" s="55"/>
      <c r="T992" s="55"/>
      <c r="U992" s="55"/>
      <c r="V992" s="55"/>
      <c r="W992" s="55"/>
      <c r="X992" s="55"/>
      <c r="Y992" s="55"/>
      <c r="Z992" s="55"/>
      <c r="AA992" s="55"/>
      <c r="AB992" s="55"/>
    </row>
    <row r="993" spans="1:28" ht="15">
      <c r="A993" s="99"/>
      <c r="B993" s="55"/>
      <c r="C993" s="55"/>
      <c r="D993" s="55"/>
      <c r="E993" s="93"/>
      <c r="F993" s="55"/>
      <c r="G993" s="55"/>
      <c r="H993" s="55"/>
      <c r="I993" s="55"/>
      <c r="J993" s="55"/>
      <c r="K993" s="55"/>
      <c r="L993" s="55"/>
      <c r="M993" s="55"/>
      <c r="N993" s="55"/>
      <c r="O993" s="55"/>
      <c r="P993" s="55"/>
      <c r="Q993" s="55"/>
      <c r="R993" s="55"/>
      <c r="S993" s="55"/>
      <c r="T993" s="55"/>
      <c r="U993" s="55"/>
      <c r="V993" s="55"/>
      <c r="W993" s="55"/>
      <c r="X993" s="55"/>
      <c r="Y993" s="55"/>
      <c r="Z993" s="55"/>
      <c r="AA993" s="55"/>
      <c r="AB993" s="55"/>
    </row>
    <row r="994" spans="1:28" ht="15">
      <c r="A994" s="99"/>
      <c r="B994" s="55"/>
      <c r="C994" s="55"/>
      <c r="D994" s="55"/>
      <c r="E994" s="93"/>
      <c r="F994" s="55"/>
      <c r="G994" s="55"/>
      <c r="H994" s="55"/>
      <c r="I994" s="55"/>
      <c r="J994" s="55"/>
      <c r="K994" s="55"/>
      <c r="L994" s="55"/>
      <c r="M994" s="55"/>
      <c r="N994" s="55"/>
      <c r="O994" s="55"/>
      <c r="P994" s="55"/>
      <c r="Q994" s="55"/>
      <c r="R994" s="55"/>
      <c r="S994" s="55"/>
      <c r="T994" s="55"/>
      <c r="U994" s="55"/>
      <c r="V994" s="55"/>
      <c r="W994" s="55"/>
      <c r="X994" s="55"/>
      <c r="Y994" s="55"/>
      <c r="Z994" s="55"/>
      <c r="AA994" s="55"/>
      <c r="AB994" s="55"/>
    </row>
    <row r="995" spans="1:28" ht="15">
      <c r="A995" s="99"/>
      <c r="B995" s="55"/>
      <c r="C995" s="55"/>
      <c r="D995" s="55"/>
      <c r="E995" s="93"/>
      <c r="F995" s="55"/>
      <c r="G995" s="55"/>
      <c r="H995" s="55"/>
      <c r="I995" s="55"/>
      <c r="J995" s="55"/>
      <c r="K995" s="55"/>
      <c r="L995" s="55"/>
      <c r="M995" s="55"/>
      <c r="N995" s="55"/>
      <c r="O995" s="55"/>
      <c r="P995" s="55"/>
      <c r="Q995" s="55"/>
      <c r="R995" s="55"/>
      <c r="S995" s="55"/>
      <c r="T995" s="55"/>
      <c r="U995" s="55"/>
      <c r="V995" s="55"/>
      <c r="W995" s="55"/>
      <c r="X995" s="55"/>
      <c r="Y995" s="55"/>
      <c r="Z995" s="55"/>
      <c r="AA995" s="55"/>
      <c r="AB995" s="55"/>
    </row>
    <row r="996" spans="1:28" ht="15">
      <c r="A996" s="99"/>
      <c r="B996" s="55"/>
      <c r="C996" s="55"/>
      <c r="D996" s="55"/>
      <c r="E996" s="93"/>
      <c r="F996" s="55"/>
      <c r="G996" s="55"/>
      <c r="H996" s="55"/>
      <c r="I996" s="55"/>
      <c r="J996" s="55"/>
      <c r="K996" s="55"/>
      <c r="L996" s="55"/>
      <c r="M996" s="55"/>
      <c r="N996" s="55"/>
      <c r="O996" s="55"/>
      <c r="P996" s="55"/>
      <c r="Q996" s="55"/>
      <c r="R996" s="55"/>
      <c r="S996" s="55"/>
      <c r="T996" s="55"/>
      <c r="U996" s="55"/>
      <c r="V996" s="55"/>
      <c r="W996" s="55"/>
      <c r="X996" s="55"/>
      <c r="Y996" s="55"/>
      <c r="Z996" s="55"/>
      <c r="AA996" s="55"/>
      <c r="AB996" s="55"/>
    </row>
    <row r="997" spans="1:28" ht="15">
      <c r="A997" s="99"/>
      <c r="B997" s="55"/>
      <c r="C997" s="55"/>
      <c r="D997" s="55"/>
      <c r="E997" s="93"/>
      <c r="F997" s="55"/>
      <c r="G997" s="55"/>
      <c r="H997" s="55"/>
      <c r="I997" s="55"/>
      <c r="J997" s="55"/>
      <c r="K997" s="55"/>
      <c r="L997" s="55"/>
      <c r="M997" s="55"/>
      <c r="N997" s="55"/>
      <c r="O997" s="55"/>
      <c r="P997" s="55"/>
      <c r="Q997" s="55"/>
      <c r="R997" s="55"/>
      <c r="S997" s="55"/>
      <c r="T997" s="55"/>
      <c r="U997" s="55"/>
      <c r="V997" s="55"/>
      <c r="W997" s="55"/>
      <c r="X997" s="55"/>
      <c r="Y997" s="55"/>
      <c r="Z997" s="55"/>
      <c r="AA997" s="55"/>
      <c r="AB997" s="55"/>
    </row>
    <row r="998" spans="1:28" ht="15">
      <c r="A998" s="99"/>
      <c r="B998" s="55"/>
      <c r="C998" s="55"/>
      <c r="D998" s="55"/>
      <c r="E998" s="93"/>
      <c r="F998" s="55"/>
      <c r="G998" s="55"/>
      <c r="H998" s="55"/>
      <c r="I998" s="55"/>
      <c r="J998" s="55"/>
      <c r="K998" s="55"/>
      <c r="L998" s="55"/>
      <c r="M998" s="55"/>
      <c r="N998" s="55"/>
      <c r="O998" s="55"/>
      <c r="P998" s="55"/>
      <c r="Q998" s="55"/>
      <c r="R998" s="55"/>
      <c r="S998" s="55"/>
      <c r="T998" s="55"/>
      <c r="U998" s="55"/>
      <c r="V998" s="55"/>
      <c r="W998" s="55"/>
      <c r="X998" s="55"/>
      <c r="Y998" s="55"/>
      <c r="Z998" s="55"/>
      <c r="AA998" s="55"/>
      <c r="AB998" s="55"/>
    </row>
    <row r="999" spans="1:28" ht="15">
      <c r="A999" s="99"/>
      <c r="B999" s="55"/>
      <c r="C999" s="55"/>
      <c r="D999" s="55"/>
      <c r="E999" s="93"/>
      <c r="F999" s="55"/>
      <c r="G999" s="55"/>
      <c r="H999" s="55"/>
      <c r="I999" s="55"/>
      <c r="J999" s="55"/>
      <c r="K999" s="55"/>
      <c r="L999" s="55"/>
      <c r="M999" s="55"/>
      <c r="N999" s="55"/>
      <c r="O999" s="55"/>
      <c r="P999" s="55"/>
      <c r="Q999" s="55"/>
      <c r="R999" s="55"/>
      <c r="S999" s="55"/>
      <c r="T999" s="55"/>
      <c r="U999" s="55"/>
      <c r="V999" s="55"/>
      <c r="W999" s="55"/>
      <c r="X999" s="55"/>
      <c r="Y999" s="55"/>
      <c r="Z999" s="55"/>
      <c r="AA999" s="55"/>
      <c r="AB999" s="55"/>
    </row>
    <row r="1000" spans="1:28" ht="15">
      <c r="A1000" s="99"/>
      <c r="B1000" s="55"/>
      <c r="C1000" s="55"/>
      <c r="D1000" s="55"/>
      <c r="E1000" s="93"/>
      <c r="F1000" s="55"/>
      <c r="G1000" s="55"/>
      <c r="H1000" s="55"/>
      <c r="I1000" s="55"/>
      <c r="J1000" s="55"/>
      <c r="K1000" s="55"/>
      <c r="L1000" s="55"/>
      <c r="M1000" s="55"/>
      <c r="N1000" s="55"/>
      <c r="O1000" s="55"/>
      <c r="P1000" s="55"/>
      <c r="Q1000" s="55"/>
      <c r="R1000" s="55"/>
      <c r="S1000" s="55"/>
      <c r="T1000" s="55"/>
      <c r="U1000" s="55"/>
      <c r="V1000" s="55"/>
      <c r="W1000" s="55"/>
      <c r="X1000" s="55"/>
      <c r="Y1000" s="55"/>
      <c r="Z1000" s="55"/>
      <c r="AA1000" s="55"/>
      <c r="AB1000" s="55"/>
    </row>
    <row r="1001" spans="1:28" ht="15">
      <c r="A1001" s="99"/>
      <c r="B1001" s="55"/>
      <c r="C1001" s="55"/>
      <c r="D1001" s="55"/>
      <c r="E1001" s="93"/>
      <c r="F1001" s="55"/>
      <c r="G1001" s="55"/>
      <c r="H1001" s="55"/>
      <c r="I1001" s="55"/>
      <c r="J1001" s="55"/>
      <c r="K1001" s="55"/>
      <c r="L1001" s="55"/>
      <c r="M1001" s="55"/>
      <c r="N1001" s="55"/>
      <c r="O1001" s="55"/>
      <c r="P1001" s="55"/>
      <c r="Q1001" s="55"/>
      <c r="R1001" s="55"/>
      <c r="S1001" s="55"/>
      <c r="T1001" s="55"/>
      <c r="U1001" s="55"/>
      <c r="V1001" s="55"/>
      <c r="W1001" s="55"/>
      <c r="X1001" s="55"/>
      <c r="Y1001" s="55"/>
      <c r="Z1001" s="55"/>
      <c r="AA1001" s="55"/>
      <c r="AB1001" s="55"/>
    </row>
  </sheetData>
  <mergeCells count="29">
    <mergeCell ref="B1:E1"/>
    <mergeCell ref="M2:M3"/>
    <mergeCell ref="F2:F6"/>
    <mergeCell ref="H4:H5"/>
    <mergeCell ref="H2:H3"/>
    <mergeCell ref="I5:I6"/>
    <mergeCell ref="G3:G6"/>
    <mergeCell ref="E2:E6"/>
    <mergeCell ref="C2:C6"/>
    <mergeCell ref="S5:S6"/>
    <mergeCell ref="W5:W6"/>
    <mergeCell ref="P5:P6"/>
    <mergeCell ref="M4:M5"/>
    <mergeCell ref="I2:L2"/>
    <mergeCell ref="I4:L4"/>
    <mergeCell ref="S4:V4"/>
    <mergeCell ref="W4:Y4"/>
    <mergeCell ref="P2:R2"/>
    <mergeCell ref="S2:V2"/>
    <mergeCell ref="W2:Y2"/>
    <mergeCell ref="P4:R4"/>
    <mergeCell ref="O2:O3"/>
    <mergeCell ref="N3:N6"/>
    <mergeCell ref="O4:O5"/>
    <mergeCell ref="A7:A35"/>
    <mergeCell ref="A36:A47"/>
    <mergeCell ref="A2:A6"/>
    <mergeCell ref="B2:B6"/>
    <mergeCell ref="D2:D6"/>
  </mergeCells>
  <pageMargins left="0.7" right="0.7" top="0.75" bottom="0.75" header="0.3" footer="0.3"/>
  <tableParts count="1">
    <tablePart r:id="rId1"/>
  </tableParts>
  <extLst>
    <ext xmlns:mx="http://schemas.microsoft.com/office/mac/excel/2008/main" uri="{64002731-A6B0-56B0-2670-7721B7C09600}">
      <mx:PLV Mode="0" OnePage="0" WScale="0"/>
      <mx:PLV Mode="0" OnePage="0" WScale="0"/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499984740745262"/>
  </sheetPr>
  <dimension ref="A1:X44"/>
  <sheetViews>
    <sheetView topLeftCell="H16" workbookViewId="0">
      <selection activeCell="E44" sqref="E44"/>
    </sheetView>
    <sheetView topLeftCell="B1" workbookViewId="1">
      <selection activeCell="Y6" sqref="Y6"/>
    </sheetView>
  </sheetViews>
  <sheetFormatPr defaultColWidth="8.85546875" defaultRowHeight="12.75"/>
  <cols>
    <col min="1" max="1" width="33" customWidth="1"/>
    <col min="3" max="3" width="13.140625" customWidth="1"/>
    <col min="4" max="4" width="12.140625" customWidth="1"/>
    <col min="5" max="5" width="13.140625" customWidth="1"/>
    <col min="6" max="6" width="15.85546875" customWidth="1"/>
    <col min="7" max="7" width="11" customWidth="1"/>
    <col min="12" max="12" width="11.7109375" customWidth="1"/>
    <col min="15" max="15" width="11.28515625" customWidth="1"/>
    <col min="16" max="16" width="10.42578125" customWidth="1"/>
    <col min="17" max="17" width="11.42578125" customWidth="1"/>
    <col min="19" max="19" width="11.28515625" customWidth="1"/>
    <col min="20" max="20" width="12.7109375" customWidth="1"/>
  </cols>
  <sheetData>
    <row r="1" spans="1:24" s="628" customFormat="1" ht="13.5" thickBot="1">
      <c r="A1" s="452" t="s">
        <v>535</v>
      </c>
    </row>
    <row r="2" spans="1:24" s="628" customFormat="1" ht="30">
      <c r="A2" s="1249" t="s">
        <v>0</v>
      </c>
      <c r="B2" s="1246" t="s">
        <v>1</v>
      </c>
      <c r="C2" s="1246" t="s">
        <v>2</v>
      </c>
      <c r="D2" s="1246" t="s">
        <v>3</v>
      </c>
      <c r="E2" s="1245" t="s">
        <v>4</v>
      </c>
      <c r="F2" s="967" t="s">
        <v>5</v>
      </c>
      <c r="G2" s="1246">
        <v>1</v>
      </c>
      <c r="H2" s="1242">
        <v>2</v>
      </c>
      <c r="I2" s="1243"/>
      <c r="J2" s="1243"/>
      <c r="K2" s="1243"/>
      <c r="L2" s="1246">
        <v>3</v>
      </c>
      <c r="M2" s="967" t="s">
        <v>6</v>
      </c>
      <c r="N2" s="1246">
        <v>4</v>
      </c>
      <c r="O2" s="1242">
        <v>5</v>
      </c>
      <c r="P2" s="1243"/>
      <c r="Q2" s="1243"/>
      <c r="R2" s="1242">
        <v>6</v>
      </c>
      <c r="S2" s="1243"/>
      <c r="T2" s="1243"/>
      <c r="U2" s="1243"/>
      <c r="V2" s="1242">
        <v>7</v>
      </c>
      <c r="W2" s="1243"/>
      <c r="X2" s="1248"/>
    </row>
    <row r="3" spans="1:24" s="628" customFormat="1" ht="15">
      <c r="A3" s="1193"/>
      <c r="B3" s="1189"/>
      <c r="C3" s="1189"/>
      <c r="D3" s="1189"/>
      <c r="E3" s="1189"/>
      <c r="F3" s="1201" t="s">
        <v>7</v>
      </c>
      <c r="G3" s="1189"/>
      <c r="H3" s="3">
        <v>2</v>
      </c>
      <c r="I3" s="3">
        <v>2.1</v>
      </c>
      <c r="J3" s="3">
        <v>2.2000000000000002</v>
      </c>
      <c r="K3" s="3">
        <v>2.2999999999999998</v>
      </c>
      <c r="L3" s="1189"/>
      <c r="M3" s="1201" t="s">
        <v>8</v>
      </c>
      <c r="N3" s="1189"/>
      <c r="O3" s="4">
        <v>5</v>
      </c>
      <c r="P3" s="3">
        <v>5.0999999999999996</v>
      </c>
      <c r="Q3" s="3">
        <v>5.2</v>
      </c>
      <c r="R3" s="3">
        <v>6</v>
      </c>
      <c r="S3" s="3">
        <v>6.1</v>
      </c>
      <c r="T3" s="3">
        <v>6.2</v>
      </c>
      <c r="U3" s="3">
        <v>6.3</v>
      </c>
      <c r="V3" s="3">
        <v>7</v>
      </c>
      <c r="W3" s="3">
        <v>7.1</v>
      </c>
      <c r="X3" s="493">
        <v>7.2</v>
      </c>
    </row>
    <row r="4" spans="1:24" s="628" customFormat="1" ht="13.5">
      <c r="A4" s="1193"/>
      <c r="B4" s="1189"/>
      <c r="C4" s="1189"/>
      <c r="D4" s="1189"/>
      <c r="E4" s="1189"/>
      <c r="F4" s="1189"/>
      <c r="G4" s="1199" t="s">
        <v>9</v>
      </c>
      <c r="H4" s="1196" t="s">
        <v>10</v>
      </c>
      <c r="I4" s="1197"/>
      <c r="J4" s="1197"/>
      <c r="K4" s="1197"/>
      <c r="L4" s="1199" t="s">
        <v>11</v>
      </c>
      <c r="M4" s="1189"/>
      <c r="N4" s="1199" t="s">
        <v>12</v>
      </c>
      <c r="O4" s="1196" t="s">
        <v>13</v>
      </c>
      <c r="P4" s="1197"/>
      <c r="Q4" s="1197"/>
      <c r="R4" s="1196" t="s">
        <v>14</v>
      </c>
      <c r="S4" s="1197"/>
      <c r="T4" s="1197"/>
      <c r="U4" s="1197"/>
      <c r="V4" s="1196" t="s">
        <v>15</v>
      </c>
      <c r="W4" s="1197"/>
      <c r="X4" s="1247"/>
    </row>
    <row r="5" spans="1:24" s="628" customFormat="1" ht="30">
      <c r="A5" s="1193"/>
      <c r="B5" s="1189"/>
      <c r="C5" s="1189"/>
      <c r="D5" s="1189"/>
      <c r="E5" s="1189"/>
      <c r="F5" s="1189"/>
      <c r="G5" s="1189"/>
      <c r="H5" s="1199" t="s">
        <v>16</v>
      </c>
      <c r="I5" s="7" t="s">
        <v>17</v>
      </c>
      <c r="J5" s="7" t="s">
        <v>14</v>
      </c>
      <c r="K5" s="7" t="s">
        <v>18</v>
      </c>
      <c r="L5" s="1189"/>
      <c r="M5" s="1189"/>
      <c r="N5" s="1189"/>
      <c r="O5" s="1199" t="s">
        <v>19</v>
      </c>
      <c r="P5" s="7" t="s">
        <v>20</v>
      </c>
      <c r="Q5" s="7" t="s">
        <v>21</v>
      </c>
      <c r="R5" s="1199" t="s">
        <v>22</v>
      </c>
      <c r="S5" s="7" t="s">
        <v>23</v>
      </c>
      <c r="T5" s="7" t="s">
        <v>24</v>
      </c>
      <c r="U5" s="7" t="s">
        <v>25</v>
      </c>
      <c r="V5" s="1199" t="s">
        <v>26</v>
      </c>
      <c r="W5" s="7" t="s">
        <v>27</v>
      </c>
      <c r="X5" s="494" t="s">
        <v>25</v>
      </c>
    </row>
    <row r="6" spans="1:24" s="628" customFormat="1" ht="90.75" thickBot="1">
      <c r="A6" s="1250"/>
      <c r="B6" s="1190"/>
      <c r="C6" s="1190"/>
      <c r="D6" s="1190"/>
      <c r="E6" s="1190"/>
      <c r="F6" s="1190"/>
      <c r="G6" s="9" t="s">
        <v>28</v>
      </c>
      <c r="H6" s="1190"/>
      <c r="I6" s="9" t="s">
        <v>29</v>
      </c>
      <c r="J6" s="9" t="s">
        <v>30</v>
      </c>
      <c r="K6" s="9" t="s">
        <v>31</v>
      </c>
      <c r="L6" s="9" t="s">
        <v>32</v>
      </c>
      <c r="M6" s="1190"/>
      <c r="N6" s="9" t="s">
        <v>33</v>
      </c>
      <c r="O6" s="1190"/>
      <c r="P6" s="9" t="s">
        <v>34</v>
      </c>
      <c r="Q6" s="9" t="s">
        <v>35</v>
      </c>
      <c r="R6" s="1190"/>
      <c r="S6" s="9" t="s">
        <v>36</v>
      </c>
      <c r="T6" s="9" t="s">
        <v>37</v>
      </c>
      <c r="U6" s="9" t="s">
        <v>38</v>
      </c>
      <c r="V6" s="1190"/>
      <c r="W6" s="9" t="s">
        <v>39</v>
      </c>
      <c r="X6" s="495" t="s">
        <v>349</v>
      </c>
    </row>
    <row r="7" spans="1:24" ht="15.75" thickTop="1">
      <c r="A7" s="977" t="s">
        <v>53</v>
      </c>
      <c r="B7" s="916" t="s">
        <v>43</v>
      </c>
      <c r="C7" s="930">
        <f>BC!D15</f>
        <v>2503</v>
      </c>
      <c r="D7" s="916">
        <f>BC!E15</f>
        <v>21.3</v>
      </c>
      <c r="E7" s="345">
        <f>BC!F15</f>
        <v>0.89583333333333337</v>
      </c>
      <c r="F7" s="346">
        <f>BC!G15</f>
        <v>0.83333333333333337</v>
      </c>
      <c r="G7" s="347">
        <f>BC!H15</f>
        <v>1</v>
      </c>
      <c r="H7" s="347">
        <f>BC!I15</f>
        <v>0.5</v>
      </c>
      <c r="I7" s="391">
        <f>BC!J15</f>
        <v>1</v>
      </c>
      <c r="J7" s="391" t="str">
        <f>BC!K15</f>
        <v>n/a</v>
      </c>
      <c r="K7" s="391">
        <f>BC!L15</f>
        <v>0</v>
      </c>
      <c r="L7" s="347">
        <f>BC!M15</f>
        <v>1</v>
      </c>
      <c r="M7" s="346">
        <f>BC!N15</f>
        <v>0.95833333333333337</v>
      </c>
      <c r="N7" s="347">
        <f>BC!O15</f>
        <v>1</v>
      </c>
      <c r="O7" s="347">
        <f>BC!P15</f>
        <v>1</v>
      </c>
      <c r="P7" s="391">
        <f>BC!Q15</f>
        <v>1</v>
      </c>
      <c r="Q7" s="391">
        <f>BC!R15</f>
        <v>1</v>
      </c>
      <c r="R7" s="347">
        <f>BC!S15</f>
        <v>0.83333333333333337</v>
      </c>
      <c r="S7" s="391">
        <f>BC!T15</f>
        <v>0.5</v>
      </c>
      <c r="T7" s="391">
        <f>BC!U15</f>
        <v>1</v>
      </c>
      <c r="U7" s="391">
        <f>BC!V15</f>
        <v>1</v>
      </c>
      <c r="V7" s="347">
        <f>BC!W15</f>
        <v>1</v>
      </c>
      <c r="W7" s="391">
        <f>BC!X15</f>
        <v>1</v>
      </c>
      <c r="X7" s="497">
        <f>BC!Y15</f>
        <v>1</v>
      </c>
    </row>
    <row r="8" spans="1:24" ht="15">
      <c r="A8" s="679" t="s">
        <v>54</v>
      </c>
      <c r="B8" s="455" t="s">
        <v>43</v>
      </c>
      <c r="C8" s="460">
        <f>BC!D16</f>
        <v>12178</v>
      </c>
      <c r="D8" s="455">
        <f>BC!E16</f>
        <v>16.3</v>
      </c>
      <c r="E8" s="112">
        <f>BC!F16</f>
        <v>0.97249999999999992</v>
      </c>
      <c r="F8" s="113">
        <f>BC!G16</f>
        <v>0.94499999999999995</v>
      </c>
      <c r="G8" s="115">
        <f>BC!H16</f>
        <v>1</v>
      </c>
      <c r="H8" s="115">
        <f>BC!I16</f>
        <v>0.83499999999999996</v>
      </c>
      <c r="I8" s="380">
        <f>BC!J16</f>
        <v>1</v>
      </c>
      <c r="J8" s="380" t="str">
        <f>BC!K16</f>
        <v>n/a</v>
      </c>
      <c r="K8" s="380">
        <f>BC!L16</f>
        <v>0.67</v>
      </c>
      <c r="L8" s="115">
        <f>BC!M16</f>
        <v>1</v>
      </c>
      <c r="M8" s="113">
        <f>BC!N16</f>
        <v>1</v>
      </c>
      <c r="N8" s="115">
        <f>BC!O16</f>
        <v>1</v>
      </c>
      <c r="O8" s="115">
        <f>BC!P16</f>
        <v>1</v>
      </c>
      <c r="P8" s="380">
        <f>BC!Q16</f>
        <v>1</v>
      </c>
      <c r="Q8" s="380">
        <f>BC!R16</f>
        <v>1</v>
      </c>
      <c r="R8" s="115">
        <f>BC!S16</f>
        <v>1</v>
      </c>
      <c r="S8" s="380">
        <f>BC!T16</f>
        <v>1</v>
      </c>
      <c r="T8" s="380">
        <f>BC!U16</f>
        <v>1</v>
      </c>
      <c r="U8" s="380">
        <f>BC!V16</f>
        <v>1</v>
      </c>
      <c r="V8" s="115">
        <f>BC!W16</f>
        <v>1</v>
      </c>
      <c r="W8" s="380">
        <f>BC!X16</f>
        <v>1</v>
      </c>
      <c r="X8" s="499">
        <f>BC!Y16</f>
        <v>1</v>
      </c>
    </row>
    <row r="9" spans="1:24" ht="15.75" thickBot="1">
      <c r="A9" s="978" t="s">
        <v>55</v>
      </c>
      <c r="B9" s="931" t="s">
        <v>43</v>
      </c>
      <c r="C9" s="480">
        <f>BC!D17</f>
        <v>20155</v>
      </c>
      <c r="D9" s="931">
        <f>BC!E17</f>
        <v>11.3</v>
      </c>
      <c r="E9" s="353">
        <f>BC!F17</f>
        <v>0.97249999999999992</v>
      </c>
      <c r="F9" s="354">
        <f>BC!G17</f>
        <v>0.94499999999999995</v>
      </c>
      <c r="G9" s="355">
        <f>BC!H17</f>
        <v>1</v>
      </c>
      <c r="H9" s="355">
        <f>BC!I17</f>
        <v>0.83499999999999996</v>
      </c>
      <c r="I9" s="392">
        <f>BC!J17</f>
        <v>1</v>
      </c>
      <c r="J9" s="392" t="str">
        <f>BC!K17</f>
        <v>n/a</v>
      </c>
      <c r="K9" s="392">
        <f>BC!L17</f>
        <v>0.67</v>
      </c>
      <c r="L9" s="355">
        <f>BC!M17</f>
        <v>1</v>
      </c>
      <c r="M9" s="354">
        <f>BC!N17</f>
        <v>1</v>
      </c>
      <c r="N9" s="355">
        <f>BC!O17</f>
        <v>1</v>
      </c>
      <c r="O9" s="355">
        <f>BC!P17</f>
        <v>1</v>
      </c>
      <c r="P9" s="392">
        <f>BC!Q17</f>
        <v>1</v>
      </c>
      <c r="Q9" s="392">
        <f>BC!R17</f>
        <v>1</v>
      </c>
      <c r="R9" s="355">
        <f>BC!S17</f>
        <v>1</v>
      </c>
      <c r="S9" s="392">
        <f>BC!T17</f>
        <v>1</v>
      </c>
      <c r="T9" s="392">
        <f>BC!U17</f>
        <v>1</v>
      </c>
      <c r="U9" s="392">
        <f>BC!V17</f>
        <v>1</v>
      </c>
      <c r="V9" s="355">
        <f>BC!W17</f>
        <v>1</v>
      </c>
      <c r="W9" s="392">
        <f>BC!X17</f>
        <v>1</v>
      </c>
      <c r="X9" s="508">
        <f>BC!Y17</f>
        <v>1</v>
      </c>
    </row>
    <row r="10" spans="1:24" ht="15.75" thickTop="1">
      <c r="A10" s="907" t="s">
        <v>126</v>
      </c>
      <c r="B10" s="908" t="s">
        <v>82</v>
      </c>
      <c r="C10" s="937">
        <f>AB!D36</f>
        <v>2998</v>
      </c>
      <c r="D10" s="909">
        <f>AB!E36</f>
        <v>8.6</v>
      </c>
      <c r="E10" s="345">
        <f>AB!F36</f>
        <v>0.89583333333333337</v>
      </c>
      <c r="F10" s="346">
        <f>AB!G36</f>
        <v>0.83333333333333337</v>
      </c>
      <c r="G10" s="347">
        <f>AB!H36</f>
        <v>1</v>
      </c>
      <c r="H10" s="347">
        <f>AB!I36</f>
        <v>0.5</v>
      </c>
      <c r="I10" s="391">
        <f>AB!J36</f>
        <v>1</v>
      </c>
      <c r="J10" s="391" t="str">
        <f>AB!K36</f>
        <v>n/a</v>
      </c>
      <c r="K10" s="391">
        <f>AB!L36</f>
        <v>0</v>
      </c>
      <c r="L10" s="347">
        <f>AB!M36</f>
        <v>1</v>
      </c>
      <c r="M10" s="346">
        <f>AB!N36</f>
        <v>0.95833333333333337</v>
      </c>
      <c r="N10" s="347">
        <f>AB!O36</f>
        <v>1</v>
      </c>
      <c r="O10" s="347">
        <f>AB!P36</f>
        <v>1</v>
      </c>
      <c r="P10" s="391">
        <f>AB!Q36</f>
        <v>1</v>
      </c>
      <c r="Q10" s="391">
        <f>AB!R36</f>
        <v>1</v>
      </c>
      <c r="R10" s="347">
        <f>AB!S36</f>
        <v>0.83333333333333337</v>
      </c>
      <c r="S10" s="391">
        <f>AB!T36</f>
        <v>0.5</v>
      </c>
      <c r="T10" s="391">
        <f>AB!U36</f>
        <v>1</v>
      </c>
      <c r="U10" s="391">
        <f>AB!V36</f>
        <v>1</v>
      </c>
      <c r="V10" s="347">
        <f>AB!W36</f>
        <v>1</v>
      </c>
      <c r="W10" s="391">
        <f>AB!X36</f>
        <v>1</v>
      </c>
      <c r="X10" s="497">
        <f>AB!Y36</f>
        <v>1</v>
      </c>
    </row>
    <row r="11" spans="1:24" ht="15">
      <c r="A11" s="678" t="s">
        <v>127</v>
      </c>
      <c r="B11" s="462" t="s">
        <v>82</v>
      </c>
      <c r="C11" s="468">
        <f>AB!D37</f>
        <v>66573</v>
      </c>
      <c r="D11" s="463">
        <f>AB!E37</f>
        <v>7.8</v>
      </c>
      <c r="E11" s="112">
        <f>AB!F37</f>
        <v>0.97249999999999992</v>
      </c>
      <c r="F11" s="113">
        <f>AB!G37</f>
        <v>0.94499999999999995</v>
      </c>
      <c r="G11" s="115">
        <f>AB!H37</f>
        <v>1</v>
      </c>
      <c r="H11" s="115">
        <f>AB!I37</f>
        <v>0.83499999999999996</v>
      </c>
      <c r="I11" s="380">
        <f>AB!J37</f>
        <v>1</v>
      </c>
      <c r="J11" s="380" t="str">
        <f>AB!K37</f>
        <v>n/a</v>
      </c>
      <c r="K11" s="380">
        <f>AB!L37</f>
        <v>0.67</v>
      </c>
      <c r="L11" s="115">
        <f>AB!M37</f>
        <v>1</v>
      </c>
      <c r="M11" s="113">
        <f>AB!N37</f>
        <v>1</v>
      </c>
      <c r="N11" s="115">
        <f>AB!O37</f>
        <v>1</v>
      </c>
      <c r="O11" s="115">
        <f>AB!P37</f>
        <v>1</v>
      </c>
      <c r="P11" s="380">
        <f>AB!Q37</f>
        <v>1</v>
      </c>
      <c r="Q11" s="380">
        <f>AB!R37</f>
        <v>1</v>
      </c>
      <c r="R11" s="115">
        <f>AB!S37</f>
        <v>1</v>
      </c>
      <c r="S11" s="380">
        <f>AB!T37</f>
        <v>1</v>
      </c>
      <c r="T11" s="380">
        <f>AB!U37</f>
        <v>1</v>
      </c>
      <c r="U11" s="380">
        <f>AB!V37</f>
        <v>1</v>
      </c>
      <c r="V11" s="115">
        <f>AB!W37</f>
        <v>1</v>
      </c>
      <c r="W11" s="380">
        <f>AB!X37</f>
        <v>1</v>
      </c>
      <c r="X11" s="499">
        <f>AB!Y37</f>
        <v>1</v>
      </c>
    </row>
    <row r="12" spans="1:24" ht="15">
      <c r="A12" s="681" t="s">
        <v>128</v>
      </c>
      <c r="B12" s="457" t="s">
        <v>82</v>
      </c>
      <c r="C12" s="459">
        <f>AB!D38</f>
        <v>63166</v>
      </c>
      <c r="D12" s="458">
        <f>AB!E38</f>
        <v>10.6</v>
      </c>
      <c r="E12" s="112">
        <f>AB!F38</f>
        <v>0.97249999999999992</v>
      </c>
      <c r="F12" s="113">
        <f>AB!G38</f>
        <v>0.94499999999999995</v>
      </c>
      <c r="G12" s="115">
        <f>AB!H38</f>
        <v>1</v>
      </c>
      <c r="H12" s="115">
        <f>AB!I38</f>
        <v>0.83499999999999996</v>
      </c>
      <c r="I12" s="380">
        <f>AB!J38</f>
        <v>1</v>
      </c>
      <c r="J12" s="380" t="str">
        <f>AB!K38</f>
        <v>n/a</v>
      </c>
      <c r="K12" s="380">
        <f>AB!L38</f>
        <v>0.67</v>
      </c>
      <c r="L12" s="115">
        <f>AB!M38</f>
        <v>1</v>
      </c>
      <c r="M12" s="113">
        <f>AB!N38</f>
        <v>1</v>
      </c>
      <c r="N12" s="115">
        <f>AB!O38</f>
        <v>1</v>
      </c>
      <c r="O12" s="115">
        <f>AB!P38</f>
        <v>1</v>
      </c>
      <c r="P12" s="380">
        <f>AB!Q38</f>
        <v>1</v>
      </c>
      <c r="Q12" s="380">
        <f>AB!R38</f>
        <v>1</v>
      </c>
      <c r="R12" s="115">
        <f>AB!S38</f>
        <v>1</v>
      </c>
      <c r="S12" s="380">
        <f>AB!T38</f>
        <v>1</v>
      </c>
      <c r="T12" s="380">
        <f>AB!U38</f>
        <v>1</v>
      </c>
      <c r="U12" s="380">
        <f>AB!V38</f>
        <v>1</v>
      </c>
      <c r="V12" s="115">
        <f>AB!W38</f>
        <v>1</v>
      </c>
      <c r="W12" s="380">
        <f>AB!X38</f>
        <v>1</v>
      </c>
      <c r="X12" s="499">
        <f>AB!Y38</f>
        <v>1</v>
      </c>
    </row>
    <row r="13" spans="1:24" ht="15">
      <c r="A13" s="680" t="s">
        <v>129</v>
      </c>
      <c r="B13" s="464" t="s">
        <v>82</v>
      </c>
      <c r="C13" s="467">
        <f>AB!D39</f>
        <v>2718</v>
      </c>
      <c r="D13" s="465">
        <f>AB!E39</f>
        <v>13.4</v>
      </c>
      <c r="E13" s="112">
        <f>AB!F39</f>
        <v>0.83333333333333337</v>
      </c>
      <c r="F13" s="113">
        <f>AB!G39</f>
        <v>0.83333333333333337</v>
      </c>
      <c r="G13" s="115">
        <f>AB!H39</f>
        <v>1</v>
      </c>
      <c r="H13" s="115">
        <f>AB!I39</f>
        <v>0.5</v>
      </c>
      <c r="I13" s="380">
        <f>AB!J39</f>
        <v>1</v>
      </c>
      <c r="J13" s="380" t="str">
        <f>AB!K39</f>
        <v>n/a</v>
      </c>
      <c r="K13" s="380">
        <f>AB!L39</f>
        <v>0</v>
      </c>
      <c r="L13" s="115">
        <f>AB!M39</f>
        <v>1</v>
      </c>
      <c r="M13" s="113">
        <f>AB!N39</f>
        <v>0.83333333333333337</v>
      </c>
      <c r="N13" s="115">
        <f>AB!O39</f>
        <v>1</v>
      </c>
      <c r="O13" s="115">
        <f>AB!P39</f>
        <v>0.5</v>
      </c>
      <c r="P13" s="380">
        <f>AB!Q39</f>
        <v>1</v>
      </c>
      <c r="Q13" s="380">
        <f>AB!R39</f>
        <v>0</v>
      </c>
      <c r="R13" s="115">
        <f>AB!S39</f>
        <v>0.83333333333333337</v>
      </c>
      <c r="S13" s="380">
        <f>AB!T39</f>
        <v>0.5</v>
      </c>
      <c r="T13" s="380">
        <f>AB!U39</f>
        <v>1</v>
      </c>
      <c r="U13" s="380">
        <f>AB!V39</f>
        <v>1</v>
      </c>
      <c r="V13" s="115">
        <f>AB!W39</f>
        <v>1</v>
      </c>
      <c r="W13" s="380">
        <f>AB!X39</f>
        <v>1</v>
      </c>
      <c r="X13" s="499">
        <f>AB!Y39</f>
        <v>1</v>
      </c>
    </row>
    <row r="14" spans="1:24" ht="15">
      <c r="A14" s="681" t="s">
        <v>130</v>
      </c>
      <c r="B14" s="457" t="s">
        <v>82</v>
      </c>
      <c r="C14" s="459">
        <f>AB!D40</f>
        <v>3159</v>
      </c>
      <c r="D14" s="458">
        <f>AB!E40</f>
        <v>26.2</v>
      </c>
      <c r="E14" s="112">
        <f>AB!F40</f>
        <v>0.97249999999999992</v>
      </c>
      <c r="F14" s="113">
        <f>AB!G40</f>
        <v>0.94499999999999995</v>
      </c>
      <c r="G14" s="115">
        <f>AB!H40</f>
        <v>1</v>
      </c>
      <c r="H14" s="115">
        <f>AB!I40</f>
        <v>0.83499999999999996</v>
      </c>
      <c r="I14" s="380">
        <f>AB!J40</f>
        <v>1</v>
      </c>
      <c r="J14" s="380" t="str">
        <f>AB!K40</f>
        <v>n/a</v>
      </c>
      <c r="K14" s="380">
        <f>AB!L40</f>
        <v>0.67</v>
      </c>
      <c r="L14" s="115">
        <f>AB!M40</f>
        <v>1</v>
      </c>
      <c r="M14" s="113">
        <f>AB!N40</f>
        <v>1</v>
      </c>
      <c r="N14" s="115">
        <f>AB!O40</f>
        <v>1</v>
      </c>
      <c r="O14" s="115">
        <f>AB!P40</f>
        <v>1</v>
      </c>
      <c r="P14" s="380">
        <f>AB!Q40</f>
        <v>1</v>
      </c>
      <c r="Q14" s="380">
        <f>AB!R40</f>
        <v>1</v>
      </c>
      <c r="R14" s="115">
        <f>AB!S40</f>
        <v>1</v>
      </c>
      <c r="S14" s="380">
        <f>AB!T40</f>
        <v>1</v>
      </c>
      <c r="T14" s="380">
        <f>AB!U40</f>
        <v>1</v>
      </c>
      <c r="U14" s="380">
        <f>AB!V40</f>
        <v>1</v>
      </c>
      <c r="V14" s="115">
        <f>AB!W40</f>
        <v>1</v>
      </c>
      <c r="W14" s="380">
        <f>AB!X40</f>
        <v>1</v>
      </c>
      <c r="X14" s="499">
        <f>AB!Y40</f>
        <v>1</v>
      </c>
    </row>
    <row r="15" spans="1:24" ht="15">
      <c r="A15" s="678" t="s">
        <v>131</v>
      </c>
      <c r="B15" s="462" t="s">
        <v>82</v>
      </c>
      <c r="C15" s="468">
        <f>AB!D41</f>
        <v>2564</v>
      </c>
      <c r="D15" s="463">
        <f>AB!E41</f>
        <v>42.7</v>
      </c>
      <c r="E15" s="112">
        <f>AB!F41</f>
        <v>0.87520833333333337</v>
      </c>
      <c r="F15" s="113">
        <f>AB!G41</f>
        <v>0.83333333333333337</v>
      </c>
      <c r="G15" s="115">
        <f>AB!H41</f>
        <v>1</v>
      </c>
      <c r="H15" s="115">
        <f>AB!I41</f>
        <v>0.5</v>
      </c>
      <c r="I15" s="380">
        <f>AB!J41</f>
        <v>1</v>
      </c>
      <c r="J15" s="380" t="str">
        <f>AB!K41</f>
        <v>n/a</v>
      </c>
      <c r="K15" s="380">
        <f>AB!L41</f>
        <v>0</v>
      </c>
      <c r="L15" s="115">
        <f>AB!M41</f>
        <v>1</v>
      </c>
      <c r="M15" s="113">
        <f>AB!N41</f>
        <v>0.91708333333333336</v>
      </c>
      <c r="N15" s="115">
        <f>AB!O41</f>
        <v>1</v>
      </c>
      <c r="O15" s="115">
        <f>AB!P41</f>
        <v>1</v>
      </c>
      <c r="P15" s="380">
        <f>AB!Q41</f>
        <v>1</v>
      </c>
      <c r="Q15" s="380">
        <f>AB!R41</f>
        <v>1</v>
      </c>
      <c r="R15" s="115">
        <f>AB!S41</f>
        <v>0.83333333333333337</v>
      </c>
      <c r="S15" s="380">
        <f>AB!T41</f>
        <v>0.5</v>
      </c>
      <c r="T15" s="380">
        <f>AB!U41</f>
        <v>1</v>
      </c>
      <c r="U15" s="380">
        <f>AB!V41</f>
        <v>1</v>
      </c>
      <c r="V15" s="115">
        <f>AB!W41</f>
        <v>0.83499999999999996</v>
      </c>
      <c r="W15" s="380">
        <f>AB!X41</f>
        <v>1</v>
      </c>
      <c r="X15" s="499">
        <f>AB!Y41</f>
        <v>0.67</v>
      </c>
    </row>
    <row r="16" spans="1:24" ht="15">
      <c r="A16" s="681" t="s">
        <v>132</v>
      </c>
      <c r="B16" s="457" t="s">
        <v>82</v>
      </c>
      <c r="C16" s="457">
        <f>AB!D42</f>
        <v>433</v>
      </c>
      <c r="D16" s="458">
        <f>AB!E42</f>
        <v>4.9000000000000004</v>
      </c>
      <c r="E16" s="112">
        <f>AB!F42</f>
        <v>0.80208333333333337</v>
      </c>
      <c r="F16" s="113">
        <f>AB!G42</f>
        <v>0.83333333333333337</v>
      </c>
      <c r="G16" s="115">
        <f>AB!H42</f>
        <v>1</v>
      </c>
      <c r="H16" s="115">
        <f>AB!I42</f>
        <v>0.5</v>
      </c>
      <c r="I16" s="380">
        <f>AB!J42</f>
        <v>1</v>
      </c>
      <c r="J16" s="380" t="str">
        <f>AB!K42</f>
        <v>n/a</v>
      </c>
      <c r="K16" s="380">
        <f>AB!L42</f>
        <v>0</v>
      </c>
      <c r="L16" s="115">
        <f>AB!M42</f>
        <v>1</v>
      </c>
      <c r="M16" s="113">
        <f>AB!N42</f>
        <v>0.77083333333333337</v>
      </c>
      <c r="N16" s="115">
        <f>AB!O42</f>
        <v>0.5</v>
      </c>
      <c r="O16" s="115">
        <f>AB!P42</f>
        <v>0.75</v>
      </c>
      <c r="P16" s="380">
        <f>AB!Q42</f>
        <v>1</v>
      </c>
      <c r="Q16" s="380">
        <f>AB!R42</f>
        <v>0.5</v>
      </c>
      <c r="R16" s="115">
        <f>AB!S42</f>
        <v>0.83333333333333337</v>
      </c>
      <c r="S16" s="380">
        <f>AB!T42</f>
        <v>0.5</v>
      </c>
      <c r="T16" s="380">
        <f>AB!U42</f>
        <v>1</v>
      </c>
      <c r="U16" s="380">
        <f>AB!V42</f>
        <v>1</v>
      </c>
      <c r="V16" s="115">
        <f>AB!W42</f>
        <v>1</v>
      </c>
      <c r="W16" s="380">
        <f>AB!X42</f>
        <v>1</v>
      </c>
      <c r="X16" s="499">
        <f>AB!Y42</f>
        <v>1</v>
      </c>
    </row>
    <row r="17" spans="1:24" ht="15">
      <c r="A17" s="678" t="s">
        <v>133</v>
      </c>
      <c r="B17" s="462" t="s">
        <v>82</v>
      </c>
      <c r="C17" s="468">
        <f>AB!D43</f>
        <v>1183</v>
      </c>
      <c r="D17" s="463">
        <f>AB!E43</f>
        <v>13.2</v>
      </c>
      <c r="E17" s="112">
        <f>AB!F43</f>
        <v>0.81270833333333337</v>
      </c>
      <c r="F17" s="113">
        <f>AB!G43</f>
        <v>0.83333333333333337</v>
      </c>
      <c r="G17" s="115">
        <f>AB!H43</f>
        <v>1</v>
      </c>
      <c r="H17" s="115">
        <f>AB!I43</f>
        <v>0.5</v>
      </c>
      <c r="I17" s="380">
        <f>AB!J43</f>
        <v>1</v>
      </c>
      <c r="J17" s="380" t="str">
        <f>AB!K43</f>
        <v>n/a</v>
      </c>
      <c r="K17" s="380">
        <f>AB!L43</f>
        <v>0</v>
      </c>
      <c r="L17" s="115">
        <f>AB!M43</f>
        <v>1</v>
      </c>
      <c r="M17" s="113">
        <f>AB!N43</f>
        <v>0.79208333333333336</v>
      </c>
      <c r="N17" s="115">
        <f>AB!O43</f>
        <v>1</v>
      </c>
      <c r="O17" s="115">
        <f>AB!P43</f>
        <v>0.5</v>
      </c>
      <c r="P17" s="380">
        <f>AB!Q43</f>
        <v>1</v>
      </c>
      <c r="Q17" s="380">
        <f>AB!R43</f>
        <v>0</v>
      </c>
      <c r="R17" s="115">
        <f>AB!S43</f>
        <v>0.83333333333333337</v>
      </c>
      <c r="S17" s="380">
        <f>AB!T43</f>
        <v>0.5</v>
      </c>
      <c r="T17" s="380">
        <f>AB!U43</f>
        <v>1</v>
      </c>
      <c r="U17" s="380">
        <f>AB!V43</f>
        <v>1</v>
      </c>
      <c r="V17" s="115">
        <f>AB!W43</f>
        <v>0.83499999999999996</v>
      </c>
      <c r="W17" s="380">
        <f>AB!X43</f>
        <v>0.67</v>
      </c>
      <c r="X17" s="499">
        <f>AB!Y43</f>
        <v>1</v>
      </c>
    </row>
    <row r="18" spans="1:24" ht="15">
      <c r="A18" s="679" t="s">
        <v>134</v>
      </c>
      <c r="B18" s="455" t="s">
        <v>82</v>
      </c>
      <c r="C18" s="460">
        <f>AB!D44</f>
        <v>6842</v>
      </c>
      <c r="D18" s="456">
        <f>AB!E44</f>
        <v>17.899999999999999</v>
      </c>
      <c r="E18" s="112">
        <f>AB!F44</f>
        <v>0.97249999999999992</v>
      </c>
      <c r="F18" s="113">
        <f>AB!G44</f>
        <v>0.94499999999999995</v>
      </c>
      <c r="G18" s="115">
        <f>AB!H44</f>
        <v>1</v>
      </c>
      <c r="H18" s="115">
        <f>AB!I44</f>
        <v>0.83499999999999996</v>
      </c>
      <c r="I18" s="380">
        <f>AB!J44</f>
        <v>1</v>
      </c>
      <c r="J18" s="380" t="str">
        <f>AB!K44</f>
        <v>n/a</v>
      </c>
      <c r="K18" s="380">
        <f>AB!L44</f>
        <v>0.67</v>
      </c>
      <c r="L18" s="115">
        <f>AB!M44</f>
        <v>1</v>
      </c>
      <c r="M18" s="113">
        <f>AB!N44</f>
        <v>1</v>
      </c>
      <c r="N18" s="115">
        <f>AB!O44</f>
        <v>1</v>
      </c>
      <c r="O18" s="115">
        <f>AB!P44</f>
        <v>1</v>
      </c>
      <c r="P18" s="380">
        <f>AB!Q44</f>
        <v>1</v>
      </c>
      <c r="Q18" s="380">
        <f>AB!R44</f>
        <v>1</v>
      </c>
      <c r="R18" s="115">
        <f>AB!S44</f>
        <v>1</v>
      </c>
      <c r="S18" s="380">
        <f>AB!T44</f>
        <v>1</v>
      </c>
      <c r="T18" s="380">
        <f>AB!U44</f>
        <v>1</v>
      </c>
      <c r="U18" s="380">
        <f>AB!V44</f>
        <v>1</v>
      </c>
      <c r="V18" s="115">
        <f>AB!W44</f>
        <v>1</v>
      </c>
      <c r="W18" s="380">
        <f>AB!X44</f>
        <v>1</v>
      </c>
      <c r="X18" s="499">
        <f>AB!Y44</f>
        <v>1</v>
      </c>
    </row>
    <row r="19" spans="1:24" ht="15">
      <c r="A19" s="678" t="s">
        <v>135</v>
      </c>
      <c r="B19" s="462" t="s">
        <v>82</v>
      </c>
      <c r="C19" s="462">
        <f>AB!D45</f>
        <v>795</v>
      </c>
      <c r="D19" s="463">
        <f>AB!E45</f>
        <v>5.2</v>
      </c>
      <c r="E19" s="112">
        <f>AB!F45</f>
        <v>0.77104166666666663</v>
      </c>
      <c r="F19" s="113">
        <f>AB!G45</f>
        <v>0.83333333333333337</v>
      </c>
      <c r="G19" s="115">
        <f>AB!H45</f>
        <v>1</v>
      </c>
      <c r="H19" s="115">
        <f>AB!I45</f>
        <v>0.5</v>
      </c>
      <c r="I19" s="380">
        <f>AB!J45</f>
        <v>1</v>
      </c>
      <c r="J19" s="380" t="str">
        <f>AB!K45</f>
        <v>n/a</v>
      </c>
      <c r="K19" s="380">
        <f>AB!L45</f>
        <v>0</v>
      </c>
      <c r="L19" s="115">
        <f>AB!M45</f>
        <v>1</v>
      </c>
      <c r="M19" s="113">
        <f>AB!N45</f>
        <v>0.70874999999999999</v>
      </c>
      <c r="N19" s="115">
        <f>AB!O45</f>
        <v>0.5</v>
      </c>
      <c r="O19" s="115">
        <f>AB!P45</f>
        <v>0.5</v>
      </c>
      <c r="P19" s="380">
        <f>AB!Q45</f>
        <v>1</v>
      </c>
      <c r="Q19" s="380">
        <f>AB!R45</f>
        <v>0</v>
      </c>
      <c r="R19" s="115">
        <f>AB!S45</f>
        <v>1</v>
      </c>
      <c r="S19" s="380">
        <f>AB!T45</f>
        <v>1</v>
      </c>
      <c r="T19" s="380">
        <f>AB!U45</f>
        <v>1</v>
      </c>
      <c r="U19" s="380">
        <f>AB!V45</f>
        <v>1</v>
      </c>
      <c r="V19" s="115">
        <f>AB!W45</f>
        <v>0.83499999999999996</v>
      </c>
      <c r="W19" s="380">
        <f>AB!X45</f>
        <v>0.67</v>
      </c>
      <c r="X19" s="499">
        <f>AB!Y45</f>
        <v>1</v>
      </c>
    </row>
    <row r="20" spans="1:24" ht="15">
      <c r="A20" s="681" t="s">
        <v>136</v>
      </c>
      <c r="B20" s="457" t="s">
        <v>82</v>
      </c>
      <c r="C20" s="457">
        <f>AB!D46</f>
        <v>995</v>
      </c>
      <c r="D20" s="458">
        <f>AB!E46</f>
        <v>8</v>
      </c>
      <c r="E20" s="112">
        <f>AB!F46</f>
        <v>0.85416666666666674</v>
      </c>
      <c r="F20" s="113">
        <f>AB!G46</f>
        <v>0.83333333333333337</v>
      </c>
      <c r="G20" s="115">
        <f>AB!H46</f>
        <v>1</v>
      </c>
      <c r="H20" s="115">
        <f>AB!I46</f>
        <v>0.5</v>
      </c>
      <c r="I20" s="380">
        <f>AB!J46</f>
        <v>1</v>
      </c>
      <c r="J20" s="380" t="str">
        <f>AB!K46</f>
        <v>n/a</v>
      </c>
      <c r="K20" s="380">
        <f>AB!L46</f>
        <v>0</v>
      </c>
      <c r="L20" s="115">
        <f>AB!M46</f>
        <v>1</v>
      </c>
      <c r="M20" s="113">
        <f>AB!N46</f>
        <v>0.875</v>
      </c>
      <c r="N20" s="115">
        <f>AB!O46</f>
        <v>1</v>
      </c>
      <c r="O20" s="115">
        <f>AB!P46</f>
        <v>0.5</v>
      </c>
      <c r="P20" s="380">
        <f>AB!Q46</f>
        <v>1</v>
      </c>
      <c r="Q20" s="380">
        <f>AB!R46</f>
        <v>0</v>
      </c>
      <c r="R20" s="115">
        <f>AB!S46</f>
        <v>1</v>
      </c>
      <c r="S20" s="380">
        <f>AB!T46</f>
        <v>1</v>
      </c>
      <c r="T20" s="380">
        <f>AB!U46</f>
        <v>1</v>
      </c>
      <c r="U20" s="380">
        <f>AB!V46</f>
        <v>1</v>
      </c>
      <c r="V20" s="115">
        <f>AB!W46</f>
        <v>1</v>
      </c>
      <c r="W20" s="380">
        <f>AB!X46</f>
        <v>1</v>
      </c>
      <c r="X20" s="499">
        <f>AB!Y46</f>
        <v>1</v>
      </c>
    </row>
    <row r="21" spans="1:24" ht="15.75" thickBot="1">
      <c r="A21" s="978" t="s">
        <v>137</v>
      </c>
      <c r="B21" s="931" t="s">
        <v>82</v>
      </c>
      <c r="C21" s="480">
        <f>AB!D47</f>
        <v>1863</v>
      </c>
      <c r="D21" s="481">
        <f>AB!E47</f>
        <v>27</v>
      </c>
      <c r="E21" s="353">
        <f>AB!F47</f>
        <v>0.88666666666666671</v>
      </c>
      <c r="F21" s="354">
        <f>AB!G47</f>
        <v>0.83333333333333337</v>
      </c>
      <c r="G21" s="355">
        <f>AB!H47</f>
        <v>1</v>
      </c>
      <c r="H21" s="355">
        <f>AB!I47</f>
        <v>0.5</v>
      </c>
      <c r="I21" s="392">
        <f>AB!J47</f>
        <v>1</v>
      </c>
      <c r="J21" s="392" t="str">
        <f>AB!K47</f>
        <v>n/a</v>
      </c>
      <c r="K21" s="392">
        <f>AB!L47</f>
        <v>0</v>
      </c>
      <c r="L21" s="355">
        <f>AB!M47</f>
        <v>1</v>
      </c>
      <c r="M21" s="354">
        <f>AB!N47</f>
        <v>0.94</v>
      </c>
      <c r="N21" s="355">
        <f>AB!O47</f>
        <v>1</v>
      </c>
      <c r="O21" s="355">
        <f>AB!P47</f>
        <v>1</v>
      </c>
      <c r="P21" s="392">
        <f>AB!Q47</f>
        <v>1</v>
      </c>
      <c r="Q21" s="392">
        <f>AB!R47</f>
        <v>1</v>
      </c>
      <c r="R21" s="355">
        <f>AB!S47</f>
        <v>0.83333333333333337</v>
      </c>
      <c r="S21" s="392">
        <f>AB!T47</f>
        <v>0.5</v>
      </c>
      <c r="T21" s="392">
        <f>AB!U47</f>
        <v>1</v>
      </c>
      <c r="U21" s="392">
        <f>AB!V47</f>
        <v>1</v>
      </c>
      <c r="V21" s="355">
        <f>AB!W47</f>
        <v>1</v>
      </c>
      <c r="W21" s="392">
        <f>AB!X47</f>
        <v>1</v>
      </c>
      <c r="X21" s="508">
        <f>AB!Y47</f>
        <v>1</v>
      </c>
    </row>
    <row r="22" spans="1:24" ht="16.5" thickTop="1" thickBot="1">
      <c r="A22" s="979" t="s">
        <v>109</v>
      </c>
      <c r="B22" s="938" t="s">
        <v>66</v>
      </c>
      <c r="C22" s="939">
        <f>SK!D34</f>
        <v>1402</v>
      </c>
      <c r="D22" s="940">
        <f>SK!E34</f>
        <v>17.899999999999999</v>
      </c>
      <c r="E22" s="79">
        <f>SK!F34</f>
        <v>0.83354166666666663</v>
      </c>
      <c r="F22" s="80">
        <f>SK!G34</f>
        <v>0.83333333333333337</v>
      </c>
      <c r="G22" s="81">
        <f>SK!H34</f>
        <v>1</v>
      </c>
      <c r="H22" s="81">
        <f>SK!I34</f>
        <v>0.5</v>
      </c>
      <c r="I22" s="82">
        <f>SK!J34</f>
        <v>1</v>
      </c>
      <c r="J22" s="82" t="str">
        <f>SK!K34</f>
        <v>n/a</v>
      </c>
      <c r="K22" s="82">
        <f>SK!L34</f>
        <v>0</v>
      </c>
      <c r="L22" s="81">
        <f>SK!M34</f>
        <v>1</v>
      </c>
      <c r="M22" s="80">
        <f>SK!N34</f>
        <v>0.83374999999999999</v>
      </c>
      <c r="N22" s="81">
        <f>SK!O34</f>
        <v>0.5</v>
      </c>
      <c r="O22" s="81">
        <f>SK!P34</f>
        <v>1</v>
      </c>
      <c r="P22" s="82">
        <f>SK!Q34</f>
        <v>1</v>
      </c>
      <c r="Q22" s="82">
        <f>SK!R34</f>
        <v>1</v>
      </c>
      <c r="R22" s="81">
        <f>SK!S34</f>
        <v>1</v>
      </c>
      <c r="S22" s="82">
        <f>SK!T34</f>
        <v>1</v>
      </c>
      <c r="T22" s="82">
        <f>SK!U34</f>
        <v>1</v>
      </c>
      <c r="U22" s="82">
        <f>SK!V34</f>
        <v>1</v>
      </c>
      <c r="V22" s="81">
        <f>SK!W34</f>
        <v>0.83499999999999996</v>
      </c>
      <c r="W22" s="82">
        <f>SK!X34</f>
        <v>1</v>
      </c>
      <c r="X22" s="980">
        <f>SK!Y34</f>
        <v>0.67</v>
      </c>
    </row>
    <row r="23" spans="1:24" ht="15.75" thickTop="1">
      <c r="A23" s="981" t="s">
        <v>165</v>
      </c>
      <c r="B23" s="932" t="s">
        <v>141</v>
      </c>
      <c r="C23" s="930">
        <f>MB!D31</f>
        <v>4982</v>
      </c>
      <c r="D23" s="933">
        <f>MB!E31</f>
        <v>21.4</v>
      </c>
      <c r="E23" s="345">
        <f>MB!F31</f>
        <v>0.80604166666666666</v>
      </c>
      <c r="F23" s="346">
        <f>MB!G31</f>
        <v>0.77833333333333332</v>
      </c>
      <c r="G23" s="347">
        <f>MB!H31</f>
        <v>0.5</v>
      </c>
      <c r="H23" s="347">
        <f>MB!I31</f>
        <v>0.83499999999999996</v>
      </c>
      <c r="I23" s="391">
        <f>MB!J31</f>
        <v>1</v>
      </c>
      <c r="J23" s="391" t="str">
        <f>MB!K31</f>
        <v>n/a</v>
      </c>
      <c r="K23" s="391">
        <f>MB!L31</f>
        <v>0.67</v>
      </c>
      <c r="L23" s="347">
        <f>MB!M31</f>
        <v>1</v>
      </c>
      <c r="M23" s="346">
        <f>MB!N31</f>
        <v>0.83374999999999999</v>
      </c>
      <c r="N23" s="347">
        <f>MB!O31</f>
        <v>1</v>
      </c>
      <c r="O23" s="347">
        <f>MB!P31</f>
        <v>0.5</v>
      </c>
      <c r="P23" s="391">
        <f>MB!Q31</f>
        <v>1</v>
      </c>
      <c r="Q23" s="391">
        <f>MB!R31</f>
        <v>0</v>
      </c>
      <c r="R23" s="347">
        <f>MB!S31</f>
        <v>1</v>
      </c>
      <c r="S23" s="391">
        <f>MB!T31</f>
        <v>1</v>
      </c>
      <c r="T23" s="391">
        <f>MB!U31</f>
        <v>1</v>
      </c>
      <c r="U23" s="391">
        <f>MB!V31</f>
        <v>1</v>
      </c>
      <c r="V23" s="347">
        <f>MB!W31</f>
        <v>0.83499999999999996</v>
      </c>
      <c r="W23" s="391">
        <f>MB!X31</f>
        <v>1</v>
      </c>
      <c r="X23" s="497">
        <f>MB!Y31</f>
        <v>0.67</v>
      </c>
    </row>
    <row r="24" spans="1:24" ht="15">
      <c r="A24" s="714" t="s">
        <v>166</v>
      </c>
      <c r="B24" s="715" t="s">
        <v>141</v>
      </c>
      <c r="C24" s="459">
        <f>MB!D32</f>
        <v>1265</v>
      </c>
      <c r="D24" s="458">
        <f>MB!E32</f>
        <v>45.5</v>
      </c>
      <c r="E24" s="112">
        <f>MB!F32</f>
        <v>0.86812500000000004</v>
      </c>
      <c r="F24" s="113">
        <f>MB!G32</f>
        <v>0.94499999999999995</v>
      </c>
      <c r="G24" s="115">
        <f>MB!H32</f>
        <v>1</v>
      </c>
      <c r="H24" s="115">
        <f>MB!I32</f>
        <v>0.83499999999999996</v>
      </c>
      <c r="I24" s="380">
        <f>MB!J32</f>
        <v>1</v>
      </c>
      <c r="J24" s="380" t="str">
        <f>MB!K32</f>
        <v>n/a</v>
      </c>
      <c r="K24" s="380">
        <f>MB!L32</f>
        <v>0.67</v>
      </c>
      <c r="L24" s="115">
        <f>MB!M32</f>
        <v>1</v>
      </c>
      <c r="M24" s="113">
        <f>MB!N32</f>
        <v>0.79125000000000001</v>
      </c>
      <c r="N24" s="115">
        <f>MB!O32</f>
        <v>1</v>
      </c>
      <c r="O24" s="115">
        <f>MB!P32</f>
        <v>0.5</v>
      </c>
      <c r="P24" s="380">
        <f>MB!Q32</f>
        <v>1</v>
      </c>
      <c r="Q24" s="380">
        <f>MB!R32</f>
        <v>0</v>
      </c>
      <c r="R24" s="115">
        <f>MB!S32</f>
        <v>1</v>
      </c>
      <c r="S24" s="380">
        <f>MB!T32</f>
        <v>1</v>
      </c>
      <c r="T24" s="380">
        <f>MB!U32</f>
        <v>1</v>
      </c>
      <c r="U24" s="380">
        <f>MB!V32</f>
        <v>1</v>
      </c>
      <c r="V24" s="115">
        <f>MB!W32</f>
        <v>0.66500000000000004</v>
      </c>
      <c r="W24" s="380">
        <f>MB!X32</f>
        <v>1</v>
      </c>
      <c r="X24" s="499">
        <f>MB!Y32</f>
        <v>0.33</v>
      </c>
    </row>
    <row r="25" spans="1:24" ht="15">
      <c r="A25" s="686" t="s">
        <v>167</v>
      </c>
      <c r="B25" s="478" t="s">
        <v>141</v>
      </c>
      <c r="C25" s="467">
        <f>MB!D33</f>
        <v>5369</v>
      </c>
      <c r="D25" s="465">
        <f>MB!E33</f>
        <v>47.7</v>
      </c>
      <c r="E25" s="112">
        <f>MB!F33</f>
        <v>0.90999999999999992</v>
      </c>
      <c r="F25" s="113">
        <f>MB!G33</f>
        <v>0.94499999999999995</v>
      </c>
      <c r="G25" s="115">
        <f>MB!H33</f>
        <v>1</v>
      </c>
      <c r="H25" s="115">
        <f>MB!I33</f>
        <v>0.83499999999999996</v>
      </c>
      <c r="I25" s="380">
        <f>MB!J33</f>
        <v>1</v>
      </c>
      <c r="J25" s="380" t="str">
        <f>MB!K33</f>
        <v>n/a</v>
      </c>
      <c r="K25" s="380">
        <f>MB!L33</f>
        <v>0.67</v>
      </c>
      <c r="L25" s="115">
        <f>MB!M33</f>
        <v>1</v>
      </c>
      <c r="M25" s="113">
        <f>MB!N33</f>
        <v>0.875</v>
      </c>
      <c r="N25" s="115">
        <f>MB!O33</f>
        <v>1</v>
      </c>
      <c r="O25" s="115">
        <f>MB!P33</f>
        <v>1</v>
      </c>
      <c r="P25" s="380">
        <f>MB!Q33</f>
        <v>1</v>
      </c>
      <c r="Q25" s="380">
        <f>MB!R33</f>
        <v>1</v>
      </c>
      <c r="R25" s="115">
        <f>MB!S33</f>
        <v>1</v>
      </c>
      <c r="S25" s="380">
        <f>MB!T33</f>
        <v>1</v>
      </c>
      <c r="T25" s="380">
        <f>MB!U33</f>
        <v>1</v>
      </c>
      <c r="U25" s="380">
        <f>MB!V33</f>
        <v>1</v>
      </c>
      <c r="V25" s="115">
        <f>MB!W33</f>
        <v>0.5</v>
      </c>
      <c r="W25" s="380">
        <f>MB!X33</f>
        <v>1</v>
      </c>
      <c r="X25" s="499">
        <f>MB!Y33</f>
        <v>0</v>
      </c>
    </row>
    <row r="26" spans="1:24" ht="15.75" thickBot="1">
      <c r="A26" s="982" t="s">
        <v>168</v>
      </c>
      <c r="B26" s="941" t="s">
        <v>141</v>
      </c>
      <c r="C26" s="466">
        <f>MB!D34</f>
        <v>19678</v>
      </c>
      <c r="D26" s="461">
        <f>MB!E34</f>
        <v>43.5</v>
      </c>
      <c r="E26" s="353">
        <f>MB!F34</f>
        <v>0.90999999999999992</v>
      </c>
      <c r="F26" s="354">
        <f>MB!G34</f>
        <v>0.94499999999999995</v>
      </c>
      <c r="G26" s="355">
        <f>MB!H34</f>
        <v>1</v>
      </c>
      <c r="H26" s="355">
        <f>MB!I34</f>
        <v>0.83499999999999996</v>
      </c>
      <c r="I26" s="392">
        <f>MB!J34</f>
        <v>1</v>
      </c>
      <c r="J26" s="392" t="str">
        <f>MB!K34</f>
        <v>n/a</v>
      </c>
      <c r="K26" s="392">
        <f>MB!L34</f>
        <v>0.67</v>
      </c>
      <c r="L26" s="355">
        <f>MB!M34</f>
        <v>1</v>
      </c>
      <c r="M26" s="354">
        <f>MB!N34</f>
        <v>0.875</v>
      </c>
      <c r="N26" s="355">
        <f>MB!O34</f>
        <v>1</v>
      </c>
      <c r="O26" s="355">
        <f>MB!P34</f>
        <v>1</v>
      </c>
      <c r="P26" s="392">
        <f>MB!Q34</f>
        <v>1</v>
      </c>
      <c r="Q26" s="392">
        <f>MB!R34</f>
        <v>1</v>
      </c>
      <c r="R26" s="355">
        <f>MB!S34</f>
        <v>1</v>
      </c>
      <c r="S26" s="392">
        <f>MB!T34</f>
        <v>1</v>
      </c>
      <c r="T26" s="392">
        <f>MB!U34</f>
        <v>1</v>
      </c>
      <c r="U26" s="392">
        <f>MB!V34</f>
        <v>1</v>
      </c>
      <c r="V26" s="355">
        <f>MB!W34</f>
        <v>0.5</v>
      </c>
      <c r="W26" s="392">
        <f>MB!X34</f>
        <v>0.33</v>
      </c>
      <c r="X26" s="508">
        <f>MB!Y34</f>
        <v>0.67</v>
      </c>
    </row>
    <row r="27" spans="1:24" ht="15.75" thickTop="1">
      <c r="A27" s="983" t="s">
        <v>199</v>
      </c>
      <c r="B27" s="934" t="s">
        <v>172</v>
      </c>
      <c r="C27" s="935">
        <f>ON!D34</f>
        <v>1166</v>
      </c>
      <c r="D27" s="936">
        <f>ON!E34</f>
        <v>4.3</v>
      </c>
      <c r="E27" s="345">
        <f>ON!F34</f>
        <v>0.71895833333333337</v>
      </c>
      <c r="F27" s="346">
        <f>ON!G34</f>
        <v>0.66666666666666663</v>
      </c>
      <c r="G27" s="108">
        <f>ON!H34</f>
        <v>0.5</v>
      </c>
      <c r="H27" s="347">
        <f>ON!I34</f>
        <v>0.5</v>
      </c>
      <c r="I27" s="391">
        <f>ON!J34</f>
        <v>1</v>
      </c>
      <c r="J27" s="391" t="str">
        <f>ON!K34</f>
        <v>n/a</v>
      </c>
      <c r="K27" s="391">
        <f>ON!L34</f>
        <v>0</v>
      </c>
      <c r="L27" s="108">
        <f>ON!M34</f>
        <v>1</v>
      </c>
      <c r="M27" s="346">
        <f>ON!N34</f>
        <v>0.77124999999999999</v>
      </c>
      <c r="N27" s="108">
        <f>ON!O34</f>
        <v>1</v>
      </c>
      <c r="O27" s="347">
        <f>ON!P34</f>
        <v>0.25</v>
      </c>
      <c r="P27" s="391">
        <f>ON!Q34</f>
        <v>0.5</v>
      </c>
      <c r="Q27" s="391">
        <f>ON!R34</f>
        <v>0</v>
      </c>
      <c r="R27" s="347">
        <f>ON!S34</f>
        <v>1</v>
      </c>
      <c r="S27" s="391">
        <f>ON!T34</f>
        <v>1</v>
      </c>
      <c r="T27" s="391">
        <f>ON!U34</f>
        <v>1</v>
      </c>
      <c r="U27" s="391">
        <f>ON!V34</f>
        <v>1</v>
      </c>
      <c r="V27" s="347">
        <f>ON!W34</f>
        <v>0.83499999999999996</v>
      </c>
      <c r="W27" s="391">
        <f>ON!X34</f>
        <v>1</v>
      </c>
      <c r="X27" s="497">
        <f>ON!Y34</f>
        <v>0.67</v>
      </c>
    </row>
    <row r="28" spans="1:24" ht="15">
      <c r="A28" s="719" t="s">
        <v>200</v>
      </c>
      <c r="B28" s="720" t="s">
        <v>172</v>
      </c>
      <c r="C28" s="720">
        <f>ON!D35</f>
        <v>388</v>
      </c>
      <c r="D28" s="721">
        <f>ON!E35</f>
        <v>37.9</v>
      </c>
      <c r="E28" s="112">
        <f>ON!F35</f>
        <v>0.6808333333333334</v>
      </c>
      <c r="F28" s="113">
        <f>ON!G35</f>
        <v>0.61166666666666669</v>
      </c>
      <c r="G28" s="331">
        <f>ON!H35</f>
        <v>1</v>
      </c>
      <c r="H28" s="115">
        <f>ON!I35</f>
        <v>0.83499999999999996</v>
      </c>
      <c r="I28" s="380">
        <f>ON!J35</f>
        <v>1</v>
      </c>
      <c r="J28" s="380" t="str">
        <f>ON!K35</f>
        <v>n/a</v>
      </c>
      <c r="K28" s="380">
        <f>ON!L35</f>
        <v>0.67</v>
      </c>
      <c r="L28" s="331">
        <f>ON!M35</f>
        <v>0</v>
      </c>
      <c r="M28" s="113">
        <f>ON!N35</f>
        <v>0.75</v>
      </c>
      <c r="N28" s="331">
        <f>ON!O35</f>
        <v>0.5</v>
      </c>
      <c r="O28" s="115">
        <f>ON!P35</f>
        <v>0.5</v>
      </c>
      <c r="P28" s="380">
        <f>ON!Q35</f>
        <v>1</v>
      </c>
      <c r="Q28" s="380">
        <f>ON!R35</f>
        <v>0</v>
      </c>
      <c r="R28" s="115">
        <f>ON!S35</f>
        <v>1</v>
      </c>
      <c r="S28" s="380">
        <f>ON!T35</f>
        <v>1</v>
      </c>
      <c r="T28" s="380">
        <f>ON!U35</f>
        <v>1</v>
      </c>
      <c r="U28" s="380">
        <f>ON!V35</f>
        <v>1</v>
      </c>
      <c r="V28" s="115">
        <f>ON!W35</f>
        <v>1</v>
      </c>
      <c r="W28" s="380">
        <f>ON!X35</f>
        <v>1</v>
      </c>
      <c r="X28" s="499">
        <f>ON!Y35</f>
        <v>1</v>
      </c>
    </row>
    <row r="29" spans="1:24" ht="15">
      <c r="A29" s="723" t="s">
        <v>201</v>
      </c>
      <c r="B29" s="724" t="s">
        <v>172</v>
      </c>
      <c r="C29" s="726">
        <f>ON!D36</f>
        <v>4107</v>
      </c>
      <c r="D29" s="725">
        <f>ON!E36</f>
        <v>21.9</v>
      </c>
      <c r="E29" s="112">
        <f>ON!F36</f>
        <v>0.78520833333333329</v>
      </c>
      <c r="F29" s="113">
        <f>ON!G36</f>
        <v>0.61166666666666669</v>
      </c>
      <c r="G29" s="331">
        <f>ON!H36</f>
        <v>1</v>
      </c>
      <c r="H29" s="115">
        <f>ON!I36</f>
        <v>0.83499999999999996</v>
      </c>
      <c r="I29" s="380">
        <f>ON!J36</f>
        <v>1</v>
      </c>
      <c r="J29" s="380" t="str">
        <f>ON!K36</f>
        <v>n/a</v>
      </c>
      <c r="K29" s="380">
        <f>ON!L36</f>
        <v>0.67</v>
      </c>
      <c r="L29" s="331">
        <f>ON!M36</f>
        <v>0</v>
      </c>
      <c r="M29" s="113">
        <f>ON!N36</f>
        <v>0.95874999999999999</v>
      </c>
      <c r="N29" s="331">
        <f>ON!O36</f>
        <v>1</v>
      </c>
      <c r="O29" s="115">
        <f>ON!P36</f>
        <v>1</v>
      </c>
      <c r="P29" s="380">
        <f>ON!Q36</f>
        <v>1</v>
      </c>
      <c r="Q29" s="380">
        <f>ON!R36</f>
        <v>1</v>
      </c>
      <c r="R29" s="115">
        <f>ON!S36</f>
        <v>1</v>
      </c>
      <c r="S29" s="380">
        <f>ON!T36</f>
        <v>1</v>
      </c>
      <c r="T29" s="380">
        <f>ON!U36</f>
        <v>1</v>
      </c>
      <c r="U29" s="380">
        <f>ON!V36</f>
        <v>1</v>
      </c>
      <c r="V29" s="115">
        <f>ON!W36</f>
        <v>0.83499999999999996</v>
      </c>
      <c r="W29" s="380">
        <f>ON!X36</f>
        <v>1</v>
      </c>
      <c r="X29" s="499">
        <f>ON!Y36</f>
        <v>0.67</v>
      </c>
    </row>
    <row r="30" spans="1:24" ht="15.75" thickBot="1">
      <c r="A30" s="984" t="s">
        <v>202</v>
      </c>
      <c r="B30" s="854" t="s">
        <v>172</v>
      </c>
      <c r="C30" s="863">
        <f>ON!D37</f>
        <v>5272</v>
      </c>
      <c r="D30" s="855">
        <f>ON!E37</f>
        <v>37.6</v>
      </c>
      <c r="E30" s="353">
        <f>ON!F37</f>
        <v>0.78479166666666667</v>
      </c>
      <c r="F30" s="354">
        <f>ON!G37</f>
        <v>0.77833333333333332</v>
      </c>
      <c r="G30" s="319">
        <f>ON!H37</f>
        <v>0.5</v>
      </c>
      <c r="H30" s="355">
        <f>ON!I37</f>
        <v>0.83499999999999996</v>
      </c>
      <c r="I30" s="392">
        <f>ON!J37</f>
        <v>1</v>
      </c>
      <c r="J30" s="392" t="str">
        <f>ON!K37</f>
        <v>n/a</v>
      </c>
      <c r="K30" s="392">
        <f>ON!L37</f>
        <v>0.67</v>
      </c>
      <c r="L30" s="319">
        <f>ON!M37</f>
        <v>1</v>
      </c>
      <c r="M30" s="354">
        <f>ON!N37</f>
        <v>0.79125000000000001</v>
      </c>
      <c r="N30" s="319">
        <f>ON!O37</f>
        <v>1</v>
      </c>
      <c r="O30" s="355">
        <f>ON!P37</f>
        <v>1</v>
      </c>
      <c r="P30" s="392">
        <f>ON!Q37</f>
        <v>1</v>
      </c>
      <c r="Q30" s="392">
        <f>ON!R37</f>
        <v>1</v>
      </c>
      <c r="R30" s="355">
        <f>ON!S37</f>
        <v>1</v>
      </c>
      <c r="S30" s="392">
        <f>ON!T37</f>
        <v>1</v>
      </c>
      <c r="T30" s="392">
        <f>ON!U37</f>
        <v>1</v>
      </c>
      <c r="U30" s="392">
        <f>ON!V37</f>
        <v>1</v>
      </c>
      <c r="V30" s="355">
        <f>ON!W37</f>
        <v>0.16500000000000001</v>
      </c>
      <c r="W30" s="392">
        <f>ON!X37</f>
        <v>0</v>
      </c>
      <c r="X30" s="508">
        <f>ON!Y37</f>
        <v>0.33</v>
      </c>
    </row>
    <row r="31" spans="1:24" ht="15.75" thickTop="1">
      <c r="A31" s="983" t="s">
        <v>256</v>
      </c>
      <c r="B31" s="934" t="s">
        <v>250</v>
      </c>
      <c r="C31" s="934">
        <f>YK!D13</f>
        <v>90</v>
      </c>
      <c r="D31" s="936">
        <f>YK!E13</f>
        <v>41.2</v>
      </c>
      <c r="E31" s="345">
        <f>YK!F13</f>
        <v>0.44770833333333337</v>
      </c>
      <c r="F31" s="346">
        <f>YK!G13</f>
        <v>0.33333333333333331</v>
      </c>
      <c r="G31" s="347">
        <f>YK!H13</f>
        <v>0.5</v>
      </c>
      <c r="H31" s="347">
        <f>YK!I13</f>
        <v>0.5</v>
      </c>
      <c r="I31" s="226">
        <f>YK!J13</f>
        <v>1</v>
      </c>
      <c r="J31" s="226" t="str">
        <f>YK!K13</f>
        <v>n/a</v>
      </c>
      <c r="K31" s="226">
        <f>YK!L13</f>
        <v>0</v>
      </c>
      <c r="L31" s="347">
        <f>YK!M13</f>
        <v>0</v>
      </c>
      <c r="M31" s="346">
        <f>YK!N13</f>
        <v>0.56208333333333338</v>
      </c>
      <c r="N31" s="347">
        <f>YK!O13</f>
        <v>0.5</v>
      </c>
      <c r="O31" s="347">
        <f>YK!P13</f>
        <v>0.25</v>
      </c>
      <c r="P31" s="226">
        <f>YK!Q13</f>
        <v>0.5</v>
      </c>
      <c r="Q31" s="226">
        <f>YK!R13</f>
        <v>0</v>
      </c>
      <c r="R31" s="347">
        <f>YK!S13</f>
        <v>0.83333333333333337</v>
      </c>
      <c r="S31" s="226">
        <f>YK!T13</f>
        <v>0.5</v>
      </c>
      <c r="T31" s="226">
        <f>YK!U13</f>
        <v>1</v>
      </c>
      <c r="U31" s="226">
        <f>YK!V13</f>
        <v>1</v>
      </c>
      <c r="V31" s="347">
        <f>YK!W13</f>
        <v>0.66500000000000004</v>
      </c>
      <c r="W31" s="226">
        <f>YK!X13</f>
        <v>1</v>
      </c>
      <c r="X31" s="887">
        <f>YK!Y13</f>
        <v>0.33</v>
      </c>
    </row>
    <row r="32" spans="1:24" ht="15">
      <c r="A32" s="719" t="s">
        <v>257</v>
      </c>
      <c r="B32" s="720" t="s">
        <v>250</v>
      </c>
      <c r="C32" s="722">
        <f>YK!D14</f>
        <v>1375</v>
      </c>
      <c r="D32" s="721">
        <f>YK!E14</f>
        <v>23.2</v>
      </c>
      <c r="E32" s="112">
        <f>YK!F14</f>
        <v>0.89229166666666671</v>
      </c>
      <c r="F32" s="113">
        <f>YK!G14</f>
        <v>0.88833333333333331</v>
      </c>
      <c r="G32" s="115">
        <f>YK!H14</f>
        <v>1</v>
      </c>
      <c r="H32" s="115">
        <f>YK!I14</f>
        <v>0.66500000000000004</v>
      </c>
      <c r="I32" s="233">
        <f>YK!J14</f>
        <v>1</v>
      </c>
      <c r="J32" s="233" t="str">
        <f>YK!K14</f>
        <v>n/a</v>
      </c>
      <c r="K32" s="233">
        <f>YK!L14</f>
        <v>0.33</v>
      </c>
      <c r="L32" s="115">
        <f>YK!M14</f>
        <v>1</v>
      </c>
      <c r="M32" s="113">
        <f>YK!N14</f>
        <v>0.89624999999999999</v>
      </c>
      <c r="N32" s="115">
        <f>YK!O14</f>
        <v>1</v>
      </c>
      <c r="O32" s="115">
        <f>YK!P14</f>
        <v>0.75</v>
      </c>
      <c r="P32" s="233">
        <f>YK!Q14</f>
        <v>1</v>
      </c>
      <c r="Q32" s="233">
        <f>YK!R14</f>
        <v>0.5</v>
      </c>
      <c r="R32" s="115">
        <f>YK!S14</f>
        <v>1</v>
      </c>
      <c r="S32" s="233">
        <f>YK!T14</f>
        <v>1</v>
      </c>
      <c r="T32" s="233">
        <f>YK!U14</f>
        <v>1</v>
      </c>
      <c r="U32" s="233">
        <f>YK!V14</f>
        <v>1</v>
      </c>
      <c r="V32" s="115">
        <f>YK!W14</f>
        <v>0.83499999999999996</v>
      </c>
      <c r="W32" s="233">
        <f>YK!X14</f>
        <v>1</v>
      </c>
      <c r="X32" s="702">
        <f>YK!Y14</f>
        <v>0.67</v>
      </c>
    </row>
    <row r="33" spans="1:24" ht="15">
      <c r="A33" s="723" t="s">
        <v>258</v>
      </c>
      <c r="B33" s="724" t="s">
        <v>250</v>
      </c>
      <c r="C33" s="724">
        <f>YK!D15</f>
        <v>348</v>
      </c>
      <c r="D33" s="725">
        <f>YK!E15</f>
        <v>20</v>
      </c>
      <c r="E33" s="112">
        <f>YK!F15</f>
        <v>0.65625</v>
      </c>
      <c r="F33" s="113">
        <f>YK!G15</f>
        <v>0.66666666666666663</v>
      </c>
      <c r="G33" s="115">
        <f>YK!H15</f>
        <v>0.5</v>
      </c>
      <c r="H33" s="115">
        <f>YK!I15</f>
        <v>0.5</v>
      </c>
      <c r="I33" s="233">
        <f>YK!J15</f>
        <v>1</v>
      </c>
      <c r="J33" s="233" t="str">
        <f>YK!K15</f>
        <v>n/a</v>
      </c>
      <c r="K33" s="233">
        <f>YK!L15</f>
        <v>0</v>
      </c>
      <c r="L33" s="115">
        <f>YK!M15</f>
        <v>1</v>
      </c>
      <c r="M33" s="113">
        <f>YK!N15</f>
        <v>0.64583333333333337</v>
      </c>
      <c r="N33" s="115">
        <f>YK!O15</f>
        <v>0.5</v>
      </c>
      <c r="O33" s="115">
        <f>YK!P15</f>
        <v>0.75</v>
      </c>
      <c r="P33" s="233">
        <f>YK!Q15</f>
        <v>1</v>
      </c>
      <c r="Q33" s="233">
        <f>YK!R15</f>
        <v>0.5</v>
      </c>
      <c r="R33" s="115">
        <f>YK!S15</f>
        <v>0.83333333333333337</v>
      </c>
      <c r="S33" s="233">
        <f>YK!T15</f>
        <v>0.5</v>
      </c>
      <c r="T33" s="233">
        <f>YK!U15</f>
        <v>1</v>
      </c>
      <c r="U33" s="233">
        <f>YK!V15</f>
        <v>1</v>
      </c>
      <c r="V33" s="115">
        <f>YK!W15</f>
        <v>0.5</v>
      </c>
      <c r="W33" s="233">
        <f>YK!X15</f>
        <v>1</v>
      </c>
      <c r="X33" s="702">
        <f>YK!Y15</f>
        <v>0</v>
      </c>
    </row>
    <row r="34" spans="1:24" ht="15">
      <c r="A34" s="719" t="s">
        <v>259</v>
      </c>
      <c r="B34" s="720" t="s">
        <v>250</v>
      </c>
      <c r="C34" s="720">
        <f>YK!D16</f>
        <v>613</v>
      </c>
      <c r="D34" s="721">
        <f>YK!E16</f>
        <v>42.1</v>
      </c>
      <c r="E34" s="112">
        <f>YK!F16</f>
        <v>0.76083333333333336</v>
      </c>
      <c r="F34" s="113">
        <f>YK!G16</f>
        <v>0.83333333333333337</v>
      </c>
      <c r="G34" s="115">
        <f>YK!H16</f>
        <v>1</v>
      </c>
      <c r="H34" s="115">
        <f>YK!I16</f>
        <v>0.5</v>
      </c>
      <c r="I34" s="233">
        <f>YK!J16</f>
        <v>1</v>
      </c>
      <c r="J34" s="233" t="str">
        <f>YK!K16</f>
        <v>n/a</v>
      </c>
      <c r="K34" s="233">
        <f>YK!L16</f>
        <v>0</v>
      </c>
      <c r="L34" s="115">
        <f>YK!M16</f>
        <v>1</v>
      </c>
      <c r="M34" s="113">
        <f>YK!N16</f>
        <v>0.68833333333333335</v>
      </c>
      <c r="N34" s="115">
        <f>YK!O16</f>
        <v>0.5</v>
      </c>
      <c r="O34" s="115">
        <f>YK!P16</f>
        <v>0.75</v>
      </c>
      <c r="P34" s="233">
        <f>YK!Q16</f>
        <v>1</v>
      </c>
      <c r="Q34" s="233">
        <f>YK!R16</f>
        <v>0.5</v>
      </c>
      <c r="R34" s="115">
        <f>YK!S16</f>
        <v>0.83333333333333337</v>
      </c>
      <c r="S34" s="233">
        <f>YK!T16</f>
        <v>0.5</v>
      </c>
      <c r="T34" s="233">
        <f>YK!U16</f>
        <v>1</v>
      </c>
      <c r="U34" s="233">
        <f>YK!V16</f>
        <v>1</v>
      </c>
      <c r="V34" s="115">
        <f>YK!W16</f>
        <v>0.67</v>
      </c>
      <c r="W34" s="233">
        <f>YK!X16</f>
        <v>0.67</v>
      </c>
      <c r="X34" s="702">
        <f>YK!Y16</f>
        <v>0.67</v>
      </c>
    </row>
    <row r="35" spans="1:24" ht="15">
      <c r="A35" s="723" t="s">
        <v>260</v>
      </c>
      <c r="B35" s="724" t="s">
        <v>250</v>
      </c>
      <c r="C35" s="724">
        <f>YK!D17</f>
        <v>200</v>
      </c>
      <c r="D35" s="725">
        <f>YK!E17</f>
        <v>46.2</v>
      </c>
      <c r="E35" s="112">
        <f>YK!F17</f>
        <v>0.65625</v>
      </c>
      <c r="F35" s="113">
        <f>YK!G17</f>
        <v>0.66666666666666663</v>
      </c>
      <c r="G35" s="115">
        <f>YK!H17</f>
        <v>0.5</v>
      </c>
      <c r="H35" s="115">
        <f>YK!I17</f>
        <v>0.5</v>
      </c>
      <c r="I35" s="233">
        <f>YK!J17</f>
        <v>1</v>
      </c>
      <c r="J35" s="233" t="str">
        <f>YK!K17</f>
        <v>n/a</v>
      </c>
      <c r="K35" s="233">
        <f>YK!L17</f>
        <v>0</v>
      </c>
      <c r="L35" s="115">
        <f>YK!M17</f>
        <v>1</v>
      </c>
      <c r="M35" s="113">
        <f>YK!N17</f>
        <v>0.64583333333333337</v>
      </c>
      <c r="N35" s="115">
        <f>YK!O17</f>
        <v>0.5</v>
      </c>
      <c r="O35" s="115">
        <f>YK!P17</f>
        <v>0.75</v>
      </c>
      <c r="P35" s="233">
        <f>YK!Q17</f>
        <v>1</v>
      </c>
      <c r="Q35" s="233">
        <f>YK!R17</f>
        <v>0.5</v>
      </c>
      <c r="R35" s="115">
        <f>YK!S17</f>
        <v>0.83333333333333337</v>
      </c>
      <c r="S35" s="233">
        <f>YK!T17</f>
        <v>0.5</v>
      </c>
      <c r="T35" s="233">
        <f>YK!U17</f>
        <v>1</v>
      </c>
      <c r="U35" s="233">
        <f>YK!V17</f>
        <v>1</v>
      </c>
      <c r="V35" s="115">
        <f>YK!W17</f>
        <v>0.5</v>
      </c>
      <c r="W35" s="233">
        <f>YK!X17</f>
        <v>1</v>
      </c>
      <c r="X35" s="702">
        <f>YK!Y17</f>
        <v>0</v>
      </c>
    </row>
    <row r="36" spans="1:24" ht="15">
      <c r="A36" s="719" t="s">
        <v>261</v>
      </c>
      <c r="B36" s="720" t="s">
        <v>250</v>
      </c>
      <c r="C36" s="720">
        <f>YK!D18</f>
        <v>249</v>
      </c>
      <c r="D36" s="721">
        <f>YK!E18</f>
        <v>28</v>
      </c>
      <c r="E36" s="112">
        <f>YK!F18</f>
        <v>0.54166666666666674</v>
      </c>
      <c r="F36" s="113">
        <f>YK!G18</f>
        <v>0.83333333333333337</v>
      </c>
      <c r="G36" s="115">
        <f>YK!H18</f>
        <v>1</v>
      </c>
      <c r="H36" s="115">
        <f>YK!I18</f>
        <v>0.5</v>
      </c>
      <c r="I36" s="233">
        <f>YK!J18</f>
        <v>1</v>
      </c>
      <c r="J36" s="233" t="str">
        <f>YK!K18</f>
        <v>n/a</v>
      </c>
      <c r="K36" s="233">
        <f>YK!L18</f>
        <v>0</v>
      </c>
      <c r="L36" s="115">
        <f>YK!M18</f>
        <v>1</v>
      </c>
      <c r="M36" s="113">
        <f>YK!N18</f>
        <v>0.25</v>
      </c>
      <c r="N36" s="115">
        <f>YK!O18</f>
        <v>0</v>
      </c>
      <c r="O36" s="115">
        <f>YK!P18</f>
        <v>0</v>
      </c>
      <c r="P36" s="233">
        <f>YK!Q18</f>
        <v>0</v>
      </c>
      <c r="Q36" s="233">
        <f>YK!R18</f>
        <v>0</v>
      </c>
      <c r="R36" s="115">
        <f>YK!S18</f>
        <v>0.5</v>
      </c>
      <c r="S36" s="233">
        <f>YK!T18</f>
        <v>0.5</v>
      </c>
      <c r="T36" s="233">
        <f>YK!U18</f>
        <v>0</v>
      </c>
      <c r="U36" s="233">
        <f>YK!V18</f>
        <v>1</v>
      </c>
      <c r="V36" s="115">
        <f>YK!W18</f>
        <v>0.5</v>
      </c>
      <c r="W36" s="233">
        <f>YK!X18</f>
        <v>1</v>
      </c>
      <c r="X36" s="702">
        <f>YK!Y18</f>
        <v>0</v>
      </c>
    </row>
    <row r="37" spans="1:24" ht="15">
      <c r="A37" s="723" t="s">
        <v>262</v>
      </c>
      <c r="B37" s="724" t="s">
        <v>250</v>
      </c>
      <c r="C37" s="724">
        <f>YK!D19</f>
        <v>124</v>
      </c>
      <c r="D37" s="725">
        <f>YK!E19</f>
        <v>37.5</v>
      </c>
      <c r="E37" s="112">
        <f>YK!F19</f>
        <v>0.70854166666666663</v>
      </c>
      <c r="F37" s="113">
        <f>YK!G19</f>
        <v>0.83333333333333337</v>
      </c>
      <c r="G37" s="115">
        <f>YK!H19</f>
        <v>1</v>
      </c>
      <c r="H37" s="115">
        <f>YK!I19</f>
        <v>0.5</v>
      </c>
      <c r="I37" s="233">
        <f>YK!J19</f>
        <v>1</v>
      </c>
      <c r="J37" s="233" t="str">
        <f>YK!K19</f>
        <v>n/a</v>
      </c>
      <c r="K37" s="233">
        <f>YK!L19</f>
        <v>0</v>
      </c>
      <c r="L37" s="115">
        <f>YK!M19</f>
        <v>1</v>
      </c>
      <c r="M37" s="113">
        <f>YK!N19</f>
        <v>0.58374999999999999</v>
      </c>
      <c r="N37" s="115">
        <f>YK!O19</f>
        <v>0.5</v>
      </c>
      <c r="O37" s="115">
        <f>YK!P19</f>
        <v>0.5</v>
      </c>
      <c r="P37" s="233">
        <f>YK!Q19</f>
        <v>0.5</v>
      </c>
      <c r="Q37" s="233">
        <f>YK!R19</f>
        <v>0.5</v>
      </c>
      <c r="R37" s="115">
        <f>YK!S19</f>
        <v>0.5</v>
      </c>
      <c r="S37" s="233">
        <f>YK!T19</f>
        <v>0.5</v>
      </c>
      <c r="T37" s="233">
        <f>YK!U19</f>
        <v>0</v>
      </c>
      <c r="U37" s="233">
        <f>YK!V19</f>
        <v>1</v>
      </c>
      <c r="V37" s="115">
        <f>YK!W19</f>
        <v>0.83499999999999996</v>
      </c>
      <c r="W37" s="233">
        <f>YK!X19</f>
        <v>1</v>
      </c>
      <c r="X37" s="702">
        <f>YK!Y19</f>
        <v>0.67</v>
      </c>
    </row>
    <row r="38" spans="1:24" ht="15">
      <c r="A38" s="719" t="s">
        <v>263</v>
      </c>
      <c r="B38" s="720" t="s">
        <v>250</v>
      </c>
      <c r="C38" s="720">
        <f>YK!D20</f>
        <v>790</v>
      </c>
      <c r="D38" s="721">
        <f>YK!E20</f>
        <v>38</v>
      </c>
      <c r="E38" s="112">
        <f>YK!F20</f>
        <v>0.68354166666666671</v>
      </c>
      <c r="F38" s="113">
        <f>YK!G20</f>
        <v>0.55500000000000005</v>
      </c>
      <c r="G38" s="115">
        <f>YK!H20</f>
        <v>1</v>
      </c>
      <c r="H38" s="115">
        <f>YK!I20</f>
        <v>0.66500000000000004</v>
      </c>
      <c r="I38" s="233">
        <f>YK!J20</f>
        <v>1</v>
      </c>
      <c r="J38" s="233" t="str">
        <f>YK!K20</f>
        <v>n/a</v>
      </c>
      <c r="K38" s="233">
        <f>YK!L20</f>
        <v>0.33</v>
      </c>
      <c r="L38" s="115">
        <f>YK!M20</f>
        <v>0</v>
      </c>
      <c r="M38" s="113">
        <f>YK!N20</f>
        <v>0.81208333333333338</v>
      </c>
      <c r="N38" s="115">
        <f>YK!O20</f>
        <v>1</v>
      </c>
      <c r="O38" s="115">
        <f>YK!P20</f>
        <v>0.75</v>
      </c>
      <c r="P38" s="233">
        <f>YK!Q20</f>
        <v>1</v>
      </c>
      <c r="Q38" s="233">
        <f>YK!R20</f>
        <v>0.5</v>
      </c>
      <c r="R38" s="115">
        <f>YK!S20</f>
        <v>0.83333333333333337</v>
      </c>
      <c r="S38" s="233">
        <f>YK!T20</f>
        <v>0.5</v>
      </c>
      <c r="T38" s="233">
        <f>YK!U20</f>
        <v>1</v>
      </c>
      <c r="U38" s="233">
        <f>YK!V20</f>
        <v>1</v>
      </c>
      <c r="V38" s="115">
        <f>YK!W20</f>
        <v>0.66500000000000004</v>
      </c>
      <c r="W38" s="233">
        <f>YK!X20</f>
        <v>1</v>
      </c>
      <c r="X38" s="702">
        <f>YK!Y20</f>
        <v>0.33</v>
      </c>
    </row>
    <row r="39" spans="1:24" ht="15.75" thickBot="1">
      <c r="A39" s="985" t="s">
        <v>264</v>
      </c>
      <c r="B39" s="864" t="s">
        <v>250</v>
      </c>
      <c r="C39" s="877">
        <f>YK!D21</f>
        <v>25085</v>
      </c>
      <c r="D39" s="878">
        <f>YK!E21</f>
        <v>18</v>
      </c>
      <c r="E39" s="212">
        <f>YK!F21</f>
        <v>1</v>
      </c>
      <c r="F39" s="213">
        <f>YK!G21</f>
        <v>1</v>
      </c>
      <c r="G39" s="215">
        <f>YK!H21</f>
        <v>1</v>
      </c>
      <c r="H39" s="215">
        <f>YK!I21</f>
        <v>1</v>
      </c>
      <c r="I39" s="244">
        <f>YK!J21</f>
        <v>1</v>
      </c>
      <c r="J39" s="244" t="str">
        <f>YK!K21</f>
        <v>n/a</v>
      </c>
      <c r="K39" s="244">
        <f>YK!L21</f>
        <v>1</v>
      </c>
      <c r="L39" s="215">
        <f>YK!M21</f>
        <v>1</v>
      </c>
      <c r="M39" s="213">
        <f>YK!N21</f>
        <v>1</v>
      </c>
      <c r="N39" s="215">
        <f>YK!O21</f>
        <v>1</v>
      </c>
      <c r="O39" s="215">
        <f>YK!P21</f>
        <v>1</v>
      </c>
      <c r="P39" s="244">
        <f>YK!Q21</f>
        <v>1</v>
      </c>
      <c r="Q39" s="244">
        <f>YK!R21</f>
        <v>1</v>
      </c>
      <c r="R39" s="215">
        <f>YK!S21</f>
        <v>1</v>
      </c>
      <c r="S39" s="244">
        <f>YK!T21</f>
        <v>1</v>
      </c>
      <c r="T39" s="244">
        <f>YK!U21</f>
        <v>1</v>
      </c>
      <c r="U39" s="244">
        <f>YK!V21</f>
        <v>1</v>
      </c>
      <c r="V39" s="215">
        <f>YK!W21</f>
        <v>1</v>
      </c>
      <c r="W39" s="244">
        <f>YK!X21</f>
        <v>1</v>
      </c>
      <c r="X39" s="986">
        <f>YK!Y21</f>
        <v>1</v>
      </c>
    </row>
    <row r="40" spans="1:24" ht="15.75" thickTop="1">
      <c r="A40" s="907" t="s">
        <v>295</v>
      </c>
      <c r="B40" s="908" t="s">
        <v>268</v>
      </c>
      <c r="C40" s="937">
        <f>NWT!D34</f>
        <v>3528</v>
      </c>
      <c r="D40" s="909">
        <f>NWT!E34</f>
        <v>47.3</v>
      </c>
      <c r="E40" s="345">
        <f>NWT!F34</f>
        <v>0.85020833333333334</v>
      </c>
      <c r="F40" s="346">
        <f>NWT!G34</f>
        <v>0.88833333333333331</v>
      </c>
      <c r="G40" s="108">
        <f>NWT!H34</f>
        <v>1</v>
      </c>
      <c r="H40" s="347">
        <f>NWT!I34</f>
        <v>0.66500000000000004</v>
      </c>
      <c r="I40" s="391">
        <f>NWT!J34</f>
        <v>1</v>
      </c>
      <c r="J40" s="391" t="str">
        <f>NWT!K34</f>
        <v>n/a</v>
      </c>
      <c r="K40" s="391">
        <f>NWT!L34</f>
        <v>0.33</v>
      </c>
      <c r="L40" s="108">
        <f>NWT!M34</f>
        <v>1</v>
      </c>
      <c r="M40" s="346">
        <f>NWT!N34</f>
        <v>0.81208333333333338</v>
      </c>
      <c r="N40" s="108">
        <f>NWT!O34</f>
        <v>1</v>
      </c>
      <c r="O40" s="347">
        <f>NWT!P34</f>
        <v>0.75</v>
      </c>
      <c r="P40" s="391">
        <f>NWT!Q34</f>
        <v>1</v>
      </c>
      <c r="Q40" s="391">
        <f>NWT!R34</f>
        <v>0.5</v>
      </c>
      <c r="R40" s="347">
        <f>NWT!S34</f>
        <v>0.83333333333333337</v>
      </c>
      <c r="S40" s="391">
        <f>NWT!T34</f>
        <v>0.5</v>
      </c>
      <c r="T40" s="391">
        <f>NWT!U34</f>
        <v>1</v>
      </c>
      <c r="U40" s="391">
        <f>NWT!V34</f>
        <v>1</v>
      </c>
      <c r="V40" s="347">
        <f>NWT!W34</f>
        <v>0.66500000000000004</v>
      </c>
      <c r="W40" s="391">
        <f>NWT!X34</f>
        <v>1</v>
      </c>
      <c r="X40" s="497">
        <f>NWT!Y34</f>
        <v>0.33</v>
      </c>
    </row>
    <row r="41" spans="1:24" ht="15">
      <c r="A41" s="680" t="s">
        <v>296</v>
      </c>
      <c r="B41" s="464" t="s">
        <v>268</v>
      </c>
      <c r="C41" s="467">
        <f>NWT!D35</f>
        <v>778</v>
      </c>
      <c r="D41" s="465">
        <f>NWT!E35</f>
        <v>41.4</v>
      </c>
      <c r="E41" s="112">
        <f>NWT!F35</f>
        <v>0.56604166666666667</v>
      </c>
      <c r="F41" s="113">
        <f>NWT!G35</f>
        <v>0.44500000000000001</v>
      </c>
      <c r="G41" s="331">
        <f>NWT!H35</f>
        <v>1</v>
      </c>
      <c r="H41" s="115">
        <f>NWT!I35</f>
        <v>0.33500000000000002</v>
      </c>
      <c r="I41" s="380">
        <f>NWT!J35</f>
        <v>0</v>
      </c>
      <c r="J41" s="380" t="str">
        <f>NWT!K35</f>
        <v>n/a</v>
      </c>
      <c r="K41" s="380">
        <f>NWT!L35</f>
        <v>0.67</v>
      </c>
      <c r="L41" s="331">
        <f>NWT!M35</f>
        <v>0</v>
      </c>
      <c r="M41" s="113">
        <f>NWT!N35</f>
        <v>0.68708333333333338</v>
      </c>
      <c r="N41" s="331">
        <f>NWT!O35</f>
        <v>0.5</v>
      </c>
      <c r="O41" s="115">
        <f>NWT!P35</f>
        <v>0.75</v>
      </c>
      <c r="P41" s="380">
        <f>NWT!Q35</f>
        <v>1</v>
      </c>
      <c r="Q41" s="380">
        <f>NWT!R35</f>
        <v>0.5</v>
      </c>
      <c r="R41" s="115">
        <f>NWT!S35</f>
        <v>0.83333333333333337</v>
      </c>
      <c r="S41" s="380">
        <f>NWT!T35</f>
        <v>0.5</v>
      </c>
      <c r="T41" s="380">
        <f>NWT!U35</f>
        <v>1</v>
      </c>
      <c r="U41" s="380">
        <f>NWT!V35</f>
        <v>1</v>
      </c>
      <c r="V41" s="115">
        <f>NWT!W35</f>
        <v>0.66500000000000004</v>
      </c>
      <c r="W41" s="380">
        <f>NWT!X35</f>
        <v>1</v>
      </c>
      <c r="X41" s="499">
        <f>NWT!Y35</f>
        <v>0.33</v>
      </c>
    </row>
    <row r="42" spans="1:24" ht="15.75" thickBot="1">
      <c r="A42" s="987" t="s">
        <v>297</v>
      </c>
      <c r="B42" s="943" t="s">
        <v>268</v>
      </c>
      <c r="C42" s="944">
        <f>NWT!D36</f>
        <v>19569</v>
      </c>
      <c r="D42" s="945">
        <f>NWT!E36</f>
        <v>23.1</v>
      </c>
      <c r="E42" s="353">
        <f>NWT!F36</f>
        <v>0.93104166666666666</v>
      </c>
      <c r="F42" s="354">
        <f>NWT!G36</f>
        <v>0.94499999999999995</v>
      </c>
      <c r="G42" s="319">
        <f>NWT!H36</f>
        <v>1</v>
      </c>
      <c r="H42" s="355">
        <f>NWT!I36</f>
        <v>0.83499999999999996</v>
      </c>
      <c r="I42" s="392">
        <f>NWT!J36</f>
        <v>1</v>
      </c>
      <c r="J42" s="392" t="str">
        <f>NWT!K36</f>
        <v>n/a</v>
      </c>
      <c r="K42" s="392">
        <f>NWT!L36</f>
        <v>0.67</v>
      </c>
      <c r="L42" s="319">
        <f>NWT!M36</f>
        <v>1</v>
      </c>
      <c r="M42" s="354">
        <f>NWT!N36</f>
        <v>0.91708333333333336</v>
      </c>
      <c r="N42" s="319">
        <f>NWT!O36</f>
        <v>1</v>
      </c>
      <c r="O42" s="355">
        <f>NWT!P36</f>
        <v>1</v>
      </c>
      <c r="P42" s="392">
        <f>NWT!Q36</f>
        <v>1</v>
      </c>
      <c r="Q42" s="392">
        <f>NWT!R36</f>
        <v>1</v>
      </c>
      <c r="R42" s="355">
        <f>NWT!S36</f>
        <v>0.83333333333333337</v>
      </c>
      <c r="S42" s="392">
        <f>NWT!T36</f>
        <v>0.5</v>
      </c>
      <c r="T42" s="392">
        <f>NWT!U36</f>
        <v>1</v>
      </c>
      <c r="U42" s="392">
        <f>NWT!V36</f>
        <v>1</v>
      </c>
      <c r="V42" s="355">
        <f>NWT!W36</f>
        <v>0.83499999999999996</v>
      </c>
      <c r="W42" s="392">
        <f>NWT!X36</f>
        <v>0.67</v>
      </c>
      <c r="X42" s="508">
        <f>NWT!Y36</f>
        <v>1</v>
      </c>
    </row>
    <row r="43" spans="1:24" ht="15.75" thickTop="1">
      <c r="A43" s="894" t="s">
        <v>533</v>
      </c>
      <c r="B43" s="923"/>
      <c r="C43" s="924">
        <f>AVERAGE(C7:C42)</f>
        <v>7902.8611111111113</v>
      </c>
      <c r="D43" s="925">
        <f>AVERAGE(D7:D42)</f>
        <v>25.50277777777778</v>
      </c>
      <c r="E43" s="926">
        <f>AVERAGE(E7:E42)</f>
        <v>0.81815972222222233</v>
      </c>
      <c r="F43" s="926">
        <f>AVERAGE(F7:F42)</f>
        <v>0.81037037037037041</v>
      </c>
      <c r="G43" s="926">
        <f t="shared" ref="G43:X43" si="0">AVERAGE(G7:G42)</f>
        <v>0.91666666666666663</v>
      </c>
      <c r="H43" s="926">
        <f t="shared" si="0"/>
        <v>0.65333333333333343</v>
      </c>
      <c r="I43" s="926">
        <f t="shared" si="0"/>
        <v>0.97222222222222221</v>
      </c>
      <c r="J43" s="946" t="s">
        <v>44</v>
      </c>
      <c r="K43" s="926">
        <f t="shared" si="0"/>
        <v>0.33444444444444449</v>
      </c>
      <c r="L43" s="926">
        <f t="shared" si="0"/>
        <v>0.86111111111111116</v>
      </c>
      <c r="M43" s="926">
        <f>AVERAGE(M7:M42)</f>
        <v>0.82594907407407403</v>
      </c>
      <c r="N43" s="926">
        <f t="shared" si="0"/>
        <v>0.83333333333333337</v>
      </c>
      <c r="O43" s="926">
        <f>AVERAGE(O7:O42)</f>
        <v>0.76388888888888884</v>
      </c>
      <c r="P43" s="926">
        <f t="shared" si="0"/>
        <v>0.93055555555555558</v>
      </c>
      <c r="Q43" s="926">
        <f t="shared" si="0"/>
        <v>0.59722222222222221</v>
      </c>
      <c r="R43" s="926">
        <f t="shared" si="0"/>
        <v>0.90277777777777757</v>
      </c>
      <c r="S43" s="926">
        <f t="shared" si="0"/>
        <v>0.76388888888888884</v>
      </c>
      <c r="T43" s="926">
        <f t="shared" si="0"/>
        <v>0.94444444444444442</v>
      </c>
      <c r="U43" s="926">
        <f t="shared" si="0"/>
        <v>1</v>
      </c>
      <c r="V43" s="926">
        <f t="shared" si="0"/>
        <v>0.80583333333333351</v>
      </c>
      <c r="W43" s="926">
        <f t="shared" si="0"/>
        <v>0.91694444444444456</v>
      </c>
      <c r="X43" s="988">
        <f t="shared" si="0"/>
        <v>0.69472222222222224</v>
      </c>
    </row>
    <row r="44" spans="1:24" ht="15.75" thickBot="1">
      <c r="A44" s="895" t="s">
        <v>534</v>
      </c>
      <c r="B44" s="927"/>
      <c r="C44" s="947" t="s">
        <v>58</v>
      </c>
      <c r="D44" s="928">
        <f>SUMPRODUCT(D7:D42,C7:C42)/SUM(C7:C42)</f>
        <v>17.422027887227902</v>
      </c>
      <c r="E44" s="929">
        <f>SUMPRODUCT(E7:E42,C7:C42)/SUM(C7:C42)</f>
        <v>0.94319533537431954</v>
      </c>
      <c r="F44" s="929">
        <f>SUMPRODUCT(F7:F42,C7:C42)/SUM(C7:C42)</f>
        <v>0.92604117824182297</v>
      </c>
      <c r="G44" s="929">
        <f>SUMPRODUCT(G7:G42,C7:C42)/SUM(C7:C42)</f>
        <v>0.97880865931114958</v>
      </c>
      <c r="H44" s="929">
        <f>SUMPRODUCT(H7:H42,C7:C42)/SUM(C7:C42)</f>
        <v>0.8209420638798185</v>
      </c>
      <c r="I44" s="929">
        <f>SUMPRODUCT(I7:I42,C7:C42)/SUM(C7:C42)</f>
        <v>0.9972654066916693</v>
      </c>
      <c r="J44" s="948" t="s">
        <v>44</v>
      </c>
      <c r="K44" s="929">
        <f>SUMPRODUCT(K7:K42,C7:C42)/SUM(C7:C42)</f>
        <v>0.64461872106796769</v>
      </c>
      <c r="L44" s="929">
        <f>SUMPRODUCT(L7:L42,C7:C42)/SUM(C7:C42)</f>
        <v>0.97837281153450051</v>
      </c>
      <c r="M44" s="929">
        <f>SUMPRODUCT(M7:M42,C7:C42)/SUM(C7:C42)</f>
        <v>0.96034949250681612</v>
      </c>
      <c r="N44" s="929">
        <f>SUMPRODUCT(N7:N42,C7:C42)/SUM(C7:C42)</f>
        <v>0.99003701191200089</v>
      </c>
      <c r="O44" s="929">
        <f>SUMPRODUCT(O7:O42,C7:C42)/SUM(C7:C42)</f>
        <v>0.96684657103791527</v>
      </c>
      <c r="P44" s="929">
        <f>SUMPRODUCT(P7:P42,C7:C42)/SUM(C7:C42)</f>
        <v>0.99669950756231041</v>
      </c>
      <c r="Q44" s="929">
        <f>SUMPRODUCT(Q7:Q42,C7:C42)/SUM(C7:C42)</f>
        <v>0.93699363451352002</v>
      </c>
      <c r="R44" s="929">
        <f>SUMPRODUCT(R7:R42,C7:C42)/SUM(C7:C42)</f>
        <v>0.97580751931145449</v>
      </c>
      <c r="S44" s="929">
        <f>SUMPRODUCT(S7:S42,C7:C42)/SUM(C7:C42)</f>
        <v>0.92873361616573458</v>
      </c>
      <c r="T44" s="929">
        <f>SUMPRODUCT(T7:T42,C7:C42)/SUM(C7:C42)</f>
        <v>0.9986889417686281</v>
      </c>
      <c r="U44" s="929">
        <f>SUMPRODUCT(U7:U42,C7:C42)/SUM(C7:C42)</f>
        <v>1</v>
      </c>
      <c r="V44" s="929">
        <f>SUMPRODUCT(V7:V42,C7:C42)/SUM(C7:C42)</f>
        <v>0.90918707359852102</v>
      </c>
      <c r="W44" s="929">
        <f>SUMPRODUCT(W7:W42,C7:C42)/SUM(C7:C42)</f>
        <v>0.9094242942956664</v>
      </c>
      <c r="X44" s="989">
        <f>SUMPRODUCT(X7:X42,C7:C42)/SUM(C7:C42)</f>
        <v>0.90894985290137542</v>
      </c>
    </row>
  </sheetData>
  <mergeCells count="25">
    <mergeCell ref="V5:V6"/>
    <mergeCell ref="V2:X2"/>
    <mergeCell ref="M3:M6"/>
    <mergeCell ref="H4:K4"/>
    <mergeCell ref="L4:L5"/>
    <mergeCell ref="N4:N5"/>
    <mergeCell ref="H2:K2"/>
    <mergeCell ref="L2:L3"/>
    <mergeCell ref="N2:N3"/>
    <mergeCell ref="O2:Q2"/>
    <mergeCell ref="R2:U2"/>
    <mergeCell ref="O4:Q4"/>
    <mergeCell ref="R4:U4"/>
    <mergeCell ref="V4:X4"/>
    <mergeCell ref="H5:H6"/>
    <mergeCell ref="O5:O6"/>
    <mergeCell ref="R5:R6"/>
    <mergeCell ref="G2:G3"/>
    <mergeCell ref="F3:F6"/>
    <mergeCell ref="G4:G5"/>
    <mergeCell ref="A2:A6"/>
    <mergeCell ref="B2:B6"/>
    <mergeCell ref="C2:C6"/>
    <mergeCell ref="D2:D6"/>
    <mergeCell ref="E2:E6"/>
  </mergeCells>
  <pageMargins left="0.7" right="0.7" top="0.75" bottom="0.75" header="0.3" footer="0.3"/>
  <extLst>
    <ext xmlns:mx="http://schemas.microsoft.com/office/mac/excel/2008/main" uri="{64002731-A6B0-56B0-2670-7721B7C09600}">
      <mx:PLV Mode="0" OnePage="0" WScale="0"/>
      <mx:PLV Mode="0" OnePage="0" WScale="0"/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499984740745262"/>
  </sheetPr>
  <dimension ref="A1:X208"/>
  <sheetViews>
    <sheetView topLeftCell="A190" workbookViewId="0">
      <selection activeCell="D209" sqref="D209"/>
    </sheetView>
    <sheetView topLeftCell="B1" workbookViewId="1">
      <selection activeCell="W5" sqref="W5:X6"/>
    </sheetView>
  </sheetViews>
  <sheetFormatPr defaultColWidth="8.85546875" defaultRowHeight="12.75"/>
  <cols>
    <col min="1" max="1" width="33.28515625" customWidth="1"/>
    <col min="2" max="2" width="16.28515625" customWidth="1"/>
    <col min="3" max="3" width="14.140625" customWidth="1"/>
    <col min="4" max="4" width="13.85546875" customWidth="1"/>
    <col min="5" max="5" width="14.28515625" customWidth="1"/>
    <col min="6" max="6" width="18.85546875" customWidth="1"/>
    <col min="7" max="7" width="12.42578125" customWidth="1"/>
    <col min="8" max="8" width="14.140625" bestFit="1" customWidth="1"/>
    <col min="10" max="10" width="8.85546875" bestFit="1" customWidth="1"/>
    <col min="11" max="11" width="8.140625" bestFit="1" customWidth="1"/>
    <col min="13" max="13" width="13.28515625" bestFit="1" customWidth="1"/>
    <col min="14" max="14" width="16.42578125" customWidth="1"/>
    <col min="15" max="15" width="9.7109375" bestFit="1" customWidth="1"/>
    <col min="16" max="16" width="8.28515625" bestFit="1" customWidth="1"/>
    <col min="17" max="17" width="9" bestFit="1" customWidth="1"/>
    <col min="18" max="18" width="6.42578125" bestFit="1" customWidth="1"/>
    <col min="19" max="19" width="8.42578125" bestFit="1" customWidth="1"/>
    <col min="21" max="21" width="7.42578125" bestFit="1" customWidth="1"/>
    <col min="22" max="22" width="8.140625" bestFit="1" customWidth="1"/>
    <col min="23" max="23" width="8.7109375" bestFit="1" customWidth="1"/>
    <col min="24" max="24" width="8.42578125" bestFit="1" customWidth="1"/>
  </cols>
  <sheetData>
    <row r="1" spans="1:24" s="628" customFormat="1" ht="13.5" thickBot="1">
      <c r="A1" s="452" t="s">
        <v>536</v>
      </c>
    </row>
    <row r="2" spans="1:24" ht="15">
      <c r="A2" s="1249" t="s">
        <v>0</v>
      </c>
      <c r="B2" s="1246" t="s">
        <v>1</v>
      </c>
      <c r="C2" s="1246" t="s">
        <v>2</v>
      </c>
      <c r="D2" s="1246" t="s">
        <v>3</v>
      </c>
      <c r="E2" s="1245" t="s">
        <v>4</v>
      </c>
      <c r="F2" s="629" t="s">
        <v>5</v>
      </c>
      <c r="G2" s="1246">
        <v>1</v>
      </c>
      <c r="H2" s="1242">
        <v>2</v>
      </c>
      <c r="I2" s="1243"/>
      <c r="J2" s="1243"/>
      <c r="K2" s="1243"/>
      <c r="L2" s="1246">
        <v>3</v>
      </c>
      <c r="M2" s="629" t="s">
        <v>6</v>
      </c>
      <c r="N2" s="1246">
        <v>4</v>
      </c>
      <c r="O2" s="1242">
        <v>5</v>
      </c>
      <c r="P2" s="1243"/>
      <c r="Q2" s="1243"/>
      <c r="R2" s="1242">
        <v>6</v>
      </c>
      <c r="S2" s="1243"/>
      <c r="T2" s="1243"/>
      <c r="U2" s="1243"/>
      <c r="V2" s="1242">
        <v>7</v>
      </c>
      <c r="W2" s="1243"/>
      <c r="X2" s="1248"/>
    </row>
    <row r="3" spans="1:24" ht="15">
      <c r="A3" s="1193"/>
      <c r="B3" s="1189"/>
      <c r="C3" s="1189"/>
      <c r="D3" s="1189"/>
      <c r="E3" s="1189"/>
      <c r="F3" s="1201" t="s">
        <v>7</v>
      </c>
      <c r="G3" s="1189"/>
      <c r="H3" s="3">
        <v>2</v>
      </c>
      <c r="I3" s="3">
        <v>2.1</v>
      </c>
      <c r="J3" s="3">
        <v>2.2000000000000002</v>
      </c>
      <c r="K3" s="3">
        <v>2.2999999999999998</v>
      </c>
      <c r="L3" s="1189"/>
      <c r="M3" s="1201" t="s">
        <v>8</v>
      </c>
      <c r="N3" s="1189"/>
      <c r="O3" s="4">
        <v>5</v>
      </c>
      <c r="P3" s="3">
        <v>5.0999999999999996</v>
      </c>
      <c r="Q3" s="3">
        <v>5.2</v>
      </c>
      <c r="R3" s="3">
        <v>6</v>
      </c>
      <c r="S3" s="3">
        <v>6.1</v>
      </c>
      <c r="T3" s="3">
        <v>6.2</v>
      </c>
      <c r="U3" s="3">
        <v>6.3</v>
      </c>
      <c r="V3" s="3">
        <v>7</v>
      </c>
      <c r="W3" s="3">
        <v>7.1</v>
      </c>
      <c r="X3" s="493">
        <v>7.2</v>
      </c>
    </row>
    <row r="4" spans="1:24" ht="13.5">
      <c r="A4" s="1193"/>
      <c r="B4" s="1189"/>
      <c r="C4" s="1189"/>
      <c r="D4" s="1189"/>
      <c r="E4" s="1189"/>
      <c r="F4" s="1189"/>
      <c r="G4" s="1199" t="s">
        <v>9</v>
      </c>
      <c r="H4" s="1196" t="s">
        <v>10</v>
      </c>
      <c r="I4" s="1197"/>
      <c r="J4" s="1197"/>
      <c r="K4" s="1197"/>
      <c r="L4" s="1199" t="s">
        <v>11</v>
      </c>
      <c r="M4" s="1189"/>
      <c r="N4" s="1199" t="s">
        <v>12</v>
      </c>
      <c r="O4" s="1196" t="s">
        <v>13</v>
      </c>
      <c r="P4" s="1197"/>
      <c r="Q4" s="1197"/>
      <c r="R4" s="1196" t="s">
        <v>14</v>
      </c>
      <c r="S4" s="1197"/>
      <c r="T4" s="1197"/>
      <c r="U4" s="1197"/>
      <c r="V4" s="1196" t="s">
        <v>15</v>
      </c>
      <c r="W4" s="1197"/>
      <c r="X4" s="1247"/>
    </row>
    <row r="5" spans="1:24" ht="30">
      <c r="A5" s="1193"/>
      <c r="B5" s="1189"/>
      <c r="C5" s="1189"/>
      <c r="D5" s="1189"/>
      <c r="E5" s="1189"/>
      <c r="F5" s="1189"/>
      <c r="G5" s="1189"/>
      <c r="H5" s="1199" t="s">
        <v>16</v>
      </c>
      <c r="I5" s="7" t="s">
        <v>17</v>
      </c>
      <c r="J5" s="7" t="s">
        <v>14</v>
      </c>
      <c r="K5" s="7" t="s">
        <v>18</v>
      </c>
      <c r="L5" s="1189"/>
      <c r="M5" s="1189"/>
      <c r="N5" s="1189"/>
      <c r="O5" s="1199" t="s">
        <v>19</v>
      </c>
      <c r="P5" s="7" t="s">
        <v>20</v>
      </c>
      <c r="Q5" s="7" t="s">
        <v>21</v>
      </c>
      <c r="R5" s="1199" t="s">
        <v>22</v>
      </c>
      <c r="S5" s="7" t="s">
        <v>23</v>
      </c>
      <c r="T5" s="7" t="s">
        <v>24</v>
      </c>
      <c r="U5" s="7" t="s">
        <v>25</v>
      </c>
      <c r="V5" s="1199" t="s">
        <v>26</v>
      </c>
      <c r="W5" s="7" t="s">
        <v>27</v>
      </c>
      <c r="X5" s="494" t="s">
        <v>25</v>
      </c>
    </row>
    <row r="6" spans="1:24" ht="60.75" thickBot="1">
      <c r="A6" s="1193"/>
      <c r="B6" s="1189"/>
      <c r="C6" s="1189"/>
      <c r="D6" s="1189"/>
      <c r="E6" s="1189"/>
      <c r="F6" s="1189"/>
      <c r="G6" s="1108" t="s">
        <v>28</v>
      </c>
      <c r="H6" s="1189"/>
      <c r="I6" s="1108" t="s">
        <v>29</v>
      </c>
      <c r="J6" s="1108" t="s">
        <v>30</v>
      </c>
      <c r="K6" s="1108" t="s">
        <v>31</v>
      </c>
      <c r="L6" s="1108" t="s">
        <v>32</v>
      </c>
      <c r="M6" s="1189"/>
      <c r="N6" s="1108" t="s">
        <v>33</v>
      </c>
      <c r="O6" s="1189"/>
      <c r="P6" s="1108" t="s">
        <v>34</v>
      </c>
      <c r="Q6" s="1108" t="s">
        <v>35</v>
      </c>
      <c r="R6" s="1189"/>
      <c r="S6" s="1108" t="s">
        <v>36</v>
      </c>
      <c r="T6" s="1108" t="s">
        <v>37</v>
      </c>
      <c r="U6" s="1108" t="s">
        <v>38</v>
      </c>
      <c r="V6" s="1189"/>
      <c r="W6" s="9" t="s">
        <v>39</v>
      </c>
      <c r="X6" s="495" t="s">
        <v>349</v>
      </c>
    </row>
    <row r="7" spans="1:24" ht="15.75" thickTop="1">
      <c r="A7" s="1154" t="s">
        <v>267</v>
      </c>
      <c r="B7" s="1155" t="s">
        <v>268</v>
      </c>
      <c r="C7" s="1156">
        <f>'Inuk Communities'!C8</f>
        <v>590</v>
      </c>
      <c r="D7" s="1157">
        <f>'Inuk Communities'!D8</f>
        <v>90.7</v>
      </c>
      <c r="E7" s="638">
        <f>'Inuk Communities'!E8</f>
        <v>0.37145833333333333</v>
      </c>
      <c r="F7" s="639">
        <f>'Inuk Communities'!F8</f>
        <v>0.22166666666666668</v>
      </c>
      <c r="G7" s="795">
        <f>'Inuk Communities'!G8</f>
        <v>0.5</v>
      </c>
      <c r="H7" s="640">
        <f>'Inuk Communities'!H8</f>
        <v>0.16500000000000001</v>
      </c>
      <c r="I7" s="506">
        <f>'Inuk Communities'!I8</f>
        <v>0</v>
      </c>
      <c r="J7" s="506" t="str">
        <f>'Inuk Communities'!J8</f>
        <v>n/a</v>
      </c>
      <c r="K7" s="506">
        <f>'Inuk Communities'!K8</f>
        <v>0.33</v>
      </c>
      <c r="L7" s="795">
        <f>'Inuk Communities'!L8</f>
        <v>0</v>
      </c>
      <c r="M7" s="639">
        <f>'Inuk Communities'!M8</f>
        <v>0.52124999999999999</v>
      </c>
      <c r="N7" s="795">
        <f>'Inuk Communities'!N8</f>
        <v>0.5</v>
      </c>
      <c r="O7" s="640">
        <f>'Inuk Communities'!O8</f>
        <v>0.75</v>
      </c>
      <c r="P7" s="506">
        <f>'Inuk Communities'!P8</f>
        <v>1</v>
      </c>
      <c r="Q7" s="506">
        <f>'Inuk Communities'!Q8</f>
        <v>0.5</v>
      </c>
      <c r="R7" s="640">
        <f>'Inuk Communities'!R8</f>
        <v>0.5</v>
      </c>
      <c r="S7" s="506">
        <f>'Inuk Communities'!S8</f>
        <v>0.5</v>
      </c>
      <c r="T7" s="506">
        <f>'Inuk Communities'!T8</f>
        <v>0</v>
      </c>
      <c r="U7" s="506">
        <f>'Inuk Communities'!U8</f>
        <v>1</v>
      </c>
      <c r="V7" s="640">
        <f>'Inuk Communities'!V8</f>
        <v>0.33500000000000002</v>
      </c>
      <c r="W7" s="506">
        <f>'Inuk Communities'!W8</f>
        <v>0.67</v>
      </c>
      <c r="X7" s="641">
        <f>'Inuk Communities'!X8</f>
        <v>0</v>
      </c>
    </row>
    <row r="8" spans="1:24" ht="15">
      <c r="A8" s="498" t="s">
        <v>282</v>
      </c>
      <c r="B8" s="425" t="s">
        <v>268</v>
      </c>
      <c r="C8" s="423">
        <f>'Inuk Communities'!C9</f>
        <v>3243</v>
      </c>
      <c r="D8" s="424">
        <f>'Inuk Communities'!D9</f>
        <v>66.599999999999994</v>
      </c>
      <c r="E8" s="112">
        <f>'Inuk Communities'!E9</f>
        <v>0.74375000000000002</v>
      </c>
      <c r="F8" s="113">
        <f>'Inuk Communities'!F9</f>
        <v>0.61166666666666669</v>
      </c>
      <c r="G8" s="331">
        <f>'Inuk Communities'!G9</f>
        <v>1</v>
      </c>
      <c r="H8" s="115">
        <f>'Inuk Communities'!H9</f>
        <v>0.83499999999999996</v>
      </c>
      <c r="I8" s="380">
        <f>'Inuk Communities'!I9</f>
        <v>1</v>
      </c>
      <c r="J8" s="380" t="str">
        <f>'Inuk Communities'!J9</f>
        <v>n/a</v>
      </c>
      <c r="K8" s="380">
        <f>'Inuk Communities'!K9</f>
        <v>0.67</v>
      </c>
      <c r="L8" s="331">
        <f>'Inuk Communities'!L9</f>
        <v>0</v>
      </c>
      <c r="M8" s="113">
        <f>'Inuk Communities'!M9</f>
        <v>0.87583333333333335</v>
      </c>
      <c r="N8" s="331">
        <f>'Inuk Communities'!N9</f>
        <v>1</v>
      </c>
      <c r="O8" s="115">
        <f>'Inuk Communities'!O9</f>
        <v>1</v>
      </c>
      <c r="P8" s="380">
        <f>'Inuk Communities'!P9</f>
        <v>1</v>
      </c>
      <c r="Q8" s="380">
        <f>'Inuk Communities'!Q9</f>
        <v>1</v>
      </c>
      <c r="R8" s="115">
        <f>'Inuk Communities'!R9</f>
        <v>0.83333333333333337</v>
      </c>
      <c r="S8" s="380">
        <f>'Inuk Communities'!S9</f>
        <v>0.5</v>
      </c>
      <c r="T8" s="380">
        <f>'Inuk Communities'!T9</f>
        <v>1</v>
      </c>
      <c r="U8" s="380">
        <f>'Inuk Communities'!U9</f>
        <v>1</v>
      </c>
      <c r="V8" s="115">
        <f>'Inuk Communities'!V9</f>
        <v>0.67</v>
      </c>
      <c r="W8" s="380">
        <f>'Inuk Communities'!W9</f>
        <v>0.67</v>
      </c>
      <c r="X8" s="499">
        <f>'Inuk Communities'!X9</f>
        <v>0.67</v>
      </c>
    </row>
    <row r="9" spans="1:24" ht="15">
      <c r="A9" s="680" t="s">
        <v>286</v>
      </c>
      <c r="B9" s="464" t="s">
        <v>268</v>
      </c>
      <c r="C9" s="464">
        <f>'Inuk Communities'!C10</f>
        <v>265</v>
      </c>
      <c r="D9" s="465">
        <f>'Inuk Communities'!D10</f>
        <v>90.4</v>
      </c>
      <c r="E9" s="112">
        <f>'Inuk Communities'!E10</f>
        <v>0.41069444444444447</v>
      </c>
      <c r="F9" s="113">
        <f>'Inuk Communities'!F10</f>
        <v>0.25888888888888889</v>
      </c>
      <c r="G9" s="331">
        <f>'Inuk Communities'!G10</f>
        <v>0.5</v>
      </c>
      <c r="H9" s="115">
        <f>'Inuk Communities'!H10</f>
        <v>0.27666666666666667</v>
      </c>
      <c r="I9" s="380">
        <f>'Inuk Communities'!I10</f>
        <v>0</v>
      </c>
      <c r="J9" s="380">
        <f>'Inuk Communities'!J10</f>
        <v>0.5</v>
      </c>
      <c r="K9" s="380">
        <f>'Inuk Communities'!K10</f>
        <v>0.33</v>
      </c>
      <c r="L9" s="331">
        <f>'Inuk Communities'!L10</f>
        <v>0</v>
      </c>
      <c r="M9" s="113">
        <f>'Inuk Communities'!M10</f>
        <v>0.5625</v>
      </c>
      <c r="N9" s="331">
        <f>'Inuk Communities'!N10</f>
        <v>0.5</v>
      </c>
      <c r="O9" s="115">
        <f>'Inuk Communities'!O10</f>
        <v>0.75</v>
      </c>
      <c r="P9" s="380">
        <f>'Inuk Communities'!P10</f>
        <v>1</v>
      </c>
      <c r="Q9" s="380">
        <f>'Inuk Communities'!Q10</f>
        <v>0.5</v>
      </c>
      <c r="R9" s="115">
        <f>'Inuk Communities'!R10</f>
        <v>0.5</v>
      </c>
      <c r="S9" s="380">
        <f>'Inuk Communities'!S10</f>
        <v>0.5</v>
      </c>
      <c r="T9" s="380">
        <f>'Inuk Communities'!T10</f>
        <v>0</v>
      </c>
      <c r="U9" s="380">
        <f>'Inuk Communities'!U10</f>
        <v>1</v>
      </c>
      <c r="V9" s="115">
        <f>'Inuk Communities'!V10</f>
        <v>0.5</v>
      </c>
      <c r="W9" s="380">
        <f>'Inuk Communities'!W10</f>
        <v>1</v>
      </c>
      <c r="X9" s="499">
        <f>'Inuk Communities'!X10</f>
        <v>0</v>
      </c>
    </row>
    <row r="10" spans="1:24" ht="15">
      <c r="A10" s="679" t="s">
        <v>287</v>
      </c>
      <c r="B10" s="455" t="s">
        <v>268</v>
      </c>
      <c r="C10" s="455">
        <f>'Inuk Communities'!C11</f>
        <v>103</v>
      </c>
      <c r="D10" s="456">
        <f>'Inuk Communities'!D11</f>
        <v>85</v>
      </c>
      <c r="E10" s="112">
        <f>'Inuk Communities'!E11</f>
        <v>0.37944444444444447</v>
      </c>
      <c r="F10" s="113">
        <f>'Inuk Communities'!F11</f>
        <v>0.25888888888888889</v>
      </c>
      <c r="G10" s="331">
        <f>'Inuk Communities'!G11</f>
        <v>0.5</v>
      </c>
      <c r="H10" s="115">
        <f>'Inuk Communities'!H11</f>
        <v>0.27666666666666667</v>
      </c>
      <c r="I10" s="380">
        <f>'Inuk Communities'!I11</f>
        <v>0</v>
      </c>
      <c r="J10" s="380">
        <f>'Inuk Communities'!J11</f>
        <v>0.5</v>
      </c>
      <c r="K10" s="380">
        <f>'Inuk Communities'!K11</f>
        <v>0.33</v>
      </c>
      <c r="L10" s="331">
        <f>'Inuk Communities'!L11</f>
        <v>0</v>
      </c>
      <c r="M10" s="113">
        <f>'Inuk Communities'!M11</f>
        <v>0.5</v>
      </c>
      <c r="N10" s="331">
        <f>'Inuk Communities'!N11</f>
        <v>0.5</v>
      </c>
      <c r="O10" s="115">
        <f>'Inuk Communities'!O11</f>
        <v>0.5</v>
      </c>
      <c r="P10" s="380">
        <f>'Inuk Communities'!P11</f>
        <v>0.5</v>
      </c>
      <c r="Q10" s="380">
        <f>'Inuk Communities'!Q11</f>
        <v>0.5</v>
      </c>
      <c r="R10" s="115">
        <f>'Inuk Communities'!R11</f>
        <v>0.5</v>
      </c>
      <c r="S10" s="380">
        <f>'Inuk Communities'!S11</f>
        <v>0.5</v>
      </c>
      <c r="T10" s="380">
        <f>'Inuk Communities'!T11</f>
        <v>0</v>
      </c>
      <c r="U10" s="380">
        <f>'Inuk Communities'!U11</f>
        <v>1</v>
      </c>
      <c r="V10" s="115">
        <f>'Inuk Communities'!V11</f>
        <v>0.5</v>
      </c>
      <c r="W10" s="380">
        <f>'Inuk Communities'!W11</f>
        <v>1</v>
      </c>
      <c r="X10" s="499">
        <f>'Inuk Communities'!X11</f>
        <v>0</v>
      </c>
    </row>
    <row r="11" spans="1:24" ht="15">
      <c r="A11" s="678" t="s">
        <v>289</v>
      </c>
      <c r="B11" s="462" t="s">
        <v>268</v>
      </c>
      <c r="C11" s="462">
        <f>'Inuk Communities'!C12</f>
        <v>898</v>
      </c>
      <c r="D11" s="463">
        <f>'Inuk Communities'!D12</f>
        <v>93.1</v>
      </c>
      <c r="E11" s="112">
        <f>'Inuk Communities'!E12</f>
        <v>0.40374999999999994</v>
      </c>
      <c r="F11" s="113">
        <f>'Inuk Communities'!F12</f>
        <v>0.36999999999999994</v>
      </c>
      <c r="G11" s="331">
        <f>'Inuk Communities'!G12</f>
        <v>0.5</v>
      </c>
      <c r="H11" s="115">
        <f>'Inuk Communities'!H12</f>
        <v>0.61</v>
      </c>
      <c r="I11" s="380">
        <f>'Inuk Communities'!I12</f>
        <v>1</v>
      </c>
      <c r="J11" s="380">
        <f>'Inuk Communities'!J12</f>
        <v>0.5</v>
      </c>
      <c r="K11" s="380">
        <f>'Inuk Communities'!K12</f>
        <v>0.33</v>
      </c>
      <c r="L11" s="331">
        <f>'Inuk Communities'!L12</f>
        <v>0</v>
      </c>
      <c r="M11" s="113">
        <f>'Inuk Communities'!M12</f>
        <v>0.4375</v>
      </c>
      <c r="N11" s="331">
        <f>'Inuk Communities'!N12</f>
        <v>0.5</v>
      </c>
      <c r="O11" s="115">
        <f>'Inuk Communities'!O12</f>
        <v>0.75</v>
      </c>
      <c r="P11" s="380">
        <f>'Inuk Communities'!P12</f>
        <v>1</v>
      </c>
      <c r="Q11" s="380">
        <f>'Inuk Communities'!Q12</f>
        <v>0.5</v>
      </c>
      <c r="R11" s="115">
        <f>'Inuk Communities'!R12</f>
        <v>0.5</v>
      </c>
      <c r="S11" s="380">
        <f>'Inuk Communities'!S12</f>
        <v>0.5</v>
      </c>
      <c r="T11" s="380">
        <f>'Inuk Communities'!T12</f>
        <v>0</v>
      </c>
      <c r="U11" s="380">
        <f>'Inuk Communities'!U12</f>
        <v>1</v>
      </c>
      <c r="V11" s="115">
        <f>'Inuk Communities'!V12</f>
        <v>0</v>
      </c>
      <c r="W11" s="380">
        <f>'Inuk Communities'!W12</f>
        <v>0</v>
      </c>
      <c r="X11" s="499">
        <f>'Inuk Communities'!X12</f>
        <v>0</v>
      </c>
    </row>
    <row r="12" spans="1:24" ht="15.75" thickBot="1">
      <c r="A12" s="1158" t="s">
        <v>291</v>
      </c>
      <c r="B12" s="1159" t="s">
        <v>268</v>
      </c>
      <c r="C12" s="1159">
        <f>'Inuk Communities'!C13</f>
        <v>396</v>
      </c>
      <c r="D12" s="775">
        <f>'Inuk Communities'!D13</f>
        <v>94.9</v>
      </c>
      <c r="E12" s="642">
        <f>'Inuk Communities'!E13</f>
        <v>0.34819444444444447</v>
      </c>
      <c r="F12" s="643">
        <f>'Inuk Communities'!F13</f>
        <v>0.25888888888888889</v>
      </c>
      <c r="G12" s="691">
        <f>'Inuk Communities'!G13</f>
        <v>0.5</v>
      </c>
      <c r="H12" s="644">
        <f>'Inuk Communities'!H13</f>
        <v>0.27666666666666667</v>
      </c>
      <c r="I12" s="645">
        <f>'Inuk Communities'!I13</f>
        <v>0</v>
      </c>
      <c r="J12" s="645">
        <f>'Inuk Communities'!J13</f>
        <v>0.5</v>
      </c>
      <c r="K12" s="645">
        <f>'Inuk Communities'!K13</f>
        <v>0.33</v>
      </c>
      <c r="L12" s="691">
        <f>'Inuk Communities'!L13</f>
        <v>0</v>
      </c>
      <c r="M12" s="643">
        <f>'Inuk Communities'!M13</f>
        <v>0.4375</v>
      </c>
      <c r="N12" s="691">
        <f>'Inuk Communities'!N13</f>
        <v>0.5</v>
      </c>
      <c r="O12" s="644">
        <f>'Inuk Communities'!O13</f>
        <v>0.75</v>
      </c>
      <c r="P12" s="645">
        <f>'Inuk Communities'!P13</f>
        <v>1</v>
      </c>
      <c r="Q12" s="645">
        <f>'Inuk Communities'!Q13</f>
        <v>0.5</v>
      </c>
      <c r="R12" s="644">
        <f>'Inuk Communities'!R13</f>
        <v>0.5</v>
      </c>
      <c r="S12" s="645">
        <f>'Inuk Communities'!S13</f>
        <v>0.5</v>
      </c>
      <c r="T12" s="645">
        <f>'Inuk Communities'!T13</f>
        <v>0</v>
      </c>
      <c r="U12" s="645">
        <f>'Inuk Communities'!U13</f>
        <v>1</v>
      </c>
      <c r="V12" s="644">
        <f>'Inuk Communities'!V13</f>
        <v>0</v>
      </c>
      <c r="W12" s="645">
        <f>'Inuk Communities'!W13</f>
        <v>0</v>
      </c>
      <c r="X12" s="646">
        <f>'Inuk Communities'!X13</f>
        <v>0</v>
      </c>
    </row>
    <row r="13" spans="1:24" ht="15">
      <c r="A13" s="919" t="s">
        <v>301</v>
      </c>
      <c r="B13" s="920" t="s">
        <v>302</v>
      </c>
      <c r="C13" s="921">
        <f>'Inuk Communities'!C14</f>
        <v>868</v>
      </c>
      <c r="D13" s="922">
        <f>'Inuk Communities'!D14</f>
        <v>96</v>
      </c>
      <c r="E13" s="106">
        <f>'Inuk Communities'!E14</f>
        <v>0.28548611111111111</v>
      </c>
      <c r="F13" s="107">
        <f>'Inuk Communities'!F14</f>
        <v>9.2222222222222219E-2</v>
      </c>
      <c r="G13" s="109">
        <f>'Inuk Communities'!G14</f>
        <v>0</v>
      </c>
      <c r="H13" s="109">
        <f>'Inuk Communities'!H14</f>
        <v>0.27666666666666667</v>
      </c>
      <c r="I13" s="328">
        <f>'Inuk Communities'!I14</f>
        <v>0</v>
      </c>
      <c r="J13" s="328">
        <f>'Inuk Communities'!J14</f>
        <v>0.5</v>
      </c>
      <c r="K13" s="328">
        <f>'Inuk Communities'!K14</f>
        <v>0.33</v>
      </c>
      <c r="L13" s="109">
        <f>'Inuk Communities'!L14</f>
        <v>0</v>
      </c>
      <c r="M13" s="107">
        <f>'Inuk Communities'!M14</f>
        <v>0.47875000000000001</v>
      </c>
      <c r="N13" s="109">
        <f>'Inuk Communities'!N14</f>
        <v>0.5</v>
      </c>
      <c r="O13" s="109">
        <f>'Inuk Communities'!O14</f>
        <v>0.75</v>
      </c>
      <c r="P13" s="328">
        <f>'Inuk Communities'!P14</f>
        <v>1</v>
      </c>
      <c r="Q13" s="328">
        <f>'Inuk Communities'!Q14</f>
        <v>0.5</v>
      </c>
      <c r="R13" s="109">
        <f>'Inuk Communities'!R14</f>
        <v>0.5</v>
      </c>
      <c r="S13" s="328">
        <f>'Inuk Communities'!S14</f>
        <v>0.5</v>
      </c>
      <c r="T13" s="328">
        <f>'Inuk Communities'!T14</f>
        <v>0</v>
      </c>
      <c r="U13" s="328">
        <f>'Inuk Communities'!U14</f>
        <v>1</v>
      </c>
      <c r="V13" s="109">
        <f>'Inuk Communities'!V14</f>
        <v>0.16500000000000001</v>
      </c>
      <c r="W13" s="328">
        <f>'Inuk Communities'!W14</f>
        <v>0</v>
      </c>
      <c r="X13" s="677">
        <f>'Inuk Communities'!X14</f>
        <v>0.33</v>
      </c>
    </row>
    <row r="14" spans="1:24" ht="15">
      <c r="A14" s="770" t="s">
        <v>303</v>
      </c>
      <c r="B14" s="771" t="s">
        <v>302</v>
      </c>
      <c r="C14" s="460">
        <f>'Inuk Communities'!C15</f>
        <v>2657</v>
      </c>
      <c r="D14" s="456">
        <f>'Inuk Communities'!D15</f>
        <v>95.3</v>
      </c>
      <c r="E14" s="112">
        <f>'Inuk Communities'!E15</f>
        <v>0.28375</v>
      </c>
      <c r="F14" s="107">
        <f>'Inuk Communities'!F15</f>
        <v>0.12999999999999998</v>
      </c>
      <c r="G14" s="115">
        <f>'Inuk Communities'!G15</f>
        <v>0</v>
      </c>
      <c r="H14" s="109">
        <f>'Inuk Communities'!H15</f>
        <v>0.38999999999999996</v>
      </c>
      <c r="I14" s="380">
        <f>'Inuk Communities'!I15</f>
        <v>0</v>
      </c>
      <c r="J14" s="380">
        <f>'Inuk Communities'!J15</f>
        <v>0.5</v>
      </c>
      <c r="K14" s="380">
        <f>'Inuk Communities'!K15</f>
        <v>0.67</v>
      </c>
      <c r="L14" s="115">
        <f>'Inuk Communities'!L15</f>
        <v>0</v>
      </c>
      <c r="M14" s="107">
        <f>'Inuk Communities'!M15</f>
        <v>0.4375</v>
      </c>
      <c r="N14" s="115">
        <f>'Inuk Communities'!N15</f>
        <v>0.5</v>
      </c>
      <c r="O14" s="109">
        <f>'Inuk Communities'!O15</f>
        <v>0.75</v>
      </c>
      <c r="P14" s="380">
        <f>'Inuk Communities'!P15</f>
        <v>1</v>
      </c>
      <c r="Q14" s="380">
        <f>'Inuk Communities'!Q15</f>
        <v>0.5</v>
      </c>
      <c r="R14" s="109">
        <f>'Inuk Communities'!R15</f>
        <v>0.5</v>
      </c>
      <c r="S14" s="380">
        <f>'Inuk Communities'!S15</f>
        <v>0.5</v>
      </c>
      <c r="T14" s="380">
        <f>'Inuk Communities'!T15</f>
        <v>0</v>
      </c>
      <c r="U14" s="380">
        <f>'Inuk Communities'!U15</f>
        <v>1</v>
      </c>
      <c r="V14" s="109">
        <f>'Inuk Communities'!V15</f>
        <v>0</v>
      </c>
      <c r="W14" s="380">
        <f>'Inuk Communities'!W15</f>
        <v>0</v>
      </c>
      <c r="X14" s="499">
        <f>'Inuk Communities'!X15</f>
        <v>0</v>
      </c>
    </row>
    <row r="15" spans="1:24" ht="15">
      <c r="A15" s="686" t="s">
        <v>304</v>
      </c>
      <c r="B15" s="478" t="s">
        <v>302</v>
      </c>
      <c r="C15" s="467">
        <f>'Inuk Communities'!C16</f>
        <v>2069</v>
      </c>
      <c r="D15" s="465">
        <f>'Inuk Communities'!D16</f>
        <v>92.7</v>
      </c>
      <c r="E15" s="112">
        <f>'Inuk Communities'!E16</f>
        <v>0.27458333333333335</v>
      </c>
      <c r="F15" s="107">
        <f>'Inuk Communities'!F16</f>
        <v>0.11166666666666668</v>
      </c>
      <c r="G15" s="115">
        <f>'Inuk Communities'!G16</f>
        <v>0</v>
      </c>
      <c r="H15" s="109">
        <f>'Inuk Communities'!H16</f>
        <v>0.33500000000000002</v>
      </c>
      <c r="I15" s="380">
        <f>'Inuk Communities'!I16</f>
        <v>0</v>
      </c>
      <c r="J15" s="380" t="str">
        <f>'Inuk Communities'!J16</f>
        <v>n/a</v>
      </c>
      <c r="K15" s="380">
        <f>'Inuk Communities'!K16</f>
        <v>0.67</v>
      </c>
      <c r="L15" s="115">
        <f>'Inuk Communities'!L16</f>
        <v>0</v>
      </c>
      <c r="M15" s="107">
        <f>'Inuk Communities'!M16</f>
        <v>0.4375</v>
      </c>
      <c r="N15" s="115">
        <f>'Inuk Communities'!N16</f>
        <v>0.5</v>
      </c>
      <c r="O15" s="109">
        <f>'Inuk Communities'!O16</f>
        <v>0.75</v>
      </c>
      <c r="P15" s="380">
        <f>'Inuk Communities'!P16</f>
        <v>1</v>
      </c>
      <c r="Q15" s="380">
        <f>'Inuk Communities'!Q16</f>
        <v>0.5</v>
      </c>
      <c r="R15" s="109">
        <f>'Inuk Communities'!R16</f>
        <v>0.5</v>
      </c>
      <c r="S15" s="380">
        <f>'Inuk Communities'!S16</f>
        <v>0.5</v>
      </c>
      <c r="T15" s="380">
        <f>'Inuk Communities'!T16</f>
        <v>0</v>
      </c>
      <c r="U15" s="380">
        <f>'Inuk Communities'!U16</f>
        <v>1</v>
      </c>
      <c r="V15" s="109">
        <f>'Inuk Communities'!V16</f>
        <v>0</v>
      </c>
      <c r="W15" s="380">
        <f>'Inuk Communities'!W16</f>
        <v>0</v>
      </c>
      <c r="X15" s="499">
        <f>'Inuk Communities'!X16</f>
        <v>0</v>
      </c>
    </row>
    <row r="16" spans="1:24" ht="15">
      <c r="A16" s="770" t="s">
        <v>305</v>
      </c>
      <c r="B16" s="771" t="s">
        <v>302</v>
      </c>
      <c r="C16" s="460">
        <f>'Inuk Communities'!C17</f>
        <v>1766</v>
      </c>
      <c r="D16" s="456">
        <f>'Inuk Communities'!D17</f>
        <v>84.2</v>
      </c>
      <c r="E16" s="112">
        <f>'Inuk Communities'!E17</f>
        <v>0.33562500000000001</v>
      </c>
      <c r="F16" s="107">
        <f>'Inuk Communities'!F17</f>
        <v>0.12999999999999998</v>
      </c>
      <c r="G16" s="115">
        <f>'Inuk Communities'!G17</f>
        <v>0</v>
      </c>
      <c r="H16" s="109">
        <f>'Inuk Communities'!H17</f>
        <v>0.38999999999999996</v>
      </c>
      <c r="I16" s="380">
        <f>'Inuk Communities'!I17</f>
        <v>0</v>
      </c>
      <c r="J16" s="380">
        <f>'Inuk Communities'!J17</f>
        <v>0.5</v>
      </c>
      <c r="K16" s="380">
        <f>'Inuk Communities'!K17</f>
        <v>0.67</v>
      </c>
      <c r="L16" s="115">
        <f>'Inuk Communities'!L17</f>
        <v>0</v>
      </c>
      <c r="M16" s="107">
        <f>'Inuk Communities'!M17</f>
        <v>0.54125000000000001</v>
      </c>
      <c r="N16" s="115">
        <f>'Inuk Communities'!N17</f>
        <v>0.5</v>
      </c>
      <c r="O16" s="109">
        <f>'Inuk Communities'!O17</f>
        <v>1</v>
      </c>
      <c r="P16" s="380">
        <f>'Inuk Communities'!P17</f>
        <v>1</v>
      </c>
      <c r="Q16" s="380">
        <f>'Inuk Communities'!Q17</f>
        <v>1</v>
      </c>
      <c r="R16" s="109">
        <f>'Inuk Communities'!R17</f>
        <v>0.5</v>
      </c>
      <c r="S16" s="380">
        <f>'Inuk Communities'!S17</f>
        <v>0.5</v>
      </c>
      <c r="T16" s="380">
        <f>'Inuk Communities'!T17</f>
        <v>0</v>
      </c>
      <c r="U16" s="380">
        <f>'Inuk Communities'!U17</f>
        <v>1</v>
      </c>
      <c r="V16" s="109">
        <f>'Inuk Communities'!V17</f>
        <v>0.16500000000000001</v>
      </c>
      <c r="W16" s="380">
        <f>'Inuk Communities'!W17</f>
        <v>0</v>
      </c>
      <c r="X16" s="499">
        <f>'Inuk Communities'!X17</f>
        <v>0.33</v>
      </c>
    </row>
    <row r="17" spans="1:24" ht="15">
      <c r="A17" s="686" t="s">
        <v>306</v>
      </c>
      <c r="B17" s="478" t="s">
        <v>302</v>
      </c>
      <c r="C17" s="467">
        <f>'Inuk Communities'!C18</f>
        <v>1441</v>
      </c>
      <c r="D17" s="465">
        <f>'Inuk Communities'!D18</f>
        <v>93.8</v>
      </c>
      <c r="E17" s="112">
        <f>'Inuk Communities'!E18</f>
        <v>0.2648611111111111</v>
      </c>
      <c r="F17" s="107">
        <f>'Inuk Communities'!F18</f>
        <v>9.2222222222222219E-2</v>
      </c>
      <c r="G17" s="115">
        <f>'Inuk Communities'!G18</f>
        <v>0</v>
      </c>
      <c r="H17" s="109">
        <f>'Inuk Communities'!H18</f>
        <v>0.27666666666666667</v>
      </c>
      <c r="I17" s="380">
        <f>'Inuk Communities'!I18</f>
        <v>0</v>
      </c>
      <c r="J17" s="380">
        <f>'Inuk Communities'!J18</f>
        <v>0.5</v>
      </c>
      <c r="K17" s="380">
        <f>'Inuk Communities'!K18</f>
        <v>0.33</v>
      </c>
      <c r="L17" s="115">
        <f>'Inuk Communities'!L18</f>
        <v>0</v>
      </c>
      <c r="M17" s="107">
        <f>'Inuk Communities'!M18</f>
        <v>0.4375</v>
      </c>
      <c r="N17" s="115">
        <f>'Inuk Communities'!N18</f>
        <v>0.5</v>
      </c>
      <c r="O17" s="109">
        <f>'Inuk Communities'!O18</f>
        <v>0.75</v>
      </c>
      <c r="P17" s="380">
        <f>'Inuk Communities'!P18</f>
        <v>1</v>
      </c>
      <c r="Q17" s="380">
        <f>'Inuk Communities'!Q18</f>
        <v>0.5</v>
      </c>
      <c r="R17" s="109">
        <f>'Inuk Communities'!R18</f>
        <v>0.5</v>
      </c>
      <c r="S17" s="380">
        <f>'Inuk Communities'!S18</f>
        <v>0.5</v>
      </c>
      <c r="T17" s="380">
        <f>'Inuk Communities'!T18</f>
        <v>0</v>
      </c>
      <c r="U17" s="380">
        <f>'Inuk Communities'!U18</f>
        <v>1</v>
      </c>
      <c r="V17" s="109">
        <f>'Inuk Communities'!V18</f>
        <v>0</v>
      </c>
      <c r="W17" s="380">
        <f>'Inuk Communities'!W18</f>
        <v>0</v>
      </c>
      <c r="X17" s="499">
        <f>'Inuk Communities'!X18</f>
        <v>0</v>
      </c>
    </row>
    <row r="18" spans="1:24" ht="15">
      <c r="A18" s="770" t="s">
        <v>307</v>
      </c>
      <c r="B18" s="771" t="s">
        <v>302</v>
      </c>
      <c r="C18" s="460">
        <f>'Inuk Communities'!C19</f>
        <v>437</v>
      </c>
      <c r="D18" s="456">
        <f>'Inuk Communities'!D19</f>
        <v>95.2</v>
      </c>
      <c r="E18" s="112">
        <f>'Inuk Communities'!E19</f>
        <v>0.2648611111111111</v>
      </c>
      <c r="F18" s="107">
        <f>'Inuk Communities'!F19</f>
        <v>9.2222222222222219E-2</v>
      </c>
      <c r="G18" s="115">
        <f>'Inuk Communities'!G19</f>
        <v>0</v>
      </c>
      <c r="H18" s="109">
        <f>'Inuk Communities'!H19</f>
        <v>0.27666666666666667</v>
      </c>
      <c r="I18" s="380">
        <f>'Inuk Communities'!I19</f>
        <v>0</v>
      </c>
      <c r="J18" s="380">
        <f>'Inuk Communities'!J19</f>
        <v>0.5</v>
      </c>
      <c r="K18" s="380">
        <f>'Inuk Communities'!K19</f>
        <v>0.33</v>
      </c>
      <c r="L18" s="115">
        <f>'Inuk Communities'!L19</f>
        <v>0</v>
      </c>
      <c r="M18" s="107">
        <f>'Inuk Communities'!M19</f>
        <v>0.4375</v>
      </c>
      <c r="N18" s="115">
        <f>'Inuk Communities'!N19</f>
        <v>0.5</v>
      </c>
      <c r="O18" s="109">
        <f>'Inuk Communities'!O19</f>
        <v>0.75</v>
      </c>
      <c r="P18" s="380">
        <f>'Inuk Communities'!P19</f>
        <v>1</v>
      </c>
      <c r="Q18" s="380">
        <f>'Inuk Communities'!Q19</f>
        <v>0.5</v>
      </c>
      <c r="R18" s="109">
        <f>'Inuk Communities'!R19</f>
        <v>0.5</v>
      </c>
      <c r="S18" s="380">
        <f>'Inuk Communities'!S19</f>
        <v>0.5</v>
      </c>
      <c r="T18" s="380">
        <f>'Inuk Communities'!T19</f>
        <v>0</v>
      </c>
      <c r="U18" s="380">
        <f>'Inuk Communities'!U19</f>
        <v>1</v>
      </c>
      <c r="V18" s="109">
        <f>'Inuk Communities'!V19</f>
        <v>0</v>
      </c>
      <c r="W18" s="380">
        <f>'Inuk Communities'!W19</f>
        <v>0</v>
      </c>
      <c r="X18" s="499">
        <f>'Inuk Communities'!X19</f>
        <v>0</v>
      </c>
    </row>
    <row r="19" spans="1:24" ht="15">
      <c r="A19" s="686" t="s">
        <v>308</v>
      </c>
      <c r="B19" s="478" t="s">
        <v>302</v>
      </c>
      <c r="C19" s="467">
        <f>'Inuk Communities'!C20</f>
        <v>1053</v>
      </c>
      <c r="D19" s="465">
        <f>'Inuk Communities'!D20</f>
        <v>96.7</v>
      </c>
      <c r="E19" s="112">
        <f>'Inuk Communities'!E20</f>
        <v>0.2648611111111111</v>
      </c>
      <c r="F19" s="107">
        <f>'Inuk Communities'!F20</f>
        <v>9.2222222222222219E-2</v>
      </c>
      <c r="G19" s="115">
        <f>'Inuk Communities'!G20</f>
        <v>0</v>
      </c>
      <c r="H19" s="109">
        <f>'Inuk Communities'!H20</f>
        <v>0.27666666666666667</v>
      </c>
      <c r="I19" s="380">
        <f>'Inuk Communities'!I20</f>
        <v>0</v>
      </c>
      <c r="J19" s="380">
        <f>'Inuk Communities'!J20</f>
        <v>0.5</v>
      </c>
      <c r="K19" s="380">
        <f>'Inuk Communities'!K20</f>
        <v>0.33</v>
      </c>
      <c r="L19" s="115">
        <f>'Inuk Communities'!L20</f>
        <v>0</v>
      </c>
      <c r="M19" s="107">
        <f>'Inuk Communities'!M20</f>
        <v>0.4375</v>
      </c>
      <c r="N19" s="115">
        <f>'Inuk Communities'!N20</f>
        <v>0.5</v>
      </c>
      <c r="O19" s="109">
        <f>'Inuk Communities'!O20</f>
        <v>0.75</v>
      </c>
      <c r="P19" s="380">
        <f>'Inuk Communities'!P20</f>
        <v>1</v>
      </c>
      <c r="Q19" s="380">
        <f>'Inuk Communities'!Q20</f>
        <v>0.5</v>
      </c>
      <c r="R19" s="109">
        <f>'Inuk Communities'!R20</f>
        <v>0.5</v>
      </c>
      <c r="S19" s="380">
        <f>'Inuk Communities'!S20</f>
        <v>0.5</v>
      </c>
      <c r="T19" s="380">
        <f>'Inuk Communities'!T20</f>
        <v>0</v>
      </c>
      <c r="U19" s="380">
        <f>'Inuk Communities'!U20</f>
        <v>1</v>
      </c>
      <c r="V19" s="109">
        <f>'Inuk Communities'!V20</f>
        <v>0</v>
      </c>
      <c r="W19" s="380">
        <f>'Inuk Communities'!W20</f>
        <v>0</v>
      </c>
      <c r="X19" s="499">
        <f>'Inuk Communities'!X20</f>
        <v>0</v>
      </c>
    </row>
    <row r="20" spans="1:24" ht="15">
      <c r="A20" s="770" t="s">
        <v>309</v>
      </c>
      <c r="B20" s="771" t="s">
        <v>302</v>
      </c>
      <c r="C20" s="460">
        <f>'Inuk Communities'!C21</f>
        <v>891</v>
      </c>
      <c r="D20" s="456">
        <f>'Inuk Communities'!D21</f>
        <v>96.6</v>
      </c>
      <c r="E20" s="112">
        <f>'Inuk Communities'!E21</f>
        <v>0.2648611111111111</v>
      </c>
      <c r="F20" s="107">
        <f>'Inuk Communities'!F21</f>
        <v>9.2222222222222219E-2</v>
      </c>
      <c r="G20" s="115">
        <f>'Inuk Communities'!G21</f>
        <v>0</v>
      </c>
      <c r="H20" s="109">
        <f>'Inuk Communities'!H21</f>
        <v>0.27666666666666667</v>
      </c>
      <c r="I20" s="380">
        <f>'Inuk Communities'!I21</f>
        <v>0</v>
      </c>
      <c r="J20" s="380">
        <f>'Inuk Communities'!J21</f>
        <v>0.5</v>
      </c>
      <c r="K20" s="380">
        <f>'Inuk Communities'!K21</f>
        <v>0.33</v>
      </c>
      <c r="L20" s="115">
        <f>'Inuk Communities'!L21</f>
        <v>0</v>
      </c>
      <c r="M20" s="107">
        <f>'Inuk Communities'!M21</f>
        <v>0.4375</v>
      </c>
      <c r="N20" s="115">
        <f>'Inuk Communities'!N21</f>
        <v>0.5</v>
      </c>
      <c r="O20" s="109">
        <f>'Inuk Communities'!O21</f>
        <v>0.75</v>
      </c>
      <c r="P20" s="380">
        <f>'Inuk Communities'!P21</f>
        <v>1</v>
      </c>
      <c r="Q20" s="380">
        <f>'Inuk Communities'!Q21</f>
        <v>0.5</v>
      </c>
      <c r="R20" s="109">
        <f>'Inuk Communities'!R21</f>
        <v>0.5</v>
      </c>
      <c r="S20" s="380">
        <f>'Inuk Communities'!S21</f>
        <v>0.5</v>
      </c>
      <c r="T20" s="380">
        <f>'Inuk Communities'!T21</f>
        <v>0</v>
      </c>
      <c r="U20" s="380">
        <f>'Inuk Communities'!U21</f>
        <v>1</v>
      </c>
      <c r="V20" s="109">
        <f>'Inuk Communities'!V21</f>
        <v>0</v>
      </c>
      <c r="W20" s="380">
        <f>'Inuk Communities'!W21</f>
        <v>0</v>
      </c>
      <c r="X20" s="499">
        <f>'Inuk Communities'!X21</f>
        <v>0</v>
      </c>
    </row>
    <row r="21" spans="1:24" ht="15">
      <c r="A21" s="686" t="s">
        <v>310</v>
      </c>
      <c r="B21" s="478" t="s">
        <v>302</v>
      </c>
      <c r="C21" s="467">
        <f>'Inuk Communities'!C22</f>
        <v>1324</v>
      </c>
      <c r="D21" s="465">
        <f>'Inuk Communities'!D22</f>
        <v>95.8</v>
      </c>
      <c r="E21" s="112">
        <f>'Inuk Communities'!E22</f>
        <v>0.2648611111111111</v>
      </c>
      <c r="F21" s="107">
        <f>'Inuk Communities'!F22</f>
        <v>9.2222222222222219E-2</v>
      </c>
      <c r="G21" s="115">
        <f>'Inuk Communities'!G22</f>
        <v>0</v>
      </c>
      <c r="H21" s="109">
        <f>'Inuk Communities'!H22</f>
        <v>0.27666666666666667</v>
      </c>
      <c r="I21" s="380">
        <f>'Inuk Communities'!I22</f>
        <v>0</v>
      </c>
      <c r="J21" s="380">
        <f>'Inuk Communities'!J22</f>
        <v>0.5</v>
      </c>
      <c r="K21" s="380">
        <f>'Inuk Communities'!K22</f>
        <v>0.33</v>
      </c>
      <c r="L21" s="115">
        <f>'Inuk Communities'!L22</f>
        <v>0</v>
      </c>
      <c r="M21" s="107">
        <f>'Inuk Communities'!M22</f>
        <v>0.4375</v>
      </c>
      <c r="N21" s="115">
        <f>'Inuk Communities'!N22</f>
        <v>0.5</v>
      </c>
      <c r="O21" s="109">
        <f>'Inuk Communities'!O22</f>
        <v>0.75</v>
      </c>
      <c r="P21" s="380">
        <f>'Inuk Communities'!P22</f>
        <v>1</v>
      </c>
      <c r="Q21" s="380">
        <f>'Inuk Communities'!Q22</f>
        <v>0.5</v>
      </c>
      <c r="R21" s="109">
        <f>'Inuk Communities'!R22</f>
        <v>0.5</v>
      </c>
      <c r="S21" s="380">
        <f>'Inuk Communities'!S22</f>
        <v>0.5</v>
      </c>
      <c r="T21" s="380">
        <f>'Inuk Communities'!T22</f>
        <v>0</v>
      </c>
      <c r="U21" s="380">
        <f>'Inuk Communities'!U22</f>
        <v>1</v>
      </c>
      <c r="V21" s="109">
        <f>'Inuk Communities'!V22</f>
        <v>0</v>
      </c>
      <c r="W21" s="380">
        <f>'Inuk Communities'!W22</f>
        <v>0</v>
      </c>
      <c r="X21" s="499">
        <f>'Inuk Communities'!X22</f>
        <v>0</v>
      </c>
    </row>
    <row r="22" spans="1:24" ht="15">
      <c r="A22" s="770" t="s">
        <v>311</v>
      </c>
      <c r="B22" s="771" t="s">
        <v>302</v>
      </c>
      <c r="C22" s="460">
        <f>'Inuk Communities'!C23</f>
        <v>129</v>
      </c>
      <c r="D22" s="456">
        <f>'Inuk Communities'!D23</f>
        <v>96</v>
      </c>
      <c r="E22" s="112">
        <f>'Inuk Communities'!E23</f>
        <v>0.34798611111111111</v>
      </c>
      <c r="F22" s="107">
        <f>'Inuk Communities'!F23</f>
        <v>9.2222222222222219E-2</v>
      </c>
      <c r="G22" s="115">
        <f>'Inuk Communities'!G23</f>
        <v>0</v>
      </c>
      <c r="H22" s="109">
        <f>'Inuk Communities'!H23</f>
        <v>0.27666666666666667</v>
      </c>
      <c r="I22" s="380">
        <f>'Inuk Communities'!I23</f>
        <v>0</v>
      </c>
      <c r="J22" s="380">
        <f>'Inuk Communities'!J23</f>
        <v>0.5</v>
      </c>
      <c r="K22" s="380">
        <f>'Inuk Communities'!K23</f>
        <v>0.33</v>
      </c>
      <c r="L22" s="115">
        <f>'Inuk Communities'!L23</f>
        <v>0</v>
      </c>
      <c r="M22" s="107">
        <f>'Inuk Communities'!M23</f>
        <v>0.60375000000000001</v>
      </c>
      <c r="N22" s="115">
        <f>'Inuk Communities'!N23</f>
        <v>0.5</v>
      </c>
      <c r="O22" s="109">
        <f>'Inuk Communities'!O23</f>
        <v>0.75</v>
      </c>
      <c r="P22" s="380">
        <f>'Inuk Communities'!P23</f>
        <v>1</v>
      </c>
      <c r="Q22" s="380">
        <f>'Inuk Communities'!Q23</f>
        <v>0.5</v>
      </c>
      <c r="R22" s="109">
        <f>'Inuk Communities'!R23</f>
        <v>0.5</v>
      </c>
      <c r="S22" s="380">
        <f>'Inuk Communities'!S23</f>
        <v>0.5</v>
      </c>
      <c r="T22" s="380">
        <f>'Inuk Communities'!T23</f>
        <v>0</v>
      </c>
      <c r="U22" s="380">
        <f>'Inuk Communities'!U23</f>
        <v>1</v>
      </c>
      <c r="V22" s="109">
        <f>'Inuk Communities'!V23</f>
        <v>0.66500000000000004</v>
      </c>
      <c r="W22" s="380">
        <f>'Inuk Communities'!W23</f>
        <v>1</v>
      </c>
      <c r="X22" s="499">
        <f>'Inuk Communities'!X23</f>
        <v>0.33</v>
      </c>
    </row>
    <row r="23" spans="1:24" ht="15">
      <c r="A23" s="686" t="s">
        <v>312</v>
      </c>
      <c r="B23" s="478" t="s">
        <v>302</v>
      </c>
      <c r="C23" s="467">
        <f>'Inuk Communities'!C24</f>
        <v>848</v>
      </c>
      <c r="D23" s="465">
        <f>'Inuk Communities'!D24</f>
        <v>95.9</v>
      </c>
      <c r="E23" s="112">
        <f>'Inuk Communities'!E24</f>
        <v>0.2648611111111111</v>
      </c>
      <c r="F23" s="107">
        <f>'Inuk Communities'!F24</f>
        <v>9.2222222222222219E-2</v>
      </c>
      <c r="G23" s="115">
        <f>'Inuk Communities'!G24</f>
        <v>0</v>
      </c>
      <c r="H23" s="109">
        <f>'Inuk Communities'!H24</f>
        <v>0.27666666666666667</v>
      </c>
      <c r="I23" s="380">
        <f>'Inuk Communities'!I24</f>
        <v>0</v>
      </c>
      <c r="J23" s="380">
        <f>'Inuk Communities'!J24</f>
        <v>0.5</v>
      </c>
      <c r="K23" s="380">
        <f>'Inuk Communities'!K24</f>
        <v>0.33</v>
      </c>
      <c r="L23" s="115">
        <f>'Inuk Communities'!L24</f>
        <v>0</v>
      </c>
      <c r="M23" s="107">
        <f>'Inuk Communities'!M24</f>
        <v>0.4375</v>
      </c>
      <c r="N23" s="115">
        <f>'Inuk Communities'!N24</f>
        <v>0.5</v>
      </c>
      <c r="O23" s="109">
        <f>'Inuk Communities'!O24</f>
        <v>0.75</v>
      </c>
      <c r="P23" s="380">
        <f>'Inuk Communities'!P24</f>
        <v>1</v>
      </c>
      <c r="Q23" s="380">
        <f>'Inuk Communities'!Q24</f>
        <v>0.5</v>
      </c>
      <c r="R23" s="109">
        <f>'Inuk Communities'!R24</f>
        <v>0.5</v>
      </c>
      <c r="S23" s="380">
        <f>'Inuk Communities'!S24</f>
        <v>0.5</v>
      </c>
      <c r="T23" s="380">
        <f>'Inuk Communities'!T24</f>
        <v>0</v>
      </c>
      <c r="U23" s="380">
        <f>'Inuk Communities'!U24</f>
        <v>1</v>
      </c>
      <c r="V23" s="109">
        <f>'Inuk Communities'!V24</f>
        <v>0</v>
      </c>
      <c r="W23" s="380">
        <f>'Inuk Communities'!W24</f>
        <v>0</v>
      </c>
      <c r="X23" s="499">
        <f>'Inuk Communities'!X24</f>
        <v>0</v>
      </c>
    </row>
    <row r="24" spans="1:24" ht="15">
      <c r="A24" s="770" t="s">
        <v>313</v>
      </c>
      <c r="B24" s="771" t="s">
        <v>302</v>
      </c>
      <c r="C24" s="460">
        <f>'Inuk Communities'!C25</f>
        <v>1682</v>
      </c>
      <c r="D24" s="456">
        <f>'Inuk Communities'!D25</f>
        <v>99.3</v>
      </c>
      <c r="E24" s="112">
        <f>'Inuk Communities'!E25</f>
        <v>0.2648611111111111</v>
      </c>
      <c r="F24" s="107">
        <f>'Inuk Communities'!F25</f>
        <v>9.2222222222222219E-2</v>
      </c>
      <c r="G24" s="115">
        <f>'Inuk Communities'!G25</f>
        <v>0</v>
      </c>
      <c r="H24" s="109">
        <f>'Inuk Communities'!H25</f>
        <v>0.27666666666666667</v>
      </c>
      <c r="I24" s="380">
        <f>'Inuk Communities'!I25</f>
        <v>0</v>
      </c>
      <c r="J24" s="380">
        <f>'Inuk Communities'!J25</f>
        <v>0.5</v>
      </c>
      <c r="K24" s="380">
        <f>'Inuk Communities'!K25</f>
        <v>0.33</v>
      </c>
      <c r="L24" s="115">
        <f>'Inuk Communities'!L25</f>
        <v>0</v>
      </c>
      <c r="M24" s="107">
        <f>'Inuk Communities'!M25</f>
        <v>0.4375</v>
      </c>
      <c r="N24" s="115">
        <f>'Inuk Communities'!N25</f>
        <v>0.5</v>
      </c>
      <c r="O24" s="109">
        <f>'Inuk Communities'!O25</f>
        <v>0.75</v>
      </c>
      <c r="P24" s="380">
        <f>'Inuk Communities'!P25</f>
        <v>1</v>
      </c>
      <c r="Q24" s="380">
        <f>'Inuk Communities'!Q25</f>
        <v>0.5</v>
      </c>
      <c r="R24" s="109">
        <f>'Inuk Communities'!R25</f>
        <v>0.5</v>
      </c>
      <c r="S24" s="380">
        <f>'Inuk Communities'!S25</f>
        <v>0.5</v>
      </c>
      <c r="T24" s="380">
        <f>'Inuk Communities'!T25</f>
        <v>0</v>
      </c>
      <c r="U24" s="380">
        <f>'Inuk Communities'!U25</f>
        <v>1</v>
      </c>
      <c r="V24" s="109">
        <f>'Inuk Communities'!V25</f>
        <v>0</v>
      </c>
      <c r="W24" s="380">
        <f>'Inuk Communities'!W25</f>
        <v>0</v>
      </c>
      <c r="X24" s="499">
        <f>'Inuk Communities'!X25</f>
        <v>0</v>
      </c>
    </row>
    <row r="25" spans="1:24" ht="15">
      <c r="A25" s="686" t="s">
        <v>314</v>
      </c>
      <c r="B25" s="478" t="s">
        <v>302</v>
      </c>
      <c r="C25" s="467">
        <f>'Inuk Communities'!C26</f>
        <v>7740</v>
      </c>
      <c r="D25" s="465">
        <f>'Inuk Communities'!D26</f>
        <v>59.4</v>
      </c>
      <c r="E25" s="112">
        <f>'Inuk Communities'!E26</f>
        <v>0.48166666666666669</v>
      </c>
      <c r="F25" s="107">
        <f>'Inuk Communities'!F26</f>
        <v>0.12999999999999998</v>
      </c>
      <c r="G25" s="115">
        <f>'Inuk Communities'!G26</f>
        <v>0</v>
      </c>
      <c r="H25" s="109">
        <f>'Inuk Communities'!H26</f>
        <v>0.38999999999999996</v>
      </c>
      <c r="I25" s="380">
        <f>'Inuk Communities'!I26</f>
        <v>0</v>
      </c>
      <c r="J25" s="380">
        <f>'Inuk Communities'!J26</f>
        <v>0.5</v>
      </c>
      <c r="K25" s="380">
        <f>'Inuk Communities'!K26</f>
        <v>0.67</v>
      </c>
      <c r="L25" s="115">
        <f>'Inuk Communities'!L26</f>
        <v>0</v>
      </c>
      <c r="M25" s="107">
        <f>'Inuk Communities'!M26</f>
        <v>0.83333333333333337</v>
      </c>
      <c r="N25" s="115">
        <f>'Inuk Communities'!N26</f>
        <v>1</v>
      </c>
      <c r="O25" s="109">
        <f>'Inuk Communities'!O26</f>
        <v>1</v>
      </c>
      <c r="P25" s="380">
        <f>'Inuk Communities'!P26</f>
        <v>1</v>
      </c>
      <c r="Q25" s="380">
        <f>'Inuk Communities'!Q26</f>
        <v>1</v>
      </c>
      <c r="R25" s="109">
        <f>'Inuk Communities'!R26</f>
        <v>0.83333333333333337</v>
      </c>
      <c r="S25" s="380">
        <f>'Inuk Communities'!S26</f>
        <v>0.5</v>
      </c>
      <c r="T25" s="380">
        <f>'Inuk Communities'!T26</f>
        <v>1</v>
      </c>
      <c r="U25" s="380">
        <f>'Inuk Communities'!U26</f>
        <v>1</v>
      </c>
      <c r="V25" s="109">
        <f>'Inuk Communities'!V26</f>
        <v>0.5</v>
      </c>
      <c r="W25" s="380">
        <f>'Inuk Communities'!W26</f>
        <v>0.33</v>
      </c>
      <c r="X25" s="499">
        <f>'Inuk Communities'!X26</f>
        <v>0.67</v>
      </c>
    </row>
    <row r="26" spans="1:24" ht="15">
      <c r="A26" s="770" t="s">
        <v>315</v>
      </c>
      <c r="B26" s="771" t="s">
        <v>302</v>
      </c>
      <c r="C26" s="460">
        <f>'Inuk Communities'!C27</f>
        <v>389</v>
      </c>
      <c r="D26" s="456">
        <f>'Inuk Communities'!D27</f>
        <v>93.5</v>
      </c>
      <c r="E26" s="112">
        <f>'Inuk Communities'!E27</f>
        <v>0.3067361111111111</v>
      </c>
      <c r="F26" s="107">
        <f>'Inuk Communities'!F27</f>
        <v>9.2222222222222219E-2</v>
      </c>
      <c r="G26" s="115">
        <f>'Inuk Communities'!G27</f>
        <v>0</v>
      </c>
      <c r="H26" s="109">
        <f>'Inuk Communities'!H27</f>
        <v>0.27666666666666667</v>
      </c>
      <c r="I26" s="380">
        <f>'Inuk Communities'!I27</f>
        <v>0</v>
      </c>
      <c r="J26" s="380">
        <f>'Inuk Communities'!J27</f>
        <v>0.5</v>
      </c>
      <c r="K26" s="380">
        <f>'Inuk Communities'!K27</f>
        <v>0.33</v>
      </c>
      <c r="L26" s="115">
        <f>'Inuk Communities'!L27</f>
        <v>0</v>
      </c>
      <c r="M26" s="107">
        <f>'Inuk Communities'!M27</f>
        <v>0.52124999999999999</v>
      </c>
      <c r="N26" s="115">
        <f>'Inuk Communities'!N27</f>
        <v>0.5</v>
      </c>
      <c r="O26" s="109">
        <f>'Inuk Communities'!O27</f>
        <v>0.75</v>
      </c>
      <c r="P26" s="380">
        <f>'Inuk Communities'!P27</f>
        <v>1</v>
      </c>
      <c r="Q26" s="380">
        <f>'Inuk Communities'!Q27</f>
        <v>0.5</v>
      </c>
      <c r="R26" s="109">
        <f>'Inuk Communities'!R27</f>
        <v>0.5</v>
      </c>
      <c r="S26" s="380">
        <f>'Inuk Communities'!S27</f>
        <v>0.5</v>
      </c>
      <c r="T26" s="380">
        <f>'Inuk Communities'!T27</f>
        <v>0</v>
      </c>
      <c r="U26" s="380">
        <f>'Inuk Communities'!U27</f>
        <v>1</v>
      </c>
      <c r="V26" s="109">
        <f>'Inuk Communities'!V27</f>
        <v>0.33500000000000002</v>
      </c>
      <c r="W26" s="380">
        <f>'Inuk Communities'!W27</f>
        <v>0</v>
      </c>
      <c r="X26" s="499">
        <f>'Inuk Communities'!X27</f>
        <v>0.67</v>
      </c>
    </row>
    <row r="27" spans="1:24" ht="15">
      <c r="A27" s="686" t="s">
        <v>316</v>
      </c>
      <c r="B27" s="478" t="s">
        <v>302</v>
      </c>
      <c r="C27" s="467">
        <f>'Inuk Communities'!C28</f>
        <v>933</v>
      </c>
      <c r="D27" s="465">
        <f>'Inuk Communities'!D28</f>
        <v>95.7</v>
      </c>
      <c r="E27" s="112">
        <f>'Inuk Communities'!E28</f>
        <v>0.28375</v>
      </c>
      <c r="F27" s="107">
        <f>'Inuk Communities'!F28</f>
        <v>0.12999999999999998</v>
      </c>
      <c r="G27" s="115">
        <f>'Inuk Communities'!G28</f>
        <v>0</v>
      </c>
      <c r="H27" s="109">
        <f>'Inuk Communities'!H28</f>
        <v>0.38999999999999996</v>
      </c>
      <c r="I27" s="380">
        <f>'Inuk Communities'!I28</f>
        <v>0</v>
      </c>
      <c r="J27" s="380">
        <f>'Inuk Communities'!J28</f>
        <v>0.5</v>
      </c>
      <c r="K27" s="380">
        <f>'Inuk Communities'!K28</f>
        <v>0.67</v>
      </c>
      <c r="L27" s="115">
        <f>'Inuk Communities'!L28</f>
        <v>0</v>
      </c>
      <c r="M27" s="107">
        <f>'Inuk Communities'!M28</f>
        <v>0.4375</v>
      </c>
      <c r="N27" s="115">
        <f>'Inuk Communities'!N28</f>
        <v>0.5</v>
      </c>
      <c r="O27" s="109">
        <f>'Inuk Communities'!O28</f>
        <v>0.75</v>
      </c>
      <c r="P27" s="380">
        <f>'Inuk Communities'!P28</f>
        <v>1</v>
      </c>
      <c r="Q27" s="380">
        <f>'Inuk Communities'!Q28</f>
        <v>0.5</v>
      </c>
      <c r="R27" s="109">
        <f>'Inuk Communities'!R28</f>
        <v>0.5</v>
      </c>
      <c r="S27" s="380">
        <f>'Inuk Communities'!S28</f>
        <v>0.5</v>
      </c>
      <c r="T27" s="380">
        <f>'Inuk Communities'!T28</f>
        <v>0</v>
      </c>
      <c r="U27" s="380">
        <f>'Inuk Communities'!U28</f>
        <v>1</v>
      </c>
      <c r="V27" s="109">
        <f>'Inuk Communities'!V28</f>
        <v>0</v>
      </c>
      <c r="W27" s="380">
        <f>'Inuk Communities'!W28</f>
        <v>0</v>
      </c>
      <c r="X27" s="499">
        <f>'Inuk Communities'!X28</f>
        <v>0</v>
      </c>
    </row>
    <row r="28" spans="1:24" ht="15">
      <c r="A28" s="770" t="s">
        <v>317</v>
      </c>
      <c r="B28" s="771" t="s">
        <v>302</v>
      </c>
      <c r="C28" s="460">
        <f>'Inuk Communities'!C29</f>
        <v>1491</v>
      </c>
      <c r="D28" s="456">
        <f>'Inuk Communities'!D29</f>
        <v>91.6</v>
      </c>
      <c r="E28" s="112">
        <f>'Inuk Communities'!E29</f>
        <v>0.28375</v>
      </c>
      <c r="F28" s="107">
        <f>'Inuk Communities'!F29</f>
        <v>0.12999999999999998</v>
      </c>
      <c r="G28" s="115">
        <f>'Inuk Communities'!G29</f>
        <v>0</v>
      </c>
      <c r="H28" s="109">
        <f>'Inuk Communities'!H29</f>
        <v>0.38999999999999996</v>
      </c>
      <c r="I28" s="380">
        <f>'Inuk Communities'!I29</f>
        <v>0</v>
      </c>
      <c r="J28" s="380">
        <f>'Inuk Communities'!J29</f>
        <v>0.5</v>
      </c>
      <c r="K28" s="380">
        <f>'Inuk Communities'!K29</f>
        <v>0.67</v>
      </c>
      <c r="L28" s="115">
        <f>'Inuk Communities'!L29</f>
        <v>0</v>
      </c>
      <c r="M28" s="107">
        <f>'Inuk Communities'!M29</f>
        <v>0.4375</v>
      </c>
      <c r="N28" s="115">
        <f>'Inuk Communities'!N29</f>
        <v>0.5</v>
      </c>
      <c r="O28" s="109">
        <f>'Inuk Communities'!O29</f>
        <v>0.75</v>
      </c>
      <c r="P28" s="380">
        <f>'Inuk Communities'!P29</f>
        <v>1</v>
      </c>
      <c r="Q28" s="380">
        <f>'Inuk Communities'!Q29</f>
        <v>0.5</v>
      </c>
      <c r="R28" s="109">
        <f>'Inuk Communities'!R29</f>
        <v>0.5</v>
      </c>
      <c r="S28" s="380">
        <f>'Inuk Communities'!S29</f>
        <v>0.5</v>
      </c>
      <c r="T28" s="380">
        <f>'Inuk Communities'!T29</f>
        <v>0</v>
      </c>
      <c r="U28" s="380">
        <f>'Inuk Communities'!U29</f>
        <v>1</v>
      </c>
      <c r="V28" s="109">
        <f>'Inuk Communities'!V29</f>
        <v>0</v>
      </c>
      <c r="W28" s="380">
        <f>'Inuk Communities'!W29</f>
        <v>0</v>
      </c>
      <c r="X28" s="499">
        <f>'Inuk Communities'!X29</f>
        <v>0</v>
      </c>
    </row>
    <row r="29" spans="1:24" ht="15">
      <c r="A29" s="686" t="s">
        <v>318</v>
      </c>
      <c r="B29" s="478" t="s">
        <v>302</v>
      </c>
      <c r="C29" s="467">
        <f>'Inuk Communities'!C30</f>
        <v>1481</v>
      </c>
      <c r="D29" s="465">
        <f>'Inuk Communities'!D30</f>
        <v>94.3</v>
      </c>
      <c r="E29" s="112">
        <f>'Inuk Communities'!E30</f>
        <v>0.33236111111111111</v>
      </c>
      <c r="F29" s="107">
        <f>'Inuk Communities'!F30</f>
        <v>0.18555555555555556</v>
      </c>
      <c r="G29" s="115">
        <f>'Inuk Communities'!G30</f>
        <v>0</v>
      </c>
      <c r="H29" s="109">
        <f>'Inuk Communities'!H30</f>
        <v>0.55666666666666664</v>
      </c>
      <c r="I29" s="380">
        <f>'Inuk Communities'!I30</f>
        <v>0</v>
      </c>
      <c r="J29" s="380">
        <f>'Inuk Communities'!J30</f>
        <v>1</v>
      </c>
      <c r="K29" s="380">
        <f>'Inuk Communities'!K30</f>
        <v>0.67</v>
      </c>
      <c r="L29" s="115">
        <f>'Inuk Communities'!L30</f>
        <v>0</v>
      </c>
      <c r="M29" s="107">
        <f>'Inuk Communities'!M30</f>
        <v>0.47916666666666663</v>
      </c>
      <c r="N29" s="115">
        <f>'Inuk Communities'!N30</f>
        <v>0.5</v>
      </c>
      <c r="O29" s="109">
        <f>'Inuk Communities'!O30</f>
        <v>0.75</v>
      </c>
      <c r="P29" s="380">
        <f>'Inuk Communities'!P30</f>
        <v>1</v>
      </c>
      <c r="Q29" s="380">
        <f>'Inuk Communities'!Q30</f>
        <v>0.5</v>
      </c>
      <c r="R29" s="109">
        <f>'Inuk Communities'!R30</f>
        <v>0.66666666666666663</v>
      </c>
      <c r="S29" s="380">
        <f>'Inuk Communities'!S30</f>
        <v>1</v>
      </c>
      <c r="T29" s="380">
        <f>'Inuk Communities'!T30</f>
        <v>0</v>
      </c>
      <c r="U29" s="380">
        <f>'Inuk Communities'!U30</f>
        <v>1</v>
      </c>
      <c r="V29" s="109">
        <f>'Inuk Communities'!V30</f>
        <v>0</v>
      </c>
      <c r="W29" s="380">
        <f>'Inuk Communities'!W30</f>
        <v>0</v>
      </c>
      <c r="X29" s="499">
        <f>'Inuk Communities'!X30</f>
        <v>0</v>
      </c>
    </row>
    <row r="30" spans="1:24" ht="15">
      <c r="A30" s="770" t="s">
        <v>319</v>
      </c>
      <c r="B30" s="771" t="s">
        <v>302</v>
      </c>
      <c r="C30" s="460">
        <f>'Inuk Communities'!C31</f>
        <v>1617</v>
      </c>
      <c r="D30" s="456">
        <f>'Inuk Communities'!D31</f>
        <v>94.1</v>
      </c>
      <c r="E30" s="112">
        <f>'Inuk Communities'!E31</f>
        <v>0.2648611111111111</v>
      </c>
      <c r="F30" s="107">
        <f>'Inuk Communities'!F31</f>
        <v>9.2222222222222219E-2</v>
      </c>
      <c r="G30" s="115">
        <f>'Inuk Communities'!G31</f>
        <v>0</v>
      </c>
      <c r="H30" s="109">
        <f>'Inuk Communities'!H31</f>
        <v>0.27666666666666667</v>
      </c>
      <c r="I30" s="380">
        <f>'Inuk Communities'!I31</f>
        <v>0</v>
      </c>
      <c r="J30" s="380">
        <f>'Inuk Communities'!J31</f>
        <v>0.5</v>
      </c>
      <c r="K30" s="380">
        <f>'Inuk Communities'!K31</f>
        <v>0.33</v>
      </c>
      <c r="L30" s="115">
        <f>'Inuk Communities'!L31</f>
        <v>0</v>
      </c>
      <c r="M30" s="107">
        <f>'Inuk Communities'!M31</f>
        <v>0.4375</v>
      </c>
      <c r="N30" s="115">
        <f>'Inuk Communities'!N31</f>
        <v>0.5</v>
      </c>
      <c r="O30" s="109">
        <f>'Inuk Communities'!O31</f>
        <v>0.75</v>
      </c>
      <c r="P30" s="380">
        <f>'Inuk Communities'!P31</f>
        <v>1</v>
      </c>
      <c r="Q30" s="380">
        <f>'Inuk Communities'!Q31</f>
        <v>0.5</v>
      </c>
      <c r="R30" s="109">
        <f>'Inuk Communities'!R31</f>
        <v>0.5</v>
      </c>
      <c r="S30" s="380">
        <f>'Inuk Communities'!S31</f>
        <v>0.5</v>
      </c>
      <c r="T30" s="380">
        <f>'Inuk Communities'!T31</f>
        <v>0</v>
      </c>
      <c r="U30" s="380">
        <f>'Inuk Communities'!U31</f>
        <v>1</v>
      </c>
      <c r="V30" s="109">
        <f>'Inuk Communities'!V31</f>
        <v>0</v>
      </c>
      <c r="W30" s="380">
        <f>'Inuk Communities'!W31</f>
        <v>0</v>
      </c>
      <c r="X30" s="499">
        <f>'Inuk Communities'!X31</f>
        <v>0</v>
      </c>
    </row>
    <row r="31" spans="1:24" ht="15">
      <c r="A31" s="686" t="s">
        <v>320</v>
      </c>
      <c r="B31" s="478" t="s">
        <v>302</v>
      </c>
      <c r="C31" s="467">
        <f>'Inuk Communities'!C32</f>
        <v>598</v>
      </c>
      <c r="D31" s="465">
        <f>'Inuk Communities'!D32</f>
        <v>94.2</v>
      </c>
      <c r="E31" s="112">
        <f>'Inuk Communities'!E32</f>
        <v>0.28548611111111111</v>
      </c>
      <c r="F31" s="107">
        <f>'Inuk Communities'!F32</f>
        <v>9.2222222222222219E-2</v>
      </c>
      <c r="G31" s="115">
        <f>'Inuk Communities'!G32</f>
        <v>0</v>
      </c>
      <c r="H31" s="109">
        <f>'Inuk Communities'!H32</f>
        <v>0.27666666666666667</v>
      </c>
      <c r="I31" s="380">
        <f>'Inuk Communities'!I32</f>
        <v>0</v>
      </c>
      <c r="J31" s="380">
        <f>'Inuk Communities'!J32</f>
        <v>0.5</v>
      </c>
      <c r="K31" s="380">
        <f>'Inuk Communities'!K32</f>
        <v>0.33</v>
      </c>
      <c r="L31" s="115">
        <f>'Inuk Communities'!L32</f>
        <v>0</v>
      </c>
      <c r="M31" s="107">
        <f>'Inuk Communities'!M32</f>
        <v>0.47875000000000001</v>
      </c>
      <c r="N31" s="115">
        <f>'Inuk Communities'!N32</f>
        <v>0.5</v>
      </c>
      <c r="O31" s="109">
        <f>'Inuk Communities'!O32</f>
        <v>0.75</v>
      </c>
      <c r="P31" s="380">
        <f>'Inuk Communities'!P32</f>
        <v>1</v>
      </c>
      <c r="Q31" s="380">
        <f>'Inuk Communities'!Q32</f>
        <v>0.5</v>
      </c>
      <c r="R31" s="109">
        <f>'Inuk Communities'!R32</f>
        <v>0.5</v>
      </c>
      <c r="S31" s="380">
        <f>'Inuk Communities'!S32</f>
        <v>0.5</v>
      </c>
      <c r="T31" s="380">
        <f>'Inuk Communities'!T32</f>
        <v>0</v>
      </c>
      <c r="U31" s="380">
        <f>'Inuk Communities'!U32</f>
        <v>1</v>
      </c>
      <c r="V31" s="109">
        <f>'Inuk Communities'!V32</f>
        <v>0.16500000000000001</v>
      </c>
      <c r="W31" s="380">
        <f>'Inuk Communities'!W32</f>
        <v>0</v>
      </c>
      <c r="X31" s="499">
        <f>'Inuk Communities'!X32</f>
        <v>0.33</v>
      </c>
    </row>
    <row r="32" spans="1:24" ht="15">
      <c r="A32" s="770" t="s">
        <v>321</v>
      </c>
      <c r="B32" s="771" t="s">
        <v>302</v>
      </c>
      <c r="C32" s="460">
        <f>'Inuk Communities'!C33</f>
        <v>2842</v>
      </c>
      <c r="D32" s="456">
        <f>'Inuk Communities'!D33</f>
        <v>83.8</v>
      </c>
      <c r="E32" s="112">
        <f>'Inuk Communities'!E33</f>
        <v>0.3775</v>
      </c>
      <c r="F32" s="107">
        <f>'Inuk Communities'!F33</f>
        <v>0.12999999999999998</v>
      </c>
      <c r="G32" s="115">
        <f>'Inuk Communities'!G33</f>
        <v>0</v>
      </c>
      <c r="H32" s="109">
        <f>'Inuk Communities'!H33</f>
        <v>0.38999999999999996</v>
      </c>
      <c r="I32" s="380">
        <f>'Inuk Communities'!I33</f>
        <v>0</v>
      </c>
      <c r="J32" s="380">
        <f>'Inuk Communities'!J33</f>
        <v>0.5</v>
      </c>
      <c r="K32" s="380">
        <f>'Inuk Communities'!K33</f>
        <v>0.67</v>
      </c>
      <c r="L32" s="115">
        <f>'Inuk Communities'!L33</f>
        <v>0</v>
      </c>
      <c r="M32" s="107">
        <f>'Inuk Communities'!M33</f>
        <v>0.625</v>
      </c>
      <c r="N32" s="115">
        <f>'Inuk Communities'!N33</f>
        <v>0.5</v>
      </c>
      <c r="O32" s="109">
        <f>'Inuk Communities'!O33</f>
        <v>1</v>
      </c>
      <c r="P32" s="380">
        <f>'Inuk Communities'!P33</f>
        <v>1</v>
      </c>
      <c r="Q32" s="380">
        <f>'Inuk Communities'!Q33</f>
        <v>1</v>
      </c>
      <c r="R32" s="109">
        <f>'Inuk Communities'!R33</f>
        <v>1</v>
      </c>
      <c r="S32" s="380">
        <f>'Inuk Communities'!S33</f>
        <v>1</v>
      </c>
      <c r="T32" s="380">
        <f>'Inuk Communities'!T33</f>
        <v>1</v>
      </c>
      <c r="U32" s="380">
        <f>'Inuk Communities'!U33</f>
        <v>1</v>
      </c>
      <c r="V32" s="109">
        <f>'Inuk Communities'!V33</f>
        <v>0</v>
      </c>
      <c r="W32" s="380">
        <f>'Inuk Communities'!W33</f>
        <v>0</v>
      </c>
      <c r="X32" s="499">
        <f>'Inuk Communities'!X33</f>
        <v>0</v>
      </c>
    </row>
    <row r="33" spans="1:24" ht="15">
      <c r="A33" s="686" t="s">
        <v>322</v>
      </c>
      <c r="B33" s="478" t="s">
        <v>302</v>
      </c>
      <c r="C33" s="467">
        <f>'Inuk Communities'!C34</f>
        <v>198</v>
      </c>
      <c r="D33" s="465">
        <f>'Inuk Communities'!D34</f>
        <v>86.8</v>
      </c>
      <c r="E33" s="112">
        <f>'Inuk Communities'!E34</f>
        <v>0.30652777777777779</v>
      </c>
      <c r="F33" s="107">
        <f>'Inuk Communities'!F34</f>
        <v>9.2222222222222219E-2</v>
      </c>
      <c r="G33" s="115">
        <f>'Inuk Communities'!G34</f>
        <v>0</v>
      </c>
      <c r="H33" s="109">
        <f>'Inuk Communities'!H34</f>
        <v>0.27666666666666667</v>
      </c>
      <c r="I33" s="380">
        <f>'Inuk Communities'!I34</f>
        <v>0</v>
      </c>
      <c r="J33" s="380">
        <f>'Inuk Communities'!J34</f>
        <v>0.5</v>
      </c>
      <c r="K33" s="380">
        <f>'Inuk Communities'!K34</f>
        <v>0.33</v>
      </c>
      <c r="L33" s="115">
        <f>'Inuk Communities'!L34</f>
        <v>0</v>
      </c>
      <c r="M33" s="107">
        <f>'Inuk Communities'!M34</f>
        <v>0.52083333333333337</v>
      </c>
      <c r="N33" s="115">
        <f>'Inuk Communities'!N34</f>
        <v>0.5</v>
      </c>
      <c r="O33" s="109">
        <f>'Inuk Communities'!O34</f>
        <v>0.75</v>
      </c>
      <c r="P33" s="380">
        <f>'Inuk Communities'!P34</f>
        <v>1</v>
      </c>
      <c r="Q33" s="380">
        <f>'Inuk Communities'!Q34</f>
        <v>0.5</v>
      </c>
      <c r="R33" s="109">
        <f>'Inuk Communities'!R34</f>
        <v>0.83333333333333337</v>
      </c>
      <c r="S33" s="380">
        <f>'Inuk Communities'!S34</f>
        <v>0.5</v>
      </c>
      <c r="T33" s="380">
        <f>'Inuk Communities'!T34</f>
        <v>1</v>
      </c>
      <c r="U33" s="380">
        <f>'Inuk Communities'!U34</f>
        <v>1</v>
      </c>
      <c r="V33" s="109">
        <f>'Inuk Communities'!V34</f>
        <v>0</v>
      </c>
      <c r="W33" s="380">
        <f>'Inuk Communities'!W34</f>
        <v>0</v>
      </c>
      <c r="X33" s="499">
        <f>'Inuk Communities'!X34</f>
        <v>0</v>
      </c>
    </row>
    <row r="34" spans="1:24" ht="15">
      <c r="A34" s="770" t="s">
        <v>323</v>
      </c>
      <c r="B34" s="771" t="s">
        <v>302</v>
      </c>
      <c r="C34" s="460">
        <f>'Inuk Communities'!C35</f>
        <v>882</v>
      </c>
      <c r="D34" s="456">
        <f>'Inuk Communities'!D35</f>
        <v>96.6</v>
      </c>
      <c r="E34" s="112">
        <f>'Inuk Communities'!E35</f>
        <v>0.26291666666666663</v>
      </c>
      <c r="F34" s="107">
        <f>'Inuk Communities'!F35</f>
        <v>0.12999999999999998</v>
      </c>
      <c r="G34" s="115">
        <f>'Inuk Communities'!G35</f>
        <v>0</v>
      </c>
      <c r="H34" s="109">
        <f>'Inuk Communities'!H35</f>
        <v>0.38999999999999996</v>
      </c>
      <c r="I34" s="380">
        <f>'Inuk Communities'!I35</f>
        <v>0</v>
      </c>
      <c r="J34" s="380">
        <f>'Inuk Communities'!J35</f>
        <v>0.5</v>
      </c>
      <c r="K34" s="380">
        <f>'Inuk Communities'!K35</f>
        <v>0.67</v>
      </c>
      <c r="L34" s="115">
        <f>'Inuk Communities'!L35</f>
        <v>0</v>
      </c>
      <c r="M34" s="107">
        <f>'Inuk Communities'!M35</f>
        <v>0.39583333333333331</v>
      </c>
      <c r="N34" s="115">
        <f>'Inuk Communities'!N35</f>
        <v>0.5</v>
      </c>
      <c r="O34" s="109">
        <f>'Inuk Communities'!O35</f>
        <v>0.75</v>
      </c>
      <c r="P34" s="380">
        <f>'Inuk Communities'!P35</f>
        <v>1</v>
      </c>
      <c r="Q34" s="380">
        <f>'Inuk Communities'!Q35</f>
        <v>0.5</v>
      </c>
      <c r="R34" s="109">
        <f>'Inuk Communities'!R35</f>
        <v>0.33333333333333331</v>
      </c>
      <c r="S34" s="380">
        <f>'Inuk Communities'!S35</f>
        <v>0.5</v>
      </c>
      <c r="T34" s="380">
        <f>'Inuk Communities'!T35</f>
        <v>0</v>
      </c>
      <c r="U34" s="380">
        <f>'Inuk Communities'!U35</f>
        <v>0.5</v>
      </c>
      <c r="V34" s="109">
        <f>'Inuk Communities'!V35</f>
        <v>0</v>
      </c>
      <c r="W34" s="380">
        <f>'Inuk Communities'!W35</f>
        <v>0</v>
      </c>
      <c r="X34" s="499">
        <f>'Inuk Communities'!X35</f>
        <v>0</v>
      </c>
    </row>
    <row r="35" spans="1:24" ht="15">
      <c r="A35" s="686" t="s">
        <v>324</v>
      </c>
      <c r="B35" s="478" t="s">
        <v>302</v>
      </c>
      <c r="C35" s="467">
        <f>'Inuk Communities'!C36</f>
        <v>1029</v>
      </c>
      <c r="D35" s="465">
        <f>'Inuk Communities'!D36</f>
        <v>96.1</v>
      </c>
      <c r="E35" s="112">
        <f>'Inuk Communities'!E36</f>
        <v>0.2648611111111111</v>
      </c>
      <c r="F35" s="107">
        <f>'Inuk Communities'!F36</f>
        <v>9.2222222222222219E-2</v>
      </c>
      <c r="G35" s="115">
        <f>'Inuk Communities'!G36</f>
        <v>0</v>
      </c>
      <c r="H35" s="109">
        <f>'Inuk Communities'!H36</f>
        <v>0.27666666666666667</v>
      </c>
      <c r="I35" s="380">
        <f>'Inuk Communities'!I36</f>
        <v>0</v>
      </c>
      <c r="J35" s="380">
        <f>'Inuk Communities'!J36</f>
        <v>0.5</v>
      </c>
      <c r="K35" s="380">
        <f>'Inuk Communities'!K36</f>
        <v>0.33</v>
      </c>
      <c r="L35" s="115">
        <f>'Inuk Communities'!L36</f>
        <v>0</v>
      </c>
      <c r="M35" s="107">
        <f>'Inuk Communities'!M36</f>
        <v>0.4375</v>
      </c>
      <c r="N35" s="115">
        <f>'Inuk Communities'!N36</f>
        <v>0.5</v>
      </c>
      <c r="O35" s="109">
        <f>'Inuk Communities'!O36</f>
        <v>0.75</v>
      </c>
      <c r="P35" s="380">
        <f>'Inuk Communities'!P36</f>
        <v>1</v>
      </c>
      <c r="Q35" s="380">
        <f>'Inuk Communities'!Q36</f>
        <v>0.5</v>
      </c>
      <c r="R35" s="109">
        <f>'Inuk Communities'!R36</f>
        <v>0.5</v>
      </c>
      <c r="S35" s="380">
        <f>'Inuk Communities'!S36</f>
        <v>0.5</v>
      </c>
      <c r="T35" s="380">
        <f>'Inuk Communities'!T36</f>
        <v>0</v>
      </c>
      <c r="U35" s="380">
        <f>'Inuk Communities'!U36</f>
        <v>1</v>
      </c>
      <c r="V35" s="109">
        <f>'Inuk Communities'!V36</f>
        <v>0</v>
      </c>
      <c r="W35" s="380">
        <f>'Inuk Communities'!W36</f>
        <v>0</v>
      </c>
      <c r="X35" s="499">
        <f>'Inuk Communities'!X36</f>
        <v>0</v>
      </c>
    </row>
    <row r="36" spans="1:24" ht="15.75" thickBot="1">
      <c r="A36" s="896" t="s">
        <v>325</v>
      </c>
      <c r="B36" s="897" t="s">
        <v>302</v>
      </c>
      <c r="C36" s="898">
        <f>'Inuk Communities'!C37</f>
        <v>435</v>
      </c>
      <c r="D36" s="899">
        <f>'Inuk Communities'!D37</f>
        <v>95.4</v>
      </c>
      <c r="E36" s="212">
        <f>'Inuk Communities'!E37</f>
        <v>0.2648611111111111</v>
      </c>
      <c r="F36" s="107">
        <f>'Inuk Communities'!F37</f>
        <v>9.2222222222222219E-2</v>
      </c>
      <c r="G36" s="215">
        <f>'Inuk Communities'!G37</f>
        <v>0</v>
      </c>
      <c r="H36" s="109">
        <f>'Inuk Communities'!H37</f>
        <v>0.27666666666666667</v>
      </c>
      <c r="I36" s="383">
        <f>'Inuk Communities'!I37</f>
        <v>0</v>
      </c>
      <c r="J36" s="383">
        <f>'Inuk Communities'!J37</f>
        <v>0.5</v>
      </c>
      <c r="K36" s="383">
        <f>'Inuk Communities'!K37</f>
        <v>0.33</v>
      </c>
      <c r="L36" s="215">
        <f>'Inuk Communities'!L37</f>
        <v>0</v>
      </c>
      <c r="M36" s="107">
        <f>'Inuk Communities'!M37</f>
        <v>0.4375</v>
      </c>
      <c r="N36" s="215">
        <f>'Inuk Communities'!N37</f>
        <v>0.5</v>
      </c>
      <c r="O36" s="109">
        <f>'Inuk Communities'!O37</f>
        <v>0.75</v>
      </c>
      <c r="P36" s="383">
        <f>'Inuk Communities'!P37</f>
        <v>1</v>
      </c>
      <c r="Q36" s="383">
        <f>'Inuk Communities'!Q37</f>
        <v>0.5</v>
      </c>
      <c r="R36" s="109">
        <f>'Inuk Communities'!R37</f>
        <v>0.5</v>
      </c>
      <c r="S36" s="383">
        <f>'Inuk Communities'!S37</f>
        <v>0.5</v>
      </c>
      <c r="T36" s="383">
        <f>'Inuk Communities'!T37</f>
        <v>0</v>
      </c>
      <c r="U36" s="383">
        <f>'Inuk Communities'!U37</f>
        <v>1</v>
      </c>
      <c r="V36" s="109">
        <f>'Inuk Communities'!V37</f>
        <v>0</v>
      </c>
      <c r="W36" s="383">
        <f>'Inuk Communities'!W37</f>
        <v>0</v>
      </c>
      <c r="X36" s="648">
        <f>'Inuk Communities'!X37</f>
        <v>0</v>
      </c>
    </row>
    <row r="37" spans="1:24" ht="15.75" thickTop="1">
      <c r="A37" s="915" t="s">
        <v>243</v>
      </c>
      <c r="B37" s="916" t="s">
        <v>244</v>
      </c>
      <c r="C37" s="917">
        <f>'Inuk Communities'!C38</f>
        <v>1125</v>
      </c>
      <c r="D37" s="918">
        <f>'Inuk Communities'!D38</f>
        <v>92.4</v>
      </c>
      <c r="E37" s="345">
        <f>'Inuk Communities'!E38</f>
        <v>0.25444444444444442</v>
      </c>
      <c r="F37" s="346">
        <f>'Inuk Communities'!F38</f>
        <v>9.2222222222222219E-2</v>
      </c>
      <c r="G37" s="108">
        <f>'Inuk Communities'!G38</f>
        <v>0</v>
      </c>
      <c r="H37" s="347">
        <f>'Inuk Communities'!H38</f>
        <v>0.27666666666666667</v>
      </c>
      <c r="I37" s="391">
        <f>'Inuk Communities'!I38</f>
        <v>0</v>
      </c>
      <c r="J37" s="391">
        <f>'Inuk Communities'!J38</f>
        <v>0.5</v>
      </c>
      <c r="K37" s="391">
        <f>'Inuk Communities'!K38</f>
        <v>0.33</v>
      </c>
      <c r="L37" s="108">
        <f>'Inuk Communities'!L38</f>
        <v>0</v>
      </c>
      <c r="M37" s="346">
        <f>'Inuk Communities'!M38</f>
        <v>0.41666666666666663</v>
      </c>
      <c r="N37" s="108">
        <f>'Inuk Communities'!N38</f>
        <v>0.5</v>
      </c>
      <c r="O37" s="347">
        <f>'Inuk Communities'!O38</f>
        <v>0.5</v>
      </c>
      <c r="P37" s="391">
        <f>'Inuk Communities'!P38</f>
        <v>1</v>
      </c>
      <c r="Q37" s="391">
        <f>'Inuk Communities'!Q38</f>
        <v>0</v>
      </c>
      <c r="R37" s="347">
        <f>'Inuk Communities'!R38</f>
        <v>0.66666666666666663</v>
      </c>
      <c r="S37" s="391">
        <f>'Inuk Communities'!S38</f>
        <v>0</v>
      </c>
      <c r="T37" s="391">
        <f>'Inuk Communities'!T38</f>
        <v>1</v>
      </c>
      <c r="U37" s="391">
        <f>'Inuk Communities'!U38</f>
        <v>1</v>
      </c>
      <c r="V37" s="347">
        <f>'Inuk Communities'!V38</f>
        <v>0</v>
      </c>
      <c r="W37" s="391">
        <f>'Inuk Communities'!W38</f>
        <v>0</v>
      </c>
      <c r="X37" s="497">
        <f>'Inuk Communities'!X38</f>
        <v>0</v>
      </c>
    </row>
    <row r="38" spans="1:24" ht="15">
      <c r="A38" s="900" t="s">
        <v>245</v>
      </c>
      <c r="B38" s="455" t="s">
        <v>244</v>
      </c>
      <c r="C38" s="901">
        <f>'Inuk Communities'!C39</f>
        <v>574</v>
      </c>
      <c r="D38" s="902">
        <f>'Inuk Communities'!D39</f>
        <v>93</v>
      </c>
      <c r="E38" s="112">
        <f>'Inuk Communities'!E39</f>
        <v>0.25444444444444442</v>
      </c>
      <c r="F38" s="113">
        <f>'Inuk Communities'!F39</f>
        <v>9.2222222222222219E-2</v>
      </c>
      <c r="G38" s="331">
        <f>'Inuk Communities'!G39</f>
        <v>0</v>
      </c>
      <c r="H38" s="115">
        <f>'Inuk Communities'!H39</f>
        <v>0.27666666666666667</v>
      </c>
      <c r="I38" s="380">
        <f>'Inuk Communities'!I39</f>
        <v>0</v>
      </c>
      <c r="J38" s="380">
        <f>'Inuk Communities'!J39</f>
        <v>0.5</v>
      </c>
      <c r="K38" s="380">
        <f>'Inuk Communities'!K39</f>
        <v>0.33</v>
      </c>
      <c r="L38" s="331">
        <f>'Inuk Communities'!L39</f>
        <v>0</v>
      </c>
      <c r="M38" s="113">
        <f>'Inuk Communities'!M39</f>
        <v>0.41666666666666663</v>
      </c>
      <c r="N38" s="331">
        <f>'Inuk Communities'!N39</f>
        <v>0.5</v>
      </c>
      <c r="O38" s="115">
        <f>'Inuk Communities'!O39</f>
        <v>0.5</v>
      </c>
      <c r="P38" s="380">
        <f>'Inuk Communities'!P39</f>
        <v>1</v>
      </c>
      <c r="Q38" s="380">
        <f>'Inuk Communities'!Q39</f>
        <v>0</v>
      </c>
      <c r="R38" s="115">
        <f>'Inuk Communities'!R39</f>
        <v>0.66666666666666663</v>
      </c>
      <c r="S38" s="380">
        <f>'Inuk Communities'!S39</f>
        <v>0</v>
      </c>
      <c r="T38" s="380">
        <f>'Inuk Communities'!T39</f>
        <v>1</v>
      </c>
      <c r="U38" s="380">
        <f>'Inuk Communities'!U39</f>
        <v>1</v>
      </c>
      <c r="V38" s="115">
        <f>'Inuk Communities'!V39</f>
        <v>0</v>
      </c>
      <c r="W38" s="380">
        <f>'Inuk Communities'!W39</f>
        <v>0</v>
      </c>
      <c r="X38" s="499">
        <f>'Inuk Communities'!X39</f>
        <v>0</v>
      </c>
    </row>
    <row r="39" spans="1:24" ht="15">
      <c r="A39" s="913" t="s">
        <v>246</v>
      </c>
      <c r="B39" s="464" t="s">
        <v>244</v>
      </c>
      <c r="C39" s="756">
        <f>'Inuk Communities'!C40</f>
        <v>377</v>
      </c>
      <c r="D39" s="914">
        <f>'Inuk Communities'!D40</f>
        <v>86.8</v>
      </c>
      <c r="E39" s="112">
        <f>'Inuk Communities'!E40</f>
        <v>0.29631944444444441</v>
      </c>
      <c r="F39" s="113">
        <f>'Inuk Communities'!F40</f>
        <v>9.2222222222222219E-2</v>
      </c>
      <c r="G39" s="331">
        <f>'Inuk Communities'!G40</f>
        <v>0</v>
      </c>
      <c r="H39" s="115">
        <f>'Inuk Communities'!H40</f>
        <v>0.27666666666666667</v>
      </c>
      <c r="I39" s="380">
        <f>'Inuk Communities'!I40</f>
        <v>0</v>
      </c>
      <c r="J39" s="380">
        <f>'Inuk Communities'!J40</f>
        <v>0.5</v>
      </c>
      <c r="K39" s="380">
        <f>'Inuk Communities'!K40</f>
        <v>0.33</v>
      </c>
      <c r="L39" s="331">
        <f>'Inuk Communities'!L40</f>
        <v>0</v>
      </c>
      <c r="M39" s="113">
        <f>'Inuk Communities'!M40</f>
        <v>0.50041666666666662</v>
      </c>
      <c r="N39" s="331">
        <f>'Inuk Communities'!N40</f>
        <v>0.5</v>
      </c>
      <c r="O39" s="115">
        <f>'Inuk Communities'!O40</f>
        <v>0.5</v>
      </c>
      <c r="P39" s="380">
        <f>'Inuk Communities'!P40</f>
        <v>1</v>
      </c>
      <c r="Q39" s="380">
        <f>'Inuk Communities'!Q40</f>
        <v>0</v>
      </c>
      <c r="R39" s="115">
        <f>'Inuk Communities'!R40</f>
        <v>0.66666666666666663</v>
      </c>
      <c r="S39" s="380">
        <f>'Inuk Communities'!S40</f>
        <v>0</v>
      </c>
      <c r="T39" s="380">
        <f>'Inuk Communities'!T40</f>
        <v>1</v>
      </c>
      <c r="U39" s="380">
        <f>'Inuk Communities'!U40</f>
        <v>1</v>
      </c>
      <c r="V39" s="115">
        <f>'Inuk Communities'!V40</f>
        <v>0.33500000000000002</v>
      </c>
      <c r="W39" s="380">
        <f>'Inuk Communities'!W40</f>
        <v>0</v>
      </c>
      <c r="X39" s="499">
        <f>'Inuk Communities'!X40</f>
        <v>0.67</v>
      </c>
    </row>
    <row r="40" spans="1:24" ht="15">
      <c r="A40" s="900" t="s">
        <v>247</v>
      </c>
      <c r="B40" s="455" t="s">
        <v>244</v>
      </c>
      <c r="C40" s="736">
        <f>'Inuk Communities'!C41</f>
        <v>177</v>
      </c>
      <c r="D40" s="902">
        <f>'Inuk Communities'!D41</f>
        <v>88.6</v>
      </c>
      <c r="E40" s="112">
        <f>'Inuk Communities'!E41</f>
        <v>0.40027777777777773</v>
      </c>
      <c r="F40" s="113">
        <f>'Inuk Communities'!F41</f>
        <v>0.25888888888888889</v>
      </c>
      <c r="G40" s="331">
        <f>'Inuk Communities'!G41</f>
        <v>0.5</v>
      </c>
      <c r="H40" s="115">
        <f>'Inuk Communities'!H41</f>
        <v>0.27666666666666667</v>
      </c>
      <c r="I40" s="380">
        <f>'Inuk Communities'!I41</f>
        <v>0</v>
      </c>
      <c r="J40" s="380">
        <f>'Inuk Communities'!J41</f>
        <v>0.5</v>
      </c>
      <c r="K40" s="380">
        <f>'Inuk Communities'!K41</f>
        <v>0.33</v>
      </c>
      <c r="L40" s="331">
        <f>'Inuk Communities'!L41</f>
        <v>0</v>
      </c>
      <c r="M40" s="113">
        <f>'Inuk Communities'!M41</f>
        <v>0.54166666666666663</v>
      </c>
      <c r="N40" s="331">
        <f>'Inuk Communities'!N41</f>
        <v>0.5</v>
      </c>
      <c r="O40" s="115">
        <f>'Inuk Communities'!O41</f>
        <v>0.5</v>
      </c>
      <c r="P40" s="380">
        <f>'Inuk Communities'!P41</f>
        <v>1</v>
      </c>
      <c r="Q40" s="380">
        <f>'Inuk Communities'!Q41</f>
        <v>0</v>
      </c>
      <c r="R40" s="115">
        <f>'Inuk Communities'!R41</f>
        <v>0.66666666666666663</v>
      </c>
      <c r="S40" s="380">
        <f>'Inuk Communities'!S41</f>
        <v>0</v>
      </c>
      <c r="T40" s="380">
        <f>'Inuk Communities'!T41</f>
        <v>1</v>
      </c>
      <c r="U40" s="380">
        <f>'Inuk Communities'!U41</f>
        <v>1</v>
      </c>
      <c r="V40" s="115">
        <f>'Inuk Communities'!V41</f>
        <v>0.5</v>
      </c>
      <c r="W40" s="380">
        <f>'Inuk Communities'!W41</f>
        <v>1</v>
      </c>
      <c r="X40" s="499">
        <f>'Inuk Communities'!X41</f>
        <v>0</v>
      </c>
    </row>
    <row r="41" spans="1:24" ht="15.75" thickBot="1">
      <c r="A41" s="910" t="s">
        <v>248</v>
      </c>
      <c r="B41" s="476" t="s">
        <v>244</v>
      </c>
      <c r="C41" s="911">
        <f>'Inuk Communities'!C42</f>
        <v>305</v>
      </c>
      <c r="D41" s="912">
        <f>'Inuk Communities'!D42</f>
        <v>95.1</v>
      </c>
      <c r="E41" s="212">
        <f>'Inuk Communities'!E42</f>
        <v>0.37944444444444447</v>
      </c>
      <c r="F41" s="213">
        <f>'Inuk Communities'!F42</f>
        <v>0.25888888888888889</v>
      </c>
      <c r="G41" s="335">
        <f>'Inuk Communities'!G42</f>
        <v>0.5</v>
      </c>
      <c r="H41" s="215">
        <f>'Inuk Communities'!H42</f>
        <v>0.27666666666666667</v>
      </c>
      <c r="I41" s="383">
        <f>'Inuk Communities'!I42</f>
        <v>0</v>
      </c>
      <c r="J41" s="383">
        <f>'Inuk Communities'!J42</f>
        <v>0.5</v>
      </c>
      <c r="K41" s="383">
        <f>'Inuk Communities'!K42</f>
        <v>0.33</v>
      </c>
      <c r="L41" s="335">
        <f>'Inuk Communities'!L42</f>
        <v>0</v>
      </c>
      <c r="M41" s="213">
        <f>'Inuk Communities'!M42</f>
        <v>0.5</v>
      </c>
      <c r="N41" s="335">
        <f>'Inuk Communities'!N42</f>
        <v>0.5</v>
      </c>
      <c r="O41" s="215">
        <f>'Inuk Communities'!O42</f>
        <v>0.5</v>
      </c>
      <c r="P41" s="383">
        <f>'Inuk Communities'!P42</f>
        <v>1</v>
      </c>
      <c r="Q41" s="383">
        <f>'Inuk Communities'!Q42</f>
        <v>0</v>
      </c>
      <c r="R41" s="215">
        <f>'Inuk Communities'!R42</f>
        <v>0.5</v>
      </c>
      <c r="S41" s="383">
        <f>'Inuk Communities'!S42</f>
        <v>0</v>
      </c>
      <c r="T41" s="383">
        <f>'Inuk Communities'!T42</f>
        <v>1</v>
      </c>
      <c r="U41" s="383">
        <f>'Inuk Communities'!U42</f>
        <v>0.5</v>
      </c>
      <c r="V41" s="215">
        <f>'Inuk Communities'!V42</f>
        <v>0.5</v>
      </c>
      <c r="W41" s="383">
        <f>'Inuk Communities'!W42</f>
        <v>1</v>
      </c>
      <c r="X41" s="648">
        <f>'Inuk Communities'!X42</f>
        <v>0</v>
      </c>
    </row>
    <row r="42" spans="1:24" ht="15.75" thickTop="1">
      <c r="A42" s="903" t="s">
        <v>205</v>
      </c>
      <c r="B42" s="904" t="s">
        <v>206</v>
      </c>
      <c r="C42" s="905">
        <f>'Inuk Communities'!C43</f>
        <v>633</v>
      </c>
      <c r="D42" s="906">
        <f>'Inuk Communities'!D43</f>
        <v>99.2</v>
      </c>
      <c r="E42" s="161">
        <f>'Inuk Communities'!E43</f>
        <v>0.2336111111111111</v>
      </c>
      <c r="F42" s="162">
        <f>'Inuk Communities'!F43</f>
        <v>9.2222222222222219E-2</v>
      </c>
      <c r="G42" s="163">
        <f>'Inuk Communities'!G43</f>
        <v>0</v>
      </c>
      <c r="H42" s="164">
        <f>'Inuk Communities'!H43</f>
        <v>0.27666666666666667</v>
      </c>
      <c r="I42" s="165">
        <f>'Inuk Communities'!I43</f>
        <v>0</v>
      </c>
      <c r="J42" s="165">
        <f>'Inuk Communities'!J43</f>
        <v>0.5</v>
      </c>
      <c r="K42" s="165">
        <f>'Inuk Communities'!K43</f>
        <v>0.33</v>
      </c>
      <c r="L42" s="163">
        <f>'Inuk Communities'!L43</f>
        <v>0</v>
      </c>
      <c r="M42" s="162">
        <f>'Inuk Communities'!M43</f>
        <v>0.375</v>
      </c>
      <c r="N42" s="163">
        <f>'Inuk Communities'!N43</f>
        <v>0.5</v>
      </c>
      <c r="O42" s="164">
        <f>'Inuk Communities'!O43</f>
        <v>0.5</v>
      </c>
      <c r="P42" s="165">
        <f>'Inuk Communities'!P43</f>
        <v>1</v>
      </c>
      <c r="Q42" s="165">
        <f>'Inuk Communities'!Q43</f>
        <v>0</v>
      </c>
      <c r="R42" s="164">
        <f>'Inuk Communities'!R43</f>
        <v>0.5</v>
      </c>
      <c r="S42" s="165">
        <f>'Inuk Communities'!S43</f>
        <v>0.5</v>
      </c>
      <c r="T42" s="165">
        <f>'Inuk Communities'!T43</f>
        <v>0</v>
      </c>
      <c r="U42" s="165">
        <f>'Inuk Communities'!U43</f>
        <v>1</v>
      </c>
      <c r="V42" s="164">
        <f>'Inuk Communities'!V43</f>
        <v>0</v>
      </c>
      <c r="W42" s="165">
        <f>'Inuk Communities'!W43</f>
        <v>0</v>
      </c>
      <c r="X42" s="879">
        <f>'Inuk Communities'!X43</f>
        <v>0</v>
      </c>
    </row>
    <row r="43" spans="1:24" ht="15">
      <c r="A43" s="750" t="s">
        <v>207</v>
      </c>
      <c r="B43" s="751" t="s">
        <v>206</v>
      </c>
      <c r="C43" s="752">
        <f>'Inuk Communities'!C44</f>
        <v>209</v>
      </c>
      <c r="D43" s="753">
        <f>'Inuk Communities'!D44</f>
        <v>97.6</v>
      </c>
      <c r="E43" s="169">
        <f>'Inuk Communities'!E44</f>
        <v>0.25423611111111111</v>
      </c>
      <c r="F43" s="170">
        <f>'Inuk Communities'!F44</f>
        <v>9.2222222222222219E-2</v>
      </c>
      <c r="G43" s="171">
        <f>'Inuk Communities'!G44</f>
        <v>0</v>
      </c>
      <c r="H43" s="172">
        <f>'Inuk Communities'!H44</f>
        <v>0.27666666666666667</v>
      </c>
      <c r="I43" s="173">
        <f>'Inuk Communities'!I44</f>
        <v>0</v>
      </c>
      <c r="J43" s="173">
        <f>'Inuk Communities'!J44</f>
        <v>0.5</v>
      </c>
      <c r="K43" s="173">
        <f>'Inuk Communities'!K44</f>
        <v>0.33</v>
      </c>
      <c r="L43" s="171">
        <f>'Inuk Communities'!L44</f>
        <v>0</v>
      </c>
      <c r="M43" s="170">
        <f>'Inuk Communities'!M44</f>
        <v>0.41625000000000001</v>
      </c>
      <c r="N43" s="171">
        <f>'Inuk Communities'!N44</f>
        <v>0.5</v>
      </c>
      <c r="O43" s="172">
        <f>'Inuk Communities'!O44</f>
        <v>0.5</v>
      </c>
      <c r="P43" s="173">
        <f>'Inuk Communities'!P44</f>
        <v>1</v>
      </c>
      <c r="Q43" s="173">
        <f>'Inuk Communities'!Q44</f>
        <v>0</v>
      </c>
      <c r="R43" s="172">
        <f>'Inuk Communities'!R44</f>
        <v>0.5</v>
      </c>
      <c r="S43" s="173">
        <f>'Inuk Communities'!S44</f>
        <v>0.5</v>
      </c>
      <c r="T43" s="173">
        <f>'Inuk Communities'!T44</f>
        <v>0</v>
      </c>
      <c r="U43" s="173">
        <f>'Inuk Communities'!U44</f>
        <v>1</v>
      </c>
      <c r="V43" s="172">
        <f>'Inuk Communities'!V44</f>
        <v>0.16500000000000001</v>
      </c>
      <c r="W43" s="173">
        <f>'Inuk Communities'!W44</f>
        <v>0</v>
      </c>
      <c r="X43" s="693">
        <f>'Inuk Communities'!X44</f>
        <v>0.33</v>
      </c>
    </row>
    <row r="44" spans="1:24" ht="15">
      <c r="A44" s="738" t="s">
        <v>208</v>
      </c>
      <c r="B44" s="739" t="s">
        <v>206</v>
      </c>
      <c r="C44" s="740">
        <f>'Inuk Communities'!C45</f>
        <v>1757</v>
      </c>
      <c r="D44" s="741">
        <f>'Inuk Communities'!D45</f>
        <v>97.2</v>
      </c>
      <c r="E44" s="169">
        <f>'Inuk Communities'!E45</f>
        <v>0.25423611111111111</v>
      </c>
      <c r="F44" s="170">
        <f>'Inuk Communities'!F45</f>
        <v>9.2222222222222219E-2</v>
      </c>
      <c r="G44" s="171">
        <f>'Inuk Communities'!G45</f>
        <v>0</v>
      </c>
      <c r="H44" s="172">
        <f>'Inuk Communities'!H45</f>
        <v>0.27666666666666667</v>
      </c>
      <c r="I44" s="173">
        <f>'Inuk Communities'!I45</f>
        <v>0</v>
      </c>
      <c r="J44" s="173">
        <f>'Inuk Communities'!J45</f>
        <v>0.5</v>
      </c>
      <c r="K44" s="173">
        <f>'Inuk Communities'!K45</f>
        <v>0.33</v>
      </c>
      <c r="L44" s="171">
        <f>'Inuk Communities'!L45</f>
        <v>0</v>
      </c>
      <c r="M44" s="170">
        <f>'Inuk Communities'!M45</f>
        <v>0.41625000000000001</v>
      </c>
      <c r="N44" s="171">
        <f>'Inuk Communities'!N45</f>
        <v>0.5</v>
      </c>
      <c r="O44" s="172">
        <f>'Inuk Communities'!O45</f>
        <v>0.5</v>
      </c>
      <c r="P44" s="173">
        <f>'Inuk Communities'!P45</f>
        <v>1</v>
      </c>
      <c r="Q44" s="173">
        <f>'Inuk Communities'!Q45</f>
        <v>0</v>
      </c>
      <c r="R44" s="172">
        <f>'Inuk Communities'!R45</f>
        <v>0.5</v>
      </c>
      <c r="S44" s="173">
        <f>'Inuk Communities'!S45</f>
        <v>0.5</v>
      </c>
      <c r="T44" s="173">
        <f>'Inuk Communities'!T45</f>
        <v>0</v>
      </c>
      <c r="U44" s="173">
        <f>'Inuk Communities'!U45</f>
        <v>1</v>
      </c>
      <c r="V44" s="172">
        <f>'Inuk Communities'!V45</f>
        <v>0.16500000000000001</v>
      </c>
      <c r="W44" s="173">
        <f>'Inuk Communities'!W45</f>
        <v>0</v>
      </c>
      <c r="X44" s="693">
        <f>'Inuk Communities'!X45</f>
        <v>0.33</v>
      </c>
    </row>
    <row r="45" spans="1:24" ht="15">
      <c r="A45" s="750" t="s">
        <v>209</v>
      </c>
      <c r="B45" s="751" t="s">
        <v>206</v>
      </c>
      <c r="C45" s="752">
        <f>'Inuk Communities'!C46</f>
        <v>414</v>
      </c>
      <c r="D45" s="753">
        <f>'Inuk Communities'!D46</f>
        <v>96.4</v>
      </c>
      <c r="E45" s="169">
        <f>'Inuk Communities'!E46</f>
        <v>0.2336111111111111</v>
      </c>
      <c r="F45" s="170">
        <f>'Inuk Communities'!F46</f>
        <v>9.2222222222222219E-2</v>
      </c>
      <c r="G45" s="171">
        <f>'Inuk Communities'!G46</f>
        <v>0</v>
      </c>
      <c r="H45" s="172">
        <f>'Inuk Communities'!H46</f>
        <v>0.27666666666666667</v>
      </c>
      <c r="I45" s="173">
        <f>'Inuk Communities'!I46</f>
        <v>0</v>
      </c>
      <c r="J45" s="173">
        <f>'Inuk Communities'!J46</f>
        <v>0.5</v>
      </c>
      <c r="K45" s="173">
        <f>'Inuk Communities'!K46</f>
        <v>0.33</v>
      </c>
      <c r="L45" s="171">
        <f>'Inuk Communities'!L46</f>
        <v>0</v>
      </c>
      <c r="M45" s="170">
        <f>'Inuk Communities'!M46</f>
        <v>0.375</v>
      </c>
      <c r="N45" s="171">
        <f>'Inuk Communities'!N46</f>
        <v>0.5</v>
      </c>
      <c r="O45" s="172">
        <f>'Inuk Communities'!O46</f>
        <v>0.5</v>
      </c>
      <c r="P45" s="173">
        <f>'Inuk Communities'!P46</f>
        <v>1</v>
      </c>
      <c r="Q45" s="173">
        <f>'Inuk Communities'!Q46</f>
        <v>0</v>
      </c>
      <c r="R45" s="172">
        <f>'Inuk Communities'!R46</f>
        <v>0.5</v>
      </c>
      <c r="S45" s="173">
        <f>'Inuk Communities'!S46</f>
        <v>0.5</v>
      </c>
      <c r="T45" s="173">
        <f>'Inuk Communities'!T46</f>
        <v>0</v>
      </c>
      <c r="U45" s="173">
        <f>'Inuk Communities'!U46</f>
        <v>1</v>
      </c>
      <c r="V45" s="172">
        <f>'Inuk Communities'!V46</f>
        <v>0</v>
      </c>
      <c r="W45" s="173">
        <f>'Inuk Communities'!W46</f>
        <v>0</v>
      </c>
      <c r="X45" s="693">
        <f>'Inuk Communities'!X46</f>
        <v>0</v>
      </c>
    </row>
    <row r="46" spans="1:24" ht="15">
      <c r="A46" s="738" t="s">
        <v>210</v>
      </c>
      <c r="B46" s="739" t="s">
        <v>206</v>
      </c>
      <c r="C46" s="740">
        <f>'Inuk Communities'!C47</f>
        <v>942</v>
      </c>
      <c r="D46" s="741">
        <f>'Inuk Communities'!D47</f>
        <v>95.2</v>
      </c>
      <c r="E46" s="169">
        <f>'Inuk Communities'!E47</f>
        <v>0.2336111111111111</v>
      </c>
      <c r="F46" s="170">
        <f>'Inuk Communities'!F47</f>
        <v>9.2222222222222219E-2</v>
      </c>
      <c r="G46" s="171">
        <f>'Inuk Communities'!G47</f>
        <v>0</v>
      </c>
      <c r="H46" s="172">
        <f>'Inuk Communities'!H47</f>
        <v>0.27666666666666667</v>
      </c>
      <c r="I46" s="173">
        <f>'Inuk Communities'!I47</f>
        <v>0</v>
      </c>
      <c r="J46" s="173">
        <f>'Inuk Communities'!J47</f>
        <v>0.5</v>
      </c>
      <c r="K46" s="173">
        <f>'Inuk Communities'!K47</f>
        <v>0.33</v>
      </c>
      <c r="L46" s="171">
        <f>'Inuk Communities'!L47</f>
        <v>0</v>
      </c>
      <c r="M46" s="170">
        <f>'Inuk Communities'!M47</f>
        <v>0.375</v>
      </c>
      <c r="N46" s="171">
        <f>'Inuk Communities'!N47</f>
        <v>0.5</v>
      </c>
      <c r="O46" s="172">
        <f>'Inuk Communities'!O47</f>
        <v>0.5</v>
      </c>
      <c r="P46" s="173">
        <f>'Inuk Communities'!P47</f>
        <v>1</v>
      </c>
      <c r="Q46" s="173">
        <f>'Inuk Communities'!Q47</f>
        <v>0</v>
      </c>
      <c r="R46" s="172">
        <f>'Inuk Communities'!R47</f>
        <v>0.5</v>
      </c>
      <c r="S46" s="173">
        <f>'Inuk Communities'!S47</f>
        <v>0.5</v>
      </c>
      <c r="T46" s="173">
        <f>'Inuk Communities'!T47</f>
        <v>0</v>
      </c>
      <c r="U46" s="173">
        <f>'Inuk Communities'!U47</f>
        <v>1</v>
      </c>
      <c r="V46" s="172">
        <f>'Inuk Communities'!V47</f>
        <v>0</v>
      </c>
      <c r="W46" s="173">
        <f>'Inuk Communities'!W47</f>
        <v>0</v>
      </c>
      <c r="X46" s="693">
        <f>'Inuk Communities'!X47</f>
        <v>0</v>
      </c>
    </row>
    <row r="47" spans="1:24" ht="15">
      <c r="A47" s="750" t="s">
        <v>211</v>
      </c>
      <c r="B47" s="751" t="s">
        <v>206</v>
      </c>
      <c r="C47" s="752">
        <f>'Inuk Communities'!C48</f>
        <v>750</v>
      </c>
      <c r="D47" s="753">
        <f>'Inuk Communities'!D48</f>
        <v>94</v>
      </c>
      <c r="E47" s="951">
        <f>'Inuk Communities'!E48</f>
        <v>0.2336111111111111</v>
      </c>
      <c r="F47" s="170">
        <f>'Inuk Communities'!F48</f>
        <v>9.2222222222222219E-2</v>
      </c>
      <c r="G47" s="171">
        <f>'Inuk Communities'!G48</f>
        <v>0</v>
      </c>
      <c r="H47" s="172">
        <f>'Inuk Communities'!H48</f>
        <v>0.27666666666666667</v>
      </c>
      <c r="I47" s="173">
        <f>'Inuk Communities'!I48</f>
        <v>0</v>
      </c>
      <c r="J47" s="173">
        <f>'Inuk Communities'!J48</f>
        <v>0.5</v>
      </c>
      <c r="K47" s="173">
        <f>'Inuk Communities'!K48</f>
        <v>0.33</v>
      </c>
      <c r="L47" s="171">
        <f>'Inuk Communities'!L48</f>
        <v>0</v>
      </c>
      <c r="M47" s="170">
        <f>'Inuk Communities'!M48</f>
        <v>0.375</v>
      </c>
      <c r="N47" s="171">
        <f>'Inuk Communities'!N48</f>
        <v>0.5</v>
      </c>
      <c r="O47" s="172">
        <f>'Inuk Communities'!O48</f>
        <v>0.5</v>
      </c>
      <c r="P47" s="173">
        <f>'Inuk Communities'!P48</f>
        <v>1</v>
      </c>
      <c r="Q47" s="173">
        <f>'Inuk Communities'!Q48</f>
        <v>0</v>
      </c>
      <c r="R47" s="172">
        <f>'Inuk Communities'!R48</f>
        <v>0.5</v>
      </c>
      <c r="S47" s="173">
        <f>'Inuk Communities'!S48</f>
        <v>0.5</v>
      </c>
      <c r="T47" s="173">
        <f>'Inuk Communities'!T48</f>
        <v>0</v>
      </c>
      <c r="U47" s="173">
        <f>'Inuk Communities'!U48</f>
        <v>1</v>
      </c>
      <c r="V47" s="172">
        <f>'Inuk Communities'!V48</f>
        <v>0</v>
      </c>
      <c r="W47" s="173">
        <f>'Inuk Communities'!W48</f>
        <v>0</v>
      </c>
      <c r="X47" s="693">
        <f>'Inuk Communities'!X48</f>
        <v>0</v>
      </c>
    </row>
    <row r="48" spans="1:24" ht="15">
      <c r="A48" s="738" t="s">
        <v>212</v>
      </c>
      <c r="B48" s="739" t="s">
        <v>206</v>
      </c>
      <c r="C48" s="740">
        <f>'Inuk Communities'!C49</f>
        <v>567</v>
      </c>
      <c r="D48" s="741">
        <f>'Inuk Communities'!D49</f>
        <v>94.7</v>
      </c>
      <c r="E48" s="169">
        <f>'Inuk Communities'!E49</f>
        <v>0.2336111111111111</v>
      </c>
      <c r="F48" s="170">
        <f>'Inuk Communities'!F49</f>
        <v>9.2222222222222219E-2</v>
      </c>
      <c r="G48" s="171">
        <f>'Inuk Communities'!G49</f>
        <v>0</v>
      </c>
      <c r="H48" s="172">
        <f>'Inuk Communities'!H49</f>
        <v>0.27666666666666667</v>
      </c>
      <c r="I48" s="173">
        <f>'Inuk Communities'!I49</f>
        <v>0</v>
      </c>
      <c r="J48" s="173">
        <f>'Inuk Communities'!J49</f>
        <v>0.5</v>
      </c>
      <c r="K48" s="173">
        <f>'Inuk Communities'!K49</f>
        <v>0.33</v>
      </c>
      <c r="L48" s="171">
        <f>'Inuk Communities'!L49</f>
        <v>0</v>
      </c>
      <c r="M48" s="170">
        <f>'Inuk Communities'!M49</f>
        <v>0.375</v>
      </c>
      <c r="N48" s="171">
        <f>'Inuk Communities'!N49</f>
        <v>0.5</v>
      </c>
      <c r="O48" s="172">
        <f>'Inuk Communities'!O49</f>
        <v>0.5</v>
      </c>
      <c r="P48" s="173">
        <f>'Inuk Communities'!P49</f>
        <v>1</v>
      </c>
      <c r="Q48" s="173">
        <f>'Inuk Communities'!Q49</f>
        <v>0</v>
      </c>
      <c r="R48" s="172">
        <f>'Inuk Communities'!R49</f>
        <v>0.5</v>
      </c>
      <c r="S48" s="173">
        <f>'Inuk Communities'!S49</f>
        <v>0.5</v>
      </c>
      <c r="T48" s="173">
        <f>'Inuk Communities'!T49</f>
        <v>0</v>
      </c>
      <c r="U48" s="173">
        <f>'Inuk Communities'!U49</f>
        <v>1</v>
      </c>
      <c r="V48" s="172">
        <f>'Inuk Communities'!V49</f>
        <v>0</v>
      </c>
      <c r="W48" s="173">
        <f>'Inuk Communities'!W49</f>
        <v>0</v>
      </c>
      <c r="X48" s="693">
        <f>'Inuk Communities'!X49</f>
        <v>0</v>
      </c>
    </row>
    <row r="49" spans="1:24" ht="15">
      <c r="A49" s="750" t="s">
        <v>213</v>
      </c>
      <c r="B49" s="751" t="s">
        <v>206</v>
      </c>
      <c r="C49" s="752">
        <f>'Inuk Communities'!C50</f>
        <v>2754</v>
      </c>
      <c r="D49" s="753">
        <f>'Inuk Communities'!D50</f>
        <v>74.3</v>
      </c>
      <c r="E49" s="169">
        <f>'Inuk Communities'!E50</f>
        <v>0.34770833333333334</v>
      </c>
      <c r="F49" s="170">
        <f>'Inuk Communities'!F50</f>
        <v>0.11166666666666668</v>
      </c>
      <c r="G49" s="171">
        <f>'Inuk Communities'!G50</f>
        <v>0</v>
      </c>
      <c r="H49" s="172">
        <f>'Inuk Communities'!H50</f>
        <v>0.33500000000000002</v>
      </c>
      <c r="I49" s="173">
        <f>'Inuk Communities'!I50</f>
        <v>0</v>
      </c>
      <c r="J49" s="173" t="str">
        <f>'Inuk Communities'!J50</f>
        <v>n/a</v>
      </c>
      <c r="K49" s="173">
        <f>'Inuk Communities'!K50</f>
        <v>0.67</v>
      </c>
      <c r="L49" s="171">
        <f>'Inuk Communities'!L50</f>
        <v>0</v>
      </c>
      <c r="M49" s="170">
        <f>'Inuk Communities'!M50</f>
        <v>0.58374999999999999</v>
      </c>
      <c r="N49" s="171">
        <f>'Inuk Communities'!N50</f>
        <v>1</v>
      </c>
      <c r="O49" s="172">
        <f>'Inuk Communities'!O50</f>
        <v>0.5</v>
      </c>
      <c r="P49" s="173">
        <f>'Inuk Communities'!P50</f>
        <v>1</v>
      </c>
      <c r="Q49" s="173">
        <f>'Inuk Communities'!Q50</f>
        <v>0</v>
      </c>
      <c r="R49" s="172">
        <f>'Inuk Communities'!R50</f>
        <v>0.5</v>
      </c>
      <c r="S49" s="173">
        <f>'Inuk Communities'!S50</f>
        <v>0.5</v>
      </c>
      <c r="T49" s="173">
        <f>'Inuk Communities'!T50</f>
        <v>0</v>
      </c>
      <c r="U49" s="173">
        <f>'Inuk Communities'!U50</f>
        <v>1</v>
      </c>
      <c r="V49" s="172">
        <f>'Inuk Communities'!V50</f>
        <v>0.33500000000000002</v>
      </c>
      <c r="W49" s="173">
        <f>'Inuk Communities'!W50</f>
        <v>0</v>
      </c>
      <c r="X49" s="693">
        <f>'Inuk Communities'!X50</f>
        <v>0.67</v>
      </c>
    </row>
    <row r="50" spans="1:24" ht="15">
      <c r="A50" s="738" t="s">
        <v>214</v>
      </c>
      <c r="B50" s="739" t="s">
        <v>206</v>
      </c>
      <c r="C50" s="740">
        <f>'Inuk Communities'!C51</f>
        <v>686</v>
      </c>
      <c r="D50" s="741">
        <f>'Inuk Communities'!D51</f>
        <v>92.7</v>
      </c>
      <c r="E50" s="169">
        <f>'Inuk Communities'!E51</f>
        <v>0.31479166666666669</v>
      </c>
      <c r="F50" s="170">
        <f>'Inuk Communities'!F51</f>
        <v>0.12999999999999998</v>
      </c>
      <c r="G50" s="171">
        <f>'Inuk Communities'!G51</f>
        <v>0</v>
      </c>
      <c r="H50" s="172">
        <f>'Inuk Communities'!H51</f>
        <v>0.38999999999999996</v>
      </c>
      <c r="I50" s="173">
        <f>'Inuk Communities'!I51</f>
        <v>0</v>
      </c>
      <c r="J50" s="173">
        <f>'Inuk Communities'!J51</f>
        <v>0.5</v>
      </c>
      <c r="K50" s="173">
        <f>'Inuk Communities'!K51</f>
        <v>0.67</v>
      </c>
      <c r="L50" s="171">
        <f>'Inuk Communities'!L51</f>
        <v>0</v>
      </c>
      <c r="M50" s="170">
        <f>'Inuk Communities'!M51</f>
        <v>0.49958333333333338</v>
      </c>
      <c r="N50" s="171">
        <f>'Inuk Communities'!N51</f>
        <v>0.5</v>
      </c>
      <c r="O50" s="172">
        <f>'Inuk Communities'!O51</f>
        <v>0.5</v>
      </c>
      <c r="P50" s="173">
        <f>'Inuk Communities'!P51</f>
        <v>1</v>
      </c>
      <c r="Q50" s="173">
        <f>'Inuk Communities'!Q51</f>
        <v>0</v>
      </c>
      <c r="R50" s="172">
        <f>'Inuk Communities'!R51</f>
        <v>0.83333333333333337</v>
      </c>
      <c r="S50" s="173">
        <f>'Inuk Communities'!S51</f>
        <v>0.5</v>
      </c>
      <c r="T50" s="173">
        <f>'Inuk Communities'!T51</f>
        <v>1</v>
      </c>
      <c r="U50" s="173">
        <f>'Inuk Communities'!U51</f>
        <v>1</v>
      </c>
      <c r="V50" s="172">
        <f>'Inuk Communities'!V51</f>
        <v>0.16500000000000001</v>
      </c>
      <c r="W50" s="173">
        <f>'Inuk Communities'!W51</f>
        <v>0</v>
      </c>
      <c r="X50" s="693">
        <f>'Inuk Communities'!X51</f>
        <v>0.33</v>
      </c>
    </row>
    <row r="51" spans="1:24" ht="15">
      <c r="A51" s="750" t="s">
        <v>215</v>
      </c>
      <c r="B51" s="751" t="s">
        <v>206</v>
      </c>
      <c r="C51" s="752">
        <f>'Inuk Communities'!C52</f>
        <v>1779</v>
      </c>
      <c r="D51" s="753">
        <f>'Inuk Communities'!D52</f>
        <v>94.3</v>
      </c>
      <c r="E51" s="169">
        <f>'Inuk Communities'!E52</f>
        <v>0.356875</v>
      </c>
      <c r="F51" s="170">
        <f>'Inuk Communities'!F52</f>
        <v>0.12999999999999998</v>
      </c>
      <c r="G51" s="171">
        <f>'Inuk Communities'!G52</f>
        <v>0</v>
      </c>
      <c r="H51" s="172">
        <f>'Inuk Communities'!H52</f>
        <v>0.38999999999999996</v>
      </c>
      <c r="I51" s="173">
        <f>'Inuk Communities'!I52</f>
        <v>0</v>
      </c>
      <c r="J51" s="173">
        <f>'Inuk Communities'!J52</f>
        <v>0.5</v>
      </c>
      <c r="K51" s="173">
        <f>'Inuk Communities'!K52</f>
        <v>0.67</v>
      </c>
      <c r="L51" s="171">
        <f>'Inuk Communities'!L52</f>
        <v>0</v>
      </c>
      <c r="M51" s="170">
        <f>'Inuk Communities'!M52</f>
        <v>0.58374999999999999</v>
      </c>
      <c r="N51" s="171">
        <f>'Inuk Communities'!N52</f>
        <v>1</v>
      </c>
      <c r="O51" s="172">
        <f>'Inuk Communities'!O52</f>
        <v>0.5</v>
      </c>
      <c r="P51" s="173">
        <f>'Inuk Communities'!P52</f>
        <v>1</v>
      </c>
      <c r="Q51" s="173">
        <f>'Inuk Communities'!Q52</f>
        <v>0</v>
      </c>
      <c r="R51" s="172">
        <f>'Inuk Communities'!R52</f>
        <v>0.5</v>
      </c>
      <c r="S51" s="173">
        <f>'Inuk Communities'!S52</f>
        <v>0.5</v>
      </c>
      <c r="T51" s="173">
        <f>'Inuk Communities'!T52</f>
        <v>0</v>
      </c>
      <c r="U51" s="173">
        <f>'Inuk Communities'!U52</f>
        <v>1</v>
      </c>
      <c r="V51" s="172">
        <f>'Inuk Communities'!V52</f>
        <v>0.33500000000000002</v>
      </c>
      <c r="W51" s="173">
        <f>'Inuk Communities'!W52</f>
        <v>0</v>
      </c>
      <c r="X51" s="693">
        <f>'Inuk Communities'!X52</f>
        <v>0.67</v>
      </c>
    </row>
    <row r="52" spans="1:24" ht="15">
      <c r="A52" s="738" t="s">
        <v>216</v>
      </c>
      <c r="B52" s="739" t="s">
        <v>206</v>
      </c>
      <c r="C52" s="740">
        <f>'Inuk Communities'!C53</f>
        <v>403</v>
      </c>
      <c r="D52" s="741">
        <f>'Inuk Communities'!D53</f>
        <v>95.1</v>
      </c>
      <c r="E52" s="169">
        <f>'Inuk Communities'!E53</f>
        <v>0.2336111111111111</v>
      </c>
      <c r="F52" s="170">
        <f>'Inuk Communities'!F53</f>
        <v>9.2222222222222219E-2</v>
      </c>
      <c r="G52" s="171">
        <f>'Inuk Communities'!G53</f>
        <v>0</v>
      </c>
      <c r="H52" s="172">
        <f>'Inuk Communities'!H53</f>
        <v>0.27666666666666667</v>
      </c>
      <c r="I52" s="173">
        <f>'Inuk Communities'!I53</f>
        <v>0</v>
      </c>
      <c r="J52" s="173">
        <f>'Inuk Communities'!J53</f>
        <v>0.5</v>
      </c>
      <c r="K52" s="173">
        <f>'Inuk Communities'!K53</f>
        <v>0.33</v>
      </c>
      <c r="L52" s="171">
        <f>'Inuk Communities'!L53</f>
        <v>0</v>
      </c>
      <c r="M52" s="170">
        <f>'Inuk Communities'!M53</f>
        <v>0.375</v>
      </c>
      <c r="N52" s="171">
        <f>'Inuk Communities'!N53</f>
        <v>0.5</v>
      </c>
      <c r="O52" s="172">
        <f>'Inuk Communities'!O53</f>
        <v>0.5</v>
      </c>
      <c r="P52" s="173">
        <f>'Inuk Communities'!P53</f>
        <v>1</v>
      </c>
      <c r="Q52" s="173">
        <f>'Inuk Communities'!Q53</f>
        <v>0</v>
      </c>
      <c r="R52" s="172">
        <f>'Inuk Communities'!R53</f>
        <v>0.5</v>
      </c>
      <c r="S52" s="173">
        <f>'Inuk Communities'!S53</f>
        <v>0.5</v>
      </c>
      <c r="T52" s="173">
        <f>'Inuk Communities'!T53</f>
        <v>0</v>
      </c>
      <c r="U52" s="173">
        <f>'Inuk Communities'!U53</f>
        <v>1</v>
      </c>
      <c r="V52" s="172">
        <f>'Inuk Communities'!V53</f>
        <v>0</v>
      </c>
      <c r="W52" s="173">
        <f>'Inuk Communities'!W53</f>
        <v>0</v>
      </c>
      <c r="X52" s="693">
        <f>'Inuk Communities'!X53</f>
        <v>0</v>
      </c>
    </row>
    <row r="53" spans="1:24" ht="15">
      <c r="A53" s="750" t="s">
        <v>217</v>
      </c>
      <c r="B53" s="751" t="s">
        <v>206</v>
      </c>
      <c r="C53" s="752">
        <f>'Inuk Communities'!C54</f>
        <v>1483</v>
      </c>
      <c r="D53" s="753">
        <f>'Inuk Communities'!D54</f>
        <v>97</v>
      </c>
      <c r="E53" s="169">
        <f>'Inuk Communities'!E54</f>
        <v>0.25423611111111111</v>
      </c>
      <c r="F53" s="170">
        <f>'Inuk Communities'!F54</f>
        <v>9.2222222222222219E-2</v>
      </c>
      <c r="G53" s="171">
        <f>'Inuk Communities'!G54</f>
        <v>0</v>
      </c>
      <c r="H53" s="172">
        <f>'Inuk Communities'!H54</f>
        <v>0.27666666666666667</v>
      </c>
      <c r="I53" s="173">
        <f>'Inuk Communities'!I54</f>
        <v>0</v>
      </c>
      <c r="J53" s="173">
        <f>'Inuk Communities'!J54</f>
        <v>0.5</v>
      </c>
      <c r="K53" s="173">
        <f>'Inuk Communities'!K54</f>
        <v>0.33</v>
      </c>
      <c r="L53" s="171">
        <f>'Inuk Communities'!L54</f>
        <v>0</v>
      </c>
      <c r="M53" s="170">
        <f>'Inuk Communities'!M54</f>
        <v>0.41625000000000001</v>
      </c>
      <c r="N53" s="171">
        <f>'Inuk Communities'!N54</f>
        <v>0.5</v>
      </c>
      <c r="O53" s="172">
        <f>'Inuk Communities'!O54</f>
        <v>0.5</v>
      </c>
      <c r="P53" s="173">
        <f>'Inuk Communities'!P54</f>
        <v>1</v>
      </c>
      <c r="Q53" s="173">
        <f>'Inuk Communities'!Q54</f>
        <v>0</v>
      </c>
      <c r="R53" s="172">
        <f>'Inuk Communities'!R54</f>
        <v>0.5</v>
      </c>
      <c r="S53" s="173">
        <f>'Inuk Communities'!S54</f>
        <v>0.5</v>
      </c>
      <c r="T53" s="173">
        <f>'Inuk Communities'!T54</f>
        <v>0</v>
      </c>
      <c r="U53" s="173">
        <f>'Inuk Communities'!U54</f>
        <v>1</v>
      </c>
      <c r="V53" s="172">
        <f>'Inuk Communities'!V54</f>
        <v>0.16500000000000001</v>
      </c>
      <c r="W53" s="173">
        <f>'Inuk Communities'!W54</f>
        <v>0</v>
      </c>
      <c r="X53" s="693">
        <f>'Inuk Communities'!X54</f>
        <v>0.33</v>
      </c>
    </row>
    <row r="54" spans="1:24" ht="15">
      <c r="A54" s="738" t="s">
        <v>218</v>
      </c>
      <c r="B54" s="739" t="s">
        <v>206</v>
      </c>
      <c r="C54" s="740">
        <f>'Inuk Communities'!C55</f>
        <v>369</v>
      </c>
      <c r="D54" s="741">
        <f>'Inuk Communities'!D55</f>
        <v>94.5</v>
      </c>
      <c r="E54" s="169">
        <f>'Inuk Communities'!E55</f>
        <v>0.2336111111111111</v>
      </c>
      <c r="F54" s="170">
        <f>'Inuk Communities'!F55</f>
        <v>9.2222222222222219E-2</v>
      </c>
      <c r="G54" s="171">
        <f>'Inuk Communities'!G55</f>
        <v>0</v>
      </c>
      <c r="H54" s="172">
        <f>'Inuk Communities'!H55</f>
        <v>0.27666666666666667</v>
      </c>
      <c r="I54" s="173">
        <f>'Inuk Communities'!I55</f>
        <v>0</v>
      </c>
      <c r="J54" s="173">
        <f>'Inuk Communities'!J55</f>
        <v>0.5</v>
      </c>
      <c r="K54" s="173">
        <f>'Inuk Communities'!K55</f>
        <v>0.33</v>
      </c>
      <c r="L54" s="171">
        <f>'Inuk Communities'!L55</f>
        <v>0</v>
      </c>
      <c r="M54" s="170">
        <f>'Inuk Communities'!M55</f>
        <v>0.375</v>
      </c>
      <c r="N54" s="171">
        <f>'Inuk Communities'!N55</f>
        <v>0.5</v>
      </c>
      <c r="O54" s="172">
        <f>'Inuk Communities'!O55</f>
        <v>0.5</v>
      </c>
      <c r="P54" s="173">
        <f>'Inuk Communities'!P55</f>
        <v>1</v>
      </c>
      <c r="Q54" s="173">
        <f>'Inuk Communities'!Q55</f>
        <v>0</v>
      </c>
      <c r="R54" s="172">
        <f>'Inuk Communities'!R55</f>
        <v>0.5</v>
      </c>
      <c r="S54" s="173">
        <f>'Inuk Communities'!S55</f>
        <v>0.5</v>
      </c>
      <c r="T54" s="173">
        <f>'Inuk Communities'!T55</f>
        <v>0</v>
      </c>
      <c r="U54" s="173">
        <f>'Inuk Communities'!U55</f>
        <v>1</v>
      </c>
      <c r="V54" s="172">
        <f>'Inuk Communities'!V55</f>
        <v>0</v>
      </c>
      <c r="W54" s="173">
        <f>'Inuk Communities'!W55</f>
        <v>0</v>
      </c>
      <c r="X54" s="693">
        <f>'Inuk Communities'!X55</f>
        <v>0</v>
      </c>
    </row>
    <row r="55" spans="1:24" ht="15.75" thickBot="1">
      <c r="A55" s="758" t="s">
        <v>219</v>
      </c>
      <c r="B55" s="759" t="s">
        <v>206</v>
      </c>
      <c r="C55" s="760">
        <v>442</v>
      </c>
      <c r="D55" s="761">
        <v>96.6</v>
      </c>
      <c r="E55" s="589">
        <f t="shared" ref="E55" si="0">(F55+M55)/2</f>
        <v>0.4629861111111111</v>
      </c>
      <c r="F55" s="590">
        <f t="shared" ref="F55" si="1">(G55+H55+L55)/3</f>
        <v>0.42555555555555552</v>
      </c>
      <c r="G55" s="591">
        <v>1</v>
      </c>
      <c r="H55" s="592">
        <f t="shared" ref="H55" si="2">(I55+J55+K55)/3</f>
        <v>0.27666666666666667</v>
      </c>
      <c r="I55" s="593">
        <v>0</v>
      </c>
      <c r="J55" s="593">
        <v>0.5</v>
      </c>
      <c r="K55" s="593">
        <v>0.33</v>
      </c>
      <c r="L55" s="591">
        <v>0</v>
      </c>
      <c r="M55" s="590">
        <f t="shared" ref="M55" si="3">(N55+O55+R55+V55)/4</f>
        <v>0.50041666666666662</v>
      </c>
      <c r="N55" s="591">
        <v>0.5</v>
      </c>
      <c r="O55" s="592">
        <f t="shared" ref="O55" si="4">(P55+Q55)/2</f>
        <v>0.5</v>
      </c>
      <c r="P55" s="593">
        <v>1</v>
      </c>
      <c r="Q55" s="593">
        <v>0</v>
      </c>
      <c r="R55" s="592">
        <f t="shared" ref="R55" si="5">(S55+T55+U55)/3</f>
        <v>0.66666666666666663</v>
      </c>
      <c r="S55" s="593">
        <v>0.5</v>
      </c>
      <c r="T55" s="593">
        <v>0.5</v>
      </c>
      <c r="U55" s="593">
        <v>1</v>
      </c>
      <c r="V55" s="592">
        <f t="shared" ref="V55" si="6">(W55+X55)/2</f>
        <v>0.33500000000000002</v>
      </c>
      <c r="W55" s="593">
        <v>0</v>
      </c>
      <c r="X55" s="694">
        <v>0.67</v>
      </c>
    </row>
    <row r="56" spans="1:24" ht="15.75" thickTop="1">
      <c r="A56" s="907" t="s">
        <v>67</v>
      </c>
      <c r="B56" s="908" t="s">
        <v>66</v>
      </c>
      <c r="C56" s="908">
        <f>'Métis Communities'!C7</f>
        <v>640</v>
      </c>
      <c r="D56" s="909">
        <f>'Métis Communities'!D7</f>
        <v>94.6</v>
      </c>
      <c r="E56" s="345">
        <f>'Métis Communities'!E7</f>
        <v>0.72895833333333337</v>
      </c>
      <c r="F56" s="346">
        <f>'Métis Communities'!F7</f>
        <v>0.83333333333333337</v>
      </c>
      <c r="G56" s="347">
        <f>'Métis Communities'!G7</f>
        <v>1</v>
      </c>
      <c r="H56" s="347">
        <f>'Métis Communities'!H7</f>
        <v>0.5</v>
      </c>
      <c r="I56" s="391">
        <f>'Métis Communities'!I7</f>
        <v>1</v>
      </c>
      <c r="J56" s="391" t="str">
        <f>'Métis Communities'!J7</f>
        <v>n/a</v>
      </c>
      <c r="K56" s="391">
        <f>'Métis Communities'!K7</f>
        <v>0</v>
      </c>
      <c r="L56" s="347">
        <f>'Métis Communities'!L7</f>
        <v>1</v>
      </c>
      <c r="M56" s="346">
        <f>'Métis Communities'!M7</f>
        <v>0.62458333333333338</v>
      </c>
      <c r="N56" s="347">
        <f>'Métis Communities'!N7</f>
        <v>0.5</v>
      </c>
      <c r="O56" s="347">
        <f>'Métis Communities'!O7</f>
        <v>0.5</v>
      </c>
      <c r="P56" s="391">
        <f>'Métis Communities'!P7</f>
        <v>1</v>
      </c>
      <c r="Q56" s="391">
        <f>'Métis Communities'!Q7</f>
        <v>0</v>
      </c>
      <c r="R56" s="347">
        <f>'Métis Communities'!R7</f>
        <v>0.83333333333333337</v>
      </c>
      <c r="S56" s="391">
        <f>'Métis Communities'!S7</f>
        <v>0.5</v>
      </c>
      <c r="T56" s="391">
        <f>'Métis Communities'!T7</f>
        <v>1</v>
      </c>
      <c r="U56" s="391">
        <f>'Métis Communities'!U7</f>
        <v>1</v>
      </c>
      <c r="V56" s="347">
        <f>'Métis Communities'!V7</f>
        <v>0.66500000000000004</v>
      </c>
      <c r="W56" s="391">
        <f>'Métis Communities'!W7</f>
        <v>1</v>
      </c>
      <c r="X56" s="497">
        <f>'Métis Communities'!X7</f>
        <v>0.33</v>
      </c>
    </row>
    <row r="57" spans="1:24" ht="15">
      <c r="A57" s="680" t="s">
        <v>68</v>
      </c>
      <c r="B57" s="464" t="s">
        <v>66</v>
      </c>
      <c r="C57" s="467">
        <f>'Métis Communities'!C8</f>
        <v>1110</v>
      </c>
      <c r="D57" s="465">
        <f>'Métis Communities'!D8</f>
        <v>63</v>
      </c>
      <c r="E57" s="112">
        <f>'Métis Communities'!E8</f>
        <v>0.83354166666666663</v>
      </c>
      <c r="F57" s="113">
        <f>'Métis Communities'!F8</f>
        <v>0.83333333333333337</v>
      </c>
      <c r="G57" s="115">
        <f>'Métis Communities'!G8</f>
        <v>1</v>
      </c>
      <c r="H57" s="115">
        <f>'Métis Communities'!H8</f>
        <v>0.5</v>
      </c>
      <c r="I57" s="380">
        <f>'Métis Communities'!I8</f>
        <v>1</v>
      </c>
      <c r="J57" s="380" t="str">
        <f>'Métis Communities'!J8</f>
        <v>n/a</v>
      </c>
      <c r="K57" s="380">
        <f>'Métis Communities'!K8</f>
        <v>0</v>
      </c>
      <c r="L57" s="115">
        <f>'Métis Communities'!L8</f>
        <v>1</v>
      </c>
      <c r="M57" s="113">
        <f>'Métis Communities'!M8</f>
        <v>0.83374999999999999</v>
      </c>
      <c r="N57" s="115">
        <f>'Métis Communities'!N8</f>
        <v>0.5</v>
      </c>
      <c r="O57" s="115">
        <f>'Métis Communities'!O8</f>
        <v>1</v>
      </c>
      <c r="P57" s="380">
        <f>'Métis Communities'!P8</f>
        <v>1</v>
      </c>
      <c r="Q57" s="380">
        <f>'Métis Communities'!Q8</f>
        <v>1</v>
      </c>
      <c r="R57" s="115">
        <f>'Métis Communities'!R8</f>
        <v>1</v>
      </c>
      <c r="S57" s="380">
        <f>'Métis Communities'!S8</f>
        <v>1</v>
      </c>
      <c r="T57" s="380">
        <f>'Métis Communities'!T8</f>
        <v>1</v>
      </c>
      <c r="U57" s="380">
        <f>'Métis Communities'!U8</f>
        <v>1</v>
      </c>
      <c r="V57" s="115">
        <f>'Métis Communities'!V8</f>
        <v>0.83499999999999996</v>
      </c>
      <c r="W57" s="380">
        <f>'Métis Communities'!W8</f>
        <v>1</v>
      </c>
      <c r="X57" s="499">
        <f>'Métis Communities'!X8</f>
        <v>0.67</v>
      </c>
    </row>
    <row r="58" spans="1:24" ht="15">
      <c r="A58" s="679" t="s">
        <v>72</v>
      </c>
      <c r="B58" s="455" t="s">
        <v>66</v>
      </c>
      <c r="C58" s="455">
        <f>'Métis Communities'!C9</f>
        <v>170</v>
      </c>
      <c r="D58" s="456">
        <f>'Métis Communities'!D9</f>
        <v>91.4</v>
      </c>
      <c r="E58" s="112">
        <f>'Métis Communities'!E9</f>
        <v>0.61458333333333337</v>
      </c>
      <c r="F58" s="113">
        <f>'Métis Communities'!F9</f>
        <v>0.83333333333333337</v>
      </c>
      <c r="G58" s="115">
        <f>'Métis Communities'!G9</f>
        <v>1</v>
      </c>
      <c r="H58" s="115">
        <f>'Métis Communities'!H9</f>
        <v>0.5</v>
      </c>
      <c r="I58" s="380">
        <f>'Métis Communities'!I9</f>
        <v>1</v>
      </c>
      <c r="J58" s="380" t="str">
        <f>'Métis Communities'!J9</f>
        <v>n/a</v>
      </c>
      <c r="K58" s="380">
        <f>'Métis Communities'!K9</f>
        <v>0</v>
      </c>
      <c r="L58" s="115">
        <f>'Métis Communities'!L9</f>
        <v>1</v>
      </c>
      <c r="M58" s="113">
        <f>'Métis Communities'!M9</f>
        <v>0.39583333333333337</v>
      </c>
      <c r="N58" s="115">
        <f>'Métis Communities'!N9</f>
        <v>0</v>
      </c>
      <c r="O58" s="115">
        <f>'Métis Communities'!O9</f>
        <v>0.25</v>
      </c>
      <c r="P58" s="380">
        <f>'Métis Communities'!P9</f>
        <v>0.5</v>
      </c>
      <c r="Q58" s="380">
        <f>'Métis Communities'!Q9</f>
        <v>0</v>
      </c>
      <c r="R58" s="115">
        <f>'Métis Communities'!R9</f>
        <v>0.83333333333333337</v>
      </c>
      <c r="S58" s="380">
        <f>'Métis Communities'!S9</f>
        <v>0.5</v>
      </c>
      <c r="T58" s="380">
        <f>'Métis Communities'!T9</f>
        <v>1</v>
      </c>
      <c r="U58" s="380">
        <f>'Métis Communities'!U9</f>
        <v>1</v>
      </c>
      <c r="V58" s="115">
        <f>'Métis Communities'!V9</f>
        <v>0.5</v>
      </c>
      <c r="W58" s="380">
        <f>'Métis Communities'!W9</f>
        <v>1</v>
      </c>
      <c r="X58" s="499">
        <f>'Métis Communities'!X9</f>
        <v>0</v>
      </c>
    </row>
    <row r="59" spans="1:24" ht="15">
      <c r="A59" s="678" t="s">
        <v>75</v>
      </c>
      <c r="B59" s="426" t="s">
        <v>66</v>
      </c>
      <c r="C59" s="426">
        <f>'Métis Communities'!C10</f>
        <v>429</v>
      </c>
      <c r="D59" s="427">
        <f>'Métis Communities'!D10</f>
        <v>86.1</v>
      </c>
      <c r="E59" s="112">
        <f>'Métis Communities'!E10</f>
        <v>0.68770833333333337</v>
      </c>
      <c r="F59" s="113">
        <f>'Métis Communities'!F10</f>
        <v>0.83333333333333337</v>
      </c>
      <c r="G59" s="115">
        <f>'Métis Communities'!G10</f>
        <v>1</v>
      </c>
      <c r="H59" s="115">
        <f>'Métis Communities'!H10</f>
        <v>0.5</v>
      </c>
      <c r="I59" s="380">
        <f>'Métis Communities'!I10</f>
        <v>1</v>
      </c>
      <c r="J59" s="380" t="str">
        <f>'Métis Communities'!J10</f>
        <v>n/a</v>
      </c>
      <c r="K59" s="380">
        <f>'Métis Communities'!K10</f>
        <v>0</v>
      </c>
      <c r="L59" s="115">
        <f>'Métis Communities'!L10</f>
        <v>1</v>
      </c>
      <c r="M59" s="113">
        <f>'Métis Communities'!M10</f>
        <v>0.54208333333333336</v>
      </c>
      <c r="N59" s="115">
        <f>'Métis Communities'!N10</f>
        <v>0</v>
      </c>
      <c r="O59" s="115">
        <f>'Métis Communities'!O10</f>
        <v>0.5</v>
      </c>
      <c r="P59" s="380">
        <f>'Métis Communities'!P10</f>
        <v>1</v>
      </c>
      <c r="Q59" s="380">
        <f>'Métis Communities'!Q10</f>
        <v>0</v>
      </c>
      <c r="R59" s="115">
        <f>'Métis Communities'!R10</f>
        <v>0.83333333333333337</v>
      </c>
      <c r="S59" s="380">
        <f>'Métis Communities'!S10</f>
        <v>0.5</v>
      </c>
      <c r="T59" s="380">
        <f>'Métis Communities'!T10</f>
        <v>1</v>
      </c>
      <c r="U59" s="380">
        <f>'Métis Communities'!U10</f>
        <v>1</v>
      </c>
      <c r="V59" s="115">
        <f>'Métis Communities'!V10</f>
        <v>0.83499999999999996</v>
      </c>
      <c r="W59" s="380">
        <f>'Métis Communities'!W10</f>
        <v>1</v>
      </c>
      <c r="X59" s="499">
        <f>'Métis Communities'!X10</f>
        <v>0.67</v>
      </c>
    </row>
    <row r="60" spans="1:24" ht="15">
      <c r="A60" s="679" t="s">
        <v>76</v>
      </c>
      <c r="B60" s="455" t="s">
        <v>66</v>
      </c>
      <c r="C60" s="460">
        <f>'Métis Communities'!C11</f>
        <v>1296</v>
      </c>
      <c r="D60" s="456">
        <f>'Métis Communities'!D11</f>
        <v>97.3</v>
      </c>
      <c r="E60" s="112">
        <f>'Métis Communities'!E11</f>
        <v>0.74979166666666663</v>
      </c>
      <c r="F60" s="113">
        <f>'Métis Communities'!F11</f>
        <v>0.83333333333333337</v>
      </c>
      <c r="G60" s="115">
        <f>'Métis Communities'!G11</f>
        <v>1</v>
      </c>
      <c r="H60" s="115">
        <f>'Métis Communities'!H11</f>
        <v>0.5</v>
      </c>
      <c r="I60" s="380">
        <f>'Métis Communities'!I11</f>
        <v>1</v>
      </c>
      <c r="J60" s="380" t="str">
        <f>'Métis Communities'!J11</f>
        <v>n/a</v>
      </c>
      <c r="K60" s="380">
        <f>'Métis Communities'!K11</f>
        <v>0</v>
      </c>
      <c r="L60" s="115">
        <f>'Métis Communities'!L11</f>
        <v>1</v>
      </c>
      <c r="M60" s="113">
        <f>'Métis Communities'!M11</f>
        <v>0.66625000000000001</v>
      </c>
      <c r="N60" s="115">
        <f>'Métis Communities'!N11</f>
        <v>1</v>
      </c>
      <c r="O60" s="115">
        <f>'Métis Communities'!O11</f>
        <v>0.5</v>
      </c>
      <c r="P60" s="380">
        <f>'Métis Communities'!P11</f>
        <v>1</v>
      </c>
      <c r="Q60" s="380">
        <f>'Métis Communities'!Q11</f>
        <v>0</v>
      </c>
      <c r="R60" s="115">
        <f>'Métis Communities'!R11</f>
        <v>1</v>
      </c>
      <c r="S60" s="380">
        <f>'Métis Communities'!S11</f>
        <v>1</v>
      </c>
      <c r="T60" s="380">
        <f>'Métis Communities'!T11</f>
        <v>1</v>
      </c>
      <c r="U60" s="380">
        <f>'Métis Communities'!U11</f>
        <v>1</v>
      </c>
      <c r="V60" s="115">
        <f>'Métis Communities'!V11</f>
        <v>0.16500000000000001</v>
      </c>
      <c r="W60" s="380">
        <f>'Métis Communities'!W11</f>
        <v>0</v>
      </c>
      <c r="X60" s="499">
        <f>'Métis Communities'!X11</f>
        <v>0.33</v>
      </c>
    </row>
    <row r="61" spans="1:24" ht="15">
      <c r="A61" s="680" t="s">
        <v>77</v>
      </c>
      <c r="B61" s="464" t="s">
        <v>66</v>
      </c>
      <c r="C61" s="464">
        <f>'Métis Communities'!C12</f>
        <v>152</v>
      </c>
      <c r="D61" s="465">
        <f>'Métis Communities'!D12</f>
        <v>97.8</v>
      </c>
      <c r="E61" s="112">
        <f>'Métis Communities'!E12</f>
        <v>0.61458333333333337</v>
      </c>
      <c r="F61" s="113">
        <f>'Métis Communities'!F12</f>
        <v>0.83333333333333337</v>
      </c>
      <c r="G61" s="115">
        <f>'Métis Communities'!G12</f>
        <v>1</v>
      </c>
      <c r="H61" s="115">
        <f>'Métis Communities'!H12</f>
        <v>0.5</v>
      </c>
      <c r="I61" s="380">
        <f>'Métis Communities'!I12</f>
        <v>1</v>
      </c>
      <c r="J61" s="380" t="str">
        <f>'Métis Communities'!J12</f>
        <v>n/a</v>
      </c>
      <c r="K61" s="380">
        <f>'Métis Communities'!K12</f>
        <v>0</v>
      </c>
      <c r="L61" s="115">
        <f>'Métis Communities'!L12</f>
        <v>1</v>
      </c>
      <c r="M61" s="113">
        <f>'Métis Communities'!M12</f>
        <v>0.39583333333333337</v>
      </c>
      <c r="N61" s="115">
        <f>'Métis Communities'!N12</f>
        <v>0</v>
      </c>
      <c r="O61" s="115">
        <f>'Métis Communities'!O12</f>
        <v>0.25</v>
      </c>
      <c r="P61" s="380">
        <f>'Métis Communities'!P12</f>
        <v>0.5</v>
      </c>
      <c r="Q61" s="380">
        <f>'Métis Communities'!Q12</f>
        <v>0</v>
      </c>
      <c r="R61" s="115">
        <f>'Métis Communities'!R12</f>
        <v>0.83333333333333337</v>
      </c>
      <c r="S61" s="380">
        <f>'Métis Communities'!S12</f>
        <v>0.5</v>
      </c>
      <c r="T61" s="380">
        <f>'Métis Communities'!T12</f>
        <v>1</v>
      </c>
      <c r="U61" s="380">
        <f>'Métis Communities'!U12</f>
        <v>1</v>
      </c>
      <c r="V61" s="115">
        <f>'Métis Communities'!V12</f>
        <v>0.5</v>
      </c>
      <c r="W61" s="380">
        <f>'Métis Communities'!W12</f>
        <v>0</v>
      </c>
      <c r="X61" s="499">
        <f>'Métis Communities'!X12</f>
        <v>1</v>
      </c>
    </row>
    <row r="62" spans="1:24" ht="15">
      <c r="A62" s="498" t="s">
        <v>78</v>
      </c>
      <c r="B62" s="425" t="s">
        <v>66</v>
      </c>
      <c r="C62" s="423">
        <f>'Métis Communities'!C13</f>
        <v>2372</v>
      </c>
      <c r="D62" s="424">
        <f>'Métis Communities'!D13</f>
        <v>96.2</v>
      </c>
      <c r="E62" s="112">
        <f>'Métis Communities'!E13</f>
        <v>0.64583333333333337</v>
      </c>
      <c r="F62" s="113">
        <f>'Métis Communities'!F13</f>
        <v>0.83333333333333337</v>
      </c>
      <c r="G62" s="115">
        <f>'Métis Communities'!G13</f>
        <v>1</v>
      </c>
      <c r="H62" s="115">
        <f>'Métis Communities'!H13</f>
        <v>0.5</v>
      </c>
      <c r="I62" s="380">
        <f>'Métis Communities'!I13</f>
        <v>1</v>
      </c>
      <c r="J62" s="380" t="str">
        <f>'Métis Communities'!J13</f>
        <v>n/a</v>
      </c>
      <c r="K62" s="380">
        <f>'Métis Communities'!K13</f>
        <v>0</v>
      </c>
      <c r="L62" s="115">
        <f>'Métis Communities'!L13</f>
        <v>1</v>
      </c>
      <c r="M62" s="113">
        <f>'Métis Communities'!M13</f>
        <v>0.45833333333333337</v>
      </c>
      <c r="N62" s="115">
        <f>'Métis Communities'!N13</f>
        <v>0.5</v>
      </c>
      <c r="O62" s="115">
        <f>'Métis Communities'!O13</f>
        <v>0.5</v>
      </c>
      <c r="P62" s="380">
        <f>'Métis Communities'!P13</f>
        <v>1</v>
      </c>
      <c r="Q62" s="380">
        <f>'Métis Communities'!Q13</f>
        <v>0</v>
      </c>
      <c r="R62" s="115">
        <f>'Métis Communities'!R13</f>
        <v>0.83333333333333337</v>
      </c>
      <c r="S62" s="380">
        <f>'Métis Communities'!S13</f>
        <v>0.5</v>
      </c>
      <c r="T62" s="380">
        <f>'Métis Communities'!T13</f>
        <v>1</v>
      </c>
      <c r="U62" s="380">
        <f>'Métis Communities'!U13</f>
        <v>1</v>
      </c>
      <c r="V62" s="115">
        <f>'Métis Communities'!V13</f>
        <v>0</v>
      </c>
      <c r="W62" s="380">
        <f>'Métis Communities'!W13</f>
        <v>0</v>
      </c>
      <c r="X62" s="499">
        <f>'Métis Communities'!X13</f>
        <v>0</v>
      </c>
    </row>
    <row r="63" spans="1:24" ht="15">
      <c r="A63" s="680" t="s">
        <v>84</v>
      </c>
      <c r="B63" s="464" t="s">
        <v>66</v>
      </c>
      <c r="C63" s="467">
        <f>'Métis Communities'!C14</f>
        <v>57</v>
      </c>
      <c r="D63" s="465">
        <f>'Métis Communities'!D14</f>
        <v>91.7</v>
      </c>
      <c r="E63" s="112">
        <f>'Métis Communities'!E14</f>
        <v>0.39583333333333331</v>
      </c>
      <c r="F63" s="113">
        <f>'Métis Communities'!F14</f>
        <v>0.5</v>
      </c>
      <c r="G63" s="115">
        <f>'Métis Communities'!G14</f>
        <v>0</v>
      </c>
      <c r="H63" s="115">
        <f>'Métis Communities'!H14</f>
        <v>0.5</v>
      </c>
      <c r="I63" s="380">
        <f>'Métis Communities'!I14</f>
        <v>1</v>
      </c>
      <c r="J63" s="380" t="str">
        <f>'Métis Communities'!J14</f>
        <v>n/a</v>
      </c>
      <c r="K63" s="380">
        <f>'Métis Communities'!K14</f>
        <v>0</v>
      </c>
      <c r="L63" s="115">
        <f>'Métis Communities'!L14</f>
        <v>1</v>
      </c>
      <c r="M63" s="113">
        <f>'Métis Communities'!M14</f>
        <v>0.29166666666666663</v>
      </c>
      <c r="N63" s="115">
        <f>'Métis Communities'!N14</f>
        <v>0</v>
      </c>
      <c r="O63" s="115">
        <f>'Métis Communities'!O14</f>
        <v>0</v>
      </c>
      <c r="P63" s="380">
        <f>'Métis Communities'!P14</f>
        <v>0</v>
      </c>
      <c r="Q63" s="380">
        <f>'Métis Communities'!Q14</f>
        <v>0</v>
      </c>
      <c r="R63" s="115">
        <f>'Métis Communities'!R14</f>
        <v>0.66666666666666663</v>
      </c>
      <c r="S63" s="380">
        <f>'Métis Communities'!S14</f>
        <v>0.5</v>
      </c>
      <c r="T63" s="380">
        <f>'Métis Communities'!T14</f>
        <v>1</v>
      </c>
      <c r="U63" s="380">
        <f>'Métis Communities'!U14</f>
        <v>0.5</v>
      </c>
      <c r="V63" s="115">
        <f>'Métis Communities'!V14</f>
        <v>0.5</v>
      </c>
      <c r="W63" s="380">
        <f>'Métis Communities'!W14</f>
        <v>1</v>
      </c>
      <c r="X63" s="499">
        <f>'Métis Communities'!X14</f>
        <v>0</v>
      </c>
    </row>
    <row r="64" spans="1:24" ht="15.75" thickBot="1">
      <c r="A64" s="849" t="s">
        <v>92</v>
      </c>
      <c r="B64" s="350" t="s">
        <v>66</v>
      </c>
      <c r="C64" s="351">
        <f>'Métis Communities'!C15</f>
        <v>1052</v>
      </c>
      <c r="D64" s="352">
        <f>'Métis Communities'!D15</f>
        <v>95.2</v>
      </c>
      <c r="E64" s="353">
        <f>'Métis Communities'!E15</f>
        <v>0.66645833333333337</v>
      </c>
      <c r="F64" s="354">
        <f>'Métis Communities'!F15</f>
        <v>0.83333333333333337</v>
      </c>
      <c r="G64" s="355">
        <f>'Métis Communities'!G15</f>
        <v>1</v>
      </c>
      <c r="H64" s="355">
        <f>'Métis Communities'!H15</f>
        <v>0.5</v>
      </c>
      <c r="I64" s="392">
        <f>'Métis Communities'!I15</f>
        <v>1</v>
      </c>
      <c r="J64" s="392" t="str">
        <f>'Métis Communities'!J15</f>
        <v>n/a</v>
      </c>
      <c r="K64" s="392">
        <f>'Métis Communities'!K15</f>
        <v>0</v>
      </c>
      <c r="L64" s="355">
        <f>'Métis Communities'!L15</f>
        <v>1</v>
      </c>
      <c r="M64" s="354">
        <f>'Métis Communities'!M15</f>
        <v>0.49958333333333338</v>
      </c>
      <c r="N64" s="355">
        <f>'Métis Communities'!N15</f>
        <v>0.5</v>
      </c>
      <c r="O64" s="355">
        <f>'Métis Communities'!O15</f>
        <v>0.5</v>
      </c>
      <c r="P64" s="392">
        <f>'Métis Communities'!P15</f>
        <v>1</v>
      </c>
      <c r="Q64" s="392">
        <f>'Métis Communities'!Q15</f>
        <v>0</v>
      </c>
      <c r="R64" s="355">
        <f>'Métis Communities'!R15</f>
        <v>0.83333333333333337</v>
      </c>
      <c r="S64" s="392">
        <f>'Métis Communities'!S15</f>
        <v>0.5</v>
      </c>
      <c r="T64" s="392">
        <f>'Métis Communities'!T15</f>
        <v>1</v>
      </c>
      <c r="U64" s="392">
        <f>'Métis Communities'!U15</f>
        <v>1</v>
      </c>
      <c r="V64" s="355">
        <f>'Métis Communities'!V15</f>
        <v>0.16500000000000001</v>
      </c>
      <c r="W64" s="392">
        <f>'Métis Communities'!W15</f>
        <v>0</v>
      </c>
      <c r="X64" s="508">
        <f>'Métis Communities'!X15</f>
        <v>0.33</v>
      </c>
    </row>
    <row r="65" spans="1:24" ht="15.75" thickTop="1">
      <c r="A65" s="843" t="s">
        <v>85</v>
      </c>
      <c r="B65" s="375" t="s">
        <v>82</v>
      </c>
      <c r="C65" s="375">
        <f>'Métis Communities'!C16</f>
        <v>304</v>
      </c>
      <c r="D65" s="376">
        <f>'Métis Communities'!D16</f>
        <v>96.7</v>
      </c>
      <c r="E65" s="106">
        <f>'Métis Communities'!E16</f>
        <v>0.53125</v>
      </c>
      <c r="F65" s="107">
        <f>'Métis Communities'!F16</f>
        <v>0.66666666666666663</v>
      </c>
      <c r="G65" s="109">
        <f>'Métis Communities'!G16</f>
        <v>0.5</v>
      </c>
      <c r="H65" s="109">
        <f>'Métis Communities'!H16</f>
        <v>0.5</v>
      </c>
      <c r="I65" s="328">
        <f>'Métis Communities'!I16</f>
        <v>1</v>
      </c>
      <c r="J65" s="328" t="str">
        <f>'Métis Communities'!J16</f>
        <v>n/a</v>
      </c>
      <c r="K65" s="328">
        <f>'Métis Communities'!K16</f>
        <v>0</v>
      </c>
      <c r="L65" s="109">
        <f>'Métis Communities'!L16</f>
        <v>1</v>
      </c>
      <c r="M65" s="107">
        <f>'Métis Communities'!M16</f>
        <v>0.39583333333333337</v>
      </c>
      <c r="N65" s="109">
        <f>'Métis Communities'!N16</f>
        <v>0.5</v>
      </c>
      <c r="O65" s="109">
        <f>'Métis Communities'!O16</f>
        <v>0.25</v>
      </c>
      <c r="P65" s="328">
        <f>'Métis Communities'!P16</f>
        <v>0</v>
      </c>
      <c r="Q65" s="328">
        <f>'Métis Communities'!Q16</f>
        <v>0.5</v>
      </c>
      <c r="R65" s="109">
        <f>'Métis Communities'!R16</f>
        <v>0.83333333333333337</v>
      </c>
      <c r="S65" s="328">
        <f>'Métis Communities'!S16</f>
        <v>0.5</v>
      </c>
      <c r="T65" s="328">
        <f>'Métis Communities'!T16</f>
        <v>1</v>
      </c>
      <c r="U65" s="328">
        <f>'Métis Communities'!U16</f>
        <v>1</v>
      </c>
      <c r="V65" s="109">
        <f>'Métis Communities'!V16</f>
        <v>0</v>
      </c>
      <c r="W65" s="328">
        <f>'Métis Communities'!W16</f>
        <v>0</v>
      </c>
      <c r="X65" s="677">
        <f>'Métis Communities'!X16</f>
        <v>0</v>
      </c>
    </row>
    <row r="66" spans="1:24" ht="15">
      <c r="A66" s="679" t="s">
        <v>87</v>
      </c>
      <c r="B66" s="455" t="s">
        <v>82</v>
      </c>
      <c r="C66" s="455">
        <f>'Métis Communities'!C17</f>
        <v>653</v>
      </c>
      <c r="D66" s="456">
        <f>'Métis Communities'!D17</f>
        <v>90.8</v>
      </c>
      <c r="E66" s="112">
        <f>'Métis Communities'!E17</f>
        <v>0.59375</v>
      </c>
      <c r="F66" s="113">
        <f>'Métis Communities'!F17</f>
        <v>0.83333333333333337</v>
      </c>
      <c r="G66" s="115">
        <f>'Métis Communities'!G17</f>
        <v>1</v>
      </c>
      <c r="H66" s="115">
        <f>'Métis Communities'!H17</f>
        <v>0.5</v>
      </c>
      <c r="I66" s="380">
        <f>'Métis Communities'!I17</f>
        <v>1</v>
      </c>
      <c r="J66" s="380" t="str">
        <f>'Métis Communities'!J17</f>
        <v>n/a</v>
      </c>
      <c r="K66" s="380">
        <f>'Métis Communities'!K17</f>
        <v>0</v>
      </c>
      <c r="L66" s="115">
        <f>'Métis Communities'!L17</f>
        <v>1</v>
      </c>
      <c r="M66" s="113">
        <f>'Métis Communities'!M17</f>
        <v>0.35416666666666663</v>
      </c>
      <c r="N66" s="115">
        <f>'Métis Communities'!N17</f>
        <v>0.5</v>
      </c>
      <c r="O66" s="115">
        <f>'Métis Communities'!O17</f>
        <v>0.25</v>
      </c>
      <c r="P66" s="380">
        <f>'Métis Communities'!P17</f>
        <v>0.5</v>
      </c>
      <c r="Q66" s="380">
        <f>'Métis Communities'!Q17</f>
        <v>0</v>
      </c>
      <c r="R66" s="115">
        <f>'Métis Communities'!R17</f>
        <v>0.66666666666666663</v>
      </c>
      <c r="S66" s="380">
        <f>'Métis Communities'!S17</f>
        <v>1</v>
      </c>
      <c r="T66" s="380">
        <f>'Métis Communities'!T17</f>
        <v>0</v>
      </c>
      <c r="U66" s="380">
        <f>'Métis Communities'!U17</f>
        <v>1</v>
      </c>
      <c r="V66" s="115">
        <f>'Métis Communities'!V17</f>
        <v>0</v>
      </c>
      <c r="W66" s="380">
        <f>'Métis Communities'!W17</f>
        <v>0</v>
      </c>
      <c r="X66" s="499">
        <f>'Métis Communities'!X17</f>
        <v>0</v>
      </c>
    </row>
    <row r="67" spans="1:24" ht="15">
      <c r="A67" s="500" t="s">
        <v>89</v>
      </c>
      <c r="B67" s="426" t="s">
        <v>82</v>
      </c>
      <c r="C67" s="426">
        <f>'Métis Communities'!C18</f>
        <v>446</v>
      </c>
      <c r="D67" s="427">
        <f>'Métis Communities'!D18</f>
        <v>95.5</v>
      </c>
      <c r="E67" s="112">
        <f>'Métis Communities'!E18</f>
        <v>0.614375</v>
      </c>
      <c r="F67" s="113">
        <f>'Métis Communities'!F18</f>
        <v>0.83333333333333337</v>
      </c>
      <c r="G67" s="115">
        <f>'Métis Communities'!G18</f>
        <v>1</v>
      </c>
      <c r="H67" s="115">
        <f>'Métis Communities'!H18</f>
        <v>0.5</v>
      </c>
      <c r="I67" s="380">
        <f>'Métis Communities'!I18</f>
        <v>1</v>
      </c>
      <c r="J67" s="380" t="str">
        <f>'Métis Communities'!J18</f>
        <v>n/a</v>
      </c>
      <c r="K67" s="380">
        <f>'Métis Communities'!K18</f>
        <v>0</v>
      </c>
      <c r="L67" s="115">
        <f>'Métis Communities'!L18</f>
        <v>1</v>
      </c>
      <c r="M67" s="113">
        <f>'Métis Communities'!M18</f>
        <v>0.39541666666666664</v>
      </c>
      <c r="N67" s="115">
        <f>'Métis Communities'!N18</f>
        <v>0.5</v>
      </c>
      <c r="O67" s="115">
        <f>'Métis Communities'!O18</f>
        <v>0.25</v>
      </c>
      <c r="P67" s="380">
        <f>'Métis Communities'!P18</f>
        <v>0.5</v>
      </c>
      <c r="Q67" s="380">
        <f>'Métis Communities'!Q18</f>
        <v>0</v>
      </c>
      <c r="R67" s="115">
        <f>'Métis Communities'!R18</f>
        <v>0.66666666666666663</v>
      </c>
      <c r="S67" s="380">
        <f>'Métis Communities'!S18</f>
        <v>1</v>
      </c>
      <c r="T67" s="380">
        <f>'Métis Communities'!T18</f>
        <v>0</v>
      </c>
      <c r="U67" s="380">
        <f>'Métis Communities'!U18</f>
        <v>1</v>
      </c>
      <c r="V67" s="115">
        <f>'Métis Communities'!V18</f>
        <v>0.16500000000000001</v>
      </c>
      <c r="W67" s="380">
        <f>'Métis Communities'!W18</f>
        <v>0.33</v>
      </c>
      <c r="X67" s="499">
        <f>'Métis Communities'!X18</f>
        <v>0</v>
      </c>
    </row>
    <row r="68" spans="1:24" ht="15">
      <c r="A68" s="679" t="s">
        <v>98</v>
      </c>
      <c r="B68" s="455" t="s">
        <v>82</v>
      </c>
      <c r="C68" s="455">
        <f>'Métis Communities'!C19</f>
        <v>658</v>
      </c>
      <c r="D68" s="456">
        <f>'Métis Communities'!D19</f>
        <v>99.2</v>
      </c>
      <c r="E68" s="112">
        <f>'Métis Communities'!E19</f>
        <v>0.69791666666666674</v>
      </c>
      <c r="F68" s="113">
        <f>'Métis Communities'!F19</f>
        <v>0.83333333333333337</v>
      </c>
      <c r="G68" s="115">
        <f>'Métis Communities'!G19</f>
        <v>1</v>
      </c>
      <c r="H68" s="115">
        <f>'Métis Communities'!H19</f>
        <v>0.5</v>
      </c>
      <c r="I68" s="380">
        <f>'Métis Communities'!I19</f>
        <v>1</v>
      </c>
      <c r="J68" s="380" t="str">
        <f>'Métis Communities'!J19</f>
        <v>n/a</v>
      </c>
      <c r="K68" s="380">
        <f>'Métis Communities'!K19</f>
        <v>0</v>
      </c>
      <c r="L68" s="115">
        <f>'Métis Communities'!L19</f>
        <v>1</v>
      </c>
      <c r="M68" s="113">
        <f>'Métis Communities'!M19</f>
        <v>0.5625</v>
      </c>
      <c r="N68" s="115">
        <f>'Métis Communities'!N19</f>
        <v>0.5</v>
      </c>
      <c r="O68" s="115">
        <f>'Métis Communities'!O19</f>
        <v>0.75</v>
      </c>
      <c r="P68" s="380">
        <f>'Métis Communities'!P19</f>
        <v>0.5</v>
      </c>
      <c r="Q68" s="380">
        <f>'Métis Communities'!Q19</f>
        <v>1</v>
      </c>
      <c r="R68" s="115">
        <f>'Métis Communities'!R19</f>
        <v>1</v>
      </c>
      <c r="S68" s="380">
        <f>'Métis Communities'!S19</f>
        <v>1</v>
      </c>
      <c r="T68" s="380">
        <f>'Métis Communities'!T19</f>
        <v>1</v>
      </c>
      <c r="U68" s="380">
        <f>'Métis Communities'!U19</f>
        <v>1</v>
      </c>
      <c r="V68" s="115">
        <f>'Métis Communities'!V19</f>
        <v>0</v>
      </c>
      <c r="W68" s="380">
        <f>'Métis Communities'!W19</f>
        <v>0</v>
      </c>
      <c r="X68" s="499">
        <f>'Métis Communities'!X19</f>
        <v>0</v>
      </c>
    </row>
    <row r="69" spans="1:24" ht="15">
      <c r="A69" s="680" t="s">
        <v>103</v>
      </c>
      <c r="B69" s="464" t="s">
        <v>82</v>
      </c>
      <c r="C69" s="464">
        <f>'Métis Communities'!C20</f>
        <v>934</v>
      </c>
      <c r="D69" s="465">
        <f>'Métis Communities'!D20</f>
        <v>94.7</v>
      </c>
      <c r="E69" s="112">
        <f>'Métis Communities'!E20</f>
        <v>0.57270833333333337</v>
      </c>
      <c r="F69" s="113">
        <f>'Métis Communities'!F20</f>
        <v>0.66666666666666663</v>
      </c>
      <c r="G69" s="115">
        <f>'Métis Communities'!G20</f>
        <v>0.5</v>
      </c>
      <c r="H69" s="115">
        <f>'Métis Communities'!H20</f>
        <v>0.5</v>
      </c>
      <c r="I69" s="380">
        <f>'Métis Communities'!I20</f>
        <v>1</v>
      </c>
      <c r="J69" s="380" t="str">
        <f>'Métis Communities'!J20</f>
        <v>n/a</v>
      </c>
      <c r="K69" s="380">
        <f>'Métis Communities'!K20</f>
        <v>0</v>
      </c>
      <c r="L69" s="115">
        <f>'Métis Communities'!L20</f>
        <v>1</v>
      </c>
      <c r="M69" s="113">
        <f>'Métis Communities'!M20</f>
        <v>0.47875000000000001</v>
      </c>
      <c r="N69" s="115">
        <f>'Métis Communities'!N20</f>
        <v>0.5</v>
      </c>
      <c r="O69" s="115">
        <f>'Métis Communities'!O20</f>
        <v>0.25</v>
      </c>
      <c r="P69" s="380">
        <f>'Métis Communities'!P20</f>
        <v>0.5</v>
      </c>
      <c r="Q69" s="380">
        <f>'Métis Communities'!Q20</f>
        <v>0</v>
      </c>
      <c r="R69" s="115">
        <f>'Métis Communities'!R20</f>
        <v>1</v>
      </c>
      <c r="S69" s="380">
        <f>'Métis Communities'!S20</f>
        <v>1</v>
      </c>
      <c r="T69" s="380">
        <f>'Métis Communities'!T20</f>
        <v>1</v>
      </c>
      <c r="U69" s="380">
        <f>'Métis Communities'!U20</f>
        <v>1</v>
      </c>
      <c r="V69" s="115">
        <f>'Métis Communities'!V20</f>
        <v>0.16500000000000001</v>
      </c>
      <c r="W69" s="380">
        <f>'Métis Communities'!W20</f>
        <v>0.33</v>
      </c>
      <c r="X69" s="499">
        <f>'Métis Communities'!X20</f>
        <v>0</v>
      </c>
    </row>
    <row r="70" spans="1:24" ht="15">
      <c r="A70" s="679" t="s">
        <v>105</v>
      </c>
      <c r="B70" s="455" t="s">
        <v>82</v>
      </c>
      <c r="C70" s="455">
        <f>'Métis Communities'!C21</f>
        <v>544</v>
      </c>
      <c r="D70" s="456">
        <f>'Métis Communities'!D21</f>
        <v>94.4</v>
      </c>
      <c r="E70" s="112">
        <f>'Métis Communities'!E21</f>
        <v>0.71875</v>
      </c>
      <c r="F70" s="113">
        <f>'Métis Communities'!F21</f>
        <v>0.83333333333333337</v>
      </c>
      <c r="G70" s="115">
        <f>'Métis Communities'!G21</f>
        <v>1</v>
      </c>
      <c r="H70" s="115">
        <f>'Métis Communities'!H21</f>
        <v>0.5</v>
      </c>
      <c r="I70" s="380">
        <f>'Métis Communities'!I21</f>
        <v>1</v>
      </c>
      <c r="J70" s="380" t="str">
        <f>'Métis Communities'!J21</f>
        <v>n/a</v>
      </c>
      <c r="K70" s="380">
        <f>'Métis Communities'!K21</f>
        <v>0</v>
      </c>
      <c r="L70" s="115">
        <f>'Métis Communities'!L21</f>
        <v>1</v>
      </c>
      <c r="M70" s="113">
        <f>'Métis Communities'!M21</f>
        <v>0.60416666666666663</v>
      </c>
      <c r="N70" s="115">
        <f>'Métis Communities'!N21</f>
        <v>0.5</v>
      </c>
      <c r="O70" s="115">
        <f>'Métis Communities'!O21</f>
        <v>0.75</v>
      </c>
      <c r="P70" s="380">
        <f>'Métis Communities'!P21</f>
        <v>1</v>
      </c>
      <c r="Q70" s="380">
        <f>'Métis Communities'!Q21</f>
        <v>0.5</v>
      </c>
      <c r="R70" s="115">
        <f>'Métis Communities'!R21</f>
        <v>0.66666666666666663</v>
      </c>
      <c r="S70" s="380">
        <f>'Métis Communities'!S21</f>
        <v>1</v>
      </c>
      <c r="T70" s="380">
        <f>'Métis Communities'!T21</f>
        <v>0</v>
      </c>
      <c r="U70" s="380">
        <f>'Métis Communities'!U21</f>
        <v>1</v>
      </c>
      <c r="V70" s="115">
        <f>'Métis Communities'!V21</f>
        <v>0.5</v>
      </c>
      <c r="W70" s="380">
        <f>'Métis Communities'!W21</f>
        <v>1</v>
      </c>
      <c r="X70" s="499">
        <f>'Métis Communities'!X21</f>
        <v>0</v>
      </c>
    </row>
    <row r="71" spans="1:24" ht="15.75" thickBot="1">
      <c r="A71" s="880" t="s">
        <v>106</v>
      </c>
      <c r="B71" s="476" t="s">
        <v>82</v>
      </c>
      <c r="C71" s="476">
        <f>'Métis Communities'!C22</f>
        <v>607</v>
      </c>
      <c r="D71" s="475">
        <f>'Métis Communities'!D22</f>
        <v>97.5</v>
      </c>
      <c r="E71" s="212">
        <f>'Métis Communities'!E22</f>
        <v>0.63520833333333337</v>
      </c>
      <c r="F71" s="213">
        <f>'Métis Communities'!F22</f>
        <v>0.66666666666666663</v>
      </c>
      <c r="G71" s="215">
        <f>'Métis Communities'!G22</f>
        <v>0.5</v>
      </c>
      <c r="H71" s="215">
        <f>'Métis Communities'!H22</f>
        <v>0.5</v>
      </c>
      <c r="I71" s="383">
        <f>'Métis Communities'!I22</f>
        <v>1</v>
      </c>
      <c r="J71" s="383" t="str">
        <f>'Métis Communities'!J22</f>
        <v>n/a</v>
      </c>
      <c r="K71" s="383">
        <f>'Métis Communities'!K22</f>
        <v>0</v>
      </c>
      <c r="L71" s="215">
        <f>'Métis Communities'!L22</f>
        <v>1</v>
      </c>
      <c r="M71" s="213">
        <f>'Métis Communities'!M22</f>
        <v>0.60375000000000001</v>
      </c>
      <c r="N71" s="215">
        <f>'Métis Communities'!N22</f>
        <v>0</v>
      </c>
      <c r="O71" s="215">
        <f>'Métis Communities'!O22</f>
        <v>0.75</v>
      </c>
      <c r="P71" s="383">
        <f>'Métis Communities'!P22</f>
        <v>0.5</v>
      </c>
      <c r="Q71" s="383">
        <f>'Métis Communities'!Q22</f>
        <v>1</v>
      </c>
      <c r="R71" s="215">
        <f>'Métis Communities'!R22</f>
        <v>1</v>
      </c>
      <c r="S71" s="383">
        <f>'Métis Communities'!S22</f>
        <v>1</v>
      </c>
      <c r="T71" s="383">
        <f>'Métis Communities'!T22</f>
        <v>1</v>
      </c>
      <c r="U71" s="383">
        <f>'Métis Communities'!U22</f>
        <v>1</v>
      </c>
      <c r="V71" s="215">
        <f>'Métis Communities'!V22</f>
        <v>0.66500000000000004</v>
      </c>
      <c r="W71" s="383">
        <f>'Métis Communities'!W22</f>
        <v>1</v>
      </c>
      <c r="X71" s="648">
        <f>'Métis Communities'!X22</f>
        <v>0.33</v>
      </c>
    </row>
    <row r="72" spans="1:24" ht="15.75" thickBot="1">
      <c r="A72" s="868" t="s">
        <v>281</v>
      </c>
      <c r="B72" s="869" t="s">
        <v>268</v>
      </c>
      <c r="C72" s="869">
        <f>'Métis Communities'!C23</f>
        <v>309</v>
      </c>
      <c r="D72" s="870">
        <f>'Métis Communities'!D23</f>
        <v>95.2</v>
      </c>
      <c r="E72" s="836">
        <f>'Métis Communities'!E23</f>
        <v>0.57291666666666674</v>
      </c>
      <c r="F72" s="837">
        <f>'Métis Communities'!F23</f>
        <v>0.83333333333333337</v>
      </c>
      <c r="G72" s="838">
        <f>'Métis Communities'!G23</f>
        <v>1</v>
      </c>
      <c r="H72" s="839">
        <f>'Métis Communities'!H23</f>
        <v>0.5</v>
      </c>
      <c r="I72" s="840">
        <f>'Métis Communities'!I23</f>
        <v>1</v>
      </c>
      <c r="J72" s="840" t="str">
        <f>'Métis Communities'!J23</f>
        <v>n/a</v>
      </c>
      <c r="K72" s="840">
        <f>'Métis Communities'!K23</f>
        <v>0</v>
      </c>
      <c r="L72" s="838">
        <f>'Métis Communities'!L23</f>
        <v>1</v>
      </c>
      <c r="M72" s="837">
        <f>'Métis Communities'!M23</f>
        <v>0.3125</v>
      </c>
      <c r="N72" s="838">
        <f>'Métis Communities'!N23</f>
        <v>0</v>
      </c>
      <c r="O72" s="839">
        <f>'Métis Communities'!O23</f>
        <v>0.75</v>
      </c>
      <c r="P72" s="840">
        <f>'Métis Communities'!P23</f>
        <v>1</v>
      </c>
      <c r="Q72" s="840">
        <f>'Métis Communities'!Q23</f>
        <v>0.5</v>
      </c>
      <c r="R72" s="839">
        <f>'Métis Communities'!R23</f>
        <v>0.5</v>
      </c>
      <c r="S72" s="840">
        <f>'Métis Communities'!S23</f>
        <v>0.5</v>
      </c>
      <c r="T72" s="840">
        <f>'Métis Communities'!T23</f>
        <v>0</v>
      </c>
      <c r="U72" s="840">
        <f>'Métis Communities'!U23</f>
        <v>1</v>
      </c>
      <c r="V72" s="839">
        <f>'Métis Communities'!V23</f>
        <v>0</v>
      </c>
      <c r="W72" s="840">
        <f>'Métis Communities'!W23</f>
        <v>0</v>
      </c>
      <c r="X72" s="841">
        <f>'Métis Communities'!X23</f>
        <v>0</v>
      </c>
    </row>
    <row r="73" spans="1:24" ht="15.75" thickTop="1">
      <c r="A73" s="881" t="s">
        <v>171</v>
      </c>
      <c r="B73" s="872" t="s">
        <v>172</v>
      </c>
      <c r="C73" s="873">
        <f>'First Nations Communities'!C7</f>
        <v>1501</v>
      </c>
      <c r="D73" s="874">
        <f>'First Nations Communities'!D7</f>
        <v>97.7</v>
      </c>
      <c r="E73" s="106">
        <f>'First Nations Communities'!E7</f>
        <v>0.6316666666666666</v>
      </c>
      <c r="F73" s="107">
        <f>'First Nations Communities'!F7</f>
        <v>0.72166666666666668</v>
      </c>
      <c r="G73" s="108">
        <f>'First Nations Communities'!G7</f>
        <v>1</v>
      </c>
      <c r="H73" s="109">
        <f>'First Nations Communities'!H7</f>
        <v>0.16500000000000001</v>
      </c>
      <c r="I73" s="391">
        <f>'First Nations Communities'!I7</f>
        <v>0</v>
      </c>
      <c r="J73" s="391" t="str">
        <f>'First Nations Communities'!J7</f>
        <v>n/a</v>
      </c>
      <c r="K73" s="391">
        <f>'First Nations Communities'!K7</f>
        <v>0.33</v>
      </c>
      <c r="L73" s="108">
        <f>'First Nations Communities'!L7</f>
        <v>1</v>
      </c>
      <c r="M73" s="107">
        <f>'First Nations Communities'!M7</f>
        <v>0.54166666666666663</v>
      </c>
      <c r="N73" s="108">
        <f>'First Nations Communities'!N7</f>
        <v>1</v>
      </c>
      <c r="O73" s="109">
        <f>'First Nations Communities'!O7</f>
        <v>0.5</v>
      </c>
      <c r="P73" s="391">
        <f>'First Nations Communities'!P7</f>
        <v>1</v>
      </c>
      <c r="Q73" s="391">
        <f>'First Nations Communities'!Q7</f>
        <v>0</v>
      </c>
      <c r="R73" s="109">
        <f>'First Nations Communities'!R7</f>
        <v>0.66666666666666663</v>
      </c>
      <c r="S73" s="391">
        <f>'First Nations Communities'!S7</f>
        <v>0.5</v>
      </c>
      <c r="T73" s="391">
        <f>'First Nations Communities'!T7</f>
        <v>1</v>
      </c>
      <c r="U73" s="391">
        <f>'First Nations Communities'!U7</f>
        <v>0.5</v>
      </c>
      <c r="V73" s="109">
        <f>'First Nations Communities'!V7</f>
        <v>0</v>
      </c>
      <c r="W73" s="391">
        <f>'First Nations Communities'!W7</f>
        <v>0</v>
      </c>
      <c r="X73" s="497">
        <f>'First Nations Communities'!X7</f>
        <v>0</v>
      </c>
    </row>
    <row r="74" spans="1:24" ht="15">
      <c r="A74" s="719" t="s">
        <v>173</v>
      </c>
      <c r="B74" s="720" t="s">
        <v>172</v>
      </c>
      <c r="C74" s="720">
        <f>'First Nations Communities'!C8</f>
        <v>355</v>
      </c>
      <c r="D74" s="721">
        <f>'First Nations Communities'!D8</f>
        <v>98.6</v>
      </c>
      <c r="E74" s="112">
        <f>'First Nations Communities'!E8</f>
        <v>0.39958333333333329</v>
      </c>
      <c r="F74" s="113">
        <f>'First Nations Communities'!F8</f>
        <v>0.44500000000000001</v>
      </c>
      <c r="G74" s="331">
        <f>'First Nations Communities'!G8</f>
        <v>1</v>
      </c>
      <c r="H74" s="115">
        <f>'First Nations Communities'!H8</f>
        <v>0.33500000000000002</v>
      </c>
      <c r="I74" s="380">
        <f>'First Nations Communities'!I8</f>
        <v>0</v>
      </c>
      <c r="J74" s="380" t="str">
        <f>'First Nations Communities'!J8</f>
        <v>n/a</v>
      </c>
      <c r="K74" s="380">
        <f>'First Nations Communities'!K8</f>
        <v>0.67</v>
      </c>
      <c r="L74" s="331">
        <f>'First Nations Communities'!L8</f>
        <v>0</v>
      </c>
      <c r="M74" s="113">
        <f>'First Nations Communities'!M8</f>
        <v>0.35416666666666663</v>
      </c>
      <c r="N74" s="331">
        <f>'First Nations Communities'!N8</f>
        <v>0.5</v>
      </c>
      <c r="O74" s="115">
        <f>'First Nations Communities'!O8</f>
        <v>0.25</v>
      </c>
      <c r="P74" s="380">
        <f>'First Nations Communities'!P8</f>
        <v>0.5</v>
      </c>
      <c r="Q74" s="380">
        <f>'First Nations Communities'!Q8</f>
        <v>0</v>
      </c>
      <c r="R74" s="115">
        <f>'First Nations Communities'!R8</f>
        <v>0.66666666666666663</v>
      </c>
      <c r="S74" s="380">
        <f>'First Nations Communities'!S8</f>
        <v>0.5</v>
      </c>
      <c r="T74" s="380">
        <f>'First Nations Communities'!T8</f>
        <v>1</v>
      </c>
      <c r="U74" s="380">
        <f>'First Nations Communities'!U8</f>
        <v>0.5</v>
      </c>
      <c r="V74" s="115">
        <f>'First Nations Communities'!V8</f>
        <v>0</v>
      </c>
      <c r="W74" s="380">
        <f>'First Nations Communities'!W8</f>
        <v>0</v>
      </c>
      <c r="X74" s="499">
        <f>'First Nations Communities'!X8</f>
        <v>0</v>
      </c>
    </row>
    <row r="75" spans="1:24" ht="15">
      <c r="A75" s="723" t="s">
        <v>174</v>
      </c>
      <c r="B75" s="724" t="s">
        <v>172</v>
      </c>
      <c r="C75" s="724">
        <f>'First Nations Communities'!C9</f>
        <v>867</v>
      </c>
      <c r="D75" s="725">
        <f>'First Nations Communities'!D9</f>
        <v>100</v>
      </c>
      <c r="E75" s="112">
        <f>'First Nations Communities'!E9</f>
        <v>0.6183333333333334</v>
      </c>
      <c r="F75" s="113">
        <f>'First Nations Communities'!F9</f>
        <v>0.77833333333333332</v>
      </c>
      <c r="G75" s="331">
        <f>'First Nations Communities'!G9</f>
        <v>1</v>
      </c>
      <c r="H75" s="115">
        <f>'First Nations Communities'!H9</f>
        <v>0.33500000000000002</v>
      </c>
      <c r="I75" s="380">
        <f>'First Nations Communities'!I9</f>
        <v>0</v>
      </c>
      <c r="J75" s="380" t="str">
        <f>'First Nations Communities'!J9</f>
        <v>n/a</v>
      </c>
      <c r="K75" s="380">
        <f>'First Nations Communities'!K9</f>
        <v>0.67</v>
      </c>
      <c r="L75" s="331">
        <f>'First Nations Communities'!L9</f>
        <v>1</v>
      </c>
      <c r="M75" s="113">
        <f>'First Nations Communities'!M9</f>
        <v>0.45833333333333337</v>
      </c>
      <c r="N75" s="331">
        <f>'First Nations Communities'!N9</f>
        <v>0.5</v>
      </c>
      <c r="O75" s="115">
        <f>'First Nations Communities'!O9</f>
        <v>0.5</v>
      </c>
      <c r="P75" s="380">
        <f>'First Nations Communities'!P9</f>
        <v>1</v>
      </c>
      <c r="Q75" s="380">
        <f>'First Nations Communities'!Q9</f>
        <v>0</v>
      </c>
      <c r="R75" s="115">
        <f>'First Nations Communities'!R9</f>
        <v>0.83333333333333337</v>
      </c>
      <c r="S75" s="380">
        <f>'First Nations Communities'!S9</f>
        <v>1</v>
      </c>
      <c r="T75" s="380">
        <f>'First Nations Communities'!T9</f>
        <v>1</v>
      </c>
      <c r="U75" s="380">
        <f>'First Nations Communities'!U9</f>
        <v>0.5</v>
      </c>
      <c r="V75" s="115">
        <f>'First Nations Communities'!V9</f>
        <v>0</v>
      </c>
      <c r="W75" s="380">
        <f>'First Nations Communities'!W9</f>
        <v>0</v>
      </c>
      <c r="X75" s="499">
        <f>'First Nations Communities'!X9</f>
        <v>0</v>
      </c>
    </row>
    <row r="76" spans="1:24" ht="15">
      <c r="A76" s="719" t="s">
        <v>175</v>
      </c>
      <c r="B76" s="720" t="s">
        <v>172</v>
      </c>
      <c r="C76" s="722">
        <f>'First Nations Communities'!C10</f>
        <v>1014</v>
      </c>
      <c r="D76" s="721">
        <f>'First Nations Communities'!D10</f>
        <v>100</v>
      </c>
      <c r="E76" s="112">
        <f>'First Nations Communities'!E10</f>
        <v>0.24625</v>
      </c>
      <c r="F76" s="113">
        <f>'First Nations Communities'!F10</f>
        <v>5.5E-2</v>
      </c>
      <c r="G76" s="331">
        <f>'First Nations Communities'!G10</f>
        <v>0</v>
      </c>
      <c r="H76" s="115">
        <f>'First Nations Communities'!H10</f>
        <v>0.16500000000000001</v>
      </c>
      <c r="I76" s="380">
        <f>'First Nations Communities'!I10</f>
        <v>0</v>
      </c>
      <c r="J76" s="380" t="str">
        <f>'First Nations Communities'!J10</f>
        <v>n/a</v>
      </c>
      <c r="K76" s="380">
        <f>'First Nations Communities'!K10</f>
        <v>0.33</v>
      </c>
      <c r="L76" s="331">
        <f>'First Nations Communities'!L10</f>
        <v>0</v>
      </c>
      <c r="M76" s="113">
        <f>'First Nations Communities'!M10</f>
        <v>0.4375</v>
      </c>
      <c r="N76" s="331">
        <f>'First Nations Communities'!N10</f>
        <v>0.5</v>
      </c>
      <c r="O76" s="115">
        <f>'First Nations Communities'!O10</f>
        <v>0.25</v>
      </c>
      <c r="P76" s="380">
        <f>'First Nations Communities'!P10</f>
        <v>0.5</v>
      </c>
      <c r="Q76" s="380">
        <f>'First Nations Communities'!Q10</f>
        <v>0</v>
      </c>
      <c r="R76" s="115">
        <f>'First Nations Communities'!R10</f>
        <v>1</v>
      </c>
      <c r="S76" s="380">
        <f>'First Nations Communities'!S10</f>
        <v>1</v>
      </c>
      <c r="T76" s="380">
        <f>'First Nations Communities'!T10</f>
        <v>1</v>
      </c>
      <c r="U76" s="380">
        <f>'First Nations Communities'!U10</f>
        <v>1</v>
      </c>
      <c r="V76" s="115">
        <f>'First Nations Communities'!V10</f>
        <v>0</v>
      </c>
      <c r="W76" s="380">
        <f>'First Nations Communities'!W10</f>
        <v>0</v>
      </c>
      <c r="X76" s="499">
        <f>'First Nations Communities'!X10</f>
        <v>0</v>
      </c>
    </row>
    <row r="77" spans="1:24" ht="15">
      <c r="A77" s="723" t="s">
        <v>176</v>
      </c>
      <c r="B77" s="724" t="s">
        <v>172</v>
      </c>
      <c r="C77" s="724">
        <f>'First Nations Communities'!C11</f>
        <v>361</v>
      </c>
      <c r="D77" s="725">
        <f>'First Nations Communities'!D11</f>
        <v>100</v>
      </c>
      <c r="E77" s="112">
        <f>'First Nations Communities'!E11</f>
        <v>0.22541666666666668</v>
      </c>
      <c r="F77" s="113">
        <f>'First Nations Communities'!F11</f>
        <v>5.5E-2</v>
      </c>
      <c r="G77" s="331">
        <f>'First Nations Communities'!G11</f>
        <v>0</v>
      </c>
      <c r="H77" s="115">
        <f>'First Nations Communities'!H11</f>
        <v>0.16500000000000001</v>
      </c>
      <c r="I77" s="380">
        <f>'First Nations Communities'!I11</f>
        <v>0</v>
      </c>
      <c r="J77" s="380" t="str">
        <f>'First Nations Communities'!J11</f>
        <v>n/a</v>
      </c>
      <c r="K77" s="380">
        <f>'First Nations Communities'!K11</f>
        <v>0.33</v>
      </c>
      <c r="L77" s="331">
        <f>'First Nations Communities'!L11</f>
        <v>0</v>
      </c>
      <c r="M77" s="113">
        <f>'First Nations Communities'!M11</f>
        <v>0.39583333333333337</v>
      </c>
      <c r="N77" s="331">
        <f>'First Nations Communities'!N11</f>
        <v>0.5</v>
      </c>
      <c r="O77" s="115">
        <f>'First Nations Communities'!O11</f>
        <v>0.25</v>
      </c>
      <c r="P77" s="380">
        <f>'First Nations Communities'!P11</f>
        <v>0.5</v>
      </c>
      <c r="Q77" s="380">
        <f>'First Nations Communities'!Q11</f>
        <v>0</v>
      </c>
      <c r="R77" s="115">
        <f>'First Nations Communities'!R11</f>
        <v>0.83333333333333337</v>
      </c>
      <c r="S77" s="380">
        <f>'First Nations Communities'!S11</f>
        <v>0.5</v>
      </c>
      <c r="T77" s="380">
        <f>'First Nations Communities'!T11</f>
        <v>1</v>
      </c>
      <c r="U77" s="380">
        <f>'First Nations Communities'!U11</f>
        <v>1</v>
      </c>
      <c r="V77" s="115">
        <f>'First Nations Communities'!V11</f>
        <v>0</v>
      </c>
      <c r="W77" s="380">
        <f>'First Nations Communities'!W11</f>
        <v>0</v>
      </c>
      <c r="X77" s="499">
        <f>'First Nations Communities'!X11</f>
        <v>0</v>
      </c>
    </row>
    <row r="78" spans="1:24" ht="15">
      <c r="A78" s="719" t="s">
        <v>177</v>
      </c>
      <c r="B78" s="720" t="s">
        <v>172</v>
      </c>
      <c r="C78" s="722">
        <f>'First Nations Communities'!C12</f>
        <v>849</v>
      </c>
      <c r="D78" s="721">
        <f>'First Nations Communities'!D12</f>
        <v>99.4</v>
      </c>
      <c r="E78" s="112">
        <f>'First Nations Communities'!E12</f>
        <v>0.41666666666666663</v>
      </c>
      <c r="F78" s="113">
        <f>'First Nations Communities'!F12</f>
        <v>0.33333333333333331</v>
      </c>
      <c r="G78" s="331">
        <f>'First Nations Communities'!G12</f>
        <v>1</v>
      </c>
      <c r="H78" s="115">
        <f>'First Nations Communities'!H12</f>
        <v>0</v>
      </c>
      <c r="I78" s="380">
        <f>'First Nations Communities'!I12</f>
        <v>0</v>
      </c>
      <c r="J78" s="380" t="str">
        <f>'First Nations Communities'!J12</f>
        <v>n/a</v>
      </c>
      <c r="K78" s="380">
        <f>'First Nations Communities'!K12</f>
        <v>0</v>
      </c>
      <c r="L78" s="331">
        <f>'First Nations Communities'!L12</f>
        <v>0</v>
      </c>
      <c r="M78" s="113">
        <f>'First Nations Communities'!M12</f>
        <v>0.5</v>
      </c>
      <c r="N78" s="331">
        <f>'First Nations Communities'!N12</f>
        <v>0.5</v>
      </c>
      <c r="O78" s="115">
        <f>'First Nations Communities'!O12</f>
        <v>0.5</v>
      </c>
      <c r="P78" s="380">
        <f>'First Nations Communities'!P12</f>
        <v>1</v>
      </c>
      <c r="Q78" s="380">
        <f>'First Nations Communities'!Q12</f>
        <v>0</v>
      </c>
      <c r="R78" s="115">
        <f>'First Nations Communities'!R12</f>
        <v>1</v>
      </c>
      <c r="S78" s="380">
        <f>'First Nations Communities'!S12</f>
        <v>1</v>
      </c>
      <c r="T78" s="380">
        <f>'First Nations Communities'!T12</f>
        <v>1</v>
      </c>
      <c r="U78" s="380">
        <f>'First Nations Communities'!U12</f>
        <v>1</v>
      </c>
      <c r="V78" s="115">
        <f>'First Nations Communities'!V12</f>
        <v>0</v>
      </c>
      <c r="W78" s="380">
        <f>'First Nations Communities'!W12</f>
        <v>0</v>
      </c>
      <c r="X78" s="499">
        <f>'First Nations Communities'!X12</f>
        <v>0</v>
      </c>
    </row>
    <row r="79" spans="1:24" ht="15">
      <c r="A79" s="723" t="s">
        <v>178</v>
      </c>
      <c r="B79" s="724" t="s">
        <v>172</v>
      </c>
      <c r="C79" s="724">
        <f>'First Nations Communities'!C13</f>
        <v>421</v>
      </c>
      <c r="D79" s="725">
        <f>'First Nations Communities'!D13</f>
        <v>100</v>
      </c>
      <c r="E79" s="112">
        <f>'First Nations Communities'!E13</f>
        <v>0.45166666666666666</v>
      </c>
      <c r="F79" s="113">
        <f>'First Nations Communities'!F13</f>
        <v>0.44500000000000001</v>
      </c>
      <c r="G79" s="331">
        <f>'First Nations Communities'!G13</f>
        <v>0.5</v>
      </c>
      <c r="H79" s="115">
        <f>'First Nations Communities'!H13</f>
        <v>0.83499999999999996</v>
      </c>
      <c r="I79" s="380">
        <f>'First Nations Communities'!I13</f>
        <v>1</v>
      </c>
      <c r="J79" s="380" t="str">
        <f>'First Nations Communities'!J13</f>
        <v>n/a</v>
      </c>
      <c r="K79" s="380">
        <f>'First Nations Communities'!K13</f>
        <v>0.67</v>
      </c>
      <c r="L79" s="331">
        <f>'First Nations Communities'!L13</f>
        <v>0</v>
      </c>
      <c r="M79" s="113">
        <f>'First Nations Communities'!M13</f>
        <v>0.45833333333333337</v>
      </c>
      <c r="N79" s="331">
        <f>'First Nations Communities'!N13</f>
        <v>0.5</v>
      </c>
      <c r="O79" s="115">
        <f>'First Nations Communities'!O13</f>
        <v>0.5</v>
      </c>
      <c r="P79" s="380">
        <f>'First Nations Communities'!P13</f>
        <v>1</v>
      </c>
      <c r="Q79" s="380">
        <f>'First Nations Communities'!Q13</f>
        <v>0</v>
      </c>
      <c r="R79" s="115">
        <f>'First Nations Communities'!R13</f>
        <v>0.83333333333333337</v>
      </c>
      <c r="S79" s="380">
        <f>'First Nations Communities'!S13</f>
        <v>0.5</v>
      </c>
      <c r="T79" s="380">
        <f>'First Nations Communities'!T13</f>
        <v>1</v>
      </c>
      <c r="U79" s="380">
        <f>'First Nations Communities'!U13</f>
        <v>1</v>
      </c>
      <c r="V79" s="115">
        <f>'First Nations Communities'!V13</f>
        <v>0</v>
      </c>
      <c r="W79" s="380">
        <f>'First Nations Communities'!W13</f>
        <v>0</v>
      </c>
      <c r="X79" s="499">
        <f>'First Nations Communities'!X13</f>
        <v>0</v>
      </c>
    </row>
    <row r="80" spans="1:24" ht="15">
      <c r="A80" s="719" t="s">
        <v>179</v>
      </c>
      <c r="B80" s="720" t="s">
        <v>172</v>
      </c>
      <c r="C80" s="720">
        <f>'First Nations Communities'!C14</f>
        <v>511</v>
      </c>
      <c r="D80" s="721">
        <f>'First Nations Communities'!D14</f>
        <v>100</v>
      </c>
      <c r="E80" s="112">
        <f>'First Nations Communities'!E14</f>
        <v>0.41291666666666671</v>
      </c>
      <c r="F80" s="113">
        <f>'First Nations Communities'!F14</f>
        <v>0.38833333333333336</v>
      </c>
      <c r="G80" s="331">
        <f>'First Nations Communities'!G14</f>
        <v>1</v>
      </c>
      <c r="H80" s="115">
        <f>'First Nations Communities'!H14</f>
        <v>0.16500000000000001</v>
      </c>
      <c r="I80" s="380">
        <f>'First Nations Communities'!I14</f>
        <v>0</v>
      </c>
      <c r="J80" s="380" t="str">
        <f>'First Nations Communities'!J14</f>
        <v>n/a</v>
      </c>
      <c r="K80" s="380">
        <f>'First Nations Communities'!K14</f>
        <v>0.33</v>
      </c>
      <c r="L80" s="331">
        <f>'First Nations Communities'!L14</f>
        <v>0</v>
      </c>
      <c r="M80" s="113">
        <f>'First Nations Communities'!M14</f>
        <v>0.4375</v>
      </c>
      <c r="N80" s="331">
        <f>'First Nations Communities'!N14</f>
        <v>0.5</v>
      </c>
      <c r="O80" s="115">
        <f>'First Nations Communities'!O14</f>
        <v>0.25</v>
      </c>
      <c r="P80" s="380">
        <f>'First Nations Communities'!P14</f>
        <v>0.5</v>
      </c>
      <c r="Q80" s="380">
        <f>'First Nations Communities'!Q14</f>
        <v>0</v>
      </c>
      <c r="R80" s="115">
        <f>'First Nations Communities'!R14</f>
        <v>1</v>
      </c>
      <c r="S80" s="380">
        <f>'First Nations Communities'!S14</f>
        <v>1</v>
      </c>
      <c r="T80" s="380">
        <f>'First Nations Communities'!T14</f>
        <v>1</v>
      </c>
      <c r="U80" s="380">
        <f>'First Nations Communities'!U14</f>
        <v>1</v>
      </c>
      <c r="V80" s="115">
        <f>'First Nations Communities'!V14</f>
        <v>0</v>
      </c>
      <c r="W80" s="380">
        <f>'First Nations Communities'!W14</f>
        <v>0</v>
      </c>
      <c r="X80" s="499">
        <f>'First Nations Communities'!X14</f>
        <v>0</v>
      </c>
    </row>
    <row r="81" spans="1:24" ht="15">
      <c r="A81" s="723" t="s">
        <v>180</v>
      </c>
      <c r="B81" s="724" t="s">
        <v>172</v>
      </c>
      <c r="C81" s="726">
        <f>'First Nations Communities'!C15</f>
        <v>1024</v>
      </c>
      <c r="D81" s="725">
        <f>'First Nations Communities'!D15</f>
        <v>100</v>
      </c>
      <c r="E81" s="112">
        <f>'First Nations Communities'!E15</f>
        <v>0.50666666666666671</v>
      </c>
      <c r="F81" s="113">
        <f>'First Nations Communities'!F15</f>
        <v>0.55500000000000005</v>
      </c>
      <c r="G81" s="331">
        <f>'First Nations Communities'!G15</f>
        <v>0.5</v>
      </c>
      <c r="H81" s="115">
        <f>'First Nations Communities'!H15</f>
        <v>0.16500000000000001</v>
      </c>
      <c r="I81" s="380">
        <f>'First Nations Communities'!I15</f>
        <v>0</v>
      </c>
      <c r="J81" s="380" t="str">
        <f>'First Nations Communities'!J15</f>
        <v>n/a</v>
      </c>
      <c r="K81" s="380">
        <f>'First Nations Communities'!K15</f>
        <v>0.33</v>
      </c>
      <c r="L81" s="331">
        <f>'First Nations Communities'!L15</f>
        <v>1</v>
      </c>
      <c r="M81" s="113">
        <f>'First Nations Communities'!M15</f>
        <v>0.45833333333333337</v>
      </c>
      <c r="N81" s="331">
        <f>'First Nations Communities'!N15</f>
        <v>0.5</v>
      </c>
      <c r="O81" s="115">
        <f>'First Nations Communities'!O15</f>
        <v>0.5</v>
      </c>
      <c r="P81" s="380">
        <f>'First Nations Communities'!P15</f>
        <v>1</v>
      </c>
      <c r="Q81" s="380">
        <f>'First Nations Communities'!Q15</f>
        <v>0</v>
      </c>
      <c r="R81" s="115">
        <f>'First Nations Communities'!R15</f>
        <v>0.83333333333333337</v>
      </c>
      <c r="S81" s="380">
        <f>'First Nations Communities'!S15</f>
        <v>0.5</v>
      </c>
      <c r="T81" s="380">
        <f>'First Nations Communities'!T15</f>
        <v>1</v>
      </c>
      <c r="U81" s="380">
        <f>'First Nations Communities'!U15</f>
        <v>1</v>
      </c>
      <c r="V81" s="115">
        <f>'First Nations Communities'!V15</f>
        <v>0</v>
      </c>
      <c r="W81" s="380">
        <f>'First Nations Communities'!W15</f>
        <v>0</v>
      </c>
      <c r="X81" s="499">
        <f>'First Nations Communities'!X15</f>
        <v>0</v>
      </c>
    </row>
    <row r="82" spans="1:24" ht="15">
      <c r="A82" s="719" t="s">
        <v>181</v>
      </c>
      <c r="B82" s="720" t="s">
        <v>172</v>
      </c>
      <c r="C82" s="720">
        <f>'First Nations Communities'!C16</f>
        <v>252</v>
      </c>
      <c r="D82" s="721">
        <f>'First Nations Communities'!D16</f>
        <v>100</v>
      </c>
      <c r="E82" s="112">
        <f>'First Nations Communities'!E16</f>
        <v>0.19416666666666668</v>
      </c>
      <c r="F82" s="113">
        <f>'First Nations Communities'!F16</f>
        <v>5.5E-2</v>
      </c>
      <c r="G82" s="331">
        <f>'First Nations Communities'!G16</f>
        <v>0</v>
      </c>
      <c r="H82" s="115">
        <f>'First Nations Communities'!H16</f>
        <v>0.16500000000000001</v>
      </c>
      <c r="I82" s="380">
        <f>'First Nations Communities'!I16</f>
        <v>0</v>
      </c>
      <c r="J82" s="380" t="str">
        <f>'First Nations Communities'!J16</f>
        <v>n/a</v>
      </c>
      <c r="K82" s="380">
        <f>'First Nations Communities'!K16</f>
        <v>0.33</v>
      </c>
      <c r="L82" s="331">
        <f>'First Nations Communities'!L16</f>
        <v>0</v>
      </c>
      <c r="M82" s="113">
        <f>'First Nations Communities'!M16</f>
        <v>0.33333333333333337</v>
      </c>
      <c r="N82" s="331">
        <f>'First Nations Communities'!N16</f>
        <v>0.5</v>
      </c>
      <c r="O82" s="115">
        <f>'First Nations Communities'!O16</f>
        <v>0</v>
      </c>
      <c r="P82" s="380">
        <f>'First Nations Communities'!P16</f>
        <v>0</v>
      </c>
      <c r="Q82" s="380">
        <f>'First Nations Communities'!Q16</f>
        <v>0</v>
      </c>
      <c r="R82" s="115">
        <f>'First Nations Communities'!R16</f>
        <v>0.83333333333333337</v>
      </c>
      <c r="S82" s="380">
        <f>'First Nations Communities'!S16</f>
        <v>1</v>
      </c>
      <c r="T82" s="380">
        <f>'First Nations Communities'!T16</f>
        <v>1</v>
      </c>
      <c r="U82" s="380">
        <f>'First Nations Communities'!U16</f>
        <v>0.5</v>
      </c>
      <c r="V82" s="115">
        <f>'First Nations Communities'!V16</f>
        <v>0</v>
      </c>
      <c r="W82" s="380">
        <f>'First Nations Communities'!W16</f>
        <v>0</v>
      </c>
      <c r="X82" s="499">
        <f>'First Nations Communities'!X16</f>
        <v>0</v>
      </c>
    </row>
    <row r="83" spans="1:24" ht="15">
      <c r="A83" s="723" t="s">
        <v>182</v>
      </c>
      <c r="B83" s="724" t="s">
        <v>172</v>
      </c>
      <c r="C83" s="726">
        <f>'First Nations Communities'!C17</f>
        <v>1481</v>
      </c>
      <c r="D83" s="725">
        <f>'First Nations Communities'!D17</f>
        <v>77.3</v>
      </c>
      <c r="E83" s="112">
        <f>'First Nations Communities'!E17</f>
        <v>0.54833333333333334</v>
      </c>
      <c r="F83" s="113">
        <f>'First Nations Communities'!F17</f>
        <v>0.38833333333333336</v>
      </c>
      <c r="G83" s="331">
        <f>'First Nations Communities'!G17</f>
        <v>0</v>
      </c>
      <c r="H83" s="115">
        <f>'First Nations Communities'!H17</f>
        <v>0.16500000000000001</v>
      </c>
      <c r="I83" s="380">
        <f>'First Nations Communities'!I17</f>
        <v>0</v>
      </c>
      <c r="J83" s="380" t="str">
        <f>'First Nations Communities'!J17</f>
        <v>n/a</v>
      </c>
      <c r="K83" s="380">
        <f>'First Nations Communities'!K17</f>
        <v>0.33</v>
      </c>
      <c r="L83" s="331">
        <f>'First Nations Communities'!L17</f>
        <v>1</v>
      </c>
      <c r="M83" s="113">
        <f>'First Nations Communities'!M17</f>
        <v>0.70833333333333337</v>
      </c>
      <c r="N83" s="331">
        <f>'First Nations Communities'!N17</f>
        <v>1</v>
      </c>
      <c r="O83" s="115">
        <f>'First Nations Communities'!O17</f>
        <v>1</v>
      </c>
      <c r="P83" s="380">
        <f>'First Nations Communities'!P17</f>
        <v>1</v>
      </c>
      <c r="Q83" s="380">
        <f>'First Nations Communities'!Q17</f>
        <v>1</v>
      </c>
      <c r="R83" s="115">
        <f>'First Nations Communities'!R17</f>
        <v>0.83333333333333337</v>
      </c>
      <c r="S83" s="380">
        <f>'First Nations Communities'!S17</f>
        <v>1</v>
      </c>
      <c r="T83" s="380">
        <f>'First Nations Communities'!T17</f>
        <v>1</v>
      </c>
      <c r="U83" s="380">
        <f>'First Nations Communities'!U17</f>
        <v>0.5</v>
      </c>
      <c r="V83" s="115">
        <f>'First Nations Communities'!V17</f>
        <v>0</v>
      </c>
      <c r="W83" s="380">
        <f>'First Nations Communities'!W17</f>
        <v>0</v>
      </c>
      <c r="X83" s="499">
        <f>'First Nations Communities'!X17</f>
        <v>0</v>
      </c>
    </row>
    <row r="84" spans="1:24" ht="15">
      <c r="A84" s="719" t="s">
        <v>183</v>
      </c>
      <c r="B84" s="720" t="s">
        <v>172</v>
      </c>
      <c r="C84" s="720">
        <f>'First Nations Communities'!C18</f>
        <v>281</v>
      </c>
      <c r="D84" s="721">
        <f>'First Nations Communities'!D18</f>
        <v>100</v>
      </c>
      <c r="E84" s="112">
        <f>'First Nations Communities'!E18</f>
        <v>0.43083333333333329</v>
      </c>
      <c r="F84" s="113">
        <f>'First Nations Communities'!F18</f>
        <v>0.44500000000000001</v>
      </c>
      <c r="G84" s="331">
        <f>'First Nations Communities'!G18</f>
        <v>1</v>
      </c>
      <c r="H84" s="115">
        <f>'First Nations Communities'!H18</f>
        <v>0.33500000000000002</v>
      </c>
      <c r="I84" s="380">
        <f>'First Nations Communities'!I18</f>
        <v>0</v>
      </c>
      <c r="J84" s="380" t="str">
        <f>'First Nations Communities'!J18</f>
        <v>n/a</v>
      </c>
      <c r="K84" s="380">
        <f>'First Nations Communities'!K18</f>
        <v>0.67</v>
      </c>
      <c r="L84" s="331">
        <f>'First Nations Communities'!L18</f>
        <v>0</v>
      </c>
      <c r="M84" s="113">
        <f>'First Nations Communities'!M18</f>
        <v>0.41666666666666663</v>
      </c>
      <c r="N84" s="331">
        <f>'First Nations Communities'!N18</f>
        <v>0.5</v>
      </c>
      <c r="O84" s="115">
        <f>'First Nations Communities'!O18</f>
        <v>0.5</v>
      </c>
      <c r="P84" s="380">
        <f>'First Nations Communities'!P18</f>
        <v>1</v>
      </c>
      <c r="Q84" s="380">
        <f>'First Nations Communities'!Q18</f>
        <v>0</v>
      </c>
      <c r="R84" s="115">
        <f>'First Nations Communities'!R18</f>
        <v>0.66666666666666663</v>
      </c>
      <c r="S84" s="380">
        <f>'First Nations Communities'!S18</f>
        <v>0.5</v>
      </c>
      <c r="T84" s="380">
        <f>'First Nations Communities'!T18</f>
        <v>1</v>
      </c>
      <c r="U84" s="380">
        <f>'First Nations Communities'!U18</f>
        <v>0.5</v>
      </c>
      <c r="V84" s="115">
        <f>'First Nations Communities'!V18</f>
        <v>0</v>
      </c>
      <c r="W84" s="380">
        <f>'First Nations Communities'!W18</f>
        <v>0</v>
      </c>
      <c r="X84" s="499">
        <f>'First Nations Communities'!X18</f>
        <v>0</v>
      </c>
    </row>
    <row r="85" spans="1:24" ht="15">
      <c r="A85" s="723" t="s">
        <v>184</v>
      </c>
      <c r="B85" s="724" t="s">
        <v>172</v>
      </c>
      <c r="C85" s="724">
        <f>'First Nations Communities'!C19</f>
        <v>237</v>
      </c>
      <c r="D85" s="725">
        <f>'First Nations Communities'!D19</f>
        <v>100</v>
      </c>
      <c r="E85" s="112">
        <f>'First Nations Communities'!E19</f>
        <v>0.20833333333333331</v>
      </c>
      <c r="F85" s="113">
        <f>'First Nations Communities'!F19</f>
        <v>0</v>
      </c>
      <c r="G85" s="331">
        <f>'First Nations Communities'!G19</f>
        <v>0</v>
      </c>
      <c r="H85" s="115">
        <f>'First Nations Communities'!H19</f>
        <v>0</v>
      </c>
      <c r="I85" s="380">
        <f>'First Nations Communities'!I19</f>
        <v>0</v>
      </c>
      <c r="J85" s="380" t="str">
        <f>'First Nations Communities'!J19</f>
        <v>n/a</v>
      </c>
      <c r="K85" s="380">
        <f>'First Nations Communities'!K19</f>
        <v>0</v>
      </c>
      <c r="L85" s="331">
        <f>'First Nations Communities'!L19</f>
        <v>0</v>
      </c>
      <c r="M85" s="113">
        <f>'First Nations Communities'!M19</f>
        <v>0.41666666666666663</v>
      </c>
      <c r="N85" s="331">
        <f>'First Nations Communities'!N19</f>
        <v>0.5</v>
      </c>
      <c r="O85" s="115">
        <f>'First Nations Communities'!O19</f>
        <v>0.5</v>
      </c>
      <c r="P85" s="380">
        <f>'First Nations Communities'!P19</f>
        <v>0.5</v>
      </c>
      <c r="Q85" s="380">
        <f>'First Nations Communities'!Q19</f>
        <v>0.5</v>
      </c>
      <c r="R85" s="115">
        <f>'First Nations Communities'!R19</f>
        <v>0.66666666666666663</v>
      </c>
      <c r="S85" s="380">
        <f>'First Nations Communities'!S19</f>
        <v>0.5</v>
      </c>
      <c r="T85" s="380">
        <f>'First Nations Communities'!T19</f>
        <v>1</v>
      </c>
      <c r="U85" s="380">
        <f>'First Nations Communities'!U19</f>
        <v>0.5</v>
      </c>
      <c r="V85" s="115">
        <f>'First Nations Communities'!V19</f>
        <v>0</v>
      </c>
      <c r="W85" s="380">
        <f>'First Nations Communities'!W19</f>
        <v>0</v>
      </c>
      <c r="X85" s="499">
        <f>'First Nations Communities'!X19</f>
        <v>0</v>
      </c>
    </row>
    <row r="86" spans="1:24" ht="15">
      <c r="A86" s="719" t="s">
        <v>185</v>
      </c>
      <c r="B86" s="720" t="s">
        <v>172</v>
      </c>
      <c r="C86" s="720">
        <f>'First Nations Communities'!C20</f>
        <v>293</v>
      </c>
      <c r="D86" s="721">
        <f>'First Nations Communities'!D20</f>
        <v>100</v>
      </c>
      <c r="E86" s="112">
        <f>'First Nations Communities'!E20</f>
        <v>0.42041666666666666</v>
      </c>
      <c r="F86" s="113">
        <f>'First Nations Communities'!F20</f>
        <v>0.44500000000000001</v>
      </c>
      <c r="G86" s="331">
        <f>'First Nations Communities'!G20</f>
        <v>1</v>
      </c>
      <c r="H86" s="115">
        <f>'First Nations Communities'!H20</f>
        <v>0.33500000000000002</v>
      </c>
      <c r="I86" s="380">
        <f>'First Nations Communities'!I20</f>
        <v>0</v>
      </c>
      <c r="J86" s="380" t="str">
        <f>'First Nations Communities'!J20</f>
        <v>n/a</v>
      </c>
      <c r="K86" s="380">
        <f>'First Nations Communities'!K20</f>
        <v>0.67</v>
      </c>
      <c r="L86" s="331">
        <f>'First Nations Communities'!L20</f>
        <v>0</v>
      </c>
      <c r="M86" s="113">
        <f>'First Nations Communities'!M20</f>
        <v>0.39583333333333337</v>
      </c>
      <c r="N86" s="331">
        <f>'First Nations Communities'!N20</f>
        <v>0.5</v>
      </c>
      <c r="O86" s="115">
        <f>'First Nations Communities'!O20</f>
        <v>0.25</v>
      </c>
      <c r="P86" s="380">
        <f>'First Nations Communities'!P20</f>
        <v>0.5</v>
      </c>
      <c r="Q86" s="380">
        <f>'First Nations Communities'!Q20</f>
        <v>0</v>
      </c>
      <c r="R86" s="115">
        <f>'First Nations Communities'!R20</f>
        <v>0.83333333333333337</v>
      </c>
      <c r="S86" s="380">
        <f>'First Nations Communities'!S20</f>
        <v>1</v>
      </c>
      <c r="T86" s="380">
        <f>'First Nations Communities'!T20</f>
        <v>1</v>
      </c>
      <c r="U86" s="380">
        <f>'First Nations Communities'!U20</f>
        <v>0.5</v>
      </c>
      <c r="V86" s="115">
        <f>'First Nations Communities'!V20</f>
        <v>0</v>
      </c>
      <c r="W86" s="380">
        <f>'First Nations Communities'!W20</f>
        <v>0</v>
      </c>
      <c r="X86" s="499">
        <f>'First Nations Communities'!X20</f>
        <v>0</v>
      </c>
    </row>
    <row r="87" spans="1:24" ht="15">
      <c r="A87" s="723" t="s">
        <v>186</v>
      </c>
      <c r="B87" s="724" t="s">
        <v>172</v>
      </c>
      <c r="C87" s="724">
        <f>'First Nations Communities'!C21</f>
        <v>90</v>
      </c>
      <c r="D87" s="725">
        <f>'First Nations Communities'!D21</f>
        <v>100</v>
      </c>
      <c r="E87" s="112">
        <f>'First Nations Communities'!E21</f>
        <v>0.48958333333333331</v>
      </c>
      <c r="F87" s="113">
        <f>'First Nations Communities'!F21</f>
        <v>0.66666666666666663</v>
      </c>
      <c r="G87" s="331">
        <f>'First Nations Communities'!G21</f>
        <v>0.5</v>
      </c>
      <c r="H87" s="115">
        <f>'First Nations Communities'!H21</f>
        <v>0.5</v>
      </c>
      <c r="I87" s="380">
        <f>'First Nations Communities'!I21</f>
        <v>1</v>
      </c>
      <c r="J87" s="380" t="str">
        <f>'First Nations Communities'!J21</f>
        <v>n/a</v>
      </c>
      <c r="K87" s="380">
        <f>'First Nations Communities'!K21</f>
        <v>0</v>
      </c>
      <c r="L87" s="331">
        <f>'First Nations Communities'!L21</f>
        <v>1</v>
      </c>
      <c r="M87" s="113">
        <f>'First Nations Communities'!M21</f>
        <v>0.3125</v>
      </c>
      <c r="N87" s="331">
        <f>'First Nations Communities'!N21</f>
        <v>0.5</v>
      </c>
      <c r="O87" s="115">
        <f>'First Nations Communities'!O21</f>
        <v>0.25</v>
      </c>
      <c r="P87" s="380">
        <f>'First Nations Communities'!P21</f>
        <v>0.5</v>
      </c>
      <c r="Q87" s="380">
        <f>'First Nations Communities'!Q21</f>
        <v>0</v>
      </c>
      <c r="R87" s="115">
        <f>'First Nations Communities'!R21</f>
        <v>0.5</v>
      </c>
      <c r="S87" s="380">
        <f>'First Nations Communities'!S21</f>
        <v>1</v>
      </c>
      <c r="T87" s="380">
        <f>'First Nations Communities'!T21</f>
        <v>0</v>
      </c>
      <c r="U87" s="380">
        <f>'First Nations Communities'!U21</f>
        <v>0.5</v>
      </c>
      <c r="V87" s="115">
        <f>'First Nations Communities'!V21</f>
        <v>0</v>
      </c>
      <c r="W87" s="380">
        <f>'First Nations Communities'!W21</f>
        <v>0</v>
      </c>
      <c r="X87" s="499">
        <f>'First Nations Communities'!X21</f>
        <v>0</v>
      </c>
    </row>
    <row r="88" spans="1:24" ht="15">
      <c r="A88" s="719" t="s">
        <v>187</v>
      </c>
      <c r="B88" s="720" t="s">
        <v>172</v>
      </c>
      <c r="C88" s="720">
        <f>'First Nations Communities'!C22</f>
        <v>232</v>
      </c>
      <c r="D88" s="721">
        <f>'First Nations Communities'!D22</f>
        <v>100</v>
      </c>
      <c r="E88" s="112">
        <f>'First Nations Communities'!E22</f>
        <v>0.5</v>
      </c>
      <c r="F88" s="113">
        <f>'First Nations Communities'!F22</f>
        <v>0.66666666666666663</v>
      </c>
      <c r="G88" s="331">
        <f>'First Nations Communities'!G22</f>
        <v>0.5</v>
      </c>
      <c r="H88" s="115">
        <f>'First Nations Communities'!H22</f>
        <v>0.5</v>
      </c>
      <c r="I88" s="380">
        <f>'First Nations Communities'!I22</f>
        <v>1</v>
      </c>
      <c r="J88" s="380" t="str">
        <f>'First Nations Communities'!J22</f>
        <v>n/a</v>
      </c>
      <c r="K88" s="380">
        <f>'First Nations Communities'!K22</f>
        <v>0</v>
      </c>
      <c r="L88" s="331">
        <f>'First Nations Communities'!L22</f>
        <v>1</v>
      </c>
      <c r="M88" s="113">
        <f>'First Nations Communities'!M22</f>
        <v>0.33333333333333337</v>
      </c>
      <c r="N88" s="331">
        <f>'First Nations Communities'!N22</f>
        <v>0.5</v>
      </c>
      <c r="O88" s="115">
        <f>'First Nations Communities'!O22</f>
        <v>0</v>
      </c>
      <c r="P88" s="380">
        <f>'First Nations Communities'!P22</f>
        <v>0</v>
      </c>
      <c r="Q88" s="380">
        <f>'First Nations Communities'!Q22</f>
        <v>0</v>
      </c>
      <c r="R88" s="115">
        <f>'First Nations Communities'!R22</f>
        <v>0.83333333333333337</v>
      </c>
      <c r="S88" s="380">
        <f>'First Nations Communities'!S22</f>
        <v>0.5</v>
      </c>
      <c r="T88" s="380">
        <f>'First Nations Communities'!T22</f>
        <v>1</v>
      </c>
      <c r="U88" s="380">
        <f>'First Nations Communities'!U22</f>
        <v>1</v>
      </c>
      <c r="V88" s="115">
        <f>'First Nations Communities'!V22</f>
        <v>0</v>
      </c>
      <c r="W88" s="380">
        <f>'First Nations Communities'!W22</f>
        <v>0</v>
      </c>
      <c r="X88" s="499">
        <f>'First Nations Communities'!X22</f>
        <v>0</v>
      </c>
    </row>
    <row r="89" spans="1:24" ht="15">
      <c r="A89" s="723" t="s">
        <v>188</v>
      </c>
      <c r="B89" s="724" t="s">
        <v>172</v>
      </c>
      <c r="C89" s="724">
        <f>'First Nations Communities'!C23</f>
        <v>435</v>
      </c>
      <c r="D89" s="725">
        <f>'First Nations Communities'!D23</f>
        <v>98.9</v>
      </c>
      <c r="E89" s="112">
        <f>'First Nations Communities'!E23</f>
        <v>0.5625</v>
      </c>
      <c r="F89" s="113">
        <f>'First Nations Communities'!F23</f>
        <v>0.66666666666666663</v>
      </c>
      <c r="G89" s="331">
        <f>'First Nations Communities'!G23</f>
        <v>0.5</v>
      </c>
      <c r="H89" s="115">
        <f>'First Nations Communities'!H23</f>
        <v>0.5</v>
      </c>
      <c r="I89" s="380">
        <f>'First Nations Communities'!I23</f>
        <v>1</v>
      </c>
      <c r="J89" s="380" t="str">
        <f>'First Nations Communities'!J23</f>
        <v>n/a</v>
      </c>
      <c r="K89" s="380">
        <f>'First Nations Communities'!K23</f>
        <v>0</v>
      </c>
      <c r="L89" s="331">
        <f>'First Nations Communities'!L23</f>
        <v>1</v>
      </c>
      <c r="M89" s="113">
        <f>'First Nations Communities'!M23</f>
        <v>0.45833333333333337</v>
      </c>
      <c r="N89" s="331">
        <f>'First Nations Communities'!N23</f>
        <v>0.5</v>
      </c>
      <c r="O89" s="115">
        <f>'First Nations Communities'!O23</f>
        <v>0.5</v>
      </c>
      <c r="P89" s="380">
        <f>'First Nations Communities'!P23</f>
        <v>1</v>
      </c>
      <c r="Q89" s="380">
        <f>'First Nations Communities'!Q23</f>
        <v>0</v>
      </c>
      <c r="R89" s="115">
        <f>'First Nations Communities'!R23</f>
        <v>0.83333333333333337</v>
      </c>
      <c r="S89" s="380">
        <f>'First Nations Communities'!S23</f>
        <v>0.5</v>
      </c>
      <c r="T89" s="380">
        <f>'First Nations Communities'!T23</f>
        <v>1</v>
      </c>
      <c r="U89" s="380">
        <f>'First Nations Communities'!U23</f>
        <v>1</v>
      </c>
      <c r="V89" s="115">
        <f>'First Nations Communities'!V23</f>
        <v>0</v>
      </c>
      <c r="W89" s="380">
        <f>'First Nations Communities'!W23</f>
        <v>0</v>
      </c>
      <c r="X89" s="499">
        <f>'First Nations Communities'!X23</f>
        <v>0</v>
      </c>
    </row>
    <row r="90" spans="1:24" ht="15">
      <c r="A90" s="719" t="s">
        <v>189</v>
      </c>
      <c r="B90" s="720" t="s">
        <v>172</v>
      </c>
      <c r="C90" s="720">
        <f>'First Nations Communities'!C24</f>
        <v>195</v>
      </c>
      <c r="D90" s="721">
        <f>'First Nations Communities'!D24</f>
        <v>100</v>
      </c>
      <c r="E90" s="112">
        <f>'First Nations Communities'!E24</f>
        <v>0.19416666666666668</v>
      </c>
      <c r="F90" s="113">
        <f>'First Nations Communities'!F24</f>
        <v>5.5E-2</v>
      </c>
      <c r="G90" s="331">
        <f>'First Nations Communities'!G24</f>
        <v>0</v>
      </c>
      <c r="H90" s="115">
        <f>'First Nations Communities'!H24</f>
        <v>0.16500000000000001</v>
      </c>
      <c r="I90" s="380">
        <f>'First Nations Communities'!I24</f>
        <v>0</v>
      </c>
      <c r="J90" s="380" t="str">
        <f>'First Nations Communities'!J24</f>
        <v>n/a</v>
      </c>
      <c r="K90" s="380">
        <f>'First Nations Communities'!K24</f>
        <v>0.33</v>
      </c>
      <c r="L90" s="331">
        <f>'First Nations Communities'!L24</f>
        <v>0</v>
      </c>
      <c r="M90" s="113">
        <f>'First Nations Communities'!M24</f>
        <v>0.33333333333333337</v>
      </c>
      <c r="N90" s="331">
        <f>'First Nations Communities'!N24</f>
        <v>0.5</v>
      </c>
      <c r="O90" s="115">
        <f>'First Nations Communities'!O24</f>
        <v>0</v>
      </c>
      <c r="P90" s="380">
        <f>'First Nations Communities'!P24</f>
        <v>0</v>
      </c>
      <c r="Q90" s="380">
        <f>'First Nations Communities'!Q24</f>
        <v>0</v>
      </c>
      <c r="R90" s="115">
        <f>'First Nations Communities'!R24</f>
        <v>0.83333333333333337</v>
      </c>
      <c r="S90" s="380">
        <f>'First Nations Communities'!S24</f>
        <v>0.5</v>
      </c>
      <c r="T90" s="380">
        <f>'First Nations Communities'!T24</f>
        <v>1</v>
      </c>
      <c r="U90" s="380">
        <f>'First Nations Communities'!U24</f>
        <v>1</v>
      </c>
      <c r="V90" s="115">
        <f>'First Nations Communities'!V24</f>
        <v>0</v>
      </c>
      <c r="W90" s="380">
        <f>'First Nations Communities'!W24</f>
        <v>0</v>
      </c>
      <c r="X90" s="499">
        <f>'First Nations Communities'!X24</f>
        <v>0</v>
      </c>
    </row>
    <row r="91" spans="1:24" ht="15">
      <c r="A91" s="723" t="s">
        <v>190</v>
      </c>
      <c r="B91" s="724" t="s">
        <v>172</v>
      </c>
      <c r="C91" s="724">
        <f>'First Nations Communities'!C25</f>
        <v>473</v>
      </c>
      <c r="D91" s="725">
        <f>'First Nations Communities'!D25</f>
        <v>100</v>
      </c>
      <c r="E91" s="112">
        <f>'First Nations Communities'!E25</f>
        <v>0.44125000000000003</v>
      </c>
      <c r="F91" s="113">
        <f>'First Nations Communities'!F25</f>
        <v>0.44500000000000001</v>
      </c>
      <c r="G91" s="331">
        <f>'First Nations Communities'!G25</f>
        <v>1</v>
      </c>
      <c r="H91" s="115">
        <f>'First Nations Communities'!H25</f>
        <v>0.33500000000000002</v>
      </c>
      <c r="I91" s="380">
        <f>'First Nations Communities'!I25</f>
        <v>0</v>
      </c>
      <c r="J91" s="380" t="str">
        <f>'First Nations Communities'!J25</f>
        <v>n/a</v>
      </c>
      <c r="K91" s="380">
        <f>'First Nations Communities'!K25</f>
        <v>0.67</v>
      </c>
      <c r="L91" s="331">
        <f>'First Nations Communities'!L25</f>
        <v>0</v>
      </c>
      <c r="M91" s="113">
        <f>'First Nations Communities'!M25</f>
        <v>0.4375</v>
      </c>
      <c r="N91" s="331">
        <f>'First Nations Communities'!N25</f>
        <v>0.5</v>
      </c>
      <c r="O91" s="115">
        <f>'First Nations Communities'!O25</f>
        <v>0.25</v>
      </c>
      <c r="P91" s="380">
        <f>'First Nations Communities'!P25</f>
        <v>0.5</v>
      </c>
      <c r="Q91" s="380">
        <f>'First Nations Communities'!Q25</f>
        <v>0</v>
      </c>
      <c r="R91" s="115">
        <f>'First Nations Communities'!R25</f>
        <v>1</v>
      </c>
      <c r="S91" s="380">
        <f>'First Nations Communities'!S25</f>
        <v>1</v>
      </c>
      <c r="T91" s="380">
        <f>'First Nations Communities'!T25</f>
        <v>1</v>
      </c>
      <c r="U91" s="380">
        <f>'First Nations Communities'!U25</f>
        <v>1</v>
      </c>
      <c r="V91" s="115">
        <f>'First Nations Communities'!V25</f>
        <v>0</v>
      </c>
      <c r="W91" s="380">
        <f>'First Nations Communities'!W25</f>
        <v>0</v>
      </c>
      <c r="X91" s="499">
        <f>'First Nations Communities'!X25</f>
        <v>0</v>
      </c>
    </row>
    <row r="92" spans="1:24" ht="15">
      <c r="A92" s="719" t="s">
        <v>191</v>
      </c>
      <c r="B92" s="720" t="s">
        <v>172</v>
      </c>
      <c r="C92" s="720">
        <f>'First Nations Communities'!C26</f>
        <v>514</v>
      </c>
      <c r="D92" s="721">
        <f>'First Nations Communities'!D26</f>
        <v>100</v>
      </c>
      <c r="E92" s="112">
        <f>'First Nations Communities'!E26</f>
        <v>0.37124999999999997</v>
      </c>
      <c r="F92" s="113">
        <f>'First Nations Communities'!F26</f>
        <v>0.38833333333333336</v>
      </c>
      <c r="G92" s="331">
        <f>'First Nations Communities'!G26</f>
        <v>1</v>
      </c>
      <c r="H92" s="115">
        <f>'First Nations Communities'!H26</f>
        <v>0.16500000000000001</v>
      </c>
      <c r="I92" s="380">
        <f>'First Nations Communities'!I26</f>
        <v>0</v>
      </c>
      <c r="J92" s="380" t="str">
        <f>'First Nations Communities'!J26</f>
        <v>n/a</v>
      </c>
      <c r="K92" s="380">
        <f>'First Nations Communities'!K26</f>
        <v>0.33</v>
      </c>
      <c r="L92" s="331">
        <f>'First Nations Communities'!L26</f>
        <v>0</v>
      </c>
      <c r="M92" s="113">
        <f>'First Nations Communities'!M26</f>
        <v>0.35416666666666663</v>
      </c>
      <c r="N92" s="331">
        <f>'First Nations Communities'!N26</f>
        <v>0.5</v>
      </c>
      <c r="O92" s="115">
        <f>'First Nations Communities'!O26</f>
        <v>0.25</v>
      </c>
      <c r="P92" s="380">
        <f>'First Nations Communities'!P26</f>
        <v>0.5</v>
      </c>
      <c r="Q92" s="380">
        <f>'First Nations Communities'!Q26</f>
        <v>0</v>
      </c>
      <c r="R92" s="115">
        <f>'First Nations Communities'!R26</f>
        <v>0.66666666666666663</v>
      </c>
      <c r="S92" s="380">
        <f>'First Nations Communities'!S26</f>
        <v>0.5</v>
      </c>
      <c r="T92" s="380">
        <f>'First Nations Communities'!T26</f>
        <v>1</v>
      </c>
      <c r="U92" s="380">
        <f>'First Nations Communities'!U26</f>
        <v>0.5</v>
      </c>
      <c r="V92" s="115">
        <f>'First Nations Communities'!V26</f>
        <v>0</v>
      </c>
      <c r="W92" s="380">
        <f>'First Nations Communities'!W26</f>
        <v>0</v>
      </c>
      <c r="X92" s="499">
        <f>'First Nations Communities'!X26</f>
        <v>0</v>
      </c>
    </row>
    <row r="93" spans="1:24" ht="15">
      <c r="A93" s="723" t="s">
        <v>192</v>
      </c>
      <c r="B93" s="724" t="s">
        <v>172</v>
      </c>
      <c r="C93" s="726">
        <f>'First Nations Communities'!C27</f>
        <v>2017</v>
      </c>
      <c r="D93" s="725">
        <f>'First Nations Communities'!D27</f>
        <v>98.5</v>
      </c>
      <c r="E93" s="112">
        <f>'First Nations Communities'!E27</f>
        <v>0.37124999999999997</v>
      </c>
      <c r="F93" s="113">
        <f>'First Nations Communities'!F27</f>
        <v>0.38833333333333336</v>
      </c>
      <c r="G93" s="331">
        <f>'First Nations Communities'!G27</f>
        <v>1</v>
      </c>
      <c r="H93" s="115">
        <f>'First Nations Communities'!H27</f>
        <v>0.16500000000000001</v>
      </c>
      <c r="I93" s="380">
        <f>'First Nations Communities'!I27</f>
        <v>0</v>
      </c>
      <c r="J93" s="380" t="str">
        <f>'First Nations Communities'!J27</f>
        <v>n/a</v>
      </c>
      <c r="K93" s="380">
        <f>'First Nations Communities'!K27</f>
        <v>0.33</v>
      </c>
      <c r="L93" s="331">
        <f>'First Nations Communities'!L27</f>
        <v>0</v>
      </c>
      <c r="M93" s="113">
        <f>'First Nations Communities'!M27</f>
        <v>0.35416666666666663</v>
      </c>
      <c r="N93" s="331">
        <f>'First Nations Communities'!N27</f>
        <v>0.5</v>
      </c>
      <c r="O93" s="115">
        <f>'First Nations Communities'!O27</f>
        <v>0.25</v>
      </c>
      <c r="P93" s="380">
        <f>'First Nations Communities'!P27</f>
        <v>0.5</v>
      </c>
      <c r="Q93" s="380">
        <f>'First Nations Communities'!Q27</f>
        <v>0</v>
      </c>
      <c r="R93" s="115">
        <f>'First Nations Communities'!R27</f>
        <v>0.66666666666666663</v>
      </c>
      <c r="S93" s="380">
        <f>'First Nations Communities'!S27</f>
        <v>0.5</v>
      </c>
      <c r="T93" s="380">
        <f>'First Nations Communities'!T27</f>
        <v>1</v>
      </c>
      <c r="U93" s="380">
        <f>'First Nations Communities'!U27</f>
        <v>0.5</v>
      </c>
      <c r="V93" s="115">
        <f>'First Nations Communities'!V27</f>
        <v>0</v>
      </c>
      <c r="W93" s="380">
        <f>'First Nations Communities'!W27</f>
        <v>0</v>
      </c>
      <c r="X93" s="499">
        <f>'First Nations Communities'!X27</f>
        <v>0</v>
      </c>
    </row>
    <row r="94" spans="1:24" ht="15">
      <c r="A94" s="719" t="s">
        <v>193</v>
      </c>
      <c r="B94" s="720" t="s">
        <v>172</v>
      </c>
      <c r="C94" s="720">
        <f>'First Nations Communities'!C28</f>
        <v>187</v>
      </c>
      <c r="D94" s="721">
        <f>'First Nations Communities'!D28</f>
        <v>100</v>
      </c>
      <c r="E94" s="112">
        <f>'First Nations Communities'!E28</f>
        <v>0.64208333333333334</v>
      </c>
      <c r="F94" s="113">
        <f>'First Nations Communities'!F28</f>
        <v>0.72166666666666668</v>
      </c>
      <c r="G94" s="331">
        <f>'First Nations Communities'!G28</f>
        <v>1</v>
      </c>
      <c r="H94" s="115">
        <f>'First Nations Communities'!H28</f>
        <v>0.16500000000000001</v>
      </c>
      <c r="I94" s="380">
        <f>'First Nations Communities'!I28</f>
        <v>0</v>
      </c>
      <c r="J94" s="380" t="str">
        <f>'First Nations Communities'!J28</f>
        <v>n/a</v>
      </c>
      <c r="K94" s="380">
        <f>'First Nations Communities'!K28</f>
        <v>0.33</v>
      </c>
      <c r="L94" s="331">
        <f>'First Nations Communities'!L28</f>
        <v>1</v>
      </c>
      <c r="M94" s="113">
        <f>'First Nations Communities'!M28</f>
        <v>0.5625</v>
      </c>
      <c r="N94" s="331">
        <f>'First Nations Communities'!N28</f>
        <v>0.5</v>
      </c>
      <c r="O94" s="115">
        <f>'First Nations Communities'!O28</f>
        <v>0.25</v>
      </c>
      <c r="P94" s="380">
        <f>'First Nations Communities'!P28</f>
        <v>0.5</v>
      </c>
      <c r="Q94" s="380">
        <f>'First Nations Communities'!Q28</f>
        <v>0</v>
      </c>
      <c r="R94" s="115">
        <f>'First Nations Communities'!R28</f>
        <v>1</v>
      </c>
      <c r="S94" s="380">
        <f>'First Nations Communities'!S28</f>
        <v>1</v>
      </c>
      <c r="T94" s="380">
        <f>'First Nations Communities'!T28</f>
        <v>1</v>
      </c>
      <c r="U94" s="380">
        <f>'First Nations Communities'!U28</f>
        <v>1</v>
      </c>
      <c r="V94" s="115">
        <f>'First Nations Communities'!V28</f>
        <v>0.5</v>
      </c>
      <c r="W94" s="380">
        <f>'First Nations Communities'!W28</f>
        <v>1</v>
      </c>
      <c r="X94" s="499">
        <f>'First Nations Communities'!X28</f>
        <v>0</v>
      </c>
    </row>
    <row r="95" spans="1:24" ht="15">
      <c r="A95" s="723" t="s">
        <v>194</v>
      </c>
      <c r="B95" s="724" t="s">
        <v>172</v>
      </c>
      <c r="C95" s="724">
        <f>'First Nations Communities'!C29</f>
        <v>382</v>
      </c>
      <c r="D95" s="725">
        <f>'First Nations Communities'!D29</f>
        <v>100</v>
      </c>
      <c r="E95" s="112">
        <f>'First Nations Communities'!E29</f>
        <v>0.21875</v>
      </c>
      <c r="F95" s="113">
        <f>'First Nations Communities'!F29</f>
        <v>0</v>
      </c>
      <c r="G95" s="331">
        <f>'First Nations Communities'!G29</f>
        <v>0</v>
      </c>
      <c r="H95" s="115">
        <f>'First Nations Communities'!H29</f>
        <v>0</v>
      </c>
      <c r="I95" s="380">
        <f>'First Nations Communities'!I29</f>
        <v>0</v>
      </c>
      <c r="J95" s="380" t="str">
        <f>'First Nations Communities'!J29</f>
        <v>n/a</v>
      </c>
      <c r="K95" s="380">
        <f>'First Nations Communities'!K29</f>
        <v>0</v>
      </c>
      <c r="L95" s="331">
        <f>'First Nations Communities'!L29</f>
        <v>0</v>
      </c>
      <c r="M95" s="113">
        <f>'First Nations Communities'!M29</f>
        <v>0.4375</v>
      </c>
      <c r="N95" s="331">
        <f>'First Nations Communities'!N29</f>
        <v>0.5</v>
      </c>
      <c r="O95" s="115">
        <f>'First Nations Communities'!O29</f>
        <v>0.25</v>
      </c>
      <c r="P95" s="380">
        <f>'First Nations Communities'!P29</f>
        <v>0.5</v>
      </c>
      <c r="Q95" s="380">
        <f>'First Nations Communities'!Q29</f>
        <v>0</v>
      </c>
      <c r="R95" s="115">
        <f>'First Nations Communities'!R29</f>
        <v>1</v>
      </c>
      <c r="S95" s="380">
        <f>'First Nations Communities'!S29</f>
        <v>1</v>
      </c>
      <c r="T95" s="380">
        <f>'First Nations Communities'!T29</f>
        <v>1</v>
      </c>
      <c r="U95" s="380">
        <f>'First Nations Communities'!U29</f>
        <v>1</v>
      </c>
      <c r="V95" s="115">
        <f>'First Nations Communities'!V29</f>
        <v>0</v>
      </c>
      <c r="W95" s="380">
        <f>'First Nations Communities'!W29</f>
        <v>0</v>
      </c>
      <c r="X95" s="499">
        <f>'First Nations Communities'!X29</f>
        <v>0</v>
      </c>
    </row>
    <row r="96" spans="1:24" ht="15">
      <c r="A96" s="719" t="s">
        <v>195</v>
      </c>
      <c r="B96" s="720" t="s">
        <v>172</v>
      </c>
      <c r="C96" s="720">
        <f>'First Nations Communities'!C30</f>
        <v>440</v>
      </c>
      <c r="D96" s="721">
        <f>'First Nations Communities'!D30</f>
        <v>100</v>
      </c>
      <c r="E96" s="112">
        <f>'First Nations Communities'!E30</f>
        <v>0.37125000000000002</v>
      </c>
      <c r="F96" s="113">
        <f>'First Nations Communities'!F30</f>
        <v>0.22166666666666668</v>
      </c>
      <c r="G96" s="331">
        <f>'First Nations Communities'!G30</f>
        <v>0.5</v>
      </c>
      <c r="H96" s="115">
        <f>'First Nations Communities'!H30</f>
        <v>0.16500000000000001</v>
      </c>
      <c r="I96" s="380">
        <f>'First Nations Communities'!I30</f>
        <v>0</v>
      </c>
      <c r="J96" s="380" t="str">
        <f>'First Nations Communities'!J30</f>
        <v>n/a</v>
      </c>
      <c r="K96" s="380">
        <f>'First Nations Communities'!K30</f>
        <v>0.33</v>
      </c>
      <c r="L96" s="331">
        <f>'First Nations Communities'!L30</f>
        <v>0</v>
      </c>
      <c r="M96" s="113">
        <f>'First Nations Communities'!M30</f>
        <v>0.52083333333333337</v>
      </c>
      <c r="N96" s="331">
        <f>'First Nations Communities'!N30</f>
        <v>0.5</v>
      </c>
      <c r="O96" s="115">
        <f>'First Nations Communities'!O30</f>
        <v>0.25</v>
      </c>
      <c r="P96" s="380">
        <f>'First Nations Communities'!P30</f>
        <v>0.5</v>
      </c>
      <c r="Q96" s="380">
        <f>'First Nations Communities'!Q30</f>
        <v>0</v>
      </c>
      <c r="R96" s="115">
        <f>'First Nations Communities'!R30</f>
        <v>0.83333333333333337</v>
      </c>
      <c r="S96" s="380">
        <f>'First Nations Communities'!S30</f>
        <v>0.5</v>
      </c>
      <c r="T96" s="380">
        <f>'First Nations Communities'!T30</f>
        <v>1</v>
      </c>
      <c r="U96" s="380">
        <f>'First Nations Communities'!U30</f>
        <v>1</v>
      </c>
      <c r="V96" s="115">
        <f>'First Nations Communities'!V30</f>
        <v>0.5</v>
      </c>
      <c r="W96" s="380">
        <f>'First Nations Communities'!W30</f>
        <v>1</v>
      </c>
      <c r="X96" s="499">
        <f>'First Nations Communities'!X30</f>
        <v>0</v>
      </c>
    </row>
    <row r="97" spans="1:24" ht="15">
      <c r="A97" s="723" t="s">
        <v>196</v>
      </c>
      <c r="B97" s="724" t="s">
        <v>172</v>
      </c>
      <c r="C97" s="724">
        <f>'First Nations Communities'!C31</f>
        <v>886</v>
      </c>
      <c r="D97" s="725">
        <f>'First Nations Communities'!D31</f>
        <v>98.3</v>
      </c>
      <c r="E97" s="112">
        <f>'First Nations Communities'!E31</f>
        <v>0.46187500000000004</v>
      </c>
      <c r="F97" s="113">
        <f>'First Nations Communities'!F31</f>
        <v>0.44500000000000001</v>
      </c>
      <c r="G97" s="331">
        <f>'First Nations Communities'!G31</f>
        <v>1</v>
      </c>
      <c r="H97" s="115">
        <f>'First Nations Communities'!H31</f>
        <v>0.33500000000000002</v>
      </c>
      <c r="I97" s="380">
        <f>'First Nations Communities'!I31</f>
        <v>0</v>
      </c>
      <c r="J97" s="380" t="str">
        <f>'First Nations Communities'!J31</f>
        <v>n/a</v>
      </c>
      <c r="K97" s="380">
        <f>'First Nations Communities'!K31</f>
        <v>0.67</v>
      </c>
      <c r="L97" s="331">
        <f>'First Nations Communities'!L31</f>
        <v>0</v>
      </c>
      <c r="M97" s="113">
        <f>'First Nations Communities'!M31</f>
        <v>0.47875000000000001</v>
      </c>
      <c r="N97" s="331">
        <f>'First Nations Communities'!N31</f>
        <v>0.5</v>
      </c>
      <c r="O97" s="115">
        <f>'First Nations Communities'!O31</f>
        <v>0.25</v>
      </c>
      <c r="P97" s="380">
        <f>'First Nations Communities'!P31</f>
        <v>0.5</v>
      </c>
      <c r="Q97" s="380">
        <f>'First Nations Communities'!Q31</f>
        <v>0</v>
      </c>
      <c r="R97" s="115">
        <f>'First Nations Communities'!R31</f>
        <v>1</v>
      </c>
      <c r="S97" s="380">
        <f>'First Nations Communities'!S31</f>
        <v>1</v>
      </c>
      <c r="T97" s="380">
        <f>'First Nations Communities'!T31</f>
        <v>1</v>
      </c>
      <c r="U97" s="380">
        <f>'First Nations Communities'!U31</f>
        <v>1</v>
      </c>
      <c r="V97" s="115">
        <f>'First Nations Communities'!V31</f>
        <v>0.16500000000000001</v>
      </c>
      <c r="W97" s="380">
        <f>'First Nations Communities'!W31</f>
        <v>0</v>
      </c>
      <c r="X97" s="499">
        <f>'First Nations Communities'!X31</f>
        <v>0.33</v>
      </c>
    </row>
    <row r="98" spans="1:24" ht="15">
      <c r="A98" s="719" t="s">
        <v>197</v>
      </c>
      <c r="B98" s="720" t="s">
        <v>172</v>
      </c>
      <c r="C98" s="722">
        <f>'First Nations Communities'!C32</f>
        <v>778</v>
      </c>
      <c r="D98" s="721">
        <f>'First Nations Communities'!D32</f>
        <v>99.4</v>
      </c>
      <c r="E98" s="112">
        <f>'First Nations Communities'!E32</f>
        <v>0.28791666666666671</v>
      </c>
      <c r="F98" s="113">
        <f>'First Nations Communities'!F32</f>
        <v>5.5E-2</v>
      </c>
      <c r="G98" s="331">
        <f>'First Nations Communities'!G32</f>
        <v>0</v>
      </c>
      <c r="H98" s="115">
        <f>'First Nations Communities'!H32</f>
        <v>0.16500000000000001</v>
      </c>
      <c r="I98" s="380">
        <f>'First Nations Communities'!I32</f>
        <v>0</v>
      </c>
      <c r="J98" s="380" t="str">
        <f>'First Nations Communities'!J32</f>
        <v>n/a</v>
      </c>
      <c r="K98" s="380">
        <f>'First Nations Communities'!K32</f>
        <v>0.33</v>
      </c>
      <c r="L98" s="331">
        <f>'First Nations Communities'!L32</f>
        <v>0</v>
      </c>
      <c r="M98" s="113">
        <f>'First Nations Communities'!M32</f>
        <v>0.52083333333333337</v>
      </c>
      <c r="N98" s="331">
        <f>'First Nations Communities'!N32</f>
        <v>0.5</v>
      </c>
      <c r="O98" s="115">
        <f>'First Nations Communities'!O32</f>
        <v>0.25</v>
      </c>
      <c r="P98" s="380">
        <f>'First Nations Communities'!P32</f>
        <v>0.5</v>
      </c>
      <c r="Q98" s="380">
        <f>'First Nations Communities'!Q32</f>
        <v>0</v>
      </c>
      <c r="R98" s="115">
        <f>'First Nations Communities'!R32</f>
        <v>0.83333333333333337</v>
      </c>
      <c r="S98" s="380">
        <f>'First Nations Communities'!S32</f>
        <v>1</v>
      </c>
      <c r="T98" s="380">
        <f>'First Nations Communities'!T32</f>
        <v>1</v>
      </c>
      <c r="U98" s="380">
        <f>'First Nations Communities'!U32</f>
        <v>0.5</v>
      </c>
      <c r="V98" s="115">
        <f>'First Nations Communities'!V32</f>
        <v>0.5</v>
      </c>
      <c r="W98" s="380">
        <f>'First Nations Communities'!W32</f>
        <v>1</v>
      </c>
      <c r="X98" s="499">
        <f>'First Nations Communities'!X32</f>
        <v>0</v>
      </c>
    </row>
    <row r="99" spans="1:24" ht="15.75" thickBot="1">
      <c r="A99" s="882" t="s">
        <v>198</v>
      </c>
      <c r="B99" s="865" t="s">
        <v>172</v>
      </c>
      <c r="C99" s="865">
        <f>'First Nations Communities'!C33</f>
        <v>593</v>
      </c>
      <c r="D99" s="866">
        <f>'First Nations Communities'!D33</f>
        <v>98.2</v>
      </c>
      <c r="E99" s="353">
        <f>'First Nations Communities'!E33</f>
        <v>0.46916666666666662</v>
      </c>
      <c r="F99" s="354">
        <f>'First Nations Communities'!F33</f>
        <v>0.33333333333333331</v>
      </c>
      <c r="G99" s="319">
        <f>'First Nations Communities'!G33</f>
        <v>1</v>
      </c>
      <c r="H99" s="355">
        <f>'First Nations Communities'!H33</f>
        <v>0</v>
      </c>
      <c r="I99" s="392">
        <f>'First Nations Communities'!I33</f>
        <v>0</v>
      </c>
      <c r="J99" s="392" t="str">
        <f>'First Nations Communities'!J33</f>
        <v>n/a</v>
      </c>
      <c r="K99" s="392">
        <f>'First Nations Communities'!K33</f>
        <v>0</v>
      </c>
      <c r="L99" s="319">
        <f>'First Nations Communities'!L33</f>
        <v>0</v>
      </c>
      <c r="M99" s="354">
        <f>'First Nations Communities'!M33</f>
        <v>0.60499999999999998</v>
      </c>
      <c r="N99" s="319">
        <f>'First Nations Communities'!N33</f>
        <v>0.5</v>
      </c>
      <c r="O99" s="355">
        <f>'First Nations Communities'!O33</f>
        <v>0.25</v>
      </c>
      <c r="P99" s="392">
        <f>'First Nations Communities'!P33</f>
        <v>0.5</v>
      </c>
      <c r="Q99" s="392">
        <f>'First Nations Communities'!Q33</f>
        <v>0</v>
      </c>
      <c r="R99" s="355">
        <f>'First Nations Communities'!R33</f>
        <v>1</v>
      </c>
      <c r="S99" s="392">
        <f>'First Nations Communities'!S33</f>
        <v>1</v>
      </c>
      <c r="T99" s="392">
        <f>'First Nations Communities'!T33</f>
        <v>1</v>
      </c>
      <c r="U99" s="392">
        <f>'First Nations Communities'!U33</f>
        <v>1</v>
      </c>
      <c r="V99" s="355">
        <f>'First Nations Communities'!V33</f>
        <v>0.67</v>
      </c>
      <c r="W99" s="392">
        <f>'First Nations Communities'!W33</f>
        <v>0.67</v>
      </c>
      <c r="X99" s="508">
        <f>'First Nations Communities'!X33</f>
        <v>0.67</v>
      </c>
    </row>
    <row r="100" spans="1:24" ht="15.75" thickTop="1">
      <c r="A100" s="883" t="s">
        <v>140</v>
      </c>
      <c r="B100" s="856" t="s">
        <v>141</v>
      </c>
      <c r="C100" s="722">
        <f>'First Nations Communities'!C34</f>
        <v>383</v>
      </c>
      <c r="D100" s="721">
        <f>'First Nations Communities'!D34</f>
        <v>97.4</v>
      </c>
      <c r="E100" s="112">
        <f>'First Nations Communities'!E34</f>
        <v>0.13541666666666669</v>
      </c>
      <c r="F100" s="113">
        <f>'First Nations Communities'!F34</f>
        <v>0</v>
      </c>
      <c r="G100" s="115">
        <f>'First Nations Communities'!G34</f>
        <v>0</v>
      </c>
      <c r="H100" s="115">
        <f>'First Nations Communities'!H34</f>
        <v>0</v>
      </c>
      <c r="I100" s="380">
        <f>'First Nations Communities'!I34</f>
        <v>0</v>
      </c>
      <c r="J100" s="380" t="str">
        <f>'First Nations Communities'!J34</f>
        <v>n/a</v>
      </c>
      <c r="K100" s="380">
        <f>'First Nations Communities'!K34</f>
        <v>0</v>
      </c>
      <c r="L100" s="115">
        <f>'First Nations Communities'!L34</f>
        <v>0</v>
      </c>
      <c r="M100" s="113">
        <f>'First Nations Communities'!M34</f>
        <v>0.27083333333333337</v>
      </c>
      <c r="N100" s="115">
        <f>'First Nations Communities'!N34</f>
        <v>0</v>
      </c>
      <c r="O100" s="115">
        <f>'First Nations Communities'!O34</f>
        <v>0.25</v>
      </c>
      <c r="P100" s="380">
        <f>'First Nations Communities'!P34</f>
        <v>0.5</v>
      </c>
      <c r="Q100" s="380">
        <f>'First Nations Communities'!Q34</f>
        <v>0</v>
      </c>
      <c r="R100" s="115">
        <f>'First Nations Communities'!R34</f>
        <v>0.83333333333333337</v>
      </c>
      <c r="S100" s="380">
        <f>'First Nations Communities'!S34</f>
        <v>0.5</v>
      </c>
      <c r="T100" s="380">
        <f>'First Nations Communities'!T34</f>
        <v>1</v>
      </c>
      <c r="U100" s="380">
        <f>'First Nations Communities'!U34</f>
        <v>1</v>
      </c>
      <c r="V100" s="115">
        <f>'First Nations Communities'!V34</f>
        <v>0</v>
      </c>
      <c r="W100" s="380">
        <f>'First Nations Communities'!W34</f>
        <v>0</v>
      </c>
      <c r="X100" s="499">
        <f>'First Nations Communities'!X34</f>
        <v>0</v>
      </c>
    </row>
    <row r="101" spans="1:24" ht="15">
      <c r="A101" s="884" t="s">
        <v>142</v>
      </c>
      <c r="B101" s="875" t="s">
        <v>141</v>
      </c>
      <c r="C101" s="726">
        <f>'First Nations Communities'!C35</f>
        <v>899</v>
      </c>
      <c r="D101" s="725">
        <f>'First Nations Communities'!D35</f>
        <v>67.400000000000006</v>
      </c>
      <c r="E101" s="112">
        <f>'First Nations Communities'!E35</f>
        <v>0.59770833333333329</v>
      </c>
      <c r="F101" s="113">
        <f>'First Nations Communities'!F35</f>
        <v>0.61166666666666669</v>
      </c>
      <c r="G101" s="115">
        <f>'First Nations Communities'!G35</f>
        <v>0.5</v>
      </c>
      <c r="H101" s="115">
        <f>'First Nations Communities'!H35</f>
        <v>0.33500000000000002</v>
      </c>
      <c r="I101" s="380">
        <f>'First Nations Communities'!I35</f>
        <v>0</v>
      </c>
      <c r="J101" s="380" t="str">
        <f>'First Nations Communities'!J35</f>
        <v>n/a</v>
      </c>
      <c r="K101" s="380">
        <f>'First Nations Communities'!K35</f>
        <v>0.67</v>
      </c>
      <c r="L101" s="115">
        <f>'First Nations Communities'!L35</f>
        <v>1</v>
      </c>
      <c r="M101" s="113">
        <f>'First Nations Communities'!M35</f>
        <v>0.58374999999999999</v>
      </c>
      <c r="N101" s="115">
        <f>'First Nations Communities'!N35</f>
        <v>0</v>
      </c>
      <c r="O101" s="115">
        <f>'First Nations Communities'!O35</f>
        <v>0.5</v>
      </c>
      <c r="P101" s="380">
        <f>'First Nations Communities'!P35</f>
        <v>1</v>
      </c>
      <c r="Q101" s="380">
        <f>'First Nations Communities'!Q35</f>
        <v>0</v>
      </c>
      <c r="R101" s="115">
        <f>'First Nations Communities'!R35</f>
        <v>1</v>
      </c>
      <c r="S101" s="380">
        <f>'First Nations Communities'!S35</f>
        <v>1</v>
      </c>
      <c r="T101" s="380">
        <f>'First Nations Communities'!T35</f>
        <v>1</v>
      </c>
      <c r="U101" s="380">
        <f>'First Nations Communities'!U35</f>
        <v>1</v>
      </c>
      <c r="V101" s="115">
        <f>'First Nations Communities'!V35</f>
        <v>0.83499999999999996</v>
      </c>
      <c r="W101" s="380">
        <f>'First Nations Communities'!W35</f>
        <v>0.67</v>
      </c>
      <c r="X101" s="499">
        <f>'First Nations Communities'!X35</f>
        <v>1</v>
      </c>
    </row>
    <row r="102" spans="1:24" ht="15">
      <c r="A102" s="883" t="s">
        <v>143</v>
      </c>
      <c r="B102" s="856" t="s">
        <v>141</v>
      </c>
      <c r="C102" s="722">
        <f>'First Nations Communities'!C36</f>
        <v>1607</v>
      </c>
      <c r="D102" s="721">
        <f>'First Nations Communities'!D36</f>
        <v>99.7</v>
      </c>
      <c r="E102" s="112">
        <f>'First Nations Communities'!E36</f>
        <v>0.34375</v>
      </c>
      <c r="F102" s="113">
        <f>'First Nations Communities'!F36</f>
        <v>0.5</v>
      </c>
      <c r="G102" s="115">
        <f>'First Nations Communities'!G36</f>
        <v>0</v>
      </c>
      <c r="H102" s="115">
        <f>'First Nations Communities'!H36</f>
        <v>0.5</v>
      </c>
      <c r="I102" s="380">
        <f>'First Nations Communities'!I36</f>
        <v>1</v>
      </c>
      <c r="J102" s="380" t="str">
        <f>'First Nations Communities'!J36</f>
        <v>n/a</v>
      </c>
      <c r="K102" s="380">
        <f>'First Nations Communities'!K36</f>
        <v>0</v>
      </c>
      <c r="L102" s="115">
        <f>'First Nations Communities'!L36</f>
        <v>1</v>
      </c>
      <c r="M102" s="113">
        <f>'First Nations Communities'!M36</f>
        <v>0.1875</v>
      </c>
      <c r="N102" s="115">
        <f>'First Nations Communities'!N36</f>
        <v>0</v>
      </c>
      <c r="O102" s="115">
        <f>'First Nations Communities'!O36</f>
        <v>0.25</v>
      </c>
      <c r="P102" s="380">
        <f>'First Nations Communities'!P36</f>
        <v>0.5</v>
      </c>
      <c r="Q102" s="380">
        <f>'First Nations Communities'!Q36</f>
        <v>0</v>
      </c>
      <c r="R102" s="115">
        <f>'First Nations Communities'!R36</f>
        <v>0.5</v>
      </c>
      <c r="S102" s="380">
        <f>'First Nations Communities'!S36</f>
        <v>0.5</v>
      </c>
      <c r="T102" s="380">
        <f>'First Nations Communities'!T36</f>
        <v>0</v>
      </c>
      <c r="U102" s="380">
        <f>'First Nations Communities'!U36</f>
        <v>1</v>
      </c>
      <c r="V102" s="115">
        <f>'First Nations Communities'!V36</f>
        <v>0</v>
      </c>
      <c r="W102" s="380">
        <f>'First Nations Communities'!W36</f>
        <v>0</v>
      </c>
      <c r="X102" s="499">
        <f>'First Nations Communities'!X36</f>
        <v>0</v>
      </c>
    </row>
    <row r="103" spans="1:24" ht="15">
      <c r="A103" s="884" t="s">
        <v>144</v>
      </c>
      <c r="B103" s="875" t="s">
        <v>141</v>
      </c>
      <c r="C103" s="726">
        <f>'First Nations Communities'!C37</f>
        <v>1922</v>
      </c>
      <c r="D103" s="725">
        <f>'First Nations Communities'!D37</f>
        <v>99.5</v>
      </c>
      <c r="E103" s="112">
        <f>'First Nations Communities'!E37</f>
        <v>0.54166666666666663</v>
      </c>
      <c r="F103" s="113">
        <f>'First Nations Communities'!F37</f>
        <v>0.66666666666666663</v>
      </c>
      <c r="G103" s="115">
        <f>'First Nations Communities'!G37</f>
        <v>0.5</v>
      </c>
      <c r="H103" s="115">
        <f>'First Nations Communities'!H37</f>
        <v>0.5</v>
      </c>
      <c r="I103" s="380">
        <f>'First Nations Communities'!I37</f>
        <v>1</v>
      </c>
      <c r="J103" s="380" t="str">
        <f>'First Nations Communities'!J37</f>
        <v>n/a</v>
      </c>
      <c r="K103" s="380">
        <f>'First Nations Communities'!K37</f>
        <v>0</v>
      </c>
      <c r="L103" s="115">
        <f>'First Nations Communities'!L37</f>
        <v>1</v>
      </c>
      <c r="M103" s="113">
        <f>'First Nations Communities'!M37</f>
        <v>0.41666666666666663</v>
      </c>
      <c r="N103" s="115">
        <f>'First Nations Communities'!N37</f>
        <v>0.5</v>
      </c>
      <c r="O103" s="115">
        <f>'First Nations Communities'!O37</f>
        <v>0.5</v>
      </c>
      <c r="P103" s="380">
        <f>'First Nations Communities'!P37</f>
        <v>1</v>
      </c>
      <c r="Q103" s="380">
        <f>'First Nations Communities'!Q37</f>
        <v>0</v>
      </c>
      <c r="R103" s="115">
        <f>'First Nations Communities'!R37</f>
        <v>0.66666666666666663</v>
      </c>
      <c r="S103" s="380">
        <f>'First Nations Communities'!S37</f>
        <v>1</v>
      </c>
      <c r="T103" s="380">
        <f>'First Nations Communities'!T37</f>
        <v>0</v>
      </c>
      <c r="U103" s="380">
        <f>'First Nations Communities'!U37</f>
        <v>1</v>
      </c>
      <c r="V103" s="115">
        <f>'First Nations Communities'!V37</f>
        <v>0</v>
      </c>
      <c r="W103" s="380">
        <f>'First Nations Communities'!W37</f>
        <v>0</v>
      </c>
      <c r="X103" s="499">
        <f>'First Nations Communities'!X37</f>
        <v>0</v>
      </c>
    </row>
    <row r="104" spans="1:24" ht="15">
      <c r="A104" s="883" t="s">
        <v>145</v>
      </c>
      <c r="B104" s="856" t="s">
        <v>141</v>
      </c>
      <c r="C104" s="722">
        <f>'First Nations Communities'!C38</f>
        <v>846</v>
      </c>
      <c r="D104" s="721">
        <f>'First Nations Communities'!D38</f>
        <v>98.8</v>
      </c>
      <c r="E104" s="112">
        <f>'First Nations Communities'!E38</f>
        <v>0.41666666666666663</v>
      </c>
      <c r="F104" s="113">
        <f>'First Nations Communities'!F38</f>
        <v>0.66666666666666663</v>
      </c>
      <c r="G104" s="115">
        <f>'First Nations Communities'!G38</f>
        <v>0.5</v>
      </c>
      <c r="H104" s="115">
        <f>'First Nations Communities'!H38</f>
        <v>0.5</v>
      </c>
      <c r="I104" s="380">
        <f>'First Nations Communities'!I38</f>
        <v>1</v>
      </c>
      <c r="J104" s="380" t="str">
        <f>'First Nations Communities'!J38</f>
        <v>n/a</v>
      </c>
      <c r="K104" s="380">
        <f>'First Nations Communities'!K38</f>
        <v>0</v>
      </c>
      <c r="L104" s="115">
        <f>'First Nations Communities'!L38</f>
        <v>1</v>
      </c>
      <c r="M104" s="113">
        <f>'First Nations Communities'!M38</f>
        <v>0.16666666666666666</v>
      </c>
      <c r="N104" s="115">
        <f>'First Nations Communities'!N38</f>
        <v>0</v>
      </c>
      <c r="O104" s="115">
        <f>'First Nations Communities'!O38</f>
        <v>0</v>
      </c>
      <c r="P104" s="380">
        <f>'First Nations Communities'!P38</f>
        <v>0</v>
      </c>
      <c r="Q104" s="380">
        <f>'First Nations Communities'!Q38</f>
        <v>0</v>
      </c>
      <c r="R104" s="115">
        <f>'First Nations Communities'!R38</f>
        <v>0.66666666666666663</v>
      </c>
      <c r="S104" s="380">
        <f>'First Nations Communities'!S38</f>
        <v>1</v>
      </c>
      <c r="T104" s="380">
        <f>'First Nations Communities'!T38</f>
        <v>0</v>
      </c>
      <c r="U104" s="380">
        <f>'First Nations Communities'!U38</f>
        <v>1</v>
      </c>
      <c r="V104" s="115">
        <f>'First Nations Communities'!V38</f>
        <v>0</v>
      </c>
      <c r="W104" s="380">
        <f>'First Nations Communities'!W38</f>
        <v>0</v>
      </c>
      <c r="X104" s="499">
        <f>'First Nations Communities'!X38</f>
        <v>0</v>
      </c>
    </row>
    <row r="105" spans="1:24" ht="15">
      <c r="A105" s="884" t="s">
        <v>146</v>
      </c>
      <c r="B105" s="875" t="s">
        <v>141</v>
      </c>
      <c r="C105" s="726">
        <f>'First Nations Communities'!C39</f>
        <v>156</v>
      </c>
      <c r="D105" s="725">
        <f>'First Nations Communities'!D39</f>
        <v>100</v>
      </c>
      <c r="E105" s="112">
        <f>'First Nations Communities'!E39</f>
        <v>0.5</v>
      </c>
      <c r="F105" s="113">
        <f>'First Nations Communities'!F39</f>
        <v>0.66666666666666663</v>
      </c>
      <c r="G105" s="115">
        <f>'First Nations Communities'!G39</f>
        <v>0.5</v>
      </c>
      <c r="H105" s="115">
        <f>'First Nations Communities'!H39</f>
        <v>0.5</v>
      </c>
      <c r="I105" s="380">
        <f>'First Nations Communities'!I39</f>
        <v>1</v>
      </c>
      <c r="J105" s="380" t="str">
        <f>'First Nations Communities'!J39</f>
        <v>n/a</v>
      </c>
      <c r="K105" s="380">
        <f>'First Nations Communities'!K39</f>
        <v>0</v>
      </c>
      <c r="L105" s="115">
        <f>'First Nations Communities'!L39</f>
        <v>1</v>
      </c>
      <c r="M105" s="113">
        <f>'First Nations Communities'!M39</f>
        <v>0.33333333333333337</v>
      </c>
      <c r="N105" s="115">
        <f>'First Nations Communities'!N39</f>
        <v>0</v>
      </c>
      <c r="O105" s="115">
        <f>'First Nations Communities'!O39</f>
        <v>0</v>
      </c>
      <c r="P105" s="380">
        <f>'First Nations Communities'!P39</f>
        <v>0</v>
      </c>
      <c r="Q105" s="380">
        <f>'First Nations Communities'!Q39</f>
        <v>0</v>
      </c>
      <c r="R105" s="115">
        <f>'First Nations Communities'!R39</f>
        <v>0.83333333333333337</v>
      </c>
      <c r="S105" s="380">
        <f>'First Nations Communities'!S39</f>
        <v>1</v>
      </c>
      <c r="T105" s="380">
        <f>'First Nations Communities'!T39</f>
        <v>1</v>
      </c>
      <c r="U105" s="380">
        <f>'First Nations Communities'!U39</f>
        <v>0.5</v>
      </c>
      <c r="V105" s="115">
        <f>'First Nations Communities'!V39</f>
        <v>0.5</v>
      </c>
      <c r="W105" s="380">
        <f>'First Nations Communities'!W39</f>
        <v>1</v>
      </c>
      <c r="X105" s="499">
        <f>'First Nations Communities'!X39</f>
        <v>0</v>
      </c>
    </row>
    <row r="106" spans="1:24" ht="15">
      <c r="A106" s="883" t="s">
        <v>147</v>
      </c>
      <c r="B106" s="856" t="s">
        <v>141</v>
      </c>
      <c r="C106" s="722">
        <f>'First Nations Communities'!C40</f>
        <v>2591</v>
      </c>
      <c r="D106" s="721">
        <f>'First Nations Communities'!D40</f>
        <v>98.8</v>
      </c>
      <c r="E106" s="112">
        <f>'First Nations Communities'!E40</f>
        <v>0.4375</v>
      </c>
      <c r="F106" s="113">
        <f>'First Nations Communities'!F40</f>
        <v>0.5</v>
      </c>
      <c r="G106" s="115">
        <f>'First Nations Communities'!G40</f>
        <v>0.5</v>
      </c>
      <c r="H106" s="115">
        <f>'First Nations Communities'!H40</f>
        <v>0</v>
      </c>
      <c r="I106" s="380">
        <f>'First Nations Communities'!I40</f>
        <v>0</v>
      </c>
      <c r="J106" s="380" t="str">
        <f>'First Nations Communities'!J40</f>
        <v>n/a</v>
      </c>
      <c r="K106" s="380">
        <f>'First Nations Communities'!K40</f>
        <v>0</v>
      </c>
      <c r="L106" s="115">
        <f>'First Nations Communities'!L40</f>
        <v>1</v>
      </c>
      <c r="M106" s="113">
        <f>'First Nations Communities'!M40</f>
        <v>0.375</v>
      </c>
      <c r="N106" s="115">
        <f>'First Nations Communities'!N40</f>
        <v>0.5</v>
      </c>
      <c r="O106" s="115">
        <f>'First Nations Communities'!O40</f>
        <v>0</v>
      </c>
      <c r="P106" s="380">
        <f>'First Nations Communities'!P40</f>
        <v>0</v>
      </c>
      <c r="Q106" s="380">
        <f>'First Nations Communities'!Q40</f>
        <v>0</v>
      </c>
      <c r="R106" s="115">
        <f>'First Nations Communities'!R40</f>
        <v>1</v>
      </c>
      <c r="S106" s="380">
        <f>'First Nations Communities'!S40</f>
        <v>1</v>
      </c>
      <c r="T106" s="380">
        <f>'First Nations Communities'!T40</f>
        <v>1</v>
      </c>
      <c r="U106" s="380">
        <f>'First Nations Communities'!U40</f>
        <v>1</v>
      </c>
      <c r="V106" s="115">
        <f>'First Nations Communities'!V40</f>
        <v>0</v>
      </c>
      <c r="W106" s="380">
        <f>'First Nations Communities'!W40</f>
        <v>0</v>
      </c>
      <c r="X106" s="499">
        <f>'First Nations Communities'!X40</f>
        <v>0</v>
      </c>
    </row>
    <row r="107" spans="1:24" ht="15">
      <c r="A107" s="884" t="s">
        <v>148</v>
      </c>
      <c r="B107" s="875" t="s">
        <v>141</v>
      </c>
      <c r="C107" s="726">
        <f>'First Nations Communities'!C41</f>
        <v>982</v>
      </c>
      <c r="D107" s="725">
        <f>'First Nations Communities'!D41</f>
        <v>98.5</v>
      </c>
      <c r="E107" s="112">
        <f>'First Nations Communities'!E41</f>
        <v>0.46875</v>
      </c>
      <c r="F107" s="113">
        <f>'First Nations Communities'!F41</f>
        <v>0.5</v>
      </c>
      <c r="G107" s="115">
        <f>'First Nations Communities'!G41</f>
        <v>0.5</v>
      </c>
      <c r="H107" s="115">
        <f>'First Nations Communities'!H41</f>
        <v>0</v>
      </c>
      <c r="I107" s="380">
        <f>'First Nations Communities'!I41</f>
        <v>0</v>
      </c>
      <c r="J107" s="380" t="str">
        <f>'First Nations Communities'!J41</f>
        <v>n/a</v>
      </c>
      <c r="K107" s="380">
        <f>'First Nations Communities'!K41</f>
        <v>0</v>
      </c>
      <c r="L107" s="115">
        <f>'First Nations Communities'!L41</f>
        <v>1</v>
      </c>
      <c r="M107" s="113">
        <f>'First Nations Communities'!M41</f>
        <v>0.4375</v>
      </c>
      <c r="N107" s="115">
        <f>'First Nations Communities'!N41</f>
        <v>0.5</v>
      </c>
      <c r="O107" s="115">
        <f>'First Nations Communities'!O41</f>
        <v>0.25</v>
      </c>
      <c r="P107" s="380">
        <f>'First Nations Communities'!P41</f>
        <v>0.5</v>
      </c>
      <c r="Q107" s="380">
        <f>'First Nations Communities'!Q41</f>
        <v>0</v>
      </c>
      <c r="R107" s="115">
        <f>'First Nations Communities'!R41</f>
        <v>1</v>
      </c>
      <c r="S107" s="380">
        <f>'First Nations Communities'!S41</f>
        <v>1</v>
      </c>
      <c r="T107" s="380">
        <f>'First Nations Communities'!T41</f>
        <v>1</v>
      </c>
      <c r="U107" s="380">
        <f>'First Nations Communities'!U41</f>
        <v>1</v>
      </c>
      <c r="V107" s="115">
        <f>'First Nations Communities'!V41</f>
        <v>0</v>
      </c>
      <c r="W107" s="380">
        <f>'First Nations Communities'!W41</f>
        <v>0</v>
      </c>
      <c r="X107" s="499">
        <f>'First Nations Communities'!X41</f>
        <v>0</v>
      </c>
    </row>
    <row r="108" spans="1:24" ht="15">
      <c r="A108" s="883" t="s">
        <v>149</v>
      </c>
      <c r="B108" s="856" t="s">
        <v>141</v>
      </c>
      <c r="C108" s="722">
        <f>'First Nations Communities'!C42</f>
        <v>643</v>
      </c>
      <c r="D108" s="721">
        <f>'First Nations Communities'!D42</f>
        <v>99.2</v>
      </c>
      <c r="E108" s="112">
        <f>'First Nations Communities'!E42</f>
        <v>0.5</v>
      </c>
      <c r="F108" s="113">
        <f>'First Nations Communities'!F42</f>
        <v>0.5</v>
      </c>
      <c r="G108" s="115">
        <f>'First Nations Communities'!G42</f>
        <v>0.5</v>
      </c>
      <c r="H108" s="115">
        <f>'First Nations Communities'!H42</f>
        <v>0</v>
      </c>
      <c r="I108" s="380">
        <f>'First Nations Communities'!I42</f>
        <v>0</v>
      </c>
      <c r="J108" s="380" t="str">
        <f>'First Nations Communities'!J42</f>
        <v>n/a</v>
      </c>
      <c r="K108" s="380">
        <f>'First Nations Communities'!K42</f>
        <v>0</v>
      </c>
      <c r="L108" s="115">
        <f>'First Nations Communities'!L42</f>
        <v>1</v>
      </c>
      <c r="M108" s="113">
        <f>'First Nations Communities'!M42</f>
        <v>0.5</v>
      </c>
      <c r="N108" s="115">
        <f>'First Nations Communities'!N42</f>
        <v>0.5</v>
      </c>
      <c r="O108" s="115">
        <f>'First Nations Communities'!O42</f>
        <v>0.5</v>
      </c>
      <c r="P108" s="380">
        <f>'First Nations Communities'!P42</f>
        <v>1</v>
      </c>
      <c r="Q108" s="380">
        <f>'First Nations Communities'!Q42</f>
        <v>0</v>
      </c>
      <c r="R108" s="115">
        <f>'First Nations Communities'!R42</f>
        <v>1</v>
      </c>
      <c r="S108" s="380">
        <f>'First Nations Communities'!S42</f>
        <v>1</v>
      </c>
      <c r="T108" s="380">
        <f>'First Nations Communities'!T42</f>
        <v>1</v>
      </c>
      <c r="U108" s="380">
        <f>'First Nations Communities'!U42</f>
        <v>1</v>
      </c>
      <c r="V108" s="115">
        <f>'First Nations Communities'!V42</f>
        <v>0</v>
      </c>
      <c r="W108" s="380">
        <f>'First Nations Communities'!W42</f>
        <v>0</v>
      </c>
      <c r="X108" s="499">
        <f>'First Nations Communities'!X42</f>
        <v>0</v>
      </c>
    </row>
    <row r="109" spans="1:24" ht="15">
      <c r="A109" s="884" t="s">
        <v>150</v>
      </c>
      <c r="B109" s="875" t="s">
        <v>141</v>
      </c>
      <c r="C109" s="726">
        <f>'First Nations Communities'!C43</f>
        <v>106</v>
      </c>
      <c r="D109" s="725">
        <f>'First Nations Communities'!D43</f>
        <v>95.5</v>
      </c>
      <c r="E109" s="112">
        <f>'First Nations Communities'!E43</f>
        <v>0.46875</v>
      </c>
      <c r="F109" s="113">
        <f>'First Nations Communities'!F43</f>
        <v>0.5</v>
      </c>
      <c r="G109" s="115">
        <f>'First Nations Communities'!G43</f>
        <v>0.5</v>
      </c>
      <c r="H109" s="115">
        <f>'First Nations Communities'!H43</f>
        <v>0</v>
      </c>
      <c r="I109" s="380">
        <f>'First Nations Communities'!I43</f>
        <v>0</v>
      </c>
      <c r="J109" s="380" t="str">
        <f>'First Nations Communities'!J43</f>
        <v>n/a</v>
      </c>
      <c r="K109" s="380">
        <f>'First Nations Communities'!K43</f>
        <v>0</v>
      </c>
      <c r="L109" s="115">
        <f>'First Nations Communities'!L43</f>
        <v>1</v>
      </c>
      <c r="M109" s="113">
        <f>'First Nations Communities'!M43</f>
        <v>0.4375</v>
      </c>
      <c r="N109" s="115">
        <f>'First Nations Communities'!N43</f>
        <v>0.5</v>
      </c>
      <c r="O109" s="115">
        <f>'First Nations Communities'!O43</f>
        <v>0.25</v>
      </c>
      <c r="P109" s="380">
        <f>'First Nations Communities'!P43</f>
        <v>0.5</v>
      </c>
      <c r="Q109" s="380">
        <f>'First Nations Communities'!Q43</f>
        <v>0</v>
      </c>
      <c r="R109" s="115">
        <f>'First Nations Communities'!R43</f>
        <v>1</v>
      </c>
      <c r="S109" s="380">
        <f>'First Nations Communities'!S43</f>
        <v>1</v>
      </c>
      <c r="T109" s="380">
        <f>'First Nations Communities'!T43</f>
        <v>1</v>
      </c>
      <c r="U109" s="380">
        <f>'First Nations Communities'!U43</f>
        <v>1</v>
      </c>
      <c r="V109" s="115">
        <f>'First Nations Communities'!V43</f>
        <v>0</v>
      </c>
      <c r="W109" s="380">
        <f>'First Nations Communities'!W43</f>
        <v>0</v>
      </c>
      <c r="X109" s="499">
        <f>'First Nations Communities'!X43</f>
        <v>0</v>
      </c>
    </row>
    <row r="110" spans="1:24" ht="15">
      <c r="A110" s="883" t="s">
        <v>151</v>
      </c>
      <c r="B110" s="856" t="s">
        <v>141</v>
      </c>
      <c r="C110" s="722">
        <f>'First Nations Communities'!C44</f>
        <v>728</v>
      </c>
      <c r="D110" s="721">
        <f>'First Nations Communities'!D44</f>
        <v>98.6</v>
      </c>
      <c r="E110" s="112">
        <f>'First Nations Communities'!E44</f>
        <v>0.27750000000000002</v>
      </c>
      <c r="F110" s="113">
        <f>'First Nations Communities'!F44</f>
        <v>5.5E-2</v>
      </c>
      <c r="G110" s="115">
        <f>'First Nations Communities'!G44</f>
        <v>0</v>
      </c>
      <c r="H110" s="115">
        <f>'First Nations Communities'!H44</f>
        <v>0.16500000000000001</v>
      </c>
      <c r="I110" s="380">
        <f>'First Nations Communities'!I44</f>
        <v>0</v>
      </c>
      <c r="J110" s="380" t="str">
        <f>'First Nations Communities'!J44</f>
        <v>n/a</v>
      </c>
      <c r="K110" s="380">
        <f>'First Nations Communities'!K44</f>
        <v>0.33</v>
      </c>
      <c r="L110" s="115">
        <f>'First Nations Communities'!L44</f>
        <v>0</v>
      </c>
      <c r="M110" s="113">
        <f>'First Nations Communities'!M44</f>
        <v>0.5</v>
      </c>
      <c r="N110" s="115">
        <f>'First Nations Communities'!N44</f>
        <v>0.5</v>
      </c>
      <c r="O110" s="115">
        <f>'First Nations Communities'!O44</f>
        <v>0.5</v>
      </c>
      <c r="P110" s="380">
        <f>'First Nations Communities'!P44</f>
        <v>1</v>
      </c>
      <c r="Q110" s="380">
        <f>'First Nations Communities'!Q44</f>
        <v>0</v>
      </c>
      <c r="R110" s="115">
        <f>'First Nations Communities'!R44</f>
        <v>1</v>
      </c>
      <c r="S110" s="380">
        <f>'First Nations Communities'!S44</f>
        <v>1</v>
      </c>
      <c r="T110" s="380">
        <f>'First Nations Communities'!T44</f>
        <v>1</v>
      </c>
      <c r="U110" s="380">
        <f>'First Nations Communities'!U44</f>
        <v>1</v>
      </c>
      <c r="V110" s="115">
        <f>'First Nations Communities'!V44</f>
        <v>0</v>
      </c>
      <c r="W110" s="380">
        <f>'First Nations Communities'!W44</f>
        <v>0</v>
      </c>
      <c r="X110" s="499">
        <f>'First Nations Communities'!X44</f>
        <v>0</v>
      </c>
    </row>
    <row r="111" spans="1:24" ht="15">
      <c r="A111" s="884" t="s">
        <v>152</v>
      </c>
      <c r="B111" s="875" t="s">
        <v>141</v>
      </c>
      <c r="C111" s="726">
        <f>'First Nations Communities'!C45</f>
        <v>494</v>
      </c>
      <c r="D111" s="725">
        <f>'First Nations Communities'!D45</f>
        <v>61</v>
      </c>
      <c r="E111" s="112">
        <f>'First Nations Communities'!E45</f>
        <v>0.62520833333333337</v>
      </c>
      <c r="F111" s="113">
        <f>'First Nations Communities'!F45</f>
        <v>0.5</v>
      </c>
      <c r="G111" s="115">
        <f>'First Nations Communities'!G45</f>
        <v>0</v>
      </c>
      <c r="H111" s="115">
        <f>'First Nations Communities'!H45</f>
        <v>0.5</v>
      </c>
      <c r="I111" s="380">
        <f>'First Nations Communities'!I45</f>
        <v>1</v>
      </c>
      <c r="J111" s="380" t="str">
        <f>'First Nations Communities'!J45</f>
        <v>n/a</v>
      </c>
      <c r="K111" s="380">
        <f>'First Nations Communities'!K45</f>
        <v>0</v>
      </c>
      <c r="L111" s="115">
        <f>'First Nations Communities'!L45</f>
        <v>1</v>
      </c>
      <c r="M111" s="113">
        <f>'First Nations Communities'!M45</f>
        <v>0.75041666666666662</v>
      </c>
      <c r="N111" s="115">
        <f>'First Nations Communities'!N45</f>
        <v>1</v>
      </c>
      <c r="O111" s="115">
        <f>'First Nations Communities'!O45</f>
        <v>0.5</v>
      </c>
      <c r="P111" s="380">
        <f>'First Nations Communities'!P45</f>
        <v>1</v>
      </c>
      <c r="Q111" s="380">
        <f>'First Nations Communities'!Q45</f>
        <v>0</v>
      </c>
      <c r="R111" s="115">
        <f>'First Nations Communities'!R45</f>
        <v>0.66666666666666663</v>
      </c>
      <c r="S111" s="380">
        <f>'First Nations Communities'!S45</f>
        <v>0.5</v>
      </c>
      <c r="T111" s="380">
        <f>'First Nations Communities'!T45</f>
        <v>1</v>
      </c>
      <c r="U111" s="380">
        <f>'First Nations Communities'!U45</f>
        <v>0.5</v>
      </c>
      <c r="V111" s="115">
        <f>'First Nations Communities'!V45</f>
        <v>0.83499999999999996</v>
      </c>
      <c r="W111" s="380">
        <f>'First Nations Communities'!W45</f>
        <v>1</v>
      </c>
      <c r="X111" s="499">
        <f>'First Nations Communities'!X45</f>
        <v>0.67</v>
      </c>
    </row>
    <row r="112" spans="1:24" ht="15">
      <c r="A112" s="883" t="s">
        <v>153</v>
      </c>
      <c r="B112" s="856" t="s">
        <v>141</v>
      </c>
      <c r="C112" s="722">
        <f>'First Nations Communities'!C46</f>
        <v>1124</v>
      </c>
      <c r="D112" s="721">
        <f>'First Nations Communities'!D46</f>
        <v>98.7</v>
      </c>
      <c r="E112" s="112">
        <f>'First Nations Communities'!E46</f>
        <v>0.47916666666666669</v>
      </c>
      <c r="F112" s="113">
        <f>'First Nations Communities'!F46</f>
        <v>0.5</v>
      </c>
      <c r="G112" s="115">
        <f>'First Nations Communities'!G46</f>
        <v>0.5</v>
      </c>
      <c r="H112" s="115">
        <f>'First Nations Communities'!H46</f>
        <v>0</v>
      </c>
      <c r="I112" s="380">
        <f>'First Nations Communities'!I46</f>
        <v>0</v>
      </c>
      <c r="J112" s="380" t="str">
        <f>'First Nations Communities'!J46</f>
        <v>n/a</v>
      </c>
      <c r="K112" s="380">
        <f>'First Nations Communities'!K46</f>
        <v>0</v>
      </c>
      <c r="L112" s="115">
        <f>'First Nations Communities'!L46</f>
        <v>1</v>
      </c>
      <c r="M112" s="113">
        <f>'First Nations Communities'!M46</f>
        <v>0.45833333333333337</v>
      </c>
      <c r="N112" s="115">
        <f>'First Nations Communities'!N46</f>
        <v>0.5</v>
      </c>
      <c r="O112" s="115">
        <f>'First Nations Communities'!O46</f>
        <v>0.5</v>
      </c>
      <c r="P112" s="380">
        <f>'First Nations Communities'!P46</f>
        <v>1</v>
      </c>
      <c r="Q112" s="380">
        <f>'First Nations Communities'!Q46</f>
        <v>0</v>
      </c>
      <c r="R112" s="115">
        <f>'First Nations Communities'!R46</f>
        <v>0.83333333333333337</v>
      </c>
      <c r="S112" s="380">
        <f>'First Nations Communities'!S46</f>
        <v>0.5</v>
      </c>
      <c r="T112" s="380">
        <f>'First Nations Communities'!T46</f>
        <v>1</v>
      </c>
      <c r="U112" s="380">
        <f>'First Nations Communities'!U46</f>
        <v>1</v>
      </c>
      <c r="V112" s="115">
        <f>'First Nations Communities'!V46</f>
        <v>0</v>
      </c>
      <c r="W112" s="380">
        <f>'First Nations Communities'!W46</f>
        <v>0</v>
      </c>
      <c r="X112" s="499">
        <f>'First Nations Communities'!X46</f>
        <v>0</v>
      </c>
    </row>
    <row r="113" spans="1:24" ht="15">
      <c r="A113" s="884" t="s">
        <v>154</v>
      </c>
      <c r="B113" s="875" t="s">
        <v>141</v>
      </c>
      <c r="C113" s="726">
        <f>'First Nations Communities'!C47</f>
        <v>2547</v>
      </c>
      <c r="D113" s="725">
        <f>'First Nations Communities'!D47</f>
        <v>98</v>
      </c>
      <c r="E113" s="112">
        <f>'First Nations Communities'!E47</f>
        <v>0.47916666666666669</v>
      </c>
      <c r="F113" s="113">
        <f>'First Nations Communities'!F47</f>
        <v>0.5</v>
      </c>
      <c r="G113" s="115">
        <f>'First Nations Communities'!G47</f>
        <v>0</v>
      </c>
      <c r="H113" s="115">
        <f>'First Nations Communities'!H47</f>
        <v>0.5</v>
      </c>
      <c r="I113" s="380">
        <f>'First Nations Communities'!I47</f>
        <v>1</v>
      </c>
      <c r="J113" s="380" t="str">
        <f>'First Nations Communities'!J47</f>
        <v>n/a</v>
      </c>
      <c r="K113" s="380">
        <f>'First Nations Communities'!K47</f>
        <v>0</v>
      </c>
      <c r="L113" s="115">
        <f>'First Nations Communities'!L47</f>
        <v>1</v>
      </c>
      <c r="M113" s="113">
        <f>'First Nations Communities'!M47</f>
        <v>0.45833333333333337</v>
      </c>
      <c r="N113" s="115">
        <f>'First Nations Communities'!N47</f>
        <v>0.5</v>
      </c>
      <c r="O113" s="115">
        <f>'First Nations Communities'!O47</f>
        <v>0.5</v>
      </c>
      <c r="P113" s="380">
        <f>'First Nations Communities'!P47</f>
        <v>1</v>
      </c>
      <c r="Q113" s="380">
        <f>'First Nations Communities'!Q47</f>
        <v>0</v>
      </c>
      <c r="R113" s="115">
        <f>'First Nations Communities'!R47</f>
        <v>0.83333333333333337</v>
      </c>
      <c r="S113" s="380">
        <f>'First Nations Communities'!S47</f>
        <v>0.5</v>
      </c>
      <c r="T113" s="380">
        <f>'First Nations Communities'!T47</f>
        <v>1</v>
      </c>
      <c r="U113" s="380">
        <f>'First Nations Communities'!U47</f>
        <v>1</v>
      </c>
      <c r="V113" s="115">
        <f>'First Nations Communities'!V47</f>
        <v>0</v>
      </c>
      <c r="W113" s="380">
        <f>'First Nations Communities'!W47</f>
        <v>0</v>
      </c>
      <c r="X113" s="499">
        <f>'First Nations Communities'!X47</f>
        <v>0</v>
      </c>
    </row>
    <row r="114" spans="1:24" ht="15">
      <c r="A114" s="883" t="s">
        <v>155</v>
      </c>
      <c r="B114" s="856" t="s">
        <v>141</v>
      </c>
      <c r="C114" s="722">
        <f>'First Nations Communities'!C48</f>
        <v>210</v>
      </c>
      <c r="D114" s="721">
        <f>'First Nations Communities'!D48</f>
        <v>85.7</v>
      </c>
      <c r="E114" s="112">
        <f>'First Nations Communities'!E48</f>
        <v>0.52083333333333326</v>
      </c>
      <c r="F114" s="113">
        <f>'First Nations Communities'!F48</f>
        <v>0.66666666666666663</v>
      </c>
      <c r="G114" s="115">
        <f>'First Nations Communities'!G48</f>
        <v>0.5</v>
      </c>
      <c r="H114" s="115">
        <f>'First Nations Communities'!H48</f>
        <v>0.5</v>
      </c>
      <c r="I114" s="380">
        <f>'First Nations Communities'!I48</f>
        <v>1</v>
      </c>
      <c r="J114" s="380" t="str">
        <f>'First Nations Communities'!J48</f>
        <v>n/a</v>
      </c>
      <c r="K114" s="380">
        <f>'First Nations Communities'!K48</f>
        <v>0</v>
      </c>
      <c r="L114" s="115">
        <f>'First Nations Communities'!L48</f>
        <v>1</v>
      </c>
      <c r="M114" s="113">
        <f>'First Nations Communities'!M48</f>
        <v>0.375</v>
      </c>
      <c r="N114" s="115">
        <f>'First Nations Communities'!N48</f>
        <v>0</v>
      </c>
      <c r="O114" s="115">
        <f>'First Nations Communities'!O48</f>
        <v>0</v>
      </c>
      <c r="P114" s="380">
        <f>'First Nations Communities'!P48</f>
        <v>0</v>
      </c>
      <c r="Q114" s="380">
        <f>'First Nations Communities'!Q48</f>
        <v>0</v>
      </c>
      <c r="R114" s="115">
        <f>'First Nations Communities'!R48</f>
        <v>1</v>
      </c>
      <c r="S114" s="380">
        <f>'First Nations Communities'!S48</f>
        <v>1</v>
      </c>
      <c r="T114" s="380">
        <f>'First Nations Communities'!T48</f>
        <v>1</v>
      </c>
      <c r="U114" s="380">
        <f>'First Nations Communities'!U48</f>
        <v>1</v>
      </c>
      <c r="V114" s="115">
        <f>'First Nations Communities'!V48</f>
        <v>0.5</v>
      </c>
      <c r="W114" s="380">
        <f>'First Nations Communities'!W48</f>
        <v>1</v>
      </c>
      <c r="X114" s="499">
        <f>'First Nations Communities'!X48</f>
        <v>0</v>
      </c>
    </row>
    <row r="115" spans="1:24" ht="15">
      <c r="A115" s="884" t="s">
        <v>156</v>
      </c>
      <c r="B115" s="875" t="s">
        <v>141</v>
      </c>
      <c r="C115" s="726">
        <f>'First Nations Communities'!C49</f>
        <v>2473</v>
      </c>
      <c r="D115" s="725">
        <f>'First Nations Communities'!D49</f>
        <v>99.2</v>
      </c>
      <c r="E115" s="112">
        <f>'First Nations Communities'!E49</f>
        <v>0.58333333333333326</v>
      </c>
      <c r="F115" s="113">
        <f>'First Nations Communities'!F49</f>
        <v>0.66666666666666663</v>
      </c>
      <c r="G115" s="115">
        <f>'First Nations Communities'!G49</f>
        <v>0.5</v>
      </c>
      <c r="H115" s="115">
        <f>'First Nations Communities'!H49</f>
        <v>0.5</v>
      </c>
      <c r="I115" s="380">
        <f>'First Nations Communities'!I49</f>
        <v>1</v>
      </c>
      <c r="J115" s="380" t="str">
        <f>'First Nations Communities'!J49</f>
        <v>n/a</v>
      </c>
      <c r="K115" s="380">
        <f>'First Nations Communities'!K49</f>
        <v>0</v>
      </c>
      <c r="L115" s="115">
        <f>'First Nations Communities'!L49</f>
        <v>1</v>
      </c>
      <c r="M115" s="113">
        <f>'First Nations Communities'!M49</f>
        <v>0.5</v>
      </c>
      <c r="N115" s="115">
        <f>'First Nations Communities'!N49</f>
        <v>0.5</v>
      </c>
      <c r="O115" s="115">
        <f>'First Nations Communities'!O49</f>
        <v>0.5</v>
      </c>
      <c r="P115" s="380">
        <f>'First Nations Communities'!P49</f>
        <v>1</v>
      </c>
      <c r="Q115" s="380">
        <f>'First Nations Communities'!Q49</f>
        <v>0</v>
      </c>
      <c r="R115" s="115">
        <f>'First Nations Communities'!R49</f>
        <v>1</v>
      </c>
      <c r="S115" s="380">
        <f>'First Nations Communities'!S49</f>
        <v>1</v>
      </c>
      <c r="T115" s="380">
        <f>'First Nations Communities'!T49</f>
        <v>1</v>
      </c>
      <c r="U115" s="380">
        <f>'First Nations Communities'!U49</f>
        <v>1</v>
      </c>
      <c r="V115" s="115">
        <f>'First Nations Communities'!V49</f>
        <v>0</v>
      </c>
      <c r="W115" s="380">
        <f>'First Nations Communities'!W49</f>
        <v>0</v>
      </c>
      <c r="X115" s="499">
        <f>'First Nations Communities'!X49</f>
        <v>0</v>
      </c>
    </row>
    <row r="116" spans="1:24" ht="15">
      <c r="A116" s="883" t="s">
        <v>157</v>
      </c>
      <c r="B116" s="856" t="s">
        <v>141</v>
      </c>
      <c r="C116" s="722">
        <f>'First Nations Communities'!C50</f>
        <v>294</v>
      </c>
      <c r="D116" s="721">
        <f>'First Nations Communities'!D50</f>
        <v>59.3</v>
      </c>
      <c r="E116" s="112">
        <f>'First Nations Communities'!E50</f>
        <v>0.479375</v>
      </c>
      <c r="F116" s="113">
        <f>'First Nations Communities'!F50</f>
        <v>0.5</v>
      </c>
      <c r="G116" s="115">
        <f>'First Nations Communities'!G50</f>
        <v>0.5</v>
      </c>
      <c r="H116" s="115">
        <f>'First Nations Communities'!H50</f>
        <v>0</v>
      </c>
      <c r="I116" s="380">
        <f>'First Nations Communities'!I50</f>
        <v>0</v>
      </c>
      <c r="J116" s="380" t="str">
        <f>'First Nations Communities'!J50</f>
        <v>n/a</v>
      </c>
      <c r="K116" s="380">
        <f>'First Nations Communities'!K50</f>
        <v>0</v>
      </c>
      <c r="L116" s="115">
        <f>'First Nations Communities'!L50</f>
        <v>1</v>
      </c>
      <c r="M116" s="113">
        <f>'First Nations Communities'!M50</f>
        <v>0.45874999999999999</v>
      </c>
      <c r="N116" s="115">
        <f>'First Nations Communities'!N50</f>
        <v>0</v>
      </c>
      <c r="O116" s="115">
        <f>'First Nations Communities'!O50</f>
        <v>0</v>
      </c>
      <c r="P116" s="380">
        <f>'First Nations Communities'!P50</f>
        <v>0</v>
      </c>
      <c r="Q116" s="380">
        <f>'First Nations Communities'!Q50</f>
        <v>0</v>
      </c>
      <c r="R116" s="115">
        <f>'First Nations Communities'!R50</f>
        <v>1</v>
      </c>
      <c r="S116" s="380">
        <f>'First Nations Communities'!S50</f>
        <v>1</v>
      </c>
      <c r="T116" s="380">
        <f>'First Nations Communities'!T50</f>
        <v>1</v>
      </c>
      <c r="U116" s="380">
        <f>'First Nations Communities'!U50</f>
        <v>1</v>
      </c>
      <c r="V116" s="115">
        <f>'First Nations Communities'!V50</f>
        <v>0.83499999999999996</v>
      </c>
      <c r="W116" s="380">
        <f>'First Nations Communities'!W50</f>
        <v>1</v>
      </c>
      <c r="X116" s="499">
        <f>'First Nations Communities'!X50</f>
        <v>0.67</v>
      </c>
    </row>
    <row r="117" spans="1:24" ht="15">
      <c r="A117" s="884" t="s">
        <v>158</v>
      </c>
      <c r="B117" s="875" t="s">
        <v>141</v>
      </c>
      <c r="C117" s="726">
        <f>'First Nations Communities'!C51</f>
        <v>1950</v>
      </c>
      <c r="D117" s="725">
        <f>'First Nations Communities'!D51</f>
        <v>99.2</v>
      </c>
      <c r="E117" s="112">
        <f>'First Nations Communities'!E51</f>
        <v>0.45833333333333331</v>
      </c>
      <c r="F117" s="113">
        <f>'First Nations Communities'!F51</f>
        <v>0.5</v>
      </c>
      <c r="G117" s="115">
        <f>'First Nations Communities'!G51</f>
        <v>0.5</v>
      </c>
      <c r="H117" s="115">
        <f>'First Nations Communities'!H51</f>
        <v>0</v>
      </c>
      <c r="I117" s="380">
        <f>'First Nations Communities'!I51</f>
        <v>0</v>
      </c>
      <c r="J117" s="380" t="str">
        <f>'First Nations Communities'!J51</f>
        <v>n/a</v>
      </c>
      <c r="K117" s="380">
        <f>'First Nations Communities'!K51</f>
        <v>0</v>
      </c>
      <c r="L117" s="115">
        <f>'First Nations Communities'!L51</f>
        <v>1</v>
      </c>
      <c r="M117" s="113">
        <f>'First Nations Communities'!M51</f>
        <v>0.41666666666666663</v>
      </c>
      <c r="N117" s="115">
        <f>'First Nations Communities'!N51</f>
        <v>0.5</v>
      </c>
      <c r="O117" s="115">
        <f>'First Nations Communities'!O51</f>
        <v>0.5</v>
      </c>
      <c r="P117" s="380">
        <f>'First Nations Communities'!P51</f>
        <v>1</v>
      </c>
      <c r="Q117" s="380">
        <f>'First Nations Communities'!Q51</f>
        <v>0</v>
      </c>
      <c r="R117" s="115">
        <f>'First Nations Communities'!R51</f>
        <v>0.66666666666666663</v>
      </c>
      <c r="S117" s="380">
        <f>'First Nations Communities'!S51</f>
        <v>1</v>
      </c>
      <c r="T117" s="380">
        <f>'First Nations Communities'!T51</f>
        <v>0</v>
      </c>
      <c r="U117" s="380">
        <f>'First Nations Communities'!U51</f>
        <v>1</v>
      </c>
      <c r="V117" s="115">
        <f>'First Nations Communities'!V51</f>
        <v>0</v>
      </c>
      <c r="W117" s="380">
        <f>'First Nations Communities'!W51</f>
        <v>0</v>
      </c>
      <c r="X117" s="499">
        <f>'First Nations Communities'!X51</f>
        <v>0</v>
      </c>
    </row>
    <row r="118" spans="1:24" ht="15">
      <c r="A118" s="883" t="s">
        <v>159</v>
      </c>
      <c r="B118" s="856" t="s">
        <v>141</v>
      </c>
      <c r="C118" s="722">
        <f>'First Nations Communities'!C52</f>
        <v>1724</v>
      </c>
      <c r="D118" s="721">
        <f>'First Nations Communities'!D52</f>
        <v>98.3</v>
      </c>
      <c r="E118" s="112">
        <f>'First Nations Communities'!E52</f>
        <v>0.5</v>
      </c>
      <c r="F118" s="113">
        <f>'First Nations Communities'!F52</f>
        <v>0.5</v>
      </c>
      <c r="G118" s="115">
        <f>'First Nations Communities'!G52</f>
        <v>0</v>
      </c>
      <c r="H118" s="115">
        <f>'First Nations Communities'!H52</f>
        <v>0.5</v>
      </c>
      <c r="I118" s="380">
        <f>'First Nations Communities'!I52</f>
        <v>1</v>
      </c>
      <c r="J118" s="380" t="str">
        <f>'First Nations Communities'!J52</f>
        <v>n/a</v>
      </c>
      <c r="K118" s="380">
        <f>'First Nations Communities'!K52</f>
        <v>0</v>
      </c>
      <c r="L118" s="115">
        <f>'First Nations Communities'!L52</f>
        <v>1</v>
      </c>
      <c r="M118" s="113">
        <f>'First Nations Communities'!M52</f>
        <v>0.5</v>
      </c>
      <c r="N118" s="115">
        <f>'First Nations Communities'!N52</f>
        <v>0.5</v>
      </c>
      <c r="O118" s="115">
        <f>'First Nations Communities'!O52</f>
        <v>0.5</v>
      </c>
      <c r="P118" s="380">
        <f>'First Nations Communities'!P52</f>
        <v>1</v>
      </c>
      <c r="Q118" s="380">
        <f>'First Nations Communities'!Q52</f>
        <v>0</v>
      </c>
      <c r="R118" s="115">
        <f>'First Nations Communities'!R52</f>
        <v>1</v>
      </c>
      <c r="S118" s="380">
        <f>'First Nations Communities'!S52</f>
        <v>1</v>
      </c>
      <c r="T118" s="380">
        <f>'First Nations Communities'!T52</f>
        <v>1</v>
      </c>
      <c r="U118" s="380">
        <f>'First Nations Communities'!U52</f>
        <v>1</v>
      </c>
      <c r="V118" s="115">
        <f>'First Nations Communities'!V52</f>
        <v>0</v>
      </c>
      <c r="W118" s="380">
        <f>'First Nations Communities'!W52</f>
        <v>0</v>
      </c>
      <c r="X118" s="499">
        <f>'First Nations Communities'!X52</f>
        <v>0</v>
      </c>
    </row>
    <row r="119" spans="1:24" ht="15">
      <c r="A119" s="884" t="s">
        <v>160</v>
      </c>
      <c r="B119" s="875" t="s">
        <v>141</v>
      </c>
      <c r="C119" s="726">
        <f>'First Nations Communities'!C53</f>
        <v>675</v>
      </c>
      <c r="D119" s="725">
        <f>'First Nations Communities'!D53</f>
        <v>99.3</v>
      </c>
      <c r="E119" s="112">
        <f>'First Nations Communities'!E53</f>
        <v>0.49333333333333335</v>
      </c>
      <c r="F119" s="113">
        <f>'First Nations Communities'!F53</f>
        <v>0.61166666666666669</v>
      </c>
      <c r="G119" s="115">
        <f>'First Nations Communities'!G53</f>
        <v>0.5</v>
      </c>
      <c r="H119" s="115">
        <f>'First Nations Communities'!H53</f>
        <v>0.33500000000000002</v>
      </c>
      <c r="I119" s="380">
        <f>'First Nations Communities'!I53</f>
        <v>0</v>
      </c>
      <c r="J119" s="380" t="str">
        <f>'First Nations Communities'!J53</f>
        <v>n/a</v>
      </c>
      <c r="K119" s="380">
        <f>'First Nations Communities'!K53</f>
        <v>0.67</v>
      </c>
      <c r="L119" s="115">
        <f>'First Nations Communities'!L53</f>
        <v>1</v>
      </c>
      <c r="M119" s="113">
        <f>'First Nations Communities'!M53</f>
        <v>0.375</v>
      </c>
      <c r="N119" s="115">
        <f>'First Nations Communities'!N53</f>
        <v>0.5</v>
      </c>
      <c r="O119" s="115">
        <f>'First Nations Communities'!O53</f>
        <v>0.5</v>
      </c>
      <c r="P119" s="380">
        <f>'First Nations Communities'!P53</f>
        <v>1</v>
      </c>
      <c r="Q119" s="380">
        <f>'First Nations Communities'!Q53</f>
        <v>0</v>
      </c>
      <c r="R119" s="115">
        <f>'First Nations Communities'!R53</f>
        <v>0.5</v>
      </c>
      <c r="S119" s="380">
        <f>'First Nations Communities'!S53</f>
        <v>1</v>
      </c>
      <c r="T119" s="380">
        <f>'First Nations Communities'!T53</f>
        <v>0</v>
      </c>
      <c r="U119" s="380">
        <f>'First Nations Communities'!U53</f>
        <v>0.5</v>
      </c>
      <c r="V119" s="115">
        <f>'First Nations Communities'!V53</f>
        <v>0</v>
      </c>
      <c r="W119" s="380">
        <f>'First Nations Communities'!W53</f>
        <v>0</v>
      </c>
      <c r="X119" s="499">
        <f>'First Nations Communities'!X53</f>
        <v>0</v>
      </c>
    </row>
    <row r="120" spans="1:24" ht="15">
      <c r="A120" s="883" t="s">
        <v>161</v>
      </c>
      <c r="B120" s="856" t="s">
        <v>141</v>
      </c>
      <c r="C120" s="722">
        <f>'First Nations Communities'!C54</f>
        <v>1019</v>
      </c>
      <c r="D120" s="721">
        <f>'First Nations Communities'!D54</f>
        <v>98</v>
      </c>
      <c r="E120" s="112">
        <f>'First Nations Communities'!E54</f>
        <v>0.28500000000000003</v>
      </c>
      <c r="F120" s="113">
        <f>'First Nations Communities'!F54</f>
        <v>0.11166666666666668</v>
      </c>
      <c r="G120" s="115">
        <f>'First Nations Communities'!G54</f>
        <v>0</v>
      </c>
      <c r="H120" s="115">
        <f>'First Nations Communities'!H54</f>
        <v>0.33500000000000002</v>
      </c>
      <c r="I120" s="380">
        <f>'First Nations Communities'!I54</f>
        <v>0</v>
      </c>
      <c r="J120" s="380" t="str">
        <f>'First Nations Communities'!J54</f>
        <v>n/a</v>
      </c>
      <c r="K120" s="380">
        <f>'First Nations Communities'!K54</f>
        <v>0.67</v>
      </c>
      <c r="L120" s="115">
        <f>'First Nations Communities'!L54</f>
        <v>0</v>
      </c>
      <c r="M120" s="113">
        <f>'First Nations Communities'!M54</f>
        <v>0.45833333333333337</v>
      </c>
      <c r="N120" s="115">
        <f>'First Nations Communities'!N54</f>
        <v>0.5</v>
      </c>
      <c r="O120" s="115">
        <f>'First Nations Communities'!O54</f>
        <v>0.5</v>
      </c>
      <c r="P120" s="380">
        <f>'First Nations Communities'!P54</f>
        <v>1</v>
      </c>
      <c r="Q120" s="380">
        <f>'First Nations Communities'!Q54</f>
        <v>0</v>
      </c>
      <c r="R120" s="115">
        <f>'First Nations Communities'!R54</f>
        <v>0.83333333333333337</v>
      </c>
      <c r="S120" s="380">
        <f>'First Nations Communities'!S54</f>
        <v>1</v>
      </c>
      <c r="T120" s="380">
        <f>'First Nations Communities'!T54</f>
        <v>1</v>
      </c>
      <c r="U120" s="380">
        <f>'First Nations Communities'!U54</f>
        <v>0.5</v>
      </c>
      <c r="V120" s="115">
        <f>'First Nations Communities'!V54</f>
        <v>0</v>
      </c>
      <c r="W120" s="380">
        <f>'First Nations Communities'!W54</f>
        <v>0</v>
      </c>
      <c r="X120" s="499">
        <f>'First Nations Communities'!X54</f>
        <v>0</v>
      </c>
    </row>
    <row r="121" spans="1:24" ht="15">
      <c r="A121" s="884" t="s">
        <v>162</v>
      </c>
      <c r="B121" s="875" t="s">
        <v>141</v>
      </c>
      <c r="C121" s="726">
        <f>'First Nations Communities'!C55</f>
        <v>2044</v>
      </c>
      <c r="D121" s="725">
        <f>'First Nations Communities'!D55</f>
        <v>100</v>
      </c>
      <c r="E121" s="112">
        <f>'First Nations Communities'!E55</f>
        <v>0.45833333333333331</v>
      </c>
      <c r="F121" s="113">
        <f>'First Nations Communities'!F55</f>
        <v>0.5</v>
      </c>
      <c r="G121" s="115">
        <f>'First Nations Communities'!G55</f>
        <v>0</v>
      </c>
      <c r="H121" s="115">
        <f>'First Nations Communities'!H55</f>
        <v>0.5</v>
      </c>
      <c r="I121" s="380">
        <f>'First Nations Communities'!I55</f>
        <v>1</v>
      </c>
      <c r="J121" s="380" t="str">
        <f>'First Nations Communities'!J55</f>
        <v>n/a</v>
      </c>
      <c r="K121" s="380">
        <f>'First Nations Communities'!K55</f>
        <v>0</v>
      </c>
      <c r="L121" s="115">
        <f>'First Nations Communities'!L55</f>
        <v>1</v>
      </c>
      <c r="M121" s="113">
        <f>'First Nations Communities'!M55</f>
        <v>0.41666666666666663</v>
      </c>
      <c r="N121" s="115">
        <f>'First Nations Communities'!N55</f>
        <v>0.5</v>
      </c>
      <c r="O121" s="115">
        <f>'First Nations Communities'!O55</f>
        <v>0.5</v>
      </c>
      <c r="P121" s="380">
        <f>'First Nations Communities'!P55</f>
        <v>1</v>
      </c>
      <c r="Q121" s="380">
        <f>'First Nations Communities'!Q55</f>
        <v>0</v>
      </c>
      <c r="R121" s="115">
        <f>'First Nations Communities'!R55</f>
        <v>0.66666666666666663</v>
      </c>
      <c r="S121" s="380">
        <f>'First Nations Communities'!S55</f>
        <v>0.5</v>
      </c>
      <c r="T121" s="380">
        <f>'First Nations Communities'!T55</f>
        <v>1</v>
      </c>
      <c r="U121" s="380">
        <f>'First Nations Communities'!U55</f>
        <v>0.5</v>
      </c>
      <c r="V121" s="115">
        <f>'First Nations Communities'!V55</f>
        <v>0</v>
      </c>
      <c r="W121" s="380">
        <f>'First Nations Communities'!W55</f>
        <v>0</v>
      </c>
      <c r="X121" s="499">
        <f>'First Nations Communities'!X55</f>
        <v>0</v>
      </c>
    </row>
    <row r="122" spans="1:24" ht="15">
      <c r="A122" s="883" t="s">
        <v>163</v>
      </c>
      <c r="B122" s="856" t="s">
        <v>141</v>
      </c>
      <c r="C122" s="722">
        <f>'First Nations Communities'!C56</f>
        <v>3262</v>
      </c>
      <c r="D122" s="721">
        <f>'First Nations Communities'!D56</f>
        <v>99.8</v>
      </c>
      <c r="E122" s="112">
        <f>'First Nations Communities'!E56</f>
        <v>0.5558333333333334</v>
      </c>
      <c r="F122" s="113">
        <f>'First Nations Communities'!F56</f>
        <v>0.61166666666666669</v>
      </c>
      <c r="G122" s="115">
        <f>'First Nations Communities'!G56</f>
        <v>0.5</v>
      </c>
      <c r="H122" s="115">
        <f>'First Nations Communities'!H56</f>
        <v>0.33500000000000002</v>
      </c>
      <c r="I122" s="380">
        <f>'First Nations Communities'!I56</f>
        <v>0</v>
      </c>
      <c r="J122" s="380" t="str">
        <f>'First Nations Communities'!J56</f>
        <v>n/a</v>
      </c>
      <c r="K122" s="380">
        <f>'First Nations Communities'!K56</f>
        <v>0.67</v>
      </c>
      <c r="L122" s="115">
        <f>'First Nations Communities'!L56</f>
        <v>1</v>
      </c>
      <c r="M122" s="113">
        <f>'First Nations Communities'!M56</f>
        <v>0.5</v>
      </c>
      <c r="N122" s="115">
        <f>'First Nations Communities'!N56</f>
        <v>0.5</v>
      </c>
      <c r="O122" s="115">
        <f>'First Nations Communities'!O56</f>
        <v>0.5</v>
      </c>
      <c r="P122" s="380">
        <f>'First Nations Communities'!P56</f>
        <v>1</v>
      </c>
      <c r="Q122" s="380">
        <f>'First Nations Communities'!Q56</f>
        <v>0</v>
      </c>
      <c r="R122" s="115">
        <f>'First Nations Communities'!R56</f>
        <v>1</v>
      </c>
      <c r="S122" s="380">
        <f>'First Nations Communities'!S56</f>
        <v>1</v>
      </c>
      <c r="T122" s="380">
        <f>'First Nations Communities'!T56</f>
        <v>1</v>
      </c>
      <c r="U122" s="380">
        <f>'First Nations Communities'!U56</f>
        <v>1</v>
      </c>
      <c r="V122" s="115">
        <f>'First Nations Communities'!V56</f>
        <v>0</v>
      </c>
      <c r="W122" s="380">
        <f>'First Nations Communities'!W56</f>
        <v>0</v>
      </c>
      <c r="X122" s="499">
        <f>'First Nations Communities'!X56</f>
        <v>0</v>
      </c>
    </row>
    <row r="123" spans="1:24" ht="15.75" thickBot="1">
      <c r="A123" s="885" t="s">
        <v>164</v>
      </c>
      <c r="B123" s="876" t="s">
        <v>141</v>
      </c>
      <c r="C123" s="877">
        <f>'First Nations Communities'!C57</f>
        <v>1403</v>
      </c>
      <c r="D123" s="878">
        <f>'First Nations Communities'!D57</f>
        <v>100</v>
      </c>
      <c r="E123" s="212">
        <f>'First Nations Communities'!E57</f>
        <v>0.4375</v>
      </c>
      <c r="F123" s="213">
        <f>'First Nations Communities'!F57</f>
        <v>0.5</v>
      </c>
      <c r="G123" s="215">
        <f>'First Nations Communities'!G57</f>
        <v>0.5</v>
      </c>
      <c r="H123" s="215">
        <f>'First Nations Communities'!H57</f>
        <v>0</v>
      </c>
      <c r="I123" s="383">
        <f>'First Nations Communities'!I57</f>
        <v>0</v>
      </c>
      <c r="J123" s="383" t="str">
        <f>'First Nations Communities'!J57</f>
        <v>n/a</v>
      </c>
      <c r="K123" s="383">
        <f>'First Nations Communities'!K57</f>
        <v>0</v>
      </c>
      <c r="L123" s="215">
        <f>'First Nations Communities'!L57</f>
        <v>1</v>
      </c>
      <c r="M123" s="213">
        <f>'First Nations Communities'!M57</f>
        <v>0.375</v>
      </c>
      <c r="N123" s="215">
        <f>'First Nations Communities'!N57</f>
        <v>0.5</v>
      </c>
      <c r="O123" s="215">
        <f>'First Nations Communities'!O57</f>
        <v>0</v>
      </c>
      <c r="P123" s="383">
        <f>'First Nations Communities'!P57</f>
        <v>0</v>
      </c>
      <c r="Q123" s="383">
        <f>'First Nations Communities'!Q57</f>
        <v>0</v>
      </c>
      <c r="R123" s="215">
        <f>'First Nations Communities'!R57</f>
        <v>1</v>
      </c>
      <c r="S123" s="383">
        <f>'First Nations Communities'!S57</f>
        <v>1</v>
      </c>
      <c r="T123" s="383">
        <f>'First Nations Communities'!T57</f>
        <v>1</v>
      </c>
      <c r="U123" s="383">
        <f>'First Nations Communities'!U57</f>
        <v>1</v>
      </c>
      <c r="V123" s="215">
        <f>'First Nations Communities'!V57</f>
        <v>0</v>
      </c>
      <c r="W123" s="383">
        <f>'First Nations Communities'!W57</f>
        <v>0</v>
      </c>
      <c r="X123" s="648">
        <f>'First Nations Communities'!X57</f>
        <v>0</v>
      </c>
    </row>
    <row r="124" spans="1:24" ht="15.75" thickTop="1">
      <c r="A124" s="886" t="s">
        <v>42</v>
      </c>
      <c r="B124" s="859" t="s">
        <v>43</v>
      </c>
      <c r="C124" s="859">
        <f>'First Nations Communities'!C58</f>
        <v>197</v>
      </c>
      <c r="D124" s="859">
        <f>'First Nations Communities'!D58</f>
        <v>97.4</v>
      </c>
      <c r="E124" s="345">
        <f>'First Nations Communities'!E58</f>
        <v>0.5625</v>
      </c>
      <c r="F124" s="346">
        <f>'First Nations Communities'!F58</f>
        <v>0.66666666666666663</v>
      </c>
      <c r="G124" s="347">
        <f>'First Nations Communities'!G58</f>
        <v>0.5</v>
      </c>
      <c r="H124" s="347">
        <f>'First Nations Communities'!H58</f>
        <v>0.5</v>
      </c>
      <c r="I124" s="391">
        <f>'First Nations Communities'!I58</f>
        <v>1</v>
      </c>
      <c r="J124" s="391" t="str">
        <f>'First Nations Communities'!J58</f>
        <v>n/a</v>
      </c>
      <c r="K124" s="391">
        <f>'First Nations Communities'!K58</f>
        <v>0</v>
      </c>
      <c r="L124" s="347">
        <f>'First Nations Communities'!L58</f>
        <v>1</v>
      </c>
      <c r="M124" s="346">
        <f>'First Nations Communities'!M58</f>
        <v>0.45833333333333337</v>
      </c>
      <c r="N124" s="347">
        <f>'First Nations Communities'!N58</f>
        <v>0.5</v>
      </c>
      <c r="O124" s="347">
        <f>'First Nations Communities'!O58</f>
        <v>0</v>
      </c>
      <c r="P124" s="391">
        <f>'First Nations Communities'!P58</f>
        <v>0</v>
      </c>
      <c r="Q124" s="391">
        <f>'First Nations Communities'!Q58</f>
        <v>0</v>
      </c>
      <c r="R124" s="347">
        <f>'First Nations Communities'!R58</f>
        <v>0.83333333333333337</v>
      </c>
      <c r="S124" s="391">
        <f>'First Nations Communities'!S58</f>
        <v>0.5</v>
      </c>
      <c r="T124" s="391">
        <f>'First Nations Communities'!T58</f>
        <v>1</v>
      </c>
      <c r="U124" s="391">
        <f>'First Nations Communities'!U58</f>
        <v>1</v>
      </c>
      <c r="V124" s="347">
        <f>'First Nations Communities'!V58</f>
        <v>0.5</v>
      </c>
      <c r="W124" s="391">
        <f>'First Nations Communities'!W58</f>
        <v>1</v>
      </c>
      <c r="X124" s="497">
        <f>'First Nations Communities'!X58</f>
        <v>0</v>
      </c>
    </row>
    <row r="125" spans="1:24" ht="15">
      <c r="A125" s="723" t="s">
        <v>45</v>
      </c>
      <c r="B125" s="724" t="s">
        <v>43</v>
      </c>
      <c r="C125" s="724">
        <f>'First Nations Communities'!C59</f>
        <v>54</v>
      </c>
      <c r="D125" s="724">
        <f>'First Nations Communities'!D59</f>
        <v>100</v>
      </c>
      <c r="E125" s="112">
        <f>'First Nations Communities'!E59</f>
        <v>0.4375</v>
      </c>
      <c r="F125" s="113">
        <f>'First Nations Communities'!F59</f>
        <v>0.66666666666666663</v>
      </c>
      <c r="G125" s="115">
        <f>'First Nations Communities'!G59</f>
        <v>0.5</v>
      </c>
      <c r="H125" s="115">
        <f>'First Nations Communities'!H59</f>
        <v>0.5</v>
      </c>
      <c r="I125" s="380">
        <f>'First Nations Communities'!I59</f>
        <v>1</v>
      </c>
      <c r="J125" s="380" t="str">
        <f>'First Nations Communities'!J59</f>
        <v>n/a</v>
      </c>
      <c r="K125" s="380">
        <f>'First Nations Communities'!K59</f>
        <v>0</v>
      </c>
      <c r="L125" s="115">
        <f>'First Nations Communities'!L59</f>
        <v>1</v>
      </c>
      <c r="M125" s="113">
        <f>'First Nations Communities'!M59</f>
        <v>0.20833333333333334</v>
      </c>
      <c r="N125" s="115">
        <f>'First Nations Communities'!N59</f>
        <v>0</v>
      </c>
      <c r="O125" s="115">
        <f>'First Nations Communities'!O59</f>
        <v>0</v>
      </c>
      <c r="P125" s="380">
        <f>'First Nations Communities'!P59</f>
        <v>0</v>
      </c>
      <c r="Q125" s="380">
        <f>'First Nations Communities'!Q59</f>
        <v>0</v>
      </c>
      <c r="R125" s="115">
        <f>'First Nations Communities'!R59</f>
        <v>0.83333333333333337</v>
      </c>
      <c r="S125" s="380">
        <f>'First Nations Communities'!S59</f>
        <v>0.5</v>
      </c>
      <c r="T125" s="380">
        <f>'First Nations Communities'!T59</f>
        <v>1</v>
      </c>
      <c r="U125" s="380">
        <f>'First Nations Communities'!U59</f>
        <v>1</v>
      </c>
      <c r="V125" s="115">
        <f>'First Nations Communities'!V59</f>
        <v>0</v>
      </c>
      <c r="W125" s="380">
        <f>'First Nations Communities'!W59</f>
        <v>0</v>
      </c>
      <c r="X125" s="499">
        <f>'First Nations Communities'!X59</f>
        <v>0</v>
      </c>
    </row>
    <row r="126" spans="1:24" ht="15">
      <c r="A126" s="719" t="s">
        <v>46</v>
      </c>
      <c r="B126" s="720" t="s">
        <v>43</v>
      </c>
      <c r="C126" s="720">
        <f>'First Nations Communities'!C60</f>
        <v>118</v>
      </c>
      <c r="D126" s="720">
        <f>'First Nations Communities'!D60</f>
        <v>95.8</v>
      </c>
      <c r="E126" s="112">
        <f>'First Nations Communities'!E60</f>
        <v>0.4375</v>
      </c>
      <c r="F126" s="113">
        <f>'First Nations Communities'!F60</f>
        <v>0.5</v>
      </c>
      <c r="G126" s="115">
        <f>'First Nations Communities'!G60</f>
        <v>0</v>
      </c>
      <c r="H126" s="115">
        <f>'First Nations Communities'!H60</f>
        <v>0.5</v>
      </c>
      <c r="I126" s="380">
        <f>'First Nations Communities'!I60</f>
        <v>1</v>
      </c>
      <c r="J126" s="380" t="str">
        <f>'First Nations Communities'!J60</f>
        <v>n/a</v>
      </c>
      <c r="K126" s="380">
        <f>'First Nations Communities'!K60</f>
        <v>0</v>
      </c>
      <c r="L126" s="115">
        <f>'First Nations Communities'!L60</f>
        <v>1</v>
      </c>
      <c r="M126" s="113">
        <f>'First Nations Communities'!M60</f>
        <v>0.375</v>
      </c>
      <c r="N126" s="115">
        <f>'First Nations Communities'!N60</f>
        <v>0.5</v>
      </c>
      <c r="O126" s="115">
        <f>'First Nations Communities'!O60</f>
        <v>0</v>
      </c>
      <c r="P126" s="380">
        <f>'First Nations Communities'!P60</f>
        <v>0</v>
      </c>
      <c r="Q126" s="380">
        <f>'First Nations Communities'!Q60</f>
        <v>0</v>
      </c>
      <c r="R126" s="115">
        <f>'First Nations Communities'!R60</f>
        <v>0.5</v>
      </c>
      <c r="S126" s="380">
        <f>'First Nations Communities'!S60</f>
        <v>0.5</v>
      </c>
      <c r="T126" s="380">
        <f>'First Nations Communities'!T60</f>
        <v>0</v>
      </c>
      <c r="U126" s="380">
        <f>'First Nations Communities'!U60</f>
        <v>1</v>
      </c>
      <c r="V126" s="115">
        <f>'First Nations Communities'!V60</f>
        <v>0.5</v>
      </c>
      <c r="W126" s="380">
        <f>'First Nations Communities'!W60</f>
        <v>1</v>
      </c>
      <c r="X126" s="499">
        <f>'First Nations Communities'!X60</f>
        <v>0</v>
      </c>
    </row>
    <row r="127" spans="1:24" ht="15">
      <c r="A127" s="723" t="s">
        <v>47</v>
      </c>
      <c r="B127" s="724" t="s">
        <v>43</v>
      </c>
      <c r="C127" s="724">
        <f>'First Nations Communities'!C61</f>
        <v>381</v>
      </c>
      <c r="D127" s="724">
        <f>'First Nations Communities'!D61</f>
        <v>93.4</v>
      </c>
      <c r="E127" s="112">
        <f>'First Nations Communities'!E61</f>
        <v>0.5</v>
      </c>
      <c r="F127" s="113">
        <f>'First Nations Communities'!F61</f>
        <v>0.5</v>
      </c>
      <c r="G127" s="115">
        <f>'First Nations Communities'!G61</f>
        <v>0</v>
      </c>
      <c r="H127" s="115">
        <f>'First Nations Communities'!H61</f>
        <v>0.5</v>
      </c>
      <c r="I127" s="380">
        <f>'First Nations Communities'!I61</f>
        <v>1</v>
      </c>
      <c r="J127" s="380" t="str">
        <f>'First Nations Communities'!J61</f>
        <v>n/a</v>
      </c>
      <c r="K127" s="380">
        <f>'First Nations Communities'!K61</f>
        <v>0</v>
      </c>
      <c r="L127" s="115">
        <f>'First Nations Communities'!L61</f>
        <v>1</v>
      </c>
      <c r="M127" s="113">
        <f>'First Nations Communities'!M61</f>
        <v>0.5</v>
      </c>
      <c r="N127" s="115">
        <f>'First Nations Communities'!N61</f>
        <v>0.5</v>
      </c>
      <c r="O127" s="115">
        <f>'First Nations Communities'!O61</f>
        <v>0</v>
      </c>
      <c r="P127" s="380">
        <f>'First Nations Communities'!P61</f>
        <v>0</v>
      </c>
      <c r="Q127" s="380">
        <f>'First Nations Communities'!Q61</f>
        <v>0</v>
      </c>
      <c r="R127" s="115">
        <f>'First Nations Communities'!R61</f>
        <v>1</v>
      </c>
      <c r="S127" s="380">
        <f>'First Nations Communities'!S61</f>
        <v>1</v>
      </c>
      <c r="T127" s="380">
        <f>'First Nations Communities'!T61</f>
        <v>1</v>
      </c>
      <c r="U127" s="380">
        <f>'First Nations Communities'!U61</f>
        <v>1</v>
      </c>
      <c r="V127" s="115">
        <f>'First Nations Communities'!V61</f>
        <v>0.5</v>
      </c>
      <c r="W127" s="380">
        <f>'First Nations Communities'!W61</f>
        <v>1</v>
      </c>
      <c r="X127" s="499">
        <f>'First Nations Communities'!X61</f>
        <v>0</v>
      </c>
    </row>
    <row r="128" spans="1:24" ht="15">
      <c r="A128" s="719" t="s">
        <v>48</v>
      </c>
      <c r="B128" s="720" t="s">
        <v>43</v>
      </c>
      <c r="C128" s="720">
        <f>'First Nations Communities'!C62</f>
        <v>451</v>
      </c>
      <c r="D128" s="720">
        <f>'First Nations Communities'!D62</f>
        <v>91.1</v>
      </c>
      <c r="E128" s="112">
        <f>'First Nations Communities'!E62</f>
        <v>0.5625</v>
      </c>
      <c r="F128" s="113">
        <f>'First Nations Communities'!F62</f>
        <v>0.66666666666666663</v>
      </c>
      <c r="G128" s="115">
        <f>'First Nations Communities'!G62</f>
        <v>0.5</v>
      </c>
      <c r="H128" s="115">
        <f>'First Nations Communities'!H62</f>
        <v>0.5</v>
      </c>
      <c r="I128" s="380">
        <f>'First Nations Communities'!I62</f>
        <v>1</v>
      </c>
      <c r="J128" s="380" t="str">
        <f>'First Nations Communities'!J62</f>
        <v>n/a</v>
      </c>
      <c r="K128" s="380">
        <f>'First Nations Communities'!K62</f>
        <v>0</v>
      </c>
      <c r="L128" s="115">
        <f>'First Nations Communities'!L62</f>
        <v>1</v>
      </c>
      <c r="M128" s="113">
        <f>'First Nations Communities'!M62</f>
        <v>0.45833333333333337</v>
      </c>
      <c r="N128" s="115">
        <f>'First Nations Communities'!N62</f>
        <v>0.5</v>
      </c>
      <c r="O128" s="115">
        <f>'First Nations Communities'!O62</f>
        <v>0</v>
      </c>
      <c r="P128" s="380">
        <f>'First Nations Communities'!P62</f>
        <v>0</v>
      </c>
      <c r="Q128" s="380">
        <f>'First Nations Communities'!Q62</f>
        <v>0</v>
      </c>
      <c r="R128" s="115">
        <f>'First Nations Communities'!R62</f>
        <v>0.83333333333333337</v>
      </c>
      <c r="S128" s="380">
        <f>'First Nations Communities'!S62</f>
        <v>0.5</v>
      </c>
      <c r="T128" s="380">
        <f>'First Nations Communities'!T62</f>
        <v>1</v>
      </c>
      <c r="U128" s="380">
        <f>'First Nations Communities'!U62</f>
        <v>1</v>
      </c>
      <c r="V128" s="115">
        <f>'First Nations Communities'!V62</f>
        <v>0.5</v>
      </c>
      <c r="W128" s="380">
        <f>'First Nations Communities'!W62</f>
        <v>1</v>
      </c>
      <c r="X128" s="499">
        <f>'First Nations Communities'!X62</f>
        <v>0</v>
      </c>
    </row>
    <row r="129" spans="1:24" ht="15">
      <c r="A129" s="723" t="s">
        <v>49</v>
      </c>
      <c r="B129" s="724" t="s">
        <v>43</v>
      </c>
      <c r="C129" s="724">
        <f>'First Nations Communities'!C63</f>
        <v>172</v>
      </c>
      <c r="D129" s="724">
        <f>'First Nations Communities'!D63</f>
        <v>100</v>
      </c>
      <c r="E129" s="112">
        <f>'First Nations Communities'!E63</f>
        <v>0.5</v>
      </c>
      <c r="F129" s="113">
        <f>'First Nations Communities'!F63</f>
        <v>0.5</v>
      </c>
      <c r="G129" s="115">
        <f>'First Nations Communities'!G63</f>
        <v>0</v>
      </c>
      <c r="H129" s="115">
        <f>'First Nations Communities'!H63</f>
        <v>0.5</v>
      </c>
      <c r="I129" s="380">
        <f>'First Nations Communities'!I63</f>
        <v>1</v>
      </c>
      <c r="J129" s="380" t="str">
        <f>'First Nations Communities'!J63</f>
        <v>n/a</v>
      </c>
      <c r="K129" s="380">
        <f>'First Nations Communities'!K63</f>
        <v>0</v>
      </c>
      <c r="L129" s="115">
        <f>'First Nations Communities'!L63</f>
        <v>1</v>
      </c>
      <c r="M129" s="113">
        <f>'First Nations Communities'!M63</f>
        <v>0.5</v>
      </c>
      <c r="N129" s="115">
        <f>'First Nations Communities'!N63</f>
        <v>0.5</v>
      </c>
      <c r="O129" s="115">
        <f>'First Nations Communities'!O63</f>
        <v>0</v>
      </c>
      <c r="P129" s="380">
        <f>'First Nations Communities'!P63</f>
        <v>0</v>
      </c>
      <c r="Q129" s="380">
        <f>'First Nations Communities'!Q63</f>
        <v>0</v>
      </c>
      <c r="R129" s="115">
        <f>'First Nations Communities'!R63</f>
        <v>1</v>
      </c>
      <c r="S129" s="380">
        <f>'First Nations Communities'!S63</f>
        <v>1</v>
      </c>
      <c r="T129" s="380">
        <f>'First Nations Communities'!T63</f>
        <v>1</v>
      </c>
      <c r="U129" s="380">
        <f>'First Nations Communities'!U63</f>
        <v>1</v>
      </c>
      <c r="V129" s="115">
        <f>'First Nations Communities'!V63</f>
        <v>0.5</v>
      </c>
      <c r="W129" s="380">
        <f>'First Nations Communities'!W63</f>
        <v>1</v>
      </c>
      <c r="X129" s="499">
        <f>'First Nations Communities'!X63</f>
        <v>0</v>
      </c>
    </row>
    <row r="130" spans="1:24" ht="15">
      <c r="A130" s="719" t="s">
        <v>50</v>
      </c>
      <c r="B130" s="720" t="s">
        <v>43</v>
      </c>
      <c r="C130" s="720">
        <f>'First Nations Communities'!C64</f>
        <v>295</v>
      </c>
      <c r="D130" s="720">
        <f>'First Nations Communities'!D64</f>
        <v>96.6</v>
      </c>
      <c r="E130" s="112">
        <f>'First Nations Communities'!E64</f>
        <v>0.614375</v>
      </c>
      <c r="F130" s="113">
        <f>'First Nations Communities'!F64</f>
        <v>0.66666666666666663</v>
      </c>
      <c r="G130" s="115">
        <f>'First Nations Communities'!G64</f>
        <v>0.5</v>
      </c>
      <c r="H130" s="115">
        <f>'First Nations Communities'!H64</f>
        <v>0.5</v>
      </c>
      <c r="I130" s="380">
        <f>'First Nations Communities'!I64</f>
        <v>1</v>
      </c>
      <c r="J130" s="380" t="str">
        <f>'First Nations Communities'!J64</f>
        <v>n/a</v>
      </c>
      <c r="K130" s="380">
        <f>'First Nations Communities'!K64</f>
        <v>0</v>
      </c>
      <c r="L130" s="115">
        <f>'First Nations Communities'!L64</f>
        <v>1</v>
      </c>
      <c r="M130" s="113">
        <f>'First Nations Communities'!M64</f>
        <v>0.56208333333333338</v>
      </c>
      <c r="N130" s="115">
        <f>'First Nations Communities'!N64</f>
        <v>0.5</v>
      </c>
      <c r="O130" s="115">
        <f>'First Nations Communities'!O64</f>
        <v>0.25</v>
      </c>
      <c r="P130" s="380">
        <f>'First Nations Communities'!P64</f>
        <v>0.5</v>
      </c>
      <c r="Q130" s="380">
        <f>'First Nations Communities'!Q64</f>
        <v>0</v>
      </c>
      <c r="R130" s="115">
        <f>'First Nations Communities'!R64</f>
        <v>0.83333333333333337</v>
      </c>
      <c r="S130" s="380">
        <f>'First Nations Communities'!S64</f>
        <v>0.5</v>
      </c>
      <c r="T130" s="380">
        <f>'First Nations Communities'!T64</f>
        <v>1</v>
      </c>
      <c r="U130" s="380">
        <f>'First Nations Communities'!U64</f>
        <v>1</v>
      </c>
      <c r="V130" s="115">
        <f>'First Nations Communities'!V64</f>
        <v>0.66500000000000004</v>
      </c>
      <c r="W130" s="380">
        <f>'First Nations Communities'!W64</f>
        <v>1</v>
      </c>
      <c r="X130" s="499">
        <f>'First Nations Communities'!X64</f>
        <v>0.33</v>
      </c>
    </row>
    <row r="131" spans="1:24" ht="15.75" thickBot="1">
      <c r="A131" s="882" t="s">
        <v>51</v>
      </c>
      <c r="B131" s="865" t="s">
        <v>43</v>
      </c>
      <c r="C131" s="865">
        <f>'First Nations Communities'!C65</f>
        <v>197</v>
      </c>
      <c r="D131" s="865">
        <f>'First Nations Communities'!D65</f>
        <v>96.4</v>
      </c>
      <c r="E131" s="353">
        <f>'First Nations Communities'!E65</f>
        <v>0.47916666666666669</v>
      </c>
      <c r="F131" s="354">
        <f>'First Nations Communities'!F65</f>
        <v>0.5</v>
      </c>
      <c r="G131" s="355">
        <f>'First Nations Communities'!G65</f>
        <v>0</v>
      </c>
      <c r="H131" s="355">
        <f>'First Nations Communities'!H65</f>
        <v>0.5</v>
      </c>
      <c r="I131" s="392">
        <f>'First Nations Communities'!I65</f>
        <v>1</v>
      </c>
      <c r="J131" s="392" t="str">
        <f>'First Nations Communities'!J65</f>
        <v>n/a</v>
      </c>
      <c r="K131" s="392">
        <f>'First Nations Communities'!K65</f>
        <v>0</v>
      </c>
      <c r="L131" s="355">
        <f>'First Nations Communities'!L65</f>
        <v>1</v>
      </c>
      <c r="M131" s="354">
        <f>'First Nations Communities'!M65</f>
        <v>0.45833333333333337</v>
      </c>
      <c r="N131" s="355">
        <f>'First Nations Communities'!N65</f>
        <v>0.5</v>
      </c>
      <c r="O131" s="355">
        <f>'First Nations Communities'!O65</f>
        <v>0</v>
      </c>
      <c r="P131" s="392">
        <f>'First Nations Communities'!P65</f>
        <v>0</v>
      </c>
      <c r="Q131" s="392">
        <f>'First Nations Communities'!Q65</f>
        <v>0</v>
      </c>
      <c r="R131" s="355">
        <f>'First Nations Communities'!R65</f>
        <v>0.83333333333333337</v>
      </c>
      <c r="S131" s="392">
        <f>'First Nations Communities'!S65</f>
        <v>0.5</v>
      </c>
      <c r="T131" s="392">
        <f>'First Nations Communities'!T65</f>
        <v>1</v>
      </c>
      <c r="U131" s="392">
        <f>'First Nations Communities'!U65</f>
        <v>1</v>
      </c>
      <c r="V131" s="355">
        <f>'First Nations Communities'!V65</f>
        <v>0.5</v>
      </c>
      <c r="W131" s="392">
        <f>'First Nations Communities'!W65</f>
        <v>1</v>
      </c>
      <c r="X131" s="508">
        <f>'First Nations Communities'!X65</f>
        <v>0</v>
      </c>
    </row>
    <row r="132" spans="1:24" ht="15.75" thickTop="1">
      <c r="A132" s="886" t="s">
        <v>249</v>
      </c>
      <c r="B132" s="859" t="s">
        <v>250</v>
      </c>
      <c r="C132" s="859">
        <f>'First Nations Communities'!C66</f>
        <v>72</v>
      </c>
      <c r="D132" s="860">
        <f>'First Nations Communities'!D66</f>
        <v>71.400000000000006</v>
      </c>
      <c r="E132" s="345">
        <f>'First Nations Communities'!E66</f>
        <v>0.35395833333333337</v>
      </c>
      <c r="F132" s="346">
        <f>'First Nations Communities'!F66</f>
        <v>0.33333333333333331</v>
      </c>
      <c r="G132" s="347">
        <f>'First Nations Communities'!G66</f>
        <v>0.5</v>
      </c>
      <c r="H132" s="347">
        <f>'First Nations Communities'!H66</f>
        <v>0.5</v>
      </c>
      <c r="I132" s="226">
        <f>'First Nations Communities'!I66</f>
        <v>1</v>
      </c>
      <c r="J132" s="226" t="str">
        <f>'First Nations Communities'!J66</f>
        <v>n/a</v>
      </c>
      <c r="K132" s="226">
        <f>'First Nations Communities'!K66</f>
        <v>0</v>
      </c>
      <c r="L132" s="347">
        <f>'First Nations Communities'!L66</f>
        <v>0</v>
      </c>
      <c r="M132" s="346">
        <f>'First Nations Communities'!M66</f>
        <v>0.37458333333333338</v>
      </c>
      <c r="N132" s="347">
        <f>'First Nations Communities'!N66</f>
        <v>0</v>
      </c>
      <c r="O132" s="347">
        <f>'First Nations Communities'!O66</f>
        <v>0</v>
      </c>
      <c r="P132" s="226">
        <f>'First Nations Communities'!P66</f>
        <v>0</v>
      </c>
      <c r="Q132" s="226">
        <f>'First Nations Communities'!Q66</f>
        <v>0</v>
      </c>
      <c r="R132" s="347">
        <f>'First Nations Communities'!R66</f>
        <v>0.83333333333333337</v>
      </c>
      <c r="S132" s="226">
        <f>'First Nations Communities'!S66</f>
        <v>0.5</v>
      </c>
      <c r="T132" s="226">
        <f>'First Nations Communities'!T66</f>
        <v>1</v>
      </c>
      <c r="U132" s="226">
        <f>'First Nations Communities'!U66</f>
        <v>1</v>
      </c>
      <c r="V132" s="347">
        <f>'First Nations Communities'!V66</f>
        <v>0.66500000000000004</v>
      </c>
      <c r="W132" s="226">
        <f>'First Nations Communities'!W66</f>
        <v>1</v>
      </c>
      <c r="X132" s="887">
        <f>'First Nations Communities'!X66</f>
        <v>0.33</v>
      </c>
    </row>
    <row r="133" spans="1:24" ht="15">
      <c r="A133" s="723" t="s">
        <v>251</v>
      </c>
      <c r="B133" s="724" t="s">
        <v>250</v>
      </c>
      <c r="C133" s="724">
        <f>'First Nations Communities'!C67</f>
        <v>301</v>
      </c>
      <c r="D133" s="725">
        <f>'First Nations Communities'!D67</f>
        <v>58.3</v>
      </c>
      <c r="E133" s="112">
        <f>'First Nations Communities'!E67</f>
        <v>0.63541666666666674</v>
      </c>
      <c r="F133" s="113">
        <f>'First Nations Communities'!F67</f>
        <v>0.83333333333333337</v>
      </c>
      <c r="G133" s="115">
        <f>'First Nations Communities'!G67</f>
        <v>1</v>
      </c>
      <c r="H133" s="115">
        <f>'First Nations Communities'!H67</f>
        <v>0.5</v>
      </c>
      <c r="I133" s="233">
        <f>'First Nations Communities'!I67</f>
        <v>1</v>
      </c>
      <c r="J133" s="233" t="str">
        <f>'First Nations Communities'!J67</f>
        <v>n/a</v>
      </c>
      <c r="K133" s="233">
        <f>'First Nations Communities'!K67</f>
        <v>0</v>
      </c>
      <c r="L133" s="115">
        <f>'First Nations Communities'!L67</f>
        <v>1</v>
      </c>
      <c r="M133" s="113">
        <f>'First Nations Communities'!M67</f>
        <v>0.4375</v>
      </c>
      <c r="N133" s="115">
        <f>'First Nations Communities'!N67</f>
        <v>0.5</v>
      </c>
      <c r="O133" s="115">
        <f>'First Nations Communities'!O67</f>
        <v>0.75</v>
      </c>
      <c r="P133" s="233">
        <f>'First Nations Communities'!P67</f>
        <v>1</v>
      </c>
      <c r="Q133" s="233">
        <f>'First Nations Communities'!Q67</f>
        <v>0.5</v>
      </c>
      <c r="R133" s="115">
        <f>'First Nations Communities'!R67</f>
        <v>0.5</v>
      </c>
      <c r="S133" s="233">
        <f>'First Nations Communities'!S67</f>
        <v>0.5</v>
      </c>
      <c r="T133" s="233">
        <f>'First Nations Communities'!T67</f>
        <v>0</v>
      </c>
      <c r="U133" s="233">
        <f>'First Nations Communities'!U67</f>
        <v>1</v>
      </c>
      <c r="V133" s="115">
        <f>'First Nations Communities'!V67</f>
        <v>0</v>
      </c>
      <c r="W133" s="233">
        <f>'First Nations Communities'!W67</f>
        <v>0</v>
      </c>
      <c r="X133" s="702">
        <f>'First Nations Communities'!X67</f>
        <v>0</v>
      </c>
    </row>
    <row r="134" spans="1:24" ht="15">
      <c r="A134" s="719" t="s">
        <v>252</v>
      </c>
      <c r="B134" s="720" t="s">
        <v>250</v>
      </c>
      <c r="C134" s="720">
        <f>'First Nations Communities'!C68</f>
        <v>493</v>
      </c>
      <c r="D134" s="721">
        <f>'First Nations Communities'!D68</f>
        <v>70.8</v>
      </c>
      <c r="E134" s="112">
        <f>'First Nations Communities'!E68</f>
        <v>0.65625</v>
      </c>
      <c r="F134" s="113">
        <f>'First Nations Communities'!F68</f>
        <v>0.66666666666666663</v>
      </c>
      <c r="G134" s="115">
        <f>'First Nations Communities'!G68</f>
        <v>1</v>
      </c>
      <c r="H134" s="115">
        <f>'First Nations Communities'!H68</f>
        <v>0</v>
      </c>
      <c r="I134" s="233">
        <f>'First Nations Communities'!I68</f>
        <v>0</v>
      </c>
      <c r="J134" s="233" t="str">
        <f>'First Nations Communities'!J68</f>
        <v>n/a</v>
      </c>
      <c r="K134" s="233">
        <f>'First Nations Communities'!K68</f>
        <v>0</v>
      </c>
      <c r="L134" s="115">
        <f>'First Nations Communities'!L68</f>
        <v>1</v>
      </c>
      <c r="M134" s="113">
        <f>'First Nations Communities'!M68</f>
        <v>0.64583333333333337</v>
      </c>
      <c r="N134" s="115">
        <f>'First Nations Communities'!N68</f>
        <v>0.5</v>
      </c>
      <c r="O134" s="115">
        <f>'First Nations Communities'!O68</f>
        <v>0.75</v>
      </c>
      <c r="P134" s="233">
        <f>'First Nations Communities'!P68</f>
        <v>1</v>
      </c>
      <c r="Q134" s="233">
        <f>'First Nations Communities'!Q68</f>
        <v>0.5</v>
      </c>
      <c r="R134" s="115">
        <f>'First Nations Communities'!R68</f>
        <v>0.83333333333333337</v>
      </c>
      <c r="S134" s="233">
        <f>'First Nations Communities'!S68</f>
        <v>0.5</v>
      </c>
      <c r="T134" s="233">
        <f>'First Nations Communities'!T68</f>
        <v>1</v>
      </c>
      <c r="U134" s="233">
        <f>'First Nations Communities'!U68</f>
        <v>1</v>
      </c>
      <c r="V134" s="115">
        <f>'First Nations Communities'!V68</f>
        <v>0.5</v>
      </c>
      <c r="W134" s="233">
        <f>'First Nations Communities'!W68</f>
        <v>1</v>
      </c>
      <c r="X134" s="702">
        <f>'First Nations Communities'!X68</f>
        <v>0</v>
      </c>
    </row>
    <row r="135" spans="1:24" ht="15">
      <c r="A135" s="723" t="s">
        <v>253</v>
      </c>
      <c r="B135" s="724" t="s">
        <v>250</v>
      </c>
      <c r="C135" s="724">
        <f>'First Nations Communities'!C69</f>
        <v>221</v>
      </c>
      <c r="D135" s="725">
        <f>'First Nations Communities'!D69</f>
        <v>86.4</v>
      </c>
      <c r="E135" s="112">
        <f>'First Nations Communities'!E69</f>
        <v>0.38166666666666671</v>
      </c>
      <c r="F135" s="113">
        <f>'First Nations Communities'!F69</f>
        <v>0.38833333333333336</v>
      </c>
      <c r="G135" s="115">
        <f>'First Nations Communities'!G69</f>
        <v>0.5</v>
      </c>
      <c r="H135" s="115">
        <f>'First Nations Communities'!H69</f>
        <v>0.66500000000000004</v>
      </c>
      <c r="I135" s="233">
        <f>'First Nations Communities'!I69</f>
        <v>1</v>
      </c>
      <c r="J135" s="233" t="str">
        <f>'First Nations Communities'!J69</f>
        <v>n/a</v>
      </c>
      <c r="K135" s="233">
        <f>'First Nations Communities'!K69</f>
        <v>0.33</v>
      </c>
      <c r="L135" s="115">
        <f>'First Nations Communities'!L69</f>
        <v>0</v>
      </c>
      <c r="M135" s="113">
        <f>'First Nations Communities'!M69</f>
        <v>0.375</v>
      </c>
      <c r="N135" s="115">
        <f>'First Nations Communities'!N69</f>
        <v>0.5</v>
      </c>
      <c r="O135" s="115">
        <f>'First Nations Communities'!O69</f>
        <v>0.5</v>
      </c>
      <c r="P135" s="233">
        <f>'First Nations Communities'!P69</f>
        <v>0.5</v>
      </c>
      <c r="Q135" s="233">
        <f>'First Nations Communities'!Q69</f>
        <v>0.5</v>
      </c>
      <c r="R135" s="115">
        <f>'First Nations Communities'!R69</f>
        <v>0.5</v>
      </c>
      <c r="S135" s="233">
        <f>'First Nations Communities'!S69</f>
        <v>0.5</v>
      </c>
      <c r="T135" s="233">
        <f>'First Nations Communities'!T69</f>
        <v>0</v>
      </c>
      <c r="U135" s="233">
        <f>'First Nations Communities'!U69</f>
        <v>1</v>
      </c>
      <c r="V135" s="115">
        <f>'First Nations Communities'!V69</f>
        <v>0</v>
      </c>
      <c r="W135" s="233">
        <f>'First Nations Communities'!W69</f>
        <v>0</v>
      </c>
      <c r="X135" s="702">
        <f>'First Nations Communities'!X69</f>
        <v>0</v>
      </c>
    </row>
    <row r="136" spans="1:24" ht="15">
      <c r="A136" s="719" t="s">
        <v>254</v>
      </c>
      <c r="B136" s="720" t="s">
        <v>250</v>
      </c>
      <c r="C136" s="720">
        <f>'First Nations Communities'!C70</f>
        <v>353</v>
      </c>
      <c r="D136" s="721">
        <f>'First Nations Communities'!D70</f>
        <v>85.7</v>
      </c>
      <c r="E136" s="112">
        <f>'First Nations Communities'!E70</f>
        <v>0.69791666666666674</v>
      </c>
      <c r="F136" s="113">
        <f>'First Nations Communities'!F70</f>
        <v>0.83333333333333337</v>
      </c>
      <c r="G136" s="115">
        <f>'First Nations Communities'!G70</f>
        <v>1</v>
      </c>
      <c r="H136" s="115">
        <f>'First Nations Communities'!H70</f>
        <v>0.5</v>
      </c>
      <c r="I136" s="233">
        <f>'First Nations Communities'!I70</f>
        <v>1</v>
      </c>
      <c r="J136" s="233" t="str">
        <f>'First Nations Communities'!J70</f>
        <v>n/a</v>
      </c>
      <c r="K136" s="233">
        <f>'First Nations Communities'!K70</f>
        <v>0</v>
      </c>
      <c r="L136" s="115">
        <f>'First Nations Communities'!L70</f>
        <v>1</v>
      </c>
      <c r="M136" s="113">
        <f>'First Nations Communities'!M70</f>
        <v>0.5625</v>
      </c>
      <c r="N136" s="115">
        <f>'First Nations Communities'!N70</f>
        <v>0.5</v>
      </c>
      <c r="O136" s="115">
        <f>'First Nations Communities'!O70</f>
        <v>0.75</v>
      </c>
      <c r="P136" s="233">
        <f>'First Nations Communities'!P70</f>
        <v>1</v>
      </c>
      <c r="Q136" s="233">
        <f>'First Nations Communities'!Q70</f>
        <v>0.5</v>
      </c>
      <c r="R136" s="115">
        <f>'First Nations Communities'!R70</f>
        <v>0.5</v>
      </c>
      <c r="S136" s="233">
        <f>'First Nations Communities'!S70</f>
        <v>0.5</v>
      </c>
      <c r="T136" s="233">
        <f>'First Nations Communities'!T70</f>
        <v>0</v>
      </c>
      <c r="U136" s="233">
        <f>'First Nations Communities'!U70</f>
        <v>1</v>
      </c>
      <c r="V136" s="115">
        <f>'First Nations Communities'!V70</f>
        <v>0.5</v>
      </c>
      <c r="W136" s="233">
        <f>'First Nations Communities'!W70</f>
        <v>1</v>
      </c>
      <c r="X136" s="702">
        <f>'First Nations Communities'!X70</f>
        <v>0</v>
      </c>
    </row>
    <row r="137" spans="1:24" ht="15.75" thickBot="1">
      <c r="A137" s="882" t="s">
        <v>255</v>
      </c>
      <c r="B137" s="865" t="s">
        <v>250</v>
      </c>
      <c r="C137" s="865">
        <f>'First Nations Communities'!C71</f>
        <v>293</v>
      </c>
      <c r="D137" s="866">
        <f>'First Nations Communities'!D71</f>
        <v>82.8</v>
      </c>
      <c r="E137" s="353">
        <f>'First Nations Communities'!E71</f>
        <v>0.61458333333333326</v>
      </c>
      <c r="F137" s="354">
        <f>'First Nations Communities'!F71</f>
        <v>0.66666666666666663</v>
      </c>
      <c r="G137" s="355">
        <f>'First Nations Communities'!G71</f>
        <v>0.5</v>
      </c>
      <c r="H137" s="355">
        <f>'First Nations Communities'!H71</f>
        <v>0.5</v>
      </c>
      <c r="I137" s="238">
        <f>'First Nations Communities'!I71</f>
        <v>1</v>
      </c>
      <c r="J137" s="238" t="str">
        <f>'First Nations Communities'!J71</f>
        <v>n/a</v>
      </c>
      <c r="K137" s="238">
        <f>'First Nations Communities'!K71</f>
        <v>0</v>
      </c>
      <c r="L137" s="355">
        <f>'First Nations Communities'!L71</f>
        <v>1</v>
      </c>
      <c r="M137" s="354">
        <f>'First Nations Communities'!M71</f>
        <v>0.5625</v>
      </c>
      <c r="N137" s="355">
        <f>'First Nations Communities'!N71</f>
        <v>0.5</v>
      </c>
      <c r="O137" s="355">
        <f>'First Nations Communities'!O71</f>
        <v>0.75</v>
      </c>
      <c r="P137" s="238">
        <f>'First Nations Communities'!P71</f>
        <v>1</v>
      </c>
      <c r="Q137" s="238">
        <f>'First Nations Communities'!Q71</f>
        <v>0.5</v>
      </c>
      <c r="R137" s="355">
        <f>'First Nations Communities'!R71</f>
        <v>0.5</v>
      </c>
      <c r="S137" s="238">
        <f>'First Nations Communities'!S71</f>
        <v>0.5</v>
      </c>
      <c r="T137" s="238">
        <f>'First Nations Communities'!T71</f>
        <v>0</v>
      </c>
      <c r="U137" s="238">
        <f>'First Nations Communities'!U71</f>
        <v>1</v>
      </c>
      <c r="V137" s="355">
        <f>'First Nations Communities'!V71</f>
        <v>0.5</v>
      </c>
      <c r="W137" s="238">
        <f>'First Nations Communities'!W71</f>
        <v>1</v>
      </c>
      <c r="X137" s="888">
        <f>'First Nations Communities'!X71</f>
        <v>0</v>
      </c>
    </row>
    <row r="138" spans="1:24" ht="15.75" thickTop="1">
      <c r="A138" s="886" t="s">
        <v>65</v>
      </c>
      <c r="B138" s="859" t="s">
        <v>66</v>
      </c>
      <c r="C138" s="861">
        <f>'First Nations Communities'!C72</f>
        <v>1106</v>
      </c>
      <c r="D138" s="471">
        <f>'First Nations Communities'!D72</f>
        <v>59.3</v>
      </c>
      <c r="E138" s="345">
        <f>'First Nations Communities'!E72</f>
        <v>0.66666666666666674</v>
      </c>
      <c r="F138" s="346">
        <f>'First Nations Communities'!F72</f>
        <v>0.83333333333333337</v>
      </c>
      <c r="G138" s="347">
        <f>'First Nations Communities'!G72</f>
        <v>1</v>
      </c>
      <c r="H138" s="347">
        <f>'First Nations Communities'!H72</f>
        <v>0.5</v>
      </c>
      <c r="I138" s="391">
        <f>'First Nations Communities'!I72</f>
        <v>1</v>
      </c>
      <c r="J138" s="391" t="str">
        <f>'First Nations Communities'!J72</f>
        <v>n/a</v>
      </c>
      <c r="K138" s="391">
        <f>'First Nations Communities'!K72</f>
        <v>0</v>
      </c>
      <c r="L138" s="347">
        <f>'First Nations Communities'!L72</f>
        <v>1</v>
      </c>
      <c r="M138" s="346">
        <f>'First Nations Communities'!M72</f>
        <v>0.5</v>
      </c>
      <c r="N138" s="347">
        <f>'First Nations Communities'!N72</f>
        <v>0</v>
      </c>
      <c r="O138" s="347">
        <f>'First Nations Communities'!O72</f>
        <v>0.5</v>
      </c>
      <c r="P138" s="391">
        <f>'First Nations Communities'!P72</f>
        <v>0</v>
      </c>
      <c r="Q138" s="391">
        <f>'First Nations Communities'!Q72</f>
        <v>1</v>
      </c>
      <c r="R138" s="347">
        <f>'First Nations Communities'!R72</f>
        <v>1</v>
      </c>
      <c r="S138" s="391">
        <f>'First Nations Communities'!S72</f>
        <v>1</v>
      </c>
      <c r="T138" s="391">
        <f>'First Nations Communities'!T72</f>
        <v>1</v>
      </c>
      <c r="U138" s="391">
        <f>'First Nations Communities'!U72</f>
        <v>1</v>
      </c>
      <c r="V138" s="347">
        <f>'First Nations Communities'!V72</f>
        <v>0.5</v>
      </c>
      <c r="W138" s="391">
        <f>'First Nations Communities'!W72</f>
        <v>0.33</v>
      </c>
      <c r="X138" s="497">
        <f>'First Nations Communities'!X72</f>
        <v>0.67</v>
      </c>
    </row>
    <row r="139" spans="1:24" ht="15">
      <c r="A139" s="723" t="s">
        <v>69</v>
      </c>
      <c r="B139" s="724" t="s">
        <v>66</v>
      </c>
      <c r="C139" s="726">
        <f>'First Nations Communities'!C73</f>
        <v>783</v>
      </c>
      <c r="D139" s="725">
        <f>'First Nations Communities'!D73</f>
        <v>97.5</v>
      </c>
      <c r="E139" s="112">
        <f>'First Nations Communities'!E73</f>
        <v>0.41666666666666663</v>
      </c>
      <c r="F139" s="113">
        <f>'First Nations Communities'!F73</f>
        <v>0.66666666666666663</v>
      </c>
      <c r="G139" s="115">
        <f>'First Nations Communities'!G73</f>
        <v>0.5</v>
      </c>
      <c r="H139" s="115">
        <f>'First Nations Communities'!H73</f>
        <v>0.5</v>
      </c>
      <c r="I139" s="380">
        <f>'First Nations Communities'!I73</f>
        <v>1</v>
      </c>
      <c r="J139" s="380" t="str">
        <f>'First Nations Communities'!J73</f>
        <v>n/a</v>
      </c>
      <c r="K139" s="380">
        <f>'First Nations Communities'!K73</f>
        <v>0</v>
      </c>
      <c r="L139" s="115">
        <f>'First Nations Communities'!L73</f>
        <v>1</v>
      </c>
      <c r="M139" s="113">
        <f>'First Nations Communities'!M73</f>
        <v>0.16666666666666666</v>
      </c>
      <c r="N139" s="115">
        <f>'First Nations Communities'!N73</f>
        <v>0</v>
      </c>
      <c r="O139" s="115">
        <f>'First Nations Communities'!O73</f>
        <v>0</v>
      </c>
      <c r="P139" s="380">
        <f>'First Nations Communities'!P73</f>
        <v>0</v>
      </c>
      <c r="Q139" s="380">
        <f>'First Nations Communities'!Q73</f>
        <v>0</v>
      </c>
      <c r="R139" s="115">
        <f>'First Nations Communities'!R73</f>
        <v>0.66666666666666663</v>
      </c>
      <c r="S139" s="380">
        <f>'First Nations Communities'!S73</f>
        <v>0.5</v>
      </c>
      <c r="T139" s="380">
        <f>'First Nations Communities'!T73</f>
        <v>1</v>
      </c>
      <c r="U139" s="380">
        <f>'First Nations Communities'!U73</f>
        <v>0.5</v>
      </c>
      <c r="V139" s="115">
        <f>'First Nations Communities'!V73</f>
        <v>0</v>
      </c>
      <c r="W139" s="380">
        <f>'First Nations Communities'!W73</f>
        <v>0</v>
      </c>
      <c r="X139" s="499">
        <f>'First Nations Communities'!X73</f>
        <v>0</v>
      </c>
    </row>
    <row r="140" spans="1:24" ht="15">
      <c r="A140" s="719" t="s">
        <v>70</v>
      </c>
      <c r="B140" s="720" t="s">
        <v>66</v>
      </c>
      <c r="C140" s="722">
        <f>'First Nations Communities'!C74</f>
        <v>912</v>
      </c>
      <c r="D140" s="721">
        <f>'First Nations Communities'!D74</f>
        <v>99.5</v>
      </c>
      <c r="E140" s="112">
        <f>'First Nations Communities'!E74</f>
        <v>0.4375</v>
      </c>
      <c r="F140" s="113">
        <f>'First Nations Communities'!F74</f>
        <v>0.66666666666666663</v>
      </c>
      <c r="G140" s="115">
        <f>'First Nations Communities'!G74</f>
        <v>0.5</v>
      </c>
      <c r="H140" s="115">
        <f>'First Nations Communities'!H74</f>
        <v>0.5</v>
      </c>
      <c r="I140" s="380">
        <f>'First Nations Communities'!I74</f>
        <v>1</v>
      </c>
      <c r="J140" s="380" t="str">
        <f>'First Nations Communities'!J74</f>
        <v>n/a</v>
      </c>
      <c r="K140" s="380">
        <f>'First Nations Communities'!K74</f>
        <v>0</v>
      </c>
      <c r="L140" s="115">
        <f>'First Nations Communities'!L74</f>
        <v>1</v>
      </c>
      <c r="M140" s="113">
        <f>'First Nations Communities'!M74</f>
        <v>0.20833333333333334</v>
      </c>
      <c r="N140" s="115">
        <f>'First Nations Communities'!N74</f>
        <v>0</v>
      </c>
      <c r="O140" s="115">
        <f>'First Nations Communities'!O74</f>
        <v>0</v>
      </c>
      <c r="P140" s="380">
        <f>'First Nations Communities'!P74</f>
        <v>0</v>
      </c>
      <c r="Q140" s="380">
        <f>'First Nations Communities'!Q74</f>
        <v>0</v>
      </c>
      <c r="R140" s="115">
        <f>'First Nations Communities'!R74</f>
        <v>0.83333333333333337</v>
      </c>
      <c r="S140" s="380">
        <f>'First Nations Communities'!S74</f>
        <v>0.5</v>
      </c>
      <c r="T140" s="380">
        <f>'First Nations Communities'!T74</f>
        <v>1</v>
      </c>
      <c r="U140" s="380">
        <f>'First Nations Communities'!U74</f>
        <v>1</v>
      </c>
      <c r="V140" s="115">
        <f>'First Nations Communities'!V74</f>
        <v>0</v>
      </c>
      <c r="W140" s="380">
        <f>'First Nations Communities'!W74</f>
        <v>0</v>
      </c>
      <c r="X140" s="499">
        <f>'First Nations Communities'!X74</f>
        <v>0</v>
      </c>
    </row>
    <row r="141" spans="1:24" ht="15">
      <c r="A141" s="723" t="s">
        <v>71</v>
      </c>
      <c r="B141" s="724" t="s">
        <v>66</v>
      </c>
      <c r="C141" s="726">
        <f>'First Nations Communities'!C75</f>
        <v>822</v>
      </c>
      <c r="D141" s="725">
        <f>'First Nations Communities'!D75</f>
        <v>98.2</v>
      </c>
      <c r="E141" s="112">
        <f>'First Nations Communities'!E75</f>
        <v>0.41666666666666663</v>
      </c>
      <c r="F141" s="113">
        <f>'First Nations Communities'!F75</f>
        <v>0.66666666666666663</v>
      </c>
      <c r="G141" s="115">
        <f>'First Nations Communities'!G75</f>
        <v>0.5</v>
      </c>
      <c r="H141" s="115">
        <f>'First Nations Communities'!H75</f>
        <v>0.5</v>
      </c>
      <c r="I141" s="380">
        <f>'First Nations Communities'!I75</f>
        <v>1</v>
      </c>
      <c r="J141" s="380" t="str">
        <f>'First Nations Communities'!J75</f>
        <v>n/a</v>
      </c>
      <c r="K141" s="380">
        <f>'First Nations Communities'!K75</f>
        <v>0</v>
      </c>
      <c r="L141" s="115">
        <f>'First Nations Communities'!L75</f>
        <v>1</v>
      </c>
      <c r="M141" s="113">
        <f>'First Nations Communities'!M75</f>
        <v>0.16666666666666666</v>
      </c>
      <c r="N141" s="115">
        <f>'First Nations Communities'!N75</f>
        <v>0</v>
      </c>
      <c r="O141" s="115">
        <f>'First Nations Communities'!O75</f>
        <v>0</v>
      </c>
      <c r="P141" s="380">
        <f>'First Nations Communities'!P75</f>
        <v>0</v>
      </c>
      <c r="Q141" s="380">
        <f>'First Nations Communities'!Q75</f>
        <v>0</v>
      </c>
      <c r="R141" s="115">
        <f>'First Nations Communities'!R75</f>
        <v>0.66666666666666663</v>
      </c>
      <c r="S141" s="380">
        <f>'First Nations Communities'!S75</f>
        <v>0.5</v>
      </c>
      <c r="T141" s="380">
        <f>'First Nations Communities'!T75</f>
        <v>1</v>
      </c>
      <c r="U141" s="380">
        <f>'First Nations Communities'!U75</f>
        <v>0.5</v>
      </c>
      <c r="V141" s="115">
        <f>'First Nations Communities'!V75</f>
        <v>0</v>
      </c>
      <c r="W141" s="380">
        <f>'First Nations Communities'!W75</f>
        <v>0</v>
      </c>
      <c r="X141" s="499">
        <f>'First Nations Communities'!X75</f>
        <v>0</v>
      </c>
    </row>
    <row r="142" spans="1:24" ht="15">
      <c r="A142" s="719" t="s">
        <v>73</v>
      </c>
      <c r="B142" s="720" t="s">
        <v>66</v>
      </c>
      <c r="C142" s="720">
        <f>'First Nations Communities'!C76</f>
        <v>671</v>
      </c>
      <c r="D142" s="721">
        <f>'First Nations Communities'!D76</f>
        <v>95.9</v>
      </c>
      <c r="E142" s="112">
        <f>'First Nations Communities'!E76</f>
        <v>0.58333333333333337</v>
      </c>
      <c r="F142" s="113">
        <f>'First Nations Communities'!F76</f>
        <v>0.83333333333333337</v>
      </c>
      <c r="G142" s="115">
        <f>'First Nations Communities'!G76</f>
        <v>1</v>
      </c>
      <c r="H142" s="115">
        <f>'First Nations Communities'!H76</f>
        <v>0.5</v>
      </c>
      <c r="I142" s="380">
        <f>'First Nations Communities'!I76</f>
        <v>1</v>
      </c>
      <c r="J142" s="380" t="str">
        <f>'First Nations Communities'!J76</f>
        <v>n/a</v>
      </c>
      <c r="K142" s="380">
        <f>'First Nations Communities'!K76</f>
        <v>0</v>
      </c>
      <c r="L142" s="115">
        <f>'First Nations Communities'!L76</f>
        <v>1</v>
      </c>
      <c r="M142" s="113">
        <f>'First Nations Communities'!M76</f>
        <v>0.33333333333333337</v>
      </c>
      <c r="N142" s="115">
        <f>'First Nations Communities'!N76</f>
        <v>0</v>
      </c>
      <c r="O142" s="115">
        <f>'First Nations Communities'!O76</f>
        <v>0.5</v>
      </c>
      <c r="P142" s="380">
        <f>'First Nations Communities'!P76</f>
        <v>1</v>
      </c>
      <c r="Q142" s="380">
        <f>'First Nations Communities'!Q76</f>
        <v>0</v>
      </c>
      <c r="R142" s="115">
        <f>'First Nations Communities'!R76</f>
        <v>0.83333333333333337</v>
      </c>
      <c r="S142" s="380">
        <f>'First Nations Communities'!S76</f>
        <v>0.5</v>
      </c>
      <c r="T142" s="380">
        <f>'First Nations Communities'!T76</f>
        <v>1</v>
      </c>
      <c r="U142" s="380">
        <f>'First Nations Communities'!U76</f>
        <v>1</v>
      </c>
      <c r="V142" s="115">
        <f>'First Nations Communities'!V76</f>
        <v>0</v>
      </c>
      <c r="W142" s="380">
        <f>'First Nations Communities'!W76</f>
        <v>0</v>
      </c>
      <c r="X142" s="499">
        <f>'First Nations Communities'!X76</f>
        <v>0</v>
      </c>
    </row>
    <row r="143" spans="1:24" ht="15">
      <c r="A143" s="723" t="s">
        <v>74</v>
      </c>
      <c r="B143" s="724" t="s">
        <v>66</v>
      </c>
      <c r="C143" s="726">
        <f>'First Nations Communities'!C77</f>
        <v>903</v>
      </c>
      <c r="D143" s="725">
        <f>'First Nations Communities'!D77</f>
        <v>98.9</v>
      </c>
      <c r="E143" s="112">
        <f>'First Nations Communities'!E77</f>
        <v>0.38916666666666666</v>
      </c>
      <c r="F143" s="113">
        <f>'First Nations Communities'!F77</f>
        <v>0.61166666666666669</v>
      </c>
      <c r="G143" s="115">
        <f>'First Nations Communities'!G77</f>
        <v>0.5</v>
      </c>
      <c r="H143" s="115">
        <f>'First Nations Communities'!H77</f>
        <v>0.33500000000000002</v>
      </c>
      <c r="I143" s="380">
        <f>'First Nations Communities'!I77</f>
        <v>0</v>
      </c>
      <c r="J143" s="380" t="str">
        <f>'First Nations Communities'!J77</f>
        <v>n/a</v>
      </c>
      <c r="K143" s="380">
        <f>'First Nations Communities'!K77</f>
        <v>0.67</v>
      </c>
      <c r="L143" s="115">
        <f>'First Nations Communities'!L77</f>
        <v>1</v>
      </c>
      <c r="M143" s="113">
        <f>'First Nations Communities'!M77</f>
        <v>0.16666666666666666</v>
      </c>
      <c r="N143" s="115">
        <f>'First Nations Communities'!N77</f>
        <v>0</v>
      </c>
      <c r="O143" s="115">
        <f>'First Nations Communities'!O77</f>
        <v>0</v>
      </c>
      <c r="P143" s="380">
        <f>'First Nations Communities'!P77</f>
        <v>0</v>
      </c>
      <c r="Q143" s="380">
        <f>'First Nations Communities'!Q77</f>
        <v>0</v>
      </c>
      <c r="R143" s="115">
        <f>'First Nations Communities'!R77</f>
        <v>0.66666666666666663</v>
      </c>
      <c r="S143" s="380">
        <f>'First Nations Communities'!S77</f>
        <v>0.5</v>
      </c>
      <c r="T143" s="380">
        <f>'First Nations Communities'!T77</f>
        <v>1</v>
      </c>
      <c r="U143" s="380">
        <f>'First Nations Communities'!U77</f>
        <v>0.5</v>
      </c>
      <c r="V143" s="115">
        <f>'First Nations Communities'!V77</f>
        <v>0</v>
      </c>
      <c r="W143" s="380">
        <f>'First Nations Communities'!W77</f>
        <v>0</v>
      </c>
      <c r="X143" s="499">
        <f>'First Nations Communities'!X77</f>
        <v>0</v>
      </c>
    </row>
    <row r="144" spans="1:24" ht="15">
      <c r="A144" s="719" t="s">
        <v>79</v>
      </c>
      <c r="B144" s="720" t="s">
        <v>66</v>
      </c>
      <c r="C144" s="722">
        <f>'First Nations Communities'!C78</f>
        <v>5671</v>
      </c>
      <c r="D144" s="721">
        <f>'First Nations Communities'!D78</f>
        <v>76.7</v>
      </c>
      <c r="E144" s="112">
        <f>'First Nations Communities'!E78</f>
        <v>0.82687500000000003</v>
      </c>
      <c r="F144" s="113">
        <f>'First Nations Communities'!F78</f>
        <v>0.94499999999999995</v>
      </c>
      <c r="G144" s="115">
        <f>'First Nations Communities'!G78</f>
        <v>1</v>
      </c>
      <c r="H144" s="115">
        <f>'First Nations Communities'!H78</f>
        <v>0.83499999999999996</v>
      </c>
      <c r="I144" s="380">
        <f>'First Nations Communities'!I78</f>
        <v>1</v>
      </c>
      <c r="J144" s="380" t="str">
        <f>'First Nations Communities'!J78</f>
        <v>n/a</v>
      </c>
      <c r="K144" s="380">
        <f>'First Nations Communities'!K78</f>
        <v>0.67</v>
      </c>
      <c r="L144" s="115">
        <f>'First Nations Communities'!L78</f>
        <v>1</v>
      </c>
      <c r="M144" s="113">
        <f>'First Nations Communities'!M78</f>
        <v>0.70874999999999999</v>
      </c>
      <c r="N144" s="115">
        <f>'First Nations Communities'!N78</f>
        <v>0.5</v>
      </c>
      <c r="O144" s="115">
        <f>'First Nations Communities'!O78</f>
        <v>1</v>
      </c>
      <c r="P144" s="380">
        <f>'First Nations Communities'!P78</f>
        <v>1</v>
      </c>
      <c r="Q144" s="380">
        <f>'First Nations Communities'!Q78</f>
        <v>1</v>
      </c>
      <c r="R144" s="115">
        <f>'First Nations Communities'!R78</f>
        <v>1</v>
      </c>
      <c r="S144" s="380">
        <f>'First Nations Communities'!S78</f>
        <v>1</v>
      </c>
      <c r="T144" s="380">
        <f>'First Nations Communities'!T78</f>
        <v>1</v>
      </c>
      <c r="U144" s="380">
        <f>'First Nations Communities'!U78</f>
        <v>1</v>
      </c>
      <c r="V144" s="115">
        <f>'First Nations Communities'!V78</f>
        <v>0.33500000000000002</v>
      </c>
      <c r="W144" s="380">
        <f>'First Nations Communities'!W78</f>
        <v>0</v>
      </c>
      <c r="X144" s="499">
        <f>'First Nations Communities'!X78</f>
        <v>0.67</v>
      </c>
    </row>
    <row r="145" spans="1:24" ht="15">
      <c r="A145" s="723" t="s">
        <v>80</v>
      </c>
      <c r="B145" s="724" t="s">
        <v>66</v>
      </c>
      <c r="C145" s="726">
        <f>'First Nations Communities'!C79</f>
        <v>1377</v>
      </c>
      <c r="D145" s="725">
        <f>'First Nations Communities'!D79</f>
        <v>98.9</v>
      </c>
      <c r="E145" s="112">
        <f>'First Nations Communities'!E79</f>
        <v>0.52083333333333337</v>
      </c>
      <c r="F145" s="113">
        <f>'First Nations Communities'!F79</f>
        <v>0.83333333333333337</v>
      </c>
      <c r="G145" s="115">
        <f>'First Nations Communities'!G79</f>
        <v>1</v>
      </c>
      <c r="H145" s="115">
        <f>'First Nations Communities'!H79</f>
        <v>0.5</v>
      </c>
      <c r="I145" s="380">
        <f>'First Nations Communities'!I79</f>
        <v>1</v>
      </c>
      <c r="J145" s="380" t="str">
        <f>'First Nations Communities'!J79</f>
        <v>n/a</v>
      </c>
      <c r="K145" s="380">
        <f>'First Nations Communities'!K79</f>
        <v>0</v>
      </c>
      <c r="L145" s="115">
        <f>'First Nations Communities'!L79</f>
        <v>1</v>
      </c>
      <c r="M145" s="113">
        <f>'First Nations Communities'!M79</f>
        <v>0.20833333333333334</v>
      </c>
      <c r="N145" s="115">
        <f>'First Nations Communities'!N79</f>
        <v>0</v>
      </c>
      <c r="O145" s="115">
        <f>'First Nations Communities'!O79</f>
        <v>0</v>
      </c>
      <c r="P145" s="380">
        <f>'First Nations Communities'!P79</f>
        <v>0</v>
      </c>
      <c r="Q145" s="380">
        <f>'First Nations Communities'!Q79</f>
        <v>0</v>
      </c>
      <c r="R145" s="115">
        <f>'First Nations Communities'!R79</f>
        <v>0.83333333333333337</v>
      </c>
      <c r="S145" s="380">
        <f>'First Nations Communities'!S79</f>
        <v>0.5</v>
      </c>
      <c r="T145" s="380">
        <f>'First Nations Communities'!T79</f>
        <v>1</v>
      </c>
      <c r="U145" s="380">
        <f>'First Nations Communities'!U79</f>
        <v>1</v>
      </c>
      <c r="V145" s="115">
        <f>'First Nations Communities'!V79</f>
        <v>0</v>
      </c>
      <c r="W145" s="380">
        <f>'First Nations Communities'!W79</f>
        <v>0</v>
      </c>
      <c r="X145" s="499">
        <f>'First Nations Communities'!X79</f>
        <v>0</v>
      </c>
    </row>
    <row r="146" spans="1:24" ht="15">
      <c r="A146" s="719" t="s">
        <v>83</v>
      </c>
      <c r="B146" s="720" t="s">
        <v>66</v>
      </c>
      <c r="C146" s="722">
        <f>'First Nations Communities'!C80</f>
        <v>2017</v>
      </c>
      <c r="D146" s="721">
        <f>'First Nations Communities'!D80</f>
        <v>99</v>
      </c>
      <c r="E146" s="112">
        <f>'First Nations Communities'!E80</f>
        <v>0.5</v>
      </c>
      <c r="F146" s="113">
        <f>'First Nations Communities'!F80</f>
        <v>0.83333333333333337</v>
      </c>
      <c r="G146" s="115">
        <f>'First Nations Communities'!G80</f>
        <v>1</v>
      </c>
      <c r="H146" s="115">
        <f>'First Nations Communities'!H80</f>
        <v>0.5</v>
      </c>
      <c r="I146" s="380">
        <f>'First Nations Communities'!I80</f>
        <v>1</v>
      </c>
      <c r="J146" s="380" t="str">
        <f>'First Nations Communities'!J80</f>
        <v>n/a</v>
      </c>
      <c r="K146" s="380">
        <f>'First Nations Communities'!K80</f>
        <v>0</v>
      </c>
      <c r="L146" s="115">
        <f>'First Nations Communities'!L80</f>
        <v>1</v>
      </c>
      <c r="M146" s="113">
        <f>'First Nations Communities'!M80</f>
        <v>0.16666666666666666</v>
      </c>
      <c r="N146" s="115">
        <f>'First Nations Communities'!N80</f>
        <v>0</v>
      </c>
      <c r="O146" s="115">
        <f>'First Nations Communities'!O80</f>
        <v>0</v>
      </c>
      <c r="P146" s="380">
        <f>'First Nations Communities'!P80</f>
        <v>0</v>
      </c>
      <c r="Q146" s="380">
        <f>'First Nations Communities'!Q80</f>
        <v>0</v>
      </c>
      <c r="R146" s="115">
        <f>'First Nations Communities'!R80</f>
        <v>0.66666666666666663</v>
      </c>
      <c r="S146" s="380">
        <f>'First Nations Communities'!S80</f>
        <v>0.5</v>
      </c>
      <c r="T146" s="380">
        <f>'First Nations Communities'!T80</f>
        <v>1</v>
      </c>
      <c r="U146" s="380">
        <f>'First Nations Communities'!U80</f>
        <v>0.5</v>
      </c>
      <c r="V146" s="115">
        <f>'First Nations Communities'!V80</f>
        <v>0</v>
      </c>
      <c r="W146" s="380">
        <f>'First Nations Communities'!W80</f>
        <v>0</v>
      </c>
      <c r="X146" s="499">
        <f>'First Nations Communities'!X80</f>
        <v>0</v>
      </c>
    </row>
    <row r="147" spans="1:24" ht="15">
      <c r="A147" s="723" t="s">
        <v>86</v>
      </c>
      <c r="B147" s="724" t="s">
        <v>66</v>
      </c>
      <c r="C147" s="726">
        <f>'First Nations Communities'!C81</f>
        <v>73</v>
      </c>
      <c r="D147" s="725">
        <f>'First Nations Communities'!D81</f>
        <v>93.3</v>
      </c>
      <c r="E147" s="112">
        <f>'First Nations Communities'!E81</f>
        <v>0.58333333333333337</v>
      </c>
      <c r="F147" s="113">
        <f>'First Nations Communities'!F81</f>
        <v>0.83333333333333337</v>
      </c>
      <c r="G147" s="115">
        <f>'First Nations Communities'!G81</f>
        <v>1</v>
      </c>
      <c r="H147" s="115">
        <f>'First Nations Communities'!H81</f>
        <v>0.5</v>
      </c>
      <c r="I147" s="380">
        <f>'First Nations Communities'!I81</f>
        <v>1</v>
      </c>
      <c r="J147" s="71" t="str">
        <f>'First Nations Communities'!J81</f>
        <v>n/a</v>
      </c>
      <c r="K147" s="380">
        <f>'First Nations Communities'!K81</f>
        <v>0</v>
      </c>
      <c r="L147" s="115">
        <f>'First Nations Communities'!L81</f>
        <v>1</v>
      </c>
      <c r="M147" s="113">
        <f>'First Nations Communities'!M81</f>
        <v>0.33333333333333337</v>
      </c>
      <c r="N147" s="115">
        <f>'First Nations Communities'!N81</f>
        <v>0</v>
      </c>
      <c r="O147" s="115">
        <f>'First Nations Communities'!O81</f>
        <v>0</v>
      </c>
      <c r="P147" s="380">
        <f>'First Nations Communities'!P81</f>
        <v>0</v>
      </c>
      <c r="Q147" s="380">
        <f>'First Nations Communities'!Q81</f>
        <v>0</v>
      </c>
      <c r="R147" s="115">
        <f>'First Nations Communities'!R81</f>
        <v>0.83333333333333337</v>
      </c>
      <c r="S147" s="380">
        <f>'First Nations Communities'!S81</f>
        <v>0.5</v>
      </c>
      <c r="T147" s="380">
        <f>'First Nations Communities'!T81</f>
        <v>1</v>
      </c>
      <c r="U147" s="380">
        <f>'First Nations Communities'!U81</f>
        <v>1</v>
      </c>
      <c r="V147" s="115">
        <f>'First Nations Communities'!V81</f>
        <v>0.5</v>
      </c>
      <c r="W147" s="380">
        <f>'First Nations Communities'!W81</f>
        <v>1</v>
      </c>
      <c r="X147" s="499">
        <f>'First Nations Communities'!X81</f>
        <v>0</v>
      </c>
    </row>
    <row r="148" spans="1:24" ht="15">
      <c r="A148" s="719" t="s">
        <v>88</v>
      </c>
      <c r="B148" s="720" t="s">
        <v>66</v>
      </c>
      <c r="C148" s="720">
        <f>'First Nations Communities'!C82</f>
        <v>630</v>
      </c>
      <c r="D148" s="721">
        <f>'First Nations Communities'!D82</f>
        <v>98.4</v>
      </c>
      <c r="E148" s="112">
        <f>'First Nations Communities'!E82</f>
        <v>0.45833333333333331</v>
      </c>
      <c r="F148" s="113">
        <f>'First Nations Communities'!F82</f>
        <v>0.66666666666666663</v>
      </c>
      <c r="G148" s="115">
        <f>'First Nations Communities'!G82</f>
        <v>0.5</v>
      </c>
      <c r="H148" s="115">
        <f>'First Nations Communities'!H82</f>
        <v>0.5</v>
      </c>
      <c r="I148" s="380">
        <f>'First Nations Communities'!I82</f>
        <v>1</v>
      </c>
      <c r="J148" s="380" t="str">
        <f>'First Nations Communities'!J82</f>
        <v>n/a</v>
      </c>
      <c r="K148" s="380">
        <f>'First Nations Communities'!K82</f>
        <v>0</v>
      </c>
      <c r="L148" s="115">
        <f>'First Nations Communities'!L82</f>
        <v>1</v>
      </c>
      <c r="M148" s="113">
        <f>'First Nations Communities'!M82</f>
        <v>0.25</v>
      </c>
      <c r="N148" s="115">
        <f>'First Nations Communities'!N82</f>
        <v>0</v>
      </c>
      <c r="O148" s="115">
        <f>'First Nations Communities'!O82</f>
        <v>0</v>
      </c>
      <c r="P148" s="380">
        <f>'First Nations Communities'!P82</f>
        <v>0</v>
      </c>
      <c r="Q148" s="380">
        <f>'First Nations Communities'!Q82</f>
        <v>0</v>
      </c>
      <c r="R148" s="115">
        <f>'First Nations Communities'!R82</f>
        <v>1</v>
      </c>
      <c r="S148" s="380">
        <f>'First Nations Communities'!S82</f>
        <v>1</v>
      </c>
      <c r="T148" s="380">
        <f>'First Nations Communities'!T82</f>
        <v>1</v>
      </c>
      <c r="U148" s="380">
        <f>'First Nations Communities'!U82</f>
        <v>1</v>
      </c>
      <c r="V148" s="115">
        <f>'First Nations Communities'!V82</f>
        <v>0</v>
      </c>
      <c r="W148" s="380">
        <f>'First Nations Communities'!W82</f>
        <v>0</v>
      </c>
      <c r="X148" s="499">
        <f>'First Nations Communities'!X82</f>
        <v>0</v>
      </c>
    </row>
    <row r="149" spans="1:24" ht="15">
      <c r="A149" s="723" t="s">
        <v>90</v>
      </c>
      <c r="B149" s="724" t="s">
        <v>66</v>
      </c>
      <c r="C149" s="726">
        <f>'First Nations Communities'!C83</f>
        <v>1869</v>
      </c>
      <c r="D149" s="725">
        <f>'First Nations Communities'!D83</f>
        <v>99.7</v>
      </c>
      <c r="E149" s="112">
        <f>'First Nations Communities'!E83</f>
        <v>0.4375</v>
      </c>
      <c r="F149" s="113">
        <f>'First Nations Communities'!F83</f>
        <v>0.66666666666666663</v>
      </c>
      <c r="G149" s="115">
        <f>'First Nations Communities'!G83</f>
        <v>0.5</v>
      </c>
      <c r="H149" s="115">
        <f>'First Nations Communities'!H83</f>
        <v>0.5</v>
      </c>
      <c r="I149" s="380">
        <f>'First Nations Communities'!I83</f>
        <v>1</v>
      </c>
      <c r="J149" s="380" t="str">
        <f>'First Nations Communities'!J83</f>
        <v>n/a</v>
      </c>
      <c r="K149" s="380">
        <f>'First Nations Communities'!K83</f>
        <v>0</v>
      </c>
      <c r="L149" s="115">
        <f>'First Nations Communities'!L83</f>
        <v>1</v>
      </c>
      <c r="M149" s="113">
        <f>'First Nations Communities'!M83</f>
        <v>0.20833333333333334</v>
      </c>
      <c r="N149" s="115">
        <f>'First Nations Communities'!N83</f>
        <v>0</v>
      </c>
      <c r="O149" s="115">
        <f>'First Nations Communities'!O83</f>
        <v>0</v>
      </c>
      <c r="P149" s="380">
        <f>'First Nations Communities'!P83</f>
        <v>0</v>
      </c>
      <c r="Q149" s="380">
        <f>'First Nations Communities'!Q83</f>
        <v>0</v>
      </c>
      <c r="R149" s="115">
        <f>'First Nations Communities'!R83</f>
        <v>0.83333333333333337</v>
      </c>
      <c r="S149" s="380">
        <f>'First Nations Communities'!S83</f>
        <v>0.5</v>
      </c>
      <c r="T149" s="380">
        <f>'First Nations Communities'!T83</f>
        <v>1</v>
      </c>
      <c r="U149" s="380">
        <f>'First Nations Communities'!U83</f>
        <v>1</v>
      </c>
      <c r="V149" s="115">
        <f>'First Nations Communities'!V83</f>
        <v>0</v>
      </c>
      <c r="W149" s="380">
        <f>'First Nations Communities'!W83</f>
        <v>0</v>
      </c>
      <c r="X149" s="499">
        <f>'First Nations Communities'!X83</f>
        <v>0</v>
      </c>
    </row>
    <row r="150" spans="1:24" ht="15">
      <c r="A150" s="719" t="s">
        <v>94</v>
      </c>
      <c r="B150" s="720" t="s">
        <v>66</v>
      </c>
      <c r="C150" s="720">
        <f>'First Nations Communities'!C84</f>
        <v>697</v>
      </c>
      <c r="D150" s="721">
        <f>'First Nations Communities'!D84</f>
        <v>95</v>
      </c>
      <c r="E150" s="112">
        <f>'First Nations Communities'!E84</f>
        <v>0.64583333333333337</v>
      </c>
      <c r="F150" s="113">
        <f>'First Nations Communities'!F84</f>
        <v>0.83333333333333337</v>
      </c>
      <c r="G150" s="115">
        <f>'First Nations Communities'!G84</f>
        <v>1</v>
      </c>
      <c r="H150" s="115">
        <f>'First Nations Communities'!H84</f>
        <v>0.5</v>
      </c>
      <c r="I150" s="380">
        <f>'First Nations Communities'!I84</f>
        <v>1</v>
      </c>
      <c r="J150" s="380" t="str">
        <f>'First Nations Communities'!J84</f>
        <v>n/a</v>
      </c>
      <c r="K150" s="380">
        <f>'First Nations Communities'!K84</f>
        <v>0</v>
      </c>
      <c r="L150" s="115">
        <f>'First Nations Communities'!L84</f>
        <v>1</v>
      </c>
      <c r="M150" s="113">
        <f>'First Nations Communities'!M84</f>
        <v>0.45833333333333337</v>
      </c>
      <c r="N150" s="115">
        <f>'First Nations Communities'!N84</f>
        <v>0.5</v>
      </c>
      <c r="O150" s="115">
        <f>'First Nations Communities'!O84</f>
        <v>0.5</v>
      </c>
      <c r="P150" s="380">
        <f>'First Nations Communities'!P84</f>
        <v>1</v>
      </c>
      <c r="Q150" s="380">
        <f>'First Nations Communities'!Q84</f>
        <v>0</v>
      </c>
      <c r="R150" s="115">
        <f>'First Nations Communities'!R84</f>
        <v>0.83333333333333337</v>
      </c>
      <c r="S150" s="380">
        <f>'First Nations Communities'!S84</f>
        <v>0.5</v>
      </c>
      <c r="T150" s="380">
        <f>'First Nations Communities'!T84</f>
        <v>1</v>
      </c>
      <c r="U150" s="380">
        <f>'First Nations Communities'!U84</f>
        <v>1</v>
      </c>
      <c r="V150" s="115">
        <f>'First Nations Communities'!V84</f>
        <v>0</v>
      </c>
      <c r="W150" s="380">
        <f>'First Nations Communities'!W84</f>
        <v>0</v>
      </c>
      <c r="X150" s="499">
        <f>'First Nations Communities'!X84</f>
        <v>0</v>
      </c>
    </row>
    <row r="151" spans="1:24" ht="15">
      <c r="A151" s="723" t="s">
        <v>95</v>
      </c>
      <c r="B151" s="724" t="s">
        <v>66</v>
      </c>
      <c r="C151" s="726">
        <f>'First Nations Communities'!C85</f>
        <v>917</v>
      </c>
      <c r="D151" s="725">
        <f>'First Nations Communities'!D85</f>
        <v>100</v>
      </c>
      <c r="E151" s="112">
        <f>'First Nations Communities'!E85</f>
        <v>0.52083333333333337</v>
      </c>
      <c r="F151" s="113">
        <f>'First Nations Communities'!F85</f>
        <v>0.83333333333333337</v>
      </c>
      <c r="G151" s="115">
        <f>'First Nations Communities'!G85</f>
        <v>1</v>
      </c>
      <c r="H151" s="115">
        <f>'First Nations Communities'!H85</f>
        <v>0.5</v>
      </c>
      <c r="I151" s="380">
        <f>'First Nations Communities'!I85</f>
        <v>1</v>
      </c>
      <c r="J151" s="380" t="str">
        <f>'First Nations Communities'!J85</f>
        <v>n/a</v>
      </c>
      <c r="K151" s="380">
        <f>'First Nations Communities'!K85</f>
        <v>0</v>
      </c>
      <c r="L151" s="115">
        <f>'First Nations Communities'!L85</f>
        <v>1</v>
      </c>
      <c r="M151" s="113">
        <f>'First Nations Communities'!M85</f>
        <v>0.20833333333333334</v>
      </c>
      <c r="N151" s="115">
        <f>'First Nations Communities'!N85</f>
        <v>0</v>
      </c>
      <c r="O151" s="115">
        <f>'First Nations Communities'!O85</f>
        <v>0</v>
      </c>
      <c r="P151" s="380">
        <f>'First Nations Communities'!P85</f>
        <v>0</v>
      </c>
      <c r="Q151" s="380">
        <f>'First Nations Communities'!Q85</f>
        <v>0</v>
      </c>
      <c r="R151" s="115">
        <f>'First Nations Communities'!R85</f>
        <v>0.83333333333333337</v>
      </c>
      <c r="S151" s="380">
        <f>'First Nations Communities'!S85</f>
        <v>0.5</v>
      </c>
      <c r="T151" s="380">
        <f>'First Nations Communities'!T85</f>
        <v>1</v>
      </c>
      <c r="U151" s="380">
        <f>'First Nations Communities'!U85</f>
        <v>1</v>
      </c>
      <c r="V151" s="115">
        <f>'First Nations Communities'!V85</f>
        <v>0</v>
      </c>
      <c r="W151" s="380">
        <f>'First Nations Communities'!W85</f>
        <v>0</v>
      </c>
      <c r="X151" s="499">
        <f>'First Nations Communities'!X85</f>
        <v>0</v>
      </c>
    </row>
    <row r="152" spans="1:24" ht="15">
      <c r="A152" s="889" t="s">
        <v>97</v>
      </c>
      <c r="B152" s="862" t="s">
        <v>66</v>
      </c>
      <c r="C152" s="857">
        <f>'First Nations Communities'!C86</f>
        <v>128</v>
      </c>
      <c r="D152" s="858">
        <f>'First Nations Communities'!D86</f>
        <v>84.6</v>
      </c>
      <c r="E152" s="212">
        <f>'First Nations Communities'!E86</f>
        <v>0.52083333333333337</v>
      </c>
      <c r="F152" s="213">
        <f>'First Nations Communities'!F86</f>
        <v>0.83333333333333337</v>
      </c>
      <c r="G152" s="215">
        <f>'First Nations Communities'!G86</f>
        <v>1</v>
      </c>
      <c r="H152" s="215">
        <f>'First Nations Communities'!H86</f>
        <v>0.5</v>
      </c>
      <c r="I152" s="383">
        <f>'First Nations Communities'!I86</f>
        <v>1</v>
      </c>
      <c r="J152" s="383" t="str">
        <f>'First Nations Communities'!J86</f>
        <v>n/a</v>
      </c>
      <c r="K152" s="383">
        <f>'First Nations Communities'!K86</f>
        <v>0</v>
      </c>
      <c r="L152" s="215">
        <f>'First Nations Communities'!L86</f>
        <v>1</v>
      </c>
      <c r="M152" s="213">
        <f>'First Nations Communities'!M86</f>
        <v>0.20833333333333334</v>
      </c>
      <c r="N152" s="215">
        <f>'First Nations Communities'!N86</f>
        <v>0</v>
      </c>
      <c r="O152" s="215">
        <f>'First Nations Communities'!O86</f>
        <v>0</v>
      </c>
      <c r="P152" s="383">
        <f>'First Nations Communities'!P86</f>
        <v>0</v>
      </c>
      <c r="Q152" s="383">
        <f>'First Nations Communities'!Q86</f>
        <v>0</v>
      </c>
      <c r="R152" s="215">
        <f>'First Nations Communities'!R86</f>
        <v>0.83333333333333337</v>
      </c>
      <c r="S152" s="383">
        <f>'First Nations Communities'!S86</f>
        <v>0.5</v>
      </c>
      <c r="T152" s="383">
        <f>'First Nations Communities'!T86</f>
        <v>1</v>
      </c>
      <c r="U152" s="383">
        <f>'First Nations Communities'!U86</f>
        <v>1</v>
      </c>
      <c r="V152" s="215">
        <f>'First Nations Communities'!V86</f>
        <v>0</v>
      </c>
      <c r="W152" s="383">
        <f>'First Nations Communities'!W86</f>
        <v>0</v>
      </c>
      <c r="X152" s="648">
        <f>'First Nations Communities'!X86</f>
        <v>0</v>
      </c>
    </row>
    <row r="153" spans="1:24" ht="15">
      <c r="A153" s="723" t="s">
        <v>102</v>
      </c>
      <c r="B153" s="724" t="s">
        <v>66</v>
      </c>
      <c r="C153" s="724">
        <f>'First Nations Communities'!C87</f>
        <v>131</v>
      </c>
      <c r="D153" s="725">
        <f>'First Nations Communities'!D87</f>
        <v>100</v>
      </c>
      <c r="E153" s="112">
        <f>'First Nations Communities'!E87</f>
        <v>0.58333333333333337</v>
      </c>
      <c r="F153" s="113">
        <f>'First Nations Communities'!F87</f>
        <v>0.83333333333333337</v>
      </c>
      <c r="G153" s="115">
        <f>'First Nations Communities'!G87</f>
        <v>1</v>
      </c>
      <c r="H153" s="115">
        <f>'First Nations Communities'!H87</f>
        <v>0.5</v>
      </c>
      <c r="I153" s="380">
        <f>'First Nations Communities'!I87</f>
        <v>1</v>
      </c>
      <c r="J153" s="380" t="str">
        <f>'First Nations Communities'!J87</f>
        <v>n/a</v>
      </c>
      <c r="K153" s="380">
        <f>'First Nations Communities'!K87</f>
        <v>0</v>
      </c>
      <c r="L153" s="115">
        <f>'First Nations Communities'!L87</f>
        <v>1</v>
      </c>
      <c r="M153" s="113">
        <f>'First Nations Communities'!M87</f>
        <v>0.33333333333333337</v>
      </c>
      <c r="N153" s="115">
        <f>'First Nations Communities'!N87</f>
        <v>0</v>
      </c>
      <c r="O153" s="115">
        <f>'First Nations Communities'!O87</f>
        <v>0</v>
      </c>
      <c r="P153" s="380">
        <f>'First Nations Communities'!P87</f>
        <v>0</v>
      </c>
      <c r="Q153" s="380">
        <f>'First Nations Communities'!Q87</f>
        <v>0</v>
      </c>
      <c r="R153" s="115">
        <f>'First Nations Communities'!R87</f>
        <v>0.83333333333333337</v>
      </c>
      <c r="S153" s="380">
        <f>'First Nations Communities'!S87</f>
        <v>0.5</v>
      </c>
      <c r="T153" s="380">
        <f>'First Nations Communities'!T87</f>
        <v>1</v>
      </c>
      <c r="U153" s="380">
        <f>'First Nations Communities'!U87</f>
        <v>1</v>
      </c>
      <c r="V153" s="115">
        <f>'First Nations Communities'!V87</f>
        <v>0.5</v>
      </c>
      <c r="W153" s="380">
        <f>'First Nations Communities'!W87</f>
        <v>1</v>
      </c>
      <c r="X153" s="499">
        <f>'First Nations Communities'!X87</f>
        <v>0</v>
      </c>
    </row>
    <row r="154" spans="1:24" ht="15">
      <c r="A154" s="719" t="s">
        <v>104</v>
      </c>
      <c r="B154" s="720" t="s">
        <v>66</v>
      </c>
      <c r="C154" s="720">
        <f>'First Nations Communities'!C88</f>
        <v>263</v>
      </c>
      <c r="D154" s="721">
        <f>'First Nations Communities'!D88</f>
        <v>78.8</v>
      </c>
      <c r="E154" s="112">
        <f>'First Nations Communities'!E88</f>
        <v>0.63916666666666666</v>
      </c>
      <c r="F154" s="113">
        <f>'First Nations Communities'!F88</f>
        <v>0.94499999999999995</v>
      </c>
      <c r="G154" s="115">
        <f>'First Nations Communities'!G88</f>
        <v>1</v>
      </c>
      <c r="H154" s="115">
        <f>'First Nations Communities'!H88</f>
        <v>0.83499999999999996</v>
      </c>
      <c r="I154" s="380">
        <f>'First Nations Communities'!I88</f>
        <v>1</v>
      </c>
      <c r="J154" s="649" t="str">
        <f>'First Nations Communities'!J88</f>
        <v>n/a</v>
      </c>
      <c r="K154" s="380">
        <f>'First Nations Communities'!K88</f>
        <v>0.67</v>
      </c>
      <c r="L154" s="115">
        <f>'First Nations Communities'!L88</f>
        <v>1</v>
      </c>
      <c r="M154" s="113">
        <f>'First Nations Communities'!M88</f>
        <v>0.33333333333333337</v>
      </c>
      <c r="N154" s="115">
        <f>'First Nations Communities'!N88</f>
        <v>0</v>
      </c>
      <c r="O154" s="115">
        <f>'First Nations Communities'!O88</f>
        <v>0.5</v>
      </c>
      <c r="P154" s="380">
        <f>'First Nations Communities'!P88</f>
        <v>1</v>
      </c>
      <c r="Q154" s="380">
        <f>'First Nations Communities'!Q88</f>
        <v>0</v>
      </c>
      <c r="R154" s="115">
        <f>'First Nations Communities'!R88</f>
        <v>0.83333333333333337</v>
      </c>
      <c r="S154" s="380">
        <f>'First Nations Communities'!S88</f>
        <v>0.5</v>
      </c>
      <c r="T154" s="380">
        <f>'First Nations Communities'!T88</f>
        <v>1</v>
      </c>
      <c r="U154" s="380">
        <f>'First Nations Communities'!U88</f>
        <v>1</v>
      </c>
      <c r="V154" s="115">
        <f>'First Nations Communities'!V88</f>
        <v>0</v>
      </c>
      <c r="W154" s="380">
        <f>'First Nations Communities'!W88</f>
        <v>0</v>
      </c>
      <c r="X154" s="499">
        <f>'First Nations Communities'!X88</f>
        <v>0</v>
      </c>
    </row>
    <row r="155" spans="1:24" ht="15.75" thickBot="1">
      <c r="A155" s="882" t="s">
        <v>107</v>
      </c>
      <c r="B155" s="865" t="s">
        <v>66</v>
      </c>
      <c r="C155" s="867">
        <f>'First Nations Communities'!C89</f>
        <v>73</v>
      </c>
      <c r="D155" s="866">
        <f>'First Nations Communities'!D89</f>
        <v>66.7</v>
      </c>
      <c r="E155" s="353">
        <f>'First Nations Communities'!E89</f>
        <v>0.50375000000000003</v>
      </c>
      <c r="F155" s="354">
        <f>'First Nations Communities'!F89</f>
        <v>0.61166666666666669</v>
      </c>
      <c r="G155" s="355">
        <f>'First Nations Communities'!G89</f>
        <v>0</v>
      </c>
      <c r="H155" s="355">
        <f>'First Nations Communities'!H89</f>
        <v>0.83499999999999996</v>
      </c>
      <c r="I155" s="392">
        <f>'First Nations Communities'!I89</f>
        <v>1</v>
      </c>
      <c r="J155" s="392" t="str">
        <f>'First Nations Communities'!J89</f>
        <v>n/a</v>
      </c>
      <c r="K155" s="392">
        <f>'First Nations Communities'!K89</f>
        <v>0.67</v>
      </c>
      <c r="L155" s="355">
        <f>'First Nations Communities'!L89</f>
        <v>1</v>
      </c>
      <c r="M155" s="354">
        <f>'First Nations Communities'!M89</f>
        <v>0.39583333333333337</v>
      </c>
      <c r="N155" s="355">
        <f>'First Nations Communities'!N89</f>
        <v>0</v>
      </c>
      <c r="O155" s="355">
        <f>'First Nations Communities'!O89</f>
        <v>0.25</v>
      </c>
      <c r="P155" s="392">
        <f>'First Nations Communities'!P89</f>
        <v>0.5</v>
      </c>
      <c r="Q155" s="392">
        <f>'First Nations Communities'!Q89</f>
        <v>0</v>
      </c>
      <c r="R155" s="355">
        <f>'First Nations Communities'!R89</f>
        <v>0.83333333333333337</v>
      </c>
      <c r="S155" s="392">
        <f>'First Nations Communities'!S89</f>
        <v>0.5</v>
      </c>
      <c r="T155" s="392">
        <f>'First Nations Communities'!T89</f>
        <v>1</v>
      </c>
      <c r="U155" s="392">
        <f>'First Nations Communities'!U89</f>
        <v>1</v>
      </c>
      <c r="V155" s="355">
        <f>'First Nations Communities'!V89</f>
        <v>0.5</v>
      </c>
      <c r="W155" s="392">
        <f>'First Nations Communities'!W89</f>
        <v>1</v>
      </c>
      <c r="X155" s="508">
        <f>'First Nations Communities'!X89</f>
        <v>0</v>
      </c>
    </row>
    <row r="156" spans="1:24" ht="15.75" thickTop="1">
      <c r="A156" s="716" t="s">
        <v>81</v>
      </c>
      <c r="B156" s="717" t="s">
        <v>82</v>
      </c>
      <c r="C156" s="717">
        <f>'First Nations Communities'!C90</f>
        <v>828</v>
      </c>
      <c r="D156" s="718">
        <f>'First Nations Communities'!D90</f>
        <v>98.8</v>
      </c>
      <c r="E156" s="106">
        <f>'First Nations Communities'!E90</f>
        <v>0.61458333333333337</v>
      </c>
      <c r="F156" s="107">
        <f>'First Nations Communities'!F90</f>
        <v>0.83333333333333337</v>
      </c>
      <c r="G156" s="347">
        <f>'First Nations Communities'!G90</f>
        <v>1</v>
      </c>
      <c r="H156" s="109">
        <f>'First Nations Communities'!H90</f>
        <v>0.5</v>
      </c>
      <c r="I156" s="391">
        <f>'First Nations Communities'!I90</f>
        <v>1</v>
      </c>
      <c r="J156" s="391" t="str">
        <f>'First Nations Communities'!J90</f>
        <v>n/a</v>
      </c>
      <c r="K156" s="391">
        <f>'First Nations Communities'!K90</f>
        <v>0</v>
      </c>
      <c r="L156" s="347">
        <f>'First Nations Communities'!L90</f>
        <v>1</v>
      </c>
      <c r="M156" s="107">
        <f>'First Nations Communities'!M90</f>
        <v>0.39583333333333337</v>
      </c>
      <c r="N156" s="347">
        <f>'First Nations Communities'!N90</f>
        <v>0</v>
      </c>
      <c r="O156" s="109">
        <f>'First Nations Communities'!O90</f>
        <v>0.75</v>
      </c>
      <c r="P156" s="391">
        <f>'First Nations Communities'!P90</f>
        <v>0.5</v>
      </c>
      <c r="Q156" s="391">
        <f>'First Nations Communities'!Q90</f>
        <v>1</v>
      </c>
      <c r="R156" s="109">
        <f>'First Nations Communities'!R90</f>
        <v>0.83333333333333337</v>
      </c>
      <c r="S156" s="391">
        <f>'First Nations Communities'!S90</f>
        <v>0.5</v>
      </c>
      <c r="T156" s="391">
        <f>'First Nations Communities'!T90</f>
        <v>1</v>
      </c>
      <c r="U156" s="391">
        <f>'First Nations Communities'!U90</f>
        <v>1</v>
      </c>
      <c r="V156" s="109">
        <f>'First Nations Communities'!V90</f>
        <v>0</v>
      </c>
      <c r="W156" s="391">
        <f>'First Nations Communities'!W90</f>
        <v>0</v>
      </c>
      <c r="X156" s="497">
        <f>'First Nations Communities'!X90</f>
        <v>0</v>
      </c>
    </row>
    <row r="157" spans="1:24" ht="15">
      <c r="A157" s="723" t="s">
        <v>91</v>
      </c>
      <c r="B157" s="724" t="s">
        <v>82</v>
      </c>
      <c r="C157" s="724">
        <f>'First Nations Communities'!C91</f>
        <v>742</v>
      </c>
      <c r="D157" s="725">
        <f>'First Nations Communities'!D91</f>
        <v>93.2</v>
      </c>
      <c r="E157" s="112">
        <f>'First Nations Communities'!E91</f>
        <v>0.65666666666666673</v>
      </c>
      <c r="F157" s="113">
        <f>'First Nations Communities'!F91</f>
        <v>0.83333333333333337</v>
      </c>
      <c r="G157" s="115">
        <f>'First Nations Communities'!G91</f>
        <v>1</v>
      </c>
      <c r="H157" s="115">
        <f>'First Nations Communities'!H91</f>
        <v>0.5</v>
      </c>
      <c r="I157" s="380">
        <f>'First Nations Communities'!I91</f>
        <v>1</v>
      </c>
      <c r="J157" s="380" t="str">
        <f>'First Nations Communities'!J91</f>
        <v>n/a</v>
      </c>
      <c r="K157" s="380">
        <f>'First Nations Communities'!K91</f>
        <v>0</v>
      </c>
      <c r="L157" s="115">
        <f>'First Nations Communities'!L91</f>
        <v>1</v>
      </c>
      <c r="M157" s="113">
        <f>'First Nations Communities'!M91</f>
        <v>0.48</v>
      </c>
      <c r="N157" s="115">
        <f>'First Nations Communities'!N91</f>
        <v>0</v>
      </c>
      <c r="O157" s="115">
        <f>'First Nations Communities'!O91</f>
        <v>0.25</v>
      </c>
      <c r="P157" s="380">
        <f>'First Nations Communities'!P91</f>
        <v>0.5</v>
      </c>
      <c r="Q157" s="380">
        <f>'First Nations Communities'!Q91</f>
        <v>0</v>
      </c>
      <c r="R157" s="115">
        <f>'First Nations Communities'!R91</f>
        <v>1</v>
      </c>
      <c r="S157" s="380">
        <f>'First Nations Communities'!S91</f>
        <v>1</v>
      </c>
      <c r="T157" s="380">
        <f>'First Nations Communities'!T91</f>
        <v>1</v>
      </c>
      <c r="U157" s="380">
        <f>'First Nations Communities'!U91</f>
        <v>1</v>
      </c>
      <c r="V157" s="115">
        <f>'First Nations Communities'!V91</f>
        <v>0.67</v>
      </c>
      <c r="W157" s="380">
        <f>'First Nations Communities'!W91</f>
        <v>0.67</v>
      </c>
      <c r="X157" s="499">
        <f>'First Nations Communities'!X91</f>
        <v>0.67</v>
      </c>
    </row>
    <row r="158" spans="1:24" ht="15">
      <c r="A158" s="719" t="s">
        <v>93</v>
      </c>
      <c r="B158" s="720" t="s">
        <v>82</v>
      </c>
      <c r="C158" s="720">
        <f>'First Nations Communities'!C92</f>
        <v>639</v>
      </c>
      <c r="D158" s="721">
        <f>'First Nations Communities'!D92</f>
        <v>62.5</v>
      </c>
      <c r="E158" s="112">
        <f>'First Nations Communities'!E92</f>
        <v>0.75020833333333337</v>
      </c>
      <c r="F158" s="113">
        <f>'First Nations Communities'!F92</f>
        <v>0.66666666666666663</v>
      </c>
      <c r="G158" s="115">
        <f>'First Nations Communities'!G92</f>
        <v>0.5</v>
      </c>
      <c r="H158" s="115">
        <f>'First Nations Communities'!H92</f>
        <v>0.5</v>
      </c>
      <c r="I158" s="380">
        <f>'First Nations Communities'!I92</f>
        <v>1</v>
      </c>
      <c r="J158" s="380" t="str">
        <f>'First Nations Communities'!J92</f>
        <v>n/a</v>
      </c>
      <c r="K158" s="380">
        <f>'First Nations Communities'!K92</f>
        <v>0</v>
      </c>
      <c r="L158" s="115">
        <f>'First Nations Communities'!L92</f>
        <v>1</v>
      </c>
      <c r="M158" s="113">
        <f>'First Nations Communities'!M92</f>
        <v>0.83374999999999999</v>
      </c>
      <c r="N158" s="115">
        <f>'First Nations Communities'!N92</f>
        <v>0.5</v>
      </c>
      <c r="O158" s="115">
        <f>'First Nations Communities'!O92</f>
        <v>1</v>
      </c>
      <c r="P158" s="380">
        <f>'First Nations Communities'!P92</f>
        <v>1</v>
      </c>
      <c r="Q158" s="380">
        <f>'First Nations Communities'!Q92</f>
        <v>1</v>
      </c>
      <c r="R158" s="115">
        <f>'First Nations Communities'!R92</f>
        <v>1</v>
      </c>
      <c r="S158" s="380">
        <f>'First Nations Communities'!S92</f>
        <v>1</v>
      </c>
      <c r="T158" s="380">
        <f>'First Nations Communities'!T92</f>
        <v>1</v>
      </c>
      <c r="U158" s="380">
        <f>'First Nations Communities'!U92</f>
        <v>1</v>
      </c>
      <c r="V158" s="115">
        <f>'First Nations Communities'!V92</f>
        <v>0.83499999999999996</v>
      </c>
      <c r="W158" s="380">
        <f>'First Nations Communities'!W92</f>
        <v>1</v>
      </c>
      <c r="X158" s="499">
        <f>'First Nations Communities'!X92</f>
        <v>0.67</v>
      </c>
    </row>
    <row r="159" spans="1:24" ht="15">
      <c r="A159" s="723" t="s">
        <v>96</v>
      </c>
      <c r="B159" s="724" t="s">
        <v>82</v>
      </c>
      <c r="C159" s="726">
        <f>'First Nations Communities'!C93</f>
        <v>2032</v>
      </c>
      <c r="D159" s="725">
        <f>'First Nations Communities'!D93</f>
        <v>97.8</v>
      </c>
      <c r="E159" s="112">
        <f>'First Nations Communities'!E93</f>
        <v>0.41666666666666669</v>
      </c>
      <c r="F159" s="113">
        <f>'First Nations Communities'!F93</f>
        <v>0.5</v>
      </c>
      <c r="G159" s="115">
        <f>'First Nations Communities'!G93</f>
        <v>0.5</v>
      </c>
      <c r="H159" s="115">
        <f>'First Nations Communities'!H93</f>
        <v>0</v>
      </c>
      <c r="I159" s="380">
        <f>'First Nations Communities'!I93</f>
        <v>0</v>
      </c>
      <c r="J159" s="380" t="str">
        <f>'First Nations Communities'!J93</f>
        <v>n/a</v>
      </c>
      <c r="K159" s="380">
        <f>'First Nations Communities'!K93</f>
        <v>0</v>
      </c>
      <c r="L159" s="115">
        <f>'First Nations Communities'!L93</f>
        <v>1</v>
      </c>
      <c r="M159" s="113">
        <f>'First Nations Communities'!M93</f>
        <v>0.33333333333333337</v>
      </c>
      <c r="N159" s="115">
        <f>'First Nations Communities'!N93</f>
        <v>0</v>
      </c>
      <c r="O159" s="115">
        <f>'First Nations Communities'!O93</f>
        <v>0.5</v>
      </c>
      <c r="P159" s="380">
        <f>'First Nations Communities'!P93</f>
        <v>1</v>
      </c>
      <c r="Q159" s="380">
        <f>'First Nations Communities'!Q93</f>
        <v>0</v>
      </c>
      <c r="R159" s="115">
        <f>'First Nations Communities'!R93</f>
        <v>0.83333333333333337</v>
      </c>
      <c r="S159" s="380">
        <f>'First Nations Communities'!S93</f>
        <v>0.5</v>
      </c>
      <c r="T159" s="380">
        <f>'First Nations Communities'!T93</f>
        <v>1</v>
      </c>
      <c r="U159" s="380">
        <f>'First Nations Communities'!U93</f>
        <v>1</v>
      </c>
      <c r="V159" s="115">
        <f>'First Nations Communities'!V93</f>
        <v>0</v>
      </c>
      <c r="W159" s="380">
        <f>'First Nations Communities'!W93</f>
        <v>0</v>
      </c>
      <c r="X159" s="499">
        <f>'First Nations Communities'!X93</f>
        <v>0</v>
      </c>
    </row>
    <row r="160" spans="1:24" ht="15">
      <c r="A160" s="719" t="s">
        <v>99</v>
      </c>
      <c r="B160" s="720" t="s">
        <v>82</v>
      </c>
      <c r="C160" s="720">
        <f>'First Nations Communities'!C94</f>
        <v>883</v>
      </c>
      <c r="D160" s="721">
        <f>'First Nations Communities'!D94</f>
        <v>97.2</v>
      </c>
      <c r="E160" s="112">
        <f>'First Nations Communities'!E94</f>
        <v>0.52083333333333337</v>
      </c>
      <c r="F160" s="113">
        <f>'First Nations Communities'!F94</f>
        <v>0.83333333333333337</v>
      </c>
      <c r="G160" s="115">
        <f>'First Nations Communities'!G94</f>
        <v>1</v>
      </c>
      <c r="H160" s="115">
        <f>'First Nations Communities'!H94</f>
        <v>0.5</v>
      </c>
      <c r="I160" s="380">
        <f>'First Nations Communities'!I94</f>
        <v>1</v>
      </c>
      <c r="J160" s="380" t="str">
        <f>'First Nations Communities'!J94</f>
        <v>n/a</v>
      </c>
      <c r="K160" s="380">
        <f>'First Nations Communities'!K94</f>
        <v>0</v>
      </c>
      <c r="L160" s="115">
        <f>'First Nations Communities'!L94</f>
        <v>1</v>
      </c>
      <c r="M160" s="113">
        <f>'First Nations Communities'!M94</f>
        <v>0.20833333333333334</v>
      </c>
      <c r="N160" s="115">
        <f>'First Nations Communities'!N94</f>
        <v>0</v>
      </c>
      <c r="O160" s="115">
        <f>'First Nations Communities'!O94</f>
        <v>0</v>
      </c>
      <c r="P160" s="380">
        <f>'First Nations Communities'!P94</f>
        <v>0</v>
      </c>
      <c r="Q160" s="380">
        <f>'First Nations Communities'!Q94</f>
        <v>0</v>
      </c>
      <c r="R160" s="115">
        <f>'First Nations Communities'!R94</f>
        <v>0.83333333333333337</v>
      </c>
      <c r="S160" s="380">
        <f>'First Nations Communities'!S94</f>
        <v>0.5</v>
      </c>
      <c r="T160" s="380">
        <f>'First Nations Communities'!T94</f>
        <v>1</v>
      </c>
      <c r="U160" s="380">
        <f>'First Nations Communities'!U94</f>
        <v>1</v>
      </c>
      <c r="V160" s="115">
        <f>'First Nations Communities'!V94</f>
        <v>0</v>
      </c>
      <c r="W160" s="380">
        <f>'First Nations Communities'!W94</f>
        <v>0</v>
      </c>
      <c r="X160" s="499">
        <f>'First Nations Communities'!X94</f>
        <v>0</v>
      </c>
    </row>
    <row r="161" spans="1:24" ht="15">
      <c r="A161" s="723" t="s">
        <v>100</v>
      </c>
      <c r="B161" s="724" t="s">
        <v>82</v>
      </c>
      <c r="C161" s="724">
        <f>'First Nations Communities'!C95</f>
        <v>469</v>
      </c>
      <c r="D161" s="725">
        <f>'First Nations Communities'!D95</f>
        <v>97.9</v>
      </c>
      <c r="E161" s="112">
        <f>'First Nations Communities'!E95</f>
        <v>0.52083333333333337</v>
      </c>
      <c r="F161" s="113">
        <f>'First Nations Communities'!F95</f>
        <v>0.83333333333333337</v>
      </c>
      <c r="G161" s="115">
        <f>'First Nations Communities'!G95</f>
        <v>1</v>
      </c>
      <c r="H161" s="115">
        <f>'First Nations Communities'!H95</f>
        <v>0.5</v>
      </c>
      <c r="I161" s="380">
        <f>'First Nations Communities'!I95</f>
        <v>1</v>
      </c>
      <c r="J161" s="380" t="str">
        <f>'First Nations Communities'!J95</f>
        <v>n/a</v>
      </c>
      <c r="K161" s="380">
        <f>'First Nations Communities'!K95</f>
        <v>0</v>
      </c>
      <c r="L161" s="115">
        <f>'First Nations Communities'!L95</f>
        <v>1</v>
      </c>
      <c r="M161" s="113">
        <f>'First Nations Communities'!M95</f>
        <v>0.20833333333333334</v>
      </c>
      <c r="N161" s="115">
        <f>'First Nations Communities'!N95</f>
        <v>0</v>
      </c>
      <c r="O161" s="115">
        <f>'First Nations Communities'!O95</f>
        <v>0</v>
      </c>
      <c r="P161" s="380">
        <f>'First Nations Communities'!P95</f>
        <v>0</v>
      </c>
      <c r="Q161" s="380">
        <f>'First Nations Communities'!Q95</f>
        <v>0</v>
      </c>
      <c r="R161" s="115">
        <f>'First Nations Communities'!R95</f>
        <v>0.83333333333333337</v>
      </c>
      <c r="S161" s="380">
        <f>'First Nations Communities'!S95</f>
        <v>0.5</v>
      </c>
      <c r="T161" s="380">
        <f>'First Nations Communities'!T95</f>
        <v>1</v>
      </c>
      <c r="U161" s="380">
        <f>'First Nations Communities'!U95</f>
        <v>1</v>
      </c>
      <c r="V161" s="115">
        <f>'First Nations Communities'!V95</f>
        <v>0</v>
      </c>
      <c r="W161" s="380">
        <f>'First Nations Communities'!W95</f>
        <v>0</v>
      </c>
      <c r="X161" s="499">
        <f>'First Nations Communities'!X95</f>
        <v>0</v>
      </c>
    </row>
    <row r="162" spans="1:24" ht="15">
      <c r="A162" s="719" t="s">
        <v>101</v>
      </c>
      <c r="B162" s="720" t="s">
        <v>82</v>
      </c>
      <c r="C162" s="722">
        <f>'First Nations Communities'!C96</f>
        <v>1196</v>
      </c>
      <c r="D162" s="721">
        <f>'First Nations Communities'!D96</f>
        <v>97.9</v>
      </c>
      <c r="E162" s="112">
        <f>'First Nations Communities'!E96</f>
        <v>0.5</v>
      </c>
      <c r="F162" s="113">
        <f>'First Nations Communities'!F96</f>
        <v>0.66666666666666663</v>
      </c>
      <c r="G162" s="115">
        <f>'First Nations Communities'!G96</f>
        <v>0.5</v>
      </c>
      <c r="H162" s="115">
        <f>'First Nations Communities'!H96</f>
        <v>0.5</v>
      </c>
      <c r="I162" s="380">
        <f>'First Nations Communities'!I96</f>
        <v>1</v>
      </c>
      <c r="J162" s="380" t="str">
        <f>'First Nations Communities'!J96</f>
        <v>n/a</v>
      </c>
      <c r="K162" s="380">
        <f>'First Nations Communities'!K96</f>
        <v>0</v>
      </c>
      <c r="L162" s="115">
        <f>'First Nations Communities'!L96</f>
        <v>1</v>
      </c>
      <c r="M162" s="113">
        <f>'First Nations Communities'!M96</f>
        <v>0.33333333333333337</v>
      </c>
      <c r="N162" s="115">
        <f>'First Nations Communities'!N96</f>
        <v>0</v>
      </c>
      <c r="O162" s="115">
        <f>'First Nations Communities'!O96</f>
        <v>0.5</v>
      </c>
      <c r="P162" s="380">
        <f>'First Nations Communities'!P96</f>
        <v>1</v>
      </c>
      <c r="Q162" s="380">
        <f>'First Nations Communities'!Q96</f>
        <v>0</v>
      </c>
      <c r="R162" s="115">
        <f>'First Nations Communities'!R96</f>
        <v>0.83333333333333337</v>
      </c>
      <c r="S162" s="380">
        <f>'First Nations Communities'!S96</f>
        <v>0.5</v>
      </c>
      <c r="T162" s="380">
        <f>'First Nations Communities'!T96</f>
        <v>1</v>
      </c>
      <c r="U162" s="380">
        <f>'First Nations Communities'!U96</f>
        <v>1</v>
      </c>
      <c r="V162" s="115">
        <f>'First Nations Communities'!V96</f>
        <v>0</v>
      </c>
      <c r="W162" s="380">
        <f>'First Nations Communities'!W96</f>
        <v>0</v>
      </c>
      <c r="X162" s="499">
        <f>'First Nations Communities'!X96</f>
        <v>0</v>
      </c>
    </row>
    <row r="163" spans="1:24" ht="15">
      <c r="A163" s="723" t="s">
        <v>108</v>
      </c>
      <c r="B163" s="724" t="s">
        <v>82</v>
      </c>
      <c r="C163" s="726">
        <f>'First Nations Communities'!C97</f>
        <v>1447</v>
      </c>
      <c r="D163" s="725">
        <f>'First Nations Communities'!D97</f>
        <v>98.6</v>
      </c>
      <c r="E163" s="112">
        <f>'First Nations Communities'!E97</f>
        <v>0.39583333333333331</v>
      </c>
      <c r="F163" s="113">
        <f>'First Nations Communities'!F97</f>
        <v>0.66666666666666663</v>
      </c>
      <c r="G163" s="115">
        <f>'First Nations Communities'!G97</f>
        <v>0.5</v>
      </c>
      <c r="H163" s="115">
        <f>'First Nations Communities'!H97</f>
        <v>0.5</v>
      </c>
      <c r="I163" s="380">
        <f>'First Nations Communities'!I97</f>
        <v>1</v>
      </c>
      <c r="J163" s="380" t="str">
        <f>'First Nations Communities'!J97</f>
        <v>n/a</v>
      </c>
      <c r="K163" s="380">
        <f>'First Nations Communities'!K97</f>
        <v>0</v>
      </c>
      <c r="L163" s="115">
        <f>'First Nations Communities'!L97</f>
        <v>1</v>
      </c>
      <c r="M163" s="113">
        <f>'First Nations Communities'!M97</f>
        <v>0.125</v>
      </c>
      <c r="N163" s="115">
        <f>'First Nations Communities'!N97</f>
        <v>0</v>
      </c>
      <c r="O163" s="115">
        <f>'First Nations Communities'!O97</f>
        <v>0</v>
      </c>
      <c r="P163" s="380">
        <f>'First Nations Communities'!P97</f>
        <v>0</v>
      </c>
      <c r="Q163" s="380">
        <f>'First Nations Communities'!Q97</f>
        <v>0</v>
      </c>
      <c r="R163" s="115">
        <f>'First Nations Communities'!R97</f>
        <v>0.5</v>
      </c>
      <c r="S163" s="380">
        <f>'First Nations Communities'!S97</f>
        <v>0.5</v>
      </c>
      <c r="T163" s="380">
        <f>'First Nations Communities'!T97</f>
        <v>0</v>
      </c>
      <c r="U163" s="380">
        <f>'First Nations Communities'!U97</f>
        <v>1</v>
      </c>
      <c r="V163" s="115">
        <f>'First Nations Communities'!V97</f>
        <v>0</v>
      </c>
      <c r="W163" s="380">
        <f>'First Nations Communities'!W97</f>
        <v>0</v>
      </c>
      <c r="X163" s="499">
        <f>'First Nations Communities'!X97</f>
        <v>0</v>
      </c>
    </row>
    <row r="164" spans="1:24" ht="15">
      <c r="A164" s="719" t="s">
        <v>110</v>
      </c>
      <c r="B164" s="720" t="s">
        <v>82</v>
      </c>
      <c r="C164" s="720">
        <f>'First Nations Communities'!C98</f>
        <v>689</v>
      </c>
      <c r="D164" s="721">
        <f>'First Nations Communities'!D98</f>
        <v>94.9</v>
      </c>
      <c r="E164" s="112">
        <f>'First Nations Communities'!E98</f>
        <v>0.45833333333333331</v>
      </c>
      <c r="F164" s="113">
        <f>'First Nations Communities'!F98</f>
        <v>0.66666666666666663</v>
      </c>
      <c r="G164" s="115">
        <f>'First Nations Communities'!G98</f>
        <v>0.5</v>
      </c>
      <c r="H164" s="115">
        <f>'First Nations Communities'!H98</f>
        <v>0.5</v>
      </c>
      <c r="I164" s="380">
        <f>'First Nations Communities'!I98</f>
        <v>1</v>
      </c>
      <c r="J164" s="380" t="str">
        <f>'First Nations Communities'!J98</f>
        <v>n/a</v>
      </c>
      <c r="K164" s="380">
        <f>'First Nations Communities'!K98</f>
        <v>0</v>
      </c>
      <c r="L164" s="115">
        <f>'First Nations Communities'!L98</f>
        <v>1</v>
      </c>
      <c r="M164" s="113">
        <f>'First Nations Communities'!M98</f>
        <v>0.25</v>
      </c>
      <c r="N164" s="115">
        <f>'First Nations Communities'!N98</f>
        <v>0</v>
      </c>
      <c r="O164" s="115">
        <f>'First Nations Communities'!O98</f>
        <v>0</v>
      </c>
      <c r="P164" s="380">
        <f>'First Nations Communities'!P98</f>
        <v>0</v>
      </c>
      <c r="Q164" s="380">
        <f>'First Nations Communities'!Q98</f>
        <v>0</v>
      </c>
      <c r="R164" s="115">
        <f>'First Nations Communities'!R98</f>
        <v>0.5</v>
      </c>
      <c r="S164" s="380">
        <f>'First Nations Communities'!S98</f>
        <v>0.5</v>
      </c>
      <c r="T164" s="380">
        <f>'First Nations Communities'!T98</f>
        <v>0</v>
      </c>
      <c r="U164" s="380">
        <f>'First Nations Communities'!U98</f>
        <v>1</v>
      </c>
      <c r="V164" s="115">
        <f>'First Nations Communities'!V98</f>
        <v>0.5</v>
      </c>
      <c r="W164" s="380">
        <f>'First Nations Communities'!W98</f>
        <v>1</v>
      </c>
      <c r="X164" s="499">
        <f>'First Nations Communities'!X98</f>
        <v>0</v>
      </c>
    </row>
    <row r="165" spans="1:24" ht="15">
      <c r="A165" s="723" t="s">
        <v>111</v>
      </c>
      <c r="B165" s="724" t="s">
        <v>82</v>
      </c>
      <c r="C165" s="724">
        <f>'First Nations Communities'!C99</f>
        <v>413</v>
      </c>
      <c r="D165" s="725">
        <f>'First Nations Communities'!D99</f>
        <v>95.1</v>
      </c>
      <c r="E165" s="112">
        <f>'First Nations Communities'!E99</f>
        <v>0.52083333333333337</v>
      </c>
      <c r="F165" s="113">
        <f>'First Nations Communities'!F99</f>
        <v>0.83333333333333337</v>
      </c>
      <c r="G165" s="115">
        <f>'First Nations Communities'!G99</f>
        <v>1</v>
      </c>
      <c r="H165" s="115">
        <f>'First Nations Communities'!H99</f>
        <v>0.5</v>
      </c>
      <c r="I165" s="380">
        <f>'First Nations Communities'!I99</f>
        <v>1</v>
      </c>
      <c r="J165" s="380" t="str">
        <f>'First Nations Communities'!J99</f>
        <v>n/a</v>
      </c>
      <c r="K165" s="380">
        <f>'First Nations Communities'!K99</f>
        <v>0</v>
      </c>
      <c r="L165" s="115">
        <f>'First Nations Communities'!L99</f>
        <v>1</v>
      </c>
      <c r="M165" s="113">
        <f>'First Nations Communities'!M99</f>
        <v>0.20833333333333334</v>
      </c>
      <c r="N165" s="115">
        <f>'First Nations Communities'!N99</f>
        <v>0</v>
      </c>
      <c r="O165" s="115">
        <f>'First Nations Communities'!O99</f>
        <v>0</v>
      </c>
      <c r="P165" s="380">
        <f>'First Nations Communities'!P99</f>
        <v>0</v>
      </c>
      <c r="Q165" s="380">
        <f>'First Nations Communities'!Q99</f>
        <v>0</v>
      </c>
      <c r="R165" s="115">
        <f>'First Nations Communities'!R99</f>
        <v>0.83333333333333337</v>
      </c>
      <c r="S165" s="380">
        <f>'First Nations Communities'!S99</f>
        <v>0.5</v>
      </c>
      <c r="T165" s="380">
        <f>'First Nations Communities'!T99</f>
        <v>1</v>
      </c>
      <c r="U165" s="380">
        <f>'First Nations Communities'!U99</f>
        <v>1</v>
      </c>
      <c r="V165" s="115">
        <f>'First Nations Communities'!V99</f>
        <v>0</v>
      </c>
      <c r="W165" s="380">
        <f>'First Nations Communities'!W99</f>
        <v>0</v>
      </c>
      <c r="X165" s="499">
        <f>'First Nations Communities'!X99</f>
        <v>0</v>
      </c>
    </row>
    <row r="166" spans="1:24" ht="15">
      <c r="A166" s="719" t="s">
        <v>112</v>
      </c>
      <c r="B166" s="720" t="s">
        <v>82</v>
      </c>
      <c r="C166" s="720">
        <f>'First Nations Communities'!C100</f>
        <v>250</v>
      </c>
      <c r="D166" s="721">
        <f>'First Nations Communities'!D100</f>
        <v>100</v>
      </c>
      <c r="E166" s="112">
        <f>'First Nations Communities'!E100</f>
        <v>0.46875</v>
      </c>
      <c r="F166" s="113">
        <f>'First Nations Communities'!F100</f>
        <v>0.66666666666666663</v>
      </c>
      <c r="G166" s="115">
        <f>'First Nations Communities'!G100</f>
        <v>0.5</v>
      </c>
      <c r="H166" s="115">
        <f>'First Nations Communities'!H100</f>
        <v>0.5</v>
      </c>
      <c r="I166" s="380">
        <f>'First Nations Communities'!I100</f>
        <v>1</v>
      </c>
      <c r="J166" s="380" t="str">
        <f>'First Nations Communities'!J100</f>
        <v>n/a</v>
      </c>
      <c r="K166" s="380">
        <f>'First Nations Communities'!K100</f>
        <v>0</v>
      </c>
      <c r="L166" s="115">
        <f>'First Nations Communities'!L100</f>
        <v>1</v>
      </c>
      <c r="M166" s="113">
        <f>'First Nations Communities'!M100</f>
        <v>0.27083333333333337</v>
      </c>
      <c r="N166" s="115">
        <f>'First Nations Communities'!N100</f>
        <v>0</v>
      </c>
      <c r="O166" s="115">
        <f>'First Nations Communities'!O100</f>
        <v>0.25</v>
      </c>
      <c r="P166" s="380">
        <f>'First Nations Communities'!P100</f>
        <v>0.5</v>
      </c>
      <c r="Q166" s="380">
        <f>'First Nations Communities'!Q100</f>
        <v>0</v>
      </c>
      <c r="R166" s="115">
        <f>'First Nations Communities'!R100</f>
        <v>0.83333333333333337</v>
      </c>
      <c r="S166" s="380">
        <f>'First Nations Communities'!S100</f>
        <v>0.5</v>
      </c>
      <c r="T166" s="380">
        <f>'First Nations Communities'!T100</f>
        <v>1</v>
      </c>
      <c r="U166" s="380">
        <f>'First Nations Communities'!U100</f>
        <v>1</v>
      </c>
      <c r="V166" s="115">
        <f>'First Nations Communities'!V100</f>
        <v>0</v>
      </c>
      <c r="W166" s="380">
        <f>'First Nations Communities'!W100</f>
        <v>0</v>
      </c>
      <c r="X166" s="499">
        <f>'First Nations Communities'!X100</f>
        <v>0</v>
      </c>
    </row>
    <row r="167" spans="1:24" ht="15">
      <c r="A167" s="723" t="s">
        <v>113</v>
      </c>
      <c r="B167" s="724" t="s">
        <v>82</v>
      </c>
      <c r="C167" s="724">
        <f>'First Nations Communities'!C101</f>
        <v>224</v>
      </c>
      <c r="D167" s="725">
        <f>'First Nations Communities'!D101</f>
        <v>100</v>
      </c>
      <c r="E167" s="112">
        <f>'First Nations Communities'!E101</f>
        <v>0.58333333333333337</v>
      </c>
      <c r="F167" s="113">
        <f>'First Nations Communities'!F101</f>
        <v>0.83333333333333337</v>
      </c>
      <c r="G167" s="115">
        <f>'First Nations Communities'!G101</f>
        <v>1</v>
      </c>
      <c r="H167" s="115">
        <f>'First Nations Communities'!H101</f>
        <v>0.5</v>
      </c>
      <c r="I167" s="380">
        <f>'First Nations Communities'!I101</f>
        <v>1</v>
      </c>
      <c r="J167" s="380" t="str">
        <f>'First Nations Communities'!J101</f>
        <v>n/a</v>
      </c>
      <c r="K167" s="380">
        <f>'First Nations Communities'!K101</f>
        <v>0</v>
      </c>
      <c r="L167" s="115">
        <f>'First Nations Communities'!L101</f>
        <v>1</v>
      </c>
      <c r="M167" s="113">
        <f>'First Nations Communities'!M101</f>
        <v>0.33333333333333337</v>
      </c>
      <c r="N167" s="115">
        <f>'First Nations Communities'!N101</f>
        <v>0</v>
      </c>
      <c r="O167" s="115">
        <f>'First Nations Communities'!O101</f>
        <v>0.5</v>
      </c>
      <c r="P167" s="380">
        <f>'First Nations Communities'!P101</f>
        <v>1</v>
      </c>
      <c r="Q167" s="380">
        <f>'First Nations Communities'!Q101</f>
        <v>0</v>
      </c>
      <c r="R167" s="115">
        <f>'First Nations Communities'!R101</f>
        <v>0.83333333333333337</v>
      </c>
      <c r="S167" s="380">
        <f>'First Nations Communities'!S101</f>
        <v>0.5</v>
      </c>
      <c r="T167" s="380">
        <f>'First Nations Communities'!T101</f>
        <v>1</v>
      </c>
      <c r="U167" s="380">
        <f>'First Nations Communities'!U101</f>
        <v>1</v>
      </c>
      <c r="V167" s="115">
        <f>'First Nations Communities'!V101</f>
        <v>0</v>
      </c>
      <c r="W167" s="380">
        <f>'First Nations Communities'!W101</f>
        <v>0</v>
      </c>
      <c r="X167" s="499">
        <f>'First Nations Communities'!X101</f>
        <v>0</v>
      </c>
    </row>
    <row r="168" spans="1:24" ht="15">
      <c r="A168" s="719" t="s">
        <v>114</v>
      </c>
      <c r="B168" s="720" t="s">
        <v>82</v>
      </c>
      <c r="C168" s="720">
        <f>'First Nations Communities'!C102</f>
        <v>294</v>
      </c>
      <c r="D168" s="721">
        <f>'First Nations Communities'!D102</f>
        <v>98.3</v>
      </c>
      <c r="E168" s="112">
        <f>'First Nations Communities'!E102</f>
        <v>0.54166666666666674</v>
      </c>
      <c r="F168" s="113">
        <f>'First Nations Communities'!F102</f>
        <v>0.83333333333333337</v>
      </c>
      <c r="G168" s="115">
        <f>'First Nations Communities'!G102</f>
        <v>1</v>
      </c>
      <c r="H168" s="115">
        <f>'First Nations Communities'!H102</f>
        <v>0.5</v>
      </c>
      <c r="I168" s="380">
        <f>'First Nations Communities'!I102</f>
        <v>1</v>
      </c>
      <c r="J168" s="380" t="str">
        <f>'First Nations Communities'!J102</f>
        <v>n/a</v>
      </c>
      <c r="K168" s="380">
        <f>'First Nations Communities'!K102</f>
        <v>0</v>
      </c>
      <c r="L168" s="115">
        <f>'First Nations Communities'!L102</f>
        <v>1</v>
      </c>
      <c r="M168" s="113">
        <f>'First Nations Communities'!M102</f>
        <v>0.25</v>
      </c>
      <c r="N168" s="115">
        <f>'First Nations Communities'!N102</f>
        <v>0</v>
      </c>
      <c r="O168" s="115">
        <f>'First Nations Communities'!O102</f>
        <v>0</v>
      </c>
      <c r="P168" s="380">
        <f>'First Nations Communities'!P102</f>
        <v>0</v>
      </c>
      <c r="Q168" s="380">
        <f>'First Nations Communities'!Q102</f>
        <v>0</v>
      </c>
      <c r="R168" s="115">
        <f>'First Nations Communities'!R102</f>
        <v>1</v>
      </c>
      <c r="S168" s="380">
        <f>'First Nations Communities'!S102</f>
        <v>1</v>
      </c>
      <c r="T168" s="380">
        <f>'First Nations Communities'!T102</f>
        <v>1</v>
      </c>
      <c r="U168" s="380">
        <f>'First Nations Communities'!U102</f>
        <v>1</v>
      </c>
      <c r="V168" s="115">
        <f>'First Nations Communities'!V102</f>
        <v>0</v>
      </c>
      <c r="W168" s="380">
        <f>'First Nations Communities'!W102</f>
        <v>0</v>
      </c>
      <c r="X168" s="499">
        <f>'First Nations Communities'!X102</f>
        <v>0</v>
      </c>
    </row>
    <row r="169" spans="1:24" ht="15">
      <c r="A169" s="723" t="s">
        <v>115</v>
      </c>
      <c r="B169" s="724" t="s">
        <v>82</v>
      </c>
      <c r="C169" s="724">
        <f>'First Nations Communities'!C103</f>
        <v>723</v>
      </c>
      <c r="D169" s="725">
        <f>'First Nations Communities'!D103</f>
        <v>97.9</v>
      </c>
      <c r="E169" s="112">
        <f>'First Nations Communities'!E103</f>
        <v>0.52083333333333337</v>
      </c>
      <c r="F169" s="113">
        <f>'First Nations Communities'!F103</f>
        <v>0.83333333333333337</v>
      </c>
      <c r="G169" s="115">
        <f>'First Nations Communities'!G103</f>
        <v>1</v>
      </c>
      <c r="H169" s="115">
        <f>'First Nations Communities'!H103</f>
        <v>0.5</v>
      </c>
      <c r="I169" s="380">
        <f>'First Nations Communities'!I103</f>
        <v>1</v>
      </c>
      <c r="J169" s="380" t="str">
        <f>'First Nations Communities'!J103</f>
        <v>n/a</v>
      </c>
      <c r="K169" s="380">
        <f>'First Nations Communities'!K103</f>
        <v>0</v>
      </c>
      <c r="L169" s="115">
        <f>'First Nations Communities'!L103</f>
        <v>1</v>
      </c>
      <c r="M169" s="113">
        <f>'First Nations Communities'!M103</f>
        <v>0.20833333333333334</v>
      </c>
      <c r="N169" s="115">
        <f>'First Nations Communities'!N103</f>
        <v>0</v>
      </c>
      <c r="O169" s="115">
        <f>'First Nations Communities'!O103</f>
        <v>0</v>
      </c>
      <c r="P169" s="380">
        <f>'First Nations Communities'!P103</f>
        <v>0</v>
      </c>
      <c r="Q169" s="380">
        <f>'First Nations Communities'!Q103</f>
        <v>0</v>
      </c>
      <c r="R169" s="115">
        <f>'First Nations Communities'!R103</f>
        <v>0.83333333333333337</v>
      </c>
      <c r="S169" s="380">
        <f>'First Nations Communities'!S103</f>
        <v>0.5</v>
      </c>
      <c r="T169" s="380">
        <f>'First Nations Communities'!T103</f>
        <v>1</v>
      </c>
      <c r="U169" s="380">
        <f>'First Nations Communities'!U103</f>
        <v>1</v>
      </c>
      <c r="V169" s="115">
        <f>'First Nations Communities'!V103</f>
        <v>0</v>
      </c>
      <c r="W169" s="380">
        <f>'First Nations Communities'!W103</f>
        <v>0</v>
      </c>
      <c r="X169" s="499">
        <f>'First Nations Communities'!X103</f>
        <v>0</v>
      </c>
    </row>
    <row r="170" spans="1:24" ht="15">
      <c r="A170" s="719" t="s">
        <v>116</v>
      </c>
      <c r="B170" s="720" t="s">
        <v>82</v>
      </c>
      <c r="C170" s="720">
        <f>'First Nations Communities'!C104</f>
        <v>127</v>
      </c>
      <c r="D170" s="721">
        <f>'First Nations Communities'!D104</f>
        <v>96</v>
      </c>
      <c r="E170" s="112">
        <f>'First Nations Communities'!E104</f>
        <v>0.52083333333333337</v>
      </c>
      <c r="F170" s="113">
        <f>'First Nations Communities'!F104</f>
        <v>0.83333333333333337</v>
      </c>
      <c r="G170" s="115">
        <f>'First Nations Communities'!G104</f>
        <v>1</v>
      </c>
      <c r="H170" s="115">
        <f>'First Nations Communities'!H104</f>
        <v>0.5</v>
      </c>
      <c r="I170" s="380">
        <f>'First Nations Communities'!I104</f>
        <v>1</v>
      </c>
      <c r="J170" s="380" t="str">
        <f>'First Nations Communities'!J104</f>
        <v>n/a</v>
      </c>
      <c r="K170" s="380">
        <f>'First Nations Communities'!K104</f>
        <v>0</v>
      </c>
      <c r="L170" s="115">
        <f>'First Nations Communities'!L104</f>
        <v>1</v>
      </c>
      <c r="M170" s="113">
        <f>'First Nations Communities'!M104</f>
        <v>0.20833333333333334</v>
      </c>
      <c r="N170" s="115">
        <f>'First Nations Communities'!N104</f>
        <v>0</v>
      </c>
      <c r="O170" s="115">
        <f>'First Nations Communities'!O104</f>
        <v>0</v>
      </c>
      <c r="P170" s="380">
        <f>'First Nations Communities'!P104</f>
        <v>0</v>
      </c>
      <c r="Q170" s="380">
        <f>'First Nations Communities'!Q104</f>
        <v>0</v>
      </c>
      <c r="R170" s="115">
        <f>'First Nations Communities'!R104</f>
        <v>0.83333333333333337</v>
      </c>
      <c r="S170" s="380">
        <f>'First Nations Communities'!S104</f>
        <v>0.5</v>
      </c>
      <c r="T170" s="380">
        <f>'First Nations Communities'!T104</f>
        <v>1</v>
      </c>
      <c r="U170" s="380">
        <f>'First Nations Communities'!U104</f>
        <v>1</v>
      </c>
      <c r="V170" s="115">
        <f>'First Nations Communities'!V104</f>
        <v>0</v>
      </c>
      <c r="W170" s="380">
        <f>'First Nations Communities'!W104</f>
        <v>0</v>
      </c>
      <c r="X170" s="499">
        <f>'First Nations Communities'!X104</f>
        <v>0</v>
      </c>
    </row>
    <row r="171" spans="1:24" ht="15">
      <c r="A171" s="723" t="s">
        <v>117</v>
      </c>
      <c r="B171" s="724" t="s">
        <v>82</v>
      </c>
      <c r="C171" s="724">
        <f>'First Nations Communities'!C105</f>
        <v>160</v>
      </c>
      <c r="D171" s="725">
        <f>'First Nations Communities'!D105</f>
        <v>100</v>
      </c>
      <c r="E171" s="112">
        <f>'First Nations Communities'!E105</f>
        <v>0.39583333333333331</v>
      </c>
      <c r="F171" s="113">
        <f>'First Nations Communities'!F105</f>
        <v>0.66666666666666663</v>
      </c>
      <c r="G171" s="115">
        <f>'First Nations Communities'!G105</f>
        <v>0.5</v>
      </c>
      <c r="H171" s="115">
        <f>'First Nations Communities'!H105</f>
        <v>0.5</v>
      </c>
      <c r="I171" s="380">
        <f>'First Nations Communities'!I105</f>
        <v>1</v>
      </c>
      <c r="J171" s="380" t="str">
        <f>'First Nations Communities'!J105</f>
        <v>n/a</v>
      </c>
      <c r="K171" s="380">
        <f>'First Nations Communities'!K105</f>
        <v>0</v>
      </c>
      <c r="L171" s="115">
        <f>'First Nations Communities'!L105</f>
        <v>1</v>
      </c>
      <c r="M171" s="113">
        <f>'First Nations Communities'!M105</f>
        <v>0.125</v>
      </c>
      <c r="N171" s="115">
        <f>'First Nations Communities'!N105</f>
        <v>0</v>
      </c>
      <c r="O171" s="115">
        <f>'First Nations Communities'!O105</f>
        <v>0</v>
      </c>
      <c r="P171" s="380">
        <f>'First Nations Communities'!P105</f>
        <v>0</v>
      </c>
      <c r="Q171" s="380">
        <f>'First Nations Communities'!Q105</f>
        <v>0</v>
      </c>
      <c r="R171" s="115">
        <f>'First Nations Communities'!R105</f>
        <v>0.5</v>
      </c>
      <c r="S171" s="380">
        <f>'First Nations Communities'!S105</f>
        <v>0.5</v>
      </c>
      <c r="T171" s="380">
        <f>'First Nations Communities'!T105</f>
        <v>0</v>
      </c>
      <c r="U171" s="380">
        <f>'First Nations Communities'!U105</f>
        <v>1</v>
      </c>
      <c r="V171" s="115">
        <f>'First Nations Communities'!V105</f>
        <v>0</v>
      </c>
      <c r="W171" s="380">
        <f>'First Nations Communities'!W105</f>
        <v>0</v>
      </c>
      <c r="X171" s="499">
        <f>'First Nations Communities'!X105</f>
        <v>0</v>
      </c>
    </row>
    <row r="172" spans="1:24" ht="15">
      <c r="A172" s="719" t="s">
        <v>119</v>
      </c>
      <c r="B172" s="720" t="s">
        <v>82</v>
      </c>
      <c r="C172" s="720">
        <f>'First Nations Communities'!C106</f>
        <v>658</v>
      </c>
      <c r="D172" s="721">
        <f>'First Nations Communities'!D106</f>
        <v>98.4</v>
      </c>
      <c r="E172" s="112">
        <f>'First Nations Communities'!E106</f>
        <v>0.4375</v>
      </c>
      <c r="F172" s="113">
        <f>'First Nations Communities'!F106</f>
        <v>0.66666666666666663</v>
      </c>
      <c r="G172" s="115">
        <f>'First Nations Communities'!G106</f>
        <v>0.5</v>
      </c>
      <c r="H172" s="115">
        <f>'First Nations Communities'!H106</f>
        <v>0.5</v>
      </c>
      <c r="I172" s="380">
        <f>'First Nations Communities'!I106</f>
        <v>1</v>
      </c>
      <c r="J172" s="380" t="str">
        <f>'First Nations Communities'!J106</f>
        <v>n/a</v>
      </c>
      <c r="K172" s="380">
        <f>'First Nations Communities'!K106</f>
        <v>0</v>
      </c>
      <c r="L172" s="115">
        <f>'First Nations Communities'!L106</f>
        <v>1</v>
      </c>
      <c r="M172" s="113">
        <f>'First Nations Communities'!M106</f>
        <v>0.20833333333333334</v>
      </c>
      <c r="N172" s="115">
        <f>'First Nations Communities'!N106</f>
        <v>0</v>
      </c>
      <c r="O172" s="115">
        <f>'First Nations Communities'!O106</f>
        <v>0</v>
      </c>
      <c r="P172" s="380">
        <f>'First Nations Communities'!P106</f>
        <v>0</v>
      </c>
      <c r="Q172" s="380">
        <f>'First Nations Communities'!Q106</f>
        <v>0</v>
      </c>
      <c r="R172" s="115">
        <f>'First Nations Communities'!R106</f>
        <v>0.83333333333333337</v>
      </c>
      <c r="S172" s="380">
        <f>'First Nations Communities'!S106</f>
        <v>0.5</v>
      </c>
      <c r="T172" s="380">
        <f>'First Nations Communities'!T106</f>
        <v>1</v>
      </c>
      <c r="U172" s="380">
        <f>'First Nations Communities'!U106</f>
        <v>1</v>
      </c>
      <c r="V172" s="115">
        <f>'First Nations Communities'!V106</f>
        <v>0</v>
      </c>
      <c r="W172" s="380">
        <f>'First Nations Communities'!W106</f>
        <v>0</v>
      </c>
      <c r="X172" s="499">
        <f>'First Nations Communities'!X106</f>
        <v>0</v>
      </c>
    </row>
    <row r="173" spans="1:24" ht="15">
      <c r="A173" s="723" t="s">
        <v>120</v>
      </c>
      <c r="B173" s="724" t="s">
        <v>82</v>
      </c>
      <c r="C173" s="724">
        <f>'First Nations Communities'!C107</f>
        <v>190</v>
      </c>
      <c r="D173" s="725">
        <f>'First Nations Communities'!D107</f>
        <v>97.4</v>
      </c>
      <c r="E173" s="112">
        <f>'First Nations Communities'!E107</f>
        <v>0.43729166666666663</v>
      </c>
      <c r="F173" s="113">
        <f>'First Nations Communities'!F107</f>
        <v>0.66666666666666663</v>
      </c>
      <c r="G173" s="115">
        <f>'First Nations Communities'!G107</f>
        <v>0.5</v>
      </c>
      <c r="H173" s="115">
        <f>'First Nations Communities'!H107</f>
        <v>0.5</v>
      </c>
      <c r="I173" s="380">
        <f>'First Nations Communities'!I107</f>
        <v>1</v>
      </c>
      <c r="J173" s="380" t="str">
        <f>'First Nations Communities'!J107</f>
        <v>n/a</v>
      </c>
      <c r="K173" s="380">
        <f>'First Nations Communities'!K107</f>
        <v>0</v>
      </c>
      <c r="L173" s="115">
        <f>'First Nations Communities'!L107</f>
        <v>1</v>
      </c>
      <c r="M173" s="113">
        <f>'First Nations Communities'!M107</f>
        <v>0.20791666666666667</v>
      </c>
      <c r="N173" s="115">
        <f>'First Nations Communities'!N107</f>
        <v>0</v>
      </c>
      <c r="O173" s="115">
        <f>'First Nations Communities'!O107</f>
        <v>0</v>
      </c>
      <c r="P173" s="380">
        <f>'First Nations Communities'!P107</f>
        <v>0</v>
      </c>
      <c r="Q173" s="380">
        <f>'First Nations Communities'!Q107</f>
        <v>0</v>
      </c>
      <c r="R173" s="115">
        <f>'First Nations Communities'!R107</f>
        <v>0.66666666666666663</v>
      </c>
      <c r="S173" s="380">
        <f>'First Nations Communities'!S107</f>
        <v>0.5</v>
      </c>
      <c r="T173" s="380">
        <f>'First Nations Communities'!T107</f>
        <v>0.5</v>
      </c>
      <c r="U173" s="380">
        <f>'First Nations Communities'!U107</f>
        <v>1</v>
      </c>
      <c r="V173" s="115">
        <f>'First Nations Communities'!V107</f>
        <v>0.16500000000000001</v>
      </c>
      <c r="W173" s="380">
        <f>'First Nations Communities'!W107</f>
        <v>0</v>
      </c>
      <c r="X173" s="499">
        <f>'First Nations Communities'!X107</f>
        <v>0.33</v>
      </c>
    </row>
    <row r="174" spans="1:24" ht="15">
      <c r="A174" s="719" t="s">
        <v>121</v>
      </c>
      <c r="B174" s="720" t="s">
        <v>82</v>
      </c>
      <c r="C174" s="720">
        <f>'First Nations Communities'!C108</f>
        <v>188</v>
      </c>
      <c r="D174" s="721">
        <f>'First Nations Communities'!D108</f>
        <v>102.7</v>
      </c>
      <c r="E174" s="112">
        <f>'First Nations Communities'!E108</f>
        <v>0.39583333333333331</v>
      </c>
      <c r="F174" s="113">
        <f>'First Nations Communities'!F108</f>
        <v>0.66666666666666663</v>
      </c>
      <c r="G174" s="115">
        <f>'First Nations Communities'!G108</f>
        <v>0.5</v>
      </c>
      <c r="H174" s="115">
        <f>'First Nations Communities'!H108</f>
        <v>0.5</v>
      </c>
      <c r="I174" s="380">
        <f>'First Nations Communities'!I108</f>
        <v>1</v>
      </c>
      <c r="J174" s="380" t="str">
        <f>'First Nations Communities'!J108</f>
        <v>n/a</v>
      </c>
      <c r="K174" s="380">
        <f>'First Nations Communities'!K108</f>
        <v>0</v>
      </c>
      <c r="L174" s="115">
        <f>'First Nations Communities'!L108</f>
        <v>1</v>
      </c>
      <c r="M174" s="113">
        <f>'First Nations Communities'!M108</f>
        <v>0.125</v>
      </c>
      <c r="N174" s="115">
        <f>'First Nations Communities'!N108</f>
        <v>0</v>
      </c>
      <c r="O174" s="115">
        <f>'First Nations Communities'!O108</f>
        <v>0</v>
      </c>
      <c r="P174" s="380">
        <f>'First Nations Communities'!P108</f>
        <v>0</v>
      </c>
      <c r="Q174" s="380">
        <f>'First Nations Communities'!Q108</f>
        <v>0</v>
      </c>
      <c r="R174" s="115">
        <f>'First Nations Communities'!R108</f>
        <v>0.5</v>
      </c>
      <c r="S174" s="380">
        <f>'First Nations Communities'!S108</f>
        <v>0.5</v>
      </c>
      <c r="T174" s="380">
        <f>'First Nations Communities'!T108</f>
        <v>0</v>
      </c>
      <c r="U174" s="380">
        <f>'First Nations Communities'!U108</f>
        <v>1</v>
      </c>
      <c r="V174" s="115">
        <f>'First Nations Communities'!V108</f>
        <v>0</v>
      </c>
      <c r="W174" s="380">
        <f>'First Nations Communities'!W108</f>
        <v>0</v>
      </c>
      <c r="X174" s="499">
        <f>'First Nations Communities'!X108</f>
        <v>0</v>
      </c>
    </row>
    <row r="175" spans="1:24" ht="15">
      <c r="A175" s="723" t="s">
        <v>122</v>
      </c>
      <c r="B175" s="724" t="s">
        <v>82</v>
      </c>
      <c r="C175" s="724">
        <f>'First Nations Communities'!C109</f>
        <v>961</v>
      </c>
      <c r="D175" s="725">
        <f>'First Nations Communities'!D109</f>
        <v>99</v>
      </c>
      <c r="E175" s="112">
        <f>'First Nations Communities'!E109</f>
        <v>0.4375</v>
      </c>
      <c r="F175" s="113">
        <f>'First Nations Communities'!F109</f>
        <v>0.66666666666666663</v>
      </c>
      <c r="G175" s="115">
        <f>'First Nations Communities'!G109</f>
        <v>0.5</v>
      </c>
      <c r="H175" s="115">
        <f>'First Nations Communities'!H109</f>
        <v>0.5</v>
      </c>
      <c r="I175" s="380">
        <f>'First Nations Communities'!I109</f>
        <v>1</v>
      </c>
      <c r="J175" s="380" t="str">
        <f>'First Nations Communities'!J109</f>
        <v>n/a</v>
      </c>
      <c r="K175" s="380">
        <f>'First Nations Communities'!K109</f>
        <v>0</v>
      </c>
      <c r="L175" s="115">
        <f>'First Nations Communities'!L109</f>
        <v>1</v>
      </c>
      <c r="M175" s="113">
        <f>'First Nations Communities'!M109</f>
        <v>0.20833333333333334</v>
      </c>
      <c r="N175" s="115">
        <f>'First Nations Communities'!N109</f>
        <v>0</v>
      </c>
      <c r="O175" s="115">
        <f>'First Nations Communities'!O109</f>
        <v>0</v>
      </c>
      <c r="P175" s="380">
        <f>'First Nations Communities'!P109</f>
        <v>0</v>
      </c>
      <c r="Q175" s="380">
        <f>'First Nations Communities'!Q109</f>
        <v>0</v>
      </c>
      <c r="R175" s="115">
        <f>'First Nations Communities'!R109</f>
        <v>0.83333333333333337</v>
      </c>
      <c r="S175" s="380">
        <f>'First Nations Communities'!S109</f>
        <v>0.5</v>
      </c>
      <c r="T175" s="380">
        <f>'First Nations Communities'!T109</f>
        <v>1</v>
      </c>
      <c r="U175" s="380">
        <f>'First Nations Communities'!U109</f>
        <v>1</v>
      </c>
      <c r="V175" s="115">
        <f>'First Nations Communities'!V109</f>
        <v>0</v>
      </c>
      <c r="W175" s="380">
        <f>'First Nations Communities'!W109</f>
        <v>0</v>
      </c>
      <c r="X175" s="499">
        <f>'First Nations Communities'!X109</f>
        <v>0</v>
      </c>
    </row>
    <row r="176" spans="1:24" ht="15">
      <c r="A176" s="719" t="s">
        <v>123</v>
      </c>
      <c r="B176" s="720" t="s">
        <v>82</v>
      </c>
      <c r="C176" s="720">
        <f>'First Nations Communities'!C110</f>
        <v>723</v>
      </c>
      <c r="D176" s="721">
        <f>'First Nations Communities'!D110</f>
        <v>96.5</v>
      </c>
      <c r="E176" s="112">
        <f>'First Nations Communities'!E110</f>
        <v>0.60416666666666674</v>
      </c>
      <c r="F176" s="113">
        <f>'First Nations Communities'!F110</f>
        <v>0.83333333333333337</v>
      </c>
      <c r="G176" s="115">
        <f>'First Nations Communities'!G110</f>
        <v>1</v>
      </c>
      <c r="H176" s="115">
        <f>'First Nations Communities'!H110</f>
        <v>0.5</v>
      </c>
      <c r="I176" s="380">
        <f>'First Nations Communities'!I110</f>
        <v>1</v>
      </c>
      <c r="J176" s="380" t="str">
        <f>'First Nations Communities'!J110</f>
        <v>n/a</v>
      </c>
      <c r="K176" s="380">
        <f>'First Nations Communities'!K110</f>
        <v>0</v>
      </c>
      <c r="L176" s="115">
        <f>'First Nations Communities'!L110</f>
        <v>1</v>
      </c>
      <c r="M176" s="113">
        <f>'First Nations Communities'!M110</f>
        <v>0.375</v>
      </c>
      <c r="N176" s="115">
        <f>'First Nations Communities'!N110</f>
        <v>0</v>
      </c>
      <c r="O176" s="115">
        <f>'First Nations Communities'!O110</f>
        <v>1</v>
      </c>
      <c r="P176" s="380">
        <f>'First Nations Communities'!P110</f>
        <v>1</v>
      </c>
      <c r="Q176" s="380">
        <f>'First Nations Communities'!Q110</f>
        <v>1</v>
      </c>
      <c r="R176" s="115">
        <f>'First Nations Communities'!R110</f>
        <v>0.5</v>
      </c>
      <c r="S176" s="380">
        <f>'First Nations Communities'!S110</f>
        <v>0.5</v>
      </c>
      <c r="T176" s="380">
        <f>'First Nations Communities'!T110</f>
        <v>0</v>
      </c>
      <c r="U176" s="380">
        <f>'First Nations Communities'!U110</f>
        <v>1</v>
      </c>
      <c r="V176" s="115">
        <f>'First Nations Communities'!V110</f>
        <v>0</v>
      </c>
      <c r="W176" s="380">
        <f>'First Nations Communities'!W110</f>
        <v>0</v>
      </c>
      <c r="X176" s="499">
        <f>'First Nations Communities'!X110</f>
        <v>0</v>
      </c>
    </row>
    <row r="177" spans="1:24" ht="15.75" thickBot="1">
      <c r="A177" s="882" t="s">
        <v>125</v>
      </c>
      <c r="B177" s="864" t="s">
        <v>82</v>
      </c>
      <c r="C177" s="865">
        <f>'First Nations Communities'!C111</f>
        <v>150</v>
      </c>
      <c r="D177" s="866">
        <f>'First Nations Communities'!D111</f>
        <v>96.7</v>
      </c>
      <c r="E177" s="353">
        <f>'First Nations Communities'!E111</f>
        <v>0.52083333333333337</v>
      </c>
      <c r="F177" s="354">
        <f>'First Nations Communities'!F111</f>
        <v>0.83333333333333337</v>
      </c>
      <c r="G177" s="355">
        <f>'First Nations Communities'!G111</f>
        <v>1</v>
      </c>
      <c r="H177" s="355">
        <f>'First Nations Communities'!H111</f>
        <v>0.5</v>
      </c>
      <c r="I177" s="392">
        <f>'First Nations Communities'!I111</f>
        <v>1</v>
      </c>
      <c r="J177" s="392" t="str">
        <f>'First Nations Communities'!J111</f>
        <v>n/a</v>
      </c>
      <c r="K177" s="392">
        <f>'First Nations Communities'!K111</f>
        <v>0</v>
      </c>
      <c r="L177" s="355">
        <f>'First Nations Communities'!L111</f>
        <v>1</v>
      </c>
      <c r="M177" s="354">
        <f>'First Nations Communities'!M111</f>
        <v>0.20833333333333334</v>
      </c>
      <c r="N177" s="355">
        <f>'First Nations Communities'!N111</f>
        <v>0</v>
      </c>
      <c r="O177" s="355">
        <f>'First Nations Communities'!O111</f>
        <v>0</v>
      </c>
      <c r="P177" s="392">
        <f>'First Nations Communities'!P111</f>
        <v>0</v>
      </c>
      <c r="Q177" s="392">
        <f>'First Nations Communities'!Q111</f>
        <v>0</v>
      </c>
      <c r="R177" s="355">
        <f>'First Nations Communities'!R111</f>
        <v>0.83333333333333337</v>
      </c>
      <c r="S177" s="392">
        <f>'First Nations Communities'!S111</f>
        <v>0.5</v>
      </c>
      <c r="T177" s="392">
        <f>'First Nations Communities'!T111</f>
        <v>1</v>
      </c>
      <c r="U177" s="392">
        <f>'First Nations Communities'!U111</f>
        <v>1</v>
      </c>
      <c r="V177" s="355">
        <f>'First Nations Communities'!V111</f>
        <v>0</v>
      </c>
      <c r="W177" s="392">
        <f>'First Nations Communities'!W111</f>
        <v>0</v>
      </c>
      <c r="X177" s="508">
        <f>'First Nations Communities'!X111</f>
        <v>0</v>
      </c>
    </row>
    <row r="178" spans="1:24" ht="15.75" thickTop="1">
      <c r="A178" s="890" t="s">
        <v>220</v>
      </c>
      <c r="B178" s="612" t="s">
        <v>221</v>
      </c>
      <c r="C178" s="596">
        <f>'First Nations Communities'!C112</f>
        <v>4872</v>
      </c>
      <c r="D178" s="597">
        <f>'First Nations Communities'!D112</f>
        <v>94.3</v>
      </c>
      <c r="E178" s="598">
        <f>'First Nations Communities'!E112</f>
        <v>0.51833333333333331</v>
      </c>
      <c r="F178" s="599">
        <f>'First Nations Communities'!F112</f>
        <v>0.53666666666666663</v>
      </c>
      <c r="G178" s="600">
        <f>'First Nations Communities'!G112</f>
        <v>0</v>
      </c>
      <c r="H178" s="601">
        <f>'First Nations Communities'!H112</f>
        <v>0.61</v>
      </c>
      <c r="I178" s="602">
        <f>'First Nations Communities'!I112</f>
        <v>1</v>
      </c>
      <c r="J178" s="602">
        <f>'First Nations Communities'!J112</f>
        <v>0.5</v>
      </c>
      <c r="K178" s="602">
        <f>'First Nations Communities'!K112</f>
        <v>0.33</v>
      </c>
      <c r="L178" s="600">
        <f>'First Nations Communities'!L112</f>
        <v>1</v>
      </c>
      <c r="M178" s="599">
        <f>'First Nations Communities'!M112</f>
        <v>0.5</v>
      </c>
      <c r="N178" s="600">
        <f>'First Nations Communities'!N112</f>
        <v>1</v>
      </c>
      <c r="O178" s="600">
        <f>'First Nations Communities'!O112</f>
        <v>0.5</v>
      </c>
      <c r="P178" s="602">
        <f>'First Nations Communities'!P112</f>
        <v>1</v>
      </c>
      <c r="Q178" s="602">
        <f>'First Nations Communities'!Q112</f>
        <v>0</v>
      </c>
      <c r="R178" s="600">
        <f>'First Nations Communities'!R112</f>
        <v>0.5</v>
      </c>
      <c r="S178" s="602">
        <f>'First Nations Communities'!S112</f>
        <v>0.5</v>
      </c>
      <c r="T178" s="602">
        <f>'First Nations Communities'!T112</f>
        <v>0</v>
      </c>
      <c r="U178" s="602">
        <f>'First Nations Communities'!U112</f>
        <v>1</v>
      </c>
      <c r="V178" s="600">
        <f>'First Nations Communities'!V112</f>
        <v>0</v>
      </c>
      <c r="W178" s="602">
        <f>'First Nations Communities'!W112</f>
        <v>0</v>
      </c>
      <c r="X178" s="603">
        <f>'First Nations Communities'!X112</f>
        <v>0</v>
      </c>
    </row>
    <row r="179" spans="1:24" ht="15">
      <c r="A179" s="891" t="s">
        <v>222</v>
      </c>
      <c r="B179" s="613" t="s">
        <v>221</v>
      </c>
      <c r="C179" s="184">
        <f>'First Nations Communities'!C113</f>
        <v>866</v>
      </c>
      <c r="D179" s="185">
        <f>'First Nations Communities'!D113</f>
        <v>97.1</v>
      </c>
      <c r="E179" s="180">
        <f>'First Nations Communities'!E113</f>
        <v>0.55999999999999994</v>
      </c>
      <c r="F179" s="181">
        <f>'First Nations Communities'!F113</f>
        <v>0.70333333333333325</v>
      </c>
      <c r="G179" s="182">
        <f>'First Nations Communities'!G113</f>
        <v>0.5</v>
      </c>
      <c r="H179" s="172">
        <f>'First Nations Communities'!H113</f>
        <v>0.61</v>
      </c>
      <c r="I179" s="402">
        <f>'First Nations Communities'!I113</f>
        <v>1</v>
      </c>
      <c r="J179" s="402">
        <f>'First Nations Communities'!J113</f>
        <v>0.5</v>
      </c>
      <c r="K179" s="402">
        <f>'First Nations Communities'!K113</f>
        <v>0.33</v>
      </c>
      <c r="L179" s="182">
        <f>'First Nations Communities'!L113</f>
        <v>1</v>
      </c>
      <c r="M179" s="181">
        <f>'First Nations Communities'!M113</f>
        <v>0.41666666666666663</v>
      </c>
      <c r="N179" s="182">
        <f>'First Nations Communities'!N113</f>
        <v>0.5</v>
      </c>
      <c r="O179" s="182">
        <f>'First Nations Communities'!O113</f>
        <v>0.5</v>
      </c>
      <c r="P179" s="402">
        <f>'First Nations Communities'!P113</f>
        <v>1</v>
      </c>
      <c r="Q179" s="402">
        <f>'First Nations Communities'!Q113</f>
        <v>0</v>
      </c>
      <c r="R179" s="182">
        <f>'First Nations Communities'!R113</f>
        <v>0.66666666666666663</v>
      </c>
      <c r="S179" s="402">
        <f>'First Nations Communities'!S113</f>
        <v>1</v>
      </c>
      <c r="T179" s="402">
        <f>'First Nations Communities'!T113</f>
        <v>0</v>
      </c>
      <c r="U179" s="402">
        <f>'First Nations Communities'!U113</f>
        <v>1</v>
      </c>
      <c r="V179" s="182">
        <f>'First Nations Communities'!V113</f>
        <v>0</v>
      </c>
      <c r="W179" s="402">
        <f>'First Nations Communities'!W113</f>
        <v>0</v>
      </c>
      <c r="X179" s="604">
        <f>'First Nations Communities'!X113</f>
        <v>0</v>
      </c>
    </row>
    <row r="180" spans="1:24" ht="15">
      <c r="A180" s="892" t="s">
        <v>223</v>
      </c>
      <c r="B180" s="614" t="s">
        <v>221</v>
      </c>
      <c r="C180" s="178">
        <f>'First Nations Communities'!C114</f>
        <v>3523</v>
      </c>
      <c r="D180" s="179">
        <f>'First Nations Communities'!D114</f>
        <v>95.9</v>
      </c>
      <c r="E180" s="180">
        <f>'First Nations Communities'!E114</f>
        <v>0.52083333333333326</v>
      </c>
      <c r="F180" s="181">
        <f>'First Nations Communities'!F114</f>
        <v>0.66666666666666663</v>
      </c>
      <c r="G180" s="182">
        <f>'First Nations Communities'!G114</f>
        <v>0.5</v>
      </c>
      <c r="H180" s="182">
        <f>'First Nations Communities'!H114</f>
        <v>0.5</v>
      </c>
      <c r="I180" s="402">
        <f>'First Nations Communities'!I114</f>
        <v>1</v>
      </c>
      <c r="J180" s="402" t="str">
        <f>'First Nations Communities'!J114</f>
        <v>n/a</v>
      </c>
      <c r="K180" s="402">
        <f>'First Nations Communities'!K114</f>
        <v>0</v>
      </c>
      <c r="L180" s="182">
        <f>'First Nations Communities'!L114</f>
        <v>1</v>
      </c>
      <c r="M180" s="181">
        <f>'First Nations Communities'!M114</f>
        <v>0.375</v>
      </c>
      <c r="N180" s="182">
        <f>'First Nations Communities'!N114</f>
        <v>0.5</v>
      </c>
      <c r="O180" s="182">
        <f>'First Nations Communities'!O114</f>
        <v>0.5</v>
      </c>
      <c r="P180" s="402">
        <f>'First Nations Communities'!P114</f>
        <v>1</v>
      </c>
      <c r="Q180" s="402">
        <f>'First Nations Communities'!Q114</f>
        <v>0</v>
      </c>
      <c r="R180" s="182">
        <f>'First Nations Communities'!R114</f>
        <v>0.5</v>
      </c>
      <c r="S180" s="402">
        <f>'First Nations Communities'!S114</f>
        <v>0.5</v>
      </c>
      <c r="T180" s="402">
        <f>'First Nations Communities'!T114</f>
        <v>0</v>
      </c>
      <c r="U180" s="402">
        <f>'First Nations Communities'!U114</f>
        <v>1</v>
      </c>
      <c r="V180" s="182">
        <f>'First Nations Communities'!V114</f>
        <v>0</v>
      </c>
      <c r="W180" s="402">
        <f>'First Nations Communities'!W114</f>
        <v>0</v>
      </c>
      <c r="X180" s="604">
        <f>'First Nations Communities'!X114</f>
        <v>0</v>
      </c>
    </row>
    <row r="181" spans="1:24" ht="15">
      <c r="A181" s="891" t="s">
        <v>224</v>
      </c>
      <c r="B181" s="613" t="s">
        <v>221</v>
      </c>
      <c r="C181" s="184">
        <f>'First Nations Communities'!C115</f>
        <v>760</v>
      </c>
      <c r="D181" s="185">
        <f>'First Nations Communities'!D115</f>
        <v>98</v>
      </c>
      <c r="E181" s="180">
        <f>'First Nations Communities'!E115</f>
        <v>0.54833333333333334</v>
      </c>
      <c r="F181" s="181">
        <f>'First Nations Communities'!F115</f>
        <v>0.72166666666666668</v>
      </c>
      <c r="G181" s="182">
        <f>'First Nations Communities'!G115</f>
        <v>0.5</v>
      </c>
      <c r="H181" s="182">
        <f>'First Nations Communities'!H115</f>
        <v>0.66500000000000004</v>
      </c>
      <c r="I181" s="402">
        <f>'First Nations Communities'!I115</f>
        <v>1</v>
      </c>
      <c r="J181" s="402" t="str">
        <f>'First Nations Communities'!J115</f>
        <v>n/a</v>
      </c>
      <c r="K181" s="402">
        <f>'First Nations Communities'!K115</f>
        <v>0.33</v>
      </c>
      <c r="L181" s="182">
        <f>'First Nations Communities'!L115</f>
        <v>1</v>
      </c>
      <c r="M181" s="181">
        <f>'First Nations Communities'!M115</f>
        <v>0.375</v>
      </c>
      <c r="N181" s="182">
        <f>'First Nations Communities'!N115</f>
        <v>0.5</v>
      </c>
      <c r="O181" s="182">
        <f>'First Nations Communities'!O115</f>
        <v>0.5</v>
      </c>
      <c r="P181" s="402">
        <f>'First Nations Communities'!P115</f>
        <v>1</v>
      </c>
      <c r="Q181" s="402">
        <f>'First Nations Communities'!Q115</f>
        <v>0</v>
      </c>
      <c r="R181" s="182">
        <f>'First Nations Communities'!R115</f>
        <v>0.5</v>
      </c>
      <c r="S181" s="402">
        <f>'First Nations Communities'!S115</f>
        <v>0.5</v>
      </c>
      <c r="T181" s="402">
        <f>'First Nations Communities'!T115</f>
        <v>0</v>
      </c>
      <c r="U181" s="402">
        <f>'First Nations Communities'!U115</f>
        <v>1</v>
      </c>
      <c r="V181" s="182">
        <f>'First Nations Communities'!V115</f>
        <v>0</v>
      </c>
      <c r="W181" s="402">
        <f>'First Nations Communities'!W115</f>
        <v>0</v>
      </c>
      <c r="X181" s="604">
        <f>'First Nations Communities'!X115</f>
        <v>0</v>
      </c>
    </row>
    <row r="182" spans="1:24" ht="15">
      <c r="A182" s="892" t="s">
        <v>225</v>
      </c>
      <c r="B182" s="614" t="s">
        <v>221</v>
      </c>
      <c r="C182" s="178">
        <f>'First Nations Communities'!C116</f>
        <v>737</v>
      </c>
      <c r="D182" s="179">
        <f>'First Nations Communities'!D116</f>
        <v>91.2</v>
      </c>
      <c r="E182" s="180">
        <f>'First Nations Communities'!E116</f>
        <v>0.60416666666666674</v>
      </c>
      <c r="F182" s="181">
        <f>'First Nations Communities'!F116</f>
        <v>0.83333333333333337</v>
      </c>
      <c r="G182" s="182">
        <f>'First Nations Communities'!G116</f>
        <v>1</v>
      </c>
      <c r="H182" s="182">
        <f>'First Nations Communities'!H116</f>
        <v>0.5</v>
      </c>
      <c r="I182" s="402">
        <f>'First Nations Communities'!I116</f>
        <v>1</v>
      </c>
      <c r="J182" s="402" t="str">
        <f>'First Nations Communities'!J116</f>
        <v>n/a</v>
      </c>
      <c r="K182" s="402">
        <f>'First Nations Communities'!K116</f>
        <v>0</v>
      </c>
      <c r="L182" s="182">
        <f>'First Nations Communities'!L116</f>
        <v>1</v>
      </c>
      <c r="M182" s="181">
        <f>'First Nations Communities'!M116</f>
        <v>0.375</v>
      </c>
      <c r="N182" s="182">
        <f>'First Nations Communities'!N116</f>
        <v>0.5</v>
      </c>
      <c r="O182" s="182">
        <f>'First Nations Communities'!O116</f>
        <v>0.5</v>
      </c>
      <c r="P182" s="402">
        <f>'First Nations Communities'!P116</f>
        <v>1</v>
      </c>
      <c r="Q182" s="402">
        <f>'First Nations Communities'!Q116</f>
        <v>0</v>
      </c>
      <c r="R182" s="182">
        <f>'First Nations Communities'!R116</f>
        <v>0.5</v>
      </c>
      <c r="S182" s="402">
        <f>'First Nations Communities'!S116</f>
        <v>0.5</v>
      </c>
      <c r="T182" s="402">
        <f>'First Nations Communities'!T116</f>
        <v>0</v>
      </c>
      <c r="U182" s="402">
        <f>'First Nations Communities'!U116</f>
        <v>1</v>
      </c>
      <c r="V182" s="182">
        <f>'First Nations Communities'!V116</f>
        <v>0</v>
      </c>
      <c r="W182" s="402">
        <f>'First Nations Communities'!W116</f>
        <v>0</v>
      </c>
      <c r="X182" s="604">
        <f>'First Nations Communities'!X116</f>
        <v>0</v>
      </c>
    </row>
    <row r="183" spans="1:24" ht="15">
      <c r="A183" s="891" t="s">
        <v>226</v>
      </c>
      <c r="B183" s="613" t="s">
        <v>221</v>
      </c>
      <c r="C183" s="184">
        <f>'First Nations Communities'!C117</f>
        <v>2196</v>
      </c>
      <c r="D183" s="185">
        <f>'First Nations Communities'!D117</f>
        <v>96.7</v>
      </c>
      <c r="E183" s="180">
        <f>'First Nations Communities'!E117</f>
        <v>0.53916666666666657</v>
      </c>
      <c r="F183" s="181">
        <f>'First Nations Communities'!F117</f>
        <v>0.70333333333333325</v>
      </c>
      <c r="G183" s="182">
        <f>'First Nations Communities'!G117</f>
        <v>0.5</v>
      </c>
      <c r="H183" s="182">
        <f>'First Nations Communities'!H117</f>
        <v>0.61</v>
      </c>
      <c r="I183" s="402">
        <f>'First Nations Communities'!I117</f>
        <v>1</v>
      </c>
      <c r="J183" s="402">
        <f>'First Nations Communities'!J117</f>
        <v>0.5</v>
      </c>
      <c r="K183" s="402">
        <f>'First Nations Communities'!K117</f>
        <v>0.33</v>
      </c>
      <c r="L183" s="182">
        <f>'First Nations Communities'!L117</f>
        <v>1</v>
      </c>
      <c r="M183" s="181">
        <f>'First Nations Communities'!M117</f>
        <v>0.375</v>
      </c>
      <c r="N183" s="182">
        <f>'First Nations Communities'!N117</f>
        <v>0.5</v>
      </c>
      <c r="O183" s="182">
        <f>'First Nations Communities'!O117</f>
        <v>0.5</v>
      </c>
      <c r="P183" s="402">
        <f>'First Nations Communities'!P117</f>
        <v>1</v>
      </c>
      <c r="Q183" s="402">
        <f>'First Nations Communities'!Q117</f>
        <v>0</v>
      </c>
      <c r="R183" s="182">
        <f>'First Nations Communities'!R117</f>
        <v>0.5</v>
      </c>
      <c r="S183" s="402">
        <f>'First Nations Communities'!S117</f>
        <v>0.5</v>
      </c>
      <c r="T183" s="402">
        <f>'First Nations Communities'!T117</f>
        <v>0</v>
      </c>
      <c r="U183" s="402">
        <f>'First Nations Communities'!U117</f>
        <v>1</v>
      </c>
      <c r="V183" s="182">
        <f>'First Nations Communities'!V117</f>
        <v>0</v>
      </c>
      <c r="W183" s="402">
        <f>'First Nations Communities'!W117</f>
        <v>0</v>
      </c>
      <c r="X183" s="604">
        <f>'First Nations Communities'!X117</f>
        <v>0</v>
      </c>
    </row>
    <row r="184" spans="1:24" ht="15">
      <c r="A184" s="892" t="s">
        <v>227</v>
      </c>
      <c r="B184" s="614" t="s">
        <v>221</v>
      </c>
      <c r="C184" s="178">
        <f>'First Nations Communities'!C118</f>
        <v>1759</v>
      </c>
      <c r="D184" s="179">
        <f>'First Nations Communities'!D118</f>
        <v>98.6</v>
      </c>
      <c r="E184" s="180">
        <f>'First Nations Communities'!E118</f>
        <v>0.58333333333333326</v>
      </c>
      <c r="F184" s="181">
        <f>'First Nations Communities'!F118</f>
        <v>0.66666666666666663</v>
      </c>
      <c r="G184" s="182">
        <f>'First Nations Communities'!G118</f>
        <v>0.5</v>
      </c>
      <c r="H184" s="182">
        <f>'First Nations Communities'!H118</f>
        <v>0.5</v>
      </c>
      <c r="I184" s="402">
        <f>'First Nations Communities'!I118</f>
        <v>1</v>
      </c>
      <c r="J184" s="402" t="str">
        <f>'First Nations Communities'!J118</f>
        <v>n/a</v>
      </c>
      <c r="K184" s="402">
        <f>'First Nations Communities'!K118</f>
        <v>0</v>
      </c>
      <c r="L184" s="182">
        <f>'First Nations Communities'!L118</f>
        <v>1</v>
      </c>
      <c r="M184" s="181">
        <f>'First Nations Communities'!M118</f>
        <v>0.5</v>
      </c>
      <c r="N184" s="182">
        <f>'First Nations Communities'!N118</f>
        <v>0.5</v>
      </c>
      <c r="O184" s="182">
        <f>'First Nations Communities'!O118</f>
        <v>1</v>
      </c>
      <c r="P184" s="402">
        <f>'First Nations Communities'!P118</f>
        <v>1</v>
      </c>
      <c r="Q184" s="402">
        <f>'First Nations Communities'!Q118</f>
        <v>1</v>
      </c>
      <c r="R184" s="182">
        <f>'First Nations Communities'!R118</f>
        <v>0.5</v>
      </c>
      <c r="S184" s="402">
        <f>'First Nations Communities'!S118</f>
        <v>0.5</v>
      </c>
      <c r="T184" s="402">
        <f>'First Nations Communities'!T118</f>
        <v>0</v>
      </c>
      <c r="U184" s="402">
        <f>'First Nations Communities'!U118</f>
        <v>1</v>
      </c>
      <c r="V184" s="182">
        <f>'First Nations Communities'!V118</f>
        <v>0</v>
      </c>
      <c r="W184" s="402">
        <f>'First Nations Communities'!W118</f>
        <v>0</v>
      </c>
      <c r="X184" s="604">
        <f>'First Nations Communities'!X118</f>
        <v>0</v>
      </c>
    </row>
    <row r="185" spans="1:24" ht="15">
      <c r="A185" s="891" t="s">
        <v>228</v>
      </c>
      <c r="B185" s="613" t="s">
        <v>221</v>
      </c>
      <c r="C185" s="184">
        <f>'First Nations Communities'!C119</f>
        <v>984</v>
      </c>
      <c r="D185" s="185">
        <f>'First Nations Communities'!D119</f>
        <v>94.9</v>
      </c>
      <c r="E185" s="180">
        <f>'First Nations Communities'!E119</f>
        <v>0.42805555555555552</v>
      </c>
      <c r="F185" s="181">
        <f>'First Nations Communities'!F119</f>
        <v>0.4811111111111111</v>
      </c>
      <c r="G185" s="182">
        <f>'First Nations Communities'!G119</f>
        <v>0</v>
      </c>
      <c r="H185" s="182">
        <f>'First Nations Communities'!H119</f>
        <v>0.44333333333333336</v>
      </c>
      <c r="I185" s="402">
        <f>'First Nations Communities'!I119</f>
        <v>1</v>
      </c>
      <c r="J185" s="402">
        <f>'First Nations Communities'!J119</f>
        <v>0</v>
      </c>
      <c r="K185" s="402">
        <f>'First Nations Communities'!K119</f>
        <v>0.33</v>
      </c>
      <c r="L185" s="182">
        <f>'First Nations Communities'!L119</f>
        <v>1</v>
      </c>
      <c r="M185" s="181">
        <f>'First Nations Communities'!M119</f>
        <v>0.375</v>
      </c>
      <c r="N185" s="182">
        <f>'First Nations Communities'!N119</f>
        <v>0.5</v>
      </c>
      <c r="O185" s="182">
        <f>'First Nations Communities'!O119</f>
        <v>0.5</v>
      </c>
      <c r="P185" s="402">
        <f>'First Nations Communities'!P119</f>
        <v>1</v>
      </c>
      <c r="Q185" s="402">
        <f>'First Nations Communities'!Q119</f>
        <v>0</v>
      </c>
      <c r="R185" s="182">
        <f>'First Nations Communities'!R119</f>
        <v>0.5</v>
      </c>
      <c r="S185" s="402">
        <f>'First Nations Communities'!S119</f>
        <v>0.5</v>
      </c>
      <c r="T185" s="402">
        <f>'First Nations Communities'!T119</f>
        <v>0</v>
      </c>
      <c r="U185" s="402">
        <f>'First Nations Communities'!U119</f>
        <v>1</v>
      </c>
      <c r="V185" s="182">
        <f>'First Nations Communities'!V119</f>
        <v>0</v>
      </c>
      <c r="W185" s="402">
        <f>'First Nations Communities'!W119</f>
        <v>0</v>
      </c>
      <c r="X185" s="604">
        <f>'First Nations Communities'!X119</f>
        <v>0</v>
      </c>
    </row>
    <row r="186" spans="1:24" ht="15.75" thickBot="1">
      <c r="A186" s="893" t="s">
        <v>229</v>
      </c>
      <c r="B186" s="615" t="s">
        <v>221</v>
      </c>
      <c r="C186" s="605">
        <f>'First Nations Communities'!C120</f>
        <v>1444</v>
      </c>
      <c r="D186" s="606">
        <f>'First Nations Communities'!D120</f>
        <v>96.2</v>
      </c>
      <c r="E186" s="607">
        <f>'First Nations Communities'!E120</f>
        <v>0.37944444444444442</v>
      </c>
      <c r="F186" s="608">
        <f>'First Nations Communities'!F120</f>
        <v>0.42555555555555552</v>
      </c>
      <c r="G186" s="609">
        <f>'First Nations Communities'!G120</f>
        <v>0</v>
      </c>
      <c r="H186" s="609">
        <f>'First Nations Communities'!H120</f>
        <v>0.27666666666666667</v>
      </c>
      <c r="I186" s="610">
        <f>'First Nations Communities'!I120</f>
        <v>0</v>
      </c>
      <c r="J186" s="610">
        <f>'First Nations Communities'!J120</f>
        <v>0.5</v>
      </c>
      <c r="K186" s="610">
        <f>'First Nations Communities'!K120</f>
        <v>0.33</v>
      </c>
      <c r="L186" s="609">
        <f>'First Nations Communities'!L120</f>
        <v>1</v>
      </c>
      <c r="M186" s="608">
        <f>'First Nations Communities'!M120</f>
        <v>0.33333333333333331</v>
      </c>
      <c r="N186" s="609">
        <f>'First Nations Communities'!N120</f>
        <v>0.5</v>
      </c>
      <c r="O186" s="609">
        <f>'First Nations Communities'!O120</f>
        <v>0.5</v>
      </c>
      <c r="P186" s="610">
        <f>'First Nations Communities'!P120</f>
        <v>1</v>
      </c>
      <c r="Q186" s="610">
        <f>'First Nations Communities'!Q120</f>
        <v>0</v>
      </c>
      <c r="R186" s="609">
        <f>'First Nations Communities'!R120</f>
        <v>0.33333333333333331</v>
      </c>
      <c r="S186" s="610">
        <f>'First Nations Communities'!S120</f>
        <v>0</v>
      </c>
      <c r="T186" s="610">
        <f>'First Nations Communities'!T120</f>
        <v>0</v>
      </c>
      <c r="U186" s="610">
        <f>'First Nations Communities'!U120</f>
        <v>1</v>
      </c>
      <c r="V186" s="609">
        <f>'First Nations Communities'!V120</f>
        <v>0</v>
      </c>
      <c r="W186" s="610">
        <f>'First Nations Communities'!W120</f>
        <v>0</v>
      </c>
      <c r="X186" s="611">
        <f>'First Nations Communities'!X120</f>
        <v>0</v>
      </c>
    </row>
    <row r="187" spans="1:24" ht="15">
      <c r="A187" s="500" t="s">
        <v>269</v>
      </c>
      <c r="B187" s="426" t="s">
        <v>268</v>
      </c>
      <c r="C187" s="253">
        <f>'First Nations Communities'!C121</f>
        <v>1874</v>
      </c>
      <c r="D187" s="427">
        <f>'First Nations Communities'!D121</f>
        <v>94.1</v>
      </c>
      <c r="E187" s="112">
        <f>'First Nations Communities'!E121</f>
        <v>0.63541666666666674</v>
      </c>
      <c r="F187" s="113">
        <f>'First Nations Communities'!F121</f>
        <v>0.83333333333333337</v>
      </c>
      <c r="G187" s="331">
        <f>'First Nations Communities'!G121</f>
        <v>1</v>
      </c>
      <c r="H187" s="115">
        <f>'First Nations Communities'!H121</f>
        <v>0.5</v>
      </c>
      <c r="I187" s="380">
        <f>'First Nations Communities'!I121</f>
        <v>1</v>
      </c>
      <c r="J187" s="380" t="str">
        <f>'First Nations Communities'!J121</f>
        <v>n/a</v>
      </c>
      <c r="K187" s="380">
        <f>'First Nations Communities'!K121</f>
        <v>0</v>
      </c>
      <c r="L187" s="331">
        <f>'First Nations Communities'!L121</f>
        <v>1</v>
      </c>
      <c r="M187" s="113">
        <f>'First Nations Communities'!M121</f>
        <v>0.4375</v>
      </c>
      <c r="N187" s="331">
        <f>'First Nations Communities'!N121</f>
        <v>0.5</v>
      </c>
      <c r="O187" s="115">
        <f>'First Nations Communities'!O121</f>
        <v>0.75</v>
      </c>
      <c r="P187" s="380">
        <f>'First Nations Communities'!P121</f>
        <v>1</v>
      </c>
      <c r="Q187" s="380">
        <f>'First Nations Communities'!Q121</f>
        <v>0.5</v>
      </c>
      <c r="R187" s="115">
        <f>'First Nations Communities'!R121</f>
        <v>0.5</v>
      </c>
      <c r="S187" s="380">
        <f>'First Nations Communities'!S121</f>
        <v>0.5</v>
      </c>
      <c r="T187" s="380">
        <f>'First Nations Communities'!T121</f>
        <v>0</v>
      </c>
      <c r="U187" s="380">
        <f>'First Nations Communities'!U121</f>
        <v>1</v>
      </c>
      <c r="V187" s="115">
        <f>'First Nations Communities'!V121</f>
        <v>0</v>
      </c>
      <c r="W187" s="380">
        <f>'First Nations Communities'!W121</f>
        <v>0</v>
      </c>
      <c r="X187" s="499">
        <f>'First Nations Communities'!X121</f>
        <v>0</v>
      </c>
    </row>
    <row r="188" spans="1:24" ht="15">
      <c r="A188" s="498" t="s">
        <v>270</v>
      </c>
      <c r="B188" s="425" t="s">
        <v>268</v>
      </c>
      <c r="C188" s="423">
        <f>'First Nations Communities'!C122</f>
        <v>129</v>
      </c>
      <c r="D188" s="424">
        <f>'First Nations Communities'!D122</f>
        <v>92</v>
      </c>
      <c r="E188" s="112">
        <f>'First Nations Communities'!E122</f>
        <v>0.22541666666666665</v>
      </c>
      <c r="F188" s="113">
        <f>'First Nations Communities'!F122</f>
        <v>5.5E-2</v>
      </c>
      <c r="G188" s="331">
        <f>'First Nations Communities'!G122</f>
        <v>0</v>
      </c>
      <c r="H188" s="115">
        <f>'First Nations Communities'!H122</f>
        <v>0.16500000000000001</v>
      </c>
      <c r="I188" s="380">
        <f>'First Nations Communities'!I122</f>
        <v>0</v>
      </c>
      <c r="J188" s="380" t="str">
        <f>'First Nations Communities'!J122</f>
        <v>n/a</v>
      </c>
      <c r="K188" s="380">
        <f>'First Nations Communities'!K122</f>
        <v>0.33</v>
      </c>
      <c r="L188" s="331">
        <f>'First Nations Communities'!L122</f>
        <v>0</v>
      </c>
      <c r="M188" s="113">
        <f>'First Nations Communities'!M122</f>
        <v>0.39583333333333331</v>
      </c>
      <c r="N188" s="331">
        <f>'First Nations Communities'!N122</f>
        <v>0.5</v>
      </c>
      <c r="O188" s="115">
        <f>'First Nations Communities'!O122</f>
        <v>0.75</v>
      </c>
      <c r="P188" s="380">
        <f>'First Nations Communities'!P122</f>
        <v>1</v>
      </c>
      <c r="Q188" s="380">
        <f>'First Nations Communities'!Q122</f>
        <v>0.5</v>
      </c>
      <c r="R188" s="115">
        <f>'First Nations Communities'!R122</f>
        <v>0.33333333333333331</v>
      </c>
      <c r="S188" s="380">
        <f>'First Nations Communities'!S122</f>
        <v>0.5</v>
      </c>
      <c r="T188" s="380">
        <f>'First Nations Communities'!T122</f>
        <v>0</v>
      </c>
      <c r="U188" s="380">
        <f>'First Nations Communities'!U122</f>
        <v>0.5</v>
      </c>
      <c r="V188" s="115">
        <f>'First Nations Communities'!V122</f>
        <v>0</v>
      </c>
      <c r="W188" s="380">
        <f>'First Nations Communities'!W122</f>
        <v>0</v>
      </c>
      <c r="X188" s="499">
        <f>'First Nations Communities'!X122</f>
        <v>0</v>
      </c>
    </row>
    <row r="189" spans="1:24" ht="15">
      <c r="A189" s="500" t="s">
        <v>271</v>
      </c>
      <c r="B189" s="426" t="s">
        <v>268</v>
      </c>
      <c r="C189" s="253">
        <f>'First Nations Communities'!C123</f>
        <v>533</v>
      </c>
      <c r="D189" s="427">
        <f>'First Nations Communities'!D123</f>
        <v>94.3</v>
      </c>
      <c r="E189" s="112">
        <f>'First Nations Communities'!E123</f>
        <v>0.32958333333333334</v>
      </c>
      <c r="F189" s="113">
        <f>'First Nations Communities'!F123</f>
        <v>0.22166666666666668</v>
      </c>
      <c r="G189" s="331">
        <f>'First Nations Communities'!G123</f>
        <v>0.5</v>
      </c>
      <c r="H189" s="115">
        <f>'First Nations Communities'!H123</f>
        <v>0.16500000000000001</v>
      </c>
      <c r="I189" s="380">
        <f>'First Nations Communities'!I123</f>
        <v>0</v>
      </c>
      <c r="J189" s="380" t="str">
        <f>'First Nations Communities'!J123</f>
        <v>n/a</v>
      </c>
      <c r="K189" s="380">
        <f>'First Nations Communities'!K123</f>
        <v>0.33</v>
      </c>
      <c r="L189" s="331">
        <f>'First Nations Communities'!L123</f>
        <v>0</v>
      </c>
      <c r="M189" s="113">
        <f>'First Nations Communities'!M123</f>
        <v>0.4375</v>
      </c>
      <c r="N189" s="331">
        <f>'First Nations Communities'!N123</f>
        <v>0.5</v>
      </c>
      <c r="O189" s="115">
        <f>'First Nations Communities'!O123</f>
        <v>0.75</v>
      </c>
      <c r="P189" s="380">
        <f>'First Nations Communities'!P123</f>
        <v>1</v>
      </c>
      <c r="Q189" s="380">
        <f>'First Nations Communities'!Q123</f>
        <v>0.5</v>
      </c>
      <c r="R189" s="115">
        <f>'First Nations Communities'!R123</f>
        <v>0.5</v>
      </c>
      <c r="S189" s="380">
        <f>'First Nations Communities'!S123</f>
        <v>0.5</v>
      </c>
      <c r="T189" s="380">
        <f>'First Nations Communities'!T123</f>
        <v>0</v>
      </c>
      <c r="U189" s="380">
        <f>'First Nations Communities'!U123</f>
        <v>1</v>
      </c>
      <c r="V189" s="115">
        <f>'First Nations Communities'!V123</f>
        <v>0</v>
      </c>
      <c r="W189" s="380">
        <f>'First Nations Communities'!W123</f>
        <v>0</v>
      </c>
      <c r="X189" s="499">
        <f>'First Nations Communities'!X123</f>
        <v>0</v>
      </c>
    </row>
    <row r="190" spans="1:24" ht="15">
      <c r="A190" s="498" t="s">
        <v>272</v>
      </c>
      <c r="B190" s="425" t="s">
        <v>268</v>
      </c>
      <c r="C190" s="425">
        <f>'First Nations Communities'!C124</f>
        <v>219</v>
      </c>
      <c r="D190" s="424">
        <f>'First Nations Communities'!D124</f>
        <v>97.7</v>
      </c>
      <c r="E190" s="112">
        <f>'First Nations Communities'!E124</f>
        <v>0.45833333333333331</v>
      </c>
      <c r="F190" s="113">
        <f>'First Nations Communities'!F124</f>
        <v>0.66666666666666663</v>
      </c>
      <c r="G190" s="331">
        <f>'First Nations Communities'!G124</f>
        <v>0.5</v>
      </c>
      <c r="H190" s="115">
        <f>'First Nations Communities'!H124</f>
        <v>0.5</v>
      </c>
      <c r="I190" s="380">
        <f>'First Nations Communities'!I124</f>
        <v>1</v>
      </c>
      <c r="J190" s="380" t="str">
        <f>'First Nations Communities'!J124</f>
        <v>n/a</v>
      </c>
      <c r="K190" s="380">
        <f>'First Nations Communities'!K124</f>
        <v>0</v>
      </c>
      <c r="L190" s="331">
        <f>'First Nations Communities'!L124</f>
        <v>1</v>
      </c>
      <c r="M190" s="113">
        <f>'First Nations Communities'!M124</f>
        <v>0.25</v>
      </c>
      <c r="N190" s="331">
        <f>'First Nations Communities'!N124</f>
        <v>0</v>
      </c>
      <c r="O190" s="115">
        <f>'First Nations Communities'!O124</f>
        <v>0.5</v>
      </c>
      <c r="P190" s="380">
        <f>'First Nations Communities'!P124</f>
        <v>0.5</v>
      </c>
      <c r="Q190" s="380">
        <f>'First Nations Communities'!Q124</f>
        <v>0.5</v>
      </c>
      <c r="R190" s="115">
        <f>'First Nations Communities'!R124</f>
        <v>0.5</v>
      </c>
      <c r="S190" s="380">
        <f>'First Nations Communities'!S124</f>
        <v>0.5</v>
      </c>
      <c r="T190" s="380">
        <f>'First Nations Communities'!T124</f>
        <v>0</v>
      </c>
      <c r="U190" s="380">
        <f>'First Nations Communities'!U124</f>
        <v>1</v>
      </c>
      <c r="V190" s="115">
        <f>'First Nations Communities'!V124</f>
        <v>0</v>
      </c>
      <c r="W190" s="380">
        <f>'First Nations Communities'!W124</f>
        <v>0</v>
      </c>
      <c r="X190" s="499">
        <f>'First Nations Communities'!X124</f>
        <v>0</v>
      </c>
    </row>
    <row r="191" spans="1:24" ht="15">
      <c r="A191" s="500" t="s">
        <v>273</v>
      </c>
      <c r="B191" s="426" t="s">
        <v>268</v>
      </c>
      <c r="C191" s="426">
        <f>'First Nations Communities'!C125</f>
        <v>516</v>
      </c>
      <c r="D191" s="427">
        <f>'First Nations Communities'!D125</f>
        <v>90.3</v>
      </c>
      <c r="E191" s="112">
        <f>'First Nations Communities'!E125</f>
        <v>0.41291666666666671</v>
      </c>
      <c r="F191" s="113">
        <f>'First Nations Communities'!F125</f>
        <v>0.38833333333333336</v>
      </c>
      <c r="G191" s="331">
        <f>'First Nations Communities'!G125</f>
        <v>1</v>
      </c>
      <c r="H191" s="115">
        <f>'First Nations Communities'!H125</f>
        <v>0.16500000000000001</v>
      </c>
      <c r="I191" s="380">
        <f>'First Nations Communities'!I125</f>
        <v>0</v>
      </c>
      <c r="J191" s="380" t="str">
        <f>'First Nations Communities'!J125</f>
        <v>n/a</v>
      </c>
      <c r="K191" s="380">
        <f>'First Nations Communities'!K125</f>
        <v>0.33</v>
      </c>
      <c r="L191" s="331">
        <f>'First Nations Communities'!L125</f>
        <v>0</v>
      </c>
      <c r="M191" s="113">
        <f>'First Nations Communities'!M125</f>
        <v>0.4375</v>
      </c>
      <c r="N191" s="331">
        <f>'First Nations Communities'!N125</f>
        <v>0.5</v>
      </c>
      <c r="O191" s="115">
        <f>'First Nations Communities'!O125</f>
        <v>0.75</v>
      </c>
      <c r="P191" s="380">
        <f>'First Nations Communities'!P125</f>
        <v>1</v>
      </c>
      <c r="Q191" s="380">
        <f>'First Nations Communities'!Q125</f>
        <v>0.5</v>
      </c>
      <c r="R191" s="115">
        <f>'First Nations Communities'!R125</f>
        <v>0.5</v>
      </c>
      <c r="S191" s="380">
        <f>'First Nations Communities'!S125</f>
        <v>0.5</v>
      </c>
      <c r="T191" s="380">
        <f>'First Nations Communities'!T125</f>
        <v>0</v>
      </c>
      <c r="U191" s="380">
        <f>'First Nations Communities'!U125</f>
        <v>1</v>
      </c>
      <c r="V191" s="115">
        <f>'First Nations Communities'!V125</f>
        <v>0</v>
      </c>
      <c r="W191" s="380">
        <f>'First Nations Communities'!W125</f>
        <v>0</v>
      </c>
      <c r="X191" s="499">
        <f>'First Nations Communities'!X125</f>
        <v>0</v>
      </c>
    </row>
    <row r="192" spans="1:24" ht="15">
      <c r="A192" s="498" t="s">
        <v>274</v>
      </c>
      <c r="B192" s="425" t="s">
        <v>268</v>
      </c>
      <c r="C192" s="423">
        <f>'First Nations Communities'!C126</f>
        <v>500</v>
      </c>
      <c r="D192" s="424">
        <f>'First Nations Communities'!D126</f>
        <v>89</v>
      </c>
      <c r="E192" s="112">
        <f>'First Nations Communities'!E126</f>
        <v>0.51687499999999997</v>
      </c>
      <c r="F192" s="113">
        <f>'First Nations Communities'!F126</f>
        <v>0.55500000000000005</v>
      </c>
      <c r="G192" s="331">
        <f>'First Nations Communities'!G126</f>
        <v>1</v>
      </c>
      <c r="H192" s="115">
        <f>'First Nations Communities'!H126</f>
        <v>0.66500000000000004</v>
      </c>
      <c r="I192" s="380">
        <f>'First Nations Communities'!I126</f>
        <v>1</v>
      </c>
      <c r="J192" s="380" t="str">
        <f>'First Nations Communities'!J126</f>
        <v>n/a</v>
      </c>
      <c r="K192" s="380">
        <f>'First Nations Communities'!K126</f>
        <v>0.33</v>
      </c>
      <c r="L192" s="331">
        <f>'First Nations Communities'!L126</f>
        <v>0</v>
      </c>
      <c r="M192" s="113">
        <f>'First Nations Communities'!M126</f>
        <v>0.47875000000000001</v>
      </c>
      <c r="N192" s="331">
        <f>'First Nations Communities'!N126</f>
        <v>0.5</v>
      </c>
      <c r="O192" s="115">
        <f>'First Nations Communities'!O126</f>
        <v>0.75</v>
      </c>
      <c r="P192" s="380">
        <f>'First Nations Communities'!P126</f>
        <v>1</v>
      </c>
      <c r="Q192" s="380">
        <f>'First Nations Communities'!Q126</f>
        <v>0.5</v>
      </c>
      <c r="R192" s="115">
        <f>'First Nations Communities'!R126</f>
        <v>0.5</v>
      </c>
      <c r="S192" s="380">
        <f>'First Nations Communities'!S126</f>
        <v>0.5</v>
      </c>
      <c r="T192" s="380">
        <f>'First Nations Communities'!T126</f>
        <v>0</v>
      </c>
      <c r="U192" s="380">
        <f>'First Nations Communities'!U126</f>
        <v>1</v>
      </c>
      <c r="V192" s="115">
        <f>'First Nations Communities'!V126</f>
        <v>0.16500000000000001</v>
      </c>
      <c r="W192" s="380">
        <f>'First Nations Communities'!W126</f>
        <v>0.33</v>
      </c>
      <c r="X192" s="499">
        <f>'First Nations Communities'!X126</f>
        <v>0</v>
      </c>
    </row>
    <row r="193" spans="1:24" ht="15">
      <c r="A193" s="500" t="s">
        <v>275</v>
      </c>
      <c r="B193" s="426" t="s">
        <v>268</v>
      </c>
      <c r="C193" s="253">
        <f>'First Nations Communities'!C127</f>
        <v>700</v>
      </c>
      <c r="D193" s="427">
        <f>'First Nations Communities'!D127</f>
        <v>94.2</v>
      </c>
      <c r="E193" s="112">
        <f>'First Nations Communities'!E127</f>
        <v>0.41291666666666671</v>
      </c>
      <c r="F193" s="113">
        <f>'First Nations Communities'!F127</f>
        <v>0.38833333333333336</v>
      </c>
      <c r="G193" s="331">
        <f>'First Nations Communities'!G127</f>
        <v>0.5</v>
      </c>
      <c r="H193" s="115">
        <f>'First Nations Communities'!H127</f>
        <v>0.66500000000000004</v>
      </c>
      <c r="I193" s="380">
        <f>'First Nations Communities'!I127</f>
        <v>1</v>
      </c>
      <c r="J193" s="380" t="str">
        <f>'First Nations Communities'!J127</f>
        <v>n/a</v>
      </c>
      <c r="K193" s="380">
        <f>'First Nations Communities'!K127</f>
        <v>0.33</v>
      </c>
      <c r="L193" s="331">
        <f>'First Nations Communities'!L127</f>
        <v>0</v>
      </c>
      <c r="M193" s="113">
        <f>'First Nations Communities'!M127</f>
        <v>0.4375</v>
      </c>
      <c r="N193" s="331">
        <f>'First Nations Communities'!N127</f>
        <v>0.5</v>
      </c>
      <c r="O193" s="115">
        <f>'First Nations Communities'!O127</f>
        <v>0.75</v>
      </c>
      <c r="P193" s="380">
        <f>'First Nations Communities'!P127</f>
        <v>1</v>
      </c>
      <c r="Q193" s="380">
        <f>'First Nations Communities'!Q127</f>
        <v>0.5</v>
      </c>
      <c r="R193" s="115">
        <f>'First Nations Communities'!R127</f>
        <v>0.5</v>
      </c>
      <c r="S193" s="380">
        <f>'First Nations Communities'!S127</f>
        <v>0.5</v>
      </c>
      <c r="T193" s="380">
        <f>'First Nations Communities'!T127</f>
        <v>0</v>
      </c>
      <c r="U193" s="380">
        <f>'First Nations Communities'!U127</f>
        <v>1</v>
      </c>
      <c r="V193" s="115">
        <f>'First Nations Communities'!V127</f>
        <v>0</v>
      </c>
      <c r="W193" s="380">
        <f>'First Nations Communities'!W127</f>
        <v>0</v>
      </c>
      <c r="X193" s="499">
        <f>'First Nations Communities'!X127</f>
        <v>0</v>
      </c>
    </row>
    <row r="194" spans="1:24" ht="15">
      <c r="A194" s="498" t="s">
        <v>276</v>
      </c>
      <c r="B194" s="425" t="s">
        <v>268</v>
      </c>
      <c r="C194" s="425">
        <f>'First Nations Communities'!C128</f>
        <v>695</v>
      </c>
      <c r="D194" s="424">
        <f>'First Nations Communities'!D128</f>
        <v>91.3</v>
      </c>
      <c r="E194" s="112">
        <f>'First Nations Communities'!E128</f>
        <v>0.53812499999999996</v>
      </c>
      <c r="F194" s="113">
        <f>'First Nations Communities'!F128</f>
        <v>0.55500000000000005</v>
      </c>
      <c r="G194" s="331">
        <f>'First Nations Communities'!G128</f>
        <v>1</v>
      </c>
      <c r="H194" s="115">
        <f>'First Nations Communities'!H128</f>
        <v>0.66500000000000004</v>
      </c>
      <c r="I194" s="380">
        <f>'First Nations Communities'!I128</f>
        <v>1</v>
      </c>
      <c r="J194" s="380" t="str">
        <f>'First Nations Communities'!J128</f>
        <v>n/a</v>
      </c>
      <c r="K194" s="380">
        <f>'First Nations Communities'!K128</f>
        <v>0.33</v>
      </c>
      <c r="L194" s="331">
        <f>'First Nations Communities'!L128</f>
        <v>0</v>
      </c>
      <c r="M194" s="113">
        <f>'First Nations Communities'!M128</f>
        <v>0.52124999999999999</v>
      </c>
      <c r="N194" s="331">
        <f>'First Nations Communities'!N128</f>
        <v>0.5</v>
      </c>
      <c r="O194" s="115">
        <f>'First Nations Communities'!O128</f>
        <v>0.75</v>
      </c>
      <c r="P194" s="380">
        <f>'First Nations Communities'!P128</f>
        <v>1</v>
      </c>
      <c r="Q194" s="380">
        <f>'First Nations Communities'!Q128</f>
        <v>0.5</v>
      </c>
      <c r="R194" s="115">
        <f>'First Nations Communities'!R128</f>
        <v>0.5</v>
      </c>
      <c r="S194" s="380">
        <f>'First Nations Communities'!S128</f>
        <v>0.5</v>
      </c>
      <c r="T194" s="380">
        <f>'First Nations Communities'!T128</f>
        <v>0</v>
      </c>
      <c r="U194" s="380">
        <f>'First Nations Communities'!U128</f>
        <v>1</v>
      </c>
      <c r="V194" s="115">
        <f>'First Nations Communities'!V128</f>
        <v>0.33500000000000002</v>
      </c>
      <c r="W194" s="380">
        <f>'First Nations Communities'!W128</f>
        <v>0.67</v>
      </c>
      <c r="X194" s="499">
        <f>'First Nations Communities'!X128</f>
        <v>0</v>
      </c>
    </row>
    <row r="195" spans="1:24" ht="15">
      <c r="A195" s="500" t="s">
        <v>277</v>
      </c>
      <c r="B195" s="426" t="s">
        <v>268</v>
      </c>
      <c r="C195" s="426">
        <f>'First Nations Communities'!C129</f>
        <v>470</v>
      </c>
      <c r="D195" s="427">
        <f>'First Nations Communities'!D129</f>
        <v>91.5</v>
      </c>
      <c r="E195" s="112">
        <f>'First Nations Communities'!E129</f>
        <v>0.7254166666666666</v>
      </c>
      <c r="F195" s="113">
        <f>'First Nations Communities'!F129</f>
        <v>0.88833333333333331</v>
      </c>
      <c r="G195" s="331">
        <f>'First Nations Communities'!G129</f>
        <v>1</v>
      </c>
      <c r="H195" s="115">
        <f>'First Nations Communities'!H129</f>
        <v>0.66500000000000004</v>
      </c>
      <c r="I195" s="380">
        <f>'First Nations Communities'!I129</f>
        <v>1</v>
      </c>
      <c r="J195" s="380" t="str">
        <f>'First Nations Communities'!J129</f>
        <v>n/a</v>
      </c>
      <c r="K195" s="380">
        <f>'First Nations Communities'!K129</f>
        <v>0.33</v>
      </c>
      <c r="L195" s="331">
        <f>'First Nations Communities'!L129</f>
        <v>1</v>
      </c>
      <c r="M195" s="113">
        <f>'First Nations Communities'!M129</f>
        <v>0.5625</v>
      </c>
      <c r="N195" s="331">
        <f>'First Nations Communities'!N129</f>
        <v>0.5</v>
      </c>
      <c r="O195" s="115">
        <f>'First Nations Communities'!O129</f>
        <v>0.75</v>
      </c>
      <c r="P195" s="380">
        <f>'First Nations Communities'!P129</f>
        <v>1</v>
      </c>
      <c r="Q195" s="380">
        <f>'First Nations Communities'!Q129</f>
        <v>0.5</v>
      </c>
      <c r="R195" s="115">
        <f>'First Nations Communities'!R129</f>
        <v>0.5</v>
      </c>
      <c r="S195" s="380">
        <f>'First Nations Communities'!S129</f>
        <v>0.5</v>
      </c>
      <c r="T195" s="380">
        <f>'First Nations Communities'!T129</f>
        <v>0</v>
      </c>
      <c r="U195" s="380">
        <f>'First Nations Communities'!U129</f>
        <v>1</v>
      </c>
      <c r="V195" s="115">
        <f>'First Nations Communities'!V129</f>
        <v>0.5</v>
      </c>
      <c r="W195" s="380">
        <f>'First Nations Communities'!W129</f>
        <v>1</v>
      </c>
      <c r="X195" s="499">
        <f>'First Nations Communities'!X129</f>
        <v>0</v>
      </c>
    </row>
    <row r="196" spans="1:24" ht="15">
      <c r="A196" s="498" t="s">
        <v>278</v>
      </c>
      <c r="B196" s="425" t="s">
        <v>268</v>
      </c>
      <c r="C196" s="423">
        <f>'First Nations Communities'!C130</f>
        <v>1202</v>
      </c>
      <c r="D196" s="424">
        <f>'First Nations Communities'!D130</f>
        <v>75.400000000000006</v>
      </c>
      <c r="E196" s="112">
        <f>'First Nations Communities'!E130</f>
        <v>0.60041666666666671</v>
      </c>
      <c r="F196" s="113">
        <f>'First Nations Communities'!F130</f>
        <v>0.55500000000000005</v>
      </c>
      <c r="G196" s="331">
        <f>'First Nations Communities'!G130</f>
        <v>1</v>
      </c>
      <c r="H196" s="115">
        <f>'First Nations Communities'!H130</f>
        <v>0.66500000000000004</v>
      </c>
      <c r="I196" s="380">
        <f>'First Nations Communities'!I130</f>
        <v>1</v>
      </c>
      <c r="J196" s="380" t="str">
        <f>'First Nations Communities'!J130</f>
        <v>n/a</v>
      </c>
      <c r="K196" s="380">
        <f>'First Nations Communities'!K130</f>
        <v>0.33</v>
      </c>
      <c r="L196" s="331">
        <f>'First Nations Communities'!L130</f>
        <v>0</v>
      </c>
      <c r="M196" s="113">
        <f>'First Nations Communities'!M130</f>
        <v>0.64583333333333337</v>
      </c>
      <c r="N196" s="331">
        <f>'First Nations Communities'!N130</f>
        <v>0.5</v>
      </c>
      <c r="O196" s="115">
        <f>'First Nations Communities'!O130</f>
        <v>0.75</v>
      </c>
      <c r="P196" s="380">
        <f>'First Nations Communities'!P130</f>
        <v>1</v>
      </c>
      <c r="Q196" s="380">
        <f>'First Nations Communities'!Q130</f>
        <v>0.5</v>
      </c>
      <c r="R196" s="115">
        <f>'First Nations Communities'!R130</f>
        <v>0.83333333333333337</v>
      </c>
      <c r="S196" s="380">
        <f>'First Nations Communities'!S130</f>
        <v>0.5</v>
      </c>
      <c r="T196" s="380">
        <f>'First Nations Communities'!T130</f>
        <v>1</v>
      </c>
      <c r="U196" s="380">
        <f>'First Nations Communities'!U130</f>
        <v>1</v>
      </c>
      <c r="V196" s="115">
        <f>'First Nations Communities'!V130</f>
        <v>0.5</v>
      </c>
      <c r="W196" s="380">
        <f>'First Nations Communities'!W130</f>
        <v>1</v>
      </c>
      <c r="X196" s="499">
        <f>'First Nations Communities'!X130</f>
        <v>0</v>
      </c>
    </row>
    <row r="197" spans="1:24" ht="15">
      <c r="A197" s="500" t="s">
        <v>279</v>
      </c>
      <c r="B197" s="426" t="s">
        <v>268</v>
      </c>
      <c r="C197" s="253">
        <f>'First Nations Communities'!C131</f>
        <v>2542</v>
      </c>
      <c r="D197" s="427">
        <f>'First Nations Communities'!D131</f>
        <v>65.8</v>
      </c>
      <c r="E197" s="112">
        <f>'First Nations Communities'!E131</f>
        <v>0.88145833333333334</v>
      </c>
      <c r="F197" s="113">
        <f>'First Nations Communities'!F131</f>
        <v>0.88833333333333331</v>
      </c>
      <c r="G197" s="331">
        <f>'First Nations Communities'!G131</f>
        <v>1</v>
      </c>
      <c r="H197" s="115">
        <f>'First Nations Communities'!H131</f>
        <v>0.66500000000000004</v>
      </c>
      <c r="I197" s="380">
        <f>'First Nations Communities'!I131</f>
        <v>1</v>
      </c>
      <c r="J197" s="380" t="str">
        <f>'First Nations Communities'!J131</f>
        <v>n/a</v>
      </c>
      <c r="K197" s="380">
        <f>'First Nations Communities'!K131</f>
        <v>0.33</v>
      </c>
      <c r="L197" s="331">
        <f>'First Nations Communities'!L131</f>
        <v>1</v>
      </c>
      <c r="M197" s="113">
        <f>'First Nations Communities'!M131</f>
        <v>0.87458333333333338</v>
      </c>
      <c r="N197" s="331">
        <f>'First Nations Communities'!N131</f>
        <v>1</v>
      </c>
      <c r="O197" s="115">
        <f>'First Nations Communities'!O131</f>
        <v>1</v>
      </c>
      <c r="P197" s="380">
        <f>'First Nations Communities'!P131</f>
        <v>1</v>
      </c>
      <c r="Q197" s="380">
        <f>'First Nations Communities'!Q131</f>
        <v>1</v>
      </c>
      <c r="R197" s="115">
        <f>'First Nations Communities'!R131</f>
        <v>0.83333333333333337</v>
      </c>
      <c r="S197" s="380">
        <f>'First Nations Communities'!S131</f>
        <v>0.5</v>
      </c>
      <c r="T197" s="380">
        <f>'First Nations Communities'!T131</f>
        <v>1</v>
      </c>
      <c r="U197" s="380">
        <f>'First Nations Communities'!U131</f>
        <v>1</v>
      </c>
      <c r="V197" s="115">
        <f>'First Nations Communities'!V131</f>
        <v>0.66500000000000004</v>
      </c>
      <c r="W197" s="380">
        <f>'First Nations Communities'!W131</f>
        <v>1</v>
      </c>
      <c r="X197" s="499">
        <f>'First Nations Communities'!X131</f>
        <v>0.33</v>
      </c>
    </row>
    <row r="198" spans="1:24" ht="15">
      <c r="A198" s="498" t="s">
        <v>280</v>
      </c>
      <c r="B198" s="425" t="s">
        <v>268</v>
      </c>
      <c r="C198" s="425">
        <f>'First Nations Communities'!C132</f>
        <v>278</v>
      </c>
      <c r="D198" s="424">
        <f>'First Nations Communities'!D132</f>
        <v>96.4</v>
      </c>
      <c r="E198" s="112">
        <f>'First Nations Communities'!E132</f>
        <v>0.32958333333333334</v>
      </c>
      <c r="F198" s="113">
        <f>'First Nations Communities'!F132</f>
        <v>0.22166666666666668</v>
      </c>
      <c r="G198" s="331">
        <f>'First Nations Communities'!G132</f>
        <v>0.5</v>
      </c>
      <c r="H198" s="115">
        <f>'First Nations Communities'!H132</f>
        <v>0.16500000000000001</v>
      </c>
      <c r="I198" s="380">
        <f>'First Nations Communities'!I132</f>
        <v>0</v>
      </c>
      <c r="J198" s="380" t="str">
        <f>'First Nations Communities'!J132</f>
        <v>n/a</v>
      </c>
      <c r="K198" s="380">
        <f>'First Nations Communities'!K132</f>
        <v>0.33</v>
      </c>
      <c r="L198" s="331">
        <f>'First Nations Communities'!L132</f>
        <v>0</v>
      </c>
      <c r="M198" s="113">
        <f>'First Nations Communities'!M132</f>
        <v>0.4375</v>
      </c>
      <c r="N198" s="331">
        <f>'First Nations Communities'!N132</f>
        <v>0.5</v>
      </c>
      <c r="O198" s="115">
        <f>'First Nations Communities'!O132</f>
        <v>0.75</v>
      </c>
      <c r="P198" s="380">
        <f>'First Nations Communities'!P132</f>
        <v>1</v>
      </c>
      <c r="Q198" s="380">
        <f>'First Nations Communities'!Q132</f>
        <v>0.5</v>
      </c>
      <c r="R198" s="115">
        <f>'First Nations Communities'!R132</f>
        <v>0.5</v>
      </c>
      <c r="S198" s="380">
        <f>'First Nations Communities'!S132</f>
        <v>0.5</v>
      </c>
      <c r="T198" s="380">
        <f>'First Nations Communities'!T132</f>
        <v>0</v>
      </c>
      <c r="U198" s="380">
        <f>'First Nations Communities'!U132</f>
        <v>1</v>
      </c>
      <c r="V198" s="115">
        <f>'First Nations Communities'!V132</f>
        <v>0</v>
      </c>
      <c r="W198" s="380">
        <f>'First Nations Communities'!W132</f>
        <v>0</v>
      </c>
      <c r="X198" s="499">
        <f>'First Nations Communities'!X132</f>
        <v>0</v>
      </c>
    </row>
    <row r="199" spans="1:24" ht="15">
      <c r="A199" s="500" t="s">
        <v>283</v>
      </c>
      <c r="B199" s="426" t="s">
        <v>268</v>
      </c>
      <c r="C199" s="426">
        <f>'First Nations Communities'!C133</f>
        <v>77</v>
      </c>
      <c r="D199" s="427">
        <f>'First Nations Communities'!D133</f>
        <v>100</v>
      </c>
      <c r="E199" s="112">
        <f>'First Nations Communities'!E133</f>
        <v>0.49625000000000002</v>
      </c>
      <c r="F199" s="113">
        <f>'First Nations Communities'!F133</f>
        <v>0.55500000000000005</v>
      </c>
      <c r="G199" s="331">
        <f>'First Nations Communities'!G133</f>
        <v>1</v>
      </c>
      <c r="H199" s="115">
        <f>'First Nations Communities'!H133</f>
        <v>0.66500000000000004</v>
      </c>
      <c r="I199" s="380">
        <f>'First Nations Communities'!I133</f>
        <v>1</v>
      </c>
      <c r="J199" s="380" t="str">
        <f>'First Nations Communities'!J133</f>
        <v>n/a</v>
      </c>
      <c r="K199" s="380">
        <f>'First Nations Communities'!K133</f>
        <v>0.33</v>
      </c>
      <c r="L199" s="331">
        <f>'First Nations Communities'!L133</f>
        <v>0</v>
      </c>
      <c r="M199" s="113">
        <f>'First Nations Communities'!M133</f>
        <v>0.4375</v>
      </c>
      <c r="N199" s="331">
        <f>'First Nations Communities'!N133</f>
        <v>0.5</v>
      </c>
      <c r="O199" s="115">
        <f>'First Nations Communities'!O133</f>
        <v>0.25</v>
      </c>
      <c r="P199" s="380">
        <f>'First Nations Communities'!P133</f>
        <v>0.5</v>
      </c>
      <c r="Q199" s="380">
        <f>'First Nations Communities'!Q133</f>
        <v>0</v>
      </c>
      <c r="R199" s="115">
        <f>'First Nations Communities'!R133</f>
        <v>0.5</v>
      </c>
      <c r="S199" s="380">
        <f>'First Nations Communities'!S133</f>
        <v>0.5</v>
      </c>
      <c r="T199" s="380">
        <f>'First Nations Communities'!T133</f>
        <v>0</v>
      </c>
      <c r="U199" s="380">
        <f>'First Nations Communities'!U133</f>
        <v>1</v>
      </c>
      <c r="V199" s="115">
        <f>'First Nations Communities'!V133</f>
        <v>0.5</v>
      </c>
      <c r="W199" s="380">
        <f>'First Nations Communities'!W133</f>
        <v>1</v>
      </c>
      <c r="X199" s="499">
        <f>'First Nations Communities'!X133</f>
        <v>0</v>
      </c>
    </row>
    <row r="200" spans="1:24" ht="15">
      <c r="A200" s="498" t="s">
        <v>284</v>
      </c>
      <c r="B200" s="425" t="s">
        <v>268</v>
      </c>
      <c r="C200" s="425">
        <f>'First Nations Communities'!C134</f>
        <v>303</v>
      </c>
      <c r="D200" s="424">
        <f>'First Nations Communities'!D134</f>
        <v>91.7</v>
      </c>
      <c r="E200" s="112">
        <f>'First Nations Communities'!E134</f>
        <v>0.32958333333333334</v>
      </c>
      <c r="F200" s="113">
        <f>'First Nations Communities'!F134</f>
        <v>0.22166666666666668</v>
      </c>
      <c r="G200" s="331">
        <f>'First Nations Communities'!G134</f>
        <v>0.5</v>
      </c>
      <c r="H200" s="115">
        <f>'First Nations Communities'!H134</f>
        <v>0.16500000000000001</v>
      </c>
      <c r="I200" s="380">
        <f>'First Nations Communities'!I134</f>
        <v>0</v>
      </c>
      <c r="J200" s="380" t="str">
        <f>'First Nations Communities'!J134</f>
        <v>n/a</v>
      </c>
      <c r="K200" s="380">
        <f>'First Nations Communities'!K134</f>
        <v>0.33</v>
      </c>
      <c r="L200" s="331">
        <f>'First Nations Communities'!L134</f>
        <v>0</v>
      </c>
      <c r="M200" s="113">
        <f>'First Nations Communities'!M134</f>
        <v>0.4375</v>
      </c>
      <c r="N200" s="331">
        <f>'First Nations Communities'!N134</f>
        <v>0.5</v>
      </c>
      <c r="O200" s="115">
        <f>'First Nations Communities'!O134</f>
        <v>0.75</v>
      </c>
      <c r="P200" s="380">
        <f>'First Nations Communities'!P134</f>
        <v>1</v>
      </c>
      <c r="Q200" s="380">
        <f>'First Nations Communities'!Q134</f>
        <v>0.5</v>
      </c>
      <c r="R200" s="115">
        <f>'First Nations Communities'!R134</f>
        <v>0.5</v>
      </c>
      <c r="S200" s="380">
        <f>'First Nations Communities'!S134</f>
        <v>0.5</v>
      </c>
      <c r="T200" s="380">
        <f>'First Nations Communities'!T134</f>
        <v>0</v>
      </c>
      <c r="U200" s="380">
        <f>'First Nations Communities'!U134</f>
        <v>1</v>
      </c>
      <c r="V200" s="115">
        <f>'First Nations Communities'!V134</f>
        <v>0</v>
      </c>
      <c r="W200" s="380">
        <f>'First Nations Communities'!W134</f>
        <v>0</v>
      </c>
      <c r="X200" s="499">
        <f>'First Nations Communities'!X134</f>
        <v>0</v>
      </c>
    </row>
    <row r="201" spans="1:24" ht="15">
      <c r="A201" s="500" t="s">
        <v>285</v>
      </c>
      <c r="B201" s="426" t="s">
        <v>268</v>
      </c>
      <c r="C201" s="426">
        <f>'First Nations Communities'!C135</f>
        <v>87</v>
      </c>
      <c r="D201" s="427">
        <f>'First Nations Communities'!D135</f>
        <v>94.1</v>
      </c>
      <c r="E201" s="112">
        <f>'First Nations Communities'!E135</f>
        <v>0.18375</v>
      </c>
      <c r="F201" s="113">
        <f>'First Nations Communities'!F135</f>
        <v>5.5E-2</v>
      </c>
      <c r="G201" s="331">
        <f>'First Nations Communities'!G135</f>
        <v>0</v>
      </c>
      <c r="H201" s="115">
        <f>'First Nations Communities'!H135</f>
        <v>0.16500000000000001</v>
      </c>
      <c r="I201" s="380">
        <f>'First Nations Communities'!I135</f>
        <v>0</v>
      </c>
      <c r="J201" s="380" t="str">
        <f>'First Nations Communities'!J135</f>
        <v>n/a</v>
      </c>
      <c r="K201" s="380">
        <f>'First Nations Communities'!K135</f>
        <v>0.33</v>
      </c>
      <c r="L201" s="331">
        <f>'First Nations Communities'!L135</f>
        <v>0</v>
      </c>
      <c r="M201" s="113">
        <f>'First Nations Communities'!M135</f>
        <v>0.3125</v>
      </c>
      <c r="N201" s="331">
        <f>'First Nations Communities'!N135</f>
        <v>0</v>
      </c>
      <c r="O201" s="115">
        <f>'First Nations Communities'!O135</f>
        <v>0.25</v>
      </c>
      <c r="P201" s="380">
        <f>'First Nations Communities'!P135</f>
        <v>0.5</v>
      </c>
      <c r="Q201" s="380">
        <f>'First Nations Communities'!Q135</f>
        <v>0</v>
      </c>
      <c r="R201" s="115">
        <f>'First Nations Communities'!R135</f>
        <v>0.5</v>
      </c>
      <c r="S201" s="380">
        <f>'First Nations Communities'!S135</f>
        <v>0.5</v>
      </c>
      <c r="T201" s="380">
        <f>'First Nations Communities'!T135</f>
        <v>0</v>
      </c>
      <c r="U201" s="380">
        <f>'First Nations Communities'!U135</f>
        <v>1</v>
      </c>
      <c r="V201" s="115">
        <f>'First Nations Communities'!V135</f>
        <v>0.5</v>
      </c>
      <c r="W201" s="380">
        <f>'First Nations Communities'!W135</f>
        <v>1</v>
      </c>
      <c r="X201" s="499">
        <f>'First Nations Communities'!X135</f>
        <v>0</v>
      </c>
    </row>
    <row r="202" spans="1:24" ht="15">
      <c r="A202" s="498" t="s">
        <v>288</v>
      </c>
      <c r="B202" s="425" t="s">
        <v>268</v>
      </c>
      <c r="C202" s="425">
        <f>'First Nations Communities'!C136</f>
        <v>172</v>
      </c>
      <c r="D202" s="424">
        <f>'First Nations Communities'!D136</f>
        <v>88.2</v>
      </c>
      <c r="E202" s="112">
        <f>'First Nations Communities'!E136</f>
        <v>0.35416666666666663</v>
      </c>
      <c r="F202" s="113">
        <f>'First Nations Communities'!F136</f>
        <v>0.33333333333333331</v>
      </c>
      <c r="G202" s="331">
        <f>'First Nations Communities'!G136</f>
        <v>0.5</v>
      </c>
      <c r="H202" s="115">
        <f>'First Nations Communities'!H136</f>
        <v>0.5</v>
      </c>
      <c r="I202" s="380">
        <f>'First Nations Communities'!I136</f>
        <v>1</v>
      </c>
      <c r="J202" s="380" t="str">
        <f>'First Nations Communities'!J136</f>
        <v>n/a</v>
      </c>
      <c r="K202" s="380">
        <f>'First Nations Communities'!K136</f>
        <v>0</v>
      </c>
      <c r="L202" s="331">
        <f>'First Nations Communities'!L136</f>
        <v>0</v>
      </c>
      <c r="M202" s="113">
        <f>'First Nations Communities'!M136</f>
        <v>0.375</v>
      </c>
      <c r="N202" s="331">
        <f>'First Nations Communities'!N136</f>
        <v>0.5</v>
      </c>
      <c r="O202" s="115">
        <f>'First Nations Communities'!O136</f>
        <v>0.5</v>
      </c>
      <c r="P202" s="380">
        <f>'First Nations Communities'!P136</f>
        <v>0.5</v>
      </c>
      <c r="Q202" s="380">
        <f>'First Nations Communities'!Q136</f>
        <v>0.5</v>
      </c>
      <c r="R202" s="115">
        <f>'First Nations Communities'!R136</f>
        <v>0.5</v>
      </c>
      <c r="S202" s="380">
        <f>'First Nations Communities'!S136</f>
        <v>0.5</v>
      </c>
      <c r="T202" s="380">
        <f>'First Nations Communities'!T136</f>
        <v>0</v>
      </c>
      <c r="U202" s="380">
        <f>'First Nations Communities'!U136</f>
        <v>1</v>
      </c>
      <c r="V202" s="115">
        <f>'First Nations Communities'!V136</f>
        <v>0</v>
      </c>
      <c r="W202" s="380">
        <f>'First Nations Communities'!W136</f>
        <v>0</v>
      </c>
      <c r="X202" s="499">
        <f>'First Nations Communities'!X136</f>
        <v>0</v>
      </c>
    </row>
    <row r="203" spans="1:24" ht="15">
      <c r="A203" s="498" t="s">
        <v>290</v>
      </c>
      <c r="B203" s="425" t="s">
        <v>268</v>
      </c>
      <c r="C203" s="425">
        <f>'First Nations Communities'!C137</f>
        <v>477</v>
      </c>
      <c r="D203" s="424">
        <f>'First Nations Communities'!D137</f>
        <v>89.5</v>
      </c>
      <c r="E203" s="112">
        <f>'First Nations Communities'!E137</f>
        <v>0.41291666666666671</v>
      </c>
      <c r="F203" s="113">
        <f>'First Nations Communities'!F137</f>
        <v>0.38833333333333336</v>
      </c>
      <c r="G203" s="331">
        <f>'First Nations Communities'!G137</f>
        <v>1</v>
      </c>
      <c r="H203" s="115">
        <f>'First Nations Communities'!H137</f>
        <v>0.16500000000000001</v>
      </c>
      <c r="I203" s="380">
        <f>'First Nations Communities'!I137</f>
        <v>0</v>
      </c>
      <c r="J203" s="380" t="str">
        <f>'First Nations Communities'!J137</f>
        <v>n/a</v>
      </c>
      <c r="K203" s="380">
        <f>'First Nations Communities'!K137</f>
        <v>0.33</v>
      </c>
      <c r="L203" s="331">
        <f>'First Nations Communities'!L137</f>
        <v>0</v>
      </c>
      <c r="M203" s="113">
        <f>'First Nations Communities'!M137</f>
        <v>0.4375</v>
      </c>
      <c r="N203" s="331">
        <f>'First Nations Communities'!N137</f>
        <v>0.5</v>
      </c>
      <c r="O203" s="115">
        <f>'First Nations Communities'!O137</f>
        <v>0.75</v>
      </c>
      <c r="P203" s="380">
        <f>'First Nations Communities'!P137</f>
        <v>1</v>
      </c>
      <c r="Q203" s="380">
        <f>'First Nations Communities'!Q137</f>
        <v>0.5</v>
      </c>
      <c r="R203" s="115">
        <f>'First Nations Communities'!R137</f>
        <v>0.5</v>
      </c>
      <c r="S203" s="380">
        <f>'First Nations Communities'!S137</f>
        <v>0.5</v>
      </c>
      <c r="T203" s="380">
        <f>'First Nations Communities'!T137</f>
        <v>0</v>
      </c>
      <c r="U203" s="380">
        <f>'First Nations Communities'!U137</f>
        <v>1</v>
      </c>
      <c r="V203" s="115">
        <f>'First Nations Communities'!V137</f>
        <v>0</v>
      </c>
      <c r="W203" s="380">
        <f>'First Nations Communities'!W137</f>
        <v>0</v>
      </c>
      <c r="X203" s="499">
        <f>'First Nations Communities'!X137</f>
        <v>0</v>
      </c>
    </row>
    <row r="204" spans="1:24" ht="15">
      <c r="A204" s="498" t="s">
        <v>292</v>
      </c>
      <c r="B204" s="425" t="s">
        <v>268</v>
      </c>
      <c r="C204" s="425">
        <f>'First Nations Communities'!C138</f>
        <v>129</v>
      </c>
      <c r="D204" s="424">
        <f>'First Nations Communities'!D138</f>
        <v>100</v>
      </c>
      <c r="E204" s="112">
        <f>'First Nations Communities'!E138</f>
        <v>0.23583333333333334</v>
      </c>
      <c r="F204" s="113">
        <f>'First Nations Communities'!F138</f>
        <v>0.22166666666666668</v>
      </c>
      <c r="G204" s="331">
        <f>'First Nations Communities'!G138</f>
        <v>0.5</v>
      </c>
      <c r="H204" s="115">
        <f>'First Nations Communities'!H138</f>
        <v>0.16500000000000001</v>
      </c>
      <c r="I204" s="380">
        <f>'First Nations Communities'!I138</f>
        <v>0</v>
      </c>
      <c r="J204" s="380" t="str">
        <f>'First Nations Communities'!J138</f>
        <v>n/a</v>
      </c>
      <c r="K204" s="380">
        <f>'First Nations Communities'!K138</f>
        <v>0.33</v>
      </c>
      <c r="L204" s="331">
        <f>'First Nations Communities'!L138</f>
        <v>0</v>
      </c>
      <c r="M204" s="113">
        <f>'First Nations Communities'!M138</f>
        <v>0.25</v>
      </c>
      <c r="N204" s="331">
        <f>'First Nations Communities'!N138</f>
        <v>0</v>
      </c>
      <c r="O204" s="115">
        <f>'First Nations Communities'!O138</f>
        <v>0.5</v>
      </c>
      <c r="P204" s="380">
        <f>'First Nations Communities'!P138</f>
        <v>0.5</v>
      </c>
      <c r="Q204" s="380">
        <f>'First Nations Communities'!Q138</f>
        <v>0.5</v>
      </c>
      <c r="R204" s="115">
        <f>'First Nations Communities'!R138</f>
        <v>0.5</v>
      </c>
      <c r="S204" s="380">
        <f>'First Nations Communities'!S138</f>
        <v>0.5</v>
      </c>
      <c r="T204" s="380">
        <f>'First Nations Communities'!T138</f>
        <v>0</v>
      </c>
      <c r="U204" s="380">
        <f>'First Nations Communities'!U138</f>
        <v>1</v>
      </c>
      <c r="V204" s="115">
        <f>'First Nations Communities'!V138</f>
        <v>0</v>
      </c>
      <c r="W204" s="380">
        <f>'First Nations Communities'!W138</f>
        <v>0</v>
      </c>
      <c r="X204" s="499">
        <f>'First Nations Communities'!X138</f>
        <v>0</v>
      </c>
    </row>
    <row r="205" spans="1:24" ht="15">
      <c r="A205" s="500" t="s">
        <v>293</v>
      </c>
      <c r="B205" s="426" t="s">
        <v>268</v>
      </c>
      <c r="C205" s="426">
        <f>'First Nations Communities'!C139</f>
        <v>470</v>
      </c>
      <c r="D205" s="427">
        <f>'First Nations Communities'!D139</f>
        <v>95.7</v>
      </c>
      <c r="E205" s="112">
        <f>'First Nations Communities'!E139</f>
        <v>0.32958333333333334</v>
      </c>
      <c r="F205" s="113">
        <f>'First Nations Communities'!F139</f>
        <v>0.22166666666666668</v>
      </c>
      <c r="G205" s="331">
        <f>'First Nations Communities'!G139</f>
        <v>0.5</v>
      </c>
      <c r="H205" s="115">
        <f>'First Nations Communities'!H139</f>
        <v>0.16500000000000001</v>
      </c>
      <c r="I205" s="380">
        <f>'First Nations Communities'!I139</f>
        <v>0</v>
      </c>
      <c r="J205" s="380" t="str">
        <f>'First Nations Communities'!J139</f>
        <v>n/a</v>
      </c>
      <c r="K205" s="380">
        <f>'First Nations Communities'!K139</f>
        <v>0.33</v>
      </c>
      <c r="L205" s="331">
        <f>'First Nations Communities'!L139</f>
        <v>0</v>
      </c>
      <c r="M205" s="113">
        <f>'First Nations Communities'!M139</f>
        <v>0.4375</v>
      </c>
      <c r="N205" s="331">
        <f>'First Nations Communities'!N139</f>
        <v>0.5</v>
      </c>
      <c r="O205" s="115">
        <f>'First Nations Communities'!O139</f>
        <v>0.75</v>
      </c>
      <c r="P205" s="380">
        <f>'First Nations Communities'!P139</f>
        <v>1</v>
      </c>
      <c r="Q205" s="380">
        <f>'First Nations Communities'!Q139</f>
        <v>0.5</v>
      </c>
      <c r="R205" s="115">
        <f>'First Nations Communities'!R139</f>
        <v>0.5</v>
      </c>
      <c r="S205" s="380">
        <f>'First Nations Communities'!S139</f>
        <v>0.5</v>
      </c>
      <c r="T205" s="380">
        <f>'First Nations Communities'!T139</f>
        <v>0</v>
      </c>
      <c r="U205" s="380">
        <f>'First Nations Communities'!U139</f>
        <v>1</v>
      </c>
      <c r="V205" s="115">
        <f>'First Nations Communities'!V139</f>
        <v>0</v>
      </c>
      <c r="W205" s="380">
        <f>'First Nations Communities'!W139</f>
        <v>0</v>
      </c>
      <c r="X205" s="499">
        <f>'First Nations Communities'!X139</f>
        <v>0</v>
      </c>
    </row>
    <row r="206" spans="1:24" ht="15.75" thickBot="1">
      <c r="A206" s="844" t="s">
        <v>294</v>
      </c>
      <c r="B206" s="359" t="s">
        <v>268</v>
      </c>
      <c r="C206" s="260">
        <f>'First Nations Communities'!C140</f>
        <v>119</v>
      </c>
      <c r="D206" s="340">
        <f>'First Nations Communities'!D140</f>
        <v>91.7</v>
      </c>
      <c r="E206" s="212">
        <f>'First Nations Communities'!E140</f>
        <v>0.49625000000000002</v>
      </c>
      <c r="F206" s="213">
        <f>'First Nations Communities'!F140</f>
        <v>0.55500000000000005</v>
      </c>
      <c r="G206" s="335">
        <f>'First Nations Communities'!G140</f>
        <v>1</v>
      </c>
      <c r="H206" s="215">
        <f>'First Nations Communities'!H140</f>
        <v>0.66500000000000004</v>
      </c>
      <c r="I206" s="383">
        <f>'First Nations Communities'!I140</f>
        <v>1</v>
      </c>
      <c r="J206" s="383" t="str">
        <f>'First Nations Communities'!J140</f>
        <v>n/a</v>
      </c>
      <c r="K206" s="383">
        <f>'First Nations Communities'!K140</f>
        <v>0.33</v>
      </c>
      <c r="L206" s="335">
        <f>'First Nations Communities'!L140</f>
        <v>0</v>
      </c>
      <c r="M206" s="213">
        <f>'First Nations Communities'!M140</f>
        <v>0.4375</v>
      </c>
      <c r="N206" s="335">
        <f>'First Nations Communities'!N140</f>
        <v>0.5</v>
      </c>
      <c r="O206" s="215">
        <f>'First Nations Communities'!O140</f>
        <v>0.25</v>
      </c>
      <c r="P206" s="383">
        <f>'First Nations Communities'!P140</f>
        <v>0.5</v>
      </c>
      <c r="Q206" s="383">
        <f>'First Nations Communities'!Q140</f>
        <v>0</v>
      </c>
      <c r="R206" s="215">
        <f>'First Nations Communities'!R140</f>
        <v>0.5</v>
      </c>
      <c r="S206" s="383">
        <f>'First Nations Communities'!S140</f>
        <v>0.5</v>
      </c>
      <c r="T206" s="383">
        <f>'First Nations Communities'!T140</f>
        <v>0</v>
      </c>
      <c r="U206" s="383">
        <f>'First Nations Communities'!U140</f>
        <v>1</v>
      </c>
      <c r="V206" s="215">
        <f>'First Nations Communities'!V140</f>
        <v>0.5</v>
      </c>
      <c r="W206" s="383">
        <f>'First Nations Communities'!W140</f>
        <v>1</v>
      </c>
      <c r="X206" s="648">
        <f>'First Nations Communities'!X140</f>
        <v>0</v>
      </c>
    </row>
    <row r="207" spans="1:24" ht="15">
      <c r="A207" s="894" t="s">
        <v>533</v>
      </c>
      <c r="B207" s="923"/>
      <c r="C207" s="924">
        <f>AVERAGE(C7:C206)</f>
        <v>898.92499999999995</v>
      </c>
      <c r="D207" s="925">
        <f t="shared" ref="D207:X207" si="7">AVERAGE(D7:D206)</f>
        <v>93.384999999999977</v>
      </c>
      <c r="E207" s="926">
        <f>AVERAGE(E7:E206)</f>
        <v>0.45059236111111067</v>
      </c>
      <c r="F207" s="926">
        <f t="shared" si="7"/>
        <v>0.47795555555555569</v>
      </c>
      <c r="G207" s="926">
        <f t="shared" si="7"/>
        <v>0.49249999999999999</v>
      </c>
      <c r="H207" s="926">
        <f t="shared" si="7"/>
        <v>0.38636666666666725</v>
      </c>
      <c r="I207" s="926">
        <f t="shared" si="7"/>
        <v>0.51500000000000001</v>
      </c>
      <c r="J207" s="926">
        <f t="shared" si="7"/>
        <v>0.5</v>
      </c>
      <c r="K207" s="926">
        <f t="shared" si="7"/>
        <v>0.21589999999999976</v>
      </c>
      <c r="L207" s="926">
        <f t="shared" si="7"/>
        <v>0.55500000000000005</v>
      </c>
      <c r="M207" s="926">
        <f t="shared" si="7"/>
        <v>0.42322916666666638</v>
      </c>
      <c r="N207" s="926">
        <f t="shared" si="7"/>
        <v>0.38750000000000001</v>
      </c>
      <c r="O207" s="926">
        <f t="shared" si="7"/>
        <v>0.43625000000000003</v>
      </c>
      <c r="P207" s="926">
        <f t="shared" si="7"/>
        <v>0.67</v>
      </c>
      <c r="Q207" s="926">
        <f t="shared" si="7"/>
        <v>0.20250000000000001</v>
      </c>
      <c r="R207" s="926">
        <f t="shared" si="7"/>
        <v>0.70666666666666633</v>
      </c>
      <c r="S207" s="926">
        <f t="shared" si="7"/>
        <v>0.61250000000000004</v>
      </c>
      <c r="T207" s="926">
        <f t="shared" si="7"/>
        <v>0.56999999999999995</v>
      </c>
      <c r="U207" s="926">
        <f t="shared" si="7"/>
        <v>0.9375</v>
      </c>
      <c r="V207" s="926">
        <f t="shared" si="7"/>
        <v>0.16250000000000001</v>
      </c>
      <c r="W207" s="926">
        <f t="shared" si="7"/>
        <v>0.23335</v>
      </c>
      <c r="X207" s="926">
        <f t="shared" si="7"/>
        <v>9.1650000000000009E-2</v>
      </c>
    </row>
    <row r="208" spans="1:24" ht="15.75" thickBot="1">
      <c r="A208" s="895" t="s">
        <v>534</v>
      </c>
      <c r="B208" s="927"/>
      <c r="C208" s="927"/>
      <c r="D208" s="928">
        <f>SUMPRODUCT(D7:D206,C7:C206)/SUM(C7:C206)</f>
        <v>91.423537558750752</v>
      </c>
      <c r="E208" s="929">
        <f>SUMPRODUCT(E7:E206,C7:C206)/SUM(C7:C206)</f>
        <v>0.4723152430526586</v>
      </c>
      <c r="F208" s="929">
        <f>SUMPRODUCT(F7:F206,C7:C206)/SUM(C7:C206)</f>
        <v>0.47498674033490623</v>
      </c>
      <c r="G208" s="929">
        <f>SUMPRODUCT(G7:G206,C7:C206)/SUM(C7:C206)</f>
        <v>0.44005061601357176</v>
      </c>
      <c r="H208" s="929">
        <f>SUMPRODUCT(H7:H206,C7:C206)/SUM(C7:C206)</f>
        <v>0.40598477811459988</v>
      </c>
      <c r="I208" s="929">
        <f>SUMPRODUCT(I7:I206,C7:C206)/SUM(C7:C206)</f>
        <v>0.49248268765469866</v>
      </c>
      <c r="J208" s="929">
        <f>SUMPRODUCT(J7:J206,C7:C206)/SUM(C7:C206)</f>
        <v>0.1619823678282393</v>
      </c>
      <c r="K208" s="929">
        <f>SUMPRODUCT(K7:K206,C7:C206)/SUM(C7:C206)</f>
        <v>0.2790606001613038</v>
      </c>
      <c r="L208" s="929">
        <f>SUMPRODUCT(L7:L206,C7:C206)/SUM(C7:C206)</f>
        <v>0.57892482687654701</v>
      </c>
      <c r="M208" s="929">
        <f>SUMPRODUCT(M7:M206,C7:C206)/SUM(C7:C206)</f>
        <v>0.46964374577041085</v>
      </c>
      <c r="N208" s="929">
        <f>SUMPRODUCT(N7:N206,C7:C206)/SUM(C7:C206)</f>
        <v>0.48609450176599828</v>
      </c>
      <c r="O208" s="929">
        <f>SUMPRODUCT(O7:O206,C7:C206)/SUM(C7:C206)</f>
        <v>0.53936368440081206</v>
      </c>
      <c r="P208" s="929">
        <f>SUMPRODUCT(P7:P206,C7:C206)/SUM(C7:C206)</f>
        <v>0.79545568317712823</v>
      </c>
      <c r="Q208" s="929">
        <f>SUMPRODUCT(Q7:Q206,C7:C206)/SUM(C7:C206)</f>
        <v>0.28327168562449595</v>
      </c>
      <c r="R208" s="929">
        <f>SUMPRODUCT(R7:R206,C7:C206)/SUM(C7:C206)</f>
        <v>0.7170027162073217</v>
      </c>
      <c r="S208" s="929">
        <f>SUMPRODUCT(S7:S206,C7:C206)/SUM(C7:C206)</f>
        <v>0.63240537308451761</v>
      </c>
      <c r="T208" s="929">
        <f>SUMPRODUCT(T7:T206,C7:C206)/SUM(C7:C206)</f>
        <v>0.57131017604360768</v>
      </c>
      <c r="U208" s="929">
        <f>SUMPRODUCT(U7:U206,C7:C206)/SUM(C7:C206)</f>
        <v>0.94729259949383982</v>
      </c>
      <c r="V208" s="929">
        <f>SUMPRODUCT(V7:V206,C7:C206)/SUM(C7:C206)</f>
        <v>0.13611408070751174</v>
      </c>
      <c r="W208" s="929">
        <f>SUMPRODUCT(W7:W206,C7:C206)/SUM(C7:C206)</f>
        <v>0.13510092610618238</v>
      </c>
      <c r="X208" s="929">
        <f>SUMPRODUCT(X7:X206,C7:C206)/SUM(C7:C206)</f>
        <v>0.13712723530884108</v>
      </c>
    </row>
  </sheetData>
  <mergeCells count="25">
    <mergeCell ref="V5:V6"/>
    <mergeCell ref="V2:X2"/>
    <mergeCell ref="M3:M6"/>
    <mergeCell ref="H4:K4"/>
    <mergeCell ref="L4:L5"/>
    <mergeCell ref="N4:N5"/>
    <mergeCell ref="H2:K2"/>
    <mergeCell ref="L2:L3"/>
    <mergeCell ref="N2:N3"/>
    <mergeCell ref="O2:Q2"/>
    <mergeCell ref="R2:U2"/>
    <mergeCell ref="O4:Q4"/>
    <mergeCell ref="R4:U4"/>
    <mergeCell ref="V4:X4"/>
    <mergeCell ref="H5:H6"/>
    <mergeCell ref="O5:O6"/>
    <mergeCell ref="R5:R6"/>
    <mergeCell ref="G2:G3"/>
    <mergeCell ref="F3:F6"/>
    <mergeCell ref="G4:G5"/>
    <mergeCell ref="A2:A6"/>
    <mergeCell ref="B2:B6"/>
    <mergeCell ref="C2:C6"/>
    <mergeCell ref="D2:D6"/>
    <mergeCell ref="E2:E6"/>
  </mergeCells>
  <pageMargins left="0.7" right="0.7" top="0.75" bottom="0.75" header="0.3" footer="0.3"/>
  <extLst>
    <ext xmlns:mx="http://schemas.microsoft.com/office/mac/excel/2008/main" uri="{64002731-A6B0-56B0-2670-7721B7C09600}">
      <mx:PLV Mode="0" OnePage="0" WScale="0"/>
      <mx:PLV Mode="0" OnePage="0" WScale="0"/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499984740745262"/>
  </sheetPr>
  <dimension ref="A1:X244"/>
  <sheetViews>
    <sheetView topLeftCell="A151" workbookViewId="0">
      <selection activeCell="C181" sqref="C181"/>
    </sheetView>
    <sheetView topLeftCell="N1" workbookViewId="1">
      <selection activeCell="X19" sqref="X19"/>
    </sheetView>
  </sheetViews>
  <sheetFormatPr defaultColWidth="23.42578125" defaultRowHeight="12.75"/>
  <sheetData>
    <row r="1" spans="1:24" ht="13.5" thickBot="1">
      <c r="A1" s="452" t="s">
        <v>537</v>
      </c>
    </row>
    <row r="2" spans="1:24" s="853" customFormat="1" ht="15">
      <c r="A2" s="1249" t="s">
        <v>0</v>
      </c>
      <c r="B2" s="1246" t="s">
        <v>1</v>
      </c>
      <c r="C2" s="1246" t="s">
        <v>2</v>
      </c>
      <c r="D2" s="1246" t="s">
        <v>3</v>
      </c>
      <c r="E2" s="1245" t="s">
        <v>4</v>
      </c>
      <c r="F2" s="1109" t="s">
        <v>5</v>
      </c>
      <c r="G2" s="1246">
        <v>1</v>
      </c>
      <c r="H2" s="1242">
        <v>2</v>
      </c>
      <c r="I2" s="1243"/>
      <c r="J2" s="1243"/>
      <c r="K2" s="1243"/>
      <c r="L2" s="1246">
        <v>3</v>
      </c>
      <c r="M2" s="1109" t="s">
        <v>6</v>
      </c>
      <c r="N2" s="1246">
        <v>4</v>
      </c>
      <c r="O2" s="1242">
        <v>5</v>
      </c>
      <c r="P2" s="1243"/>
      <c r="Q2" s="1243"/>
      <c r="R2" s="1242">
        <v>6</v>
      </c>
      <c r="S2" s="1243"/>
      <c r="T2" s="1243"/>
      <c r="U2" s="1243"/>
      <c r="V2" s="1242">
        <v>7</v>
      </c>
      <c r="W2" s="1243"/>
      <c r="X2" s="1248"/>
    </row>
    <row r="3" spans="1:24" s="853" customFormat="1" ht="15">
      <c r="A3" s="1193"/>
      <c r="B3" s="1189"/>
      <c r="C3" s="1189"/>
      <c r="D3" s="1189"/>
      <c r="E3" s="1189"/>
      <c r="F3" s="1201" t="s">
        <v>7</v>
      </c>
      <c r="G3" s="1189"/>
      <c r="H3" s="3">
        <v>2</v>
      </c>
      <c r="I3" s="3">
        <v>2.1</v>
      </c>
      <c r="J3" s="3">
        <v>2.2000000000000002</v>
      </c>
      <c r="K3" s="3">
        <v>2.2999999999999998</v>
      </c>
      <c r="L3" s="1189"/>
      <c r="M3" s="1201" t="s">
        <v>8</v>
      </c>
      <c r="N3" s="1189"/>
      <c r="O3" s="4">
        <v>5</v>
      </c>
      <c r="P3" s="3">
        <v>5.0999999999999996</v>
      </c>
      <c r="Q3" s="3">
        <v>5.2</v>
      </c>
      <c r="R3" s="3">
        <v>6</v>
      </c>
      <c r="S3" s="3">
        <v>6.1</v>
      </c>
      <c r="T3" s="3">
        <v>6.2</v>
      </c>
      <c r="U3" s="3">
        <v>6.3</v>
      </c>
      <c r="V3" s="3">
        <v>7</v>
      </c>
      <c r="W3" s="3">
        <v>7.1</v>
      </c>
      <c r="X3" s="493">
        <v>7.2</v>
      </c>
    </row>
    <row r="4" spans="1:24" s="853" customFormat="1" ht="13.5">
      <c r="A4" s="1193"/>
      <c r="B4" s="1189"/>
      <c r="C4" s="1189"/>
      <c r="D4" s="1189"/>
      <c r="E4" s="1189"/>
      <c r="F4" s="1189"/>
      <c r="G4" s="1199" t="s">
        <v>9</v>
      </c>
      <c r="H4" s="1196" t="s">
        <v>10</v>
      </c>
      <c r="I4" s="1197"/>
      <c r="J4" s="1197"/>
      <c r="K4" s="1197"/>
      <c r="L4" s="1199" t="s">
        <v>11</v>
      </c>
      <c r="M4" s="1189"/>
      <c r="N4" s="1199" t="s">
        <v>12</v>
      </c>
      <c r="O4" s="1196" t="s">
        <v>13</v>
      </c>
      <c r="P4" s="1197"/>
      <c r="Q4" s="1197"/>
      <c r="R4" s="1196" t="s">
        <v>14</v>
      </c>
      <c r="S4" s="1197"/>
      <c r="T4" s="1197"/>
      <c r="U4" s="1197"/>
      <c r="V4" s="1196" t="s">
        <v>15</v>
      </c>
      <c r="W4" s="1197"/>
      <c r="X4" s="1247"/>
    </row>
    <row r="5" spans="1:24" s="853" customFormat="1" ht="15">
      <c r="A5" s="1193"/>
      <c r="B5" s="1189"/>
      <c r="C5" s="1189"/>
      <c r="D5" s="1189"/>
      <c r="E5" s="1189"/>
      <c r="F5" s="1189"/>
      <c r="G5" s="1189"/>
      <c r="H5" s="1199" t="s">
        <v>16</v>
      </c>
      <c r="I5" s="7" t="s">
        <v>17</v>
      </c>
      <c r="J5" s="7" t="s">
        <v>14</v>
      </c>
      <c r="K5" s="7" t="s">
        <v>18</v>
      </c>
      <c r="L5" s="1189"/>
      <c r="M5" s="1189"/>
      <c r="N5" s="1189"/>
      <c r="O5" s="1199" t="s">
        <v>19</v>
      </c>
      <c r="P5" s="7" t="s">
        <v>20</v>
      </c>
      <c r="Q5" s="7" t="s">
        <v>21</v>
      </c>
      <c r="R5" s="1199" t="s">
        <v>22</v>
      </c>
      <c r="S5" s="7" t="s">
        <v>23</v>
      </c>
      <c r="T5" s="7" t="s">
        <v>24</v>
      </c>
      <c r="U5" s="7" t="s">
        <v>25</v>
      </c>
      <c r="V5" s="1199" t="s">
        <v>26</v>
      </c>
      <c r="W5" s="7" t="s">
        <v>27</v>
      </c>
      <c r="X5" s="494" t="s">
        <v>25</v>
      </c>
    </row>
    <row r="6" spans="1:24" s="853" customFormat="1" ht="30.75" thickBot="1">
      <c r="A6" s="1250"/>
      <c r="B6" s="1190"/>
      <c r="C6" s="1190"/>
      <c r="D6" s="1190"/>
      <c r="E6" s="1190"/>
      <c r="F6" s="1190"/>
      <c r="G6" s="9" t="s">
        <v>28</v>
      </c>
      <c r="H6" s="1190"/>
      <c r="I6" s="9" t="s">
        <v>29</v>
      </c>
      <c r="J6" s="9" t="s">
        <v>30</v>
      </c>
      <c r="K6" s="9" t="s">
        <v>31</v>
      </c>
      <c r="L6" s="9" t="s">
        <v>32</v>
      </c>
      <c r="M6" s="1190"/>
      <c r="N6" s="9" t="s">
        <v>33</v>
      </c>
      <c r="O6" s="1190"/>
      <c r="P6" s="9" t="s">
        <v>34</v>
      </c>
      <c r="Q6" s="9" t="s">
        <v>35</v>
      </c>
      <c r="R6" s="1190"/>
      <c r="S6" s="9" t="s">
        <v>36</v>
      </c>
      <c r="T6" s="9" t="s">
        <v>37</v>
      </c>
      <c r="U6" s="9" t="s">
        <v>38</v>
      </c>
      <c r="V6" s="1190"/>
      <c r="W6" s="9" t="s">
        <v>39</v>
      </c>
      <c r="X6" s="495" t="s">
        <v>349</v>
      </c>
    </row>
    <row r="7" spans="1:24" ht="15.75" thickTop="1">
      <c r="A7" s="977" t="s">
        <v>53</v>
      </c>
      <c r="B7" s="916" t="s">
        <v>43</v>
      </c>
      <c r="C7" s="930">
        <f>'All Non-Indigenous Communities'!C7</f>
        <v>2503</v>
      </c>
      <c r="D7" s="916">
        <f>'All Non-Indigenous Communities'!D7</f>
        <v>21.3</v>
      </c>
      <c r="E7" s="345">
        <f>'All Non-Indigenous Communities'!E7</f>
        <v>0.89583333333333337</v>
      </c>
      <c r="F7" s="346">
        <f>'All Non-Indigenous Communities'!F7</f>
        <v>0.83333333333333337</v>
      </c>
      <c r="G7" s="347">
        <f>'All Non-Indigenous Communities'!G7</f>
        <v>1</v>
      </c>
      <c r="H7" s="347">
        <f>'All Non-Indigenous Communities'!H7</f>
        <v>0.5</v>
      </c>
      <c r="I7" s="391">
        <f>'All Non-Indigenous Communities'!I7</f>
        <v>1</v>
      </c>
      <c r="J7" s="391" t="str">
        <f>'All Non-Indigenous Communities'!J7</f>
        <v>n/a</v>
      </c>
      <c r="K7" s="391">
        <f>'All Non-Indigenous Communities'!K7</f>
        <v>0</v>
      </c>
      <c r="L7" s="347">
        <f>'All Non-Indigenous Communities'!L7</f>
        <v>1</v>
      </c>
      <c r="M7" s="346">
        <f>'All Non-Indigenous Communities'!M7</f>
        <v>0.95833333333333337</v>
      </c>
      <c r="N7" s="347">
        <f>'All Non-Indigenous Communities'!N7</f>
        <v>1</v>
      </c>
      <c r="O7" s="347">
        <f>'All Non-Indigenous Communities'!O7</f>
        <v>1</v>
      </c>
      <c r="P7" s="391">
        <f>'All Non-Indigenous Communities'!P7</f>
        <v>1</v>
      </c>
      <c r="Q7" s="391">
        <f>'All Non-Indigenous Communities'!Q7</f>
        <v>1</v>
      </c>
      <c r="R7" s="347">
        <f>'All Non-Indigenous Communities'!R7</f>
        <v>0.83333333333333337</v>
      </c>
      <c r="S7" s="391">
        <f>'All Non-Indigenous Communities'!S7</f>
        <v>0.5</v>
      </c>
      <c r="T7" s="391">
        <f>'All Non-Indigenous Communities'!T7</f>
        <v>1</v>
      </c>
      <c r="U7" s="391">
        <f>'All Non-Indigenous Communities'!U7</f>
        <v>1</v>
      </c>
      <c r="V7" s="347">
        <f>'All Non-Indigenous Communities'!V7</f>
        <v>1</v>
      </c>
      <c r="W7" s="391">
        <f>'All Non-Indigenous Communities'!W7</f>
        <v>1</v>
      </c>
      <c r="X7" s="497">
        <f>'All Non-Indigenous Communities'!X7</f>
        <v>1</v>
      </c>
    </row>
    <row r="8" spans="1:24" ht="15">
      <c r="A8" s="679" t="s">
        <v>54</v>
      </c>
      <c r="B8" s="455" t="s">
        <v>43</v>
      </c>
      <c r="C8" s="460">
        <f>'All Non-Indigenous Communities'!C8</f>
        <v>12178</v>
      </c>
      <c r="D8" s="455">
        <f>'All Non-Indigenous Communities'!D8</f>
        <v>16.3</v>
      </c>
      <c r="E8" s="112">
        <f>'All Non-Indigenous Communities'!E8</f>
        <v>0.97249999999999992</v>
      </c>
      <c r="F8" s="113">
        <f>'All Non-Indigenous Communities'!F8</f>
        <v>0.94499999999999995</v>
      </c>
      <c r="G8" s="115">
        <f>'All Non-Indigenous Communities'!G8</f>
        <v>1</v>
      </c>
      <c r="H8" s="115">
        <f>'All Non-Indigenous Communities'!H8</f>
        <v>0.83499999999999996</v>
      </c>
      <c r="I8" s="380">
        <f>'All Non-Indigenous Communities'!I8</f>
        <v>1</v>
      </c>
      <c r="J8" s="380" t="str">
        <f>'All Non-Indigenous Communities'!J8</f>
        <v>n/a</v>
      </c>
      <c r="K8" s="380">
        <f>'All Non-Indigenous Communities'!K8</f>
        <v>0.67</v>
      </c>
      <c r="L8" s="115">
        <f>'All Non-Indigenous Communities'!L8</f>
        <v>1</v>
      </c>
      <c r="M8" s="113">
        <f>'All Non-Indigenous Communities'!M8</f>
        <v>1</v>
      </c>
      <c r="N8" s="115">
        <f>'All Non-Indigenous Communities'!N8</f>
        <v>1</v>
      </c>
      <c r="O8" s="115">
        <f>'All Non-Indigenous Communities'!O8</f>
        <v>1</v>
      </c>
      <c r="P8" s="380">
        <f>'All Non-Indigenous Communities'!P8</f>
        <v>1</v>
      </c>
      <c r="Q8" s="380">
        <f>'All Non-Indigenous Communities'!Q8</f>
        <v>1</v>
      </c>
      <c r="R8" s="115">
        <f>'All Non-Indigenous Communities'!R8</f>
        <v>1</v>
      </c>
      <c r="S8" s="380">
        <f>'All Non-Indigenous Communities'!S8</f>
        <v>1</v>
      </c>
      <c r="T8" s="380">
        <f>'All Non-Indigenous Communities'!T8</f>
        <v>1</v>
      </c>
      <c r="U8" s="380">
        <f>'All Non-Indigenous Communities'!U8</f>
        <v>1</v>
      </c>
      <c r="V8" s="115">
        <f>'All Non-Indigenous Communities'!V8</f>
        <v>1</v>
      </c>
      <c r="W8" s="380">
        <f>'All Non-Indigenous Communities'!W8</f>
        <v>1</v>
      </c>
      <c r="X8" s="499">
        <f>'All Non-Indigenous Communities'!X8</f>
        <v>1</v>
      </c>
    </row>
    <row r="9" spans="1:24" ht="15.75" thickBot="1">
      <c r="A9" s="978" t="s">
        <v>55</v>
      </c>
      <c r="B9" s="931" t="s">
        <v>43</v>
      </c>
      <c r="C9" s="480">
        <f>'All Non-Indigenous Communities'!C9</f>
        <v>20155</v>
      </c>
      <c r="D9" s="931">
        <f>'All Non-Indigenous Communities'!D9</f>
        <v>11.3</v>
      </c>
      <c r="E9" s="353">
        <f>'All Non-Indigenous Communities'!E9</f>
        <v>0.97249999999999992</v>
      </c>
      <c r="F9" s="354">
        <f>'All Non-Indigenous Communities'!F9</f>
        <v>0.94499999999999995</v>
      </c>
      <c r="G9" s="355">
        <f>'All Non-Indigenous Communities'!G9</f>
        <v>1</v>
      </c>
      <c r="H9" s="355">
        <f>'All Non-Indigenous Communities'!H9</f>
        <v>0.83499999999999996</v>
      </c>
      <c r="I9" s="392">
        <f>'All Non-Indigenous Communities'!I9</f>
        <v>1</v>
      </c>
      <c r="J9" s="392" t="str">
        <f>'All Non-Indigenous Communities'!J9</f>
        <v>n/a</v>
      </c>
      <c r="K9" s="392">
        <f>'All Non-Indigenous Communities'!K9</f>
        <v>0.67</v>
      </c>
      <c r="L9" s="355">
        <f>'All Non-Indigenous Communities'!L9</f>
        <v>1</v>
      </c>
      <c r="M9" s="354">
        <f>'All Non-Indigenous Communities'!M9</f>
        <v>1</v>
      </c>
      <c r="N9" s="355">
        <f>'All Non-Indigenous Communities'!N9</f>
        <v>1</v>
      </c>
      <c r="O9" s="355">
        <f>'All Non-Indigenous Communities'!O9</f>
        <v>1</v>
      </c>
      <c r="P9" s="392">
        <f>'All Non-Indigenous Communities'!P9</f>
        <v>1</v>
      </c>
      <c r="Q9" s="392">
        <f>'All Non-Indigenous Communities'!Q9</f>
        <v>1</v>
      </c>
      <c r="R9" s="355">
        <f>'All Non-Indigenous Communities'!R9</f>
        <v>1</v>
      </c>
      <c r="S9" s="392">
        <f>'All Non-Indigenous Communities'!S9</f>
        <v>1</v>
      </c>
      <c r="T9" s="392">
        <f>'All Non-Indigenous Communities'!T9</f>
        <v>1</v>
      </c>
      <c r="U9" s="392">
        <f>'All Non-Indigenous Communities'!U9</f>
        <v>1</v>
      </c>
      <c r="V9" s="355">
        <f>'All Non-Indigenous Communities'!V9</f>
        <v>1</v>
      </c>
      <c r="W9" s="392">
        <f>'All Non-Indigenous Communities'!W9</f>
        <v>1</v>
      </c>
      <c r="X9" s="508">
        <f>'All Non-Indigenous Communities'!X9</f>
        <v>1</v>
      </c>
    </row>
    <row r="10" spans="1:24" ht="15.75" thickTop="1">
      <c r="A10" s="907" t="s">
        <v>126</v>
      </c>
      <c r="B10" s="908" t="s">
        <v>82</v>
      </c>
      <c r="C10" s="937">
        <f>'All Non-Indigenous Communities'!C10</f>
        <v>2998</v>
      </c>
      <c r="D10" s="909">
        <f>'All Non-Indigenous Communities'!D10</f>
        <v>8.6</v>
      </c>
      <c r="E10" s="345">
        <f>'All Non-Indigenous Communities'!E10</f>
        <v>0.89583333333333337</v>
      </c>
      <c r="F10" s="346">
        <f>'All Non-Indigenous Communities'!F10</f>
        <v>0.83333333333333337</v>
      </c>
      <c r="G10" s="347">
        <f>'All Non-Indigenous Communities'!G10</f>
        <v>1</v>
      </c>
      <c r="H10" s="347">
        <f>'All Non-Indigenous Communities'!H10</f>
        <v>0.5</v>
      </c>
      <c r="I10" s="391">
        <f>'All Non-Indigenous Communities'!I10</f>
        <v>1</v>
      </c>
      <c r="J10" s="391" t="str">
        <f>'All Non-Indigenous Communities'!J10</f>
        <v>n/a</v>
      </c>
      <c r="K10" s="391">
        <f>'All Non-Indigenous Communities'!K10</f>
        <v>0</v>
      </c>
      <c r="L10" s="347">
        <f>'All Non-Indigenous Communities'!L10</f>
        <v>1</v>
      </c>
      <c r="M10" s="346">
        <f>'All Non-Indigenous Communities'!M10</f>
        <v>0.95833333333333337</v>
      </c>
      <c r="N10" s="347">
        <f>'All Non-Indigenous Communities'!N10</f>
        <v>1</v>
      </c>
      <c r="O10" s="347">
        <f>'All Non-Indigenous Communities'!O10</f>
        <v>1</v>
      </c>
      <c r="P10" s="391">
        <f>'All Non-Indigenous Communities'!P10</f>
        <v>1</v>
      </c>
      <c r="Q10" s="391">
        <f>'All Non-Indigenous Communities'!Q10</f>
        <v>1</v>
      </c>
      <c r="R10" s="347">
        <f>'All Non-Indigenous Communities'!R10</f>
        <v>0.83333333333333337</v>
      </c>
      <c r="S10" s="391">
        <f>'All Non-Indigenous Communities'!S10</f>
        <v>0.5</v>
      </c>
      <c r="T10" s="391">
        <f>'All Non-Indigenous Communities'!T10</f>
        <v>1</v>
      </c>
      <c r="U10" s="391">
        <f>'All Non-Indigenous Communities'!U10</f>
        <v>1</v>
      </c>
      <c r="V10" s="347">
        <f>'All Non-Indigenous Communities'!V10</f>
        <v>1</v>
      </c>
      <c r="W10" s="391">
        <f>'All Non-Indigenous Communities'!W10</f>
        <v>1</v>
      </c>
      <c r="X10" s="497">
        <f>'All Non-Indigenous Communities'!X10</f>
        <v>1</v>
      </c>
    </row>
    <row r="11" spans="1:24" ht="15">
      <c r="A11" s="678" t="s">
        <v>127</v>
      </c>
      <c r="B11" s="462" t="s">
        <v>82</v>
      </c>
      <c r="C11" s="468">
        <f>'All Non-Indigenous Communities'!C11</f>
        <v>66573</v>
      </c>
      <c r="D11" s="463">
        <f>'All Non-Indigenous Communities'!D11</f>
        <v>7.8</v>
      </c>
      <c r="E11" s="112">
        <f>'All Non-Indigenous Communities'!E11</f>
        <v>0.97249999999999992</v>
      </c>
      <c r="F11" s="113">
        <f>'All Non-Indigenous Communities'!F11</f>
        <v>0.94499999999999995</v>
      </c>
      <c r="G11" s="115">
        <f>'All Non-Indigenous Communities'!G11</f>
        <v>1</v>
      </c>
      <c r="H11" s="115">
        <f>'All Non-Indigenous Communities'!H11</f>
        <v>0.83499999999999996</v>
      </c>
      <c r="I11" s="380">
        <f>'All Non-Indigenous Communities'!I11</f>
        <v>1</v>
      </c>
      <c r="J11" s="380" t="str">
        <f>'All Non-Indigenous Communities'!J11</f>
        <v>n/a</v>
      </c>
      <c r="K11" s="380">
        <f>'All Non-Indigenous Communities'!K11</f>
        <v>0.67</v>
      </c>
      <c r="L11" s="115">
        <f>'All Non-Indigenous Communities'!L11</f>
        <v>1</v>
      </c>
      <c r="M11" s="113">
        <f>'All Non-Indigenous Communities'!M11</f>
        <v>1</v>
      </c>
      <c r="N11" s="115">
        <f>'All Non-Indigenous Communities'!N11</f>
        <v>1</v>
      </c>
      <c r="O11" s="115">
        <f>'All Non-Indigenous Communities'!O11</f>
        <v>1</v>
      </c>
      <c r="P11" s="380">
        <f>'All Non-Indigenous Communities'!P11</f>
        <v>1</v>
      </c>
      <c r="Q11" s="380">
        <f>'All Non-Indigenous Communities'!Q11</f>
        <v>1</v>
      </c>
      <c r="R11" s="115">
        <f>'All Non-Indigenous Communities'!R11</f>
        <v>1</v>
      </c>
      <c r="S11" s="380">
        <f>'All Non-Indigenous Communities'!S11</f>
        <v>1</v>
      </c>
      <c r="T11" s="380">
        <f>'All Non-Indigenous Communities'!T11</f>
        <v>1</v>
      </c>
      <c r="U11" s="380">
        <f>'All Non-Indigenous Communities'!U11</f>
        <v>1</v>
      </c>
      <c r="V11" s="115">
        <f>'All Non-Indigenous Communities'!V11</f>
        <v>1</v>
      </c>
      <c r="W11" s="380">
        <f>'All Non-Indigenous Communities'!W11</f>
        <v>1</v>
      </c>
      <c r="X11" s="499">
        <f>'All Non-Indigenous Communities'!X11</f>
        <v>1</v>
      </c>
    </row>
    <row r="12" spans="1:24" ht="15">
      <c r="A12" s="681" t="s">
        <v>128</v>
      </c>
      <c r="B12" s="457" t="s">
        <v>82</v>
      </c>
      <c r="C12" s="459">
        <f>'All Non-Indigenous Communities'!C12</f>
        <v>63166</v>
      </c>
      <c r="D12" s="458">
        <f>'All Non-Indigenous Communities'!D12</f>
        <v>10.6</v>
      </c>
      <c r="E12" s="112">
        <f>'All Non-Indigenous Communities'!E12</f>
        <v>0.97249999999999992</v>
      </c>
      <c r="F12" s="113">
        <f>'All Non-Indigenous Communities'!F12</f>
        <v>0.94499999999999995</v>
      </c>
      <c r="G12" s="115">
        <f>'All Non-Indigenous Communities'!G12</f>
        <v>1</v>
      </c>
      <c r="H12" s="115">
        <f>'All Non-Indigenous Communities'!H12</f>
        <v>0.83499999999999996</v>
      </c>
      <c r="I12" s="380">
        <f>'All Non-Indigenous Communities'!I12</f>
        <v>1</v>
      </c>
      <c r="J12" s="380" t="str">
        <f>'All Non-Indigenous Communities'!J12</f>
        <v>n/a</v>
      </c>
      <c r="K12" s="380">
        <f>'All Non-Indigenous Communities'!K12</f>
        <v>0.67</v>
      </c>
      <c r="L12" s="115">
        <f>'All Non-Indigenous Communities'!L12</f>
        <v>1</v>
      </c>
      <c r="M12" s="113">
        <f>'All Non-Indigenous Communities'!M12</f>
        <v>1</v>
      </c>
      <c r="N12" s="115">
        <f>'All Non-Indigenous Communities'!N12</f>
        <v>1</v>
      </c>
      <c r="O12" s="115">
        <f>'All Non-Indigenous Communities'!O12</f>
        <v>1</v>
      </c>
      <c r="P12" s="380">
        <f>'All Non-Indigenous Communities'!P12</f>
        <v>1</v>
      </c>
      <c r="Q12" s="380">
        <f>'All Non-Indigenous Communities'!Q12</f>
        <v>1</v>
      </c>
      <c r="R12" s="115">
        <f>'All Non-Indigenous Communities'!R12</f>
        <v>1</v>
      </c>
      <c r="S12" s="380">
        <f>'All Non-Indigenous Communities'!S12</f>
        <v>1</v>
      </c>
      <c r="T12" s="380">
        <f>'All Non-Indigenous Communities'!T12</f>
        <v>1</v>
      </c>
      <c r="U12" s="380">
        <f>'All Non-Indigenous Communities'!U12</f>
        <v>1</v>
      </c>
      <c r="V12" s="115">
        <f>'All Non-Indigenous Communities'!V12</f>
        <v>1</v>
      </c>
      <c r="W12" s="380">
        <f>'All Non-Indigenous Communities'!W12</f>
        <v>1</v>
      </c>
      <c r="X12" s="499">
        <f>'All Non-Indigenous Communities'!X12</f>
        <v>1</v>
      </c>
    </row>
    <row r="13" spans="1:24" ht="15">
      <c r="A13" s="680" t="s">
        <v>129</v>
      </c>
      <c r="B13" s="464" t="s">
        <v>82</v>
      </c>
      <c r="C13" s="467">
        <f>'All Non-Indigenous Communities'!C13</f>
        <v>2718</v>
      </c>
      <c r="D13" s="465">
        <f>'All Non-Indigenous Communities'!D13</f>
        <v>13.4</v>
      </c>
      <c r="E13" s="112">
        <f>'All Non-Indigenous Communities'!E13</f>
        <v>0.83333333333333337</v>
      </c>
      <c r="F13" s="113">
        <f>'All Non-Indigenous Communities'!F13</f>
        <v>0.83333333333333337</v>
      </c>
      <c r="G13" s="115">
        <f>'All Non-Indigenous Communities'!G13</f>
        <v>1</v>
      </c>
      <c r="H13" s="115">
        <f>'All Non-Indigenous Communities'!H13</f>
        <v>0.5</v>
      </c>
      <c r="I13" s="380">
        <f>'All Non-Indigenous Communities'!I13</f>
        <v>1</v>
      </c>
      <c r="J13" s="380" t="str">
        <f>'All Non-Indigenous Communities'!J13</f>
        <v>n/a</v>
      </c>
      <c r="K13" s="380">
        <f>'All Non-Indigenous Communities'!K13</f>
        <v>0</v>
      </c>
      <c r="L13" s="115">
        <f>'All Non-Indigenous Communities'!L13</f>
        <v>1</v>
      </c>
      <c r="M13" s="113">
        <f>'All Non-Indigenous Communities'!M13</f>
        <v>0.83333333333333337</v>
      </c>
      <c r="N13" s="115">
        <f>'All Non-Indigenous Communities'!N13</f>
        <v>1</v>
      </c>
      <c r="O13" s="115">
        <f>'All Non-Indigenous Communities'!O13</f>
        <v>0.5</v>
      </c>
      <c r="P13" s="380">
        <f>'All Non-Indigenous Communities'!P13</f>
        <v>1</v>
      </c>
      <c r="Q13" s="380">
        <f>'All Non-Indigenous Communities'!Q13</f>
        <v>0</v>
      </c>
      <c r="R13" s="115">
        <f>'All Non-Indigenous Communities'!R13</f>
        <v>0.83333333333333337</v>
      </c>
      <c r="S13" s="380">
        <f>'All Non-Indigenous Communities'!S13</f>
        <v>0.5</v>
      </c>
      <c r="T13" s="380">
        <f>'All Non-Indigenous Communities'!T13</f>
        <v>1</v>
      </c>
      <c r="U13" s="380">
        <f>'All Non-Indigenous Communities'!U13</f>
        <v>1</v>
      </c>
      <c r="V13" s="115">
        <f>'All Non-Indigenous Communities'!V13</f>
        <v>1</v>
      </c>
      <c r="W13" s="380">
        <f>'All Non-Indigenous Communities'!W13</f>
        <v>1</v>
      </c>
      <c r="X13" s="499">
        <f>'All Non-Indigenous Communities'!X13</f>
        <v>1</v>
      </c>
    </row>
    <row r="14" spans="1:24" ht="15">
      <c r="A14" s="681" t="s">
        <v>130</v>
      </c>
      <c r="B14" s="457" t="s">
        <v>82</v>
      </c>
      <c r="C14" s="459">
        <f>'All Non-Indigenous Communities'!C14</f>
        <v>3159</v>
      </c>
      <c r="D14" s="458">
        <f>'All Non-Indigenous Communities'!D14</f>
        <v>26.2</v>
      </c>
      <c r="E14" s="112">
        <f>'All Non-Indigenous Communities'!E14</f>
        <v>0.97249999999999992</v>
      </c>
      <c r="F14" s="113">
        <f>'All Non-Indigenous Communities'!F14</f>
        <v>0.94499999999999995</v>
      </c>
      <c r="G14" s="115">
        <f>'All Non-Indigenous Communities'!G14</f>
        <v>1</v>
      </c>
      <c r="H14" s="115">
        <f>'All Non-Indigenous Communities'!H14</f>
        <v>0.83499999999999996</v>
      </c>
      <c r="I14" s="380">
        <f>'All Non-Indigenous Communities'!I14</f>
        <v>1</v>
      </c>
      <c r="J14" s="380" t="str">
        <f>'All Non-Indigenous Communities'!J14</f>
        <v>n/a</v>
      </c>
      <c r="K14" s="380">
        <f>'All Non-Indigenous Communities'!K14</f>
        <v>0.67</v>
      </c>
      <c r="L14" s="115">
        <f>'All Non-Indigenous Communities'!L14</f>
        <v>1</v>
      </c>
      <c r="M14" s="113">
        <f>'All Non-Indigenous Communities'!M14</f>
        <v>1</v>
      </c>
      <c r="N14" s="115">
        <f>'All Non-Indigenous Communities'!N14</f>
        <v>1</v>
      </c>
      <c r="O14" s="115">
        <f>'All Non-Indigenous Communities'!O14</f>
        <v>1</v>
      </c>
      <c r="P14" s="380">
        <f>'All Non-Indigenous Communities'!P14</f>
        <v>1</v>
      </c>
      <c r="Q14" s="380">
        <f>'All Non-Indigenous Communities'!Q14</f>
        <v>1</v>
      </c>
      <c r="R14" s="115">
        <f>'All Non-Indigenous Communities'!R14</f>
        <v>1</v>
      </c>
      <c r="S14" s="380">
        <f>'All Non-Indigenous Communities'!S14</f>
        <v>1</v>
      </c>
      <c r="T14" s="380">
        <f>'All Non-Indigenous Communities'!T14</f>
        <v>1</v>
      </c>
      <c r="U14" s="380">
        <f>'All Non-Indigenous Communities'!U14</f>
        <v>1</v>
      </c>
      <c r="V14" s="115">
        <f>'All Non-Indigenous Communities'!V14</f>
        <v>1</v>
      </c>
      <c r="W14" s="380">
        <f>'All Non-Indigenous Communities'!W14</f>
        <v>1</v>
      </c>
      <c r="X14" s="499">
        <f>'All Non-Indigenous Communities'!X14</f>
        <v>1</v>
      </c>
    </row>
    <row r="15" spans="1:24" ht="15">
      <c r="A15" s="678" t="s">
        <v>131</v>
      </c>
      <c r="B15" s="462" t="s">
        <v>82</v>
      </c>
      <c r="C15" s="468">
        <f>'All Non-Indigenous Communities'!C15</f>
        <v>2564</v>
      </c>
      <c r="D15" s="463">
        <f>'All Non-Indigenous Communities'!D15</f>
        <v>42.7</v>
      </c>
      <c r="E15" s="112">
        <f>'All Non-Indigenous Communities'!E15</f>
        <v>0.87520833333333337</v>
      </c>
      <c r="F15" s="113">
        <f>'All Non-Indigenous Communities'!F15</f>
        <v>0.83333333333333337</v>
      </c>
      <c r="G15" s="115">
        <f>'All Non-Indigenous Communities'!G15</f>
        <v>1</v>
      </c>
      <c r="H15" s="115">
        <f>'All Non-Indigenous Communities'!H15</f>
        <v>0.5</v>
      </c>
      <c r="I15" s="380">
        <f>'All Non-Indigenous Communities'!I15</f>
        <v>1</v>
      </c>
      <c r="J15" s="380" t="str">
        <f>'All Non-Indigenous Communities'!J15</f>
        <v>n/a</v>
      </c>
      <c r="K15" s="380">
        <f>'All Non-Indigenous Communities'!K15</f>
        <v>0</v>
      </c>
      <c r="L15" s="115">
        <f>'All Non-Indigenous Communities'!L15</f>
        <v>1</v>
      </c>
      <c r="M15" s="113">
        <f>'All Non-Indigenous Communities'!M15</f>
        <v>0.91708333333333336</v>
      </c>
      <c r="N15" s="115">
        <f>'All Non-Indigenous Communities'!N15</f>
        <v>1</v>
      </c>
      <c r="O15" s="115">
        <f>'All Non-Indigenous Communities'!O15</f>
        <v>1</v>
      </c>
      <c r="P15" s="380">
        <f>'All Non-Indigenous Communities'!P15</f>
        <v>1</v>
      </c>
      <c r="Q15" s="380">
        <f>'All Non-Indigenous Communities'!Q15</f>
        <v>1</v>
      </c>
      <c r="R15" s="115">
        <f>'All Non-Indigenous Communities'!R15</f>
        <v>0.83333333333333337</v>
      </c>
      <c r="S15" s="380">
        <f>'All Non-Indigenous Communities'!S15</f>
        <v>0.5</v>
      </c>
      <c r="T15" s="380">
        <f>'All Non-Indigenous Communities'!T15</f>
        <v>1</v>
      </c>
      <c r="U15" s="380">
        <f>'All Non-Indigenous Communities'!U15</f>
        <v>1</v>
      </c>
      <c r="V15" s="115">
        <f>'All Non-Indigenous Communities'!V15</f>
        <v>0.83499999999999996</v>
      </c>
      <c r="W15" s="380">
        <f>'All Non-Indigenous Communities'!W15</f>
        <v>1</v>
      </c>
      <c r="X15" s="499">
        <f>'All Non-Indigenous Communities'!X15</f>
        <v>0.67</v>
      </c>
    </row>
    <row r="16" spans="1:24" ht="15">
      <c r="A16" s="681" t="s">
        <v>132</v>
      </c>
      <c r="B16" s="457" t="s">
        <v>82</v>
      </c>
      <c r="C16" s="457">
        <f>'All Non-Indigenous Communities'!C16</f>
        <v>433</v>
      </c>
      <c r="D16" s="458">
        <f>'All Non-Indigenous Communities'!D16</f>
        <v>4.9000000000000004</v>
      </c>
      <c r="E16" s="112">
        <f>'All Non-Indigenous Communities'!E16</f>
        <v>0.80208333333333337</v>
      </c>
      <c r="F16" s="113">
        <f>'All Non-Indigenous Communities'!F16</f>
        <v>0.83333333333333337</v>
      </c>
      <c r="G16" s="115">
        <f>'All Non-Indigenous Communities'!G16</f>
        <v>1</v>
      </c>
      <c r="H16" s="115">
        <f>'All Non-Indigenous Communities'!H16</f>
        <v>0.5</v>
      </c>
      <c r="I16" s="380">
        <f>'All Non-Indigenous Communities'!I16</f>
        <v>1</v>
      </c>
      <c r="J16" s="380" t="str">
        <f>'All Non-Indigenous Communities'!J16</f>
        <v>n/a</v>
      </c>
      <c r="K16" s="380">
        <f>'All Non-Indigenous Communities'!K16</f>
        <v>0</v>
      </c>
      <c r="L16" s="115">
        <f>'All Non-Indigenous Communities'!L16</f>
        <v>1</v>
      </c>
      <c r="M16" s="113">
        <f>'All Non-Indigenous Communities'!M16</f>
        <v>0.77083333333333337</v>
      </c>
      <c r="N16" s="115">
        <f>'All Non-Indigenous Communities'!N16</f>
        <v>0.5</v>
      </c>
      <c r="O16" s="115">
        <f>'All Non-Indigenous Communities'!O16</f>
        <v>0.75</v>
      </c>
      <c r="P16" s="380">
        <f>'All Non-Indigenous Communities'!P16</f>
        <v>1</v>
      </c>
      <c r="Q16" s="380">
        <f>'All Non-Indigenous Communities'!Q16</f>
        <v>0.5</v>
      </c>
      <c r="R16" s="115">
        <f>'All Non-Indigenous Communities'!R16</f>
        <v>0.83333333333333337</v>
      </c>
      <c r="S16" s="380">
        <f>'All Non-Indigenous Communities'!S16</f>
        <v>0.5</v>
      </c>
      <c r="T16" s="380">
        <f>'All Non-Indigenous Communities'!T16</f>
        <v>1</v>
      </c>
      <c r="U16" s="380">
        <f>'All Non-Indigenous Communities'!U16</f>
        <v>1</v>
      </c>
      <c r="V16" s="115">
        <f>'All Non-Indigenous Communities'!V16</f>
        <v>1</v>
      </c>
      <c r="W16" s="380">
        <f>'All Non-Indigenous Communities'!W16</f>
        <v>1</v>
      </c>
      <c r="X16" s="499">
        <f>'All Non-Indigenous Communities'!X16</f>
        <v>1</v>
      </c>
    </row>
    <row r="17" spans="1:24" ht="15">
      <c r="A17" s="678" t="s">
        <v>133</v>
      </c>
      <c r="B17" s="462" t="s">
        <v>82</v>
      </c>
      <c r="C17" s="468">
        <f>'All Non-Indigenous Communities'!C17</f>
        <v>1183</v>
      </c>
      <c r="D17" s="463">
        <f>'All Non-Indigenous Communities'!D17</f>
        <v>13.2</v>
      </c>
      <c r="E17" s="112">
        <f>'All Non-Indigenous Communities'!E17</f>
        <v>0.81270833333333337</v>
      </c>
      <c r="F17" s="113">
        <f>'All Non-Indigenous Communities'!F17</f>
        <v>0.83333333333333337</v>
      </c>
      <c r="G17" s="115">
        <f>'All Non-Indigenous Communities'!G17</f>
        <v>1</v>
      </c>
      <c r="H17" s="115">
        <f>'All Non-Indigenous Communities'!H17</f>
        <v>0.5</v>
      </c>
      <c r="I17" s="380">
        <f>'All Non-Indigenous Communities'!I17</f>
        <v>1</v>
      </c>
      <c r="J17" s="380" t="str">
        <f>'All Non-Indigenous Communities'!J17</f>
        <v>n/a</v>
      </c>
      <c r="K17" s="380">
        <f>'All Non-Indigenous Communities'!K17</f>
        <v>0</v>
      </c>
      <c r="L17" s="115">
        <f>'All Non-Indigenous Communities'!L17</f>
        <v>1</v>
      </c>
      <c r="M17" s="113">
        <f>'All Non-Indigenous Communities'!M17</f>
        <v>0.79208333333333336</v>
      </c>
      <c r="N17" s="115">
        <f>'All Non-Indigenous Communities'!N17</f>
        <v>1</v>
      </c>
      <c r="O17" s="115">
        <f>'All Non-Indigenous Communities'!O17</f>
        <v>0.5</v>
      </c>
      <c r="P17" s="380">
        <f>'All Non-Indigenous Communities'!P17</f>
        <v>1</v>
      </c>
      <c r="Q17" s="380">
        <f>'All Non-Indigenous Communities'!Q17</f>
        <v>0</v>
      </c>
      <c r="R17" s="115">
        <f>'All Non-Indigenous Communities'!R17</f>
        <v>0.83333333333333337</v>
      </c>
      <c r="S17" s="380">
        <f>'All Non-Indigenous Communities'!S17</f>
        <v>0.5</v>
      </c>
      <c r="T17" s="380">
        <f>'All Non-Indigenous Communities'!T17</f>
        <v>1</v>
      </c>
      <c r="U17" s="380">
        <f>'All Non-Indigenous Communities'!U17</f>
        <v>1</v>
      </c>
      <c r="V17" s="115">
        <f>'All Non-Indigenous Communities'!V17</f>
        <v>0.83499999999999996</v>
      </c>
      <c r="W17" s="380">
        <f>'All Non-Indigenous Communities'!W17</f>
        <v>0.67</v>
      </c>
      <c r="X17" s="499">
        <f>'All Non-Indigenous Communities'!X17</f>
        <v>1</v>
      </c>
    </row>
    <row r="18" spans="1:24" ht="15">
      <c r="A18" s="679" t="s">
        <v>134</v>
      </c>
      <c r="B18" s="455" t="s">
        <v>82</v>
      </c>
      <c r="C18" s="460">
        <f>'All Non-Indigenous Communities'!C18</f>
        <v>6842</v>
      </c>
      <c r="D18" s="456">
        <f>'All Non-Indigenous Communities'!D18</f>
        <v>17.899999999999999</v>
      </c>
      <c r="E18" s="112">
        <f>'All Non-Indigenous Communities'!E18</f>
        <v>0.97249999999999992</v>
      </c>
      <c r="F18" s="113">
        <f>'All Non-Indigenous Communities'!F18</f>
        <v>0.94499999999999995</v>
      </c>
      <c r="G18" s="115">
        <f>'All Non-Indigenous Communities'!G18</f>
        <v>1</v>
      </c>
      <c r="H18" s="115">
        <f>'All Non-Indigenous Communities'!H18</f>
        <v>0.83499999999999996</v>
      </c>
      <c r="I18" s="380">
        <f>'All Non-Indigenous Communities'!I18</f>
        <v>1</v>
      </c>
      <c r="J18" s="380" t="str">
        <f>'All Non-Indigenous Communities'!J18</f>
        <v>n/a</v>
      </c>
      <c r="K18" s="380">
        <f>'All Non-Indigenous Communities'!K18</f>
        <v>0.67</v>
      </c>
      <c r="L18" s="115">
        <f>'All Non-Indigenous Communities'!L18</f>
        <v>1</v>
      </c>
      <c r="M18" s="113">
        <f>'All Non-Indigenous Communities'!M18</f>
        <v>1</v>
      </c>
      <c r="N18" s="115">
        <f>'All Non-Indigenous Communities'!N18</f>
        <v>1</v>
      </c>
      <c r="O18" s="115">
        <f>'All Non-Indigenous Communities'!O18</f>
        <v>1</v>
      </c>
      <c r="P18" s="380">
        <f>'All Non-Indigenous Communities'!P18</f>
        <v>1</v>
      </c>
      <c r="Q18" s="380">
        <f>'All Non-Indigenous Communities'!Q18</f>
        <v>1</v>
      </c>
      <c r="R18" s="115">
        <f>'All Non-Indigenous Communities'!R18</f>
        <v>1</v>
      </c>
      <c r="S18" s="380">
        <f>'All Non-Indigenous Communities'!S18</f>
        <v>1</v>
      </c>
      <c r="T18" s="380">
        <f>'All Non-Indigenous Communities'!T18</f>
        <v>1</v>
      </c>
      <c r="U18" s="380">
        <f>'All Non-Indigenous Communities'!U18</f>
        <v>1</v>
      </c>
      <c r="V18" s="115">
        <f>'All Non-Indigenous Communities'!V18</f>
        <v>1</v>
      </c>
      <c r="W18" s="380">
        <f>'All Non-Indigenous Communities'!W18</f>
        <v>1</v>
      </c>
      <c r="X18" s="499">
        <f>'All Non-Indigenous Communities'!X18</f>
        <v>1</v>
      </c>
    </row>
    <row r="19" spans="1:24" ht="15">
      <c r="A19" s="678" t="s">
        <v>135</v>
      </c>
      <c r="B19" s="462" t="s">
        <v>82</v>
      </c>
      <c r="C19" s="462">
        <f>'All Non-Indigenous Communities'!C19</f>
        <v>795</v>
      </c>
      <c r="D19" s="463">
        <f>'All Non-Indigenous Communities'!D19</f>
        <v>5.2</v>
      </c>
      <c r="E19" s="112">
        <f>'All Non-Indigenous Communities'!E19</f>
        <v>0.77104166666666663</v>
      </c>
      <c r="F19" s="113">
        <f>'All Non-Indigenous Communities'!F19</f>
        <v>0.83333333333333337</v>
      </c>
      <c r="G19" s="115">
        <f>'All Non-Indigenous Communities'!G19</f>
        <v>1</v>
      </c>
      <c r="H19" s="115">
        <f>'All Non-Indigenous Communities'!H19</f>
        <v>0.5</v>
      </c>
      <c r="I19" s="380">
        <f>'All Non-Indigenous Communities'!I19</f>
        <v>1</v>
      </c>
      <c r="J19" s="380" t="str">
        <f>'All Non-Indigenous Communities'!J19</f>
        <v>n/a</v>
      </c>
      <c r="K19" s="380">
        <f>'All Non-Indigenous Communities'!K19</f>
        <v>0</v>
      </c>
      <c r="L19" s="115">
        <f>'All Non-Indigenous Communities'!L19</f>
        <v>1</v>
      </c>
      <c r="M19" s="113">
        <f>'All Non-Indigenous Communities'!M19</f>
        <v>0.70874999999999999</v>
      </c>
      <c r="N19" s="115">
        <f>'All Non-Indigenous Communities'!N19</f>
        <v>0.5</v>
      </c>
      <c r="O19" s="115">
        <f>'All Non-Indigenous Communities'!O19</f>
        <v>0.5</v>
      </c>
      <c r="P19" s="380">
        <f>'All Non-Indigenous Communities'!P19</f>
        <v>1</v>
      </c>
      <c r="Q19" s="380">
        <f>'All Non-Indigenous Communities'!Q19</f>
        <v>0</v>
      </c>
      <c r="R19" s="115">
        <f>'All Non-Indigenous Communities'!R19</f>
        <v>1</v>
      </c>
      <c r="S19" s="380">
        <f>'All Non-Indigenous Communities'!S19</f>
        <v>1</v>
      </c>
      <c r="T19" s="380">
        <f>'All Non-Indigenous Communities'!T19</f>
        <v>1</v>
      </c>
      <c r="U19" s="380">
        <f>'All Non-Indigenous Communities'!U19</f>
        <v>1</v>
      </c>
      <c r="V19" s="115">
        <f>'All Non-Indigenous Communities'!V19</f>
        <v>0.83499999999999996</v>
      </c>
      <c r="W19" s="380">
        <f>'All Non-Indigenous Communities'!W19</f>
        <v>0.67</v>
      </c>
      <c r="X19" s="499">
        <f>'All Non-Indigenous Communities'!X19</f>
        <v>1</v>
      </c>
    </row>
    <row r="20" spans="1:24" ht="15">
      <c r="A20" s="681" t="s">
        <v>136</v>
      </c>
      <c r="B20" s="457" t="s">
        <v>82</v>
      </c>
      <c r="C20" s="457">
        <f>'All Non-Indigenous Communities'!C20</f>
        <v>995</v>
      </c>
      <c r="D20" s="458">
        <f>'All Non-Indigenous Communities'!D20</f>
        <v>8</v>
      </c>
      <c r="E20" s="112">
        <f>'All Non-Indigenous Communities'!E20</f>
        <v>0.85416666666666674</v>
      </c>
      <c r="F20" s="113">
        <f>'All Non-Indigenous Communities'!F20</f>
        <v>0.83333333333333337</v>
      </c>
      <c r="G20" s="115">
        <f>'All Non-Indigenous Communities'!G20</f>
        <v>1</v>
      </c>
      <c r="H20" s="115">
        <f>'All Non-Indigenous Communities'!H20</f>
        <v>0.5</v>
      </c>
      <c r="I20" s="380">
        <f>'All Non-Indigenous Communities'!I20</f>
        <v>1</v>
      </c>
      <c r="J20" s="380" t="str">
        <f>'All Non-Indigenous Communities'!J20</f>
        <v>n/a</v>
      </c>
      <c r="K20" s="380">
        <f>'All Non-Indigenous Communities'!K20</f>
        <v>0</v>
      </c>
      <c r="L20" s="115">
        <f>'All Non-Indigenous Communities'!L20</f>
        <v>1</v>
      </c>
      <c r="M20" s="113">
        <f>'All Non-Indigenous Communities'!M20</f>
        <v>0.875</v>
      </c>
      <c r="N20" s="115">
        <f>'All Non-Indigenous Communities'!N20</f>
        <v>1</v>
      </c>
      <c r="O20" s="115">
        <f>'All Non-Indigenous Communities'!O20</f>
        <v>0.5</v>
      </c>
      <c r="P20" s="380">
        <f>'All Non-Indigenous Communities'!P20</f>
        <v>1</v>
      </c>
      <c r="Q20" s="380">
        <f>'All Non-Indigenous Communities'!Q20</f>
        <v>0</v>
      </c>
      <c r="R20" s="115">
        <f>'All Non-Indigenous Communities'!R20</f>
        <v>1</v>
      </c>
      <c r="S20" s="380">
        <f>'All Non-Indigenous Communities'!S20</f>
        <v>1</v>
      </c>
      <c r="T20" s="380">
        <f>'All Non-Indigenous Communities'!T20</f>
        <v>1</v>
      </c>
      <c r="U20" s="380">
        <f>'All Non-Indigenous Communities'!U20</f>
        <v>1</v>
      </c>
      <c r="V20" s="115">
        <f>'All Non-Indigenous Communities'!V20</f>
        <v>1</v>
      </c>
      <c r="W20" s="380">
        <f>'All Non-Indigenous Communities'!W20</f>
        <v>1</v>
      </c>
      <c r="X20" s="499">
        <f>'All Non-Indigenous Communities'!X20</f>
        <v>1</v>
      </c>
    </row>
    <row r="21" spans="1:24" ht="15.75" thickBot="1">
      <c r="A21" s="978" t="s">
        <v>137</v>
      </c>
      <c r="B21" s="931" t="s">
        <v>82</v>
      </c>
      <c r="C21" s="480">
        <f>'All Non-Indigenous Communities'!C21</f>
        <v>1863</v>
      </c>
      <c r="D21" s="481">
        <f>'All Non-Indigenous Communities'!D21</f>
        <v>27</v>
      </c>
      <c r="E21" s="353">
        <f>'All Non-Indigenous Communities'!E21</f>
        <v>0.88666666666666671</v>
      </c>
      <c r="F21" s="354">
        <f>'All Non-Indigenous Communities'!F21</f>
        <v>0.83333333333333337</v>
      </c>
      <c r="G21" s="355">
        <f>'All Non-Indigenous Communities'!G21</f>
        <v>1</v>
      </c>
      <c r="H21" s="355">
        <f>'All Non-Indigenous Communities'!H21</f>
        <v>0.5</v>
      </c>
      <c r="I21" s="392">
        <f>'All Non-Indigenous Communities'!I21</f>
        <v>1</v>
      </c>
      <c r="J21" s="392" t="str">
        <f>'All Non-Indigenous Communities'!J21</f>
        <v>n/a</v>
      </c>
      <c r="K21" s="392">
        <f>'All Non-Indigenous Communities'!K21</f>
        <v>0</v>
      </c>
      <c r="L21" s="355">
        <f>'All Non-Indigenous Communities'!L21</f>
        <v>1</v>
      </c>
      <c r="M21" s="354">
        <f>'All Non-Indigenous Communities'!M21</f>
        <v>0.94</v>
      </c>
      <c r="N21" s="355">
        <f>'All Non-Indigenous Communities'!N21</f>
        <v>1</v>
      </c>
      <c r="O21" s="355">
        <f>'All Non-Indigenous Communities'!O21</f>
        <v>1</v>
      </c>
      <c r="P21" s="392">
        <f>'All Non-Indigenous Communities'!P21</f>
        <v>1</v>
      </c>
      <c r="Q21" s="392">
        <f>'All Non-Indigenous Communities'!Q21</f>
        <v>1</v>
      </c>
      <c r="R21" s="355">
        <f>'All Non-Indigenous Communities'!R21</f>
        <v>0.83333333333333337</v>
      </c>
      <c r="S21" s="392">
        <f>'All Non-Indigenous Communities'!S21</f>
        <v>0.5</v>
      </c>
      <c r="T21" s="392">
        <f>'All Non-Indigenous Communities'!T21</f>
        <v>1</v>
      </c>
      <c r="U21" s="392">
        <f>'All Non-Indigenous Communities'!U21</f>
        <v>1</v>
      </c>
      <c r="V21" s="355">
        <f>'All Non-Indigenous Communities'!V21</f>
        <v>1</v>
      </c>
      <c r="W21" s="392">
        <f>'All Non-Indigenous Communities'!W21</f>
        <v>1</v>
      </c>
      <c r="X21" s="508">
        <f>'All Non-Indigenous Communities'!X21</f>
        <v>1</v>
      </c>
    </row>
    <row r="22" spans="1:24" ht="16.5" thickTop="1" thickBot="1">
      <c r="A22" s="979" t="s">
        <v>109</v>
      </c>
      <c r="B22" s="938" t="s">
        <v>66</v>
      </c>
      <c r="C22" s="939">
        <f>'All Non-Indigenous Communities'!C22</f>
        <v>1402</v>
      </c>
      <c r="D22" s="940">
        <f>'All Non-Indigenous Communities'!D22</f>
        <v>17.899999999999999</v>
      </c>
      <c r="E22" s="79">
        <f>'All Non-Indigenous Communities'!E22</f>
        <v>0.83354166666666663</v>
      </c>
      <c r="F22" s="80">
        <f>'All Non-Indigenous Communities'!F22</f>
        <v>0.83333333333333337</v>
      </c>
      <c r="G22" s="81">
        <f>'All Non-Indigenous Communities'!G22</f>
        <v>1</v>
      </c>
      <c r="H22" s="81">
        <f>'All Non-Indigenous Communities'!H22</f>
        <v>0.5</v>
      </c>
      <c r="I22" s="82">
        <f>'All Non-Indigenous Communities'!I22</f>
        <v>1</v>
      </c>
      <c r="J22" s="82" t="str">
        <f>'All Non-Indigenous Communities'!J22</f>
        <v>n/a</v>
      </c>
      <c r="K22" s="82">
        <f>'All Non-Indigenous Communities'!K22</f>
        <v>0</v>
      </c>
      <c r="L22" s="81">
        <f>'All Non-Indigenous Communities'!L22</f>
        <v>1</v>
      </c>
      <c r="M22" s="80">
        <f>'All Non-Indigenous Communities'!M22</f>
        <v>0.83374999999999999</v>
      </c>
      <c r="N22" s="81">
        <f>'All Non-Indigenous Communities'!N22</f>
        <v>0.5</v>
      </c>
      <c r="O22" s="81">
        <f>'All Non-Indigenous Communities'!O22</f>
        <v>1</v>
      </c>
      <c r="P22" s="82">
        <f>'All Non-Indigenous Communities'!P22</f>
        <v>1</v>
      </c>
      <c r="Q22" s="82">
        <f>'All Non-Indigenous Communities'!Q22</f>
        <v>1</v>
      </c>
      <c r="R22" s="81">
        <f>'All Non-Indigenous Communities'!R22</f>
        <v>1</v>
      </c>
      <c r="S22" s="82">
        <f>'All Non-Indigenous Communities'!S22</f>
        <v>1</v>
      </c>
      <c r="T22" s="82">
        <f>'All Non-Indigenous Communities'!T22</f>
        <v>1</v>
      </c>
      <c r="U22" s="82">
        <f>'All Non-Indigenous Communities'!U22</f>
        <v>1</v>
      </c>
      <c r="V22" s="81">
        <f>'All Non-Indigenous Communities'!V22</f>
        <v>0.83499999999999996</v>
      </c>
      <c r="W22" s="82">
        <f>'All Non-Indigenous Communities'!W22</f>
        <v>1</v>
      </c>
      <c r="X22" s="980">
        <f>'All Non-Indigenous Communities'!X22</f>
        <v>0.67</v>
      </c>
    </row>
    <row r="23" spans="1:24" ht="15.75" thickTop="1">
      <c r="A23" s="981" t="s">
        <v>165</v>
      </c>
      <c r="B23" s="932" t="s">
        <v>141</v>
      </c>
      <c r="C23" s="930">
        <f>'All Non-Indigenous Communities'!C23</f>
        <v>4982</v>
      </c>
      <c r="D23" s="933">
        <f>'All Non-Indigenous Communities'!D23</f>
        <v>21.4</v>
      </c>
      <c r="E23" s="345">
        <f>'All Non-Indigenous Communities'!E23</f>
        <v>0.80604166666666666</v>
      </c>
      <c r="F23" s="346">
        <f>'All Non-Indigenous Communities'!F23</f>
        <v>0.77833333333333332</v>
      </c>
      <c r="G23" s="347">
        <f>'All Non-Indigenous Communities'!G23</f>
        <v>0.5</v>
      </c>
      <c r="H23" s="347">
        <f>'All Non-Indigenous Communities'!H23</f>
        <v>0.83499999999999996</v>
      </c>
      <c r="I23" s="391">
        <f>'All Non-Indigenous Communities'!I23</f>
        <v>1</v>
      </c>
      <c r="J23" s="391" t="str">
        <f>'All Non-Indigenous Communities'!J23</f>
        <v>n/a</v>
      </c>
      <c r="K23" s="391">
        <f>'All Non-Indigenous Communities'!K23</f>
        <v>0.67</v>
      </c>
      <c r="L23" s="347">
        <f>'All Non-Indigenous Communities'!L23</f>
        <v>1</v>
      </c>
      <c r="M23" s="346">
        <f>'All Non-Indigenous Communities'!M23</f>
        <v>0.83374999999999999</v>
      </c>
      <c r="N23" s="347">
        <f>'All Non-Indigenous Communities'!N23</f>
        <v>1</v>
      </c>
      <c r="O23" s="347">
        <f>'All Non-Indigenous Communities'!O23</f>
        <v>0.5</v>
      </c>
      <c r="P23" s="391">
        <f>'All Non-Indigenous Communities'!P23</f>
        <v>1</v>
      </c>
      <c r="Q23" s="391">
        <f>'All Non-Indigenous Communities'!Q23</f>
        <v>0</v>
      </c>
      <c r="R23" s="347">
        <f>'All Non-Indigenous Communities'!R23</f>
        <v>1</v>
      </c>
      <c r="S23" s="391">
        <f>'All Non-Indigenous Communities'!S23</f>
        <v>1</v>
      </c>
      <c r="T23" s="391">
        <f>'All Non-Indigenous Communities'!T23</f>
        <v>1</v>
      </c>
      <c r="U23" s="391">
        <f>'All Non-Indigenous Communities'!U23</f>
        <v>1</v>
      </c>
      <c r="V23" s="347">
        <f>'All Non-Indigenous Communities'!V23</f>
        <v>0.83499999999999996</v>
      </c>
      <c r="W23" s="391">
        <f>'All Non-Indigenous Communities'!W23</f>
        <v>1</v>
      </c>
      <c r="X23" s="497">
        <f>'All Non-Indigenous Communities'!X23</f>
        <v>0.67</v>
      </c>
    </row>
    <row r="24" spans="1:24" ht="15">
      <c r="A24" s="714" t="s">
        <v>166</v>
      </c>
      <c r="B24" s="715" t="s">
        <v>141</v>
      </c>
      <c r="C24" s="459">
        <f>'All Non-Indigenous Communities'!C24</f>
        <v>1265</v>
      </c>
      <c r="D24" s="458">
        <f>'All Non-Indigenous Communities'!D24</f>
        <v>45.5</v>
      </c>
      <c r="E24" s="112">
        <f>'All Non-Indigenous Communities'!E24</f>
        <v>0.86812500000000004</v>
      </c>
      <c r="F24" s="113">
        <f>'All Non-Indigenous Communities'!F24</f>
        <v>0.94499999999999995</v>
      </c>
      <c r="G24" s="115">
        <f>'All Non-Indigenous Communities'!G24</f>
        <v>1</v>
      </c>
      <c r="H24" s="115">
        <f>'All Non-Indigenous Communities'!H24</f>
        <v>0.83499999999999996</v>
      </c>
      <c r="I24" s="380">
        <f>'All Non-Indigenous Communities'!I24</f>
        <v>1</v>
      </c>
      <c r="J24" s="380" t="str">
        <f>'All Non-Indigenous Communities'!J24</f>
        <v>n/a</v>
      </c>
      <c r="K24" s="380">
        <f>'All Non-Indigenous Communities'!K24</f>
        <v>0.67</v>
      </c>
      <c r="L24" s="115">
        <f>'All Non-Indigenous Communities'!L24</f>
        <v>1</v>
      </c>
      <c r="M24" s="113">
        <f>'All Non-Indigenous Communities'!M24</f>
        <v>0.79125000000000001</v>
      </c>
      <c r="N24" s="115">
        <f>'All Non-Indigenous Communities'!N24</f>
        <v>1</v>
      </c>
      <c r="O24" s="115">
        <f>'All Non-Indigenous Communities'!O24</f>
        <v>0.5</v>
      </c>
      <c r="P24" s="380">
        <f>'All Non-Indigenous Communities'!P24</f>
        <v>1</v>
      </c>
      <c r="Q24" s="380">
        <f>'All Non-Indigenous Communities'!Q24</f>
        <v>0</v>
      </c>
      <c r="R24" s="115">
        <f>'All Non-Indigenous Communities'!R24</f>
        <v>1</v>
      </c>
      <c r="S24" s="380">
        <f>'All Non-Indigenous Communities'!S24</f>
        <v>1</v>
      </c>
      <c r="T24" s="380">
        <f>'All Non-Indigenous Communities'!T24</f>
        <v>1</v>
      </c>
      <c r="U24" s="380">
        <f>'All Non-Indigenous Communities'!U24</f>
        <v>1</v>
      </c>
      <c r="V24" s="115">
        <f>'All Non-Indigenous Communities'!V24</f>
        <v>0.66500000000000004</v>
      </c>
      <c r="W24" s="380">
        <f>'All Non-Indigenous Communities'!W24</f>
        <v>1</v>
      </c>
      <c r="X24" s="499">
        <f>'All Non-Indigenous Communities'!X24</f>
        <v>0.33</v>
      </c>
    </row>
    <row r="25" spans="1:24" ht="15">
      <c r="A25" s="686" t="s">
        <v>167</v>
      </c>
      <c r="B25" s="478" t="s">
        <v>141</v>
      </c>
      <c r="C25" s="467">
        <f>'All Non-Indigenous Communities'!C25</f>
        <v>5369</v>
      </c>
      <c r="D25" s="465">
        <f>'All Non-Indigenous Communities'!D25</f>
        <v>47.7</v>
      </c>
      <c r="E25" s="112">
        <f>'All Non-Indigenous Communities'!E25</f>
        <v>0.90999999999999992</v>
      </c>
      <c r="F25" s="113">
        <f>'All Non-Indigenous Communities'!F25</f>
        <v>0.94499999999999995</v>
      </c>
      <c r="G25" s="115">
        <f>'All Non-Indigenous Communities'!G25</f>
        <v>1</v>
      </c>
      <c r="H25" s="115">
        <f>'All Non-Indigenous Communities'!H25</f>
        <v>0.83499999999999996</v>
      </c>
      <c r="I25" s="380">
        <f>'All Non-Indigenous Communities'!I25</f>
        <v>1</v>
      </c>
      <c r="J25" s="380" t="str">
        <f>'All Non-Indigenous Communities'!J25</f>
        <v>n/a</v>
      </c>
      <c r="K25" s="380">
        <f>'All Non-Indigenous Communities'!K25</f>
        <v>0.67</v>
      </c>
      <c r="L25" s="115">
        <f>'All Non-Indigenous Communities'!L25</f>
        <v>1</v>
      </c>
      <c r="M25" s="113">
        <f>'All Non-Indigenous Communities'!M25</f>
        <v>0.875</v>
      </c>
      <c r="N25" s="115">
        <f>'All Non-Indigenous Communities'!N25</f>
        <v>1</v>
      </c>
      <c r="O25" s="115">
        <f>'All Non-Indigenous Communities'!O25</f>
        <v>1</v>
      </c>
      <c r="P25" s="380">
        <f>'All Non-Indigenous Communities'!P25</f>
        <v>1</v>
      </c>
      <c r="Q25" s="380">
        <f>'All Non-Indigenous Communities'!Q25</f>
        <v>1</v>
      </c>
      <c r="R25" s="115">
        <f>'All Non-Indigenous Communities'!R25</f>
        <v>1</v>
      </c>
      <c r="S25" s="380">
        <f>'All Non-Indigenous Communities'!S25</f>
        <v>1</v>
      </c>
      <c r="T25" s="380">
        <f>'All Non-Indigenous Communities'!T25</f>
        <v>1</v>
      </c>
      <c r="U25" s="380">
        <f>'All Non-Indigenous Communities'!U25</f>
        <v>1</v>
      </c>
      <c r="V25" s="115">
        <f>'All Non-Indigenous Communities'!V25</f>
        <v>0.5</v>
      </c>
      <c r="W25" s="380">
        <f>'All Non-Indigenous Communities'!W25</f>
        <v>1</v>
      </c>
      <c r="X25" s="499">
        <f>'All Non-Indigenous Communities'!X25</f>
        <v>0</v>
      </c>
    </row>
    <row r="26" spans="1:24" ht="15.75" thickBot="1">
      <c r="A26" s="982" t="s">
        <v>168</v>
      </c>
      <c r="B26" s="941" t="s">
        <v>141</v>
      </c>
      <c r="C26" s="466">
        <f>'All Non-Indigenous Communities'!C26</f>
        <v>19678</v>
      </c>
      <c r="D26" s="461">
        <f>'All Non-Indigenous Communities'!D26</f>
        <v>43.5</v>
      </c>
      <c r="E26" s="353">
        <f>'All Non-Indigenous Communities'!E26</f>
        <v>0.90999999999999992</v>
      </c>
      <c r="F26" s="354">
        <f>'All Non-Indigenous Communities'!F26</f>
        <v>0.94499999999999995</v>
      </c>
      <c r="G26" s="355">
        <f>'All Non-Indigenous Communities'!G26</f>
        <v>1</v>
      </c>
      <c r="H26" s="355">
        <f>'All Non-Indigenous Communities'!H26</f>
        <v>0.83499999999999996</v>
      </c>
      <c r="I26" s="392">
        <f>'All Non-Indigenous Communities'!I26</f>
        <v>1</v>
      </c>
      <c r="J26" s="392" t="str">
        <f>'All Non-Indigenous Communities'!J26</f>
        <v>n/a</v>
      </c>
      <c r="K26" s="392">
        <f>'All Non-Indigenous Communities'!K26</f>
        <v>0.67</v>
      </c>
      <c r="L26" s="355">
        <f>'All Non-Indigenous Communities'!L26</f>
        <v>1</v>
      </c>
      <c r="M26" s="354">
        <f>'All Non-Indigenous Communities'!M26</f>
        <v>0.875</v>
      </c>
      <c r="N26" s="355">
        <f>'All Non-Indigenous Communities'!N26</f>
        <v>1</v>
      </c>
      <c r="O26" s="355">
        <f>'All Non-Indigenous Communities'!O26</f>
        <v>1</v>
      </c>
      <c r="P26" s="392">
        <f>'All Non-Indigenous Communities'!P26</f>
        <v>1</v>
      </c>
      <c r="Q26" s="392">
        <f>'All Non-Indigenous Communities'!Q26</f>
        <v>1</v>
      </c>
      <c r="R26" s="355">
        <f>'All Non-Indigenous Communities'!R26</f>
        <v>1</v>
      </c>
      <c r="S26" s="392">
        <f>'All Non-Indigenous Communities'!S26</f>
        <v>1</v>
      </c>
      <c r="T26" s="392">
        <f>'All Non-Indigenous Communities'!T26</f>
        <v>1</v>
      </c>
      <c r="U26" s="392">
        <f>'All Non-Indigenous Communities'!U26</f>
        <v>1</v>
      </c>
      <c r="V26" s="355">
        <f>'All Non-Indigenous Communities'!V26</f>
        <v>0.5</v>
      </c>
      <c r="W26" s="392">
        <f>'All Non-Indigenous Communities'!W26</f>
        <v>0.33</v>
      </c>
      <c r="X26" s="508">
        <f>'All Non-Indigenous Communities'!X26</f>
        <v>0.67</v>
      </c>
    </row>
    <row r="27" spans="1:24" ht="15.75" thickTop="1">
      <c r="A27" s="983" t="s">
        <v>199</v>
      </c>
      <c r="B27" s="934" t="s">
        <v>172</v>
      </c>
      <c r="C27" s="935">
        <f>'All Non-Indigenous Communities'!C27</f>
        <v>1166</v>
      </c>
      <c r="D27" s="936">
        <f>'All Non-Indigenous Communities'!D27</f>
        <v>4.3</v>
      </c>
      <c r="E27" s="345">
        <f>'All Non-Indigenous Communities'!E27</f>
        <v>0.71895833333333337</v>
      </c>
      <c r="F27" s="346">
        <f>'All Non-Indigenous Communities'!F27</f>
        <v>0.66666666666666663</v>
      </c>
      <c r="G27" s="108">
        <f>'All Non-Indigenous Communities'!G27</f>
        <v>0.5</v>
      </c>
      <c r="H27" s="347">
        <f>'All Non-Indigenous Communities'!H27</f>
        <v>0.5</v>
      </c>
      <c r="I27" s="391">
        <f>'All Non-Indigenous Communities'!I27</f>
        <v>1</v>
      </c>
      <c r="J27" s="391" t="str">
        <f>'All Non-Indigenous Communities'!J27</f>
        <v>n/a</v>
      </c>
      <c r="K27" s="391">
        <f>'All Non-Indigenous Communities'!K27</f>
        <v>0</v>
      </c>
      <c r="L27" s="108">
        <f>'All Non-Indigenous Communities'!L27</f>
        <v>1</v>
      </c>
      <c r="M27" s="346">
        <f>'All Non-Indigenous Communities'!M27</f>
        <v>0.77124999999999999</v>
      </c>
      <c r="N27" s="108">
        <f>'All Non-Indigenous Communities'!N27</f>
        <v>1</v>
      </c>
      <c r="O27" s="347">
        <f>'All Non-Indigenous Communities'!O27</f>
        <v>0.25</v>
      </c>
      <c r="P27" s="391">
        <f>'All Non-Indigenous Communities'!P27</f>
        <v>0.5</v>
      </c>
      <c r="Q27" s="391">
        <f>'All Non-Indigenous Communities'!Q27</f>
        <v>0</v>
      </c>
      <c r="R27" s="347">
        <f>'All Non-Indigenous Communities'!R27</f>
        <v>1</v>
      </c>
      <c r="S27" s="391">
        <f>'All Non-Indigenous Communities'!S27</f>
        <v>1</v>
      </c>
      <c r="T27" s="391">
        <f>'All Non-Indigenous Communities'!T27</f>
        <v>1</v>
      </c>
      <c r="U27" s="391">
        <f>'All Non-Indigenous Communities'!U27</f>
        <v>1</v>
      </c>
      <c r="V27" s="347">
        <f>'All Non-Indigenous Communities'!V27</f>
        <v>0.83499999999999996</v>
      </c>
      <c r="W27" s="391">
        <f>'All Non-Indigenous Communities'!W27</f>
        <v>1</v>
      </c>
      <c r="X27" s="497">
        <f>'All Non-Indigenous Communities'!X27</f>
        <v>0.67</v>
      </c>
    </row>
    <row r="28" spans="1:24" ht="15">
      <c r="A28" s="719" t="s">
        <v>200</v>
      </c>
      <c r="B28" s="720" t="s">
        <v>172</v>
      </c>
      <c r="C28" s="720">
        <f>'All Non-Indigenous Communities'!C28</f>
        <v>388</v>
      </c>
      <c r="D28" s="721">
        <f>'All Non-Indigenous Communities'!D28</f>
        <v>37.9</v>
      </c>
      <c r="E28" s="112">
        <f>'All Non-Indigenous Communities'!E28</f>
        <v>0.6808333333333334</v>
      </c>
      <c r="F28" s="113">
        <f>'All Non-Indigenous Communities'!F28</f>
        <v>0.61166666666666669</v>
      </c>
      <c r="G28" s="331">
        <f>'All Non-Indigenous Communities'!G28</f>
        <v>1</v>
      </c>
      <c r="H28" s="115">
        <f>'All Non-Indigenous Communities'!H28</f>
        <v>0.83499999999999996</v>
      </c>
      <c r="I28" s="380">
        <f>'All Non-Indigenous Communities'!I28</f>
        <v>1</v>
      </c>
      <c r="J28" s="380" t="str">
        <f>'All Non-Indigenous Communities'!J28</f>
        <v>n/a</v>
      </c>
      <c r="K28" s="380">
        <f>'All Non-Indigenous Communities'!K28</f>
        <v>0.67</v>
      </c>
      <c r="L28" s="331">
        <f>'All Non-Indigenous Communities'!L28</f>
        <v>0</v>
      </c>
      <c r="M28" s="113">
        <f>'All Non-Indigenous Communities'!M28</f>
        <v>0.75</v>
      </c>
      <c r="N28" s="331">
        <f>'All Non-Indigenous Communities'!N28</f>
        <v>0.5</v>
      </c>
      <c r="O28" s="115">
        <f>'All Non-Indigenous Communities'!O28</f>
        <v>0.5</v>
      </c>
      <c r="P28" s="380">
        <f>'All Non-Indigenous Communities'!P28</f>
        <v>1</v>
      </c>
      <c r="Q28" s="380">
        <f>'All Non-Indigenous Communities'!Q28</f>
        <v>0</v>
      </c>
      <c r="R28" s="115">
        <f>'All Non-Indigenous Communities'!R28</f>
        <v>1</v>
      </c>
      <c r="S28" s="380">
        <f>'All Non-Indigenous Communities'!S28</f>
        <v>1</v>
      </c>
      <c r="T28" s="380">
        <f>'All Non-Indigenous Communities'!T28</f>
        <v>1</v>
      </c>
      <c r="U28" s="380">
        <f>'All Non-Indigenous Communities'!U28</f>
        <v>1</v>
      </c>
      <c r="V28" s="115">
        <f>'All Non-Indigenous Communities'!V28</f>
        <v>1</v>
      </c>
      <c r="W28" s="380">
        <f>'All Non-Indigenous Communities'!W28</f>
        <v>1</v>
      </c>
      <c r="X28" s="499">
        <f>'All Non-Indigenous Communities'!X28</f>
        <v>1</v>
      </c>
    </row>
    <row r="29" spans="1:24" ht="15">
      <c r="A29" s="723" t="s">
        <v>201</v>
      </c>
      <c r="B29" s="724" t="s">
        <v>172</v>
      </c>
      <c r="C29" s="726">
        <f>'All Non-Indigenous Communities'!C29</f>
        <v>4107</v>
      </c>
      <c r="D29" s="725">
        <f>'All Non-Indigenous Communities'!D29</f>
        <v>21.9</v>
      </c>
      <c r="E29" s="112">
        <f>'All Non-Indigenous Communities'!E29</f>
        <v>0.78520833333333329</v>
      </c>
      <c r="F29" s="113">
        <f>'All Non-Indigenous Communities'!F29</f>
        <v>0.61166666666666669</v>
      </c>
      <c r="G29" s="331">
        <f>'All Non-Indigenous Communities'!G29</f>
        <v>1</v>
      </c>
      <c r="H29" s="115">
        <f>'All Non-Indigenous Communities'!H29</f>
        <v>0.83499999999999996</v>
      </c>
      <c r="I29" s="380">
        <f>'All Non-Indigenous Communities'!I29</f>
        <v>1</v>
      </c>
      <c r="J29" s="380" t="str">
        <f>'All Non-Indigenous Communities'!J29</f>
        <v>n/a</v>
      </c>
      <c r="K29" s="380">
        <f>'All Non-Indigenous Communities'!K29</f>
        <v>0.67</v>
      </c>
      <c r="L29" s="331">
        <f>'All Non-Indigenous Communities'!L29</f>
        <v>0</v>
      </c>
      <c r="M29" s="113">
        <f>'All Non-Indigenous Communities'!M29</f>
        <v>0.95874999999999999</v>
      </c>
      <c r="N29" s="331">
        <f>'All Non-Indigenous Communities'!N29</f>
        <v>1</v>
      </c>
      <c r="O29" s="115">
        <f>'All Non-Indigenous Communities'!O29</f>
        <v>1</v>
      </c>
      <c r="P29" s="380">
        <f>'All Non-Indigenous Communities'!P29</f>
        <v>1</v>
      </c>
      <c r="Q29" s="380">
        <f>'All Non-Indigenous Communities'!Q29</f>
        <v>1</v>
      </c>
      <c r="R29" s="115">
        <f>'All Non-Indigenous Communities'!R29</f>
        <v>1</v>
      </c>
      <c r="S29" s="380">
        <f>'All Non-Indigenous Communities'!S29</f>
        <v>1</v>
      </c>
      <c r="T29" s="380">
        <f>'All Non-Indigenous Communities'!T29</f>
        <v>1</v>
      </c>
      <c r="U29" s="380">
        <f>'All Non-Indigenous Communities'!U29</f>
        <v>1</v>
      </c>
      <c r="V29" s="115">
        <f>'All Non-Indigenous Communities'!V29</f>
        <v>0.83499999999999996</v>
      </c>
      <c r="W29" s="380">
        <f>'All Non-Indigenous Communities'!W29</f>
        <v>1</v>
      </c>
      <c r="X29" s="499">
        <f>'All Non-Indigenous Communities'!X29</f>
        <v>0.67</v>
      </c>
    </row>
    <row r="30" spans="1:24" ht="15.75" thickBot="1">
      <c r="A30" s="984" t="s">
        <v>202</v>
      </c>
      <c r="B30" s="854" t="s">
        <v>172</v>
      </c>
      <c r="C30" s="863">
        <f>'All Non-Indigenous Communities'!C30</f>
        <v>5272</v>
      </c>
      <c r="D30" s="855">
        <f>'All Non-Indigenous Communities'!D30</f>
        <v>37.6</v>
      </c>
      <c r="E30" s="353">
        <f>'All Non-Indigenous Communities'!E30</f>
        <v>0.78479166666666667</v>
      </c>
      <c r="F30" s="354">
        <f>'All Non-Indigenous Communities'!F30</f>
        <v>0.77833333333333332</v>
      </c>
      <c r="G30" s="319">
        <f>'All Non-Indigenous Communities'!G30</f>
        <v>0.5</v>
      </c>
      <c r="H30" s="355">
        <f>'All Non-Indigenous Communities'!H30</f>
        <v>0.83499999999999996</v>
      </c>
      <c r="I30" s="392">
        <f>'All Non-Indigenous Communities'!I30</f>
        <v>1</v>
      </c>
      <c r="J30" s="392" t="str">
        <f>'All Non-Indigenous Communities'!J30</f>
        <v>n/a</v>
      </c>
      <c r="K30" s="392">
        <f>'All Non-Indigenous Communities'!K30</f>
        <v>0.67</v>
      </c>
      <c r="L30" s="319">
        <f>'All Non-Indigenous Communities'!L30</f>
        <v>1</v>
      </c>
      <c r="M30" s="354">
        <f>'All Non-Indigenous Communities'!M30</f>
        <v>0.79125000000000001</v>
      </c>
      <c r="N30" s="319">
        <f>'All Non-Indigenous Communities'!N30</f>
        <v>1</v>
      </c>
      <c r="O30" s="355">
        <f>'All Non-Indigenous Communities'!O30</f>
        <v>1</v>
      </c>
      <c r="P30" s="392">
        <f>'All Non-Indigenous Communities'!P30</f>
        <v>1</v>
      </c>
      <c r="Q30" s="392">
        <f>'All Non-Indigenous Communities'!Q30</f>
        <v>1</v>
      </c>
      <c r="R30" s="355">
        <f>'All Non-Indigenous Communities'!R30</f>
        <v>1</v>
      </c>
      <c r="S30" s="392">
        <f>'All Non-Indigenous Communities'!S30</f>
        <v>1</v>
      </c>
      <c r="T30" s="392">
        <f>'All Non-Indigenous Communities'!T30</f>
        <v>1</v>
      </c>
      <c r="U30" s="392">
        <f>'All Non-Indigenous Communities'!U30</f>
        <v>1</v>
      </c>
      <c r="V30" s="355">
        <f>'All Non-Indigenous Communities'!V30</f>
        <v>0.16500000000000001</v>
      </c>
      <c r="W30" s="392">
        <f>'All Non-Indigenous Communities'!W30</f>
        <v>0</v>
      </c>
      <c r="X30" s="508">
        <f>'All Non-Indigenous Communities'!X30</f>
        <v>0.33</v>
      </c>
    </row>
    <row r="31" spans="1:24" ht="15.75" thickTop="1">
      <c r="A31" s="983" t="s">
        <v>256</v>
      </c>
      <c r="B31" s="934" t="s">
        <v>250</v>
      </c>
      <c r="C31" s="934">
        <f>'All Non-Indigenous Communities'!C31</f>
        <v>90</v>
      </c>
      <c r="D31" s="936">
        <f>'All Non-Indigenous Communities'!D31</f>
        <v>41.2</v>
      </c>
      <c r="E31" s="345">
        <f>'All Non-Indigenous Communities'!E31</f>
        <v>0.44770833333333337</v>
      </c>
      <c r="F31" s="346">
        <f>'All Non-Indigenous Communities'!F31</f>
        <v>0.33333333333333331</v>
      </c>
      <c r="G31" s="347">
        <f>'All Non-Indigenous Communities'!G31</f>
        <v>0.5</v>
      </c>
      <c r="H31" s="347">
        <f>'All Non-Indigenous Communities'!H31</f>
        <v>0.5</v>
      </c>
      <c r="I31" s="226">
        <f>'All Non-Indigenous Communities'!I31</f>
        <v>1</v>
      </c>
      <c r="J31" s="226" t="str">
        <f>'All Non-Indigenous Communities'!J31</f>
        <v>n/a</v>
      </c>
      <c r="K31" s="226">
        <f>'All Non-Indigenous Communities'!K31</f>
        <v>0</v>
      </c>
      <c r="L31" s="347">
        <f>'All Non-Indigenous Communities'!L31</f>
        <v>0</v>
      </c>
      <c r="M31" s="346">
        <f>'All Non-Indigenous Communities'!M31</f>
        <v>0.56208333333333338</v>
      </c>
      <c r="N31" s="347">
        <f>'All Non-Indigenous Communities'!N31</f>
        <v>0.5</v>
      </c>
      <c r="O31" s="347">
        <f>'All Non-Indigenous Communities'!O31</f>
        <v>0.25</v>
      </c>
      <c r="P31" s="226">
        <f>'All Non-Indigenous Communities'!P31</f>
        <v>0.5</v>
      </c>
      <c r="Q31" s="226">
        <f>'All Non-Indigenous Communities'!Q31</f>
        <v>0</v>
      </c>
      <c r="R31" s="347">
        <f>'All Non-Indigenous Communities'!R31</f>
        <v>0.83333333333333337</v>
      </c>
      <c r="S31" s="226">
        <f>'All Non-Indigenous Communities'!S31</f>
        <v>0.5</v>
      </c>
      <c r="T31" s="226">
        <f>'All Non-Indigenous Communities'!T31</f>
        <v>1</v>
      </c>
      <c r="U31" s="226">
        <f>'All Non-Indigenous Communities'!U31</f>
        <v>1</v>
      </c>
      <c r="V31" s="347">
        <f>'All Non-Indigenous Communities'!V31</f>
        <v>0.66500000000000004</v>
      </c>
      <c r="W31" s="226">
        <f>'All Non-Indigenous Communities'!W31</f>
        <v>1</v>
      </c>
      <c r="X31" s="887">
        <f>'All Non-Indigenous Communities'!X31</f>
        <v>0.33</v>
      </c>
    </row>
    <row r="32" spans="1:24" ht="15">
      <c r="A32" s="719" t="s">
        <v>257</v>
      </c>
      <c r="B32" s="720" t="s">
        <v>250</v>
      </c>
      <c r="C32" s="722">
        <f>'All Non-Indigenous Communities'!C32</f>
        <v>1375</v>
      </c>
      <c r="D32" s="721">
        <f>'All Non-Indigenous Communities'!D32</f>
        <v>23.2</v>
      </c>
      <c r="E32" s="112">
        <f>'All Non-Indigenous Communities'!E32</f>
        <v>0.89229166666666671</v>
      </c>
      <c r="F32" s="113">
        <f>'All Non-Indigenous Communities'!F32</f>
        <v>0.88833333333333331</v>
      </c>
      <c r="G32" s="115">
        <f>'All Non-Indigenous Communities'!G32</f>
        <v>1</v>
      </c>
      <c r="H32" s="115">
        <f>'All Non-Indigenous Communities'!H32</f>
        <v>0.66500000000000004</v>
      </c>
      <c r="I32" s="233">
        <f>'All Non-Indigenous Communities'!I32</f>
        <v>1</v>
      </c>
      <c r="J32" s="233" t="str">
        <f>'All Non-Indigenous Communities'!J32</f>
        <v>n/a</v>
      </c>
      <c r="K32" s="233">
        <f>'All Non-Indigenous Communities'!K32</f>
        <v>0.33</v>
      </c>
      <c r="L32" s="115">
        <f>'All Non-Indigenous Communities'!L32</f>
        <v>1</v>
      </c>
      <c r="M32" s="113">
        <f>'All Non-Indigenous Communities'!M32</f>
        <v>0.89624999999999999</v>
      </c>
      <c r="N32" s="115">
        <f>'All Non-Indigenous Communities'!N32</f>
        <v>1</v>
      </c>
      <c r="O32" s="115">
        <f>'All Non-Indigenous Communities'!O32</f>
        <v>0.75</v>
      </c>
      <c r="P32" s="233">
        <f>'All Non-Indigenous Communities'!P32</f>
        <v>1</v>
      </c>
      <c r="Q32" s="233">
        <f>'All Non-Indigenous Communities'!Q32</f>
        <v>0.5</v>
      </c>
      <c r="R32" s="115">
        <f>'All Non-Indigenous Communities'!R32</f>
        <v>1</v>
      </c>
      <c r="S32" s="233">
        <f>'All Non-Indigenous Communities'!S32</f>
        <v>1</v>
      </c>
      <c r="T32" s="233">
        <f>'All Non-Indigenous Communities'!T32</f>
        <v>1</v>
      </c>
      <c r="U32" s="233">
        <f>'All Non-Indigenous Communities'!U32</f>
        <v>1</v>
      </c>
      <c r="V32" s="115">
        <f>'All Non-Indigenous Communities'!V32</f>
        <v>0.83499999999999996</v>
      </c>
      <c r="W32" s="233">
        <f>'All Non-Indigenous Communities'!W32</f>
        <v>1</v>
      </c>
      <c r="X32" s="702">
        <f>'All Non-Indigenous Communities'!X32</f>
        <v>0.67</v>
      </c>
    </row>
    <row r="33" spans="1:24" ht="15">
      <c r="A33" s="723" t="s">
        <v>258</v>
      </c>
      <c r="B33" s="724" t="s">
        <v>250</v>
      </c>
      <c r="C33" s="724">
        <f>'All Non-Indigenous Communities'!C33</f>
        <v>348</v>
      </c>
      <c r="D33" s="725">
        <f>'All Non-Indigenous Communities'!D33</f>
        <v>20</v>
      </c>
      <c r="E33" s="112">
        <f>'All Non-Indigenous Communities'!E33</f>
        <v>0.65625</v>
      </c>
      <c r="F33" s="113">
        <f>'All Non-Indigenous Communities'!F33</f>
        <v>0.66666666666666663</v>
      </c>
      <c r="G33" s="115">
        <f>'All Non-Indigenous Communities'!G33</f>
        <v>0.5</v>
      </c>
      <c r="H33" s="115">
        <f>'All Non-Indigenous Communities'!H33</f>
        <v>0.5</v>
      </c>
      <c r="I33" s="233">
        <f>'All Non-Indigenous Communities'!I33</f>
        <v>1</v>
      </c>
      <c r="J33" s="233" t="str">
        <f>'All Non-Indigenous Communities'!J33</f>
        <v>n/a</v>
      </c>
      <c r="K33" s="233">
        <f>'All Non-Indigenous Communities'!K33</f>
        <v>0</v>
      </c>
      <c r="L33" s="115">
        <f>'All Non-Indigenous Communities'!L33</f>
        <v>1</v>
      </c>
      <c r="M33" s="113">
        <f>'All Non-Indigenous Communities'!M33</f>
        <v>0.64583333333333337</v>
      </c>
      <c r="N33" s="115">
        <f>'All Non-Indigenous Communities'!N33</f>
        <v>0.5</v>
      </c>
      <c r="O33" s="115">
        <f>'All Non-Indigenous Communities'!O33</f>
        <v>0.75</v>
      </c>
      <c r="P33" s="233">
        <f>'All Non-Indigenous Communities'!P33</f>
        <v>1</v>
      </c>
      <c r="Q33" s="233">
        <f>'All Non-Indigenous Communities'!Q33</f>
        <v>0.5</v>
      </c>
      <c r="R33" s="115">
        <f>'All Non-Indigenous Communities'!R33</f>
        <v>0.83333333333333337</v>
      </c>
      <c r="S33" s="233">
        <f>'All Non-Indigenous Communities'!S33</f>
        <v>0.5</v>
      </c>
      <c r="T33" s="233">
        <f>'All Non-Indigenous Communities'!T33</f>
        <v>1</v>
      </c>
      <c r="U33" s="233">
        <f>'All Non-Indigenous Communities'!U33</f>
        <v>1</v>
      </c>
      <c r="V33" s="115">
        <f>'All Non-Indigenous Communities'!V33</f>
        <v>0.5</v>
      </c>
      <c r="W33" s="233">
        <f>'All Non-Indigenous Communities'!W33</f>
        <v>1</v>
      </c>
      <c r="X33" s="702">
        <f>'All Non-Indigenous Communities'!X33</f>
        <v>0</v>
      </c>
    </row>
    <row r="34" spans="1:24" ht="15">
      <c r="A34" s="719" t="s">
        <v>259</v>
      </c>
      <c r="B34" s="720" t="s">
        <v>250</v>
      </c>
      <c r="C34" s="720">
        <f>'All Non-Indigenous Communities'!C34</f>
        <v>613</v>
      </c>
      <c r="D34" s="721">
        <f>'All Non-Indigenous Communities'!D34</f>
        <v>42.1</v>
      </c>
      <c r="E34" s="112">
        <f>'All Non-Indigenous Communities'!E34</f>
        <v>0.76083333333333336</v>
      </c>
      <c r="F34" s="113">
        <f>'All Non-Indigenous Communities'!F34</f>
        <v>0.83333333333333337</v>
      </c>
      <c r="G34" s="115">
        <f>'All Non-Indigenous Communities'!G34</f>
        <v>1</v>
      </c>
      <c r="H34" s="115">
        <f>'All Non-Indigenous Communities'!H34</f>
        <v>0.5</v>
      </c>
      <c r="I34" s="233">
        <f>'All Non-Indigenous Communities'!I34</f>
        <v>1</v>
      </c>
      <c r="J34" s="233" t="str">
        <f>'All Non-Indigenous Communities'!J34</f>
        <v>n/a</v>
      </c>
      <c r="K34" s="233">
        <f>'All Non-Indigenous Communities'!K34</f>
        <v>0</v>
      </c>
      <c r="L34" s="115">
        <f>'All Non-Indigenous Communities'!L34</f>
        <v>1</v>
      </c>
      <c r="M34" s="113">
        <f>'All Non-Indigenous Communities'!M34</f>
        <v>0.68833333333333335</v>
      </c>
      <c r="N34" s="115">
        <f>'All Non-Indigenous Communities'!N34</f>
        <v>0.5</v>
      </c>
      <c r="O34" s="115">
        <f>'All Non-Indigenous Communities'!O34</f>
        <v>0.75</v>
      </c>
      <c r="P34" s="233">
        <f>'All Non-Indigenous Communities'!P34</f>
        <v>1</v>
      </c>
      <c r="Q34" s="233">
        <f>'All Non-Indigenous Communities'!Q34</f>
        <v>0.5</v>
      </c>
      <c r="R34" s="115">
        <f>'All Non-Indigenous Communities'!R34</f>
        <v>0.83333333333333337</v>
      </c>
      <c r="S34" s="233">
        <f>'All Non-Indigenous Communities'!S34</f>
        <v>0.5</v>
      </c>
      <c r="T34" s="233">
        <f>'All Non-Indigenous Communities'!T34</f>
        <v>1</v>
      </c>
      <c r="U34" s="233">
        <f>'All Non-Indigenous Communities'!U34</f>
        <v>1</v>
      </c>
      <c r="V34" s="115">
        <f>'All Non-Indigenous Communities'!V34</f>
        <v>0.67</v>
      </c>
      <c r="W34" s="233">
        <f>'All Non-Indigenous Communities'!W34</f>
        <v>0.67</v>
      </c>
      <c r="X34" s="702">
        <f>'All Non-Indigenous Communities'!X34</f>
        <v>0.67</v>
      </c>
    </row>
    <row r="35" spans="1:24" ht="15">
      <c r="A35" s="723" t="s">
        <v>260</v>
      </c>
      <c r="B35" s="724" t="s">
        <v>250</v>
      </c>
      <c r="C35" s="724">
        <f>'All Non-Indigenous Communities'!C35</f>
        <v>200</v>
      </c>
      <c r="D35" s="725">
        <f>'All Non-Indigenous Communities'!D35</f>
        <v>46.2</v>
      </c>
      <c r="E35" s="112">
        <f>'All Non-Indigenous Communities'!E35</f>
        <v>0.65625</v>
      </c>
      <c r="F35" s="113">
        <f>'All Non-Indigenous Communities'!F35</f>
        <v>0.66666666666666663</v>
      </c>
      <c r="G35" s="115">
        <f>'All Non-Indigenous Communities'!G35</f>
        <v>0.5</v>
      </c>
      <c r="H35" s="115">
        <f>'All Non-Indigenous Communities'!H35</f>
        <v>0.5</v>
      </c>
      <c r="I35" s="233">
        <f>'All Non-Indigenous Communities'!I35</f>
        <v>1</v>
      </c>
      <c r="J35" s="233" t="str">
        <f>'All Non-Indigenous Communities'!J35</f>
        <v>n/a</v>
      </c>
      <c r="K35" s="233">
        <f>'All Non-Indigenous Communities'!K35</f>
        <v>0</v>
      </c>
      <c r="L35" s="115">
        <f>'All Non-Indigenous Communities'!L35</f>
        <v>1</v>
      </c>
      <c r="M35" s="113">
        <f>'All Non-Indigenous Communities'!M35</f>
        <v>0.64583333333333337</v>
      </c>
      <c r="N35" s="115">
        <f>'All Non-Indigenous Communities'!N35</f>
        <v>0.5</v>
      </c>
      <c r="O35" s="115">
        <f>'All Non-Indigenous Communities'!O35</f>
        <v>0.75</v>
      </c>
      <c r="P35" s="233">
        <f>'All Non-Indigenous Communities'!P35</f>
        <v>1</v>
      </c>
      <c r="Q35" s="233">
        <f>'All Non-Indigenous Communities'!Q35</f>
        <v>0.5</v>
      </c>
      <c r="R35" s="115">
        <f>'All Non-Indigenous Communities'!R35</f>
        <v>0.83333333333333337</v>
      </c>
      <c r="S35" s="233">
        <f>'All Non-Indigenous Communities'!S35</f>
        <v>0.5</v>
      </c>
      <c r="T35" s="233">
        <f>'All Non-Indigenous Communities'!T35</f>
        <v>1</v>
      </c>
      <c r="U35" s="233">
        <f>'All Non-Indigenous Communities'!U35</f>
        <v>1</v>
      </c>
      <c r="V35" s="115">
        <f>'All Non-Indigenous Communities'!V35</f>
        <v>0.5</v>
      </c>
      <c r="W35" s="233">
        <f>'All Non-Indigenous Communities'!W35</f>
        <v>1</v>
      </c>
      <c r="X35" s="702">
        <f>'All Non-Indigenous Communities'!X35</f>
        <v>0</v>
      </c>
    </row>
    <row r="36" spans="1:24" ht="15">
      <c r="A36" s="719" t="s">
        <v>261</v>
      </c>
      <c r="B36" s="720" t="s">
        <v>250</v>
      </c>
      <c r="C36" s="720">
        <f>'All Non-Indigenous Communities'!C36</f>
        <v>249</v>
      </c>
      <c r="D36" s="721">
        <f>'All Non-Indigenous Communities'!D36</f>
        <v>28</v>
      </c>
      <c r="E36" s="112">
        <f>'All Non-Indigenous Communities'!E36</f>
        <v>0.54166666666666674</v>
      </c>
      <c r="F36" s="113">
        <f>'All Non-Indigenous Communities'!F36</f>
        <v>0.83333333333333337</v>
      </c>
      <c r="G36" s="115">
        <f>'All Non-Indigenous Communities'!G36</f>
        <v>1</v>
      </c>
      <c r="H36" s="115">
        <f>'All Non-Indigenous Communities'!H36</f>
        <v>0.5</v>
      </c>
      <c r="I36" s="233">
        <f>'All Non-Indigenous Communities'!I36</f>
        <v>1</v>
      </c>
      <c r="J36" s="233" t="str">
        <f>'All Non-Indigenous Communities'!J36</f>
        <v>n/a</v>
      </c>
      <c r="K36" s="233">
        <f>'All Non-Indigenous Communities'!K36</f>
        <v>0</v>
      </c>
      <c r="L36" s="115">
        <f>'All Non-Indigenous Communities'!L36</f>
        <v>1</v>
      </c>
      <c r="M36" s="113">
        <f>'All Non-Indigenous Communities'!M36</f>
        <v>0.25</v>
      </c>
      <c r="N36" s="115">
        <f>'All Non-Indigenous Communities'!N36</f>
        <v>0</v>
      </c>
      <c r="O36" s="115">
        <f>'All Non-Indigenous Communities'!O36</f>
        <v>0</v>
      </c>
      <c r="P36" s="233">
        <f>'All Non-Indigenous Communities'!P36</f>
        <v>0</v>
      </c>
      <c r="Q36" s="233">
        <f>'All Non-Indigenous Communities'!Q36</f>
        <v>0</v>
      </c>
      <c r="R36" s="115">
        <f>'All Non-Indigenous Communities'!R36</f>
        <v>0.5</v>
      </c>
      <c r="S36" s="233">
        <f>'All Non-Indigenous Communities'!S36</f>
        <v>0.5</v>
      </c>
      <c r="T36" s="233">
        <f>'All Non-Indigenous Communities'!T36</f>
        <v>0</v>
      </c>
      <c r="U36" s="233">
        <f>'All Non-Indigenous Communities'!U36</f>
        <v>1</v>
      </c>
      <c r="V36" s="115">
        <f>'All Non-Indigenous Communities'!V36</f>
        <v>0.5</v>
      </c>
      <c r="W36" s="233">
        <f>'All Non-Indigenous Communities'!W36</f>
        <v>1</v>
      </c>
      <c r="X36" s="702">
        <f>'All Non-Indigenous Communities'!X36</f>
        <v>0</v>
      </c>
    </row>
    <row r="37" spans="1:24" ht="15">
      <c r="A37" s="723" t="s">
        <v>262</v>
      </c>
      <c r="B37" s="724" t="s">
        <v>250</v>
      </c>
      <c r="C37" s="724">
        <f>'All Non-Indigenous Communities'!C37</f>
        <v>124</v>
      </c>
      <c r="D37" s="725">
        <f>'All Non-Indigenous Communities'!D37</f>
        <v>37.5</v>
      </c>
      <c r="E37" s="112">
        <f>'All Non-Indigenous Communities'!E37</f>
        <v>0.70854166666666663</v>
      </c>
      <c r="F37" s="113">
        <f>'All Non-Indigenous Communities'!F37</f>
        <v>0.83333333333333337</v>
      </c>
      <c r="G37" s="115">
        <f>'All Non-Indigenous Communities'!G37</f>
        <v>1</v>
      </c>
      <c r="H37" s="115">
        <f>'All Non-Indigenous Communities'!H37</f>
        <v>0.5</v>
      </c>
      <c r="I37" s="233">
        <f>'All Non-Indigenous Communities'!I37</f>
        <v>1</v>
      </c>
      <c r="J37" s="233" t="str">
        <f>'All Non-Indigenous Communities'!J37</f>
        <v>n/a</v>
      </c>
      <c r="K37" s="233">
        <f>'All Non-Indigenous Communities'!K37</f>
        <v>0</v>
      </c>
      <c r="L37" s="115">
        <f>'All Non-Indigenous Communities'!L37</f>
        <v>1</v>
      </c>
      <c r="M37" s="113">
        <f>'All Non-Indigenous Communities'!M37</f>
        <v>0.58374999999999999</v>
      </c>
      <c r="N37" s="115">
        <f>'All Non-Indigenous Communities'!N37</f>
        <v>0.5</v>
      </c>
      <c r="O37" s="115">
        <f>'All Non-Indigenous Communities'!O37</f>
        <v>0.5</v>
      </c>
      <c r="P37" s="233">
        <f>'All Non-Indigenous Communities'!P37</f>
        <v>0.5</v>
      </c>
      <c r="Q37" s="233">
        <f>'All Non-Indigenous Communities'!Q37</f>
        <v>0.5</v>
      </c>
      <c r="R37" s="115">
        <f>'All Non-Indigenous Communities'!R37</f>
        <v>0.5</v>
      </c>
      <c r="S37" s="233">
        <f>'All Non-Indigenous Communities'!S37</f>
        <v>0.5</v>
      </c>
      <c r="T37" s="233">
        <f>'All Non-Indigenous Communities'!T37</f>
        <v>0</v>
      </c>
      <c r="U37" s="233">
        <f>'All Non-Indigenous Communities'!U37</f>
        <v>1</v>
      </c>
      <c r="V37" s="115">
        <f>'All Non-Indigenous Communities'!V37</f>
        <v>0.83499999999999996</v>
      </c>
      <c r="W37" s="233">
        <f>'All Non-Indigenous Communities'!W37</f>
        <v>1</v>
      </c>
      <c r="X37" s="702">
        <f>'All Non-Indigenous Communities'!X37</f>
        <v>0.67</v>
      </c>
    </row>
    <row r="38" spans="1:24" ht="15">
      <c r="A38" s="719" t="s">
        <v>263</v>
      </c>
      <c r="B38" s="720" t="s">
        <v>250</v>
      </c>
      <c r="C38" s="720">
        <f>'All Non-Indigenous Communities'!C38</f>
        <v>790</v>
      </c>
      <c r="D38" s="721">
        <f>'All Non-Indigenous Communities'!D38</f>
        <v>38</v>
      </c>
      <c r="E38" s="112">
        <f>'All Non-Indigenous Communities'!E38</f>
        <v>0.68354166666666671</v>
      </c>
      <c r="F38" s="113">
        <f>'All Non-Indigenous Communities'!F38</f>
        <v>0.55500000000000005</v>
      </c>
      <c r="G38" s="115">
        <f>'All Non-Indigenous Communities'!G38</f>
        <v>1</v>
      </c>
      <c r="H38" s="115">
        <f>'All Non-Indigenous Communities'!H38</f>
        <v>0.66500000000000004</v>
      </c>
      <c r="I38" s="233">
        <f>'All Non-Indigenous Communities'!I38</f>
        <v>1</v>
      </c>
      <c r="J38" s="233" t="str">
        <f>'All Non-Indigenous Communities'!J38</f>
        <v>n/a</v>
      </c>
      <c r="K38" s="233">
        <f>'All Non-Indigenous Communities'!K38</f>
        <v>0.33</v>
      </c>
      <c r="L38" s="115">
        <f>'All Non-Indigenous Communities'!L38</f>
        <v>0</v>
      </c>
      <c r="M38" s="113">
        <f>'All Non-Indigenous Communities'!M38</f>
        <v>0.81208333333333338</v>
      </c>
      <c r="N38" s="115">
        <f>'All Non-Indigenous Communities'!N38</f>
        <v>1</v>
      </c>
      <c r="O38" s="115">
        <f>'All Non-Indigenous Communities'!O38</f>
        <v>0.75</v>
      </c>
      <c r="P38" s="233">
        <f>'All Non-Indigenous Communities'!P38</f>
        <v>1</v>
      </c>
      <c r="Q38" s="233">
        <f>'All Non-Indigenous Communities'!Q38</f>
        <v>0.5</v>
      </c>
      <c r="R38" s="115">
        <f>'All Non-Indigenous Communities'!R38</f>
        <v>0.83333333333333337</v>
      </c>
      <c r="S38" s="233">
        <f>'All Non-Indigenous Communities'!S38</f>
        <v>0.5</v>
      </c>
      <c r="T38" s="233">
        <f>'All Non-Indigenous Communities'!T38</f>
        <v>1</v>
      </c>
      <c r="U38" s="233">
        <f>'All Non-Indigenous Communities'!U38</f>
        <v>1</v>
      </c>
      <c r="V38" s="115">
        <f>'All Non-Indigenous Communities'!V38</f>
        <v>0.66500000000000004</v>
      </c>
      <c r="W38" s="233">
        <f>'All Non-Indigenous Communities'!W38</f>
        <v>1</v>
      </c>
      <c r="X38" s="702">
        <f>'All Non-Indigenous Communities'!X38</f>
        <v>0.33</v>
      </c>
    </row>
    <row r="39" spans="1:24" ht="15.75" thickBot="1">
      <c r="A39" s="985" t="s">
        <v>264</v>
      </c>
      <c r="B39" s="864" t="s">
        <v>250</v>
      </c>
      <c r="C39" s="877">
        <f>'All Non-Indigenous Communities'!C39</f>
        <v>25085</v>
      </c>
      <c r="D39" s="878">
        <f>'All Non-Indigenous Communities'!D39</f>
        <v>18</v>
      </c>
      <c r="E39" s="212">
        <f>'All Non-Indigenous Communities'!E39</f>
        <v>1</v>
      </c>
      <c r="F39" s="213">
        <f>'All Non-Indigenous Communities'!F39</f>
        <v>1</v>
      </c>
      <c r="G39" s="215">
        <f>'All Non-Indigenous Communities'!G39</f>
        <v>1</v>
      </c>
      <c r="H39" s="215">
        <f>'All Non-Indigenous Communities'!H39</f>
        <v>1</v>
      </c>
      <c r="I39" s="244">
        <f>'All Non-Indigenous Communities'!I39</f>
        <v>1</v>
      </c>
      <c r="J39" s="244" t="str">
        <f>'All Non-Indigenous Communities'!J39</f>
        <v>n/a</v>
      </c>
      <c r="K39" s="244">
        <f>'All Non-Indigenous Communities'!K39</f>
        <v>1</v>
      </c>
      <c r="L39" s="215">
        <f>'All Non-Indigenous Communities'!L39</f>
        <v>1</v>
      </c>
      <c r="M39" s="213">
        <f>'All Non-Indigenous Communities'!M39</f>
        <v>1</v>
      </c>
      <c r="N39" s="215">
        <f>'All Non-Indigenous Communities'!N39</f>
        <v>1</v>
      </c>
      <c r="O39" s="215">
        <f>'All Non-Indigenous Communities'!O39</f>
        <v>1</v>
      </c>
      <c r="P39" s="244">
        <f>'All Non-Indigenous Communities'!P39</f>
        <v>1</v>
      </c>
      <c r="Q39" s="244">
        <f>'All Non-Indigenous Communities'!Q39</f>
        <v>1</v>
      </c>
      <c r="R39" s="215">
        <f>'All Non-Indigenous Communities'!R39</f>
        <v>1</v>
      </c>
      <c r="S39" s="244">
        <f>'All Non-Indigenous Communities'!S39</f>
        <v>1</v>
      </c>
      <c r="T39" s="244">
        <f>'All Non-Indigenous Communities'!T39</f>
        <v>1</v>
      </c>
      <c r="U39" s="244">
        <f>'All Non-Indigenous Communities'!U39</f>
        <v>1</v>
      </c>
      <c r="V39" s="215">
        <f>'All Non-Indigenous Communities'!V39</f>
        <v>1</v>
      </c>
      <c r="W39" s="244">
        <f>'All Non-Indigenous Communities'!W39</f>
        <v>1</v>
      </c>
      <c r="X39" s="986">
        <f>'All Non-Indigenous Communities'!X39</f>
        <v>1</v>
      </c>
    </row>
    <row r="40" spans="1:24" ht="15.75" thickTop="1">
      <c r="A40" s="907" t="s">
        <v>295</v>
      </c>
      <c r="B40" s="908" t="s">
        <v>268</v>
      </c>
      <c r="C40" s="937">
        <f>'All Non-Indigenous Communities'!C40</f>
        <v>3528</v>
      </c>
      <c r="D40" s="909">
        <f>'All Non-Indigenous Communities'!D40</f>
        <v>47.3</v>
      </c>
      <c r="E40" s="345">
        <f>'All Non-Indigenous Communities'!E40</f>
        <v>0.85020833333333334</v>
      </c>
      <c r="F40" s="346">
        <f>'All Non-Indigenous Communities'!F40</f>
        <v>0.88833333333333331</v>
      </c>
      <c r="G40" s="108">
        <f>'All Non-Indigenous Communities'!G40</f>
        <v>1</v>
      </c>
      <c r="H40" s="347">
        <f>'All Non-Indigenous Communities'!H40</f>
        <v>0.66500000000000004</v>
      </c>
      <c r="I40" s="391">
        <f>'All Non-Indigenous Communities'!I40</f>
        <v>1</v>
      </c>
      <c r="J40" s="391" t="str">
        <f>'All Non-Indigenous Communities'!J40</f>
        <v>n/a</v>
      </c>
      <c r="K40" s="391">
        <f>'All Non-Indigenous Communities'!K40</f>
        <v>0.33</v>
      </c>
      <c r="L40" s="108">
        <f>'All Non-Indigenous Communities'!L40</f>
        <v>1</v>
      </c>
      <c r="M40" s="346">
        <f>'All Non-Indigenous Communities'!M40</f>
        <v>0.81208333333333338</v>
      </c>
      <c r="N40" s="108">
        <f>'All Non-Indigenous Communities'!N40</f>
        <v>1</v>
      </c>
      <c r="O40" s="347">
        <f>'All Non-Indigenous Communities'!O40</f>
        <v>0.75</v>
      </c>
      <c r="P40" s="391">
        <f>'All Non-Indigenous Communities'!P40</f>
        <v>1</v>
      </c>
      <c r="Q40" s="391">
        <f>'All Non-Indigenous Communities'!Q40</f>
        <v>0.5</v>
      </c>
      <c r="R40" s="347">
        <f>'All Non-Indigenous Communities'!R40</f>
        <v>0.83333333333333337</v>
      </c>
      <c r="S40" s="391">
        <f>'All Non-Indigenous Communities'!S40</f>
        <v>0.5</v>
      </c>
      <c r="T40" s="391">
        <f>'All Non-Indigenous Communities'!T40</f>
        <v>1</v>
      </c>
      <c r="U40" s="391">
        <f>'All Non-Indigenous Communities'!U40</f>
        <v>1</v>
      </c>
      <c r="V40" s="347">
        <f>'All Non-Indigenous Communities'!V40</f>
        <v>0.66500000000000004</v>
      </c>
      <c r="W40" s="391">
        <f>'All Non-Indigenous Communities'!W40</f>
        <v>1</v>
      </c>
      <c r="X40" s="497">
        <f>'All Non-Indigenous Communities'!X40</f>
        <v>0.33</v>
      </c>
    </row>
    <row r="41" spans="1:24" ht="15">
      <c r="A41" s="680" t="s">
        <v>296</v>
      </c>
      <c r="B41" s="464" t="s">
        <v>268</v>
      </c>
      <c r="C41" s="467">
        <f>'All Non-Indigenous Communities'!C41</f>
        <v>778</v>
      </c>
      <c r="D41" s="465">
        <f>'All Non-Indigenous Communities'!D41</f>
        <v>41.4</v>
      </c>
      <c r="E41" s="112">
        <f>'All Non-Indigenous Communities'!E41</f>
        <v>0.56604166666666667</v>
      </c>
      <c r="F41" s="113">
        <f>'All Non-Indigenous Communities'!F41</f>
        <v>0.44500000000000001</v>
      </c>
      <c r="G41" s="331">
        <f>'All Non-Indigenous Communities'!G41</f>
        <v>1</v>
      </c>
      <c r="H41" s="115">
        <f>'All Non-Indigenous Communities'!H41</f>
        <v>0.33500000000000002</v>
      </c>
      <c r="I41" s="380">
        <f>'All Non-Indigenous Communities'!I41</f>
        <v>0</v>
      </c>
      <c r="J41" s="380" t="str">
        <f>'All Non-Indigenous Communities'!J41</f>
        <v>n/a</v>
      </c>
      <c r="K41" s="380">
        <f>'All Non-Indigenous Communities'!K41</f>
        <v>0.67</v>
      </c>
      <c r="L41" s="331">
        <f>'All Non-Indigenous Communities'!L41</f>
        <v>0</v>
      </c>
      <c r="M41" s="113">
        <f>'All Non-Indigenous Communities'!M41</f>
        <v>0.68708333333333338</v>
      </c>
      <c r="N41" s="331">
        <f>'All Non-Indigenous Communities'!N41</f>
        <v>0.5</v>
      </c>
      <c r="O41" s="115">
        <f>'All Non-Indigenous Communities'!O41</f>
        <v>0.75</v>
      </c>
      <c r="P41" s="380">
        <f>'All Non-Indigenous Communities'!P41</f>
        <v>1</v>
      </c>
      <c r="Q41" s="380">
        <f>'All Non-Indigenous Communities'!Q41</f>
        <v>0.5</v>
      </c>
      <c r="R41" s="115">
        <f>'All Non-Indigenous Communities'!R41</f>
        <v>0.83333333333333337</v>
      </c>
      <c r="S41" s="380">
        <f>'All Non-Indigenous Communities'!S41</f>
        <v>0.5</v>
      </c>
      <c r="T41" s="380">
        <f>'All Non-Indigenous Communities'!T41</f>
        <v>1</v>
      </c>
      <c r="U41" s="380">
        <f>'All Non-Indigenous Communities'!U41</f>
        <v>1</v>
      </c>
      <c r="V41" s="115">
        <f>'All Non-Indigenous Communities'!V41</f>
        <v>0.66500000000000004</v>
      </c>
      <c r="W41" s="380">
        <f>'All Non-Indigenous Communities'!W41</f>
        <v>1</v>
      </c>
      <c r="X41" s="499">
        <f>'All Non-Indigenous Communities'!X41</f>
        <v>0.33</v>
      </c>
    </row>
    <row r="42" spans="1:24" ht="15.75" thickBot="1">
      <c r="A42" s="1161" t="s">
        <v>297</v>
      </c>
      <c r="B42" s="1160" t="s">
        <v>268</v>
      </c>
      <c r="C42" s="898">
        <f>'All Non-Indigenous Communities'!C42</f>
        <v>19569</v>
      </c>
      <c r="D42" s="899">
        <f>'All Non-Indigenous Communities'!D42</f>
        <v>23.1</v>
      </c>
      <c r="E42" s="212">
        <f>'All Non-Indigenous Communities'!E42</f>
        <v>0.93104166666666666</v>
      </c>
      <c r="F42" s="213">
        <f>'All Non-Indigenous Communities'!F42</f>
        <v>0.94499999999999995</v>
      </c>
      <c r="G42" s="335">
        <f>'All Non-Indigenous Communities'!G42</f>
        <v>1</v>
      </c>
      <c r="H42" s="215">
        <f>'All Non-Indigenous Communities'!H42</f>
        <v>0.83499999999999996</v>
      </c>
      <c r="I42" s="383">
        <f>'All Non-Indigenous Communities'!I42</f>
        <v>1</v>
      </c>
      <c r="J42" s="383" t="str">
        <f>'All Non-Indigenous Communities'!J42</f>
        <v>n/a</v>
      </c>
      <c r="K42" s="383">
        <f>'All Non-Indigenous Communities'!K42</f>
        <v>0.67</v>
      </c>
      <c r="L42" s="335">
        <f>'All Non-Indigenous Communities'!L42</f>
        <v>1</v>
      </c>
      <c r="M42" s="213">
        <f>'All Non-Indigenous Communities'!M42</f>
        <v>0.91708333333333336</v>
      </c>
      <c r="N42" s="335">
        <f>'All Non-Indigenous Communities'!N42</f>
        <v>1</v>
      </c>
      <c r="O42" s="215">
        <f>'All Non-Indigenous Communities'!O42</f>
        <v>1</v>
      </c>
      <c r="P42" s="383">
        <f>'All Non-Indigenous Communities'!P42</f>
        <v>1</v>
      </c>
      <c r="Q42" s="383">
        <f>'All Non-Indigenous Communities'!Q42</f>
        <v>1</v>
      </c>
      <c r="R42" s="215">
        <f>'All Non-Indigenous Communities'!R42</f>
        <v>0.83333333333333337</v>
      </c>
      <c r="S42" s="383">
        <f>'All Non-Indigenous Communities'!S42</f>
        <v>0.5</v>
      </c>
      <c r="T42" s="383">
        <f>'All Non-Indigenous Communities'!T42</f>
        <v>1</v>
      </c>
      <c r="U42" s="383">
        <f>'All Non-Indigenous Communities'!U42</f>
        <v>1</v>
      </c>
      <c r="V42" s="215">
        <f>'All Non-Indigenous Communities'!V42</f>
        <v>0.83499999999999996</v>
      </c>
      <c r="W42" s="383">
        <f>'All Non-Indigenous Communities'!W42</f>
        <v>0.67</v>
      </c>
      <c r="X42" s="648">
        <f>'All Non-Indigenous Communities'!X42</f>
        <v>1</v>
      </c>
    </row>
    <row r="43" spans="1:24" ht="15">
      <c r="A43" s="1154" t="s">
        <v>267</v>
      </c>
      <c r="B43" s="1155" t="s">
        <v>268</v>
      </c>
      <c r="C43" s="1156">
        <f>'All Indigenous Communities'!C7</f>
        <v>590</v>
      </c>
      <c r="D43" s="1157">
        <f>'All Indigenous Communities'!D7</f>
        <v>90.7</v>
      </c>
      <c r="E43" s="638">
        <f>'All Indigenous Communities'!E7</f>
        <v>0.37145833333333333</v>
      </c>
      <c r="F43" s="639">
        <f>'All Indigenous Communities'!F7</f>
        <v>0.22166666666666668</v>
      </c>
      <c r="G43" s="795">
        <f>'All Indigenous Communities'!G7</f>
        <v>0.5</v>
      </c>
      <c r="H43" s="640">
        <f>'All Indigenous Communities'!H7</f>
        <v>0.16500000000000001</v>
      </c>
      <c r="I43" s="506">
        <f>'All Indigenous Communities'!I7</f>
        <v>0</v>
      </c>
      <c r="J43" s="506" t="str">
        <f>'All Indigenous Communities'!J7</f>
        <v>n/a</v>
      </c>
      <c r="K43" s="506">
        <f>'All Indigenous Communities'!K7</f>
        <v>0.33</v>
      </c>
      <c r="L43" s="795">
        <f>'All Indigenous Communities'!L7</f>
        <v>0</v>
      </c>
      <c r="M43" s="639">
        <f>'All Indigenous Communities'!M7</f>
        <v>0.52124999999999999</v>
      </c>
      <c r="N43" s="795">
        <f>'All Indigenous Communities'!N7</f>
        <v>0.5</v>
      </c>
      <c r="O43" s="640">
        <f>'All Indigenous Communities'!O7</f>
        <v>0.75</v>
      </c>
      <c r="P43" s="506">
        <f>'All Indigenous Communities'!P7</f>
        <v>1</v>
      </c>
      <c r="Q43" s="506">
        <f>'All Indigenous Communities'!Q7</f>
        <v>0.5</v>
      </c>
      <c r="R43" s="640">
        <f>'All Indigenous Communities'!R7</f>
        <v>0.5</v>
      </c>
      <c r="S43" s="506">
        <f>'All Indigenous Communities'!S7</f>
        <v>0.5</v>
      </c>
      <c r="T43" s="506">
        <f>'All Indigenous Communities'!T7</f>
        <v>0</v>
      </c>
      <c r="U43" s="506">
        <f>'All Indigenous Communities'!U7</f>
        <v>1</v>
      </c>
      <c r="V43" s="640">
        <f>'All Indigenous Communities'!V7</f>
        <v>0.33500000000000002</v>
      </c>
      <c r="W43" s="506">
        <f>'All Indigenous Communities'!W7</f>
        <v>0.67</v>
      </c>
      <c r="X43" s="641">
        <f>'All Indigenous Communities'!X7</f>
        <v>0</v>
      </c>
    </row>
    <row r="44" spans="1:24" ht="15">
      <c r="A44" s="498" t="s">
        <v>282</v>
      </c>
      <c r="B44" s="425" t="s">
        <v>268</v>
      </c>
      <c r="C44" s="423">
        <f>'All Indigenous Communities'!C8</f>
        <v>3243</v>
      </c>
      <c r="D44" s="424">
        <f>'All Indigenous Communities'!D8</f>
        <v>66.599999999999994</v>
      </c>
      <c r="E44" s="112">
        <f>'All Indigenous Communities'!E8</f>
        <v>0.74375000000000002</v>
      </c>
      <c r="F44" s="113">
        <f>'All Indigenous Communities'!F8</f>
        <v>0.61166666666666669</v>
      </c>
      <c r="G44" s="331">
        <f>'All Indigenous Communities'!G8</f>
        <v>1</v>
      </c>
      <c r="H44" s="115">
        <f>'All Indigenous Communities'!H8</f>
        <v>0.83499999999999996</v>
      </c>
      <c r="I44" s="380">
        <f>'All Indigenous Communities'!I8</f>
        <v>1</v>
      </c>
      <c r="J44" s="380" t="str">
        <f>'All Indigenous Communities'!J8</f>
        <v>n/a</v>
      </c>
      <c r="K44" s="380">
        <f>'All Indigenous Communities'!K8</f>
        <v>0.67</v>
      </c>
      <c r="L44" s="331">
        <f>'All Indigenous Communities'!L8</f>
        <v>0</v>
      </c>
      <c r="M44" s="113">
        <f>'All Indigenous Communities'!M8</f>
        <v>0.87583333333333335</v>
      </c>
      <c r="N44" s="331">
        <f>'All Indigenous Communities'!N8</f>
        <v>1</v>
      </c>
      <c r="O44" s="115">
        <f>'All Indigenous Communities'!O8</f>
        <v>1</v>
      </c>
      <c r="P44" s="380">
        <f>'All Indigenous Communities'!P8</f>
        <v>1</v>
      </c>
      <c r="Q44" s="380">
        <f>'All Indigenous Communities'!Q8</f>
        <v>1</v>
      </c>
      <c r="R44" s="115">
        <f>'All Indigenous Communities'!R8</f>
        <v>0.83333333333333337</v>
      </c>
      <c r="S44" s="380">
        <f>'All Indigenous Communities'!S8</f>
        <v>0.5</v>
      </c>
      <c r="T44" s="380">
        <f>'All Indigenous Communities'!T8</f>
        <v>1</v>
      </c>
      <c r="U44" s="380">
        <f>'All Indigenous Communities'!U8</f>
        <v>1</v>
      </c>
      <c r="V44" s="115">
        <f>'All Indigenous Communities'!V8</f>
        <v>0.67</v>
      </c>
      <c r="W44" s="380">
        <f>'All Indigenous Communities'!W8</f>
        <v>0.67</v>
      </c>
      <c r="X44" s="499">
        <f>'All Indigenous Communities'!X8</f>
        <v>0.67</v>
      </c>
    </row>
    <row r="45" spans="1:24" ht="15">
      <c r="A45" s="680" t="s">
        <v>286</v>
      </c>
      <c r="B45" s="464" t="s">
        <v>268</v>
      </c>
      <c r="C45" s="464">
        <f>'All Indigenous Communities'!C9</f>
        <v>265</v>
      </c>
      <c r="D45" s="465">
        <f>'All Indigenous Communities'!D9</f>
        <v>90.4</v>
      </c>
      <c r="E45" s="112">
        <f>'All Indigenous Communities'!E9</f>
        <v>0.41069444444444447</v>
      </c>
      <c r="F45" s="113">
        <f>'All Indigenous Communities'!F9</f>
        <v>0.25888888888888889</v>
      </c>
      <c r="G45" s="331">
        <f>'All Indigenous Communities'!G9</f>
        <v>0.5</v>
      </c>
      <c r="H45" s="115">
        <f>'All Indigenous Communities'!H9</f>
        <v>0.27666666666666667</v>
      </c>
      <c r="I45" s="380">
        <f>'All Indigenous Communities'!I9</f>
        <v>0</v>
      </c>
      <c r="J45" s="380">
        <f>'All Indigenous Communities'!J9</f>
        <v>0.5</v>
      </c>
      <c r="K45" s="380">
        <f>'All Indigenous Communities'!K9</f>
        <v>0.33</v>
      </c>
      <c r="L45" s="331">
        <f>'All Indigenous Communities'!L9</f>
        <v>0</v>
      </c>
      <c r="M45" s="113">
        <f>'All Indigenous Communities'!M9</f>
        <v>0.5625</v>
      </c>
      <c r="N45" s="331">
        <f>'All Indigenous Communities'!N9</f>
        <v>0.5</v>
      </c>
      <c r="O45" s="115">
        <f>'All Indigenous Communities'!O9</f>
        <v>0.75</v>
      </c>
      <c r="P45" s="380">
        <f>'All Indigenous Communities'!P9</f>
        <v>1</v>
      </c>
      <c r="Q45" s="380">
        <f>'All Indigenous Communities'!Q9</f>
        <v>0.5</v>
      </c>
      <c r="R45" s="115">
        <f>'All Indigenous Communities'!R9</f>
        <v>0.5</v>
      </c>
      <c r="S45" s="380">
        <f>'All Indigenous Communities'!S9</f>
        <v>0.5</v>
      </c>
      <c r="T45" s="380">
        <f>'All Indigenous Communities'!T9</f>
        <v>0</v>
      </c>
      <c r="U45" s="380">
        <f>'All Indigenous Communities'!U9</f>
        <v>1</v>
      </c>
      <c r="V45" s="115">
        <f>'All Indigenous Communities'!V9</f>
        <v>0.5</v>
      </c>
      <c r="W45" s="380">
        <f>'All Indigenous Communities'!W9</f>
        <v>1</v>
      </c>
      <c r="X45" s="499">
        <f>'All Indigenous Communities'!X9</f>
        <v>0</v>
      </c>
    </row>
    <row r="46" spans="1:24" ht="15">
      <c r="A46" s="679" t="s">
        <v>287</v>
      </c>
      <c r="B46" s="455" t="s">
        <v>268</v>
      </c>
      <c r="C46" s="455">
        <f>'All Indigenous Communities'!C10</f>
        <v>103</v>
      </c>
      <c r="D46" s="456">
        <f>'All Indigenous Communities'!D10</f>
        <v>85</v>
      </c>
      <c r="E46" s="112">
        <f>'All Indigenous Communities'!E10</f>
        <v>0.37944444444444447</v>
      </c>
      <c r="F46" s="113">
        <f>'All Indigenous Communities'!F10</f>
        <v>0.25888888888888889</v>
      </c>
      <c r="G46" s="331">
        <f>'All Indigenous Communities'!G10</f>
        <v>0.5</v>
      </c>
      <c r="H46" s="115">
        <f>'All Indigenous Communities'!H10</f>
        <v>0.27666666666666667</v>
      </c>
      <c r="I46" s="380">
        <f>'All Indigenous Communities'!I10</f>
        <v>0</v>
      </c>
      <c r="J46" s="380">
        <f>'All Indigenous Communities'!J10</f>
        <v>0.5</v>
      </c>
      <c r="K46" s="380">
        <f>'All Indigenous Communities'!K10</f>
        <v>0.33</v>
      </c>
      <c r="L46" s="331">
        <f>'All Indigenous Communities'!L10</f>
        <v>0</v>
      </c>
      <c r="M46" s="113">
        <f>'All Indigenous Communities'!M10</f>
        <v>0.5</v>
      </c>
      <c r="N46" s="331">
        <f>'All Indigenous Communities'!N10</f>
        <v>0.5</v>
      </c>
      <c r="O46" s="115">
        <f>'All Indigenous Communities'!O10</f>
        <v>0.5</v>
      </c>
      <c r="P46" s="380">
        <f>'All Indigenous Communities'!P10</f>
        <v>0.5</v>
      </c>
      <c r="Q46" s="380">
        <f>'All Indigenous Communities'!Q10</f>
        <v>0.5</v>
      </c>
      <c r="R46" s="115">
        <f>'All Indigenous Communities'!R10</f>
        <v>0.5</v>
      </c>
      <c r="S46" s="380">
        <f>'All Indigenous Communities'!S10</f>
        <v>0.5</v>
      </c>
      <c r="T46" s="380">
        <f>'All Indigenous Communities'!T10</f>
        <v>0</v>
      </c>
      <c r="U46" s="380">
        <f>'All Indigenous Communities'!U10</f>
        <v>1</v>
      </c>
      <c r="V46" s="115">
        <f>'All Indigenous Communities'!V10</f>
        <v>0.5</v>
      </c>
      <c r="W46" s="380">
        <f>'All Indigenous Communities'!W10</f>
        <v>1</v>
      </c>
      <c r="X46" s="499">
        <f>'All Indigenous Communities'!X10</f>
        <v>0</v>
      </c>
    </row>
    <row r="47" spans="1:24" ht="15">
      <c r="A47" s="678" t="s">
        <v>289</v>
      </c>
      <c r="B47" s="462" t="s">
        <v>268</v>
      </c>
      <c r="C47" s="462">
        <f>'All Indigenous Communities'!C11</f>
        <v>898</v>
      </c>
      <c r="D47" s="463">
        <f>'All Indigenous Communities'!D11</f>
        <v>93.1</v>
      </c>
      <c r="E47" s="112">
        <f>'All Indigenous Communities'!E11</f>
        <v>0.40374999999999994</v>
      </c>
      <c r="F47" s="113">
        <f>'All Indigenous Communities'!F11</f>
        <v>0.36999999999999994</v>
      </c>
      <c r="G47" s="331">
        <f>'All Indigenous Communities'!G11</f>
        <v>0.5</v>
      </c>
      <c r="H47" s="115">
        <f>'All Indigenous Communities'!H11</f>
        <v>0.61</v>
      </c>
      <c r="I47" s="380">
        <f>'All Indigenous Communities'!I11</f>
        <v>1</v>
      </c>
      <c r="J47" s="380">
        <f>'All Indigenous Communities'!J11</f>
        <v>0.5</v>
      </c>
      <c r="K47" s="380">
        <f>'All Indigenous Communities'!K11</f>
        <v>0.33</v>
      </c>
      <c r="L47" s="331">
        <f>'All Indigenous Communities'!L11</f>
        <v>0</v>
      </c>
      <c r="M47" s="113">
        <f>'All Indigenous Communities'!M11</f>
        <v>0.4375</v>
      </c>
      <c r="N47" s="331">
        <f>'All Indigenous Communities'!N11</f>
        <v>0.5</v>
      </c>
      <c r="O47" s="115">
        <f>'All Indigenous Communities'!O11</f>
        <v>0.75</v>
      </c>
      <c r="P47" s="380">
        <f>'All Indigenous Communities'!P11</f>
        <v>1</v>
      </c>
      <c r="Q47" s="380">
        <f>'All Indigenous Communities'!Q11</f>
        <v>0.5</v>
      </c>
      <c r="R47" s="115">
        <f>'All Indigenous Communities'!R11</f>
        <v>0.5</v>
      </c>
      <c r="S47" s="380">
        <f>'All Indigenous Communities'!S11</f>
        <v>0.5</v>
      </c>
      <c r="T47" s="380">
        <f>'All Indigenous Communities'!T11</f>
        <v>0</v>
      </c>
      <c r="U47" s="380">
        <f>'All Indigenous Communities'!U11</f>
        <v>1</v>
      </c>
      <c r="V47" s="115">
        <f>'All Indigenous Communities'!V11</f>
        <v>0</v>
      </c>
      <c r="W47" s="380">
        <f>'All Indigenous Communities'!W11</f>
        <v>0</v>
      </c>
      <c r="X47" s="499">
        <f>'All Indigenous Communities'!X11</f>
        <v>0</v>
      </c>
    </row>
    <row r="48" spans="1:24" ht="15.75" thickBot="1">
      <c r="A48" s="1158" t="s">
        <v>291</v>
      </c>
      <c r="B48" s="1159" t="s">
        <v>268</v>
      </c>
      <c r="C48" s="1159">
        <f>'All Indigenous Communities'!C12</f>
        <v>396</v>
      </c>
      <c r="D48" s="775">
        <f>'All Indigenous Communities'!D12</f>
        <v>94.9</v>
      </c>
      <c r="E48" s="642">
        <f>'All Indigenous Communities'!E12</f>
        <v>0.34819444444444447</v>
      </c>
      <c r="F48" s="643">
        <f>'All Indigenous Communities'!F12</f>
        <v>0.25888888888888889</v>
      </c>
      <c r="G48" s="691">
        <f>'All Indigenous Communities'!G12</f>
        <v>0.5</v>
      </c>
      <c r="H48" s="644">
        <f>'All Indigenous Communities'!H12</f>
        <v>0.27666666666666667</v>
      </c>
      <c r="I48" s="645">
        <f>'All Indigenous Communities'!I12</f>
        <v>0</v>
      </c>
      <c r="J48" s="645">
        <f>'All Indigenous Communities'!J12</f>
        <v>0.5</v>
      </c>
      <c r="K48" s="645">
        <f>'All Indigenous Communities'!K12</f>
        <v>0.33</v>
      </c>
      <c r="L48" s="691">
        <f>'All Indigenous Communities'!L12</f>
        <v>0</v>
      </c>
      <c r="M48" s="643">
        <f>'All Indigenous Communities'!M12</f>
        <v>0.4375</v>
      </c>
      <c r="N48" s="691">
        <f>'All Indigenous Communities'!N12</f>
        <v>0.5</v>
      </c>
      <c r="O48" s="644">
        <f>'All Indigenous Communities'!O12</f>
        <v>0.75</v>
      </c>
      <c r="P48" s="645">
        <f>'All Indigenous Communities'!P12</f>
        <v>1</v>
      </c>
      <c r="Q48" s="645">
        <f>'All Indigenous Communities'!Q12</f>
        <v>0.5</v>
      </c>
      <c r="R48" s="644">
        <f>'All Indigenous Communities'!R12</f>
        <v>0.5</v>
      </c>
      <c r="S48" s="645">
        <f>'All Indigenous Communities'!S12</f>
        <v>0.5</v>
      </c>
      <c r="T48" s="645">
        <f>'All Indigenous Communities'!T12</f>
        <v>0</v>
      </c>
      <c r="U48" s="645">
        <f>'All Indigenous Communities'!U12</f>
        <v>1</v>
      </c>
      <c r="V48" s="644">
        <f>'All Indigenous Communities'!V12</f>
        <v>0</v>
      </c>
      <c r="W48" s="645">
        <f>'All Indigenous Communities'!W12</f>
        <v>0</v>
      </c>
      <c r="X48" s="646">
        <f>'All Indigenous Communities'!X12</f>
        <v>0</v>
      </c>
    </row>
    <row r="49" spans="1:24" ht="15">
      <c r="A49" s="919" t="s">
        <v>301</v>
      </c>
      <c r="B49" s="920" t="s">
        <v>302</v>
      </c>
      <c r="C49" s="921">
        <f>'All Indigenous Communities'!C13</f>
        <v>868</v>
      </c>
      <c r="D49" s="922">
        <f>'All Indigenous Communities'!D13</f>
        <v>96</v>
      </c>
      <c r="E49" s="106">
        <f>'All Indigenous Communities'!E13</f>
        <v>0.28548611111111111</v>
      </c>
      <c r="F49" s="107">
        <f>'All Indigenous Communities'!F13</f>
        <v>9.2222222222222219E-2</v>
      </c>
      <c r="G49" s="109">
        <f>'All Indigenous Communities'!G13</f>
        <v>0</v>
      </c>
      <c r="H49" s="109">
        <f>'All Indigenous Communities'!H13</f>
        <v>0.27666666666666667</v>
      </c>
      <c r="I49" s="328">
        <f>'All Indigenous Communities'!I13</f>
        <v>0</v>
      </c>
      <c r="J49" s="328">
        <f>'All Indigenous Communities'!J13</f>
        <v>0.5</v>
      </c>
      <c r="K49" s="328">
        <f>'All Indigenous Communities'!K13</f>
        <v>0.33</v>
      </c>
      <c r="L49" s="109">
        <f>'All Indigenous Communities'!L13</f>
        <v>0</v>
      </c>
      <c r="M49" s="107">
        <f>'All Indigenous Communities'!M13</f>
        <v>0.47875000000000001</v>
      </c>
      <c r="N49" s="109">
        <f>'All Indigenous Communities'!N13</f>
        <v>0.5</v>
      </c>
      <c r="O49" s="109">
        <f>'All Indigenous Communities'!O13</f>
        <v>0.75</v>
      </c>
      <c r="P49" s="328">
        <f>'All Indigenous Communities'!P13</f>
        <v>1</v>
      </c>
      <c r="Q49" s="328">
        <f>'All Indigenous Communities'!Q13</f>
        <v>0.5</v>
      </c>
      <c r="R49" s="109">
        <f>'All Indigenous Communities'!R13</f>
        <v>0.5</v>
      </c>
      <c r="S49" s="328">
        <f>'All Indigenous Communities'!S13</f>
        <v>0.5</v>
      </c>
      <c r="T49" s="328">
        <f>'All Indigenous Communities'!T13</f>
        <v>0</v>
      </c>
      <c r="U49" s="328">
        <f>'All Indigenous Communities'!U13</f>
        <v>1</v>
      </c>
      <c r="V49" s="109">
        <f>'All Indigenous Communities'!V13</f>
        <v>0.16500000000000001</v>
      </c>
      <c r="W49" s="328">
        <f>'All Indigenous Communities'!W13</f>
        <v>0</v>
      </c>
      <c r="X49" s="677">
        <f>'All Indigenous Communities'!X13</f>
        <v>0.33</v>
      </c>
    </row>
    <row r="50" spans="1:24" ht="15">
      <c r="A50" s="770" t="s">
        <v>303</v>
      </c>
      <c r="B50" s="771" t="s">
        <v>302</v>
      </c>
      <c r="C50" s="460">
        <f>'All Indigenous Communities'!C14</f>
        <v>2657</v>
      </c>
      <c r="D50" s="456">
        <f>'All Indigenous Communities'!D14</f>
        <v>95.3</v>
      </c>
      <c r="E50" s="112">
        <f>'All Indigenous Communities'!E14</f>
        <v>0.28375</v>
      </c>
      <c r="F50" s="107">
        <f>'All Indigenous Communities'!F14</f>
        <v>0.12999999999999998</v>
      </c>
      <c r="G50" s="115">
        <f>'All Indigenous Communities'!G14</f>
        <v>0</v>
      </c>
      <c r="H50" s="109">
        <f>'All Indigenous Communities'!H14</f>
        <v>0.38999999999999996</v>
      </c>
      <c r="I50" s="380">
        <f>'All Indigenous Communities'!I14</f>
        <v>0</v>
      </c>
      <c r="J50" s="380">
        <f>'All Indigenous Communities'!J14</f>
        <v>0.5</v>
      </c>
      <c r="K50" s="380">
        <f>'All Indigenous Communities'!K14</f>
        <v>0.67</v>
      </c>
      <c r="L50" s="115">
        <f>'All Indigenous Communities'!L14</f>
        <v>0</v>
      </c>
      <c r="M50" s="107">
        <f>'All Indigenous Communities'!M14</f>
        <v>0.4375</v>
      </c>
      <c r="N50" s="115">
        <f>'All Indigenous Communities'!N14</f>
        <v>0.5</v>
      </c>
      <c r="O50" s="109">
        <f>'All Indigenous Communities'!O14</f>
        <v>0.75</v>
      </c>
      <c r="P50" s="380">
        <f>'All Indigenous Communities'!P14</f>
        <v>1</v>
      </c>
      <c r="Q50" s="380">
        <f>'All Indigenous Communities'!Q14</f>
        <v>0.5</v>
      </c>
      <c r="R50" s="109">
        <f>'All Indigenous Communities'!R14</f>
        <v>0.5</v>
      </c>
      <c r="S50" s="380">
        <f>'All Indigenous Communities'!S14</f>
        <v>0.5</v>
      </c>
      <c r="T50" s="380">
        <f>'All Indigenous Communities'!T14</f>
        <v>0</v>
      </c>
      <c r="U50" s="380">
        <f>'All Indigenous Communities'!U14</f>
        <v>1</v>
      </c>
      <c r="V50" s="109">
        <f>'All Indigenous Communities'!V14</f>
        <v>0</v>
      </c>
      <c r="W50" s="380">
        <f>'All Indigenous Communities'!W14</f>
        <v>0</v>
      </c>
      <c r="X50" s="499">
        <f>'All Indigenous Communities'!X14</f>
        <v>0</v>
      </c>
    </row>
    <row r="51" spans="1:24" ht="15">
      <c r="A51" s="686" t="s">
        <v>304</v>
      </c>
      <c r="B51" s="478" t="s">
        <v>302</v>
      </c>
      <c r="C51" s="467">
        <f>'All Indigenous Communities'!C15</f>
        <v>2069</v>
      </c>
      <c r="D51" s="465">
        <f>'All Indigenous Communities'!D15</f>
        <v>92.7</v>
      </c>
      <c r="E51" s="112">
        <f>'All Indigenous Communities'!E15</f>
        <v>0.27458333333333335</v>
      </c>
      <c r="F51" s="107">
        <f>'All Indigenous Communities'!F15</f>
        <v>0.11166666666666668</v>
      </c>
      <c r="G51" s="115">
        <f>'All Indigenous Communities'!G15</f>
        <v>0</v>
      </c>
      <c r="H51" s="109">
        <f>'All Indigenous Communities'!H15</f>
        <v>0.33500000000000002</v>
      </c>
      <c r="I51" s="380">
        <f>'All Indigenous Communities'!I15</f>
        <v>0</v>
      </c>
      <c r="J51" s="380" t="str">
        <f>'All Indigenous Communities'!J15</f>
        <v>n/a</v>
      </c>
      <c r="K51" s="380">
        <f>'All Indigenous Communities'!K15</f>
        <v>0.67</v>
      </c>
      <c r="L51" s="115">
        <f>'All Indigenous Communities'!L15</f>
        <v>0</v>
      </c>
      <c r="M51" s="107">
        <f>'All Indigenous Communities'!M15</f>
        <v>0.4375</v>
      </c>
      <c r="N51" s="115">
        <f>'All Indigenous Communities'!N15</f>
        <v>0.5</v>
      </c>
      <c r="O51" s="109">
        <f>'All Indigenous Communities'!O15</f>
        <v>0.75</v>
      </c>
      <c r="P51" s="380">
        <f>'All Indigenous Communities'!P15</f>
        <v>1</v>
      </c>
      <c r="Q51" s="380">
        <f>'All Indigenous Communities'!Q15</f>
        <v>0.5</v>
      </c>
      <c r="R51" s="109">
        <f>'All Indigenous Communities'!R15</f>
        <v>0.5</v>
      </c>
      <c r="S51" s="380">
        <f>'All Indigenous Communities'!S15</f>
        <v>0.5</v>
      </c>
      <c r="T51" s="380">
        <f>'All Indigenous Communities'!T15</f>
        <v>0</v>
      </c>
      <c r="U51" s="380">
        <f>'All Indigenous Communities'!U15</f>
        <v>1</v>
      </c>
      <c r="V51" s="109">
        <f>'All Indigenous Communities'!V15</f>
        <v>0</v>
      </c>
      <c r="W51" s="380">
        <f>'All Indigenous Communities'!W15</f>
        <v>0</v>
      </c>
      <c r="X51" s="499">
        <f>'All Indigenous Communities'!X15</f>
        <v>0</v>
      </c>
    </row>
    <row r="52" spans="1:24" ht="15">
      <c r="A52" s="770" t="s">
        <v>305</v>
      </c>
      <c r="B52" s="771" t="s">
        <v>302</v>
      </c>
      <c r="C52" s="460">
        <f>'All Indigenous Communities'!C16</f>
        <v>1766</v>
      </c>
      <c r="D52" s="456">
        <f>'All Indigenous Communities'!D16</f>
        <v>84.2</v>
      </c>
      <c r="E52" s="112">
        <f>'All Indigenous Communities'!E16</f>
        <v>0.33562500000000001</v>
      </c>
      <c r="F52" s="107">
        <f>'All Indigenous Communities'!F16</f>
        <v>0.12999999999999998</v>
      </c>
      <c r="G52" s="115">
        <f>'All Indigenous Communities'!G16</f>
        <v>0</v>
      </c>
      <c r="H52" s="109">
        <f>'All Indigenous Communities'!H16</f>
        <v>0.38999999999999996</v>
      </c>
      <c r="I52" s="380">
        <f>'All Indigenous Communities'!I16</f>
        <v>0</v>
      </c>
      <c r="J52" s="380">
        <f>'All Indigenous Communities'!J16</f>
        <v>0.5</v>
      </c>
      <c r="K52" s="380">
        <f>'All Indigenous Communities'!K16</f>
        <v>0.67</v>
      </c>
      <c r="L52" s="115">
        <f>'All Indigenous Communities'!L16</f>
        <v>0</v>
      </c>
      <c r="M52" s="107">
        <f>'All Indigenous Communities'!M16</f>
        <v>0.54125000000000001</v>
      </c>
      <c r="N52" s="115">
        <f>'All Indigenous Communities'!N16</f>
        <v>0.5</v>
      </c>
      <c r="O52" s="109">
        <f>'All Indigenous Communities'!O16</f>
        <v>1</v>
      </c>
      <c r="P52" s="380">
        <f>'All Indigenous Communities'!P16</f>
        <v>1</v>
      </c>
      <c r="Q52" s="380">
        <f>'All Indigenous Communities'!Q16</f>
        <v>1</v>
      </c>
      <c r="R52" s="109">
        <f>'All Indigenous Communities'!R16</f>
        <v>0.5</v>
      </c>
      <c r="S52" s="380">
        <f>'All Indigenous Communities'!S16</f>
        <v>0.5</v>
      </c>
      <c r="T52" s="380">
        <f>'All Indigenous Communities'!T16</f>
        <v>0</v>
      </c>
      <c r="U52" s="380">
        <f>'All Indigenous Communities'!U16</f>
        <v>1</v>
      </c>
      <c r="V52" s="109">
        <f>'All Indigenous Communities'!V16</f>
        <v>0.16500000000000001</v>
      </c>
      <c r="W52" s="380">
        <f>'All Indigenous Communities'!W16</f>
        <v>0</v>
      </c>
      <c r="X52" s="499">
        <f>'All Indigenous Communities'!X16</f>
        <v>0.33</v>
      </c>
    </row>
    <row r="53" spans="1:24" ht="15">
      <c r="A53" s="686" t="s">
        <v>306</v>
      </c>
      <c r="B53" s="478" t="s">
        <v>302</v>
      </c>
      <c r="C53" s="467">
        <f>'All Indigenous Communities'!C17</f>
        <v>1441</v>
      </c>
      <c r="D53" s="465">
        <f>'All Indigenous Communities'!D17</f>
        <v>93.8</v>
      </c>
      <c r="E53" s="112">
        <f>'All Indigenous Communities'!E17</f>
        <v>0.2648611111111111</v>
      </c>
      <c r="F53" s="107">
        <f>'All Indigenous Communities'!F17</f>
        <v>9.2222222222222219E-2</v>
      </c>
      <c r="G53" s="115">
        <f>'All Indigenous Communities'!G17</f>
        <v>0</v>
      </c>
      <c r="H53" s="109">
        <f>'All Indigenous Communities'!H17</f>
        <v>0.27666666666666667</v>
      </c>
      <c r="I53" s="380">
        <f>'All Indigenous Communities'!I17</f>
        <v>0</v>
      </c>
      <c r="J53" s="380">
        <f>'All Indigenous Communities'!J17</f>
        <v>0.5</v>
      </c>
      <c r="K53" s="380">
        <f>'All Indigenous Communities'!K17</f>
        <v>0.33</v>
      </c>
      <c r="L53" s="115">
        <f>'All Indigenous Communities'!L17</f>
        <v>0</v>
      </c>
      <c r="M53" s="107">
        <f>'All Indigenous Communities'!M17</f>
        <v>0.4375</v>
      </c>
      <c r="N53" s="115">
        <f>'All Indigenous Communities'!N17</f>
        <v>0.5</v>
      </c>
      <c r="O53" s="109">
        <f>'All Indigenous Communities'!O17</f>
        <v>0.75</v>
      </c>
      <c r="P53" s="380">
        <f>'All Indigenous Communities'!P17</f>
        <v>1</v>
      </c>
      <c r="Q53" s="380">
        <f>'All Indigenous Communities'!Q17</f>
        <v>0.5</v>
      </c>
      <c r="R53" s="109">
        <f>'All Indigenous Communities'!R17</f>
        <v>0.5</v>
      </c>
      <c r="S53" s="380">
        <f>'All Indigenous Communities'!S17</f>
        <v>0.5</v>
      </c>
      <c r="T53" s="380">
        <f>'All Indigenous Communities'!T17</f>
        <v>0</v>
      </c>
      <c r="U53" s="380">
        <f>'All Indigenous Communities'!U17</f>
        <v>1</v>
      </c>
      <c r="V53" s="109">
        <f>'All Indigenous Communities'!V17</f>
        <v>0</v>
      </c>
      <c r="W53" s="380">
        <f>'All Indigenous Communities'!W17</f>
        <v>0</v>
      </c>
      <c r="X53" s="499">
        <f>'All Indigenous Communities'!X17</f>
        <v>0</v>
      </c>
    </row>
    <row r="54" spans="1:24" ht="15">
      <c r="A54" s="770" t="s">
        <v>307</v>
      </c>
      <c r="B54" s="771" t="s">
        <v>302</v>
      </c>
      <c r="C54" s="460">
        <f>'All Indigenous Communities'!C18</f>
        <v>437</v>
      </c>
      <c r="D54" s="456">
        <f>'All Indigenous Communities'!D18</f>
        <v>95.2</v>
      </c>
      <c r="E54" s="112">
        <f>'All Indigenous Communities'!E18</f>
        <v>0.2648611111111111</v>
      </c>
      <c r="F54" s="107">
        <f>'All Indigenous Communities'!F18</f>
        <v>9.2222222222222219E-2</v>
      </c>
      <c r="G54" s="115">
        <f>'All Indigenous Communities'!G18</f>
        <v>0</v>
      </c>
      <c r="H54" s="109">
        <f>'All Indigenous Communities'!H18</f>
        <v>0.27666666666666667</v>
      </c>
      <c r="I54" s="380">
        <f>'All Indigenous Communities'!I18</f>
        <v>0</v>
      </c>
      <c r="J54" s="380">
        <f>'All Indigenous Communities'!J18</f>
        <v>0.5</v>
      </c>
      <c r="K54" s="380">
        <f>'All Indigenous Communities'!K18</f>
        <v>0.33</v>
      </c>
      <c r="L54" s="115">
        <f>'All Indigenous Communities'!L18</f>
        <v>0</v>
      </c>
      <c r="M54" s="107">
        <f>'All Indigenous Communities'!M18</f>
        <v>0.4375</v>
      </c>
      <c r="N54" s="115">
        <f>'All Indigenous Communities'!N18</f>
        <v>0.5</v>
      </c>
      <c r="O54" s="109">
        <f>'All Indigenous Communities'!O18</f>
        <v>0.75</v>
      </c>
      <c r="P54" s="380">
        <f>'All Indigenous Communities'!P18</f>
        <v>1</v>
      </c>
      <c r="Q54" s="380">
        <f>'All Indigenous Communities'!Q18</f>
        <v>0.5</v>
      </c>
      <c r="R54" s="109">
        <f>'All Indigenous Communities'!R18</f>
        <v>0.5</v>
      </c>
      <c r="S54" s="380">
        <f>'All Indigenous Communities'!S18</f>
        <v>0.5</v>
      </c>
      <c r="T54" s="380">
        <f>'All Indigenous Communities'!T18</f>
        <v>0</v>
      </c>
      <c r="U54" s="380">
        <f>'All Indigenous Communities'!U18</f>
        <v>1</v>
      </c>
      <c r="V54" s="109">
        <f>'All Indigenous Communities'!V18</f>
        <v>0</v>
      </c>
      <c r="W54" s="380">
        <f>'All Indigenous Communities'!W18</f>
        <v>0</v>
      </c>
      <c r="X54" s="499">
        <f>'All Indigenous Communities'!X18</f>
        <v>0</v>
      </c>
    </row>
    <row r="55" spans="1:24" ht="15">
      <c r="A55" s="686" t="s">
        <v>308</v>
      </c>
      <c r="B55" s="478" t="s">
        <v>302</v>
      </c>
      <c r="C55" s="467">
        <f>'All Indigenous Communities'!C19</f>
        <v>1053</v>
      </c>
      <c r="D55" s="465">
        <f>'All Indigenous Communities'!D19</f>
        <v>96.7</v>
      </c>
      <c r="E55" s="112">
        <f>'All Indigenous Communities'!E19</f>
        <v>0.2648611111111111</v>
      </c>
      <c r="F55" s="107">
        <f>'All Indigenous Communities'!F19</f>
        <v>9.2222222222222219E-2</v>
      </c>
      <c r="G55" s="115">
        <f>'All Indigenous Communities'!G19</f>
        <v>0</v>
      </c>
      <c r="H55" s="109">
        <f>'All Indigenous Communities'!H19</f>
        <v>0.27666666666666667</v>
      </c>
      <c r="I55" s="380">
        <f>'All Indigenous Communities'!I19</f>
        <v>0</v>
      </c>
      <c r="J55" s="380">
        <f>'All Indigenous Communities'!J19</f>
        <v>0.5</v>
      </c>
      <c r="K55" s="380">
        <f>'All Indigenous Communities'!K19</f>
        <v>0.33</v>
      </c>
      <c r="L55" s="115">
        <f>'All Indigenous Communities'!L19</f>
        <v>0</v>
      </c>
      <c r="M55" s="107">
        <f>'All Indigenous Communities'!M19</f>
        <v>0.4375</v>
      </c>
      <c r="N55" s="115">
        <f>'All Indigenous Communities'!N19</f>
        <v>0.5</v>
      </c>
      <c r="O55" s="109">
        <f>'All Indigenous Communities'!O19</f>
        <v>0.75</v>
      </c>
      <c r="P55" s="380">
        <f>'All Indigenous Communities'!P19</f>
        <v>1</v>
      </c>
      <c r="Q55" s="380">
        <f>'All Indigenous Communities'!Q19</f>
        <v>0.5</v>
      </c>
      <c r="R55" s="109">
        <f>'All Indigenous Communities'!R19</f>
        <v>0.5</v>
      </c>
      <c r="S55" s="380">
        <f>'All Indigenous Communities'!S19</f>
        <v>0.5</v>
      </c>
      <c r="T55" s="380">
        <f>'All Indigenous Communities'!T19</f>
        <v>0</v>
      </c>
      <c r="U55" s="380">
        <f>'All Indigenous Communities'!U19</f>
        <v>1</v>
      </c>
      <c r="V55" s="109">
        <f>'All Indigenous Communities'!V19</f>
        <v>0</v>
      </c>
      <c r="W55" s="380">
        <f>'All Indigenous Communities'!W19</f>
        <v>0</v>
      </c>
      <c r="X55" s="499">
        <f>'All Indigenous Communities'!X19</f>
        <v>0</v>
      </c>
    </row>
    <row r="56" spans="1:24" ht="15">
      <c r="A56" s="770" t="s">
        <v>309</v>
      </c>
      <c r="B56" s="771" t="s">
        <v>302</v>
      </c>
      <c r="C56" s="460">
        <f>'All Indigenous Communities'!C20</f>
        <v>891</v>
      </c>
      <c r="D56" s="456">
        <f>'All Indigenous Communities'!D20</f>
        <v>96.6</v>
      </c>
      <c r="E56" s="112">
        <f>'All Indigenous Communities'!E20</f>
        <v>0.2648611111111111</v>
      </c>
      <c r="F56" s="107">
        <f>'All Indigenous Communities'!F20</f>
        <v>9.2222222222222219E-2</v>
      </c>
      <c r="G56" s="115">
        <f>'All Indigenous Communities'!G20</f>
        <v>0</v>
      </c>
      <c r="H56" s="109">
        <f>'All Indigenous Communities'!H20</f>
        <v>0.27666666666666667</v>
      </c>
      <c r="I56" s="380">
        <f>'All Indigenous Communities'!I20</f>
        <v>0</v>
      </c>
      <c r="J56" s="380">
        <f>'All Indigenous Communities'!J20</f>
        <v>0.5</v>
      </c>
      <c r="K56" s="380">
        <f>'All Indigenous Communities'!K20</f>
        <v>0.33</v>
      </c>
      <c r="L56" s="115">
        <f>'All Indigenous Communities'!L20</f>
        <v>0</v>
      </c>
      <c r="M56" s="107">
        <f>'All Indigenous Communities'!M20</f>
        <v>0.4375</v>
      </c>
      <c r="N56" s="115">
        <f>'All Indigenous Communities'!N20</f>
        <v>0.5</v>
      </c>
      <c r="O56" s="109">
        <f>'All Indigenous Communities'!O20</f>
        <v>0.75</v>
      </c>
      <c r="P56" s="380">
        <f>'All Indigenous Communities'!P20</f>
        <v>1</v>
      </c>
      <c r="Q56" s="380">
        <f>'All Indigenous Communities'!Q20</f>
        <v>0.5</v>
      </c>
      <c r="R56" s="109">
        <f>'All Indigenous Communities'!R20</f>
        <v>0.5</v>
      </c>
      <c r="S56" s="380">
        <f>'All Indigenous Communities'!S20</f>
        <v>0.5</v>
      </c>
      <c r="T56" s="380">
        <f>'All Indigenous Communities'!T20</f>
        <v>0</v>
      </c>
      <c r="U56" s="380">
        <f>'All Indigenous Communities'!U20</f>
        <v>1</v>
      </c>
      <c r="V56" s="109">
        <f>'All Indigenous Communities'!V20</f>
        <v>0</v>
      </c>
      <c r="W56" s="380">
        <f>'All Indigenous Communities'!W20</f>
        <v>0</v>
      </c>
      <c r="X56" s="499">
        <f>'All Indigenous Communities'!X20</f>
        <v>0</v>
      </c>
    </row>
    <row r="57" spans="1:24" ht="15">
      <c r="A57" s="686" t="s">
        <v>310</v>
      </c>
      <c r="B57" s="478" t="s">
        <v>302</v>
      </c>
      <c r="C57" s="467">
        <f>'All Indigenous Communities'!C21</f>
        <v>1324</v>
      </c>
      <c r="D57" s="465">
        <f>'All Indigenous Communities'!D21</f>
        <v>95.8</v>
      </c>
      <c r="E57" s="112">
        <f>'All Indigenous Communities'!E21</f>
        <v>0.2648611111111111</v>
      </c>
      <c r="F57" s="107">
        <f>'All Indigenous Communities'!F21</f>
        <v>9.2222222222222219E-2</v>
      </c>
      <c r="G57" s="115">
        <f>'All Indigenous Communities'!G21</f>
        <v>0</v>
      </c>
      <c r="H57" s="109">
        <f>'All Indigenous Communities'!H21</f>
        <v>0.27666666666666667</v>
      </c>
      <c r="I57" s="380">
        <f>'All Indigenous Communities'!I21</f>
        <v>0</v>
      </c>
      <c r="J57" s="380">
        <f>'All Indigenous Communities'!J21</f>
        <v>0.5</v>
      </c>
      <c r="K57" s="380">
        <f>'All Indigenous Communities'!K21</f>
        <v>0.33</v>
      </c>
      <c r="L57" s="115">
        <f>'All Indigenous Communities'!L21</f>
        <v>0</v>
      </c>
      <c r="M57" s="107">
        <f>'All Indigenous Communities'!M21</f>
        <v>0.4375</v>
      </c>
      <c r="N57" s="115">
        <f>'All Indigenous Communities'!N21</f>
        <v>0.5</v>
      </c>
      <c r="O57" s="109">
        <f>'All Indigenous Communities'!O21</f>
        <v>0.75</v>
      </c>
      <c r="P57" s="380">
        <f>'All Indigenous Communities'!P21</f>
        <v>1</v>
      </c>
      <c r="Q57" s="380">
        <f>'All Indigenous Communities'!Q21</f>
        <v>0.5</v>
      </c>
      <c r="R57" s="109">
        <f>'All Indigenous Communities'!R21</f>
        <v>0.5</v>
      </c>
      <c r="S57" s="380">
        <f>'All Indigenous Communities'!S21</f>
        <v>0.5</v>
      </c>
      <c r="T57" s="380">
        <f>'All Indigenous Communities'!T21</f>
        <v>0</v>
      </c>
      <c r="U57" s="380">
        <f>'All Indigenous Communities'!U21</f>
        <v>1</v>
      </c>
      <c r="V57" s="109">
        <f>'All Indigenous Communities'!V21</f>
        <v>0</v>
      </c>
      <c r="W57" s="380">
        <f>'All Indigenous Communities'!W21</f>
        <v>0</v>
      </c>
      <c r="X57" s="499">
        <f>'All Indigenous Communities'!X21</f>
        <v>0</v>
      </c>
    </row>
    <row r="58" spans="1:24" ht="15">
      <c r="A58" s="770" t="s">
        <v>311</v>
      </c>
      <c r="B58" s="771" t="s">
        <v>302</v>
      </c>
      <c r="C58" s="460">
        <f>'All Indigenous Communities'!C22</f>
        <v>129</v>
      </c>
      <c r="D58" s="456">
        <f>'All Indigenous Communities'!D22</f>
        <v>96</v>
      </c>
      <c r="E58" s="112">
        <f>'All Indigenous Communities'!E22</f>
        <v>0.34798611111111111</v>
      </c>
      <c r="F58" s="107">
        <f>'All Indigenous Communities'!F22</f>
        <v>9.2222222222222219E-2</v>
      </c>
      <c r="G58" s="115">
        <f>'All Indigenous Communities'!G22</f>
        <v>0</v>
      </c>
      <c r="H58" s="109">
        <f>'All Indigenous Communities'!H22</f>
        <v>0.27666666666666667</v>
      </c>
      <c r="I58" s="380">
        <f>'All Indigenous Communities'!I22</f>
        <v>0</v>
      </c>
      <c r="J58" s="380">
        <f>'All Indigenous Communities'!J22</f>
        <v>0.5</v>
      </c>
      <c r="K58" s="380">
        <f>'All Indigenous Communities'!K22</f>
        <v>0.33</v>
      </c>
      <c r="L58" s="115">
        <f>'All Indigenous Communities'!L22</f>
        <v>0</v>
      </c>
      <c r="M58" s="107">
        <f>'All Indigenous Communities'!M22</f>
        <v>0.60375000000000001</v>
      </c>
      <c r="N58" s="115">
        <f>'All Indigenous Communities'!N22</f>
        <v>0.5</v>
      </c>
      <c r="O58" s="109">
        <f>'All Indigenous Communities'!O22</f>
        <v>0.75</v>
      </c>
      <c r="P58" s="380">
        <f>'All Indigenous Communities'!P22</f>
        <v>1</v>
      </c>
      <c r="Q58" s="380">
        <f>'All Indigenous Communities'!Q22</f>
        <v>0.5</v>
      </c>
      <c r="R58" s="109">
        <f>'All Indigenous Communities'!R22</f>
        <v>0.5</v>
      </c>
      <c r="S58" s="380">
        <f>'All Indigenous Communities'!S22</f>
        <v>0.5</v>
      </c>
      <c r="T58" s="380">
        <f>'All Indigenous Communities'!T22</f>
        <v>0</v>
      </c>
      <c r="U58" s="380">
        <f>'All Indigenous Communities'!U22</f>
        <v>1</v>
      </c>
      <c r="V58" s="109">
        <f>'All Indigenous Communities'!V22</f>
        <v>0.66500000000000004</v>
      </c>
      <c r="W58" s="380">
        <f>'All Indigenous Communities'!W22</f>
        <v>1</v>
      </c>
      <c r="X58" s="499">
        <f>'All Indigenous Communities'!X22</f>
        <v>0.33</v>
      </c>
    </row>
    <row r="59" spans="1:24" ht="15">
      <c r="A59" s="686" t="s">
        <v>312</v>
      </c>
      <c r="B59" s="478" t="s">
        <v>302</v>
      </c>
      <c r="C59" s="467">
        <f>'All Indigenous Communities'!C23</f>
        <v>848</v>
      </c>
      <c r="D59" s="465">
        <f>'All Indigenous Communities'!D23</f>
        <v>95.9</v>
      </c>
      <c r="E59" s="112">
        <f>'All Indigenous Communities'!E23</f>
        <v>0.2648611111111111</v>
      </c>
      <c r="F59" s="107">
        <f>'All Indigenous Communities'!F23</f>
        <v>9.2222222222222219E-2</v>
      </c>
      <c r="G59" s="115">
        <f>'All Indigenous Communities'!G23</f>
        <v>0</v>
      </c>
      <c r="H59" s="109">
        <f>'All Indigenous Communities'!H23</f>
        <v>0.27666666666666667</v>
      </c>
      <c r="I59" s="380">
        <f>'All Indigenous Communities'!I23</f>
        <v>0</v>
      </c>
      <c r="J59" s="380">
        <f>'All Indigenous Communities'!J23</f>
        <v>0.5</v>
      </c>
      <c r="K59" s="380">
        <f>'All Indigenous Communities'!K23</f>
        <v>0.33</v>
      </c>
      <c r="L59" s="115">
        <f>'All Indigenous Communities'!L23</f>
        <v>0</v>
      </c>
      <c r="M59" s="107">
        <f>'All Indigenous Communities'!M23</f>
        <v>0.4375</v>
      </c>
      <c r="N59" s="115">
        <f>'All Indigenous Communities'!N23</f>
        <v>0.5</v>
      </c>
      <c r="O59" s="109">
        <f>'All Indigenous Communities'!O23</f>
        <v>0.75</v>
      </c>
      <c r="P59" s="380">
        <f>'All Indigenous Communities'!P23</f>
        <v>1</v>
      </c>
      <c r="Q59" s="380">
        <f>'All Indigenous Communities'!Q23</f>
        <v>0.5</v>
      </c>
      <c r="R59" s="109">
        <f>'All Indigenous Communities'!R23</f>
        <v>0.5</v>
      </c>
      <c r="S59" s="380">
        <f>'All Indigenous Communities'!S23</f>
        <v>0.5</v>
      </c>
      <c r="T59" s="380">
        <f>'All Indigenous Communities'!T23</f>
        <v>0</v>
      </c>
      <c r="U59" s="380">
        <f>'All Indigenous Communities'!U23</f>
        <v>1</v>
      </c>
      <c r="V59" s="109">
        <f>'All Indigenous Communities'!V23</f>
        <v>0</v>
      </c>
      <c r="W59" s="380">
        <f>'All Indigenous Communities'!W23</f>
        <v>0</v>
      </c>
      <c r="X59" s="499">
        <f>'All Indigenous Communities'!X23</f>
        <v>0</v>
      </c>
    </row>
    <row r="60" spans="1:24" ht="15">
      <c r="A60" s="770" t="s">
        <v>313</v>
      </c>
      <c r="B60" s="771" t="s">
        <v>302</v>
      </c>
      <c r="C60" s="460">
        <f>'All Indigenous Communities'!C24</f>
        <v>1682</v>
      </c>
      <c r="D60" s="456">
        <f>'All Indigenous Communities'!D24</f>
        <v>99.3</v>
      </c>
      <c r="E60" s="112">
        <f>'All Indigenous Communities'!E24</f>
        <v>0.2648611111111111</v>
      </c>
      <c r="F60" s="107">
        <f>'All Indigenous Communities'!F24</f>
        <v>9.2222222222222219E-2</v>
      </c>
      <c r="G60" s="115">
        <f>'All Indigenous Communities'!G24</f>
        <v>0</v>
      </c>
      <c r="H60" s="109">
        <f>'All Indigenous Communities'!H24</f>
        <v>0.27666666666666667</v>
      </c>
      <c r="I60" s="380">
        <f>'All Indigenous Communities'!I24</f>
        <v>0</v>
      </c>
      <c r="J60" s="380">
        <f>'All Indigenous Communities'!J24</f>
        <v>0.5</v>
      </c>
      <c r="K60" s="380">
        <f>'All Indigenous Communities'!K24</f>
        <v>0.33</v>
      </c>
      <c r="L60" s="115">
        <f>'All Indigenous Communities'!L24</f>
        <v>0</v>
      </c>
      <c r="M60" s="107">
        <f>'All Indigenous Communities'!M24</f>
        <v>0.4375</v>
      </c>
      <c r="N60" s="115">
        <f>'All Indigenous Communities'!N24</f>
        <v>0.5</v>
      </c>
      <c r="O60" s="109">
        <f>'All Indigenous Communities'!O24</f>
        <v>0.75</v>
      </c>
      <c r="P60" s="380">
        <f>'All Indigenous Communities'!P24</f>
        <v>1</v>
      </c>
      <c r="Q60" s="380">
        <f>'All Indigenous Communities'!Q24</f>
        <v>0.5</v>
      </c>
      <c r="R60" s="109">
        <f>'All Indigenous Communities'!R24</f>
        <v>0.5</v>
      </c>
      <c r="S60" s="380">
        <f>'All Indigenous Communities'!S24</f>
        <v>0.5</v>
      </c>
      <c r="T60" s="380">
        <f>'All Indigenous Communities'!T24</f>
        <v>0</v>
      </c>
      <c r="U60" s="380">
        <f>'All Indigenous Communities'!U24</f>
        <v>1</v>
      </c>
      <c r="V60" s="109">
        <f>'All Indigenous Communities'!V24</f>
        <v>0</v>
      </c>
      <c r="W60" s="380">
        <f>'All Indigenous Communities'!W24</f>
        <v>0</v>
      </c>
      <c r="X60" s="499">
        <f>'All Indigenous Communities'!X24</f>
        <v>0</v>
      </c>
    </row>
    <row r="61" spans="1:24" ht="15">
      <c r="A61" s="686" t="s">
        <v>314</v>
      </c>
      <c r="B61" s="478" t="s">
        <v>302</v>
      </c>
      <c r="C61" s="467">
        <f>'All Indigenous Communities'!C25</f>
        <v>7740</v>
      </c>
      <c r="D61" s="465">
        <f>'All Indigenous Communities'!D25</f>
        <v>59.4</v>
      </c>
      <c r="E61" s="112">
        <f>'All Indigenous Communities'!E25</f>
        <v>0.48166666666666669</v>
      </c>
      <c r="F61" s="107">
        <f>'All Indigenous Communities'!F25</f>
        <v>0.12999999999999998</v>
      </c>
      <c r="G61" s="115">
        <f>'All Indigenous Communities'!G25</f>
        <v>0</v>
      </c>
      <c r="H61" s="109">
        <f>'All Indigenous Communities'!H25</f>
        <v>0.38999999999999996</v>
      </c>
      <c r="I61" s="380">
        <f>'All Indigenous Communities'!I25</f>
        <v>0</v>
      </c>
      <c r="J61" s="380">
        <f>'All Indigenous Communities'!J25</f>
        <v>0.5</v>
      </c>
      <c r="K61" s="380">
        <f>'All Indigenous Communities'!K25</f>
        <v>0.67</v>
      </c>
      <c r="L61" s="115">
        <f>'All Indigenous Communities'!L25</f>
        <v>0</v>
      </c>
      <c r="M61" s="107">
        <f>'All Indigenous Communities'!M25</f>
        <v>0.83333333333333337</v>
      </c>
      <c r="N61" s="115">
        <f>'All Indigenous Communities'!N25</f>
        <v>1</v>
      </c>
      <c r="O61" s="109">
        <f>'All Indigenous Communities'!O25</f>
        <v>1</v>
      </c>
      <c r="P61" s="380">
        <f>'All Indigenous Communities'!P25</f>
        <v>1</v>
      </c>
      <c r="Q61" s="380">
        <f>'All Indigenous Communities'!Q25</f>
        <v>1</v>
      </c>
      <c r="R61" s="109">
        <f>'All Indigenous Communities'!R25</f>
        <v>0.83333333333333337</v>
      </c>
      <c r="S61" s="380">
        <f>'All Indigenous Communities'!S25</f>
        <v>0.5</v>
      </c>
      <c r="T61" s="380">
        <f>'All Indigenous Communities'!T25</f>
        <v>1</v>
      </c>
      <c r="U61" s="380">
        <f>'All Indigenous Communities'!U25</f>
        <v>1</v>
      </c>
      <c r="V61" s="109">
        <f>'All Indigenous Communities'!V25</f>
        <v>0.5</v>
      </c>
      <c r="W61" s="380">
        <f>'All Indigenous Communities'!W25</f>
        <v>0.33</v>
      </c>
      <c r="X61" s="499">
        <f>'All Indigenous Communities'!X25</f>
        <v>0.67</v>
      </c>
    </row>
    <row r="62" spans="1:24" ht="15">
      <c r="A62" s="770" t="s">
        <v>315</v>
      </c>
      <c r="B62" s="771" t="s">
        <v>302</v>
      </c>
      <c r="C62" s="460">
        <f>'All Indigenous Communities'!C26</f>
        <v>389</v>
      </c>
      <c r="D62" s="456">
        <f>'All Indigenous Communities'!D26</f>
        <v>93.5</v>
      </c>
      <c r="E62" s="112">
        <f>'All Indigenous Communities'!E26</f>
        <v>0.3067361111111111</v>
      </c>
      <c r="F62" s="107">
        <f>'All Indigenous Communities'!F26</f>
        <v>9.2222222222222219E-2</v>
      </c>
      <c r="G62" s="115">
        <f>'All Indigenous Communities'!G26</f>
        <v>0</v>
      </c>
      <c r="H62" s="109">
        <f>'All Indigenous Communities'!H26</f>
        <v>0.27666666666666667</v>
      </c>
      <c r="I62" s="380">
        <f>'All Indigenous Communities'!I26</f>
        <v>0</v>
      </c>
      <c r="J62" s="380">
        <f>'All Indigenous Communities'!J26</f>
        <v>0.5</v>
      </c>
      <c r="K62" s="380">
        <f>'All Indigenous Communities'!K26</f>
        <v>0.33</v>
      </c>
      <c r="L62" s="115">
        <f>'All Indigenous Communities'!L26</f>
        <v>0</v>
      </c>
      <c r="M62" s="107">
        <f>'All Indigenous Communities'!M26</f>
        <v>0.52124999999999999</v>
      </c>
      <c r="N62" s="115">
        <f>'All Indigenous Communities'!N26</f>
        <v>0.5</v>
      </c>
      <c r="O62" s="109">
        <f>'All Indigenous Communities'!O26</f>
        <v>0.75</v>
      </c>
      <c r="P62" s="380">
        <f>'All Indigenous Communities'!P26</f>
        <v>1</v>
      </c>
      <c r="Q62" s="380">
        <f>'All Indigenous Communities'!Q26</f>
        <v>0.5</v>
      </c>
      <c r="R62" s="109">
        <f>'All Indigenous Communities'!R26</f>
        <v>0.5</v>
      </c>
      <c r="S62" s="380">
        <f>'All Indigenous Communities'!S26</f>
        <v>0.5</v>
      </c>
      <c r="T62" s="380">
        <f>'All Indigenous Communities'!T26</f>
        <v>0</v>
      </c>
      <c r="U62" s="380">
        <f>'All Indigenous Communities'!U26</f>
        <v>1</v>
      </c>
      <c r="V62" s="109">
        <f>'All Indigenous Communities'!V26</f>
        <v>0.33500000000000002</v>
      </c>
      <c r="W62" s="380">
        <f>'All Indigenous Communities'!W26</f>
        <v>0</v>
      </c>
      <c r="X62" s="499">
        <f>'All Indigenous Communities'!X26</f>
        <v>0.67</v>
      </c>
    </row>
    <row r="63" spans="1:24" ht="15">
      <c r="A63" s="686" t="s">
        <v>316</v>
      </c>
      <c r="B63" s="478" t="s">
        <v>302</v>
      </c>
      <c r="C63" s="467">
        <f>'All Indigenous Communities'!C27</f>
        <v>933</v>
      </c>
      <c r="D63" s="465">
        <f>'All Indigenous Communities'!D27</f>
        <v>95.7</v>
      </c>
      <c r="E63" s="112">
        <f>'All Indigenous Communities'!E27</f>
        <v>0.28375</v>
      </c>
      <c r="F63" s="107">
        <f>'All Indigenous Communities'!F27</f>
        <v>0.12999999999999998</v>
      </c>
      <c r="G63" s="115">
        <f>'All Indigenous Communities'!G27</f>
        <v>0</v>
      </c>
      <c r="H63" s="109">
        <f>'All Indigenous Communities'!H27</f>
        <v>0.38999999999999996</v>
      </c>
      <c r="I63" s="380">
        <f>'All Indigenous Communities'!I27</f>
        <v>0</v>
      </c>
      <c r="J63" s="380">
        <f>'All Indigenous Communities'!J27</f>
        <v>0.5</v>
      </c>
      <c r="K63" s="380">
        <f>'All Indigenous Communities'!K27</f>
        <v>0.67</v>
      </c>
      <c r="L63" s="115">
        <f>'All Indigenous Communities'!L27</f>
        <v>0</v>
      </c>
      <c r="M63" s="107">
        <f>'All Indigenous Communities'!M27</f>
        <v>0.4375</v>
      </c>
      <c r="N63" s="115">
        <f>'All Indigenous Communities'!N27</f>
        <v>0.5</v>
      </c>
      <c r="O63" s="109">
        <f>'All Indigenous Communities'!O27</f>
        <v>0.75</v>
      </c>
      <c r="P63" s="380">
        <f>'All Indigenous Communities'!P27</f>
        <v>1</v>
      </c>
      <c r="Q63" s="380">
        <f>'All Indigenous Communities'!Q27</f>
        <v>0.5</v>
      </c>
      <c r="R63" s="109">
        <f>'All Indigenous Communities'!R27</f>
        <v>0.5</v>
      </c>
      <c r="S63" s="380">
        <f>'All Indigenous Communities'!S27</f>
        <v>0.5</v>
      </c>
      <c r="T63" s="380">
        <f>'All Indigenous Communities'!T27</f>
        <v>0</v>
      </c>
      <c r="U63" s="380">
        <f>'All Indigenous Communities'!U27</f>
        <v>1</v>
      </c>
      <c r="V63" s="109">
        <f>'All Indigenous Communities'!V27</f>
        <v>0</v>
      </c>
      <c r="W63" s="380">
        <f>'All Indigenous Communities'!W27</f>
        <v>0</v>
      </c>
      <c r="X63" s="499">
        <f>'All Indigenous Communities'!X27</f>
        <v>0</v>
      </c>
    </row>
    <row r="64" spans="1:24" ht="15">
      <c r="A64" s="770" t="s">
        <v>317</v>
      </c>
      <c r="B64" s="771" t="s">
        <v>302</v>
      </c>
      <c r="C64" s="460">
        <f>'All Indigenous Communities'!C28</f>
        <v>1491</v>
      </c>
      <c r="D64" s="456">
        <f>'All Indigenous Communities'!D28</f>
        <v>91.6</v>
      </c>
      <c r="E64" s="112">
        <f>'All Indigenous Communities'!E28</f>
        <v>0.28375</v>
      </c>
      <c r="F64" s="107">
        <f>'All Indigenous Communities'!F28</f>
        <v>0.12999999999999998</v>
      </c>
      <c r="G64" s="115">
        <f>'All Indigenous Communities'!G28</f>
        <v>0</v>
      </c>
      <c r="H64" s="109">
        <f>'All Indigenous Communities'!H28</f>
        <v>0.38999999999999996</v>
      </c>
      <c r="I64" s="380">
        <f>'All Indigenous Communities'!I28</f>
        <v>0</v>
      </c>
      <c r="J64" s="380">
        <f>'All Indigenous Communities'!J28</f>
        <v>0.5</v>
      </c>
      <c r="K64" s="380">
        <f>'All Indigenous Communities'!K28</f>
        <v>0.67</v>
      </c>
      <c r="L64" s="115">
        <f>'All Indigenous Communities'!L28</f>
        <v>0</v>
      </c>
      <c r="M64" s="107">
        <f>'All Indigenous Communities'!M28</f>
        <v>0.4375</v>
      </c>
      <c r="N64" s="115">
        <f>'All Indigenous Communities'!N28</f>
        <v>0.5</v>
      </c>
      <c r="O64" s="109">
        <f>'All Indigenous Communities'!O28</f>
        <v>0.75</v>
      </c>
      <c r="P64" s="380">
        <f>'All Indigenous Communities'!P28</f>
        <v>1</v>
      </c>
      <c r="Q64" s="380">
        <f>'All Indigenous Communities'!Q28</f>
        <v>0.5</v>
      </c>
      <c r="R64" s="109">
        <f>'All Indigenous Communities'!R28</f>
        <v>0.5</v>
      </c>
      <c r="S64" s="380">
        <f>'All Indigenous Communities'!S28</f>
        <v>0.5</v>
      </c>
      <c r="T64" s="380">
        <f>'All Indigenous Communities'!T28</f>
        <v>0</v>
      </c>
      <c r="U64" s="380">
        <f>'All Indigenous Communities'!U28</f>
        <v>1</v>
      </c>
      <c r="V64" s="109">
        <f>'All Indigenous Communities'!V28</f>
        <v>0</v>
      </c>
      <c r="W64" s="380">
        <f>'All Indigenous Communities'!W28</f>
        <v>0</v>
      </c>
      <c r="X64" s="499">
        <f>'All Indigenous Communities'!X28</f>
        <v>0</v>
      </c>
    </row>
    <row r="65" spans="1:24" ht="15">
      <c r="A65" s="686" t="s">
        <v>318</v>
      </c>
      <c r="B65" s="478" t="s">
        <v>302</v>
      </c>
      <c r="C65" s="467">
        <f>'All Indigenous Communities'!C29</f>
        <v>1481</v>
      </c>
      <c r="D65" s="465">
        <f>'All Indigenous Communities'!D29</f>
        <v>94.3</v>
      </c>
      <c r="E65" s="112">
        <f>'All Indigenous Communities'!E29</f>
        <v>0.33236111111111111</v>
      </c>
      <c r="F65" s="107">
        <f>'All Indigenous Communities'!F29</f>
        <v>0.18555555555555556</v>
      </c>
      <c r="G65" s="115">
        <f>'All Indigenous Communities'!G29</f>
        <v>0</v>
      </c>
      <c r="H65" s="109">
        <f>'All Indigenous Communities'!H29</f>
        <v>0.55666666666666664</v>
      </c>
      <c r="I65" s="380">
        <f>'All Indigenous Communities'!I29</f>
        <v>0</v>
      </c>
      <c r="J65" s="380">
        <f>'All Indigenous Communities'!J29</f>
        <v>1</v>
      </c>
      <c r="K65" s="380">
        <f>'All Indigenous Communities'!K29</f>
        <v>0.67</v>
      </c>
      <c r="L65" s="115">
        <f>'All Indigenous Communities'!L29</f>
        <v>0</v>
      </c>
      <c r="M65" s="107">
        <f>'All Indigenous Communities'!M29</f>
        <v>0.47916666666666663</v>
      </c>
      <c r="N65" s="115">
        <f>'All Indigenous Communities'!N29</f>
        <v>0.5</v>
      </c>
      <c r="O65" s="109">
        <f>'All Indigenous Communities'!O29</f>
        <v>0.75</v>
      </c>
      <c r="P65" s="380">
        <f>'All Indigenous Communities'!P29</f>
        <v>1</v>
      </c>
      <c r="Q65" s="380">
        <f>'All Indigenous Communities'!Q29</f>
        <v>0.5</v>
      </c>
      <c r="R65" s="109">
        <f>'All Indigenous Communities'!R29</f>
        <v>0.66666666666666663</v>
      </c>
      <c r="S65" s="380">
        <f>'All Indigenous Communities'!S29</f>
        <v>1</v>
      </c>
      <c r="T65" s="380">
        <f>'All Indigenous Communities'!T29</f>
        <v>0</v>
      </c>
      <c r="U65" s="380">
        <f>'All Indigenous Communities'!U29</f>
        <v>1</v>
      </c>
      <c r="V65" s="109">
        <f>'All Indigenous Communities'!V29</f>
        <v>0</v>
      </c>
      <c r="W65" s="380">
        <f>'All Indigenous Communities'!W29</f>
        <v>0</v>
      </c>
      <c r="X65" s="499">
        <f>'All Indigenous Communities'!X29</f>
        <v>0</v>
      </c>
    </row>
    <row r="66" spans="1:24" ht="15">
      <c r="A66" s="770" t="s">
        <v>319</v>
      </c>
      <c r="B66" s="771" t="s">
        <v>302</v>
      </c>
      <c r="C66" s="460">
        <f>'All Indigenous Communities'!C30</f>
        <v>1617</v>
      </c>
      <c r="D66" s="456">
        <f>'All Indigenous Communities'!D30</f>
        <v>94.1</v>
      </c>
      <c r="E66" s="112">
        <f>'All Indigenous Communities'!E30</f>
        <v>0.2648611111111111</v>
      </c>
      <c r="F66" s="107">
        <f>'All Indigenous Communities'!F30</f>
        <v>9.2222222222222219E-2</v>
      </c>
      <c r="G66" s="115">
        <f>'All Indigenous Communities'!G30</f>
        <v>0</v>
      </c>
      <c r="H66" s="109">
        <f>'All Indigenous Communities'!H30</f>
        <v>0.27666666666666667</v>
      </c>
      <c r="I66" s="380">
        <f>'All Indigenous Communities'!I30</f>
        <v>0</v>
      </c>
      <c r="J66" s="380">
        <f>'All Indigenous Communities'!J30</f>
        <v>0.5</v>
      </c>
      <c r="K66" s="380">
        <f>'All Indigenous Communities'!K30</f>
        <v>0.33</v>
      </c>
      <c r="L66" s="115">
        <f>'All Indigenous Communities'!L30</f>
        <v>0</v>
      </c>
      <c r="M66" s="107">
        <f>'All Indigenous Communities'!M30</f>
        <v>0.4375</v>
      </c>
      <c r="N66" s="115">
        <f>'All Indigenous Communities'!N30</f>
        <v>0.5</v>
      </c>
      <c r="O66" s="109">
        <f>'All Indigenous Communities'!O30</f>
        <v>0.75</v>
      </c>
      <c r="P66" s="380">
        <f>'All Indigenous Communities'!P30</f>
        <v>1</v>
      </c>
      <c r="Q66" s="380">
        <f>'All Indigenous Communities'!Q30</f>
        <v>0.5</v>
      </c>
      <c r="R66" s="109">
        <f>'All Indigenous Communities'!R30</f>
        <v>0.5</v>
      </c>
      <c r="S66" s="380">
        <f>'All Indigenous Communities'!S30</f>
        <v>0.5</v>
      </c>
      <c r="T66" s="380">
        <f>'All Indigenous Communities'!T30</f>
        <v>0</v>
      </c>
      <c r="U66" s="380">
        <f>'All Indigenous Communities'!U30</f>
        <v>1</v>
      </c>
      <c r="V66" s="109">
        <f>'All Indigenous Communities'!V30</f>
        <v>0</v>
      </c>
      <c r="W66" s="380">
        <f>'All Indigenous Communities'!W30</f>
        <v>0</v>
      </c>
      <c r="X66" s="499">
        <f>'All Indigenous Communities'!X30</f>
        <v>0</v>
      </c>
    </row>
    <row r="67" spans="1:24" ht="15">
      <c r="A67" s="686" t="s">
        <v>320</v>
      </c>
      <c r="B67" s="478" t="s">
        <v>302</v>
      </c>
      <c r="C67" s="467">
        <f>'All Indigenous Communities'!C31</f>
        <v>598</v>
      </c>
      <c r="D67" s="465">
        <f>'All Indigenous Communities'!D31</f>
        <v>94.2</v>
      </c>
      <c r="E67" s="112">
        <f>'All Indigenous Communities'!E31</f>
        <v>0.28548611111111111</v>
      </c>
      <c r="F67" s="107">
        <f>'All Indigenous Communities'!F31</f>
        <v>9.2222222222222219E-2</v>
      </c>
      <c r="G67" s="115">
        <f>'All Indigenous Communities'!G31</f>
        <v>0</v>
      </c>
      <c r="H67" s="109">
        <f>'All Indigenous Communities'!H31</f>
        <v>0.27666666666666667</v>
      </c>
      <c r="I67" s="380">
        <f>'All Indigenous Communities'!I31</f>
        <v>0</v>
      </c>
      <c r="J67" s="380">
        <f>'All Indigenous Communities'!J31</f>
        <v>0.5</v>
      </c>
      <c r="K67" s="380">
        <f>'All Indigenous Communities'!K31</f>
        <v>0.33</v>
      </c>
      <c r="L67" s="115">
        <f>'All Indigenous Communities'!L31</f>
        <v>0</v>
      </c>
      <c r="M67" s="107">
        <f>'All Indigenous Communities'!M31</f>
        <v>0.47875000000000001</v>
      </c>
      <c r="N67" s="115">
        <f>'All Indigenous Communities'!N31</f>
        <v>0.5</v>
      </c>
      <c r="O67" s="109">
        <f>'All Indigenous Communities'!O31</f>
        <v>0.75</v>
      </c>
      <c r="P67" s="380">
        <f>'All Indigenous Communities'!P31</f>
        <v>1</v>
      </c>
      <c r="Q67" s="380">
        <f>'All Indigenous Communities'!Q31</f>
        <v>0.5</v>
      </c>
      <c r="R67" s="109">
        <f>'All Indigenous Communities'!R31</f>
        <v>0.5</v>
      </c>
      <c r="S67" s="380">
        <f>'All Indigenous Communities'!S31</f>
        <v>0.5</v>
      </c>
      <c r="T67" s="380">
        <f>'All Indigenous Communities'!T31</f>
        <v>0</v>
      </c>
      <c r="U67" s="380">
        <f>'All Indigenous Communities'!U31</f>
        <v>1</v>
      </c>
      <c r="V67" s="109">
        <f>'All Indigenous Communities'!V31</f>
        <v>0.16500000000000001</v>
      </c>
      <c r="W67" s="380">
        <f>'All Indigenous Communities'!W31</f>
        <v>0</v>
      </c>
      <c r="X67" s="499">
        <f>'All Indigenous Communities'!X31</f>
        <v>0.33</v>
      </c>
    </row>
    <row r="68" spans="1:24" ht="15">
      <c r="A68" s="770" t="s">
        <v>321</v>
      </c>
      <c r="B68" s="771" t="s">
        <v>302</v>
      </c>
      <c r="C68" s="460">
        <f>'All Indigenous Communities'!C32</f>
        <v>2842</v>
      </c>
      <c r="D68" s="456">
        <f>'All Indigenous Communities'!D32</f>
        <v>83.8</v>
      </c>
      <c r="E68" s="112">
        <f>'All Indigenous Communities'!E32</f>
        <v>0.3775</v>
      </c>
      <c r="F68" s="107">
        <f>'All Indigenous Communities'!F32</f>
        <v>0.12999999999999998</v>
      </c>
      <c r="G68" s="115">
        <f>'All Indigenous Communities'!G32</f>
        <v>0</v>
      </c>
      <c r="H68" s="109">
        <f>'All Indigenous Communities'!H32</f>
        <v>0.38999999999999996</v>
      </c>
      <c r="I68" s="380">
        <f>'All Indigenous Communities'!I32</f>
        <v>0</v>
      </c>
      <c r="J68" s="380">
        <f>'All Indigenous Communities'!J32</f>
        <v>0.5</v>
      </c>
      <c r="K68" s="380">
        <f>'All Indigenous Communities'!K32</f>
        <v>0.67</v>
      </c>
      <c r="L68" s="115">
        <f>'All Indigenous Communities'!L32</f>
        <v>0</v>
      </c>
      <c r="M68" s="107">
        <f>'All Indigenous Communities'!M32</f>
        <v>0.625</v>
      </c>
      <c r="N68" s="115">
        <f>'All Indigenous Communities'!N32</f>
        <v>0.5</v>
      </c>
      <c r="O68" s="109">
        <f>'All Indigenous Communities'!O32</f>
        <v>1</v>
      </c>
      <c r="P68" s="380">
        <f>'All Indigenous Communities'!P32</f>
        <v>1</v>
      </c>
      <c r="Q68" s="380">
        <f>'All Indigenous Communities'!Q32</f>
        <v>1</v>
      </c>
      <c r="R68" s="109">
        <f>'All Indigenous Communities'!R32</f>
        <v>1</v>
      </c>
      <c r="S68" s="380">
        <f>'All Indigenous Communities'!S32</f>
        <v>1</v>
      </c>
      <c r="T68" s="380">
        <f>'All Indigenous Communities'!T32</f>
        <v>1</v>
      </c>
      <c r="U68" s="380">
        <f>'All Indigenous Communities'!U32</f>
        <v>1</v>
      </c>
      <c r="V68" s="109">
        <f>'All Indigenous Communities'!V32</f>
        <v>0</v>
      </c>
      <c r="W68" s="380">
        <f>'All Indigenous Communities'!W32</f>
        <v>0</v>
      </c>
      <c r="X68" s="499">
        <f>'All Indigenous Communities'!X32</f>
        <v>0</v>
      </c>
    </row>
    <row r="69" spans="1:24" ht="15">
      <c r="A69" s="686" t="s">
        <v>322</v>
      </c>
      <c r="B69" s="478" t="s">
        <v>302</v>
      </c>
      <c r="C69" s="467">
        <f>'All Indigenous Communities'!C33</f>
        <v>198</v>
      </c>
      <c r="D69" s="465">
        <f>'All Indigenous Communities'!D33</f>
        <v>86.8</v>
      </c>
      <c r="E69" s="112">
        <f>'All Indigenous Communities'!E33</f>
        <v>0.30652777777777779</v>
      </c>
      <c r="F69" s="107">
        <f>'All Indigenous Communities'!F33</f>
        <v>9.2222222222222219E-2</v>
      </c>
      <c r="G69" s="115">
        <f>'All Indigenous Communities'!G33</f>
        <v>0</v>
      </c>
      <c r="H69" s="109">
        <f>'All Indigenous Communities'!H33</f>
        <v>0.27666666666666667</v>
      </c>
      <c r="I69" s="380">
        <f>'All Indigenous Communities'!I33</f>
        <v>0</v>
      </c>
      <c r="J69" s="380">
        <f>'All Indigenous Communities'!J33</f>
        <v>0.5</v>
      </c>
      <c r="K69" s="380">
        <f>'All Indigenous Communities'!K33</f>
        <v>0.33</v>
      </c>
      <c r="L69" s="115">
        <f>'All Indigenous Communities'!L33</f>
        <v>0</v>
      </c>
      <c r="M69" s="107">
        <f>'All Indigenous Communities'!M33</f>
        <v>0.52083333333333337</v>
      </c>
      <c r="N69" s="115">
        <f>'All Indigenous Communities'!N33</f>
        <v>0.5</v>
      </c>
      <c r="O69" s="109">
        <f>'All Indigenous Communities'!O33</f>
        <v>0.75</v>
      </c>
      <c r="P69" s="380">
        <f>'All Indigenous Communities'!P33</f>
        <v>1</v>
      </c>
      <c r="Q69" s="380">
        <f>'All Indigenous Communities'!Q33</f>
        <v>0.5</v>
      </c>
      <c r="R69" s="109">
        <f>'All Indigenous Communities'!R33</f>
        <v>0.83333333333333337</v>
      </c>
      <c r="S69" s="380">
        <f>'All Indigenous Communities'!S33</f>
        <v>0.5</v>
      </c>
      <c r="T69" s="380">
        <f>'All Indigenous Communities'!T33</f>
        <v>1</v>
      </c>
      <c r="U69" s="380">
        <f>'All Indigenous Communities'!U33</f>
        <v>1</v>
      </c>
      <c r="V69" s="109">
        <f>'All Indigenous Communities'!V33</f>
        <v>0</v>
      </c>
      <c r="W69" s="380">
        <f>'All Indigenous Communities'!W33</f>
        <v>0</v>
      </c>
      <c r="X69" s="499">
        <f>'All Indigenous Communities'!X33</f>
        <v>0</v>
      </c>
    </row>
    <row r="70" spans="1:24" ht="15">
      <c r="A70" s="770" t="s">
        <v>323</v>
      </c>
      <c r="B70" s="771" t="s">
        <v>302</v>
      </c>
      <c r="C70" s="460">
        <f>'All Indigenous Communities'!C34</f>
        <v>882</v>
      </c>
      <c r="D70" s="456">
        <f>'All Indigenous Communities'!D34</f>
        <v>96.6</v>
      </c>
      <c r="E70" s="112">
        <f>'All Indigenous Communities'!E34</f>
        <v>0.26291666666666663</v>
      </c>
      <c r="F70" s="107">
        <f>'All Indigenous Communities'!F34</f>
        <v>0.12999999999999998</v>
      </c>
      <c r="G70" s="115">
        <f>'All Indigenous Communities'!G34</f>
        <v>0</v>
      </c>
      <c r="H70" s="109">
        <f>'All Indigenous Communities'!H34</f>
        <v>0.38999999999999996</v>
      </c>
      <c r="I70" s="380">
        <f>'All Indigenous Communities'!I34</f>
        <v>0</v>
      </c>
      <c r="J70" s="380">
        <f>'All Indigenous Communities'!J34</f>
        <v>0.5</v>
      </c>
      <c r="K70" s="380">
        <f>'All Indigenous Communities'!K34</f>
        <v>0.67</v>
      </c>
      <c r="L70" s="115">
        <f>'All Indigenous Communities'!L34</f>
        <v>0</v>
      </c>
      <c r="M70" s="107">
        <f>'All Indigenous Communities'!M34</f>
        <v>0.39583333333333331</v>
      </c>
      <c r="N70" s="115">
        <f>'All Indigenous Communities'!N34</f>
        <v>0.5</v>
      </c>
      <c r="O70" s="109">
        <f>'All Indigenous Communities'!O34</f>
        <v>0.75</v>
      </c>
      <c r="P70" s="380">
        <f>'All Indigenous Communities'!P34</f>
        <v>1</v>
      </c>
      <c r="Q70" s="380">
        <f>'All Indigenous Communities'!Q34</f>
        <v>0.5</v>
      </c>
      <c r="R70" s="109">
        <f>'All Indigenous Communities'!R34</f>
        <v>0.33333333333333331</v>
      </c>
      <c r="S70" s="380">
        <f>'All Indigenous Communities'!S34</f>
        <v>0.5</v>
      </c>
      <c r="T70" s="380">
        <f>'All Indigenous Communities'!T34</f>
        <v>0</v>
      </c>
      <c r="U70" s="380">
        <f>'All Indigenous Communities'!U34</f>
        <v>0.5</v>
      </c>
      <c r="V70" s="109">
        <f>'All Indigenous Communities'!V34</f>
        <v>0</v>
      </c>
      <c r="W70" s="380">
        <f>'All Indigenous Communities'!W34</f>
        <v>0</v>
      </c>
      <c r="X70" s="499">
        <f>'All Indigenous Communities'!X34</f>
        <v>0</v>
      </c>
    </row>
    <row r="71" spans="1:24" ht="15">
      <c r="A71" s="686" t="s">
        <v>324</v>
      </c>
      <c r="B71" s="478" t="s">
        <v>302</v>
      </c>
      <c r="C71" s="467">
        <f>'All Indigenous Communities'!C35</f>
        <v>1029</v>
      </c>
      <c r="D71" s="465">
        <f>'All Indigenous Communities'!D35</f>
        <v>96.1</v>
      </c>
      <c r="E71" s="112">
        <f>'All Indigenous Communities'!E35</f>
        <v>0.2648611111111111</v>
      </c>
      <c r="F71" s="107">
        <f>'All Indigenous Communities'!F35</f>
        <v>9.2222222222222219E-2</v>
      </c>
      <c r="G71" s="115">
        <f>'All Indigenous Communities'!G35</f>
        <v>0</v>
      </c>
      <c r="H71" s="109">
        <f>'All Indigenous Communities'!H35</f>
        <v>0.27666666666666667</v>
      </c>
      <c r="I71" s="380">
        <f>'All Indigenous Communities'!I35</f>
        <v>0</v>
      </c>
      <c r="J71" s="380">
        <f>'All Indigenous Communities'!J35</f>
        <v>0.5</v>
      </c>
      <c r="K71" s="380">
        <f>'All Indigenous Communities'!K35</f>
        <v>0.33</v>
      </c>
      <c r="L71" s="115">
        <f>'All Indigenous Communities'!L35</f>
        <v>0</v>
      </c>
      <c r="M71" s="107">
        <f>'All Indigenous Communities'!M35</f>
        <v>0.4375</v>
      </c>
      <c r="N71" s="115">
        <f>'All Indigenous Communities'!N35</f>
        <v>0.5</v>
      </c>
      <c r="O71" s="109">
        <f>'All Indigenous Communities'!O35</f>
        <v>0.75</v>
      </c>
      <c r="P71" s="380">
        <f>'All Indigenous Communities'!P35</f>
        <v>1</v>
      </c>
      <c r="Q71" s="380">
        <f>'All Indigenous Communities'!Q35</f>
        <v>0.5</v>
      </c>
      <c r="R71" s="109">
        <f>'All Indigenous Communities'!R35</f>
        <v>0.5</v>
      </c>
      <c r="S71" s="380">
        <f>'All Indigenous Communities'!S35</f>
        <v>0.5</v>
      </c>
      <c r="T71" s="380">
        <f>'All Indigenous Communities'!T35</f>
        <v>0</v>
      </c>
      <c r="U71" s="380">
        <f>'All Indigenous Communities'!U35</f>
        <v>1</v>
      </c>
      <c r="V71" s="109">
        <f>'All Indigenous Communities'!V35</f>
        <v>0</v>
      </c>
      <c r="W71" s="380">
        <f>'All Indigenous Communities'!W35</f>
        <v>0</v>
      </c>
      <c r="X71" s="499">
        <f>'All Indigenous Communities'!X35</f>
        <v>0</v>
      </c>
    </row>
    <row r="72" spans="1:24" ht="15.75" thickBot="1">
      <c r="A72" s="896" t="s">
        <v>325</v>
      </c>
      <c r="B72" s="897" t="s">
        <v>302</v>
      </c>
      <c r="C72" s="898">
        <f>'All Indigenous Communities'!C36</f>
        <v>435</v>
      </c>
      <c r="D72" s="899">
        <f>'All Indigenous Communities'!D36</f>
        <v>95.4</v>
      </c>
      <c r="E72" s="212">
        <f>'All Indigenous Communities'!E36</f>
        <v>0.2648611111111111</v>
      </c>
      <c r="F72" s="107">
        <f>'All Indigenous Communities'!F36</f>
        <v>9.2222222222222219E-2</v>
      </c>
      <c r="G72" s="215">
        <f>'All Indigenous Communities'!G36</f>
        <v>0</v>
      </c>
      <c r="H72" s="109">
        <f>'All Indigenous Communities'!H36</f>
        <v>0.27666666666666667</v>
      </c>
      <c r="I72" s="383">
        <f>'All Indigenous Communities'!I36</f>
        <v>0</v>
      </c>
      <c r="J72" s="383">
        <f>'All Indigenous Communities'!J36</f>
        <v>0.5</v>
      </c>
      <c r="K72" s="383">
        <f>'All Indigenous Communities'!K36</f>
        <v>0.33</v>
      </c>
      <c r="L72" s="215">
        <f>'All Indigenous Communities'!L36</f>
        <v>0</v>
      </c>
      <c r="M72" s="107">
        <f>'All Indigenous Communities'!M36</f>
        <v>0.4375</v>
      </c>
      <c r="N72" s="215">
        <f>'All Indigenous Communities'!N36</f>
        <v>0.5</v>
      </c>
      <c r="O72" s="109">
        <f>'All Indigenous Communities'!O36</f>
        <v>0.75</v>
      </c>
      <c r="P72" s="383">
        <f>'All Indigenous Communities'!P36</f>
        <v>1</v>
      </c>
      <c r="Q72" s="383">
        <f>'All Indigenous Communities'!Q36</f>
        <v>0.5</v>
      </c>
      <c r="R72" s="109">
        <f>'All Indigenous Communities'!R36</f>
        <v>0.5</v>
      </c>
      <c r="S72" s="383">
        <f>'All Indigenous Communities'!S36</f>
        <v>0.5</v>
      </c>
      <c r="T72" s="383">
        <f>'All Indigenous Communities'!T36</f>
        <v>0</v>
      </c>
      <c r="U72" s="383">
        <f>'All Indigenous Communities'!U36</f>
        <v>1</v>
      </c>
      <c r="V72" s="109">
        <f>'All Indigenous Communities'!V36</f>
        <v>0</v>
      </c>
      <c r="W72" s="383">
        <f>'All Indigenous Communities'!W36</f>
        <v>0</v>
      </c>
      <c r="X72" s="648">
        <f>'All Indigenous Communities'!X36</f>
        <v>0</v>
      </c>
    </row>
    <row r="73" spans="1:24" ht="15.75" thickTop="1">
      <c r="A73" s="915" t="s">
        <v>243</v>
      </c>
      <c r="B73" s="916" t="s">
        <v>244</v>
      </c>
      <c r="C73" s="917">
        <f>'All Indigenous Communities'!C37</f>
        <v>1125</v>
      </c>
      <c r="D73" s="918">
        <f>'All Indigenous Communities'!D37</f>
        <v>92.4</v>
      </c>
      <c r="E73" s="345">
        <f>'All Indigenous Communities'!E37</f>
        <v>0.25444444444444442</v>
      </c>
      <c r="F73" s="346">
        <f>'All Indigenous Communities'!F37</f>
        <v>9.2222222222222219E-2</v>
      </c>
      <c r="G73" s="108">
        <f>'All Indigenous Communities'!G37</f>
        <v>0</v>
      </c>
      <c r="H73" s="347">
        <f>'All Indigenous Communities'!H37</f>
        <v>0.27666666666666667</v>
      </c>
      <c r="I73" s="391">
        <f>'All Indigenous Communities'!I37</f>
        <v>0</v>
      </c>
      <c r="J73" s="391">
        <f>'All Indigenous Communities'!J37</f>
        <v>0.5</v>
      </c>
      <c r="K73" s="391">
        <f>'All Indigenous Communities'!K37</f>
        <v>0.33</v>
      </c>
      <c r="L73" s="108">
        <f>'All Indigenous Communities'!L37</f>
        <v>0</v>
      </c>
      <c r="M73" s="346">
        <f>'All Indigenous Communities'!M37</f>
        <v>0.41666666666666663</v>
      </c>
      <c r="N73" s="108">
        <f>'All Indigenous Communities'!N37</f>
        <v>0.5</v>
      </c>
      <c r="O73" s="347">
        <f>'All Indigenous Communities'!O37</f>
        <v>0.5</v>
      </c>
      <c r="P73" s="391">
        <f>'All Indigenous Communities'!P37</f>
        <v>1</v>
      </c>
      <c r="Q73" s="391">
        <f>'All Indigenous Communities'!Q37</f>
        <v>0</v>
      </c>
      <c r="R73" s="347">
        <f>'All Indigenous Communities'!R37</f>
        <v>0.66666666666666663</v>
      </c>
      <c r="S73" s="391">
        <f>'All Indigenous Communities'!S37</f>
        <v>0</v>
      </c>
      <c r="T73" s="391">
        <f>'All Indigenous Communities'!T37</f>
        <v>1</v>
      </c>
      <c r="U73" s="391">
        <f>'All Indigenous Communities'!U37</f>
        <v>1</v>
      </c>
      <c r="V73" s="347">
        <f>'All Indigenous Communities'!V37</f>
        <v>0</v>
      </c>
      <c r="W73" s="391">
        <f>'All Indigenous Communities'!W37</f>
        <v>0</v>
      </c>
      <c r="X73" s="497">
        <f>'All Indigenous Communities'!X37</f>
        <v>0</v>
      </c>
    </row>
    <row r="74" spans="1:24" ht="15">
      <c r="A74" s="900" t="s">
        <v>245</v>
      </c>
      <c r="B74" s="455" t="s">
        <v>244</v>
      </c>
      <c r="C74" s="901">
        <f>'All Indigenous Communities'!C38</f>
        <v>574</v>
      </c>
      <c r="D74" s="902">
        <f>'All Indigenous Communities'!D38</f>
        <v>93</v>
      </c>
      <c r="E74" s="112">
        <f>'All Indigenous Communities'!E38</f>
        <v>0.25444444444444442</v>
      </c>
      <c r="F74" s="113">
        <f>'All Indigenous Communities'!F38</f>
        <v>9.2222222222222219E-2</v>
      </c>
      <c r="G74" s="331">
        <f>'All Indigenous Communities'!G38</f>
        <v>0</v>
      </c>
      <c r="H74" s="115">
        <f>'All Indigenous Communities'!H38</f>
        <v>0.27666666666666667</v>
      </c>
      <c r="I74" s="380">
        <f>'All Indigenous Communities'!I38</f>
        <v>0</v>
      </c>
      <c r="J74" s="380">
        <f>'All Indigenous Communities'!J38</f>
        <v>0.5</v>
      </c>
      <c r="K74" s="380">
        <f>'All Indigenous Communities'!K38</f>
        <v>0.33</v>
      </c>
      <c r="L74" s="331">
        <f>'All Indigenous Communities'!L38</f>
        <v>0</v>
      </c>
      <c r="M74" s="113">
        <f>'All Indigenous Communities'!M38</f>
        <v>0.41666666666666663</v>
      </c>
      <c r="N74" s="331">
        <f>'All Indigenous Communities'!N38</f>
        <v>0.5</v>
      </c>
      <c r="O74" s="115">
        <f>'All Indigenous Communities'!O38</f>
        <v>0.5</v>
      </c>
      <c r="P74" s="380">
        <f>'All Indigenous Communities'!P38</f>
        <v>1</v>
      </c>
      <c r="Q74" s="380">
        <f>'All Indigenous Communities'!Q38</f>
        <v>0</v>
      </c>
      <c r="R74" s="115">
        <f>'All Indigenous Communities'!R38</f>
        <v>0.66666666666666663</v>
      </c>
      <c r="S74" s="380">
        <f>'All Indigenous Communities'!S38</f>
        <v>0</v>
      </c>
      <c r="T74" s="380">
        <f>'All Indigenous Communities'!T38</f>
        <v>1</v>
      </c>
      <c r="U74" s="380">
        <f>'All Indigenous Communities'!U38</f>
        <v>1</v>
      </c>
      <c r="V74" s="115">
        <f>'All Indigenous Communities'!V38</f>
        <v>0</v>
      </c>
      <c r="W74" s="380">
        <f>'All Indigenous Communities'!W38</f>
        <v>0</v>
      </c>
      <c r="X74" s="499">
        <f>'All Indigenous Communities'!X38</f>
        <v>0</v>
      </c>
    </row>
    <row r="75" spans="1:24" ht="15">
      <c r="A75" s="913" t="s">
        <v>246</v>
      </c>
      <c r="B75" s="464" t="s">
        <v>244</v>
      </c>
      <c r="C75" s="756">
        <f>'All Indigenous Communities'!C39</f>
        <v>377</v>
      </c>
      <c r="D75" s="914">
        <f>'All Indigenous Communities'!D39</f>
        <v>86.8</v>
      </c>
      <c r="E75" s="112">
        <f>'All Indigenous Communities'!E39</f>
        <v>0.29631944444444441</v>
      </c>
      <c r="F75" s="113">
        <f>'All Indigenous Communities'!F39</f>
        <v>9.2222222222222219E-2</v>
      </c>
      <c r="G75" s="331">
        <f>'All Indigenous Communities'!G39</f>
        <v>0</v>
      </c>
      <c r="H75" s="115">
        <f>'All Indigenous Communities'!H39</f>
        <v>0.27666666666666667</v>
      </c>
      <c r="I75" s="380">
        <f>'All Indigenous Communities'!I39</f>
        <v>0</v>
      </c>
      <c r="J75" s="380">
        <f>'All Indigenous Communities'!J39</f>
        <v>0.5</v>
      </c>
      <c r="K75" s="380">
        <f>'All Indigenous Communities'!K39</f>
        <v>0.33</v>
      </c>
      <c r="L75" s="331">
        <f>'All Indigenous Communities'!L39</f>
        <v>0</v>
      </c>
      <c r="M75" s="113">
        <f>'All Indigenous Communities'!M39</f>
        <v>0.50041666666666662</v>
      </c>
      <c r="N75" s="331">
        <f>'All Indigenous Communities'!N39</f>
        <v>0.5</v>
      </c>
      <c r="O75" s="115">
        <f>'All Indigenous Communities'!O39</f>
        <v>0.5</v>
      </c>
      <c r="P75" s="380">
        <f>'All Indigenous Communities'!P39</f>
        <v>1</v>
      </c>
      <c r="Q75" s="380">
        <f>'All Indigenous Communities'!Q39</f>
        <v>0</v>
      </c>
      <c r="R75" s="115">
        <f>'All Indigenous Communities'!R39</f>
        <v>0.66666666666666663</v>
      </c>
      <c r="S75" s="380">
        <f>'All Indigenous Communities'!S39</f>
        <v>0</v>
      </c>
      <c r="T75" s="380">
        <f>'All Indigenous Communities'!T39</f>
        <v>1</v>
      </c>
      <c r="U75" s="380">
        <f>'All Indigenous Communities'!U39</f>
        <v>1</v>
      </c>
      <c r="V75" s="115">
        <f>'All Indigenous Communities'!V39</f>
        <v>0.33500000000000002</v>
      </c>
      <c r="W75" s="380">
        <f>'All Indigenous Communities'!W39</f>
        <v>0</v>
      </c>
      <c r="X75" s="499">
        <f>'All Indigenous Communities'!X39</f>
        <v>0.67</v>
      </c>
    </row>
    <row r="76" spans="1:24" ht="15">
      <c r="A76" s="900" t="s">
        <v>247</v>
      </c>
      <c r="B76" s="455" t="s">
        <v>244</v>
      </c>
      <c r="C76" s="736">
        <f>'All Indigenous Communities'!C40</f>
        <v>177</v>
      </c>
      <c r="D76" s="902">
        <f>'All Indigenous Communities'!D40</f>
        <v>88.6</v>
      </c>
      <c r="E76" s="112">
        <f>'All Indigenous Communities'!E40</f>
        <v>0.40027777777777773</v>
      </c>
      <c r="F76" s="113">
        <f>'All Indigenous Communities'!F40</f>
        <v>0.25888888888888889</v>
      </c>
      <c r="G76" s="331">
        <f>'All Indigenous Communities'!G40</f>
        <v>0.5</v>
      </c>
      <c r="H76" s="115">
        <f>'All Indigenous Communities'!H40</f>
        <v>0.27666666666666667</v>
      </c>
      <c r="I76" s="380">
        <f>'All Indigenous Communities'!I40</f>
        <v>0</v>
      </c>
      <c r="J76" s="380">
        <f>'All Indigenous Communities'!J40</f>
        <v>0.5</v>
      </c>
      <c r="K76" s="380">
        <f>'All Indigenous Communities'!K40</f>
        <v>0.33</v>
      </c>
      <c r="L76" s="331">
        <f>'All Indigenous Communities'!L40</f>
        <v>0</v>
      </c>
      <c r="M76" s="113">
        <f>'All Indigenous Communities'!M40</f>
        <v>0.54166666666666663</v>
      </c>
      <c r="N76" s="331">
        <f>'All Indigenous Communities'!N40</f>
        <v>0.5</v>
      </c>
      <c r="O76" s="115">
        <f>'All Indigenous Communities'!O40</f>
        <v>0.5</v>
      </c>
      <c r="P76" s="380">
        <f>'All Indigenous Communities'!P40</f>
        <v>1</v>
      </c>
      <c r="Q76" s="380">
        <f>'All Indigenous Communities'!Q40</f>
        <v>0</v>
      </c>
      <c r="R76" s="115">
        <f>'All Indigenous Communities'!R40</f>
        <v>0.66666666666666663</v>
      </c>
      <c r="S76" s="380">
        <f>'All Indigenous Communities'!S40</f>
        <v>0</v>
      </c>
      <c r="T76" s="380">
        <f>'All Indigenous Communities'!T40</f>
        <v>1</v>
      </c>
      <c r="U76" s="380">
        <f>'All Indigenous Communities'!U40</f>
        <v>1</v>
      </c>
      <c r="V76" s="115">
        <f>'All Indigenous Communities'!V40</f>
        <v>0.5</v>
      </c>
      <c r="W76" s="380">
        <f>'All Indigenous Communities'!W40</f>
        <v>1</v>
      </c>
      <c r="X76" s="499">
        <f>'All Indigenous Communities'!X40</f>
        <v>0</v>
      </c>
    </row>
    <row r="77" spans="1:24" ht="15.75" thickBot="1">
      <c r="A77" s="910" t="s">
        <v>248</v>
      </c>
      <c r="B77" s="476" t="s">
        <v>244</v>
      </c>
      <c r="C77" s="911">
        <f>'All Indigenous Communities'!C41</f>
        <v>305</v>
      </c>
      <c r="D77" s="912">
        <f>'All Indigenous Communities'!D41</f>
        <v>95.1</v>
      </c>
      <c r="E77" s="212">
        <f>'All Indigenous Communities'!E41</f>
        <v>0.37944444444444447</v>
      </c>
      <c r="F77" s="213">
        <f>'All Indigenous Communities'!F41</f>
        <v>0.25888888888888889</v>
      </c>
      <c r="G77" s="335">
        <f>'All Indigenous Communities'!G41</f>
        <v>0.5</v>
      </c>
      <c r="H77" s="215">
        <f>'All Indigenous Communities'!H41</f>
        <v>0.27666666666666667</v>
      </c>
      <c r="I77" s="383">
        <f>'All Indigenous Communities'!I41</f>
        <v>0</v>
      </c>
      <c r="J77" s="383">
        <f>'All Indigenous Communities'!J41</f>
        <v>0.5</v>
      </c>
      <c r="K77" s="383">
        <f>'All Indigenous Communities'!K41</f>
        <v>0.33</v>
      </c>
      <c r="L77" s="335">
        <f>'All Indigenous Communities'!L41</f>
        <v>0</v>
      </c>
      <c r="M77" s="213">
        <f>'All Indigenous Communities'!M41</f>
        <v>0.5</v>
      </c>
      <c r="N77" s="335">
        <f>'All Indigenous Communities'!N41</f>
        <v>0.5</v>
      </c>
      <c r="O77" s="215">
        <f>'All Indigenous Communities'!O41</f>
        <v>0.5</v>
      </c>
      <c r="P77" s="383">
        <f>'All Indigenous Communities'!P41</f>
        <v>1</v>
      </c>
      <c r="Q77" s="383">
        <f>'All Indigenous Communities'!Q41</f>
        <v>0</v>
      </c>
      <c r="R77" s="215">
        <f>'All Indigenous Communities'!R41</f>
        <v>0.5</v>
      </c>
      <c r="S77" s="383">
        <f>'All Indigenous Communities'!S41</f>
        <v>0</v>
      </c>
      <c r="T77" s="383">
        <f>'All Indigenous Communities'!T41</f>
        <v>1</v>
      </c>
      <c r="U77" s="383">
        <f>'All Indigenous Communities'!U41</f>
        <v>0.5</v>
      </c>
      <c r="V77" s="215">
        <f>'All Indigenous Communities'!V41</f>
        <v>0.5</v>
      </c>
      <c r="W77" s="383">
        <f>'All Indigenous Communities'!W41</f>
        <v>1</v>
      </c>
      <c r="X77" s="648">
        <f>'All Indigenous Communities'!X41</f>
        <v>0</v>
      </c>
    </row>
    <row r="78" spans="1:24" ht="15.75" thickTop="1">
      <c r="A78" s="903" t="s">
        <v>205</v>
      </c>
      <c r="B78" s="904" t="s">
        <v>206</v>
      </c>
      <c r="C78" s="905">
        <f>'All Indigenous Communities'!C42</f>
        <v>633</v>
      </c>
      <c r="D78" s="906">
        <f>'All Indigenous Communities'!D42</f>
        <v>99.2</v>
      </c>
      <c r="E78" s="161">
        <f>'All Indigenous Communities'!E42</f>
        <v>0.2336111111111111</v>
      </c>
      <c r="F78" s="162">
        <f>'All Indigenous Communities'!F42</f>
        <v>9.2222222222222219E-2</v>
      </c>
      <c r="G78" s="163">
        <f>'All Indigenous Communities'!G42</f>
        <v>0</v>
      </c>
      <c r="H78" s="164">
        <f>'All Indigenous Communities'!H42</f>
        <v>0.27666666666666667</v>
      </c>
      <c r="I78" s="165">
        <f>'All Indigenous Communities'!I42</f>
        <v>0</v>
      </c>
      <c r="J78" s="165">
        <f>'All Indigenous Communities'!J42</f>
        <v>0.5</v>
      </c>
      <c r="K78" s="165">
        <f>'All Indigenous Communities'!K42</f>
        <v>0.33</v>
      </c>
      <c r="L78" s="163">
        <f>'All Indigenous Communities'!L42</f>
        <v>0</v>
      </c>
      <c r="M78" s="162">
        <f>'All Indigenous Communities'!M42</f>
        <v>0.375</v>
      </c>
      <c r="N78" s="163">
        <f>'All Indigenous Communities'!N42</f>
        <v>0.5</v>
      </c>
      <c r="O78" s="164">
        <f>'All Indigenous Communities'!O42</f>
        <v>0.5</v>
      </c>
      <c r="P78" s="165">
        <f>'All Indigenous Communities'!P42</f>
        <v>1</v>
      </c>
      <c r="Q78" s="165">
        <f>'All Indigenous Communities'!Q42</f>
        <v>0</v>
      </c>
      <c r="R78" s="164">
        <f>'All Indigenous Communities'!R42</f>
        <v>0.5</v>
      </c>
      <c r="S78" s="165">
        <f>'All Indigenous Communities'!S42</f>
        <v>0.5</v>
      </c>
      <c r="T78" s="165">
        <f>'All Indigenous Communities'!T42</f>
        <v>0</v>
      </c>
      <c r="U78" s="165">
        <f>'All Indigenous Communities'!U42</f>
        <v>1</v>
      </c>
      <c r="V78" s="164">
        <f>'All Indigenous Communities'!V42</f>
        <v>0</v>
      </c>
      <c r="W78" s="165">
        <f>'All Indigenous Communities'!W42</f>
        <v>0</v>
      </c>
      <c r="X78" s="879">
        <f>'All Indigenous Communities'!X42</f>
        <v>0</v>
      </c>
    </row>
    <row r="79" spans="1:24" ht="15">
      <c r="A79" s="750" t="s">
        <v>207</v>
      </c>
      <c r="B79" s="751" t="s">
        <v>206</v>
      </c>
      <c r="C79" s="752">
        <f>'All Indigenous Communities'!C43</f>
        <v>209</v>
      </c>
      <c r="D79" s="753">
        <f>'All Indigenous Communities'!D43</f>
        <v>97.6</v>
      </c>
      <c r="E79" s="169">
        <f>'All Indigenous Communities'!E43</f>
        <v>0.25423611111111111</v>
      </c>
      <c r="F79" s="170">
        <f>'All Indigenous Communities'!F43</f>
        <v>9.2222222222222219E-2</v>
      </c>
      <c r="G79" s="171">
        <f>'All Indigenous Communities'!G43</f>
        <v>0</v>
      </c>
      <c r="H79" s="172">
        <f>'All Indigenous Communities'!H43</f>
        <v>0.27666666666666667</v>
      </c>
      <c r="I79" s="173">
        <f>'All Indigenous Communities'!I43</f>
        <v>0</v>
      </c>
      <c r="J79" s="173">
        <f>'All Indigenous Communities'!J43</f>
        <v>0.5</v>
      </c>
      <c r="K79" s="173">
        <f>'All Indigenous Communities'!K43</f>
        <v>0.33</v>
      </c>
      <c r="L79" s="171">
        <f>'All Indigenous Communities'!L43</f>
        <v>0</v>
      </c>
      <c r="M79" s="170">
        <f>'All Indigenous Communities'!M43</f>
        <v>0.41625000000000001</v>
      </c>
      <c r="N79" s="171">
        <f>'All Indigenous Communities'!N43</f>
        <v>0.5</v>
      </c>
      <c r="O79" s="172">
        <f>'All Indigenous Communities'!O43</f>
        <v>0.5</v>
      </c>
      <c r="P79" s="173">
        <f>'All Indigenous Communities'!P43</f>
        <v>1</v>
      </c>
      <c r="Q79" s="173">
        <f>'All Indigenous Communities'!Q43</f>
        <v>0</v>
      </c>
      <c r="R79" s="172">
        <f>'All Indigenous Communities'!R43</f>
        <v>0.5</v>
      </c>
      <c r="S79" s="173">
        <f>'All Indigenous Communities'!S43</f>
        <v>0.5</v>
      </c>
      <c r="T79" s="173">
        <f>'All Indigenous Communities'!T43</f>
        <v>0</v>
      </c>
      <c r="U79" s="173">
        <f>'All Indigenous Communities'!U43</f>
        <v>1</v>
      </c>
      <c r="V79" s="172">
        <f>'All Indigenous Communities'!V43</f>
        <v>0.16500000000000001</v>
      </c>
      <c r="W79" s="173">
        <f>'All Indigenous Communities'!W43</f>
        <v>0</v>
      </c>
      <c r="X79" s="693">
        <f>'All Indigenous Communities'!X43</f>
        <v>0.33</v>
      </c>
    </row>
    <row r="80" spans="1:24" ht="15">
      <c r="A80" s="738" t="s">
        <v>208</v>
      </c>
      <c r="B80" s="739" t="s">
        <v>206</v>
      </c>
      <c r="C80" s="740">
        <f>'All Indigenous Communities'!C44</f>
        <v>1757</v>
      </c>
      <c r="D80" s="741">
        <f>'All Indigenous Communities'!D44</f>
        <v>97.2</v>
      </c>
      <c r="E80" s="169">
        <f>'All Indigenous Communities'!E44</f>
        <v>0.25423611111111111</v>
      </c>
      <c r="F80" s="170">
        <f>'All Indigenous Communities'!F44</f>
        <v>9.2222222222222219E-2</v>
      </c>
      <c r="G80" s="171">
        <f>'All Indigenous Communities'!G44</f>
        <v>0</v>
      </c>
      <c r="H80" s="172">
        <f>'All Indigenous Communities'!H44</f>
        <v>0.27666666666666667</v>
      </c>
      <c r="I80" s="173">
        <f>'All Indigenous Communities'!I44</f>
        <v>0</v>
      </c>
      <c r="J80" s="173">
        <f>'All Indigenous Communities'!J44</f>
        <v>0.5</v>
      </c>
      <c r="K80" s="173">
        <f>'All Indigenous Communities'!K44</f>
        <v>0.33</v>
      </c>
      <c r="L80" s="171">
        <f>'All Indigenous Communities'!L44</f>
        <v>0</v>
      </c>
      <c r="M80" s="170">
        <f>'All Indigenous Communities'!M44</f>
        <v>0.41625000000000001</v>
      </c>
      <c r="N80" s="171">
        <f>'All Indigenous Communities'!N44</f>
        <v>0.5</v>
      </c>
      <c r="O80" s="172">
        <f>'All Indigenous Communities'!O44</f>
        <v>0.5</v>
      </c>
      <c r="P80" s="173">
        <f>'All Indigenous Communities'!P44</f>
        <v>1</v>
      </c>
      <c r="Q80" s="173">
        <f>'All Indigenous Communities'!Q44</f>
        <v>0</v>
      </c>
      <c r="R80" s="172">
        <f>'All Indigenous Communities'!R44</f>
        <v>0.5</v>
      </c>
      <c r="S80" s="173">
        <f>'All Indigenous Communities'!S44</f>
        <v>0.5</v>
      </c>
      <c r="T80" s="173">
        <f>'All Indigenous Communities'!T44</f>
        <v>0</v>
      </c>
      <c r="U80" s="173">
        <f>'All Indigenous Communities'!U44</f>
        <v>1</v>
      </c>
      <c r="V80" s="172">
        <f>'All Indigenous Communities'!V44</f>
        <v>0.16500000000000001</v>
      </c>
      <c r="W80" s="173">
        <f>'All Indigenous Communities'!W44</f>
        <v>0</v>
      </c>
      <c r="X80" s="693">
        <f>'All Indigenous Communities'!X44</f>
        <v>0.33</v>
      </c>
    </row>
    <row r="81" spans="1:24" ht="15">
      <c r="A81" s="750" t="s">
        <v>209</v>
      </c>
      <c r="B81" s="751" t="s">
        <v>206</v>
      </c>
      <c r="C81" s="752">
        <f>'All Indigenous Communities'!C45</f>
        <v>414</v>
      </c>
      <c r="D81" s="753">
        <f>'All Indigenous Communities'!D45</f>
        <v>96.4</v>
      </c>
      <c r="E81" s="169">
        <f>'All Indigenous Communities'!E45</f>
        <v>0.2336111111111111</v>
      </c>
      <c r="F81" s="170">
        <f>'All Indigenous Communities'!F45</f>
        <v>9.2222222222222219E-2</v>
      </c>
      <c r="G81" s="171">
        <f>'All Indigenous Communities'!G45</f>
        <v>0</v>
      </c>
      <c r="H81" s="172">
        <f>'All Indigenous Communities'!H45</f>
        <v>0.27666666666666667</v>
      </c>
      <c r="I81" s="173">
        <f>'All Indigenous Communities'!I45</f>
        <v>0</v>
      </c>
      <c r="J81" s="173">
        <f>'All Indigenous Communities'!J45</f>
        <v>0.5</v>
      </c>
      <c r="K81" s="173">
        <f>'All Indigenous Communities'!K45</f>
        <v>0.33</v>
      </c>
      <c r="L81" s="171">
        <f>'All Indigenous Communities'!L45</f>
        <v>0</v>
      </c>
      <c r="M81" s="170">
        <f>'All Indigenous Communities'!M45</f>
        <v>0.375</v>
      </c>
      <c r="N81" s="171">
        <f>'All Indigenous Communities'!N45</f>
        <v>0.5</v>
      </c>
      <c r="O81" s="172">
        <f>'All Indigenous Communities'!O45</f>
        <v>0.5</v>
      </c>
      <c r="P81" s="173">
        <f>'All Indigenous Communities'!P45</f>
        <v>1</v>
      </c>
      <c r="Q81" s="173">
        <f>'All Indigenous Communities'!Q45</f>
        <v>0</v>
      </c>
      <c r="R81" s="172">
        <f>'All Indigenous Communities'!R45</f>
        <v>0.5</v>
      </c>
      <c r="S81" s="173">
        <f>'All Indigenous Communities'!S45</f>
        <v>0.5</v>
      </c>
      <c r="T81" s="173">
        <f>'All Indigenous Communities'!T45</f>
        <v>0</v>
      </c>
      <c r="U81" s="173">
        <f>'All Indigenous Communities'!U45</f>
        <v>1</v>
      </c>
      <c r="V81" s="172">
        <f>'All Indigenous Communities'!V45</f>
        <v>0</v>
      </c>
      <c r="W81" s="173">
        <f>'All Indigenous Communities'!W45</f>
        <v>0</v>
      </c>
      <c r="X81" s="693">
        <f>'All Indigenous Communities'!X45</f>
        <v>0</v>
      </c>
    </row>
    <row r="82" spans="1:24" ht="15">
      <c r="A82" s="738" t="s">
        <v>210</v>
      </c>
      <c r="B82" s="739" t="s">
        <v>206</v>
      </c>
      <c r="C82" s="740">
        <f>'All Indigenous Communities'!C46</f>
        <v>942</v>
      </c>
      <c r="D82" s="741">
        <f>'All Indigenous Communities'!D46</f>
        <v>95.2</v>
      </c>
      <c r="E82" s="169">
        <f>'All Indigenous Communities'!E46</f>
        <v>0.2336111111111111</v>
      </c>
      <c r="F82" s="170">
        <f>'All Indigenous Communities'!F46</f>
        <v>9.2222222222222219E-2</v>
      </c>
      <c r="G82" s="171">
        <f>'All Indigenous Communities'!G46</f>
        <v>0</v>
      </c>
      <c r="H82" s="172">
        <f>'All Indigenous Communities'!H46</f>
        <v>0.27666666666666667</v>
      </c>
      <c r="I82" s="173">
        <f>'All Indigenous Communities'!I46</f>
        <v>0</v>
      </c>
      <c r="J82" s="173">
        <f>'All Indigenous Communities'!J46</f>
        <v>0.5</v>
      </c>
      <c r="K82" s="173">
        <f>'All Indigenous Communities'!K46</f>
        <v>0.33</v>
      </c>
      <c r="L82" s="171">
        <f>'All Indigenous Communities'!L46</f>
        <v>0</v>
      </c>
      <c r="M82" s="170">
        <f>'All Indigenous Communities'!M46</f>
        <v>0.375</v>
      </c>
      <c r="N82" s="171">
        <f>'All Indigenous Communities'!N46</f>
        <v>0.5</v>
      </c>
      <c r="O82" s="172">
        <f>'All Indigenous Communities'!O46</f>
        <v>0.5</v>
      </c>
      <c r="P82" s="173">
        <f>'All Indigenous Communities'!P46</f>
        <v>1</v>
      </c>
      <c r="Q82" s="173">
        <f>'All Indigenous Communities'!Q46</f>
        <v>0</v>
      </c>
      <c r="R82" s="172">
        <f>'All Indigenous Communities'!R46</f>
        <v>0.5</v>
      </c>
      <c r="S82" s="173">
        <f>'All Indigenous Communities'!S46</f>
        <v>0.5</v>
      </c>
      <c r="T82" s="173">
        <f>'All Indigenous Communities'!T46</f>
        <v>0</v>
      </c>
      <c r="U82" s="173">
        <f>'All Indigenous Communities'!U46</f>
        <v>1</v>
      </c>
      <c r="V82" s="172">
        <f>'All Indigenous Communities'!V46</f>
        <v>0</v>
      </c>
      <c r="W82" s="173">
        <f>'All Indigenous Communities'!W46</f>
        <v>0</v>
      </c>
      <c r="X82" s="693">
        <f>'All Indigenous Communities'!X46</f>
        <v>0</v>
      </c>
    </row>
    <row r="83" spans="1:24" ht="15">
      <c r="A83" s="750" t="s">
        <v>211</v>
      </c>
      <c r="B83" s="751" t="s">
        <v>206</v>
      </c>
      <c r="C83" s="752">
        <f>'All Indigenous Communities'!C47</f>
        <v>750</v>
      </c>
      <c r="D83" s="753">
        <f>'All Indigenous Communities'!D47</f>
        <v>94</v>
      </c>
      <c r="E83" s="951">
        <f>'All Indigenous Communities'!E47</f>
        <v>0.2336111111111111</v>
      </c>
      <c r="F83" s="170">
        <f>'All Indigenous Communities'!F47</f>
        <v>9.2222222222222219E-2</v>
      </c>
      <c r="G83" s="171">
        <f>'All Indigenous Communities'!G47</f>
        <v>0</v>
      </c>
      <c r="H83" s="172">
        <f>'All Indigenous Communities'!H47</f>
        <v>0.27666666666666667</v>
      </c>
      <c r="I83" s="173">
        <f>'All Indigenous Communities'!I47</f>
        <v>0</v>
      </c>
      <c r="J83" s="173">
        <f>'All Indigenous Communities'!J47</f>
        <v>0.5</v>
      </c>
      <c r="K83" s="173">
        <f>'All Indigenous Communities'!K47</f>
        <v>0.33</v>
      </c>
      <c r="L83" s="171">
        <f>'All Indigenous Communities'!L47</f>
        <v>0</v>
      </c>
      <c r="M83" s="170">
        <f>'All Indigenous Communities'!M47</f>
        <v>0.375</v>
      </c>
      <c r="N83" s="171">
        <f>'All Indigenous Communities'!N47</f>
        <v>0.5</v>
      </c>
      <c r="O83" s="172">
        <f>'All Indigenous Communities'!O47</f>
        <v>0.5</v>
      </c>
      <c r="P83" s="173">
        <f>'All Indigenous Communities'!P47</f>
        <v>1</v>
      </c>
      <c r="Q83" s="173">
        <f>'All Indigenous Communities'!Q47</f>
        <v>0</v>
      </c>
      <c r="R83" s="172">
        <f>'All Indigenous Communities'!R47</f>
        <v>0.5</v>
      </c>
      <c r="S83" s="173">
        <f>'All Indigenous Communities'!S47</f>
        <v>0.5</v>
      </c>
      <c r="T83" s="173">
        <f>'All Indigenous Communities'!T47</f>
        <v>0</v>
      </c>
      <c r="U83" s="173">
        <f>'All Indigenous Communities'!U47</f>
        <v>1</v>
      </c>
      <c r="V83" s="172">
        <f>'All Indigenous Communities'!V47</f>
        <v>0</v>
      </c>
      <c r="W83" s="173">
        <f>'All Indigenous Communities'!W47</f>
        <v>0</v>
      </c>
      <c r="X83" s="693">
        <f>'All Indigenous Communities'!X47</f>
        <v>0</v>
      </c>
    </row>
    <row r="84" spans="1:24" ht="15">
      <c r="A84" s="738" t="s">
        <v>212</v>
      </c>
      <c r="B84" s="739" t="s">
        <v>206</v>
      </c>
      <c r="C84" s="740">
        <f>'All Indigenous Communities'!C48</f>
        <v>567</v>
      </c>
      <c r="D84" s="741">
        <f>'All Indigenous Communities'!D48</f>
        <v>94.7</v>
      </c>
      <c r="E84" s="169">
        <f>'All Indigenous Communities'!E48</f>
        <v>0.2336111111111111</v>
      </c>
      <c r="F84" s="170">
        <f>'All Indigenous Communities'!F48</f>
        <v>9.2222222222222219E-2</v>
      </c>
      <c r="G84" s="171">
        <f>'All Indigenous Communities'!G48</f>
        <v>0</v>
      </c>
      <c r="H84" s="172">
        <f>'All Indigenous Communities'!H48</f>
        <v>0.27666666666666667</v>
      </c>
      <c r="I84" s="173">
        <f>'All Indigenous Communities'!I48</f>
        <v>0</v>
      </c>
      <c r="J84" s="173">
        <f>'All Indigenous Communities'!J48</f>
        <v>0.5</v>
      </c>
      <c r="K84" s="173">
        <f>'All Indigenous Communities'!K48</f>
        <v>0.33</v>
      </c>
      <c r="L84" s="171">
        <f>'All Indigenous Communities'!L48</f>
        <v>0</v>
      </c>
      <c r="M84" s="170">
        <f>'All Indigenous Communities'!M48</f>
        <v>0.375</v>
      </c>
      <c r="N84" s="171">
        <f>'All Indigenous Communities'!N48</f>
        <v>0.5</v>
      </c>
      <c r="O84" s="172">
        <f>'All Indigenous Communities'!O48</f>
        <v>0.5</v>
      </c>
      <c r="P84" s="173">
        <f>'All Indigenous Communities'!P48</f>
        <v>1</v>
      </c>
      <c r="Q84" s="173">
        <f>'All Indigenous Communities'!Q48</f>
        <v>0</v>
      </c>
      <c r="R84" s="172">
        <f>'All Indigenous Communities'!R48</f>
        <v>0.5</v>
      </c>
      <c r="S84" s="173">
        <f>'All Indigenous Communities'!S48</f>
        <v>0.5</v>
      </c>
      <c r="T84" s="173">
        <f>'All Indigenous Communities'!T48</f>
        <v>0</v>
      </c>
      <c r="U84" s="173">
        <f>'All Indigenous Communities'!U48</f>
        <v>1</v>
      </c>
      <c r="V84" s="172">
        <f>'All Indigenous Communities'!V48</f>
        <v>0</v>
      </c>
      <c r="W84" s="173">
        <f>'All Indigenous Communities'!W48</f>
        <v>0</v>
      </c>
      <c r="X84" s="693">
        <f>'All Indigenous Communities'!X48</f>
        <v>0</v>
      </c>
    </row>
    <row r="85" spans="1:24" ht="15">
      <c r="A85" s="750" t="s">
        <v>213</v>
      </c>
      <c r="B85" s="751" t="s">
        <v>206</v>
      </c>
      <c r="C85" s="752">
        <f>'All Indigenous Communities'!C49</f>
        <v>2754</v>
      </c>
      <c r="D85" s="753">
        <f>'All Indigenous Communities'!D49</f>
        <v>74.3</v>
      </c>
      <c r="E85" s="169">
        <f>'All Indigenous Communities'!E49</f>
        <v>0.34770833333333334</v>
      </c>
      <c r="F85" s="170">
        <f>'All Indigenous Communities'!F49</f>
        <v>0.11166666666666668</v>
      </c>
      <c r="G85" s="171">
        <f>'All Indigenous Communities'!G49</f>
        <v>0</v>
      </c>
      <c r="H85" s="172">
        <f>'All Indigenous Communities'!H49</f>
        <v>0.33500000000000002</v>
      </c>
      <c r="I85" s="173">
        <f>'All Indigenous Communities'!I49</f>
        <v>0</v>
      </c>
      <c r="J85" s="173" t="str">
        <f>'All Indigenous Communities'!J49</f>
        <v>n/a</v>
      </c>
      <c r="K85" s="173">
        <f>'All Indigenous Communities'!K49</f>
        <v>0.67</v>
      </c>
      <c r="L85" s="171">
        <f>'All Indigenous Communities'!L49</f>
        <v>0</v>
      </c>
      <c r="M85" s="170">
        <f>'All Indigenous Communities'!M49</f>
        <v>0.58374999999999999</v>
      </c>
      <c r="N85" s="171">
        <f>'All Indigenous Communities'!N49</f>
        <v>1</v>
      </c>
      <c r="O85" s="172">
        <f>'All Indigenous Communities'!O49</f>
        <v>0.5</v>
      </c>
      <c r="P85" s="173">
        <f>'All Indigenous Communities'!P49</f>
        <v>1</v>
      </c>
      <c r="Q85" s="173">
        <f>'All Indigenous Communities'!Q49</f>
        <v>0</v>
      </c>
      <c r="R85" s="172">
        <f>'All Indigenous Communities'!R49</f>
        <v>0.5</v>
      </c>
      <c r="S85" s="173">
        <f>'All Indigenous Communities'!S49</f>
        <v>0.5</v>
      </c>
      <c r="T85" s="173">
        <f>'All Indigenous Communities'!T49</f>
        <v>0</v>
      </c>
      <c r="U85" s="173">
        <f>'All Indigenous Communities'!U49</f>
        <v>1</v>
      </c>
      <c r="V85" s="172">
        <f>'All Indigenous Communities'!V49</f>
        <v>0.33500000000000002</v>
      </c>
      <c r="W85" s="173">
        <f>'All Indigenous Communities'!W49</f>
        <v>0</v>
      </c>
      <c r="X85" s="693">
        <f>'All Indigenous Communities'!X49</f>
        <v>0.67</v>
      </c>
    </row>
    <row r="86" spans="1:24" ht="15">
      <c r="A86" s="738" t="s">
        <v>214</v>
      </c>
      <c r="B86" s="739" t="s">
        <v>206</v>
      </c>
      <c r="C86" s="740">
        <f>'All Indigenous Communities'!C50</f>
        <v>686</v>
      </c>
      <c r="D86" s="741">
        <f>'All Indigenous Communities'!D50</f>
        <v>92.7</v>
      </c>
      <c r="E86" s="169">
        <f>'All Indigenous Communities'!E50</f>
        <v>0.31479166666666669</v>
      </c>
      <c r="F86" s="170">
        <f>'All Indigenous Communities'!F50</f>
        <v>0.12999999999999998</v>
      </c>
      <c r="G86" s="171">
        <f>'All Indigenous Communities'!G50</f>
        <v>0</v>
      </c>
      <c r="H86" s="172">
        <f>'All Indigenous Communities'!H50</f>
        <v>0.38999999999999996</v>
      </c>
      <c r="I86" s="173">
        <f>'All Indigenous Communities'!I50</f>
        <v>0</v>
      </c>
      <c r="J86" s="173">
        <f>'All Indigenous Communities'!J50</f>
        <v>0.5</v>
      </c>
      <c r="K86" s="173">
        <f>'All Indigenous Communities'!K50</f>
        <v>0.67</v>
      </c>
      <c r="L86" s="171">
        <f>'All Indigenous Communities'!L50</f>
        <v>0</v>
      </c>
      <c r="M86" s="170">
        <f>'All Indigenous Communities'!M50</f>
        <v>0.49958333333333338</v>
      </c>
      <c r="N86" s="171">
        <f>'All Indigenous Communities'!N50</f>
        <v>0.5</v>
      </c>
      <c r="O86" s="172">
        <f>'All Indigenous Communities'!O50</f>
        <v>0.5</v>
      </c>
      <c r="P86" s="173">
        <f>'All Indigenous Communities'!P50</f>
        <v>1</v>
      </c>
      <c r="Q86" s="173">
        <f>'All Indigenous Communities'!Q50</f>
        <v>0</v>
      </c>
      <c r="R86" s="172">
        <f>'All Indigenous Communities'!R50</f>
        <v>0.83333333333333337</v>
      </c>
      <c r="S86" s="173">
        <f>'All Indigenous Communities'!S50</f>
        <v>0.5</v>
      </c>
      <c r="T86" s="173">
        <f>'All Indigenous Communities'!T50</f>
        <v>1</v>
      </c>
      <c r="U86" s="173">
        <f>'All Indigenous Communities'!U50</f>
        <v>1</v>
      </c>
      <c r="V86" s="172">
        <f>'All Indigenous Communities'!V50</f>
        <v>0.16500000000000001</v>
      </c>
      <c r="W86" s="173">
        <f>'All Indigenous Communities'!W50</f>
        <v>0</v>
      </c>
      <c r="X86" s="693">
        <f>'All Indigenous Communities'!X50</f>
        <v>0.33</v>
      </c>
    </row>
    <row r="87" spans="1:24" ht="15">
      <c r="A87" s="750" t="s">
        <v>215</v>
      </c>
      <c r="B87" s="751" t="s">
        <v>206</v>
      </c>
      <c r="C87" s="752">
        <f>'All Indigenous Communities'!C51</f>
        <v>1779</v>
      </c>
      <c r="D87" s="753">
        <f>'All Indigenous Communities'!D51</f>
        <v>94.3</v>
      </c>
      <c r="E87" s="169">
        <f>'All Indigenous Communities'!E51</f>
        <v>0.356875</v>
      </c>
      <c r="F87" s="170">
        <f>'All Indigenous Communities'!F51</f>
        <v>0.12999999999999998</v>
      </c>
      <c r="G87" s="171">
        <f>'All Indigenous Communities'!G51</f>
        <v>0</v>
      </c>
      <c r="H87" s="172">
        <f>'All Indigenous Communities'!H51</f>
        <v>0.38999999999999996</v>
      </c>
      <c r="I87" s="173">
        <f>'All Indigenous Communities'!I51</f>
        <v>0</v>
      </c>
      <c r="J87" s="173">
        <f>'All Indigenous Communities'!J51</f>
        <v>0.5</v>
      </c>
      <c r="K87" s="173">
        <f>'All Indigenous Communities'!K51</f>
        <v>0.67</v>
      </c>
      <c r="L87" s="171">
        <f>'All Indigenous Communities'!L51</f>
        <v>0</v>
      </c>
      <c r="M87" s="170">
        <f>'All Indigenous Communities'!M51</f>
        <v>0.58374999999999999</v>
      </c>
      <c r="N87" s="171">
        <f>'All Indigenous Communities'!N51</f>
        <v>1</v>
      </c>
      <c r="O87" s="172">
        <f>'All Indigenous Communities'!O51</f>
        <v>0.5</v>
      </c>
      <c r="P87" s="173">
        <f>'All Indigenous Communities'!P51</f>
        <v>1</v>
      </c>
      <c r="Q87" s="173">
        <f>'All Indigenous Communities'!Q51</f>
        <v>0</v>
      </c>
      <c r="R87" s="172">
        <f>'All Indigenous Communities'!R51</f>
        <v>0.5</v>
      </c>
      <c r="S87" s="173">
        <f>'All Indigenous Communities'!S51</f>
        <v>0.5</v>
      </c>
      <c r="T87" s="173">
        <f>'All Indigenous Communities'!T51</f>
        <v>0</v>
      </c>
      <c r="U87" s="173">
        <f>'All Indigenous Communities'!U51</f>
        <v>1</v>
      </c>
      <c r="V87" s="172">
        <f>'All Indigenous Communities'!V51</f>
        <v>0.33500000000000002</v>
      </c>
      <c r="W87" s="173">
        <f>'All Indigenous Communities'!W51</f>
        <v>0</v>
      </c>
      <c r="X87" s="693">
        <f>'All Indigenous Communities'!X51</f>
        <v>0.67</v>
      </c>
    </row>
    <row r="88" spans="1:24" ht="15">
      <c r="A88" s="738" t="s">
        <v>216</v>
      </c>
      <c r="B88" s="739" t="s">
        <v>206</v>
      </c>
      <c r="C88" s="740">
        <f>'All Indigenous Communities'!C52</f>
        <v>403</v>
      </c>
      <c r="D88" s="741">
        <f>'All Indigenous Communities'!D52</f>
        <v>95.1</v>
      </c>
      <c r="E88" s="169">
        <f>'All Indigenous Communities'!E52</f>
        <v>0.2336111111111111</v>
      </c>
      <c r="F88" s="170">
        <f>'All Indigenous Communities'!F52</f>
        <v>9.2222222222222219E-2</v>
      </c>
      <c r="G88" s="171">
        <f>'All Indigenous Communities'!G52</f>
        <v>0</v>
      </c>
      <c r="H88" s="172">
        <f>'All Indigenous Communities'!H52</f>
        <v>0.27666666666666667</v>
      </c>
      <c r="I88" s="173">
        <f>'All Indigenous Communities'!I52</f>
        <v>0</v>
      </c>
      <c r="J88" s="173">
        <f>'All Indigenous Communities'!J52</f>
        <v>0.5</v>
      </c>
      <c r="K88" s="173">
        <f>'All Indigenous Communities'!K52</f>
        <v>0.33</v>
      </c>
      <c r="L88" s="171">
        <f>'All Indigenous Communities'!L52</f>
        <v>0</v>
      </c>
      <c r="M88" s="170">
        <f>'All Indigenous Communities'!M52</f>
        <v>0.375</v>
      </c>
      <c r="N88" s="171">
        <f>'All Indigenous Communities'!N52</f>
        <v>0.5</v>
      </c>
      <c r="O88" s="172">
        <f>'All Indigenous Communities'!O52</f>
        <v>0.5</v>
      </c>
      <c r="P88" s="173">
        <f>'All Indigenous Communities'!P52</f>
        <v>1</v>
      </c>
      <c r="Q88" s="173">
        <f>'All Indigenous Communities'!Q52</f>
        <v>0</v>
      </c>
      <c r="R88" s="172">
        <f>'All Indigenous Communities'!R52</f>
        <v>0.5</v>
      </c>
      <c r="S88" s="173">
        <f>'All Indigenous Communities'!S52</f>
        <v>0.5</v>
      </c>
      <c r="T88" s="173">
        <f>'All Indigenous Communities'!T52</f>
        <v>0</v>
      </c>
      <c r="U88" s="173">
        <f>'All Indigenous Communities'!U52</f>
        <v>1</v>
      </c>
      <c r="V88" s="172">
        <f>'All Indigenous Communities'!V52</f>
        <v>0</v>
      </c>
      <c r="W88" s="173">
        <f>'All Indigenous Communities'!W52</f>
        <v>0</v>
      </c>
      <c r="X88" s="693">
        <f>'All Indigenous Communities'!X52</f>
        <v>0</v>
      </c>
    </row>
    <row r="89" spans="1:24" ht="15">
      <c r="A89" s="750" t="s">
        <v>217</v>
      </c>
      <c r="B89" s="751" t="s">
        <v>206</v>
      </c>
      <c r="C89" s="752">
        <f>'All Indigenous Communities'!C53</f>
        <v>1483</v>
      </c>
      <c r="D89" s="753">
        <f>'All Indigenous Communities'!D53</f>
        <v>97</v>
      </c>
      <c r="E89" s="169">
        <f>'All Indigenous Communities'!E53</f>
        <v>0.25423611111111111</v>
      </c>
      <c r="F89" s="170">
        <f>'All Indigenous Communities'!F53</f>
        <v>9.2222222222222219E-2</v>
      </c>
      <c r="G89" s="171">
        <f>'All Indigenous Communities'!G53</f>
        <v>0</v>
      </c>
      <c r="H89" s="172">
        <f>'All Indigenous Communities'!H53</f>
        <v>0.27666666666666667</v>
      </c>
      <c r="I89" s="173">
        <f>'All Indigenous Communities'!I53</f>
        <v>0</v>
      </c>
      <c r="J89" s="173">
        <f>'All Indigenous Communities'!J53</f>
        <v>0.5</v>
      </c>
      <c r="K89" s="173">
        <f>'All Indigenous Communities'!K53</f>
        <v>0.33</v>
      </c>
      <c r="L89" s="171">
        <f>'All Indigenous Communities'!L53</f>
        <v>0</v>
      </c>
      <c r="M89" s="170">
        <f>'All Indigenous Communities'!M53</f>
        <v>0.41625000000000001</v>
      </c>
      <c r="N89" s="171">
        <f>'All Indigenous Communities'!N53</f>
        <v>0.5</v>
      </c>
      <c r="O89" s="172">
        <f>'All Indigenous Communities'!O53</f>
        <v>0.5</v>
      </c>
      <c r="P89" s="173">
        <f>'All Indigenous Communities'!P53</f>
        <v>1</v>
      </c>
      <c r="Q89" s="173">
        <f>'All Indigenous Communities'!Q53</f>
        <v>0</v>
      </c>
      <c r="R89" s="172">
        <f>'All Indigenous Communities'!R53</f>
        <v>0.5</v>
      </c>
      <c r="S89" s="173">
        <f>'All Indigenous Communities'!S53</f>
        <v>0.5</v>
      </c>
      <c r="T89" s="173">
        <f>'All Indigenous Communities'!T53</f>
        <v>0</v>
      </c>
      <c r="U89" s="173">
        <f>'All Indigenous Communities'!U53</f>
        <v>1</v>
      </c>
      <c r="V89" s="172">
        <f>'All Indigenous Communities'!V53</f>
        <v>0.16500000000000001</v>
      </c>
      <c r="W89" s="173">
        <f>'All Indigenous Communities'!W53</f>
        <v>0</v>
      </c>
      <c r="X89" s="693">
        <f>'All Indigenous Communities'!X53</f>
        <v>0.33</v>
      </c>
    </row>
    <row r="90" spans="1:24" ht="15">
      <c r="A90" s="738" t="s">
        <v>218</v>
      </c>
      <c r="B90" s="739" t="s">
        <v>206</v>
      </c>
      <c r="C90" s="740">
        <f>'All Indigenous Communities'!C54</f>
        <v>369</v>
      </c>
      <c r="D90" s="741">
        <f>'All Indigenous Communities'!D54</f>
        <v>94.5</v>
      </c>
      <c r="E90" s="169">
        <f>'All Indigenous Communities'!E54</f>
        <v>0.2336111111111111</v>
      </c>
      <c r="F90" s="170">
        <f>'All Indigenous Communities'!F54</f>
        <v>9.2222222222222219E-2</v>
      </c>
      <c r="G90" s="171">
        <f>'All Indigenous Communities'!G54</f>
        <v>0</v>
      </c>
      <c r="H90" s="172">
        <f>'All Indigenous Communities'!H54</f>
        <v>0.27666666666666667</v>
      </c>
      <c r="I90" s="173">
        <f>'All Indigenous Communities'!I54</f>
        <v>0</v>
      </c>
      <c r="J90" s="173">
        <f>'All Indigenous Communities'!J54</f>
        <v>0.5</v>
      </c>
      <c r="K90" s="173">
        <f>'All Indigenous Communities'!K54</f>
        <v>0.33</v>
      </c>
      <c r="L90" s="171">
        <f>'All Indigenous Communities'!L54</f>
        <v>0</v>
      </c>
      <c r="M90" s="170">
        <f>'All Indigenous Communities'!M54</f>
        <v>0.375</v>
      </c>
      <c r="N90" s="171">
        <f>'All Indigenous Communities'!N54</f>
        <v>0.5</v>
      </c>
      <c r="O90" s="172">
        <f>'All Indigenous Communities'!O54</f>
        <v>0.5</v>
      </c>
      <c r="P90" s="173">
        <f>'All Indigenous Communities'!P54</f>
        <v>1</v>
      </c>
      <c r="Q90" s="173">
        <f>'All Indigenous Communities'!Q54</f>
        <v>0</v>
      </c>
      <c r="R90" s="172">
        <f>'All Indigenous Communities'!R54</f>
        <v>0.5</v>
      </c>
      <c r="S90" s="173">
        <f>'All Indigenous Communities'!S54</f>
        <v>0.5</v>
      </c>
      <c r="T90" s="173">
        <f>'All Indigenous Communities'!T54</f>
        <v>0</v>
      </c>
      <c r="U90" s="173">
        <f>'All Indigenous Communities'!U54</f>
        <v>1</v>
      </c>
      <c r="V90" s="172">
        <f>'All Indigenous Communities'!V54</f>
        <v>0</v>
      </c>
      <c r="W90" s="173">
        <f>'All Indigenous Communities'!W54</f>
        <v>0</v>
      </c>
      <c r="X90" s="693">
        <f>'All Indigenous Communities'!X54</f>
        <v>0</v>
      </c>
    </row>
    <row r="91" spans="1:24" ht="15.75" thickBot="1">
      <c r="A91" s="758" t="s">
        <v>219</v>
      </c>
      <c r="B91" s="759" t="s">
        <v>206</v>
      </c>
      <c r="C91" s="760">
        <f>'All Indigenous Communities'!C55</f>
        <v>442</v>
      </c>
      <c r="D91" s="761">
        <f>'All Indigenous Communities'!D55</f>
        <v>96.6</v>
      </c>
      <c r="E91" s="589">
        <f>'All Indigenous Communities'!E55</f>
        <v>0.4629861111111111</v>
      </c>
      <c r="F91" s="590">
        <f>'All Indigenous Communities'!F55</f>
        <v>0.42555555555555552</v>
      </c>
      <c r="G91" s="591">
        <f>'All Indigenous Communities'!G55</f>
        <v>1</v>
      </c>
      <c r="H91" s="592">
        <f>'All Indigenous Communities'!H55</f>
        <v>0.27666666666666667</v>
      </c>
      <c r="I91" s="593">
        <f>'All Indigenous Communities'!I55</f>
        <v>0</v>
      </c>
      <c r="J91" s="593">
        <f>'All Indigenous Communities'!J55</f>
        <v>0.5</v>
      </c>
      <c r="K91" s="593">
        <f>'All Indigenous Communities'!K55</f>
        <v>0.33</v>
      </c>
      <c r="L91" s="591">
        <f>'All Indigenous Communities'!L55</f>
        <v>0</v>
      </c>
      <c r="M91" s="590">
        <f>'All Indigenous Communities'!M55</f>
        <v>0.50041666666666662</v>
      </c>
      <c r="N91" s="591">
        <f>'All Indigenous Communities'!N55</f>
        <v>0.5</v>
      </c>
      <c r="O91" s="592">
        <f>'All Indigenous Communities'!O55</f>
        <v>0.5</v>
      </c>
      <c r="P91" s="593">
        <f>'All Indigenous Communities'!P55</f>
        <v>1</v>
      </c>
      <c r="Q91" s="593">
        <f>'All Indigenous Communities'!Q55</f>
        <v>0</v>
      </c>
      <c r="R91" s="592">
        <f>'All Indigenous Communities'!R55</f>
        <v>0.66666666666666663</v>
      </c>
      <c r="S91" s="593">
        <f>'All Indigenous Communities'!S55</f>
        <v>0.5</v>
      </c>
      <c r="T91" s="593">
        <f>'All Indigenous Communities'!T55</f>
        <v>0.5</v>
      </c>
      <c r="U91" s="593">
        <f>'All Indigenous Communities'!U55</f>
        <v>1</v>
      </c>
      <c r="V91" s="592">
        <f>'All Indigenous Communities'!V55</f>
        <v>0.33500000000000002</v>
      </c>
      <c r="W91" s="593">
        <f>'All Indigenous Communities'!W55</f>
        <v>0</v>
      </c>
      <c r="X91" s="694">
        <f>'All Indigenous Communities'!X55</f>
        <v>0.67</v>
      </c>
    </row>
    <row r="92" spans="1:24" ht="15.75" thickTop="1">
      <c r="A92" s="907" t="s">
        <v>67</v>
      </c>
      <c r="B92" s="908" t="s">
        <v>66</v>
      </c>
      <c r="C92" s="908">
        <f>'All Indigenous Communities'!C56</f>
        <v>640</v>
      </c>
      <c r="D92" s="909">
        <f>'All Indigenous Communities'!D56</f>
        <v>94.6</v>
      </c>
      <c r="E92" s="345">
        <f>'All Indigenous Communities'!E56</f>
        <v>0.72895833333333337</v>
      </c>
      <c r="F92" s="346">
        <f>'All Indigenous Communities'!F56</f>
        <v>0.83333333333333337</v>
      </c>
      <c r="G92" s="347">
        <f>'All Indigenous Communities'!G56</f>
        <v>1</v>
      </c>
      <c r="H92" s="347">
        <f>'All Indigenous Communities'!H56</f>
        <v>0.5</v>
      </c>
      <c r="I92" s="391">
        <f>'All Indigenous Communities'!I56</f>
        <v>1</v>
      </c>
      <c r="J92" s="391" t="str">
        <f>'All Indigenous Communities'!J56</f>
        <v>n/a</v>
      </c>
      <c r="K92" s="391">
        <f>'All Indigenous Communities'!K56</f>
        <v>0</v>
      </c>
      <c r="L92" s="347">
        <f>'All Indigenous Communities'!L56</f>
        <v>1</v>
      </c>
      <c r="M92" s="346">
        <f>'All Indigenous Communities'!M56</f>
        <v>0.62458333333333338</v>
      </c>
      <c r="N92" s="347">
        <f>'All Indigenous Communities'!N56</f>
        <v>0.5</v>
      </c>
      <c r="O92" s="347">
        <f>'All Indigenous Communities'!O56</f>
        <v>0.5</v>
      </c>
      <c r="P92" s="391">
        <f>'All Indigenous Communities'!P56</f>
        <v>1</v>
      </c>
      <c r="Q92" s="391">
        <f>'All Indigenous Communities'!Q56</f>
        <v>0</v>
      </c>
      <c r="R92" s="347">
        <f>'All Indigenous Communities'!R56</f>
        <v>0.83333333333333337</v>
      </c>
      <c r="S92" s="391">
        <f>'All Indigenous Communities'!S56</f>
        <v>0.5</v>
      </c>
      <c r="T92" s="391">
        <f>'All Indigenous Communities'!T56</f>
        <v>1</v>
      </c>
      <c r="U92" s="391">
        <f>'All Indigenous Communities'!U56</f>
        <v>1</v>
      </c>
      <c r="V92" s="347">
        <f>'All Indigenous Communities'!V56</f>
        <v>0.66500000000000004</v>
      </c>
      <c r="W92" s="391">
        <f>'All Indigenous Communities'!W56</f>
        <v>1</v>
      </c>
      <c r="X92" s="497">
        <f>'All Indigenous Communities'!X56</f>
        <v>0.33</v>
      </c>
    </row>
    <row r="93" spans="1:24" ht="15">
      <c r="A93" s="680" t="s">
        <v>68</v>
      </c>
      <c r="B93" s="464" t="s">
        <v>66</v>
      </c>
      <c r="C93" s="467">
        <f>'All Indigenous Communities'!C57</f>
        <v>1110</v>
      </c>
      <c r="D93" s="465">
        <f>'All Indigenous Communities'!D57</f>
        <v>63</v>
      </c>
      <c r="E93" s="112">
        <f>'All Indigenous Communities'!E57</f>
        <v>0.83354166666666663</v>
      </c>
      <c r="F93" s="113">
        <f>'All Indigenous Communities'!F57</f>
        <v>0.83333333333333337</v>
      </c>
      <c r="G93" s="115">
        <f>'All Indigenous Communities'!G57</f>
        <v>1</v>
      </c>
      <c r="H93" s="115">
        <f>'All Indigenous Communities'!H57</f>
        <v>0.5</v>
      </c>
      <c r="I93" s="380">
        <f>'All Indigenous Communities'!I57</f>
        <v>1</v>
      </c>
      <c r="J93" s="380" t="str">
        <f>'All Indigenous Communities'!J57</f>
        <v>n/a</v>
      </c>
      <c r="K93" s="380">
        <f>'All Indigenous Communities'!K57</f>
        <v>0</v>
      </c>
      <c r="L93" s="115">
        <f>'All Indigenous Communities'!L57</f>
        <v>1</v>
      </c>
      <c r="M93" s="113">
        <f>'All Indigenous Communities'!M57</f>
        <v>0.83374999999999999</v>
      </c>
      <c r="N93" s="115">
        <f>'All Indigenous Communities'!N57</f>
        <v>0.5</v>
      </c>
      <c r="O93" s="115">
        <f>'All Indigenous Communities'!O57</f>
        <v>1</v>
      </c>
      <c r="P93" s="380">
        <f>'All Indigenous Communities'!P57</f>
        <v>1</v>
      </c>
      <c r="Q93" s="380">
        <f>'All Indigenous Communities'!Q57</f>
        <v>1</v>
      </c>
      <c r="R93" s="115">
        <f>'All Indigenous Communities'!R57</f>
        <v>1</v>
      </c>
      <c r="S93" s="380">
        <f>'All Indigenous Communities'!S57</f>
        <v>1</v>
      </c>
      <c r="T93" s="380">
        <f>'All Indigenous Communities'!T57</f>
        <v>1</v>
      </c>
      <c r="U93" s="380">
        <f>'All Indigenous Communities'!U57</f>
        <v>1</v>
      </c>
      <c r="V93" s="115">
        <f>'All Indigenous Communities'!V57</f>
        <v>0.83499999999999996</v>
      </c>
      <c r="W93" s="380">
        <f>'All Indigenous Communities'!W57</f>
        <v>1</v>
      </c>
      <c r="X93" s="499">
        <f>'All Indigenous Communities'!X57</f>
        <v>0.67</v>
      </c>
    </row>
    <row r="94" spans="1:24" ht="15">
      <c r="A94" s="679" t="s">
        <v>72</v>
      </c>
      <c r="B94" s="455" t="s">
        <v>66</v>
      </c>
      <c r="C94" s="455">
        <f>'All Indigenous Communities'!C58</f>
        <v>170</v>
      </c>
      <c r="D94" s="456">
        <f>'All Indigenous Communities'!D58</f>
        <v>91.4</v>
      </c>
      <c r="E94" s="112">
        <f>'All Indigenous Communities'!E58</f>
        <v>0.61458333333333337</v>
      </c>
      <c r="F94" s="113">
        <f>'All Indigenous Communities'!F58</f>
        <v>0.83333333333333337</v>
      </c>
      <c r="G94" s="115">
        <f>'All Indigenous Communities'!G58</f>
        <v>1</v>
      </c>
      <c r="H94" s="115">
        <f>'All Indigenous Communities'!H58</f>
        <v>0.5</v>
      </c>
      <c r="I94" s="380">
        <f>'All Indigenous Communities'!I58</f>
        <v>1</v>
      </c>
      <c r="J94" s="380" t="str">
        <f>'All Indigenous Communities'!J58</f>
        <v>n/a</v>
      </c>
      <c r="K94" s="380">
        <f>'All Indigenous Communities'!K58</f>
        <v>0</v>
      </c>
      <c r="L94" s="115">
        <f>'All Indigenous Communities'!L58</f>
        <v>1</v>
      </c>
      <c r="M94" s="113">
        <f>'All Indigenous Communities'!M58</f>
        <v>0.39583333333333337</v>
      </c>
      <c r="N94" s="115">
        <f>'All Indigenous Communities'!N58</f>
        <v>0</v>
      </c>
      <c r="O94" s="115">
        <f>'All Indigenous Communities'!O58</f>
        <v>0.25</v>
      </c>
      <c r="P94" s="380">
        <f>'All Indigenous Communities'!P58</f>
        <v>0.5</v>
      </c>
      <c r="Q94" s="380">
        <f>'All Indigenous Communities'!Q58</f>
        <v>0</v>
      </c>
      <c r="R94" s="115">
        <f>'All Indigenous Communities'!R58</f>
        <v>0.83333333333333337</v>
      </c>
      <c r="S94" s="380">
        <f>'All Indigenous Communities'!S58</f>
        <v>0.5</v>
      </c>
      <c r="T94" s="380">
        <f>'All Indigenous Communities'!T58</f>
        <v>1</v>
      </c>
      <c r="U94" s="380">
        <f>'All Indigenous Communities'!U58</f>
        <v>1</v>
      </c>
      <c r="V94" s="115">
        <f>'All Indigenous Communities'!V58</f>
        <v>0.5</v>
      </c>
      <c r="W94" s="380">
        <f>'All Indigenous Communities'!W58</f>
        <v>1</v>
      </c>
      <c r="X94" s="499">
        <f>'All Indigenous Communities'!X58</f>
        <v>0</v>
      </c>
    </row>
    <row r="95" spans="1:24" ht="15">
      <c r="A95" s="678" t="s">
        <v>75</v>
      </c>
      <c r="B95" s="426" t="s">
        <v>66</v>
      </c>
      <c r="C95" s="426">
        <f>'All Indigenous Communities'!C59</f>
        <v>429</v>
      </c>
      <c r="D95" s="427">
        <f>'All Indigenous Communities'!D59</f>
        <v>86.1</v>
      </c>
      <c r="E95" s="112">
        <f>'All Indigenous Communities'!E59</f>
        <v>0.68770833333333337</v>
      </c>
      <c r="F95" s="113">
        <f>'All Indigenous Communities'!F59</f>
        <v>0.83333333333333337</v>
      </c>
      <c r="G95" s="115">
        <f>'All Indigenous Communities'!G59</f>
        <v>1</v>
      </c>
      <c r="H95" s="115">
        <f>'All Indigenous Communities'!H59</f>
        <v>0.5</v>
      </c>
      <c r="I95" s="380">
        <f>'All Indigenous Communities'!I59</f>
        <v>1</v>
      </c>
      <c r="J95" s="380" t="str">
        <f>'All Indigenous Communities'!J59</f>
        <v>n/a</v>
      </c>
      <c r="K95" s="380">
        <f>'All Indigenous Communities'!K59</f>
        <v>0</v>
      </c>
      <c r="L95" s="115">
        <f>'All Indigenous Communities'!L59</f>
        <v>1</v>
      </c>
      <c r="M95" s="113">
        <f>'All Indigenous Communities'!M59</f>
        <v>0.54208333333333336</v>
      </c>
      <c r="N95" s="115">
        <f>'All Indigenous Communities'!N59</f>
        <v>0</v>
      </c>
      <c r="O95" s="115">
        <f>'All Indigenous Communities'!O59</f>
        <v>0.5</v>
      </c>
      <c r="P95" s="380">
        <f>'All Indigenous Communities'!P59</f>
        <v>1</v>
      </c>
      <c r="Q95" s="380">
        <f>'All Indigenous Communities'!Q59</f>
        <v>0</v>
      </c>
      <c r="R95" s="115">
        <f>'All Indigenous Communities'!R59</f>
        <v>0.83333333333333337</v>
      </c>
      <c r="S95" s="380">
        <f>'All Indigenous Communities'!S59</f>
        <v>0.5</v>
      </c>
      <c r="T95" s="380">
        <f>'All Indigenous Communities'!T59</f>
        <v>1</v>
      </c>
      <c r="U95" s="380">
        <f>'All Indigenous Communities'!U59</f>
        <v>1</v>
      </c>
      <c r="V95" s="115">
        <f>'All Indigenous Communities'!V59</f>
        <v>0.83499999999999996</v>
      </c>
      <c r="W95" s="380">
        <f>'All Indigenous Communities'!W59</f>
        <v>1</v>
      </c>
      <c r="X95" s="499">
        <f>'All Indigenous Communities'!X59</f>
        <v>0.67</v>
      </c>
    </row>
    <row r="96" spans="1:24" ht="15">
      <c r="A96" s="679" t="s">
        <v>76</v>
      </c>
      <c r="B96" s="455" t="s">
        <v>66</v>
      </c>
      <c r="C96" s="460">
        <f>'All Indigenous Communities'!C60</f>
        <v>1296</v>
      </c>
      <c r="D96" s="456">
        <f>'All Indigenous Communities'!D60</f>
        <v>97.3</v>
      </c>
      <c r="E96" s="112">
        <f>'All Indigenous Communities'!E60</f>
        <v>0.74979166666666663</v>
      </c>
      <c r="F96" s="113">
        <f>'All Indigenous Communities'!F60</f>
        <v>0.83333333333333337</v>
      </c>
      <c r="G96" s="115">
        <f>'All Indigenous Communities'!G60</f>
        <v>1</v>
      </c>
      <c r="H96" s="115">
        <f>'All Indigenous Communities'!H60</f>
        <v>0.5</v>
      </c>
      <c r="I96" s="380">
        <f>'All Indigenous Communities'!I60</f>
        <v>1</v>
      </c>
      <c r="J96" s="380" t="str">
        <f>'All Indigenous Communities'!J60</f>
        <v>n/a</v>
      </c>
      <c r="K96" s="380">
        <f>'All Indigenous Communities'!K60</f>
        <v>0</v>
      </c>
      <c r="L96" s="115">
        <f>'All Indigenous Communities'!L60</f>
        <v>1</v>
      </c>
      <c r="M96" s="113">
        <f>'All Indigenous Communities'!M60</f>
        <v>0.66625000000000001</v>
      </c>
      <c r="N96" s="115">
        <f>'All Indigenous Communities'!N60</f>
        <v>1</v>
      </c>
      <c r="O96" s="115">
        <f>'All Indigenous Communities'!O60</f>
        <v>0.5</v>
      </c>
      <c r="P96" s="380">
        <f>'All Indigenous Communities'!P60</f>
        <v>1</v>
      </c>
      <c r="Q96" s="380">
        <f>'All Indigenous Communities'!Q60</f>
        <v>0</v>
      </c>
      <c r="R96" s="115">
        <f>'All Indigenous Communities'!R60</f>
        <v>1</v>
      </c>
      <c r="S96" s="380">
        <f>'All Indigenous Communities'!S60</f>
        <v>1</v>
      </c>
      <c r="T96" s="380">
        <f>'All Indigenous Communities'!T60</f>
        <v>1</v>
      </c>
      <c r="U96" s="380">
        <f>'All Indigenous Communities'!U60</f>
        <v>1</v>
      </c>
      <c r="V96" s="115">
        <f>'All Indigenous Communities'!V60</f>
        <v>0.16500000000000001</v>
      </c>
      <c r="W96" s="380">
        <f>'All Indigenous Communities'!W60</f>
        <v>0</v>
      </c>
      <c r="X96" s="499">
        <f>'All Indigenous Communities'!X60</f>
        <v>0.33</v>
      </c>
    </row>
    <row r="97" spans="1:24" ht="15">
      <c r="A97" s="680" t="s">
        <v>77</v>
      </c>
      <c r="B97" s="464" t="s">
        <v>66</v>
      </c>
      <c r="C97" s="464">
        <f>'All Indigenous Communities'!C61</f>
        <v>152</v>
      </c>
      <c r="D97" s="465">
        <f>'All Indigenous Communities'!D61</f>
        <v>97.8</v>
      </c>
      <c r="E97" s="112">
        <f>'All Indigenous Communities'!E61</f>
        <v>0.61458333333333337</v>
      </c>
      <c r="F97" s="113">
        <f>'All Indigenous Communities'!F61</f>
        <v>0.83333333333333337</v>
      </c>
      <c r="G97" s="115">
        <f>'All Indigenous Communities'!G61</f>
        <v>1</v>
      </c>
      <c r="H97" s="115">
        <f>'All Indigenous Communities'!H61</f>
        <v>0.5</v>
      </c>
      <c r="I97" s="380">
        <f>'All Indigenous Communities'!I61</f>
        <v>1</v>
      </c>
      <c r="J97" s="380" t="str">
        <f>'All Indigenous Communities'!J61</f>
        <v>n/a</v>
      </c>
      <c r="K97" s="380">
        <f>'All Indigenous Communities'!K61</f>
        <v>0</v>
      </c>
      <c r="L97" s="115">
        <f>'All Indigenous Communities'!L61</f>
        <v>1</v>
      </c>
      <c r="M97" s="113">
        <f>'All Indigenous Communities'!M61</f>
        <v>0.39583333333333337</v>
      </c>
      <c r="N97" s="115">
        <f>'All Indigenous Communities'!N61</f>
        <v>0</v>
      </c>
      <c r="O97" s="115">
        <f>'All Indigenous Communities'!O61</f>
        <v>0.25</v>
      </c>
      <c r="P97" s="380">
        <f>'All Indigenous Communities'!P61</f>
        <v>0.5</v>
      </c>
      <c r="Q97" s="380">
        <f>'All Indigenous Communities'!Q61</f>
        <v>0</v>
      </c>
      <c r="R97" s="115">
        <f>'All Indigenous Communities'!R61</f>
        <v>0.83333333333333337</v>
      </c>
      <c r="S97" s="380">
        <f>'All Indigenous Communities'!S61</f>
        <v>0.5</v>
      </c>
      <c r="T97" s="380">
        <f>'All Indigenous Communities'!T61</f>
        <v>1</v>
      </c>
      <c r="U97" s="380">
        <f>'All Indigenous Communities'!U61</f>
        <v>1</v>
      </c>
      <c r="V97" s="115">
        <f>'All Indigenous Communities'!V61</f>
        <v>0.5</v>
      </c>
      <c r="W97" s="380">
        <f>'All Indigenous Communities'!W61</f>
        <v>0</v>
      </c>
      <c r="X97" s="499">
        <f>'All Indigenous Communities'!X61</f>
        <v>1</v>
      </c>
    </row>
    <row r="98" spans="1:24" ht="15">
      <c r="A98" s="498" t="s">
        <v>78</v>
      </c>
      <c r="B98" s="425" t="s">
        <v>66</v>
      </c>
      <c r="C98" s="423">
        <f>'All Indigenous Communities'!C62</f>
        <v>2372</v>
      </c>
      <c r="D98" s="424">
        <f>'All Indigenous Communities'!D62</f>
        <v>96.2</v>
      </c>
      <c r="E98" s="112">
        <f>'All Indigenous Communities'!E62</f>
        <v>0.64583333333333337</v>
      </c>
      <c r="F98" s="113">
        <f>'All Indigenous Communities'!F62</f>
        <v>0.83333333333333337</v>
      </c>
      <c r="G98" s="115">
        <f>'All Indigenous Communities'!G62</f>
        <v>1</v>
      </c>
      <c r="H98" s="115">
        <f>'All Indigenous Communities'!H62</f>
        <v>0.5</v>
      </c>
      <c r="I98" s="380">
        <f>'All Indigenous Communities'!I62</f>
        <v>1</v>
      </c>
      <c r="J98" s="380" t="str">
        <f>'All Indigenous Communities'!J62</f>
        <v>n/a</v>
      </c>
      <c r="K98" s="380">
        <f>'All Indigenous Communities'!K62</f>
        <v>0</v>
      </c>
      <c r="L98" s="115">
        <f>'All Indigenous Communities'!L62</f>
        <v>1</v>
      </c>
      <c r="M98" s="113">
        <f>'All Indigenous Communities'!M62</f>
        <v>0.45833333333333337</v>
      </c>
      <c r="N98" s="115">
        <f>'All Indigenous Communities'!N62</f>
        <v>0.5</v>
      </c>
      <c r="O98" s="115">
        <f>'All Indigenous Communities'!O62</f>
        <v>0.5</v>
      </c>
      <c r="P98" s="380">
        <f>'All Indigenous Communities'!P62</f>
        <v>1</v>
      </c>
      <c r="Q98" s="380">
        <f>'All Indigenous Communities'!Q62</f>
        <v>0</v>
      </c>
      <c r="R98" s="115">
        <f>'All Indigenous Communities'!R62</f>
        <v>0.83333333333333337</v>
      </c>
      <c r="S98" s="380">
        <f>'All Indigenous Communities'!S62</f>
        <v>0.5</v>
      </c>
      <c r="T98" s="380">
        <f>'All Indigenous Communities'!T62</f>
        <v>1</v>
      </c>
      <c r="U98" s="380">
        <f>'All Indigenous Communities'!U62</f>
        <v>1</v>
      </c>
      <c r="V98" s="115">
        <f>'All Indigenous Communities'!V62</f>
        <v>0</v>
      </c>
      <c r="W98" s="380">
        <f>'All Indigenous Communities'!W62</f>
        <v>0</v>
      </c>
      <c r="X98" s="499">
        <f>'All Indigenous Communities'!X62</f>
        <v>0</v>
      </c>
    </row>
    <row r="99" spans="1:24" ht="15">
      <c r="A99" s="680" t="s">
        <v>84</v>
      </c>
      <c r="B99" s="464" t="s">
        <v>66</v>
      </c>
      <c r="C99" s="467">
        <f>'All Indigenous Communities'!C63</f>
        <v>57</v>
      </c>
      <c r="D99" s="465">
        <f>'All Indigenous Communities'!D63</f>
        <v>91.7</v>
      </c>
      <c r="E99" s="112">
        <f>'All Indigenous Communities'!E63</f>
        <v>0.39583333333333331</v>
      </c>
      <c r="F99" s="113">
        <f>'All Indigenous Communities'!F63</f>
        <v>0.5</v>
      </c>
      <c r="G99" s="115">
        <f>'All Indigenous Communities'!G63</f>
        <v>0</v>
      </c>
      <c r="H99" s="115">
        <f>'All Indigenous Communities'!H63</f>
        <v>0.5</v>
      </c>
      <c r="I99" s="380">
        <f>'All Indigenous Communities'!I63</f>
        <v>1</v>
      </c>
      <c r="J99" s="380" t="str">
        <f>'All Indigenous Communities'!J63</f>
        <v>n/a</v>
      </c>
      <c r="K99" s="380">
        <f>'All Indigenous Communities'!K63</f>
        <v>0</v>
      </c>
      <c r="L99" s="115">
        <f>'All Indigenous Communities'!L63</f>
        <v>1</v>
      </c>
      <c r="M99" s="113">
        <f>'All Indigenous Communities'!M63</f>
        <v>0.29166666666666663</v>
      </c>
      <c r="N99" s="115">
        <f>'All Indigenous Communities'!N63</f>
        <v>0</v>
      </c>
      <c r="O99" s="115">
        <f>'All Indigenous Communities'!O63</f>
        <v>0</v>
      </c>
      <c r="P99" s="380">
        <f>'All Indigenous Communities'!P63</f>
        <v>0</v>
      </c>
      <c r="Q99" s="380">
        <f>'All Indigenous Communities'!Q63</f>
        <v>0</v>
      </c>
      <c r="R99" s="115">
        <f>'All Indigenous Communities'!R63</f>
        <v>0.66666666666666663</v>
      </c>
      <c r="S99" s="380">
        <f>'All Indigenous Communities'!S63</f>
        <v>0.5</v>
      </c>
      <c r="T99" s="380">
        <f>'All Indigenous Communities'!T63</f>
        <v>1</v>
      </c>
      <c r="U99" s="380">
        <f>'All Indigenous Communities'!U63</f>
        <v>0.5</v>
      </c>
      <c r="V99" s="115">
        <f>'All Indigenous Communities'!V63</f>
        <v>0.5</v>
      </c>
      <c r="W99" s="380">
        <f>'All Indigenous Communities'!W63</f>
        <v>1</v>
      </c>
      <c r="X99" s="499">
        <f>'All Indigenous Communities'!X63</f>
        <v>0</v>
      </c>
    </row>
    <row r="100" spans="1:24" ht="15.75" thickBot="1">
      <c r="A100" s="849" t="s">
        <v>92</v>
      </c>
      <c r="B100" s="350" t="s">
        <v>66</v>
      </c>
      <c r="C100" s="351">
        <f>'All Indigenous Communities'!C64</f>
        <v>1052</v>
      </c>
      <c r="D100" s="352">
        <f>'All Indigenous Communities'!D64</f>
        <v>95.2</v>
      </c>
      <c r="E100" s="353">
        <f>'All Indigenous Communities'!E64</f>
        <v>0.66645833333333337</v>
      </c>
      <c r="F100" s="354">
        <f>'All Indigenous Communities'!F64</f>
        <v>0.83333333333333337</v>
      </c>
      <c r="G100" s="355">
        <f>'All Indigenous Communities'!G64</f>
        <v>1</v>
      </c>
      <c r="H100" s="355">
        <f>'All Indigenous Communities'!H64</f>
        <v>0.5</v>
      </c>
      <c r="I100" s="392">
        <f>'All Indigenous Communities'!I64</f>
        <v>1</v>
      </c>
      <c r="J100" s="392" t="str">
        <f>'All Indigenous Communities'!J64</f>
        <v>n/a</v>
      </c>
      <c r="K100" s="392">
        <f>'All Indigenous Communities'!K64</f>
        <v>0</v>
      </c>
      <c r="L100" s="355">
        <f>'All Indigenous Communities'!L64</f>
        <v>1</v>
      </c>
      <c r="M100" s="354">
        <f>'All Indigenous Communities'!M64</f>
        <v>0.49958333333333338</v>
      </c>
      <c r="N100" s="355">
        <f>'All Indigenous Communities'!N64</f>
        <v>0.5</v>
      </c>
      <c r="O100" s="355">
        <f>'All Indigenous Communities'!O64</f>
        <v>0.5</v>
      </c>
      <c r="P100" s="392">
        <f>'All Indigenous Communities'!P64</f>
        <v>1</v>
      </c>
      <c r="Q100" s="392">
        <f>'All Indigenous Communities'!Q64</f>
        <v>0</v>
      </c>
      <c r="R100" s="355">
        <f>'All Indigenous Communities'!R64</f>
        <v>0.83333333333333337</v>
      </c>
      <c r="S100" s="392">
        <f>'All Indigenous Communities'!S64</f>
        <v>0.5</v>
      </c>
      <c r="T100" s="392">
        <f>'All Indigenous Communities'!T64</f>
        <v>1</v>
      </c>
      <c r="U100" s="392">
        <f>'All Indigenous Communities'!U64</f>
        <v>1</v>
      </c>
      <c r="V100" s="355">
        <f>'All Indigenous Communities'!V64</f>
        <v>0.16500000000000001</v>
      </c>
      <c r="W100" s="392">
        <f>'All Indigenous Communities'!W64</f>
        <v>0</v>
      </c>
      <c r="X100" s="508">
        <f>'All Indigenous Communities'!X64</f>
        <v>0.33</v>
      </c>
    </row>
    <row r="101" spans="1:24" ht="15.75" thickTop="1">
      <c r="A101" s="843" t="s">
        <v>85</v>
      </c>
      <c r="B101" s="375" t="s">
        <v>82</v>
      </c>
      <c r="C101" s="375">
        <f>'All Indigenous Communities'!C65</f>
        <v>304</v>
      </c>
      <c r="D101" s="376">
        <f>'All Indigenous Communities'!D65</f>
        <v>96.7</v>
      </c>
      <c r="E101" s="106">
        <f>'All Indigenous Communities'!E65</f>
        <v>0.53125</v>
      </c>
      <c r="F101" s="107">
        <f>'All Indigenous Communities'!F65</f>
        <v>0.66666666666666663</v>
      </c>
      <c r="G101" s="109">
        <f>'All Indigenous Communities'!G65</f>
        <v>0.5</v>
      </c>
      <c r="H101" s="109">
        <f>'All Indigenous Communities'!H65</f>
        <v>0.5</v>
      </c>
      <c r="I101" s="328">
        <f>'All Indigenous Communities'!I65</f>
        <v>1</v>
      </c>
      <c r="J101" s="328" t="str">
        <f>'All Indigenous Communities'!J65</f>
        <v>n/a</v>
      </c>
      <c r="K101" s="328">
        <f>'All Indigenous Communities'!K65</f>
        <v>0</v>
      </c>
      <c r="L101" s="109">
        <f>'All Indigenous Communities'!L65</f>
        <v>1</v>
      </c>
      <c r="M101" s="107">
        <f>'All Indigenous Communities'!M65</f>
        <v>0.39583333333333337</v>
      </c>
      <c r="N101" s="109">
        <f>'All Indigenous Communities'!N65</f>
        <v>0.5</v>
      </c>
      <c r="O101" s="109">
        <f>'All Indigenous Communities'!O65</f>
        <v>0.25</v>
      </c>
      <c r="P101" s="328">
        <f>'All Indigenous Communities'!P65</f>
        <v>0</v>
      </c>
      <c r="Q101" s="328">
        <f>'All Indigenous Communities'!Q65</f>
        <v>0.5</v>
      </c>
      <c r="R101" s="109">
        <f>'All Indigenous Communities'!R65</f>
        <v>0.83333333333333337</v>
      </c>
      <c r="S101" s="328">
        <f>'All Indigenous Communities'!S65</f>
        <v>0.5</v>
      </c>
      <c r="T101" s="328">
        <f>'All Indigenous Communities'!T65</f>
        <v>1</v>
      </c>
      <c r="U101" s="328">
        <f>'All Indigenous Communities'!U65</f>
        <v>1</v>
      </c>
      <c r="V101" s="109">
        <f>'All Indigenous Communities'!V65</f>
        <v>0</v>
      </c>
      <c r="W101" s="328">
        <f>'All Indigenous Communities'!W65</f>
        <v>0</v>
      </c>
      <c r="X101" s="677">
        <f>'All Indigenous Communities'!X65</f>
        <v>0</v>
      </c>
    </row>
    <row r="102" spans="1:24" ht="15">
      <c r="A102" s="679" t="s">
        <v>87</v>
      </c>
      <c r="B102" s="455" t="s">
        <v>82</v>
      </c>
      <c r="C102" s="455">
        <f>'All Indigenous Communities'!C66</f>
        <v>653</v>
      </c>
      <c r="D102" s="456">
        <f>'All Indigenous Communities'!D66</f>
        <v>90.8</v>
      </c>
      <c r="E102" s="112">
        <f>'All Indigenous Communities'!E66</f>
        <v>0.59375</v>
      </c>
      <c r="F102" s="113">
        <f>'All Indigenous Communities'!F66</f>
        <v>0.83333333333333337</v>
      </c>
      <c r="G102" s="115">
        <f>'All Indigenous Communities'!G66</f>
        <v>1</v>
      </c>
      <c r="H102" s="115">
        <f>'All Indigenous Communities'!H66</f>
        <v>0.5</v>
      </c>
      <c r="I102" s="380">
        <f>'All Indigenous Communities'!I66</f>
        <v>1</v>
      </c>
      <c r="J102" s="380" t="str">
        <f>'All Indigenous Communities'!J66</f>
        <v>n/a</v>
      </c>
      <c r="K102" s="380">
        <f>'All Indigenous Communities'!K66</f>
        <v>0</v>
      </c>
      <c r="L102" s="115">
        <f>'All Indigenous Communities'!L66</f>
        <v>1</v>
      </c>
      <c r="M102" s="113">
        <f>'All Indigenous Communities'!M66</f>
        <v>0.35416666666666663</v>
      </c>
      <c r="N102" s="115">
        <f>'All Indigenous Communities'!N66</f>
        <v>0.5</v>
      </c>
      <c r="O102" s="115">
        <f>'All Indigenous Communities'!O66</f>
        <v>0.25</v>
      </c>
      <c r="P102" s="380">
        <f>'All Indigenous Communities'!P66</f>
        <v>0.5</v>
      </c>
      <c r="Q102" s="380">
        <f>'All Indigenous Communities'!Q66</f>
        <v>0</v>
      </c>
      <c r="R102" s="115">
        <f>'All Indigenous Communities'!R66</f>
        <v>0.66666666666666663</v>
      </c>
      <c r="S102" s="380">
        <f>'All Indigenous Communities'!S66</f>
        <v>1</v>
      </c>
      <c r="T102" s="380">
        <f>'All Indigenous Communities'!T66</f>
        <v>0</v>
      </c>
      <c r="U102" s="380">
        <f>'All Indigenous Communities'!U66</f>
        <v>1</v>
      </c>
      <c r="V102" s="115">
        <f>'All Indigenous Communities'!V66</f>
        <v>0</v>
      </c>
      <c r="W102" s="380">
        <f>'All Indigenous Communities'!W66</f>
        <v>0</v>
      </c>
      <c r="X102" s="499">
        <f>'All Indigenous Communities'!X66</f>
        <v>0</v>
      </c>
    </row>
    <row r="103" spans="1:24" ht="15">
      <c r="A103" s="500" t="s">
        <v>89</v>
      </c>
      <c r="B103" s="426" t="s">
        <v>82</v>
      </c>
      <c r="C103" s="426">
        <f>'All Indigenous Communities'!C67</f>
        <v>446</v>
      </c>
      <c r="D103" s="427">
        <f>'All Indigenous Communities'!D67</f>
        <v>95.5</v>
      </c>
      <c r="E103" s="112">
        <f>'All Indigenous Communities'!E67</f>
        <v>0.614375</v>
      </c>
      <c r="F103" s="113">
        <f>'All Indigenous Communities'!F67</f>
        <v>0.83333333333333337</v>
      </c>
      <c r="G103" s="115">
        <f>'All Indigenous Communities'!G67</f>
        <v>1</v>
      </c>
      <c r="H103" s="115">
        <f>'All Indigenous Communities'!H67</f>
        <v>0.5</v>
      </c>
      <c r="I103" s="380">
        <f>'All Indigenous Communities'!I67</f>
        <v>1</v>
      </c>
      <c r="J103" s="380" t="str">
        <f>'All Indigenous Communities'!J67</f>
        <v>n/a</v>
      </c>
      <c r="K103" s="380">
        <f>'All Indigenous Communities'!K67</f>
        <v>0</v>
      </c>
      <c r="L103" s="115">
        <f>'All Indigenous Communities'!L67</f>
        <v>1</v>
      </c>
      <c r="M103" s="113">
        <f>'All Indigenous Communities'!M67</f>
        <v>0.39541666666666664</v>
      </c>
      <c r="N103" s="115">
        <f>'All Indigenous Communities'!N67</f>
        <v>0.5</v>
      </c>
      <c r="O103" s="115">
        <f>'All Indigenous Communities'!O67</f>
        <v>0.25</v>
      </c>
      <c r="P103" s="380">
        <f>'All Indigenous Communities'!P67</f>
        <v>0.5</v>
      </c>
      <c r="Q103" s="380">
        <f>'All Indigenous Communities'!Q67</f>
        <v>0</v>
      </c>
      <c r="R103" s="115">
        <f>'All Indigenous Communities'!R67</f>
        <v>0.66666666666666663</v>
      </c>
      <c r="S103" s="380">
        <f>'All Indigenous Communities'!S67</f>
        <v>1</v>
      </c>
      <c r="T103" s="380">
        <f>'All Indigenous Communities'!T67</f>
        <v>0</v>
      </c>
      <c r="U103" s="380">
        <f>'All Indigenous Communities'!U67</f>
        <v>1</v>
      </c>
      <c r="V103" s="115">
        <f>'All Indigenous Communities'!V67</f>
        <v>0.16500000000000001</v>
      </c>
      <c r="W103" s="380">
        <f>'All Indigenous Communities'!W67</f>
        <v>0.33</v>
      </c>
      <c r="X103" s="499">
        <f>'All Indigenous Communities'!X67</f>
        <v>0</v>
      </c>
    </row>
    <row r="104" spans="1:24" ht="15">
      <c r="A104" s="679" t="s">
        <v>98</v>
      </c>
      <c r="B104" s="455" t="s">
        <v>82</v>
      </c>
      <c r="C104" s="455">
        <f>'All Indigenous Communities'!C68</f>
        <v>658</v>
      </c>
      <c r="D104" s="456">
        <f>'All Indigenous Communities'!D68</f>
        <v>99.2</v>
      </c>
      <c r="E104" s="112">
        <f>'All Indigenous Communities'!E68</f>
        <v>0.69791666666666674</v>
      </c>
      <c r="F104" s="113">
        <f>'All Indigenous Communities'!F68</f>
        <v>0.83333333333333337</v>
      </c>
      <c r="G104" s="115">
        <f>'All Indigenous Communities'!G68</f>
        <v>1</v>
      </c>
      <c r="H104" s="115">
        <f>'All Indigenous Communities'!H68</f>
        <v>0.5</v>
      </c>
      <c r="I104" s="380">
        <f>'All Indigenous Communities'!I68</f>
        <v>1</v>
      </c>
      <c r="J104" s="380" t="str">
        <f>'All Indigenous Communities'!J68</f>
        <v>n/a</v>
      </c>
      <c r="K104" s="380">
        <f>'All Indigenous Communities'!K68</f>
        <v>0</v>
      </c>
      <c r="L104" s="115">
        <f>'All Indigenous Communities'!L68</f>
        <v>1</v>
      </c>
      <c r="M104" s="113">
        <f>'All Indigenous Communities'!M68</f>
        <v>0.5625</v>
      </c>
      <c r="N104" s="115">
        <f>'All Indigenous Communities'!N68</f>
        <v>0.5</v>
      </c>
      <c r="O104" s="115">
        <f>'All Indigenous Communities'!O68</f>
        <v>0.75</v>
      </c>
      <c r="P104" s="380">
        <f>'All Indigenous Communities'!P68</f>
        <v>0.5</v>
      </c>
      <c r="Q104" s="380">
        <f>'All Indigenous Communities'!Q68</f>
        <v>1</v>
      </c>
      <c r="R104" s="115">
        <f>'All Indigenous Communities'!R68</f>
        <v>1</v>
      </c>
      <c r="S104" s="380">
        <f>'All Indigenous Communities'!S68</f>
        <v>1</v>
      </c>
      <c r="T104" s="380">
        <f>'All Indigenous Communities'!T68</f>
        <v>1</v>
      </c>
      <c r="U104" s="380">
        <f>'All Indigenous Communities'!U68</f>
        <v>1</v>
      </c>
      <c r="V104" s="115">
        <f>'All Indigenous Communities'!V68</f>
        <v>0</v>
      </c>
      <c r="W104" s="380">
        <f>'All Indigenous Communities'!W68</f>
        <v>0</v>
      </c>
      <c r="X104" s="499">
        <f>'All Indigenous Communities'!X68</f>
        <v>0</v>
      </c>
    </row>
    <row r="105" spans="1:24" ht="15">
      <c r="A105" s="680" t="s">
        <v>103</v>
      </c>
      <c r="B105" s="464" t="s">
        <v>82</v>
      </c>
      <c r="C105" s="464">
        <f>'All Indigenous Communities'!C69</f>
        <v>934</v>
      </c>
      <c r="D105" s="465">
        <f>'All Indigenous Communities'!D69</f>
        <v>94.7</v>
      </c>
      <c r="E105" s="112">
        <f>'All Indigenous Communities'!E69</f>
        <v>0.57270833333333337</v>
      </c>
      <c r="F105" s="113">
        <f>'All Indigenous Communities'!F69</f>
        <v>0.66666666666666663</v>
      </c>
      <c r="G105" s="115">
        <f>'All Indigenous Communities'!G69</f>
        <v>0.5</v>
      </c>
      <c r="H105" s="115">
        <f>'All Indigenous Communities'!H69</f>
        <v>0.5</v>
      </c>
      <c r="I105" s="380">
        <f>'All Indigenous Communities'!I69</f>
        <v>1</v>
      </c>
      <c r="J105" s="380" t="str">
        <f>'All Indigenous Communities'!J69</f>
        <v>n/a</v>
      </c>
      <c r="K105" s="380">
        <f>'All Indigenous Communities'!K69</f>
        <v>0</v>
      </c>
      <c r="L105" s="115">
        <f>'All Indigenous Communities'!L69</f>
        <v>1</v>
      </c>
      <c r="M105" s="113">
        <f>'All Indigenous Communities'!M69</f>
        <v>0.47875000000000001</v>
      </c>
      <c r="N105" s="115">
        <f>'All Indigenous Communities'!N69</f>
        <v>0.5</v>
      </c>
      <c r="O105" s="115">
        <f>'All Indigenous Communities'!O69</f>
        <v>0.25</v>
      </c>
      <c r="P105" s="380">
        <f>'All Indigenous Communities'!P69</f>
        <v>0.5</v>
      </c>
      <c r="Q105" s="380">
        <f>'All Indigenous Communities'!Q69</f>
        <v>0</v>
      </c>
      <c r="R105" s="115">
        <f>'All Indigenous Communities'!R69</f>
        <v>1</v>
      </c>
      <c r="S105" s="380">
        <f>'All Indigenous Communities'!S69</f>
        <v>1</v>
      </c>
      <c r="T105" s="380">
        <f>'All Indigenous Communities'!T69</f>
        <v>1</v>
      </c>
      <c r="U105" s="380">
        <f>'All Indigenous Communities'!U69</f>
        <v>1</v>
      </c>
      <c r="V105" s="115">
        <f>'All Indigenous Communities'!V69</f>
        <v>0.16500000000000001</v>
      </c>
      <c r="W105" s="380">
        <f>'All Indigenous Communities'!W69</f>
        <v>0.33</v>
      </c>
      <c r="X105" s="499">
        <f>'All Indigenous Communities'!X69</f>
        <v>0</v>
      </c>
    </row>
    <row r="106" spans="1:24" ht="15">
      <c r="A106" s="679" t="s">
        <v>105</v>
      </c>
      <c r="B106" s="455" t="s">
        <v>82</v>
      </c>
      <c r="C106" s="455">
        <f>'All Indigenous Communities'!C70</f>
        <v>544</v>
      </c>
      <c r="D106" s="456">
        <f>'All Indigenous Communities'!D70</f>
        <v>94.4</v>
      </c>
      <c r="E106" s="112">
        <f>'All Indigenous Communities'!E70</f>
        <v>0.71875</v>
      </c>
      <c r="F106" s="113">
        <f>'All Indigenous Communities'!F70</f>
        <v>0.83333333333333337</v>
      </c>
      <c r="G106" s="115">
        <f>'All Indigenous Communities'!G70</f>
        <v>1</v>
      </c>
      <c r="H106" s="115">
        <f>'All Indigenous Communities'!H70</f>
        <v>0.5</v>
      </c>
      <c r="I106" s="380">
        <f>'All Indigenous Communities'!I70</f>
        <v>1</v>
      </c>
      <c r="J106" s="380" t="str">
        <f>'All Indigenous Communities'!J70</f>
        <v>n/a</v>
      </c>
      <c r="K106" s="380">
        <f>'All Indigenous Communities'!K70</f>
        <v>0</v>
      </c>
      <c r="L106" s="115">
        <f>'All Indigenous Communities'!L70</f>
        <v>1</v>
      </c>
      <c r="M106" s="113">
        <f>'All Indigenous Communities'!M70</f>
        <v>0.60416666666666663</v>
      </c>
      <c r="N106" s="115">
        <f>'All Indigenous Communities'!N70</f>
        <v>0.5</v>
      </c>
      <c r="O106" s="115">
        <f>'All Indigenous Communities'!O70</f>
        <v>0.75</v>
      </c>
      <c r="P106" s="380">
        <f>'All Indigenous Communities'!P70</f>
        <v>1</v>
      </c>
      <c r="Q106" s="380">
        <f>'All Indigenous Communities'!Q70</f>
        <v>0.5</v>
      </c>
      <c r="R106" s="115">
        <f>'All Indigenous Communities'!R70</f>
        <v>0.66666666666666663</v>
      </c>
      <c r="S106" s="380">
        <f>'All Indigenous Communities'!S70</f>
        <v>1</v>
      </c>
      <c r="T106" s="380">
        <f>'All Indigenous Communities'!T70</f>
        <v>0</v>
      </c>
      <c r="U106" s="380">
        <f>'All Indigenous Communities'!U70</f>
        <v>1</v>
      </c>
      <c r="V106" s="115">
        <f>'All Indigenous Communities'!V70</f>
        <v>0.5</v>
      </c>
      <c r="W106" s="380">
        <f>'All Indigenous Communities'!W70</f>
        <v>1</v>
      </c>
      <c r="X106" s="499">
        <f>'All Indigenous Communities'!X70</f>
        <v>0</v>
      </c>
    </row>
    <row r="107" spans="1:24" ht="15.75" thickBot="1">
      <c r="A107" s="880" t="s">
        <v>106</v>
      </c>
      <c r="B107" s="476" t="s">
        <v>82</v>
      </c>
      <c r="C107" s="476">
        <f>'All Indigenous Communities'!C71</f>
        <v>607</v>
      </c>
      <c r="D107" s="475">
        <f>'All Indigenous Communities'!D71</f>
        <v>97.5</v>
      </c>
      <c r="E107" s="212">
        <f>'All Indigenous Communities'!E71</f>
        <v>0.63520833333333337</v>
      </c>
      <c r="F107" s="213">
        <f>'All Indigenous Communities'!F71</f>
        <v>0.66666666666666663</v>
      </c>
      <c r="G107" s="215">
        <f>'All Indigenous Communities'!G71</f>
        <v>0.5</v>
      </c>
      <c r="H107" s="215">
        <f>'All Indigenous Communities'!H71</f>
        <v>0.5</v>
      </c>
      <c r="I107" s="383">
        <f>'All Indigenous Communities'!I71</f>
        <v>1</v>
      </c>
      <c r="J107" s="383" t="str">
        <f>'All Indigenous Communities'!J71</f>
        <v>n/a</v>
      </c>
      <c r="K107" s="383">
        <f>'All Indigenous Communities'!K71</f>
        <v>0</v>
      </c>
      <c r="L107" s="215">
        <f>'All Indigenous Communities'!L71</f>
        <v>1</v>
      </c>
      <c r="M107" s="213">
        <f>'All Indigenous Communities'!M71</f>
        <v>0.60375000000000001</v>
      </c>
      <c r="N107" s="215">
        <f>'All Indigenous Communities'!N71</f>
        <v>0</v>
      </c>
      <c r="O107" s="215">
        <f>'All Indigenous Communities'!O71</f>
        <v>0.75</v>
      </c>
      <c r="P107" s="383">
        <f>'All Indigenous Communities'!P71</f>
        <v>0.5</v>
      </c>
      <c r="Q107" s="383">
        <f>'All Indigenous Communities'!Q71</f>
        <v>1</v>
      </c>
      <c r="R107" s="215">
        <f>'All Indigenous Communities'!R71</f>
        <v>1</v>
      </c>
      <c r="S107" s="383">
        <f>'All Indigenous Communities'!S71</f>
        <v>1</v>
      </c>
      <c r="T107" s="383">
        <f>'All Indigenous Communities'!T71</f>
        <v>1</v>
      </c>
      <c r="U107" s="383">
        <f>'All Indigenous Communities'!U71</f>
        <v>1</v>
      </c>
      <c r="V107" s="215">
        <f>'All Indigenous Communities'!V71</f>
        <v>0.66500000000000004</v>
      </c>
      <c r="W107" s="383">
        <f>'All Indigenous Communities'!W71</f>
        <v>1</v>
      </c>
      <c r="X107" s="648">
        <f>'All Indigenous Communities'!X71</f>
        <v>0.33</v>
      </c>
    </row>
    <row r="108" spans="1:24" ht="15.75" thickBot="1">
      <c r="A108" s="868" t="s">
        <v>281</v>
      </c>
      <c r="B108" s="869" t="s">
        <v>268</v>
      </c>
      <c r="C108" s="869">
        <f>'All Indigenous Communities'!C72</f>
        <v>309</v>
      </c>
      <c r="D108" s="870">
        <f>'All Indigenous Communities'!D72</f>
        <v>95.2</v>
      </c>
      <c r="E108" s="836">
        <f>'All Indigenous Communities'!E72</f>
        <v>0.57291666666666674</v>
      </c>
      <c r="F108" s="837">
        <f>'All Indigenous Communities'!F72</f>
        <v>0.83333333333333337</v>
      </c>
      <c r="G108" s="838">
        <f>'All Indigenous Communities'!G72</f>
        <v>1</v>
      </c>
      <c r="H108" s="839">
        <f>'All Indigenous Communities'!H72</f>
        <v>0.5</v>
      </c>
      <c r="I108" s="840">
        <f>'All Indigenous Communities'!I72</f>
        <v>1</v>
      </c>
      <c r="J108" s="840" t="str">
        <f>'All Indigenous Communities'!J72</f>
        <v>n/a</v>
      </c>
      <c r="K108" s="840">
        <f>'All Indigenous Communities'!K72</f>
        <v>0</v>
      </c>
      <c r="L108" s="838">
        <f>'All Indigenous Communities'!L72</f>
        <v>1</v>
      </c>
      <c r="M108" s="837">
        <f>'All Indigenous Communities'!M72</f>
        <v>0.3125</v>
      </c>
      <c r="N108" s="838">
        <f>'All Indigenous Communities'!N72</f>
        <v>0</v>
      </c>
      <c r="O108" s="839">
        <f>'All Indigenous Communities'!O72</f>
        <v>0.75</v>
      </c>
      <c r="P108" s="840">
        <f>'All Indigenous Communities'!P72</f>
        <v>1</v>
      </c>
      <c r="Q108" s="840">
        <f>'All Indigenous Communities'!Q72</f>
        <v>0.5</v>
      </c>
      <c r="R108" s="839">
        <f>'All Indigenous Communities'!R72</f>
        <v>0.5</v>
      </c>
      <c r="S108" s="840">
        <f>'All Indigenous Communities'!S72</f>
        <v>0.5</v>
      </c>
      <c r="T108" s="840">
        <f>'All Indigenous Communities'!T72</f>
        <v>0</v>
      </c>
      <c r="U108" s="840">
        <f>'All Indigenous Communities'!U72</f>
        <v>1</v>
      </c>
      <c r="V108" s="839">
        <f>'All Indigenous Communities'!V72</f>
        <v>0</v>
      </c>
      <c r="W108" s="840">
        <f>'All Indigenous Communities'!W72</f>
        <v>0</v>
      </c>
      <c r="X108" s="841">
        <f>'All Indigenous Communities'!X72</f>
        <v>0</v>
      </c>
    </row>
    <row r="109" spans="1:24" ht="15.75" thickTop="1">
      <c r="A109" s="881" t="s">
        <v>171</v>
      </c>
      <c r="B109" s="872" t="s">
        <v>172</v>
      </c>
      <c r="C109" s="873">
        <f>'All Indigenous Communities'!C73</f>
        <v>1501</v>
      </c>
      <c r="D109" s="874">
        <f>'All Indigenous Communities'!D73</f>
        <v>97.7</v>
      </c>
      <c r="E109" s="106">
        <f>'All Indigenous Communities'!E73</f>
        <v>0.6316666666666666</v>
      </c>
      <c r="F109" s="107">
        <f>'All Indigenous Communities'!F73</f>
        <v>0.72166666666666668</v>
      </c>
      <c r="G109" s="108">
        <f>'All Indigenous Communities'!G73</f>
        <v>1</v>
      </c>
      <c r="H109" s="109">
        <f>'All Indigenous Communities'!H73</f>
        <v>0.16500000000000001</v>
      </c>
      <c r="I109" s="391">
        <f>'All Indigenous Communities'!I73</f>
        <v>0</v>
      </c>
      <c r="J109" s="391" t="str">
        <f>'All Indigenous Communities'!J73</f>
        <v>n/a</v>
      </c>
      <c r="K109" s="391">
        <f>'All Indigenous Communities'!K73</f>
        <v>0.33</v>
      </c>
      <c r="L109" s="108">
        <f>'All Indigenous Communities'!L73</f>
        <v>1</v>
      </c>
      <c r="M109" s="107">
        <f>'All Indigenous Communities'!M73</f>
        <v>0.54166666666666663</v>
      </c>
      <c r="N109" s="108">
        <f>'All Indigenous Communities'!N73</f>
        <v>1</v>
      </c>
      <c r="O109" s="109">
        <f>'All Indigenous Communities'!O73</f>
        <v>0.5</v>
      </c>
      <c r="P109" s="391">
        <f>'All Indigenous Communities'!P73</f>
        <v>1</v>
      </c>
      <c r="Q109" s="391">
        <f>'All Indigenous Communities'!Q73</f>
        <v>0</v>
      </c>
      <c r="R109" s="109">
        <f>'All Indigenous Communities'!R73</f>
        <v>0.66666666666666663</v>
      </c>
      <c r="S109" s="391">
        <f>'All Indigenous Communities'!S73</f>
        <v>0.5</v>
      </c>
      <c r="T109" s="391">
        <f>'All Indigenous Communities'!T73</f>
        <v>1</v>
      </c>
      <c r="U109" s="391">
        <f>'All Indigenous Communities'!U73</f>
        <v>0.5</v>
      </c>
      <c r="V109" s="109">
        <f>'All Indigenous Communities'!V73</f>
        <v>0</v>
      </c>
      <c r="W109" s="391">
        <f>'All Indigenous Communities'!W73</f>
        <v>0</v>
      </c>
      <c r="X109" s="497">
        <f>'All Indigenous Communities'!X73</f>
        <v>0</v>
      </c>
    </row>
    <row r="110" spans="1:24" ht="15">
      <c r="A110" s="719" t="s">
        <v>173</v>
      </c>
      <c r="B110" s="720" t="s">
        <v>172</v>
      </c>
      <c r="C110" s="720">
        <f>'All Indigenous Communities'!C74</f>
        <v>355</v>
      </c>
      <c r="D110" s="721">
        <f>'All Indigenous Communities'!D74</f>
        <v>98.6</v>
      </c>
      <c r="E110" s="112">
        <f>'All Indigenous Communities'!E74</f>
        <v>0.39958333333333329</v>
      </c>
      <c r="F110" s="113">
        <f>'All Indigenous Communities'!F74</f>
        <v>0.44500000000000001</v>
      </c>
      <c r="G110" s="331">
        <f>'All Indigenous Communities'!G74</f>
        <v>1</v>
      </c>
      <c r="H110" s="115">
        <f>'All Indigenous Communities'!H74</f>
        <v>0.33500000000000002</v>
      </c>
      <c r="I110" s="380">
        <f>'All Indigenous Communities'!I74</f>
        <v>0</v>
      </c>
      <c r="J110" s="380" t="str">
        <f>'All Indigenous Communities'!J74</f>
        <v>n/a</v>
      </c>
      <c r="K110" s="380">
        <f>'All Indigenous Communities'!K74</f>
        <v>0.67</v>
      </c>
      <c r="L110" s="331">
        <f>'All Indigenous Communities'!L74</f>
        <v>0</v>
      </c>
      <c r="M110" s="113">
        <f>'All Indigenous Communities'!M74</f>
        <v>0.35416666666666663</v>
      </c>
      <c r="N110" s="331">
        <f>'All Indigenous Communities'!N74</f>
        <v>0.5</v>
      </c>
      <c r="O110" s="115">
        <f>'All Indigenous Communities'!O74</f>
        <v>0.25</v>
      </c>
      <c r="P110" s="380">
        <f>'All Indigenous Communities'!P74</f>
        <v>0.5</v>
      </c>
      <c r="Q110" s="380">
        <f>'All Indigenous Communities'!Q74</f>
        <v>0</v>
      </c>
      <c r="R110" s="115">
        <f>'All Indigenous Communities'!R74</f>
        <v>0.66666666666666663</v>
      </c>
      <c r="S110" s="380">
        <f>'All Indigenous Communities'!S74</f>
        <v>0.5</v>
      </c>
      <c r="T110" s="380">
        <f>'All Indigenous Communities'!T74</f>
        <v>1</v>
      </c>
      <c r="U110" s="380">
        <f>'All Indigenous Communities'!U74</f>
        <v>0.5</v>
      </c>
      <c r="V110" s="115">
        <f>'All Indigenous Communities'!V74</f>
        <v>0</v>
      </c>
      <c r="W110" s="380">
        <f>'All Indigenous Communities'!W74</f>
        <v>0</v>
      </c>
      <c r="X110" s="499">
        <f>'All Indigenous Communities'!X74</f>
        <v>0</v>
      </c>
    </row>
    <row r="111" spans="1:24" ht="15">
      <c r="A111" s="723" t="s">
        <v>174</v>
      </c>
      <c r="B111" s="724" t="s">
        <v>172</v>
      </c>
      <c r="C111" s="724">
        <f>'All Indigenous Communities'!C75</f>
        <v>867</v>
      </c>
      <c r="D111" s="725">
        <f>'All Indigenous Communities'!D75</f>
        <v>100</v>
      </c>
      <c r="E111" s="112">
        <f>'All Indigenous Communities'!E75</f>
        <v>0.6183333333333334</v>
      </c>
      <c r="F111" s="113">
        <f>'All Indigenous Communities'!F75</f>
        <v>0.77833333333333332</v>
      </c>
      <c r="G111" s="331">
        <f>'All Indigenous Communities'!G75</f>
        <v>1</v>
      </c>
      <c r="H111" s="115">
        <f>'All Indigenous Communities'!H75</f>
        <v>0.33500000000000002</v>
      </c>
      <c r="I111" s="380">
        <f>'All Indigenous Communities'!I75</f>
        <v>0</v>
      </c>
      <c r="J111" s="380" t="str">
        <f>'All Indigenous Communities'!J75</f>
        <v>n/a</v>
      </c>
      <c r="K111" s="380">
        <f>'All Indigenous Communities'!K75</f>
        <v>0.67</v>
      </c>
      <c r="L111" s="331">
        <f>'All Indigenous Communities'!L75</f>
        <v>1</v>
      </c>
      <c r="M111" s="113">
        <f>'All Indigenous Communities'!M75</f>
        <v>0.45833333333333337</v>
      </c>
      <c r="N111" s="331">
        <f>'All Indigenous Communities'!N75</f>
        <v>0.5</v>
      </c>
      <c r="O111" s="115">
        <f>'All Indigenous Communities'!O75</f>
        <v>0.5</v>
      </c>
      <c r="P111" s="380">
        <f>'All Indigenous Communities'!P75</f>
        <v>1</v>
      </c>
      <c r="Q111" s="380">
        <f>'All Indigenous Communities'!Q75</f>
        <v>0</v>
      </c>
      <c r="R111" s="115">
        <f>'All Indigenous Communities'!R75</f>
        <v>0.83333333333333337</v>
      </c>
      <c r="S111" s="380">
        <f>'All Indigenous Communities'!S75</f>
        <v>1</v>
      </c>
      <c r="T111" s="380">
        <f>'All Indigenous Communities'!T75</f>
        <v>1</v>
      </c>
      <c r="U111" s="380">
        <f>'All Indigenous Communities'!U75</f>
        <v>0.5</v>
      </c>
      <c r="V111" s="115">
        <f>'All Indigenous Communities'!V75</f>
        <v>0</v>
      </c>
      <c r="W111" s="380">
        <f>'All Indigenous Communities'!W75</f>
        <v>0</v>
      </c>
      <c r="X111" s="499">
        <f>'All Indigenous Communities'!X75</f>
        <v>0</v>
      </c>
    </row>
    <row r="112" spans="1:24" ht="15">
      <c r="A112" s="719" t="s">
        <v>175</v>
      </c>
      <c r="B112" s="720" t="s">
        <v>172</v>
      </c>
      <c r="C112" s="722">
        <f>'All Indigenous Communities'!C76</f>
        <v>1014</v>
      </c>
      <c r="D112" s="721">
        <f>'All Indigenous Communities'!D76</f>
        <v>100</v>
      </c>
      <c r="E112" s="112">
        <f>'All Indigenous Communities'!E76</f>
        <v>0.24625</v>
      </c>
      <c r="F112" s="113">
        <f>'All Indigenous Communities'!F76</f>
        <v>5.5E-2</v>
      </c>
      <c r="G112" s="331">
        <f>'All Indigenous Communities'!G76</f>
        <v>0</v>
      </c>
      <c r="H112" s="115">
        <f>'All Indigenous Communities'!H76</f>
        <v>0.16500000000000001</v>
      </c>
      <c r="I112" s="380">
        <f>'All Indigenous Communities'!I76</f>
        <v>0</v>
      </c>
      <c r="J112" s="380" t="str">
        <f>'All Indigenous Communities'!J76</f>
        <v>n/a</v>
      </c>
      <c r="K112" s="380">
        <f>'All Indigenous Communities'!K76</f>
        <v>0.33</v>
      </c>
      <c r="L112" s="331">
        <f>'All Indigenous Communities'!L76</f>
        <v>0</v>
      </c>
      <c r="M112" s="113">
        <f>'All Indigenous Communities'!M76</f>
        <v>0.4375</v>
      </c>
      <c r="N112" s="331">
        <f>'All Indigenous Communities'!N76</f>
        <v>0.5</v>
      </c>
      <c r="O112" s="115">
        <f>'All Indigenous Communities'!O76</f>
        <v>0.25</v>
      </c>
      <c r="P112" s="380">
        <f>'All Indigenous Communities'!P76</f>
        <v>0.5</v>
      </c>
      <c r="Q112" s="380">
        <f>'All Indigenous Communities'!Q76</f>
        <v>0</v>
      </c>
      <c r="R112" s="115">
        <f>'All Indigenous Communities'!R76</f>
        <v>1</v>
      </c>
      <c r="S112" s="380">
        <f>'All Indigenous Communities'!S76</f>
        <v>1</v>
      </c>
      <c r="T112" s="380">
        <f>'All Indigenous Communities'!T76</f>
        <v>1</v>
      </c>
      <c r="U112" s="380">
        <f>'All Indigenous Communities'!U76</f>
        <v>1</v>
      </c>
      <c r="V112" s="115">
        <f>'All Indigenous Communities'!V76</f>
        <v>0</v>
      </c>
      <c r="W112" s="380">
        <f>'All Indigenous Communities'!W76</f>
        <v>0</v>
      </c>
      <c r="X112" s="499">
        <f>'All Indigenous Communities'!X76</f>
        <v>0</v>
      </c>
    </row>
    <row r="113" spans="1:24" ht="15">
      <c r="A113" s="723" t="s">
        <v>176</v>
      </c>
      <c r="B113" s="724" t="s">
        <v>172</v>
      </c>
      <c r="C113" s="724">
        <f>'All Indigenous Communities'!C77</f>
        <v>361</v>
      </c>
      <c r="D113" s="725">
        <f>'All Indigenous Communities'!D77</f>
        <v>100</v>
      </c>
      <c r="E113" s="112">
        <f>'All Indigenous Communities'!E77</f>
        <v>0.22541666666666668</v>
      </c>
      <c r="F113" s="113">
        <f>'All Indigenous Communities'!F77</f>
        <v>5.5E-2</v>
      </c>
      <c r="G113" s="331">
        <f>'All Indigenous Communities'!G77</f>
        <v>0</v>
      </c>
      <c r="H113" s="115">
        <f>'All Indigenous Communities'!H77</f>
        <v>0.16500000000000001</v>
      </c>
      <c r="I113" s="380">
        <f>'All Indigenous Communities'!I77</f>
        <v>0</v>
      </c>
      <c r="J113" s="380" t="str">
        <f>'All Indigenous Communities'!J77</f>
        <v>n/a</v>
      </c>
      <c r="K113" s="380">
        <f>'All Indigenous Communities'!K77</f>
        <v>0.33</v>
      </c>
      <c r="L113" s="331">
        <f>'All Indigenous Communities'!L77</f>
        <v>0</v>
      </c>
      <c r="M113" s="113">
        <f>'All Indigenous Communities'!M77</f>
        <v>0.39583333333333337</v>
      </c>
      <c r="N113" s="331">
        <f>'All Indigenous Communities'!N77</f>
        <v>0.5</v>
      </c>
      <c r="O113" s="115">
        <f>'All Indigenous Communities'!O77</f>
        <v>0.25</v>
      </c>
      <c r="P113" s="380">
        <f>'All Indigenous Communities'!P77</f>
        <v>0.5</v>
      </c>
      <c r="Q113" s="380">
        <f>'All Indigenous Communities'!Q77</f>
        <v>0</v>
      </c>
      <c r="R113" s="115">
        <f>'All Indigenous Communities'!R77</f>
        <v>0.83333333333333337</v>
      </c>
      <c r="S113" s="380">
        <f>'All Indigenous Communities'!S77</f>
        <v>0.5</v>
      </c>
      <c r="T113" s="380">
        <f>'All Indigenous Communities'!T77</f>
        <v>1</v>
      </c>
      <c r="U113" s="380">
        <f>'All Indigenous Communities'!U77</f>
        <v>1</v>
      </c>
      <c r="V113" s="115">
        <f>'All Indigenous Communities'!V77</f>
        <v>0</v>
      </c>
      <c r="W113" s="380">
        <f>'All Indigenous Communities'!W77</f>
        <v>0</v>
      </c>
      <c r="X113" s="499">
        <f>'All Indigenous Communities'!X77</f>
        <v>0</v>
      </c>
    </row>
    <row r="114" spans="1:24" ht="15">
      <c r="A114" s="719" t="s">
        <v>177</v>
      </c>
      <c r="B114" s="720" t="s">
        <v>172</v>
      </c>
      <c r="C114" s="722">
        <f>'All Indigenous Communities'!C78</f>
        <v>849</v>
      </c>
      <c r="D114" s="721">
        <f>'All Indigenous Communities'!D78</f>
        <v>99.4</v>
      </c>
      <c r="E114" s="112">
        <f>'All Indigenous Communities'!E78</f>
        <v>0.41666666666666663</v>
      </c>
      <c r="F114" s="113">
        <f>'All Indigenous Communities'!F78</f>
        <v>0.33333333333333331</v>
      </c>
      <c r="G114" s="331">
        <f>'All Indigenous Communities'!G78</f>
        <v>1</v>
      </c>
      <c r="H114" s="115">
        <f>'All Indigenous Communities'!H78</f>
        <v>0</v>
      </c>
      <c r="I114" s="380">
        <f>'All Indigenous Communities'!I78</f>
        <v>0</v>
      </c>
      <c r="J114" s="380" t="str">
        <f>'All Indigenous Communities'!J78</f>
        <v>n/a</v>
      </c>
      <c r="K114" s="380">
        <f>'All Indigenous Communities'!K78</f>
        <v>0</v>
      </c>
      <c r="L114" s="331">
        <f>'All Indigenous Communities'!L78</f>
        <v>0</v>
      </c>
      <c r="M114" s="113">
        <f>'All Indigenous Communities'!M78</f>
        <v>0.5</v>
      </c>
      <c r="N114" s="331">
        <f>'All Indigenous Communities'!N78</f>
        <v>0.5</v>
      </c>
      <c r="O114" s="115">
        <f>'All Indigenous Communities'!O78</f>
        <v>0.5</v>
      </c>
      <c r="P114" s="380">
        <f>'All Indigenous Communities'!P78</f>
        <v>1</v>
      </c>
      <c r="Q114" s="380">
        <f>'All Indigenous Communities'!Q78</f>
        <v>0</v>
      </c>
      <c r="R114" s="115">
        <f>'All Indigenous Communities'!R78</f>
        <v>1</v>
      </c>
      <c r="S114" s="380">
        <f>'All Indigenous Communities'!S78</f>
        <v>1</v>
      </c>
      <c r="T114" s="380">
        <f>'All Indigenous Communities'!T78</f>
        <v>1</v>
      </c>
      <c r="U114" s="380">
        <f>'All Indigenous Communities'!U78</f>
        <v>1</v>
      </c>
      <c r="V114" s="115">
        <f>'All Indigenous Communities'!V78</f>
        <v>0</v>
      </c>
      <c r="W114" s="380">
        <f>'All Indigenous Communities'!W78</f>
        <v>0</v>
      </c>
      <c r="X114" s="499">
        <f>'All Indigenous Communities'!X78</f>
        <v>0</v>
      </c>
    </row>
    <row r="115" spans="1:24" ht="15">
      <c r="A115" s="723" t="s">
        <v>178</v>
      </c>
      <c r="B115" s="724" t="s">
        <v>172</v>
      </c>
      <c r="C115" s="724">
        <f>'All Indigenous Communities'!C79</f>
        <v>421</v>
      </c>
      <c r="D115" s="725">
        <f>'All Indigenous Communities'!D79</f>
        <v>100</v>
      </c>
      <c r="E115" s="112">
        <f>'All Indigenous Communities'!E79</f>
        <v>0.45166666666666666</v>
      </c>
      <c r="F115" s="113">
        <f>'All Indigenous Communities'!F79</f>
        <v>0.44500000000000001</v>
      </c>
      <c r="G115" s="331">
        <f>'All Indigenous Communities'!G79</f>
        <v>0.5</v>
      </c>
      <c r="H115" s="115">
        <f>'All Indigenous Communities'!H79</f>
        <v>0.83499999999999996</v>
      </c>
      <c r="I115" s="380">
        <f>'All Indigenous Communities'!I79</f>
        <v>1</v>
      </c>
      <c r="J115" s="380" t="str">
        <f>'All Indigenous Communities'!J79</f>
        <v>n/a</v>
      </c>
      <c r="K115" s="380">
        <f>'All Indigenous Communities'!K79</f>
        <v>0.67</v>
      </c>
      <c r="L115" s="331">
        <f>'All Indigenous Communities'!L79</f>
        <v>0</v>
      </c>
      <c r="M115" s="113">
        <f>'All Indigenous Communities'!M79</f>
        <v>0.45833333333333337</v>
      </c>
      <c r="N115" s="331">
        <f>'All Indigenous Communities'!N79</f>
        <v>0.5</v>
      </c>
      <c r="O115" s="115">
        <f>'All Indigenous Communities'!O79</f>
        <v>0.5</v>
      </c>
      <c r="P115" s="380">
        <f>'All Indigenous Communities'!P79</f>
        <v>1</v>
      </c>
      <c r="Q115" s="380">
        <f>'All Indigenous Communities'!Q79</f>
        <v>0</v>
      </c>
      <c r="R115" s="115">
        <f>'All Indigenous Communities'!R79</f>
        <v>0.83333333333333337</v>
      </c>
      <c r="S115" s="380">
        <f>'All Indigenous Communities'!S79</f>
        <v>0.5</v>
      </c>
      <c r="T115" s="380">
        <f>'All Indigenous Communities'!T79</f>
        <v>1</v>
      </c>
      <c r="U115" s="380">
        <f>'All Indigenous Communities'!U79</f>
        <v>1</v>
      </c>
      <c r="V115" s="115">
        <f>'All Indigenous Communities'!V79</f>
        <v>0</v>
      </c>
      <c r="W115" s="380">
        <f>'All Indigenous Communities'!W79</f>
        <v>0</v>
      </c>
      <c r="X115" s="499">
        <f>'All Indigenous Communities'!X79</f>
        <v>0</v>
      </c>
    </row>
    <row r="116" spans="1:24" ht="15">
      <c r="A116" s="719" t="s">
        <v>179</v>
      </c>
      <c r="B116" s="720" t="s">
        <v>172</v>
      </c>
      <c r="C116" s="720">
        <f>'All Indigenous Communities'!C80</f>
        <v>511</v>
      </c>
      <c r="D116" s="721">
        <f>'All Indigenous Communities'!D80</f>
        <v>100</v>
      </c>
      <c r="E116" s="112">
        <f>'All Indigenous Communities'!E80</f>
        <v>0.41291666666666671</v>
      </c>
      <c r="F116" s="113">
        <f>'All Indigenous Communities'!F80</f>
        <v>0.38833333333333336</v>
      </c>
      <c r="G116" s="331">
        <f>'All Indigenous Communities'!G80</f>
        <v>1</v>
      </c>
      <c r="H116" s="115">
        <f>'All Indigenous Communities'!H80</f>
        <v>0.16500000000000001</v>
      </c>
      <c r="I116" s="380">
        <f>'All Indigenous Communities'!I80</f>
        <v>0</v>
      </c>
      <c r="J116" s="380" t="str">
        <f>'All Indigenous Communities'!J80</f>
        <v>n/a</v>
      </c>
      <c r="K116" s="380">
        <f>'All Indigenous Communities'!K80</f>
        <v>0.33</v>
      </c>
      <c r="L116" s="331">
        <f>'All Indigenous Communities'!L80</f>
        <v>0</v>
      </c>
      <c r="M116" s="113">
        <f>'All Indigenous Communities'!M80</f>
        <v>0.4375</v>
      </c>
      <c r="N116" s="331">
        <f>'All Indigenous Communities'!N80</f>
        <v>0.5</v>
      </c>
      <c r="O116" s="115">
        <f>'All Indigenous Communities'!O80</f>
        <v>0.25</v>
      </c>
      <c r="P116" s="380">
        <f>'All Indigenous Communities'!P80</f>
        <v>0.5</v>
      </c>
      <c r="Q116" s="380">
        <f>'All Indigenous Communities'!Q80</f>
        <v>0</v>
      </c>
      <c r="R116" s="115">
        <f>'All Indigenous Communities'!R80</f>
        <v>1</v>
      </c>
      <c r="S116" s="380">
        <f>'All Indigenous Communities'!S80</f>
        <v>1</v>
      </c>
      <c r="T116" s="380">
        <f>'All Indigenous Communities'!T80</f>
        <v>1</v>
      </c>
      <c r="U116" s="380">
        <f>'All Indigenous Communities'!U80</f>
        <v>1</v>
      </c>
      <c r="V116" s="115">
        <f>'All Indigenous Communities'!V80</f>
        <v>0</v>
      </c>
      <c r="W116" s="380">
        <f>'All Indigenous Communities'!W80</f>
        <v>0</v>
      </c>
      <c r="X116" s="499">
        <f>'All Indigenous Communities'!X80</f>
        <v>0</v>
      </c>
    </row>
    <row r="117" spans="1:24" ht="15">
      <c r="A117" s="723" t="s">
        <v>180</v>
      </c>
      <c r="B117" s="724" t="s">
        <v>172</v>
      </c>
      <c r="C117" s="726">
        <f>'All Indigenous Communities'!C81</f>
        <v>1024</v>
      </c>
      <c r="D117" s="725">
        <f>'All Indigenous Communities'!D81</f>
        <v>100</v>
      </c>
      <c r="E117" s="112">
        <f>'All Indigenous Communities'!E81</f>
        <v>0.50666666666666671</v>
      </c>
      <c r="F117" s="113">
        <f>'All Indigenous Communities'!F81</f>
        <v>0.55500000000000005</v>
      </c>
      <c r="G117" s="331">
        <f>'All Indigenous Communities'!G81</f>
        <v>0.5</v>
      </c>
      <c r="H117" s="115">
        <f>'All Indigenous Communities'!H81</f>
        <v>0.16500000000000001</v>
      </c>
      <c r="I117" s="380">
        <f>'All Indigenous Communities'!I81</f>
        <v>0</v>
      </c>
      <c r="J117" s="380" t="str">
        <f>'All Indigenous Communities'!J81</f>
        <v>n/a</v>
      </c>
      <c r="K117" s="380">
        <f>'All Indigenous Communities'!K81</f>
        <v>0.33</v>
      </c>
      <c r="L117" s="331">
        <f>'All Indigenous Communities'!L81</f>
        <v>1</v>
      </c>
      <c r="M117" s="113">
        <f>'All Indigenous Communities'!M81</f>
        <v>0.45833333333333337</v>
      </c>
      <c r="N117" s="331">
        <f>'All Indigenous Communities'!N81</f>
        <v>0.5</v>
      </c>
      <c r="O117" s="115">
        <f>'All Indigenous Communities'!O81</f>
        <v>0.5</v>
      </c>
      <c r="P117" s="380">
        <f>'All Indigenous Communities'!P81</f>
        <v>1</v>
      </c>
      <c r="Q117" s="380">
        <f>'All Indigenous Communities'!Q81</f>
        <v>0</v>
      </c>
      <c r="R117" s="115">
        <f>'All Indigenous Communities'!R81</f>
        <v>0.83333333333333337</v>
      </c>
      <c r="S117" s="380">
        <f>'All Indigenous Communities'!S81</f>
        <v>0.5</v>
      </c>
      <c r="T117" s="380">
        <f>'All Indigenous Communities'!T81</f>
        <v>1</v>
      </c>
      <c r="U117" s="380">
        <f>'All Indigenous Communities'!U81</f>
        <v>1</v>
      </c>
      <c r="V117" s="115">
        <f>'All Indigenous Communities'!V81</f>
        <v>0</v>
      </c>
      <c r="W117" s="380">
        <f>'All Indigenous Communities'!W81</f>
        <v>0</v>
      </c>
      <c r="X117" s="499">
        <f>'All Indigenous Communities'!X81</f>
        <v>0</v>
      </c>
    </row>
    <row r="118" spans="1:24" ht="15">
      <c r="A118" s="719" t="s">
        <v>181</v>
      </c>
      <c r="B118" s="720" t="s">
        <v>172</v>
      </c>
      <c r="C118" s="720">
        <f>'All Indigenous Communities'!C82</f>
        <v>252</v>
      </c>
      <c r="D118" s="721">
        <f>'All Indigenous Communities'!D82</f>
        <v>100</v>
      </c>
      <c r="E118" s="112">
        <f>'All Indigenous Communities'!E82</f>
        <v>0.19416666666666668</v>
      </c>
      <c r="F118" s="113">
        <f>'All Indigenous Communities'!F82</f>
        <v>5.5E-2</v>
      </c>
      <c r="G118" s="331">
        <f>'All Indigenous Communities'!G82</f>
        <v>0</v>
      </c>
      <c r="H118" s="115">
        <f>'All Indigenous Communities'!H82</f>
        <v>0.16500000000000001</v>
      </c>
      <c r="I118" s="380">
        <f>'All Indigenous Communities'!I82</f>
        <v>0</v>
      </c>
      <c r="J118" s="380" t="str">
        <f>'All Indigenous Communities'!J82</f>
        <v>n/a</v>
      </c>
      <c r="K118" s="380">
        <f>'All Indigenous Communities'!K82</f>
        <v>0.33</v>
      </c>
      <c r="L118" s="331">
        <f>'All Indigenous Communities'!L82</f>
        <v>0</v>
      </c>
      <c r="M118" s="113">
        <f>'All Indigenous Communities'!M82</f>
        <v>0.33333333333333337</v>
      </c>
      <c r="N118" s="331">
        <f>'All Indigenous Communities'!N82</f>
        <v>0.5</v>
      </c>
      <c r="O118" s="115">
        <f>'All Indigenous Communities'!O82</f>
        <v>0</v>
      </c>
      <c r="P118" s="380">
        <f>'All Indigenous Communities'!P82</f>
        <v>0</v>
      </c>
      <c r="Q118" s="380">
        <f>'All Indigenous Communities'!Q82</f>
        <v>0</v>
      </c>
      <c r="R118" s="115">
        <f>'All Indigenous Communities'!R82</f>
        <v>0.83333333333333337</v>
      </c>
      <c r="S118" s="380">
        <f>'All Indigenous Communities'!S82</f>
        <v>1</v>
      </c>
      <c r="T118" s="380">
        <f>'All Indigenous Communities'!T82</f>
        <v>1</v>
      </c>
      <c r="U118" s="380">
        <f>'All Indigenous Communities'!U82</f>
        <v>0.5</v>
      </c>
      <c r="V118" s="115">
        <f>'All Indigenous Communities'!V82</f>
        <v>0</v>
      </c>
      <c r="W118" s="380">
        <f>'All Indigenous Communities'!W82</f>
        <v>0</v>
      </c>
      <c r="X118" s="499">
        <f>'All Indigenous Communities'!X82</f>
        <v>0</v>
      </c>
    </row>
    <row r="119" spans="1:24" ht="15">
      <c r="A119" s="723" t="s">
        <v>182</v>
      </c>
      <c r="B119" s="724" t="s">
        <v>172</v>
      </c>
      <c r="C119" s="726">
        <f>'All Indigenous Communities'!C83</f>
        <v>1481</v>
      </c>
      <c r="D119" s="725">
        <f>'All Indigenous Communities'!D83</f>
        <v>77.3</v>
      </c>
      <c r="E119" s="112">
        <f>'All Indigenous Communities'!E83</f>
        <v>0.54833333333333334</v>
      </c>
      <c r="F119" s="113">
        <f>'All Indigenous Communities'!F83</f>
        <v>0.38833333333333336</v>
      </c>
      <c r="G119" s="331">
        <f>'All Indigenous Communities'!G83</f>
        <v>0</v>
      </c>
      <c r="H119" s="115">
        <f>'All Indigenous Communities'!H83</f>
        <v>0.16500000000000001</v>
      </c>
      <c r="I119" s="380">
        <f>'All Indigenous Communities'!I83</f>
        <v>0</v>
      </c>
      <c r="J119" s="380" t="str">
        <f>'All Indigenous Communities'!J83</f>
        <v>n/a</v>
      </c>
      <c r="K119" s="380">
        <f>'All Indigenous Communities'!K83</f>
        <v>0.33</v>
      </c>
      <c r="L119" s="331">
        <f>'All Indigenous Communities'!L83</f>
        <v>1</v>
      </c>
      <c r="M119" s="113">
        <f>'All Indigenous Communities'!M83</f>
        <v>0.70833333333333337</v>
      </c>
      <c r="N119" s="331">
        <f>'All Indigenous Communities'!N83</f>
        <v>1</v>
      </c>
      <c r="O119" s="115">
        <f>'All Indigenous Communities'!O83</f>
        <v>1</v>
      </c>
      <c r="P119" s="380">
        <f>'All Indigenous Communities'!P83</f>
        <v>1</v>
      </c>
      <c r="Q119" s="380">
        <f>'All Indigenous Communities'!Q83</f>
        <v>1</v>
      </c>
      <c r="R119" s="115">
        <f>'All Indigenous Communities'!R83</f>
        <v>0.83333333333333337</v>
      </c>
      <c r="S119" s="380">
        <f>'All Indigenous Communities'!S83</f>
        <v>1</v>
      </c>
      <c r="T119" s="380">
        <f>'All Indigenous Communities'!T83</f>
        <v>1</v>
      </c>
      <c r="U119" s="380">
        <f>'All Indigenous Communities'!U83</f>
        <v>0.5</v>
      </c>
      <c r="V119" s="115">
        <f>'All Indigenous Communities'!V83</f>
        <v>0</v>
      </c>
      <c r="W119" s="380">
        <f>'All Indigenous Communities'!W83</f>
        <v>0</v>
      </c>
      <c r="X119" s="499">
        <f>'All Indigenous Communities'!X83</f>
        <v>0</v>
      </c>
    </row>
    <row r="120" spans="1:24" ht="15">
      <c r="A120" s="719" t="s">
        <v>183</v>
      </c>
      <c r="B120" s="720" t="s">
        <v>172</v>
      </c>
      <c r="C120" s="720">
        <f>'All Indigenous Communities'!C84</f>
        <v>281</v>
      </c>
      <c r="D120" s="721">
        <f>'All Indigenous Communities'!D84</f>
        <v>100</v>
      </c>
      <c r="E120" s="112">
        <f>'All Indigenous Communities'!E84</f>
        <v>0.43083333333333329</v>
      </c>
      <c r="F120" s="113">
        <f>'All Indigenous Communities'!F84</f>
        <v>0.44500000000000001</v>
      </c>
      <c r="G120" s="331">
        <f>'All Indigenous Communities'!G84</f>
        <v>1</v>
      </c>
      <c r="H120" s="115">
        <f>'All Indigenous Communities'!H84</f>
        <v>0.33500000000000002</v>
      </c>
      <c r="I120" s="380">
        <f>'All Indigenous Communities'!I84</f>
        <v>0</v>
      </c>
      <c r="J120" s="380" t="str">
        <f>'All Indigenous Communities'!J84</f>
        <v>n/a</v>
      </c>
      <c r="K120" s="380">
        <f>'All Indigenous Communities'!K84</f>
        <v>0.67</v>
      </c>
      <c r="L120" s="331">
        <f>'All Indigenous Communities'!L84</f>
        <v>0</v>
      </c>
      <c r="M120" s="113">
        <f>'All Indigenous Communities'!M84</f>
        <v>0.41666666666666663</v>
      </c>
      <c r="N120" s="331">
        <f>'All Indigenous Communities'!N84</f>
        <v>0.5</v>
      </c>
      <c r="O120" s="115">
        <f>'All Indigenous Communities'!O84</f>
        <v>0.5</v>
      </c>
      <c r="P120" s="380">
        <f>'All Indigenous Communities'!P84</f>
        <v>1</v>
      </c>
      <c r="Q120" s="380">
        <f>'All Indigenous Communities'!Q84</f>
        <v>0</v>
      </c>
      <c r="R120" s="115">
        <f>'All Indigenous Communities'!R84</f>
        <v>0.66666666666666663</v>
      </c>
      <c r="S120" s="380">
        <f>'All Indigenous Communities'!S84</f>
        <v>0.5</v>
      </c>
      <c r="T120" s="380">
        <f>'All Indigenous Communities'!T84</f>
        <v>1</v>
      </c>
      <c r="U120" s="380">
        <f>'All Indigenous Communities'!U84</f>
        <v>0.5</v>
      </c>
      <c r="V120" s="115">
        <f>'All Indigenous Communities'!V84</f>
        <v>0</v>
      </c>
      <c r="W120" s="380">
        <f>'All Indigenous Communities'!W84</f>
        <v>0</v>
      </c>
      <c r="X120" s="499">
        <f>'All Indigenous Communities'!X84</f>
        <v>0</v>
      </c>
    </row>
    <row r="121" spans="1:24" ht="15">
      <c r="A121" s="723" t="s">
        <v>184</v>
      </c>
      <c r="B121" s="724" t="s">
        <v>172</v>
      </c>
      <c r="C121" s="724">
        <f>'All Indigenous Communities'!C85</f>
        <v>237</v>
      </c>
      <c r="D121" s="725">
        <f>'All Indigenous Communities'!D85</f>
        <v>100</v>
      </c>
      <c r="E121" s="112">
        <f>'All Indigenous Communities'!E85</f>
        <v>0.20833333333333331</v>
      </c>
      <c r="F121" s="113">
        <f>'All Indigenous Communities'!F85</f>
        <v>0</v>
      </c>
      <c r="G121" s="331">
        <f>'All Indigenous Communities'!G85</f>
        <v>0</v>
      </c>
      <c r="H121" s="115">
        <f>'All Indigenous Communities'!H85</f>
        <v>0</v>
      </c>
      <c r="I121" s="380">
        <f>'All Indigenous Communities'!I85</f>
        <v>0</v>
      </c>
      <c r="J121" s="380" t="str">
        <f>'All Indigenous Communities'!J85</f>
        <v>n/a</v>
      </c>
      <c r="K121" s="380">
        <f>'All Indigenous Communities'!K85</f>
        <v>0</v>
      </c>
      <c r="L121" s="331">
        <f>'All Indigenous Communities'!L85</f>
        <v>0</v>
      </c>
      <c r="M121" s="113">
        <f>'All Indigenous Communities'!M85</f>
        <v>0.41666666666666663</v>
      </c>
      <c r="N121" s="331">
        <f>'All Indigenous Communities'!N85</f>
        <v>0.5</v>
      </c>
      <c r="O121" s="115">
        <f>'All Indigenous Communities'!O85</f>
        <v>0.5</v>
      </c>
      <c r="P121" s="380">
        <f>'All Indigenous Communities'!P85</f>
        <v>0.5</v>
      </c>
      <c r="Q121" s="380">
        <f>'All Indigenous Communities'!Q85</f>
        <v>0.5</v>
      </c>
      <c r="R121" s="115">
        <f>'All Indigenous Communities'!R85</f>
        <v>0.66666666666666663</v>
      </c>
      <c r="S121" s="380">
        <f>'All Indigenous Communities'!S85</f>
        <v>0.5</v>
      </c>
      <c r="T121" s="380">
        <f>'All Indigenous Communities'!T85</f>
        <v>1</v>
      </c>
      <c r="U121" s="380">
        <f>'All Indigenous Communities'!U85</f>
        <v>0.5</v>
      </c>
      <c r="V121" s="115">
        <f>'All Indigenous Communities'!V85</f>
        <v>0</v>
      </c>
      <c r="W121" s="380">
        <f>'All Indigenous Communities'!W85</f>
        <v>0</v>
      </c>
      <c r="X121" s="499">
        <f>'All Indigenous Communities'!X85</f>
        <v>0</v>
      </c>
    </row>
    <row r="122" spans="1:24" ht="15">
      <c r="A122" s="719" t="s">
        <v>185</v>
      </c>
      <c r="B122" s="720" t="s">
        <v>172</v>
      </c>
      <c r="C122" s="720">
        <f>'All Indigenous Communities'!C86</f>
        <v>293</v>
      </c>
      <c r="D122" s="721">
        <f>'All Indigenous Communities'!D86</f>
        <v>100</v>
      </c>
      <c r="E122" s="112">
        <f>'All Indigenous Communities'!E86</f>
        <v>0.42041666666666666</v>
      </c>
      <c r="F122" s="113">
        <f>'All Indigenous Communities'!F86</f>
        <v>0.44500000000000001</v>
      </c>
      <c r="G122" s="331">
        <f>'All Indigenous Communities'!G86</f>
        <v>1</v>
      </c>
      <c r="H122" s="115">
        <f>'All Indigenous Communities'!H86</f>
        <v>0.33500000000000002</v>
      </c>
      <c r="I122" s="380">
        <f>'All Indigenous Communities'!I86</f>
        <v>0</v>
      </c>
      <c r="J122" s="380" t="str">
        <f>'All Indigenous Communities'!J86</f>
        <v>n/a</v>
      </c>
      <c r="K122" s="380">
        <f>'All Indigenous Communities'!K86</f>
        <v>0.67</v>
      </c>
      <c r="L122" s="331">
        <f>'All Indigenous Communities'!L86</f>
        <v>0</v>
      </c>
      <c r="M122" s="113">
        <f>'All Indigenous Communities'!M86</f>
        <v>0.39583333333333337</v>
      </c>
      <c r="N122" s="331">
        <f>'All Indigenous Communities'!N86</f>
        <v>0.5</v>
      </c>
      <c r="O122" s="115">
        <f>'All Indigenous Communities'!O86</f>
        <v>0.25</v>
      </c>
      <c r="P122" s="380">
        <f>'All Indigenous Communities'!P86</f>
        <v>0.5</v>
      </c>
      <c r="Q122" s="380">
        <f>'All Indigenous Communities'!Q86</f>
        <v>0</v>
      </c>
      <c r="R122" s="115">
        <f>'All Indigenous Communities'!R86</f>
        <v>0.83333333333333337</v>
      </c>
      <c r="S122" s="380">
        <f>'All Indigenous Communities'!S86</f>
        <v>1</v>
      </c>
      <c r="T122" s="380">
        <f>'All Indigenous Communities'!T86</f>
        <v>1</v>
      </c>
      <c r="U122" s="380">
        <f>'All Indigenous Communities'!U86</f>
        <v>0.5</v>
      </c>
      <c r="V122" s="115">
        <f>'All Indigenous Communities'!V86</f>
        <v>0</v>
      </c>
      <c r="W122" s="380">
        <f>'All Indigenous Communities'!W86</f>
        <v>0</v>
      </c>
      <c r="X122" s="499">
        <f>'All Indigenous Communities'!X86</f>
        <v>0</v>
      </c>
    </row>
    <row r="123" spans="1:24" ht="15">
      <c r="A123" s="723" t="s">
        <v>186</v>
      </c>
      <c r="B123" s="724" t="s">
        <v>172</v>
      </c>
      <c r="C123" s="724">
        <f>'All Indigenous Communities'!C87</f>
        <v>90</v>
      </c>
      <c r="D123" s="725">
        <f>'All Indigenous Communities'!D87</f>
        <v>100</v>
      </c>
      <c r="E123" s="112">
        <f>'All Indigenous Communities'!E87</f>
        <v>0.48958333333333331</v>
      </c>
      <c r="F123" s="113">
        <f>'All Indigenous Communities'!F87</f>
        <v>0.66666666666666663</v>
      </c>
      <c r="G123" s="331">
        <f>'All Indigenous Communities'!G87</f>
        <v>0.5</v>
      </c>
      <c r="H123" s="115">
        <f>'All Indigenous Communities'!H87</f>
        <v>0.5</v>
      </c>
      <c r="I123" s="380">
        <f>'All Indigenous Communities'!I87</f>
        <v>1</v>
      </c>
      <c r="J123" s="380" t="str">
        <f>'All Indigenous Communities'!J87</f>
        <v>n/a</v>
      </c>
      <c r="K123" s="380">
        <f>'All Indigenous Communities'!K87</f>
        <v>0</v>
      </c>
      <c r="L123" s="331">
        <f>'All Indigenous Communities'!L87</f>
        <v>1</v>
      </c>
      <c r="M123" s="113">
        <f>'All Indigenous Communities'!M87</f>
        <v>0.3125</v>
      </c>
      <c r="N123" s="331">
        <f>'All Indigenous Communities'!N87</f>
        <v>0.5</v>
      </c>
      <c r="O123" s="115">
        <f>'All Indigenous Communities'!O87</f>
        <v>0.25</v>
      </c>
      <c r="P123" s="380">
        <f>'All Indigenous Communities'!P87</f>
        <v>0.5</v>
      </c>
      <c r="Q123" s="380">
        <f>'All Indigenous Communities'!Q87</f>
        <v>0</v>
      </c>
      <c r="R123" s="115">
        <f>'All Indigenous Communities'!R87</f>
        <v>0.5</v>
      </c>
      <c r="S123" s="380">
        <f>'All Indigenous Communities'!S87</f>
        <v>1</v>
      </c>
      <c r="T123" s="380">
        <f>'All Indigenous Communities'!T87</f>
        <v>0</v>
      </c>
      <c r="U123" s="380">
        <f>'All Indigenous Communities'!U87</f>
        <v>0.5</v>
      </c>
      <c r="V123" s="115">
        <f>'All Indigenous Communities'!V87</f>
        <v>0</v>
      </c>
      <c r="W123" s="380">
        <f>'All Indigenous Communities'!W87</f>
        <v>0</v>
      </c>
      <c r="X123" s="499">
        <f>'All Indigenous Communities'!X87</f>
        <v>0</v>
      </c>
    </row>
    <row r="124" spans="1:24" ht="15">
      <c r="A124" s="719" t="s">
        <v>187</v>
      </c>
      <c r="B124" s="720" t="s">
        <v>172</v>
      </c>
      <c r="C124" s="720">
        <f>'All Indigenous Communities'!C88</f>
        <v>232</v>
      </c>
      <c r="D124" s="721">
        <f>'All Indigenous Communities'!D88</f>
        <v>100</v>
      </c>
      <c r="E124" s="112">
        <f>'All Indigenous Communities'!E88</f>
        <v>0.5</v>
      </c>
      <c r="F124" s="113">
        <f>'All Indigenous Communities'!F88</f>
        <v>0.66666666666666663</v>
      </c>
      <c r="G124" s="331">
        <f>'All Indigenous Communities'!G88</f>
        <v>0.5</v>
      </c>
      <c r="H124" s="115">
        <f>'All Indigenous Communities'!H88</f>
        <v>0.5</v>
      </c>
      <c r="I124" s="380">
        <f>'All Indigenous Communities'!I88</f>
        <v>1</v>
      </c>
      <c r="J124" s="380" t="str">
        <f>'All Indigenous Communities'!J88</f>
        <v>n/a</v>
      </c>
      <c r="K124" s="380">
        <f>'All Indigenous Communities'!K88</f>
        <v>0</v>
      </c>
      <c r="L124" s="331">
        <f>'All Indigenous Communities'!L88</f>
        <v>1</v>
      </c>
      <c r="M124" s="113">
        <f>'All Indigenous Communities'!M88</f>
        <v>0.33333333333333337</v>
      </c>
      <c r="N124" s="331">
        <f>'All Indigenous Communities'!N88</f>
        <v>0.5</v>
      </c>
      <c r="O124" s="115">
        <f>'All Indigenous Communities'!O88</f>
        <v>0</v>
      </c>
      <c r="P124" s="380">
        <f>'All Indigenous Communities'!P88</f>
        <v>0</v>
      </c>
      <c r="Q124" s="380">
        <f>'All Indigenous Communities'!Q88</f>
        <v>0</v>
      </c>
      <c r="R124" s="115">
        <f>'All Indigenous Communities'!R88</f>
        <v>0.83333333333333337</v>
      </c>
      <c r="S124" s="380">
        <f>'All Indigenous Communities'!S88</f>
        <v>0.5</v>
      </c>
      <c r="T124" s="380">
        <f>'All Indigenous Communities'!T88</f>
        <v>1</v>
      </c>
      <c r="U124" s="380">
        <f>'All Indigenous Communities'!U88</f>
        <v>1</v>
      </c>
      <c r="V124" s="115">
        <f>'All Indigenous Communities'!V88</f>
        <v>0</v>
      </c>
      <c r="W124" s="380">
        <f>'All Indigenous Communities'!W88</f>
        <v>0</v>
      </c>
      <c r="X124" s="499">
        <f>'All Indigenous Communities'!X88</f>
        <v>0</v>
      </c>
    </row>
    <row r="125" spans="1:24" ht="15">
      <c r="A125" s="723" t="s">
        <v>188</v>
      </c>
      <c r="B125" s="724" t="s">
        <v>172</v>
      </c>
      <c r="C125" s="724">
        <f>'All Indigenous Communities'!C89</f>
        <v>435</v>
      </c>
      <c r="D125" s="725">
        <f>'All Indigenous Communities'!D89</f>
        <v>98.9</v>
      </c>
      <c r="E125" s="112">
        <f>'All Indigenous Communities'!E89</f>
        <v>0.5625</v>
      </c>
      <c r="F125" s="113">
        <f>'All Indigenous Communities'!F89</f>
        <v>0.66666666666666663</v>
      </c>
      <c r="G125" s="331">
        <f>'All Indigenous Communities'!G89</f>
        <v>0.5</v>
      </c>
      <c r="H125" s="115">
        <f>'All Indigenous Communities'!H89</f>
        <v>0.5</v>
      </c>
      <c r="I125" s="380">
        <f>'All Indigenous Communities'!I89</f>
        <v>1</v>
      </c>
      <c r="J125" s="380" t="str">
        <f>'All Indigenous Communities'!J89</f>
        <v>n/a</v>
      </c>
      <c r="K125" s="380">
        <f>'All Indigenous Communities'!K89</f>
        <v>0</v>
      </c>
      <c r="L125" s="331">
        <f>'All Indigenous Communities'!L89</f>
        <v>1</v>
      </c>
      <c r="M125" s="113">
        <f>'All Indigenous Communities'!M89</f>
        <v>0.45833333333333337</v>
      </c>
      <c r="N125" s="331">
        <f>'All Indigenous Communities'!N89</f>
        <v>0.5</v>
      </c>
      <c r="O125" s="115">
        <f>'All Indigenous Communities'!O89</f>
        <v>0.5</v>
      </c>
      <c r="P125" s="380">
        <f>'All Indigenous Communities'!P89</f>
        <v>1</v>
      </c>
      <c r="Q125" s="380">
        <f>'All Indigenous Communities'!Q89</f>
        <v>0</v>
      </c>
      <c r="R125" s="115">
        <f>'All Indigenous Communities'!R89</f>
        <v>0.83333333333333337</v>
      </c>
      <c r="S125" s="380">
        <f>'All Indigenous Communities'!S89</f>
        <v>0.5</v>
      </c>
      <c r="T125" s="380">
        <f>'All Indigenous Communities'!T89</f>
        <v>1</v>
      </c>
      <c r="U125" s="380">
        <f>'All Indigenous Communities'!U89</f>
        <v>1</v>
      </c>
      <c r="V125" s="115">
        <f>'All Indigenous Communities'!V89</f>
        <v>0</v>
      </c>
      <c r="W125" s="380">
        <f>'All Indigenous Communities'!W89</f>
        <v>0</v>
      </c>
      <c r="X125" s="499">
        <f>'All Indigenous Communities'!X89</f>
        <v>0</v>
      </c>
    </row>
    <row r="126" spans="1:24" ht="15">
      <c r="A126" s="719" t="s">
        <v>189</v>
      </c>
      <c r="B126" s="720" t="s">
        <v>172</v>
      </c>
      <c r="C126" s="720">
        <f>'All Indigenous Communities'!C90</f>
        <v>195</v>
      </c>
      <c r="D126" s="721">
        <f>'All Indigenous Communities'!D90</f>
        <v>100</v>
      </c>
      <c r="E126" s="112">
        <f>'All Indigenous Communities'!E90</f>
        <v>0.19416666666666668</v>
      </c>
      <c r="F126" s="113">
        <f>'All Indigenous Communities'!F90</f>
        <v>5.5E-2</v>
      </c>
      <c r="G126" s="331">
        <f>'All Indigenous Communities'!G90</f>
        <v>0</v>
      </c>
      <c r="H126" s="115">
        <f>'All Indigenous Communities'!H90</f>
        <v>0.16500000000000001</v>
      </c>
      <c r="I126" s="380">
        <f>'All Indigenous Communities'!I90</f>
        <v>0</v>
      </c>
      <c r="J126" s="380" t="str">
        <f>'All Indigenous Communities'!J90</f>
        <v>n/a</v>
      </c>
      <c r="K126" s="380">
        <f>'All Indigenous Communities'!K90</f>
        <v>0.33</v>
      </c>
      <c r="L126" s="331">
        <f>'All Indigenous Communities'!L90</f>
        <v>0</v>
      </c>
      <c r="M126" s="113">
        <f>'All Indigenous Communities'!M90</f>
        <v>0.33333333333333337</v>
      </c>
      <c r="N126" s="331">
        <f>'All Indigenous Communities'!N90</f>
        <v>0.5</v>
      </c>
      <c r="O126" s="115">
        <f>'All Indigenous Communities'!O90</f>
        <v>0</v>
      </c>
      <c r="P126" s="380">
        <f>'All Indigenous Communities'!P90</f>
        <v>0</v>
      </c>
      <c r="Q126" s="380">
        <f>'All Indigenous Communities'!Q90</f>
        <v>0</v>
      </c>
      <c r="R126" s="115">
        <f>'All Indigenous Communities'!R90</f>
        <v>0.83333333333333337</v>
      </c>
      <c r="S126" s="380">
        <f>'All Indigenous Communities'!S90</f>
        <v>0.5</v>
      </c>
      <c r="T126" s="380">
        <f>'All Indigenous Communities'!T90</f>
        <v>1</v>
      </c>
      <c r="U126" s="380">
        <f>'All Indigenous Communities'!U90</f>
        <v>1</v>
      </c>
      <c r="V126" s="115">
        <f>'All Indigenous Communities'!V90</f>
        <v>0</v>
      </c>
      <c r="W126" s="380">
        <f>'All Indigenous Communities'!W90</f>
        <v>0</v>
      </c>
      <c r="X126" s="499">
        <f>'All Indigenous Communities'!X90</f>
        <v>0</v>
      </c>
    </row>
    <row r="127" spans="1:24" ht="15">
      <c r="A127" s="723" t="s">
        <v>190</v>
      </c>
      <c r="B127" s="724" t="s">
        <v>172</v>
      </c>
      <c r="C127" s="724">
        <f>'All Indigenous Communities'!C91</f>
        <v>473</v>
      </c>
      <c r="D127" s="725">
        <f>'All Indigenous Communities'!D91</f>
        <v>100</v>
      </c>
      <c r="E127" s="112">
        <f>'All Indigenous Communities'!E91</f>
        <v>0.44125000000000003</v>
      </c>
      <c r="F127" s="113">
        <f>'All Indigenous Communities'!F91</f>
        <v>0.44500000000000001</v>
      </c>
      <c r="G127" s="331">
        <f>'All Indigenous Communities'!G91</f>
        <v>1</v>
      </c>
      <c r="H127" s="115">
        <f>'All Indigenous Communities'!H91</f>
        <v>0.33500000000000002</v>
      </c>
      <c r="I127" s="380">
        <f>'All Indigenous Communities'!I91</f>
        <v>0</v>
      </c>
      <c r="J127" s="380" t="str">
        <f>'All Indigenous Communities'!J91</f>
        <v>n/a</v>
      </c>
      <c r="K127" s="380">
        <f>'All Indigenous Communities'!K91</f>
        <v>0.67</v>
      </c>
      <c r="L127" s="331">
        <f>'All Indigenous Communities'!L91</f>
        <v>0</v>
      </c>
      <c r="M127" s="113">
        <f>'All Indigenous Communities'!M91</f>
        <v>0.4375</v>
      </c>
      <c r="N127" s="331">
        <f>'All Indigenous Communities'!N91</f>
        <v>0.5</v>
      </c>
      <c r="O127" s="115">
        <f>'All Indigenous Communities'!O91</f>
        <v>0.25</v>
      </c>
      <c r="P127" s="380">
        <f>'All Indigenous Communities'!P91</f>
        <v>0.5</v>
      </c>
      <c r="Q127" s="380">
        <f>'All Indigenous Communities'!Q91</f>
        <v>0</v>
      </c>
      <c r="R127" s="115">
        <f>'All Indigenous Communities'!R91</f>
        <v>1</v>
      </c>
      <c r="S127" s="380">
        <f>'All Indigenous Communities'!S91</f>
        <v>1</v>
      </c>
      <c r="T127" s="380">
        <f>'All Indigenous Communities'!T91</f>
        <v>1</v>
      </c>
      <c r="U127" s="380">
        <f>'All Indigenous Communities'!U91</f>
        <v>1</v>
      </c>
      <c r="V127" s="115">
        <f>'All Indigenous Communities'!V91</f>
        <v>0</v>
      </c>
      <c r="W127" s="380">
        <f>'All Indigenous Communities'!W91</f>
        <v>0</v>
      </c>
      <c r="X127" s="499">
        <f>'All Indigenous Communities'!X91</f>
        <v>0</v>
      </c>
    </row>
    <row r="128" spans="1:24" ht="15">
      <c r="A128" s="719" t="s">
        <v>191</v>
      </c>
      <c r="B128" s="720" t="s">
        <v>172</v>
      </c>
      <c r="C128" s="720">
        <f>'All Indigenous Communities'!C92</f>
        <v>514</v>
      </c>
      <c r="D128" s="721">
        <f>'All Indigenous Communities'!D92</f>
        <v>100</v>
      </c>
      <c r="E128" s="112">
        <f>'All Indigenous Communities'!E92</f>
        <v>0.37124999999999997</v>
      </c>
      <c r="F128" s="113">
        <f>'All Indigenous Communities'!F92</f>
        <v>0.38833333333333336</v>
      </c>
      <c r="G128" s="331">
        <f>'All Indigenous Communities'!G92</f>
        <v>1</v>
      </c>
      <c r="H128" s="115">
        <f>'All Indigenous Communities'!H92</f>
        <v>0.16500000000000001</v>
      </c>
      <c r="I128" s="380">
        <f>'All Indigenous Communities'!I92</f>
        <v>0</v>
      </c>
      <c r="J128" s="380" t="str">
        <f>'All Indigenous Communities'!J92</f>
        <v>n/a</v>
      </c>
      <c r="K128" s="380">
        <f>'All Indigenous Communities'!K92</f>
        <v>0.33</v>
      </c>
      <c r="L128" s="331">
        <f>'All Indigenous Communities'!L92</f>
        <v>0</v>
      </c>
      <c r="M128" s="113">
        <f>'All Indigenous Communities'!M92</f>
        <v>0.35416666666666663</v>
      </c>
      <c r="N128" s="331">
        <f>'All Indigenous Communities'!N92</f>
        <v>0.5</v>
      </c>
      <c r="O128" s="115">
        <f>'All Indigenous Communities'!O92</f>
        <v>0.25</v>
      </c>
      <c r="P128" s="380">
        <f>'All Indigenous Communities'!P92</f>
        <v>0.5</v>
      </c>
      <c r="Q128" s="380">
        <f>'All Indigenous Communities'!Q92</f>
        <v>0</v>
      </c>
      <c r="R128" s="115">
        <f>'All Indigenous Communities'!R92</f>
        <v>0.66666666666666663</v>
      </c>
      <c r="S128" s="380">
        <f>'All Indigenous Communities'!S92</f>
        <v>0.5</v>
      </c>
      <c r="T128" s="380">
        <f>'All Indigenous Communities'!T92</f>
        <v>1</v>
      </c>
      <c r="U128" s="380">
        <f>'All Indigenous Communities'!U92</f>
        <v>0.5</v>
      </c>
      <c r="V128" s="115">
        <f>'All Indigenous Communities'!V92</f>
        <v>0</v>
      </c>
      <c r="W128" s="380">
        <f>'All Indigenous Communities'!W92</f>
        <v>0</v>
      </c>
      <c r="X128" s="499">
        <f>'All Indigenous Communities'!X92</f>
        <v>0</v>
      </c>
    </row>
    <row r="129" spans="1:24" ht="15">
      <c r="A129" s="723" t="s">
        <v>192</v>
      </c>
      <c r="B129" s="724" t="s">
        <v>172</v>
      </c>
      <c r="C129" s="726">
        <f>'All Indigenous Communities'!C93</f>
        <v>2017</v>
      </c>
      <c r="D129" s="725">
        <f>'All Indigenous Communities'!D93</f>
        <v>98.5</v>
      </c>
      <c r="E129" s="112">
        <f>'All Indigenous Communities'!E93</f>
        <v>0.37124999999999997</v>
      </c>
      <c r="F129" s="113">
        <f>'All Indigenous Communities'!F93</f>
        <v>0.38833333333333336</v>
      </c>
      <c r="G129" s="331">
        <f>'All Indigenous Communities'!G93</f>
        <v>1</v>
      </c>
      <c r="H129" s="115">
        <f>'All Indigenous Communities'!H93</f>
        <v>0.16500000000000001</v>
      </c>
      <c r="I129" s="380">
        <f>'All Indigenous Communities'!I93</f>
        <v>0</v>
      </c>
      <c r="J129" s="380" t="str">
        <f>'All Indigenous Communities'!J93</f>
        <v>n/a</v>
      </c>
      <c r="K129" s="380">
        <f>'All Indigenous Communities'!K93</f>
        <v>0.33</v>
      </c>
      <c r="L129" s="331">
        <f>'All Indigenous Communities'!L93</f>
        <v>0</v>
      </c>
      <c r="M129" s="113">
        <f>'All Indigenous Communities'!M93</f>
        <v>0.35416666666666663</v>
      </c>
      <c r="N129" s="331">
        <f>'All Indigenous Communities'!N93</f>
        <v>0.5</v>
      </c>
      <c r="O129" s="115">
        <f>'All Indigenous Communities'!O93</f>
        <v>0.25</v>
      </c>
      <c r="P129" s="380">
        <f>'All Indigenous Communities'!P93</f>
        <v>0.5</v>
      </c>
      <c r="Q129" s="380">
        <f>'All Indigenous Communities'!Q93</f>
        <v>0</v>
      </c>
      <c r="R129" s="115">
        <f>'All Indigenous Communities'!R93</f>
        <v>0.66666666666666663</v>
      </c>
      <c r="S129" s="380">
        <f>'All Indigenous Communities'!S93</f>
        <v>0.5</v>
      </c>
      <c r="T129" s="380">
        <f>'All Indigenous Communities'!T93</f>
        <v>1</v>
      </c>
      <c r="U129" s="380">
        <f>'All Indigenous Communities'!U93</f>
        <v>0.5</v>
      </c>
      <c r="V129" s="115">
        <f>'All Indigenous Communities'!V93</f>
        <v>0</v>
      </c>
      <c r="W129" s="380">
        <f>'All Indigenous Communities'!W93</f>
        <v>0</v>
      </c>
      <c r="X129" s="499">
        <f>'All Indigenous Communities'!X93</f>
        <v>0</v>
      </c>
    </row>
    <row r="130" spans="1:24" ht="15">
      <c r="A130" s="719" t="s">
        <v>193</v>
      </c>
      <c r="B130" s="720" t="s">
        <v>172</v>
      </c>
      <c r="C130" s="720">
        <f>'All Indigenous Communities'!C94</f>
        <v>187</v>
      </c>
      <c r="D130" s="721">
        <f>'All Indigenous Communities'!D94</f>
        <v>100</v>
      </c>
      <c r="E130" s="112">
        <f>'All Indigenous Communities'!E94</f>
        <v>0.64208333333333334</v>
      </c>
      <c r="F130" s="113">
        <f>'All Indigenous Communities'!F94</f>
        <v>0.72166666666666668</v>
      </c>
      <c r="G130" s="331">
        <f>'All Indigenous Communities'!G94</f>
        <v>1</v>
      </c>
      <c r="H130" s="115">
        <f>'All Indigenous Communities'!H94</f>
        <v>0.16500000000000001</v>
      </c>
      <c r="I130" s="380">
        <f>'All Indigenous Communities'!I94</f>
        <v>0</v>
      </c>
      <c r="J130" s="380" t="str">
        <f>'All Indigenous Communities'!J94</f>
        <v>n/a</v>
      </c>
      <c r="K130" s="380">
        <f>'All Indigenous Communities'!K94</f>
        <v>0.33</v>
      </c>
      <c r="L130" s="331">
        <f>'All Indigenous Communities'!L94</f>
        <v>1</v>
      </c>
      <c r="M130" s="113">
        <f>'All Indigenous Communities'!M94</f>
        <v>0.5625</v>
      </c>
      <c r="N130" s="331">
        <f>'All Indigenous Communities'!N94</f>
        <v>0.5</v>
      </c>
      <c r="O130" s="115">
        <f>'All Indigenous Communities'!O94</f>
        <v>0.25</v>
      </c>
      <c r="P130" s="380">
        <f>'All Indigenous Communities'!P94</f>
        <v>0.5</v>
      </c>
      <c r="Q130" s="380">
        <f>'All Indigenous Communities'!Q94</f>
        <v>0</v>
      </c>
      <c r="R130" s="115">
        <f>'All Indigenous Communities'!R94</f>
        <v>1</v>
      </c>
      <c r="S130" s="380">
        <f>'All Indigenous Communities'!S94</f>
        <v>1</v>
      </c>
      <c r="T130" s="380">
        <f>'All Indigenous Communities'!T94</f>
        <v>1</v>
      </c>
      <c r="U130" s="380">
        <f>'All Indigenous Communities'!U94</f>
        <v>1</v>
      </c>
      <c r="V130" s="115">
        <f>'All Indigenous Communities'!V94</f>
        <v>0.5</v>
      </c>
      <c r="W130" s="380">
        <f>'All Indigenous Communities'!W94</f>
        <v>1</v>
      </c>
      <c r="X130" s="499">
        <f>'All Indigenous Communities'!X94</f>
        <v>0</v>
      </c>
    </row>
    <row r="131" spans="1:24" ht="15">
      <c r="A131" s="723" t="s">
        <v>194</v>
      </c>
      <c r="B131" s="724" t="s">
        <v>172</v>
      </c>
      <c r="C131" s="724">
        <f>'All Indigenous Communities'!C95</f>
        <v>382</v>
      </c>
      <c r="D131" s="725">
        <f>'All Indigenous Communities'!D95</f>
        <v>100</v>
      </c>
      <c r="E131" s="112">
        <f>'All Indigenous Communities'!E95</f>
        <v>0.21875</v>
      </c>
      <c r="F131" s="113">
        <f>'All Indigenous Communities'!F95</f>
        <v>0</v>
      </c>
      <c r="G131" s="331">
        <f>'All Indigenous Communities'!G95</f>
        <v>0</v>
      </c>
      <c r="H131" s="115">
        <f>'All Indigenous Communities'!H95</f>
        <v>0</v>
      </c>
      <c r="I131" s="380">
        <f>'All Indigenous Communities'!I95</f>
        <v>0</v>
      </c>
      <c r="J131" s="380" t="str">
        <f>'All Indigenous Communities'!J95</f>
        <v>n/a</v>
      </c>
      <c r="K131" s="380">
        <f>'All Indigenous Communities'!K95</f>
        <v>0</v>
      </c>
      <c r="L131" s="331">
        <f>'All Indigenous Communities'!L95</f>
        <v>0</v>
      </c>
      <c r="M131" s="113">
        <f>'All Indigenous Communities'!M95</f>
        <v>0.4375</v>
      </c>
      <c r="N131" s="331">
        <f>'All Indigenous Communities'!N95</f>
        <v>0.5</v>
      </c>
      <c r="O131" s="115">
        <f>'All Indigenous Communities'!O95</f>
        <v>0.25</v>
      </c>
      <c r="P131" s="380">
        <f>'All Indigenous Communities'!P95</f>
        <v>0.5</v>
      </c>
      <c r="Q131" s="380">
        <f>'All Indigenous Communities'!Q95</f>
        <v>0</v>
      </c>
      <c r="R131" s="115">
        <f>'All Indigenous Communities'!R95</f>
        <v>1</v>
      </c>
      <c r="S131" s="380">
        <f>'All Indigenous Communities'!S95</f>
        <v>1</v>
      </c>
      <c r="T131" s="380">
        <f>'All Indigenous Communities'!T95</f>
        <v>1</v>
      </c>
      <c r="U131" s="380">
        <f>'All Indigenous Communities'!U95</f>
        <v>1</v>
      </c>
      <c r="V131" s="115">
        <f>'All Indigenous Communities'!V95</f>
        <v>0</v>
      </c>
      <c r="W131" s="380">
        <f>'All Indigenous Communities'!W95</f>
        <v>0</v>
      </c>
      <c r="X131" s="499">
        <f>'All Indigenous Communities'!X95</f>
        <v>0</v>
      </c>
    </row>
    <row r="132" spans="1:24" ht="15">
      <c r="A132" s="719" t="s">
        <v>195</v>
      </c>
      <c r="B132" s="720" t="s">
        <v>172</v>
      </c>
      <c r="C132" s="720">
        <f>'All Indigenous Communities'!C96</f>
        <v>440</v>
      </c>
      <c r="D132" s="721">
        <f>'All Indigenous Communities'!D96</f>
        <v>100</v>
      </c>
      <c r="E132" s="112">
        <f>'All Indigenous Communities'!E96</f>
        <v>0.37125000000000002</v>
      </c>
      <c r="F132" s="113">
        <f>'All Indigenous Communities'!F96</f>
        <v>0.22166666666666668</v>
      </c>
      <c r="G132" s="331">
        <f>'All Indigenous Communities'!G96</f>
        <v>0.5</v>
      </c>
      <c r="H132" s="115">
        <f>'All Indigenous Communities'!H96</f>
        <v>0.16500000000000001</v>
      </c>
      <c r="I132" s="380">
        <f>'All Indigenous Communities'!I96</f>
        <v>0</v>
      </c>
      <c r="J132" s="380" t="str">
        <f>'All Indigenous Communities'!J96</f>
        <v>n/a</v>
      </c>
      <c r="K132" s="380">
        <f>'All Indigenous Communities'!K96</f>
        <v>0.33</v>
      </c>
      <c r="L132" s="331">
        <f>'All Indigenous Communities'!L96</f>
        <v>0</v>
      </c>
      <c r="M132" s="113">
        <f>'All Indigenous Communities'!M96</f>
        <v>0.52083333333333337</v>
      </c>
      <c r="N132" s="331">
        <f>'All Indigenous Communities'!N96</f>
        <v>0.5</v>
      </c>
      <c r="O132" s="115">
        <f>'All Indigenous Communities'!O96</f>
        <v>0.25</v>
      </c>
      <c r="P132" s="380">
        <f>'All Indigenous Communities'!P96</f>
        <v>0.5</v>
      </c>
      <c r="Q132" s="380">
        <f>'All Indigenous Communities'!Q96</f>
        <v>0</v>
      </c>
      <c r="R132" s="115">
        <f>'All Indigenous Communities'!R96</f>
        <v>0.83333333333333337</v>
      </c>
      <c r="S132" s="380">
        <f>'All Indigenous Communities'!S96</f>
        <v>0.5</v>
      </c>
      <c r="T132" s="380">
        <f>'All Indigenous Communities'!T96</f>
        <v>1</v>
      </c>
      <c r="U132" s="380">
        <f>'All Indigenous Communities'!U96</f>
        <v>1</v>
      </c>
      <c r="V132" s="115">
        <f>'All Indigenous Communities'!V96</f>
        <v>0.5</v>
      </c>
      <c r="W132" s="380">
        <f>'All Indigenous Communities'!W96</f>
        <v>1</v>
      </c>
      <c r="X132" s="499">
        <f>'All Indigenous Communities'!X96</f>
        <v>0</v>
      </c>
    </row>
    <row r="133" spans="1:24" ht="15">
      <c r="A133" s="723" t="s">
        <v>196</v>
      </c>
      <c r="B133" s="724" t="s">
        <v>172</v>
      </c>
      <c r="C133" s="724">
        <f>'All Indigenous Communities'!C97</f>
        <v>886</v>
      </c>
      <c r="D133" s="725">
        <f>'All Indigenous Communities'!D97</f>
        <v>98.3</v>
      </c>
      <c r="E133" s="112">
        <f>'All Indigenous Communities'!E97</f>
        <v>0.46187500000000004</v>
      </c>
      <c r="F133" s="113">
        <f>'All Indigenous Communities'!F97</f>
        <v>0.44500000000000001</v>
      </c>
      <c r="G133" s="331">
        <f>'All Indigenous Communities'!G97</f>
        <v>1</v>
      </c>
      <c r="H133" s="115">
        <f>'All Indigenous Communities'!H97</f>
        <v>0.33500000000000002</v>
      </c>
      <c r="I133" s="380">
        <f>'All Indigenous Communities'!I97</f>
        <v>0</v>
      </c>
      <c r="J133" s="380" t="str">
        <f>'All Indigenous Communities'!J97</f>
        <v>n/a</v>
      </c>
      <c r="K133" s="380">
        <f>'All Indigenous Communities'!K97</f>
        <v>0.67</v>
      </c>
      <c r="L133" s="331">
        <f>'All Indigenous Communities'!L97</f>
        <v>0</v>
      </c>
      <c r="M133" s="113">
        <f>'All Indigenous Communities'!M97</f>
        <v>0.47875000000000001</v>
      </c>
      <c r="N133" s="331">
        <f>'All Indigenous Communities'!N97</f>
        <v>0.5</v>
      </c>
      <c r="O133" s="115">
        <f>'All Indigenous Communities'!O97</f>
        <v>0.25</v>
      </c>
      <c r="P133" s="380">
        <f>'All Indigenous Communities'!P97</f>
        <v>0.5</v>
      </c>
      <c r="Q133" s="380">
        <f>'All Indigenous Communities'!Q97</f>
        <v>0</v>
      </c>
      <c r="R133" s="115">
        <f>'All Indigenous Communities'!R97</f>
        <v>1</v>
      </c>
      <c r="S133" s="380">
        <f>'All Indigenous Communities'!S97</f>
        <v>1</v>
      </c>
      <c r="T133" s="380">
        <f>'All Indigenous Communities'!T97</f>
        <v>1</v>
      </c>
      <c r="U133" s="380">
        <f>'All Indigenous Communities'!U97</f>
        <v>1</v>
      </c>
      <c r="V133" s="115">
        <f>'All Indigenous Communities'!V97</f>
        <v>0.16500000000000001</v>
      </c>
      <c r="W133" s="380">
        <f>'All Indigenous Communities'!W97</f>
        <v>0</v>
      </c>
      <c r="X133" s="499">
        <f>'All Indigenous Communities'!X97</f>
        <v>0.33</v>
      </c>
    </row>
    <row r="134" spans="1:24" ht="15">
      <c r="A134" s="719" t="s">
        <v>197</v>
      </c>
      <c r="B134" s="720" t="s">
        <v>172</v>
      </c>
      <c r="C134" s="722">
        <f>'All Indigenous Communities'!C98</f>
        <v>778</v>
      </c>
      <c r="D134" s="721">
        <f>'All Indigenous Communities'!D98</f>
        <v>99.4</v>
      </c>
      <c r="E134" s="112">
        <f>'All Indigenous Communities'!E98</f>
        <v>0.28791666666666671</v>
      </c>
      <c r="F134" s="113">
        <f>'All Indigenous Communities'!F98</f>
        <v>5.5E-2</v>
      </c>
      <c r="G134" s="331">
        <f>'All Indigenous Communities'!G98</f>
        <v>0</v>
      </c>
      <c r="H134" s="115">
        <f>'All Indigenous Communities'!H98</f>
        <v>0.16500000000000001</v>
      </c>
      <c r="I134" s="380">
        <f>'All Indigenous Communities'!I98</f>
        <v>0</v>
      </c>
      <c r="J134" s="380" t="str">
        <f>'All Indigenous Communities'!J98</f>
        <v>n/a</v>
      </c>
      <c r="K134" s="380">
        <f>'All Indigenous Communities'!K98</f>
        <v>0.33</v>
      </c>
      <c r="L134" s="331">
        <f>'All Indigenous Communities'!L98</f>
        <v>0</v>
      </c>
      <c r="M134" s="113">
        <f>'All Indigenous Communities'!M98</f>
        <v>0.52083333333333337</v>
      </c>
      <c r="N134" s="331">
        <f>'All Indigenous Communities'!N98</f>
        <v>0.5</v>
      </c>
      <c r="O134" s="115">
        <f>'All Indigenous Communities'!O98</f>
        <v>0.25</v>
      </c>
      <c r="P134" s="380">
        <f>'All Indigenous Communities'!P98</f>
        <v>0.5</v>
      </c>
      <c r="Q134" s="380">
        <f>'All Indigenous Communities'!Q98</f>
        <v>0</v>
      </c>
      <c r="R134" s="115">
        <f>'All Indigenous Communities'!R98</f>
        <v>0.83333333333333337</v>
      </c>
      <c r="S134" s="380">
        <f>'All Indigenous Communities'!S98</f>
        <v>1</v>
      </c>
      <c r="T134" s="380">
        <f>'All Indigenous Communities'!T98</f>
        <v>1</v>
      </c>
      <c r="U134" s="380">
        <f>'All Indigenous Communities'!U98</f>
        <v>0.5</v>
      </c>
      <c r="V134" s="115">
        <f>'All Indigenous Communities'!V98</f>
        <v>0.5</v>
      </c>
      <c r="W134" s="380">
        <f>'All Indigenous Communities'!W98</f>
        <v>1</v>
      </c>
      <c r="X134" s="499">
        <f>'All Indigenous Communities'!X98</f>
        <v>0</v>
      </c>
    </row>
    <row r="135" spans="1:24" ht="15.75" thickBot="1">
      <c r="A135" s="882" t="s">
        <v>198</v>
      </c>
      <c r="B135" s="865" t="s">
        <v>172</v>
      </c>
      <c r="C135" s="865">
        <f>'All Indigenous Communities'!C99</f>
        <v>593</v>
      </c>
      <c r="D135" s="866">
        <f>'All Indigenous Communities'!D99</f>
        <v>98.2</v>
      </c>
      <c r="E135" s="353">
        <f>'All Indigenous Communities'!E99</f>
        <v>0.46916666666666662</v>
      </c>
      <c r="F135" s="354">
        <f>'All Indigenous Communities'!F99</f>
        <v>0.33333333333333331</v>
      </c>
      <c r="G135" s="319">
        <f>'All Indigenous Communities'!G99</f>
        <v>1</v>
      </c>
      <c r="H135" s="355">
        <f>'All Indigenous Communities'!H99</f>
        <v>0</v>
      </c>
      <c r="I135" s="392">
        <f>'All Indigenous Communities'!I99</f>
        <v>0</v>
      </c>
      <c r="J135" s="392" t="str">
        <f>'All Indigenous Communities'!J99</f>
        <v>n/a</v>
      </c>
      <c r="K135" s="392">
        <f>'All Indigenous Communities'!K99</f>
        <v>0</v>
      </c>
      <c r="L135" s="319">
        <f>'All Indigenous Communities'!L99</f>
        <v>0</v>
      </c>
      <c r="M135" s="354">
        <f>'All Indigenous Communities'!M99</f>
        <v>0.60499999999999998</v>
      </c>
      <c r="N135" s="319">
        <f>'All Indigenous Communities'!N99</f>
        <v>0.5</v>
      </c>
      <c r="O135" s="355">
        <f>'All Indigenous Communities'!O99</f>
        <v>0.25</v>
      </c>
      <c r="P135" s="392">
        <f>'All Indigenous Communities'!P99</f>
        <v>0.5</v>
      </c>
      <c r="Q135" s="392">
        <f>'All Indigenous Communities'!Q99</f>
        <v>0</v>
      </c>
      <c r="R135" s="355">
        <f>'All Indigenous Communities'!R99</f>
        <v>1</v>
      </c>
      <c r="S135" s="392">
        <f>'All Indigenous Communities'!S99</f>
        <v>1</v>
      </c>
      <c r="T135" s="392">
        <f>'All Indigenous Communities'!T99</f>
        <v>1</v>
      </c>
      <c r="U135" s="392">
        <f>'All Indigenous Communities'!U99</f>
        <v>1</v>
      </c>
      <c r="V135" s="355">
        <f>'All Indigenous Communities'!V99</f>
        <v>0.67</v>
      </c>
      <c r="W135" s="392">
        <f>'All Indigenous Communities'!W99</f>
        <v>0.67</v>
      </c>
      <c r="X135" s="508">
        <f>'All Indigenous Communities'!X99</f>
        <v>0.67</v>
      </c>
    </row>
    <row r="136" spans="1:24" ht="15.75" thickTop="1">
      <c r="A136" s="883" t="s">
        <v>140</v>
      </c>
      <c r="B136" s="856" t="s">
        <v>141</v>
      </c>
      <c r="C136" s="722">
        <f>'All Indigenous Communities'!C100</f>
        <v>383</v>
      </c>
      <c r="D136" s="721">
        <f>'All Indigenous Communities'!D100</f>
        <v>97.4</v>
      </c>
      <c r="E136" s="112">
        <f>'All Indigenous Communities'!E100</f>
        <v>0.13541666666666669</v>
      </c>
      <c r="F136" s="113">
        <f>'All Indigenous Communities'!F100</f>
        <v>0</v>
      </c>
      <c r="G136" s="115">
        <f>'All Indigenous Communities'!G100</f>
        <v>0</v>
      </c>
      <c r="H136" s="115">
        <f>'All Indigenous Communities'!H100</f>
        <v>0</v>
      </c>
      <c r="I136" s="380">
        <f>'All Indigenous Communities'!I100</f>
        <v>0</v>
      </c>
      <c r="J136" s="380" t="str">
        <f>'All Indigenous Communities'!J100</f>
        <v>n/a</v>
      </c>
      <c r="K136" s="380">
        <f>'All Indigenous Communities'!K100</f>
        <v>0</v>
      </c>
      <c r="L136" s="115">
        <f>'All Indigenous Communities'!L100</f>
        <v>0</v>
      </c>
      <c r="M136" s="113">
        <f>'All Indigenous Communities'!M100</f>
        <v>0.27083333333333337</v>
      </c>
      <c r="N136" s="115">
        <f>'All Indigenous Communities'!N100</f>
        <v>0</v>
      </c>
      <c r="O136" s="115">
        <f>'All Indigenous Communities'!O100</f>
        <v>0.25</v>
      </c>
      <c r="P136" s="380">
        <f>'All Indigenous Communities'!P100</f>
        <v>0.5</v>
      </c>
      <c r="Q136" s="380">
        <f>'All Indigenous Communities'!Q100</f>
        <v>0</v>
      </c>
      <c r="R136" s="115">
        <f>'All Indigenous Communities'!R100</f>
        <v>0.83333333333333337</v>
      </c>
      <c r="S136" s="380">
        <f>'All Indigenous Communities'!S100</f>
        <v>0.5</v>
      </c>
      <c r="T136" s="380">
        <f>'All Indigenous Communities'!T100</f>
        <v>1</v>
      </c>
      <c r="U136" s="380">
        <f>'All Indigenous Communities'!U100</f>
        <v>1</v>
      </c>
      <c r="V136" s="115">
        <f>'All Indigenous Communities'!V100</f>
        <v>0</v>
      </c>
      <c r="W136" s="380">
        <f>'All Indigenous Communities'!W100</f>
        <v>0</v>
      </c>
      <c r="X136" s="499">
        <f>'All Indigenous Communities'!X100</f>
        <v>0</v>
      </c>
    </row>
    <row r="137" spans="1:24" ht="15">
      <c r="A137" s="884" t="s">
        <v>142</v>
      </c>
      <c r="B137" s="875" t="s">
        <v>141</v>
      </c>
      <c r="C137" s="726">
        <f>'All Indigenous Communities'!C101</f>
        <v>899</v>
      </c>
      <c r="D137" s="725">
        <f>'All Indigenous Communities'!D101</f>
        <v>67.400000000000006</v>
      </c>
      <c r="E137" s="112">
        <f>'All Indigenous Communities'!E101</f>
        <v>0.59770833333333329</v>
      </c>
      <c r="F137" s="113">
        <f>'All Indigenous Communities'!F101</f>
        <v>0.61166666666666669</v>
      </c>
      <c r="G137" s="115">
        <f>'All Indigenous Communities'!G101</f>
        <v>0.5</v>
      </c>
      <c r="H137" s="115">
        <f>'All Indigenous Communities'!H101</f>
        <v>0.33500000000000002</v>
      </c>
      <c r="I137" s="380">
        <f>'All Indigenous Communities'!I101</f>
        <v>0</v>
      </c>
      <c r="J137" s="380" t="str">
        <f>'All Indigenous Communities'!J101</f>
        <v>n/a</v>
      </c>
      <c r="K137" s="380">
        <f>'All Indigenous Communities'!K101</f>
        <v>0.67</v>
      </c>
      <c r="L137" s="115">
        <f>'All Indigenous Communities'!L101</f>
        <v>1</v>
      </c>
      <c r="M137" s="113">
        <f>'All Indigenous Communities'!M101</f>
        <v>0.58374999999999999</v>
      </c>
      <c r="N137" s="115">
        <f>'All Indigenous Communities'!N101</f>
        <v>0</v>
      </c>
      <c r="O137" s="115">
        <f>'All Indigenous Communities'!O101</f>
        <v>0.5</v>
      </c>
      <c r="P137" s="380">
        <f>'All Indigenous Communities'!P101</f>
        <v>1</v>
      </c>
      <c r="Q137" s="380">
        <f>'All Indigenous Communities'!Q101</f>
        <v>0</v>
      </c>
      <c r="R137" s="115">
        <f>'All Indigenous Communities'!R101</f>
        <v>1</v>
      </c>
      <c r="S137" s="380">
        <f>'All Indigenous Communities'!S101</f>
        <v>1</v>
      </c>
      <c r="T137" s="380">
        <f>'All Indigenous Communities'!T101</f>
        <v>1</v>
      </c>
      <c r="U137" s="380">
        <f>'All Indigenous Communities'!U101</f>
        <v>1</v>
      </c>
      <c r="V137" s="115">
        <f>'All Indigenous Communities'!V101</f>
        <v>0.83499999999999996</v>
      </c>
      <c r="W137" s="380">
        <f>'All Indigenous Communities'!W101</f>
        <v>0.67</v>
      </c>
      <c r="X137" s="499">
        <f>'All Indigenous Communities'!X101</f>
        <v>1</v>
      </c>
    </row>
    <row r="138" spans="1:24" ht="15">
      <c r="A138" s="883" t="s">
        <v>143</v>
      </c>
      <c r="B138" s="856" t="s">
        <v>141</v>
      </c>
      <c r="C138" s="722">
        <f>'All Indigenous Communities'!C102</f>
        <v>1607</v>
      </c>
      <c r="D138" s="721">
        <f>'All Indigenous Communities'!D102</f>
        <v>99.7</v>
      </c>
      <c r="E138" s="112">
        <f>'All Indigenous Communities'!E102</f>
        <v>0.34375</v>
      </c>
      <c r="F138" s="113">
        <f>'All Indigenous Communities'!F102</f>
        <v>0.5</v>
      </c>
      <c r="G138" s="115">
        <f>'All Indigenous Communities'!G102</f>
        <v>0</v>
      </c>
      <c r="H138" s="115">
        <f>'All Indigenous Communities'!H102</f>
        <v>0.5</v>
      </c>
      <c r="I138" s="380">
        <f>'All Indigenous Communities'!I102</f>
        <v>1</v>
      </c>
      <c r="J138" s="380" t="str">
        <f>'All Indigenous Communities'!J102</f>
        <v>n/a</v>
      </c>
      <c r="K138" s="380">
        <f>'All Indigenous Communities'!K102</f>
        <v>0</v>
      </c>
      <c r="L138" s="115">
        <f>'All Indigenous Communities'!L102</f>
        <v>1</v>
      </c>
      <c r="M138" s="113">
        <f>'All Indigenous Communities'!M102</f>
        <v>0.1875</v>
      </c>
      <c r="N138" s="115">
        <f>'All Indigenous Communities'!N102</f>
        <v>0</v>
      </c>
      <c r="O138" s="115">
        <f>'All Indigenous Communities'!O102</f>
        <v>0.25</v>
      </c>
      <c r="P138" s="380">
        <f>'All Indigenous Communities'!P102</f>
        <v>0.5</v>
      </c>
      <c r="Q138" s="380">
        <f>'All Indigenous Communities'!Q102</f>
        <v>0</v>
      </c>
      <c r="R138" s="115">
        <f>'All Indigenous Communities'!R102</f>
        <v>0.5</v>
      </c>
      <c r="S138" s="380">
        <f>'All Indigenous Communities'!S102</f>
        <v>0.5</v>
      </c>
      <c r="T138" s="380">
        <f>'All Indigenous Communities'!T102</f>
        <v>0</v>
      </c>
      <c r="U138" s="380">
        <f>'All Indigenous Communities'!U102</f>
        <v>1</v>
      </c>
      <c r="V138" s="115">
        <f>'All Indigenous Communities'!V102</f>
        <v>0</v>
      </c>
      <c r="W138" s="380">
        <f>'All Indigenous Communities'!W102</f>
        <v>0</v>
      </c>
      <c r="X138" s="499">
        <f>'All Indigenous Communities'!X102</f>
        <v>0</v>
      </c>
    </row>
    <row r="139" spans="1:24" ht="15">
      <c r="A139" s="884" t="s">
        <v>144</v>
      </c>
      <c r="B139" s="875" t="s">
        <v>141</v>
      </c>
      <c r="C139" s="726">
        <f>'All Indigenous Communities'!C103</f>
        <v>1922</v>
      </c>
      <c r="D139" s="725">
        <f>'All Indigenous Communities'!D103</f>
        <v>99.5</v>
      </c>
      <c r="E139" s="112">
        <f>'All Indigenous Communities'!E103</f>
        <v>0.54166666666666663</v>
      </c>
      <c r="F139" s="113">
        <f>'All Indigenous Communities'!F103</f>
        <v>0.66666666666666663</v>
      </c>
      <c r="G139" s="115">
        <f>'All Indigenous Communities'!G103</f>
        <v>0.5</v>
      </c>
      <c r="H139" s="115">
        <f>'All Indigenous Communities'!H103</f>
        <v>0.5</v>
      </c>
      <c r="I139" s="380">
        <f>'All Indigenous Communities'!I103</f>
        <v>1</v>
      </c>
      <c r="J139" s="380" t="str">
        <f>'All Indigenous Communities'!J103</f>
        <v>n/a</v>
      </c>
      <c r="K139" s="380">
        <f>'All Indigenous Communities'!K103</f>
        <v>0</v>
      </c>
      <c r="L139" s="115">
        <f>'All Indigenous Communities'!L103</f>
        <v>1</v>
      </c>
      <c r="M139" s="113">
        <f>'All Indigenous Communities'!M103</f>
        <v>0.41666666666666663</v>
      </c>
      <c r="N139" s="115">
        <f>'All Indigenous Communities'!N103</f>
        <v>0.5</v>
      </c>
      <c r="O139" s="115">
        <f>'All Indigenous Communities'!O103</f>
        <v>0.5</v>
      </c>
      <c r="P139" s="380">
        <f>'All Indigenous Communities'!P103</f>
        <v>1</v>
      </c>
      <c r="Q139" s="380">
        <f>'All Indigenous Communities'!Q103</f>
        <v>0</v>
      </c>
      <c r="R139" s="115">
        <f>'All Indigenous Communities'!R103</f>
        <v>0.66666666666666663</v>
      </c>
      <c r="S139" s="380">
        <f>'All Indigenous Communities'!S103</f>
        <v>1</v>
      </c>
      <c r="T139" s="380">
        <f>'All Indigenous Communities'!T103</f>
        <v>0</v>
      </c>
      <c r="U139" s="380">
        <f>'All Indigenous Communities'!U103</f>
        <v>1</v>
      </c>
      <c r="V139" s="115">
        <f>'All Indigenous Communities'!V103</f>
        <v>0</v>
      </c>
      <c r="W139" s="380">
        <f>'All Indigenous Communities'!W103</f>
        <v>0</v>
      </c>
      <c r="X139" s="499">
        <f>'All Indigenous Communities'!X103</f>
        <v>0</v>
      </c>
    </row>
    <row r="140" spans="1:24" ht="15">
      <c r="A140" s="883" t="s">
        <v>145</v>
      </c>
      <c r="B140" s="856" t="s">
        <v>141</v>
      </c>
      <c r="C140" s="722">
        <f>'All Indigenous Communities'!C104</f>
        <v>846</v>
      </c>
      <c r="D140" s="721">
        <f>'All Indigenous Communities'!D104</f>
        <v>98.8</v>
      </c>
      <c r="E140" s="112">
        <f>'All Indigenous Communities'!E104</f>
        <v>0.41666666666666663</v>
      </c>
      <c r="F140" s="113">
        <f>'All Indigenous Communities'!F104</f>
        <v>0.66666666666666663</v>
      </c>
      <c r="G140" s="115">
        <f>'All Indigenous Communities'!G104</f>
        <v>0.5</v>
      </c>
      <c r="H140" s="115">
        <f>'All Indigenous Communities'!H104</f>
        <v>0.5</v>
      </c>
      <c r="I140" s="380">
        <f>'All Indigenous Communities'!I104</f>
        <v>1</v>
      </c>
      <c r="J140" s="380" t="str">
        <f>'All Indigenous Communities'!J104</f>
        <v>n/a</v>
      </c>
      <c r="K140" s="380">
        <f>'All Indigenous Communities'!K104</f>
        <v>0</v>
      </c>
      <c r="L140" s="115">
        <f>'All Indigenous Communities'!L104</f>
        <v>1</v>
      </c>
      <c r="M140" s="113">
        <f>'All Indigenous Communities'!M104</f>
        <v>0.16666666666666666</v>
      </c>
      <c r="N140" s="115">
        <f>'All Indigenous Communities'!N104</f>
        <v>0</v>
      </c>
      <c r="O140" s="115">
        <f>'All Indigenous Communities'!O104</f>
        <v>0</v>
      </c>
      <c r="P140" s="380">
        <f>'All Indigenous Communities'!P104</f>
        <v>0</v>
      </c>
      <c r="Q140" s="380">
        <f>'All Indigenous Communities'!Q104</f>
        <v>0</v>
      </c>
      <c r="R140" s="115">
        <f>'All Indigenous Communities'!R104</f>
        <v>0.66666666666666663</v>
      </c>
      <c r="S140" s="380">
        <f>'All Indigenous Communities'!S104</f>
        <v>1</v>
      </c>
      <c r="T140" s="380">
        <f>'All Indigenous Communities'!T104</f>
        <v>0</v>
      </c>
      <c r="U140" s="380">
        <f>'All Indigenous Communities'!U104</f>
        <v>1</v>
      </c>
      <c r="V140" s="115">
        <f>'All Indigenous Communities'!V104</f>
        <v>0</v>
      </c>
      <c r="W140" s="380">
        <f>'All Indigenous Communities'!W104</f>
        <v>0</v>
      </c>
      <c r="X140" s="499">
        <f>'All Indigenous Communities'!X104</f>
        <v>0</v>
      </c>
    </row>
    <row r="141" spans="1:24" ht="15">
      <c r="A141" s="884" t="s">
        <v>146</v>
      </c>
      <c r="B141" s="875" t="s">
        <v>141</v>
      </c>
      <c r="C141" s="726">
        <f>'All Indigenous Communities'!C105</f>
        <v>156</v>
      </c>
      <c r="D141" s="725">
        <f>'All Indigenous Communities'!D105</f>
        <v>100</v>
      </c>
      <c r="E141" s="112">
        <f>'All Indigenous Communities'!E105</f>
        <v>0.5</v>
      </c>
      <c r="F141" s="113">
        <f>'All Indigenous Communities'!F105</f>
        <v>0.66666666666666663</v>
      </c>
      <c r="G141" s="115">
        <f>'All Indigenous Communities'!G105</f>
        <v>0.5</v>
      </c>
      <c r="H141" s="115">
        <f>'All Indigenous Communities'!H105</f>
        <v>0.5</v>
      </c>
      <c r="I141" s="380">
        <f>'All Indigenous Communities'!I105</f>
        <v>1</v>
      </c>
      <c r="J141" s="380" t="str">
        <f>'All Indigenous Communities'!J105</f>
        <v>n/a</v>
      </c>
      <c r="K141" s="380">
        <f>'All Indigenous Communities'!K105</f>
        <v>0</v>
      </c>
      <c r="L141" s="115">
        <f>'All Indigenous Communities'!L105</f>
        <v>1</v>
      </c>
      <c r="M141" s="113">
        <f>'All Indigenous Communities'!M105</f>
        <v>0.33333333333333337</v>
      </c>
      <c r="N141" s="115">
        <f>'All Indigenous Communities'!N105</f>
        <v>0</v>
      </c>
      <c r="O141" s="115">
        <f>'All Indigenous Communities'!O105</f>
        <v>0</v>
      </c>
      <c r="P141" s="380">
        <f>'All Indigenous Communities'!P105</f>
        <v>0</v>
      </c>
      <c r="Q141" s="380">
        <f>'All Indigenous Communities'!Q105</f>
        <v>0</v>
      </c>
      <c r="R141" s="115">
        <f>'All Indigenous Communities'!R105</f>
        <v>0.83333333333333337</v>
      </c>
      <c r="S141" s="380">
        <f>'All Indigenous Communities'!S105</f>
        <v>1</v>
      </c>
      <c r="T141" s="380">
        <f>'All Indigenous Communities'!T105</f>
        <v>1</v>
      </c>
      <c r="U141" s="380">
        <f>'All Indigenous Communities'!U105</f>
        <v>0.5</v>
      </c>
      <c r="V141" s="115">
        <f>'All Indigenous Communities'!V105</f>
        <v>0.5</v>
      </c>
      <c r="W141" s="380">
        <f>'All Indigenous Communities'!W105</f>
        <v>1</v>
      </c>
      <c r="X141" s="499">
        <f>'All Indigenous Communities'!X105</f>
        <v>0</v>
      </c>
    </row>
    <row r="142" spans="1:24" ht="15">
      <c r="A142" s="883" t="s">
        <v>147</v>
      </c>
      <c r="B142" s="856" t="s">
        <v>141</v>
      </c>
      <c r="C142" s="722">
        <f>'All Indigenous Communities'!C106</f>
        <v>2591</v>
      </c>
      <c r="D142" s="721">
        <f>'All Indigenous Communities'!D106</f>
        <v>98.8</v>
      </c>
      <c r="E142" s="112">
        <f>'All Indigenous Communities'!E106</f>
        <v>0.4375</v>
      </c>
      <c r="F142" s="113">
        <f>'All Indigenous Communities'!F106</f>
        <v>0.5</v>
      </c>
      <c r="G142" s="115">
        <f>'All Indigenous Communities'!G106</f>
        <v>0.5</v>
      </c>
      <c r="H142" s="115">
        <f>'All Indigenous Communities'!H106</f>
        <v>0</v>
      </c>
      <c r="I142" s="380">
        <f>'All Indigenous Communities'!I106</f>
        <v>0</v>
      </c>
      <c r="J142" s="380" t="str">
        <f>'All Indigenous Communities'!J106</f>
        <v>n/a</v>
      </c>
      <c r="K142" s="380">
        <f>'All Indigenous Communities'!K106</f>
        <v>0</v>
      </c>
      <c r="L142" s="115">
        <f>'All Indigenous Communities'!L106</f>
        <v>1</v>
      </c>
      <c r="M142" s="113">
        <f>'All Indigenous Communities'!M106</f>
        <v>0.375</v>
      </c>
      <c r="N142" s="115">
        <f>'All Indigenous Communities'!N106</f>
        <v>0.5</v>
      </c>
      <c r="O142" s="115">
        <f>'All Indigenous Communities'!O106</f>
        <v>0</v>
      </c>
      <c r="P142" s="380">
        <f>'All Indigenous Communities'!P106</f>
        <v>0</v>
      </c>
      <c r="Q142" s="380">
        <f>'All Indigenous Communities'!Q106</f>
        <v>0</v>
      </c>
      <c r="R142" s="115">
        <f>'All Indigenous Communities'!R106</f>
        <v>1</v>
      </c>
      <c r="S142" s="380">
        <f>'All Indigenous Communities'!S106</f>
        <v>1</v>
      </c>
      <c r="T142" s="380">
        <f>'All Indigenous Communities'!T106</f>
        <v>1</v>
      </c>
      <c r="U142" s="380">
        <f>'All Indigenous Communities'!U106</f>
        <v>1</v>
      </c>
      <c r="V142" s="115">
        <f>'All Indigenous Communities'!V106</f>
        <v>0</v>
      </c>
      <c r="W142" s="380">
        <f>'All Indigenous Communities'!W106</f>
        <v>0</v>
      </c>
      <c r="X142" s="499">
        <f>'All Indigenous Communities'!X106</f>
        <v>0</v>
      </c>
    </row>
    <row r="143" spans="1:24" ht="15">
      <c r="A143" s="884" t="s">
        <v>148</v>
      </c>
      <c r="B143" s="875" t="s">
        <v>141</v>
      </c>
      <c r="C143" s="726">
        <f>'All Indigenous Communities'!C107</f>
        <v>982</v>
      </c>
      <c r="D143" s="725">
        <f>'All Indigenous Communities'!D107</f>
        <v>98.5</v>
      </c>
      <c r="E143" s="112">
        <f>'All Indigenous Communities'!E107</f>
        <v>0.46875</v>
      </c>
      <c r="F143" s="113">
        <f>'All Indigenous Communities'!F107</f>
        <v>0.5</v>
      </c>
      <c r="G143" s="115">
        <f>'All Indigenous Communities'!G107</f>
        <v>0.5</v>
      </c>
      <c r="H143" s="115">
        <f>'All Indigenous Communities'!H107</f>
        <v>0</v>
      </c>
      <c r="I143" s="380">
        <f>'All Indigenous Communities'!I107</f>
        <v>0</v>
      </c>
      <c r="J143" s="380" t="str">
        <f>'All Indigenous Communities'!J107</f>
        <v>n/a</v>
      </c>
      <c r="K143" s="380">
        <f>'All Indigenous Communities'!K107</f>
        <v>0</v>
      </c>
      <c r="L143" s="115">
        <f>'All Indigenous Communities'!L107</f>
        <v>1</v>
      </c>
      <c r="M143" s="113">
        <f>'All Indigenous Communities'!M107</f>
        <v>0.4375</v>
      </c>
      <c r="N143" s="115">
        <f>'All Indigenous Communities'!N107</f>
        <v>0.5</v>
      </c>
      <c r="O143" s="115">
        <f>'All Indigenous Communities'!O107</f>
        <v>0.25</v>
      </c>
      <c r="P143" s="380">
        <f>'All Indigenous Communities'!P107</f>
        <v>0.5</v>
      </c>
      <c r="Q143" s="380">
        <f>'All Indigenous Communities'!Q107</f>
        <v>0</v>
      </c>
      <c r="R143" s="115">
        <f>'All Indigenous Communities'!R107</f>
        <v>1</v>
      </c>
      <c r="S143" s="380">
        <f>'All Indigenous Communities'!S107</f>
        <v>1</v>
      </c>
      <c r="T143" s="380">
        <f>'All Indigenous Communities'!T107</f>
        <v>1</v>
      </c>
      <c r="U143" s="380">
        <f>'All Indigenous Communities'!U107</f>
        <v>1</v>
      </c>
      <c r="V143" s="115">
        <f>'All Indigenous Communities'!V107</f>
        <v>0</v>
      </c>
      <c r="W143" s="380">
        <f>'All Indigenous Communities'!W107</f>
        <v>0</v>
      </c>
      <c r="X143" s="499">
        <f>'All Indigenous Communities'!X107</f>
        <v>0</v>
      </c>
    </row>
    <row r="144" spans="1:24" ht="15">
      <c r="A144" s="883" t="s">
        <v>149</v>
      </c>
      <c r="B144" s="856" t="s">
        <v>141</v>
      </c>
      <c r="C144" s="722">
        <f>'All Indigenous Communities'!C108</f>
        <v>643</v>
      </c>
      <c r="D144" s="721">
        <f>'All Indigenous Communities'!D108</f>
        <v>99.2</v>
      </c>
      <c r="E144" s="112">
        <f>'All Indigenous Communities'!E108</f>
        <v>0.5</v>
      </c>
      <c r="F144" s="113">
        <f>'All Indigenous Communities'!F108</f>
        <v>0.5</v>
      </c>
      <c r="G144" s="115">
        <f>'All Indigenous Communities'!G108</f>
        <v>0.5</v>
      </c>
      <c r="H144" s="115">
        <f>'All Indigenous Communities'!H108</f>
        <v>0</v>
      </c>
      <c r="I144" s="380">
        <f>'All Indigenous Communities'!I108</f>
        <v>0</v>
      </c>
      <c r="J144" s="380" t="str">
        <f>'All Indigenous Communities'!J108</f>
        <v>n/a</v>
      </c>
      <c r="K144" s="380">
        <f>'All Indigenous Communities'!K108</f>
        <v>0</v>
      </c>
      <c r="L144" s="115">
        <f>'All Indigenous Communities'!L108</f>
        <v>1</v>
      </c>
      <c r="M144" s="113">
        <f>'All Indigenous Communities'!M108</f>
        <v>0.5</v>
      </c>
      <c r="N144" s="115">
        <f>'All Indigenous Communities'!N108</f>
        <v>0.5</v>
      </c>
      <c r="O144" s="115">
        <f>'All Indigenous Communities'!O108</f>
        <v>0.5</v>
      </c>
      <c r="P144" s="380">
        <f>'All Indigenous Communities'!P108</f>
        <v>1</v>
      </c>
      <c r="Q144" s="380">
        <f>'All Indigenous Communities'!Q108</f>
        <v>0</v>
      </c>
      <c r="R144" s="115">
        <f>'All Indigenous Communities'!R108</f>
        <v>1</v>
      </c>
      <c r="S144" s="380">
        <f>'All Indigenous Communities'!S108</f>
        <v>1</v>
      </c>
      <c r="T144" s="380">
        <f>'All Indigenous Communities'!T108</f>
        <v>1</v>
      </c>
      <c r="U144" s="380">
        <f>'All Indigenous Communities'!U108</f>
        <v>1</v>
      </c>
      <c r="V144" s="115">
        <f>'All Indigenous Communities'!V108</f>
        <v>0</v>
      </c>
      <c r="W144" s="380">
        <f>'All Indigenous Communities'!W108</f>
        <v>0</v>
      </c>
      <c r="X144" s="499">
        <f>'All Indigenous Communities'!X108</f>
        <v>0</v>
      </c>
    </row>
    <row r="145" spans="1:24" ht="15">
      <c r="A145" s="884" t="s">
        <v>150</v>
      </c>
      <c r="B145" s="875" t="s">
        <v>141</v>
      </c>
      <c r="C145" s="726">
        <f>'All Indigenous Communities'!C109</f>
        <v>106</v>
      </c>
      <c r="D145" s="725">
        <f>'All Indigenous Communities'!D109</f>
        <v>95.5</v>
      </c>
      <c r="E145" s="112">
        <f>'All Indigenous Communities'!E109</f>
        <v>0.46875</v>
      </c>
      <c r="F145" s="113">
        <f>'All Indigenous Communities'!F109</f>
        <v>0.5</v>
      </c>
      <c r="G145" s="115">
        <f>'All Indigenous Communities'!G109</f>
        <v>0.5</v>
      </c>
      <c r="H145" s="115">
        <f>'All Indigenous Communities'!H109</f>
        <v>0</v>
      </c>
      <c r="I145" s="380">
        <f>'All Indigenous Communities'!I109</f>
        <v>0</v>
      </c>
      <c r="J145" s="380" t="str">
        <f>'All Indigenous Communities'!J109</f>
        <v>n/a</v>
      </c>
      <c r="K145" s="380">
        <f>'All Indigenous Communities'!K109</f>
        <v>0</v>
      </c>
      <c r="L145" s="115">
        <f>'All Indigenous Communities'!L109</f>
        <v>1</v>
      </c>
      <c r="M145" s="113">
        <f>'All Indigenous Communities'!M109</f>
        <v>0.4375</v>
      </c>
      <c r="N145" s="115">
        <f>'All Indigenous Communities'!N109</f>
        <v>0.5</v>
      </c>
      <c r="O145" s="115">
        <f>'All Indigenous Communities'!O109</f>
        <v>0.25</v>
      </c>
      <c r="P145" s="380">
        <f>'All Indigenous Communities'!P109</f>
        <v>0.5</v>
      </c>
      <c r="Q145" s="380">
        <f>'All Indigenous Communities'!Q109</f>
        <v>0</v>
      </c>
      <c r="R145" s="115">
        <f>'All Indigenous Communities'!R109</f>
        <v>1</v>
      </c>
      <c r="S145" s="380">
        <f>'All Indigenous Communities'!S109</f>
        <v>1</v>
      </c>
      <c r="T145" s="380">
        <f>'All Indigenous Communities'!T109</f>
        <v>1</v>
      </c>
      <c r="U145" s="380">
        <f>'All Indigenous Communities'!U109</f>
        <v>1</v>
      </c>
      <c r="V145" s="115">
        <f>'All Indigenous Communities'!V109</f>
        <v>0</v>
      </c>
      <c r="W145" s="380">
        <f>'All Indigenous Communities'!W109</f>
        <v>0</v>
      </c>
      <c r="X145" s="499">
        <f>'All Indigenous Communities'!X109</f>
        <v>0</v>
      </c>
    </row>
    <row r="146" spans="1:24" ht="15">
      <c r="A146" s="883" t="s">
        <v>151</v>
      </c>
      <c r="B146" s="856" t="s">
        <v>141</v>
      </c>
      <c r="C146" s="722">
        <f>'All Indigenous Communities'!C110</f>
        <v>728</v>
      </c>
      <c r="D146" s="721">
        <f>'All Indigenous Communities'!D110</f>
        <v>98.6</v>
      </c>
      <c r="E146" s="112">
        <f>'All Indigenous Communities'!E110</f>
        <v>0.27750000000000002</v>
      </c>
      <c r="F146" s="113">
        <f>'All Indigenous Communities'!F110</f>
        <v>5.5E-2</v>
      </c>
      <c r="G146" s="115">
        <f>'All Indigenous Communities'!G110</f>
        <v>0</v>
      </c>
      <c r="H146" s="115">
        <f>'All Indigenous Communities'!H110</f>
        <v>0.16500000000000001</v>
      </c>
      <c r="I146" s="380">
        <f>'All Indigenous Communities'!I110</f>
        <v>0</v>
      </c>
      <c r="J146" s="380" t="str">
        <f>'All Indigenous Communities'!J110</f>
        <v>n/a</v>
      </c>
      <c r="K146" s="380">
        <f>'All Indigenous Communities'!K110</f>
        <v>0.33</v>
      </c>
      <c r="L146" s="115">
        <f>'All Indigenous Communities'!L110</f>
        <v>0</v>
      </c>
      <c r="M146" s="113">
        <f>'All Indigenous Communities'!M110</f>
        <v>0.5</v>
      </c>
      <c r="N146" s="115">
        <f>'All Indigenous Communities'!N110</f>
        <v>0.5</v>
      </c>
      <c r="O146" s="115">
        <f>'All Indigenous Communities'!O110</f>
        <v>0.5</v>
      </c>
      <c r="P146" s="380">
        <f>'All Indigenous Communities'!P110</f>
        <v>1</v>
      </c>
      <c r="Q146" s="380">
        <f>'All Indigenous Communities'!Q110</f>
        <v>0</v>
      </c>
      <c r="R146" s="115">
        <f>'All Indigenous Communities'!R110</f>
        <v>1</v>
      </c>
      <c r="S146" s="380">
        <f>'All Indigenous Communities'!S110</f>
        <v>1</v>
      </c>
      <c r="T146" s="380">
        <f>'All Indigenous Communities'!T110</f>
        <v>1</v>
      </c>
      <c r="U146" s="380">
        <f>'All Indigenous Communities'!U110</f>
        <v>1</v>
      </c>
      <c r="V146" s="115">
        <f>'All Indigenous Communities'!V110</f>
        <v>0</v>
      </c>
      <c r="W146" s="380">
        <f>'All Indigenous Communities'!W110</f>
        <v>0</v>
      </c>
      <c r="X146" s="499">
        <f>'All Indigenous Communities'!X110</f>
        <v>0</v>
      </c>
    </row>
    <row r="147" spans="1:24" ht="15">
      <c r="A147" s="884" t="s">
        <v>152</v>
      </c>
      <c r="B147" s="875" t="s">
        <v>141</v>
      </c>
      <c r="C147" s="726">
        <f>'All Indigenous Communities'!C111</f>
        <v>494</v>
      </c>
      <c r="D147" s="725">
        <f>'All Indigenous Communities'!D111</f>
        <v>61</v>
      </c>
      <c r="E147" s="112">
        <f>'All Indigenous Communities'!E111</f>
        <v>0.62520833333333337</v>
      </c>
      <c r="F147" s="113">
        <f>'All Indigenous Communities'!F111</f>
        <v>0.5</v>
      </c>
      <c r="G147" s="115">
        <f>'All Indigenous Communities'!G111</f>
        <v>0</v>
      </c>
      <c r="H147" s="115">
        <f>'All Indigenous Communities'!H111</f>
        <v>0.5</v>
      </c>
      <c r="I147" s="380">
        <f>'All Indigenous Communities'!I111</f>
        <v>1</v>
      </c>
      <c r="J147" s="380" t="str">
        <f>'All Indigenous Communities'!J111</f>
        <v>n/a</v>
      </c>
      <c r="K147" s="380">
        <f>'All Indigenous Communities'!K111</f>
        <v>0</v>
      </c>
      <c r="L147" s="115">
        <f>'All Indigenous Communities'!L111</f>
        <v>1</v>
      </c>
      <c r="M147" s="113">
        <f>'All Indigenous Communities'!M111</f>
        <v>0.75041666666666662</v>
      </c>
      <c r="N147" s="115">
        <f>'All Indigenous Communities'!N111</f>
        <v>1</v>
      </c>
      <c r="O147" s="115">
        <f>'All Indigenous Communities'!O111</f>
        <v>0.5</v>
      </c>
      <c r="P147" s="380">
        <f>'All Indigenous Communities'!P111</f>
        <v>1</v>
      </c>
      <c r="Q147" s="380">
        <f>'All Indigenous Communities'!Q111</f>
        <v>0</v>
      </c>
      <c r="R147" s="115">
        <f>'All Indigenous Communities'!R111</f>
        <v>0.66666666666666663</v>
      </c>
      <c r="S147" s="380">
        <f>'All Indigenous Communities'!S111</f>
        <v>0.5</v>
      </c>
      <c r="T147" s="380">
        <f>'All Indigenous Communities'!T111</f>
        <v>1</v>
      </c>
      <c r="U147" s="380">
        <f>'All Indigenous Communities'!U111</f>
        <v>0.5</v>
      </c>
      <c r="V147" s="115">
        <f>'All Indigenous Communities'!V111</f>
        <v>0.83499999999999996</v>
      </c>
      <c r="W147" s="380">
        <f>'All Indigenous Communities'!W111</f>
        <v>1</v>
      </c>
      <c r="X147" s="499">
        <f>'All Indigenous Communities'!X111</f>
        <v>0.67</v>
      </c>
    </row>
    <row r="148" spans="1:24" ht="15">
      <c r="A148" s="883" t="s">
        <v>153</v>
      </c>
      <c r="B148" s="856" t="s">
        <v>141</v>
      </c>
      <c r="C148" s="722">
        <f>'All Indigenous Communities'!C112</f>
        <v>1124</v>
      </c>
      <c r="D148" s="721">
        <f>'All Indigenous Communities'!D112</f>
        <v>98.7</v>
      </c>
      <c r="E148" s="112">
        <f>'All Indigenous Communities'!E112</f>
        <v>0.47916666666666669</v>
      </c>
      <c r="F148" s="113">
        <f>'All Indigenous Communities'!F112</f>
        <v>0.5</v>
      </c>
      <c r="G148" s="115">
        <f>'All Indigenous Communities'!G112</f>
        <v>0.5</v>
      </c>
      <c r="H148" s="115">
        <f>'All Indigenous Communities'!H112</f>
        <v>0</v>
      </c>
      <c r="I148" s="380">
        <f>'All Indigenous Communities'!I112</f>
        <v>0</v>
      </c>
      <c r="J148" s="380" t="str">
        <f>'All Indigenous Communities'!J112</f>
        <v>n/a</v>
      </c>
      <c r="K148" s="380">
        <f>'All Indigenous Communities'!K112</f>
        <v>0</v>
      </c>
      <c r="L148" s="115">
        <f>'All Indigenous Communities'!L112</f>
        <v>1</v>
      </c>
      <c r="M148" s="113">
        <f>'All Indigenous Communities'!M112</f>
        <v>0.45833333333333337</v>
      </c>
      <c r="N148" s="115">
        <f>'All Indigenous Communities'!N112</f>
        <v>0.5</v>
      </c>
      <c r="O148" s="115">
        <f>'All Indigenous Communities'!O112</f>
        <v>0.5</v>
      </c>
      <c r="P148" s="380">
        <f>'All Indigenous Communities'!P112</f>
        <v>1</v>
      </c>
      <c r="Q148" s="380">
        <f>'All Indigenous Communities'!Q112</f>
        <v>0</v>
      </c>
      <c r="R148" s="115">
        <f>'All Indigenous Communities'!R112</f>
        <v>0.83333333333333337</v>
      </c>
      <c r="S148" s="380">
        <f>'All Indigenous Communities'!S112</f>
        <v>0.5</v>
      </c>
      <c r="T148" s="380">
        <f>'All Indigenous Communities'!T112</f>
        <v>1</v>
      </c>
      <c r="U148" s="380">
        <f>'All Indigenous Communities'!U112</f>
        <v>1</v>
      </c>
      <c r="V148" s="115">
        <f>'All Indigenous Communities'!V112</f>
        <v>0</v>
      </c>
      <c r="W148" s="380">
        <f>'All Indigenous Communities'!W112</f>
        <v>0</v>
      </c>
      <c r="X148" s="499">
        <f>'All Indigenous Communities'!X112</f>
        <v>0</v>
      </c>
    </row>
    <row r="149" spans="1:24" ht="15">
      <c r="A149" s="884" t="s">
        <v>154</v>
      </c>
      <c r="B149" s="875" t="s">
        <v>141</v>
      </c>
      <c r="C149" s="726">
        <f>'All Indigenous Communities'!C113</f>
        <v>2547</v>
      </c>
      <c r="D149" s="725">
        <f>'All Indigenous Communities'!D113</f>
        <v>98</v>
      </c>
      <c r="E149" s="112">
        <f>'All Indigenous Communities'!E113</f>
        <v>0.47916666666666669</v>
      </c>
      <c r="F149" s="113">
        <f>'All Indigenous Communities'!F113</f>
        <v>0.5</v>
      </c>
      <c r="G149" s="115">
        <f>'All Indigenous Communities'!G113</f>
        <v>0</v>
      </c>
      <c r="H149" s="115">
        <f>'All Indigenous Communities'!H113</f>
        <v>0.5</v>
      </c>
      <c r="I149" s="380">
        <f>'All Indigenous Communities'!I113</f>
        <v>1</v>
      </c>
      <c r="J149" s="380" t="str">
        <f>'All Indigenous Communities'!J113</f>
        <v>n/a</v>
      </c>
      <c r="K149" s="380">
        <f>'All Indigenous Communities'!K113</f>
        <v>0</v>
      </c>
      <c r="L149" s="115">
        <f>'All Indigenous Communities'!L113</f>
        <v>1</v>
      </c>
      <c r="M149" s="113">
        <f>'All Indigenous Communities'!M113</f>
        <v>0.45833333333333337</v>
      </c>
      <c r="N149" s="115">
        <f>'All Indigenous Communities'!N113</f>
        <v>0.5</v>
      </c>
      <c r="O149" s="115">
        <f>'All Indigenous Communities'!O113</f>
        <v>0.5</v>
      </c>
      <c r="P149" s="380">
        <f>'All Indigenous Communities'!P113</f>
        <v>1</v>
      </c>
      <c r="Q149" s="380">
        <f>'All Indigenous Communities'!Q113</f>
        <v>0</v>
      </c>
      <c r="R149" s="115">
        <f>'All Indigenous Communities'!R113</f>
        <v>0.83333333333333337</v>
      </c>
      <c r="S149" s="380">
        <f>'All Indigenous Communities'!S113</f>
        <v>0.5</v>
      </c>
      <c r="T149" s="380">
        <f>'All Indigenous Communities'!T113</f>
        <v>1</v>
      </c>
      <c r="U149" s="380">
        <f>'All Indigenous Communities'!U113</f>
        <v>1</v>
      </c>
      <c r="V149" s="115">
        <f>'All Indigenous Communities'!V113</f>
        <v>0</v>
      </c>
      <c r="W149" s="380">
        <f>'All Indigenous Communities'!W113</f>
        <v>0</v>
      </c>
      <c r="X149" s="499">
        <f>'All Indigenous Communities'!X113</f>
        <v>0</v>
      </c>
    </row>
    <row r="150" spans="1:24" ht="15">
      <c r="A150" s="883" t="s">
        <v>155</v>
      </c>
      <c r="B150" s="856" t="s">
        <v>141</v>
      </c>
      <c r="C150" s="722">
        <f>'All Indigenous Communities'!C114</f>
        <v>210</v>
      </c>
      <c r="D150" s="721">
        <f>'All Indigenous Communities'!D114</f>
        <v>85.7</v>
      </c>
      <c r="E150" s="112">
        <f>'All Indigenous Communities'!E114</f>
        <v>0.52083333333333326</v>
      </c>
      <c r="F150" s="113">
        <f>'All Indigenous Communities'!F114</f>
        <v>0.66666666666666663</v>
      </c>
      <c r="G150" s="115">
        <f>'All Indigenous Communities'!G114</f>
        <v>0.5</v>
      </c>
      <c r="H150" s="115">
        <f>'All Indigenous Communities'!H114</f>
        <v>0.5</v>
      </c>
      <c r="I150" s="380">
        <f>'All Indigenous Communities'!I114</f>
        <v>1</v>
      </c>
      <c r="J150" s="380" t="str">
        <f>'All Indigenous Communities'!J114</f>
        <v>n/a</v>
      </c>
      <c r="K150" s="380">
        <f>'All Indigenous Communities'!K114</f>
        <v>0</v>
      </c>
      <c r="L150" s="115">
        <f>'All Indigenous Communities'!L114</f>
        <v>1</v>
      </c>
      <c r="M150" s="113">
        <f>'All Indigenous Communities'!M114</f>
        <v>0.375</v>
      </c>
      <c r="N150" s="115">
        <f>'All Indigenous Communities'!N114</f>
        <v>0</v>
      </c>
      <c r="O150" s="115">
        <f>'All Indigenous Communities'!O114</f>
        <v>0</v>
      </c>
      <c r="P150" s="380">
        <f>'All Indigenous Communities'!P114</f>
        <v>0</v>
      </c>
      <c r="Q150" s="380">
        <f>'All Indigenous Communities'!Q114</f>
        <v>0</v>
      </c>
      <c r="R150" s="115">
        <f>'All Indigenous Communities'!R114</f>
        <v>1</v>
      </c>
      <c r="S150" s="380">
        <f>'All Indigenous Communities'!S114</f>
        <v>1</v>
      </c>
      <c r="T150" s="380">
        <f>'All Indigenous Communities'!T114</f>
        <v>1</v>
      </c>
      <c r="U150" s="380">
        <f>'All Indigenous Communities'!U114</f>
        <v>1</v>
      </c>
      <c r="V150" s="115">
        <f>'All Indigenous Communities'!V114</f>
        <v>0.5</v>
      </c>
      <c r="W150" s="380">
        <f>'All Indigenous Communities'!W114</f>
        <v>1</v>
      </c>
      <c r="X150" s="499">
        <f>'All Indigenous Communities'!X114</f>
        <v>0</v>
      </c>
    </row>
    <row r="151" spans="1:24" ht="15">
      <c r="A151" s="884" t="s">
        <v>156</v>
      </c>
      <c r="B151" s="875" t="s">
        <v>141</v>
      </c>
      <c r="C151" s="726">
        <f>'All Indigenous Communities'!C115</f>
        <v>2473</v>
      </c>
      <c r="D151" s="725">
        <f>'All Indigenous Communities'!D115</f>
        <v>99.2</v>
      </c>
      <c r="E151" s="112">
        <f>'All Indigenous Communities'!E115</f>
        <v>0.58333333333333326</v>
      </c>
      <c r="F151" s="113">
        <f>'All Indigenous Communities'!F115</f>
        <v>0.66666666666666663</v>
      </c>
      <c r="G151" s="115">
        <f>'All Indigenous Communities'!G115</f>
        <v>0.5</v>
      </c>
      <c r="H151" s="115">
        <f>'All Indigenous Communities'!H115</f>
        <v>0.5</v>
      </c>
      <c r="I151" s="380">
        <f>'All Indigenous Communities'!I115</f>
        <v>1</v>
      </c>
      <c r="J151" s="380" t="str">
        <f>'All Indigenous Communities'!J115</f>
        <v>n/a</v>
      </c>
      <c r="K151" s="380">
        <f>'All Indigenous Communities'!K115</f>
        <v>0</v>
      </c>
      <c r="L151" s="115">
        <f>'All Indigenous Communities'!L115</f>
        <v>1</v>
      </c>
      <c r="M151" s="113">
        <f>'All Indigenous Communities'!M115</f>
        <v>0.5</v>
      </c>
      <c r="N151" s="115">
        <f>'All Indigenous Communities'!N115</f>
        <v>0.5</v>
      </c>
      <c r="O151" s="115">
        <f>'All Indigenous Communities'!O115</f>
        <v>0.5</v>
      </c>
      <c r="P151" s="380">
        <f>'All Indigenous Communities'!P115</f>
        <v>1</v>
      </c>
      <c r="Q151" s="380">
        <f>'All Indigenous Communities'!Q115</f>
        <v>0</v>
      </c>
      <c r="R151" s="115">
        <f>'All Indigenous Communities'!R115</f>
        <v>1</v>
      </c>
      <c r="S151" s="380">
        <f>'All Indigenous Communities'!S115</f>
        <v>1</v>
      </c>
      <c r="T151" s="380">
        <f>'All Indigenous Communities'!T115</f>
        <v>1</v>
      </c>
      <c r="U151" s="380">
        <f>'All Indigenous Communities'!U115</f>
        <v>1</v>
      </c>
      <c r="V151" s="115">
        <f>'All Indigenous Communities'!V115</f>
        <v>0</v>
      </c>
      <c r="W151" s="380">
        <f>'All Indigenous Communities'!W115</f>
        <v>0</v>
      </c>
      <c r="X151" s="499">
        <f>'All Indigenous Communities'!X115</f>
        <v>0</v>
      </c>
    </row>
    <row r="152" spans="1:24" ht="15">
      <c r="A152" s="883" t="s">
        <v>157</v>
      </c>
      <c r="B152" s="856" t="s">
        <v>141</v>
      </c>
      <c r="C152" s="722">
        <f>'All Indigenous Communities'!C116</f>
        <v>294</v>
      </c>
      <c r="D152" s="721">
        <f>'All Indigenous Communities'!D116</f>
        <v>59.3</v>
      </c>
      <c r="E152" s="112">
        <f>'All Indigenous Communities'!E116</f>
        <v>0.479375</v>
      </c>
      <c r="F152" s="113">
        <f>'All Indigenous Communities'!F116</f>
        <v>0.5</v>
      </c>
      <c r="G152" s="115">
        <f>'All Indigenous Communities'!G116</f>
        <v>0.5</v>
      </c>
      <c r="H152" s="115">
        <f>'All Indigenous Communities'!H116</f>
        <v>0</v>
      </c>
      <c r="I152" s="380">
        <f>'All Indigenous Communities'!I116</f>
        <v>0</v>
      </c>
      <c r="J152" s="380" t="str">
        <f>'All Indigenous Communities'!J116</f>
        <v>n/a</v>
      </c>
      <c r="K152" s="380">
        <f>'All Indigenous Communities'!K116</f>
        <v>0</v>
      </c>
      <c r="L152" s="115">
        <f>'All Indigenous Communities'!L116</f>
        <v>1</v>
      </c>
      <c r="M152" s="113">
        <f>'All Indigenous Communities'!M116</f>
        <v>0.45874999999999999</v>
      </c>
      <c r="N152" s="115">
        <f>'All Indigenous Communities'!N116</f>
        <v>0</v>
      </c>
      <c r="O152" s="115">
        <f>'All Indigenous Communities'!O116</f>
        <v>0</v>
      </c>
      <c r="P152" s="380">
        <f>'All Indigenous Communities'!P116</f>
        <v>0</v>
      </c>
      <c r="Q152" s="380">
        <f>'All Indigenous Communities'!Q116</f>
        <v>0</v>
      </c>
      <c r="R152" s="115">
        <f>'All Indigenous Communities'!R116</f>
        <v>1</v>
      </c>
      <c r="S152" s="380">
        <f>'All Indigenous Communities'!S116</f>
        <v>1</v>
      </c>
      <c r="T152" s="380">
        <f>'All Indigenous Communities'!T116</f>
        <v>1</v>
      </c>
      <c r="U152" s="380">
        <f>'All Indigenous Communities'!U116</f>
        <v>1</v>
      </c>
      <c r="V152" s="115">
        <f>'All Indigenous Communities'!V116</f>
        <v>0.83499999999999996</v>
      </c>
      <c r="W152" s="380">
        <f>'All Indigenous Communities'!W116</f>
        <v>1</v>
      </c>
      <c r="X152" s="499">
        <f>'All Indigenous Communities'!X116</f>
        <v>0.67</v>
      </c>
    </row>
    <row r="153" spans="1:24" ht="15">
      <c r="A153" s="884" t="s">
        <v>158</v>
      </c>
      <c r="B153" s="875" t="s">
        <v>141</v>
      </c>
      <c r="C153" s="726">
        <f>'All Indigenous Communities'!C117</f>
        <v>1950</v>
      </c>
      <c r="D153" s="725">
        <f>'All Indigenous Communities'!D117</f>
        <v>99.2</v>
      </c>
      <c r="E153" s="112">
        <f>'All Indigenous Communities'!E117</f>
        <v>0.45833333333333331</v>
      </c>
      <c r="F153" s="113">
        <f>'All Indigenous Communities'!F117</f>
        <v>0.5</v>
      </c>
      <c r="G153" s="115">
        <f>'All Indigenous Communities'!G117</f>
        <v>0.5</v>
      </c>
      <c r="H153" s="115">
        <f>'All Indigenous Communities'!H117</f>
        <v>0</v>
      </c>
      <c r="I153" s="380">
        <f>'All Indigenous Communities'!I117</f>
        <v>0</v>
      </c>
      <c r="J153" s="380" t="str">
        <f>'All Indigenous Communities'!J117</f>
        <v>n/a</v>
      </c>
      <c r="K153" s="380">
        <f>'All Indigenous Communities'!K117</f>
        <v>0</v>
      </c>
      <c r="L153" s="115">
        <f>'All Indigenous Communities'!L117</f>
        <v>1</v>
      </c>
      <c r="M153" s="113">
        <f>'All Indigenous Communities'!M117</f>
        <v>0.41666666666666663</v>
      </c>
      <c r="N153" s="115">
        <f>'All Indigenous Communities'!N117</f>
        <v>0.5</v>
      </c>
      <c r="O153" s="115">
        <f>'All Indigenous Communities'!O117</f>
        <v>0.5</v>
      </c>
      <c r="P153" s="380">
        <f>'All Indigenous Communities'!P117</f>
        <v>1</v>
      </c>
      <c r="Q153" s="380">
        <f>'All Indigenous Communities'!Q117</f>
        <v>0</v>
      </c>
      <c r="R153" s="115">
        <f>'All Indigenous Communities'!R117</f>
        <v>0.66666666666666663</v>
      </c>
      <c r="S153" s="380">
        <f>'All Indigenous Communities'!S117</f>
        <v>1</v>
      </c>
      <c r="T153" s="380">
        <f>'All Indigenous Communities'!T117</f>
        <v>0</v>
      </c>
      <c r="U153" s="380">
        <f>'All Indigenous Communities'!U117</f>
        <v>1</v>
      </c>
      <c r="V153" s="115">
        <f>'All Indigenous Communities'!V117</f>
        <v>0</v>
      </c>
      <c r="W153" s="380">
        <f>'All Indigenous Communities'!W117</f>
        <v>0</v>
      </c>
      <c r="X153" s="499">
        <f>'All Indigenous Communities'!X117</f>
        <v>0</v>
      </c>
    </row>
    <row r="154" spans="1:24" ht="15">
      <c r="A154" s="883" t="s">
        <v>159</v>
      </c>
      <c r="B154" s="856" t="s">
        <v>141</v>
      </c>
      <c r="C154" s="722">
        <f>'All Indigenous Communities'!C118</f>
        <v>1724</v>
      </c>
      <c r="D154" s="721">
        <f>'All Indigenous Communities'!D118</f>
        <v>98.3</v>
      </c>
      <c r="E154" s="112">
        <f>'All Indigenous Communities'!E118</f>
        <v>0.5</v>
      </c>
      <c r="F154" s="113">
        <f>'All Indigenous Communities'!F118</f>
        <v>0.5</v>
      </c>
      <c r="G154" s="115">
        <f>'All Indigenous Communities'!G118</f>
        <v>0</v>
      </c>
      <c r="H154" s="115">
        <f>'All Indigenous Communities'!H118</f>
        <v>0.5</v>
      </c>
      <c r="I154" s="380">
        <f>'All Indigenous Communities'!I118</f>
        <v>1</v>
      </c>
      <c r="J154" s="380" t="str">
        <f>'All Indigenous Communities'!J118</f>
        <v>n/a</v>
      </c>
      <c r="K154" s="380">
        <f>'All Indigenous Communities'!K118</f>
        <v>0</v>
      </c>
      <c r="L154" s="115">
        <f>'All Indigenous Communities'!L118</f>
        <v>1</v>
      </c>
      <c r="M154" s="113">
        <f>'All Indigenous Communities'!M118</f>
        <v>0.5</v>
      </c>
      <c r="N154" s="115">
        <f>'All Indigenous Communities'!N118</f>
        <v>0.5</v>
      </c>
      <c r="O154" s="115">
        <f>'All Indigenous Communities'!O118</f>
        <v>0.5</v>
      </c>
      <c r="P154" s="380">
        <f>'All Indigenous Communities'!P118</f>
        <v>1</v>
      </c>
      <c r="Q154" s="380">
        <f>'All Indigenous Communities'!Q118</f>
        <v>0</v>
      </c>
      <c r="R154" s="115">
        <f>'All Indigenous Communities'!R118</f>
        <v>1</v>
      </c>
      <c r="S154" s="380">
        <f>'All Indigenous Communities'!S118</f>
        <v>1</v>
      </c>
      <c r="T154" s="380">
        <f>'All Indigenous Communities'!T118</f>
        <v>1</v>
      </c>
      <c r="U154" s="380">
        <f>'All Indigenous Communities'!U118</f>
        <v>1</v>
      </c>
      <c r="V154" s="115">
        <f>'All Indigenous Communities'!V118</f>
        <v>0</v>
      </c>
      <c r="W154" s="380">
        <f>'All Indigenous Communities'!W118</f>
        <v>0</v>
      </c>
      <c r="X154" s="499">
        <f>'All Indigenous Communities'!X118</f>
        <v>0</v>
      </c>
    </row>
    <row r="155" spans="1:24" ht="15">
      <c r="A155" s="884" t="s">
        <v>160</v>
      </c>
      <c r="B155" s="875" t="s">
        <v>141</v>
      </c>
      <c r="C155" s="726">
        <f>'All Indigenous Communities'!C119</f>
        <v>675</v>
      </c>
      <c r="D155" s="725">
        <f>'All Indigenous Communities'!D119</f>
        <v>99.3</v>
      </c>
      <c r="E155" s="112">
        <f>'All Indigenous Communities'!E119</f>
        <v>0.49333333333333335</v>
      </c>
      <c r="F155" s="113">
        <f>'All Indigenous Communities'!F119</f>
        <v>0.61166666666666669</v>
      </c>
      <c r="G155" s="115">
        <f>'All Indigenous Communities'!G119</f>
        <v>0.5</v>
      </c>
      <c r="H155" s="115">
        <f>'All Indigenous Communities'!H119</f>
        <v>0.33500000000000002</v>
      </c>
      <c r="I155" s="380">
        <f>'All Indigenous Communities'!I119</f>
        <v>0</v>
      </c>
      <c r="J155" s="380" t="str">
        <f>'All Indigenous Communities'!J119</f>
        <v>n/a</v>
      </c>
      <c r="K155" s="380">
        <f>'All Indigenous Communities'!K119</f>
        <v>0.67</v>
      </c>
      <c r="L155" s="115">
        <f>'All Indigenous Communities'!L119</f>
        <v>1</v>
      </c>
      <c r="M155" s="113">
        <f>'All Indigenous Communities'!M119</f>
        <v>0.375</v>
      </c>
      <c r="N155" s="115">
        <f>'All Indigenous Communities'!N119</f>
        <v>0.5</v>
      </c>
      <c r="O155" s="115">
        <f>'All Indigenous Communities'!O119</f>
        <v>0.5</v>
      </c>
      <c r="P155" s="380">
        <f>'All Indigenous Communities'!P119</f>
        <v>1</v>
      </c>
      <c r="Q155" s="380">
        <f>'All Indigenous Communities'!Q119</f>
        <v>0</v>
      </c>
      <c r="R155" s="115">
        <f>'All Indigenous Communities'!R119</f>
        <v>0.5</v>
      </c>
      <c r="S155" s="380">
        <f>'All Indigenous Communities'!S119</f>
        <v>1</v>
      </c>
      <c r="T155" s="380">
        <f>'All Indigenous Communities'!T119</f>
        <v>0</v>
      </c>
      <c r="U155" s="380">
        <f>'All Indigenous Communities'!U119</f>
        <v>0.5</v>
      </c>
      <c r="V155" s="115">
        <f>'All Indigenous Communities'!V119</f>
        <v>0</v>
      </c>
      <c r="W155" s="380">
        <f>'All Indigenous Communities'!W119</f>
        <v>0</v>
      </c>
      <c r="X155" s="499">
        <f>'All Indigenous Communities'!X119</f>
        <v>0</v>
      </c>
    </row>
    <row r="156" spans="1:24" ht="15">
      <c r="A156" s="883" t="s">
        <v>161</v>
      </c>
      <c r="B156" s="856" t="s">
        <v>141</v>
      </c>
      <c r="C156" s="722">
        <f>'All Indigenous Communities'!C120</f>
        <v>1019</v>
      </c>
      <c r="D156" s="721">
        <f>'All Indigenous Communities'!D120</f>
        <v>98</v>
      </c>
      <c r="E156" s="112">
        <f>'All Indigenous Communities'!E120</f>
        <v>0.28500000000000003</v>
      </c>
      <c r="F156" s="113">
        <f>'All Indigenous Communities'!F120</f>
        <v>0.11166666666666668</v>
      </c>
      <c r="G156" s="115">
        <f>'All Indigenous Communities'!G120</f>
        <v>0</v>
      </c>
      <c r="H156" s="115">
        <f>'All Indigenous Communities'!H120</f>
        <v>0.33500000000000002</v>
      </c>
      <c r="I156" s="380">
        <f>'All Indigenous Communities'!I120</f>
        <v>0</v>
      </c>
      <c r="J156" s="380" t="str">
        <f>'All Indigenous Communities'!J120</f>
        <v>n/a</v>
      </c>
      <c r="K156" s="380">
        <f>'All Indigenous Communities'!K120</f>
        <v>0.67</v>
      </c>
      <c r="L156" s="115">
        <f>'All Indigenous Communities'!L120</f>
        <v>0</v>
      </c>
      <c r="M156" s="113">
        <f>'All Indigenous Communities'!M120</f>
        <v>0.45833333333333337</v>
      </c>
      <c r="N156" s="115">
        <f>'All Indigenous Communities'!N120</f>
        <v>0.5</v>
      </c>
      <c r="O156" s="115">
        <f>'All Indigenous Communities'!O120</f>
        <v>0.5</v>
      </c>
      <c r="P156" s="380">
        <f>'All Indigenous Communities'!P120</f>
        <v>1</v>
      </c>
      <c r="Q156" s="380">
        <f>'All Indigenous Communities'!Q120</f>
        <v>0</v>
      </c>
      <c r="R156" s="115">
        <f>'All Indigenous Communities'!R120</f>
        <v>0.83333333333333337</v>
      </c>
      <c r="S156" s="380">
        <f>'All Indigenous Communities'!S120</f>
        <v>1</v>
      </c>
      <c r="T156" s="380">
        <f>'All Indigenous Communities'!T120</f>
        <v>1</v>
      </c>
      <c r="U156" s="380">
        <f>'All Indigenous Communities'!U120</f>
        <v>0.5</v>
      </c>
      <c r="V156" s="115">
        <f>'All Indigenous Communities'!V120</f>
        <v>0</v>
      </c>
      <c r="W156" s="380">
        <f>'All Indigenous Communities'!W120</f>
        <v>0</v>
      </c>
      <c r="X156" s="499">
        <f>'All Indigenous Communities'!X120</f>
        <v>0</v>
      </c>
    </row>
    <row r="157" spans="1:24" ht="15">
      <c r="A157" s="884" t="s">
        <v>162</v>
      </c>
      <c r="B157" s="875" t="s">
        <v>141</v>
      </c>
      <c r="C157" s="726">
        <f>'All Indigenous Communities'!C121</f>
        <v>2044</v>
      </c>
      <c r="D157" s="725">
        <f>'All Indigenous Communities'!D121</f>
        <v>100</v>
      </c>
      <c r="E157" s="112">
        <f>'All Indigenous Communities'!E121</f>
        <v>0.45833333333333331</v>
      </c>
      <c r="F157" s="113">
        <f>'All Indigenous Communities'!F121</f>
        <v>0.5</v>
      </c>
      <c r="G157" s="115">
        <f>'All Indigenous Communities'!G121</f>
        <v>0</v>
      </c>
      <c r="H157" s="115">
        <f>'All Indigenous Communities'!H121</f>
        <v>0.5</v>
      </c>
      <c r="I157" s="380">
        <f>'All Indigenous Communities'!I121</f>
        <v>1</v>
      </c>
      <c r="J157" s="380" t="str">
        <f>'All Indigenous Communities'!J121</f>
        <v>n/a</v>
      </c>
      <c r="K157" s="380">
        <f>'All Indigenous Communities'!K121</f>
        <v>0</v>
      </c>
      <c r="L157" s="115">
        <f>'All Indigenous Communities'!L121</f>
        <v>1</v>
      </c>
      <c r="M157" s="113">
        <f>'All Indigenous Communities'!M121</f>
        <v>0.41666666666666663</v>
      </c>
      <c r="N157" s="115">
        <f>'All Indigenous Communities'!N121</f>
        <v>0.5</v>
      </c>
      <c r="O157" s="115">
        <f>'All Indigenous Communities'!O121</f>
        <v>0.5</v>
      </c>
      <c r="P157" s="380">
        <f>'All Indigenous Communities'!P121</f>
        <v>1</v>
      </c>
      <c r="Q157" s="380">
        <f>'All Indigenous Communities'!Q121</f>
        <v>0</v>
      </c>
      <c r="R157" s="115">
        <f>'All Indigenous Communities'!R121</f>
        <v>0.66666666666666663</v>
      </c>
      <c r="S157" s="380">
        <f>'All Indigenous Communities'!S121</f>
        <v>0.5</v>
      </c>
      <c r="T157" s="380">
        <f>'All Indigenous Communities'!T121</f>
        <v>1</v>
      </c>
      <c r="U157" s="380">
        <f>'All Indigenous Communities'!U121</f>
        <v>0.5</v>
      </c>
      <c r="V157" s="115">
        <f>'All Indigenous Communities'!V121</f>
        <v>0</v>
      </c>
      <c r="W157" s="380">
        <f>'All Indigenous Communities'!W121</f>
        <v>0</v>
      </c>
      <c r="X157" s="499">
        <f>'All Indigenous Communities'!X121</f>
        <v>0</v>
      </c>
    </row>
    <row r="158" spans="1:24" ht="15">
      <c r="A158" s="883" t="s">
        <v>163</v>
      </c>
      <c r="B158" s="856" t="s">
        <v>141</v>
      </c>
      <c r="C158" s="722">
        <f>'All Indigenous Communities'!C122</f>
        <v>3262</v>
      </c>
      <c r="D158" s="721">
        <f>'All Indigenous Communities'!D122</f>
        <v>99.8</v>
      </c>
      <c r="E158" s="112">
        <f>'All Indigenous Communities'!E122</f>
        <v>0.5558333333333334</v>
      </c>
      <c r="F158" s="113">
        <f>'All Indigenous Communities'!F122</f>
        <v>0.61166666666666669</v>
      </c>
      <c r="G158" s="115">
        <f>'All Indigenous Communities'!G122</f>
        <v>0.5</v>
      </c>
      <c r="H158" s="115">
        <f>'All Indigenous Communities'!H122</f>
        <v>0.33500000000000002</v>
      </c>
      <c r="I158" s="380">
        <f>'All Indigenous Communities'!I122</f>
        <v>0</v>
      </c>
      <c r="J158" s="380" t="str">
        <f>'All Indigenous Communities'!J122</f>
        <v>n/a</v>
      </c>
      <c r="K158" s="380">
        <f>'All Indigenous Communities'!K122</f>
        <v>0.67</v>
      </c>
      <c r="L158" s="115">
        <f>'All Indigenous Communities'!L122</f>
        <v>1</v>
      </c>
      <c r="M158" s="113">
        <f>'All Indigenous Communities'!M122</f>
        <v>0.5</v>
      </c>
      <c r="N158" s="115">
        <f>'All Indigenous Communities'!N122</f>
        <v>0.5</v>
      </c>
      <c r="O158" s="115">
        <f>'All Indigenous Communities'!O122</f>
        <v>0.5</v>
      </c>
      <c r="P158" s="380">
        <f>'All Indigenous Communities'!P122</f>
        <v>1</v>
      </c>
      <c r="Q158" s="380">
        <f>'All Indigenous Communities'!Q122</f>
        <v>0</v>
      </c>
      <c r="R158" s="115">
        <f>'All Indigenous Communities'!R122</f>
        <v>1</v>
      </c>
      <c r="S158" s="380">
        <f>'All Indigenous Communities'!S122</f>
        <v>1</v>
      </c>
      <c r="T158" s="380">
        <f>'All Indigenous Communities'!T122</f>
        <v>1</v>
      </c>
      <c r="U158" s="380">
        <f>'All Indigenous Communities'!U122</f>
        <v>1</v>
      </c>
      <c r="V158" s="115">
        <f>'All Indigenous Communities'!V122</f>
        <v>0</v>
      </c>
      <c r="W158" s="380">
        <f>'All Indigenous Communities'!W122</f>
        <v>0</v>
      </c>
      <c r="X158" s="499">
        <f>'All Indigenous Communities'!X122</f>
        <v>0</v>
      </c>
    </row>
    <row r="159" spans="1:24" ht="15.75" thickBot="1">
      <c r="A159" s="885" t="s">
        <v>164</v>
      </c>
      <c r="B159" s="876" t="s">
        <v>141</v>
      </c>
      <c r="C159" s="877">
        <f>'All Indigenous Communities'!C123</f>
        <v>1403</v>
      </c>
      <c r="D159" s="878">
        <f>'All Indigenous Communities'!D123</f>
        <v>100</v>
      </c>
      <c r="E159" s="212">
        <f>'All Indigenous Communities'!E123</f>
        <v>0.4375</v>
      </c>
      <c r="F159" s="213">
        <f>'All Indigenous Communities'!F123</f>
        <v>0.5</v>
      </c>
      <c r="G159" s="215">
        <f>'All Indigenous Communities'!G123</f>
        <v>0.5</v>
      </c>
      <c r="H159" s="215">
        <f>'All Indigenous Communities'!H123</f>
        <v>0</v>
      </c>
      <c r="I159" s="383">
        <f>'All Indigenous Communities'!I123</f>
        <v>0</v>
      </c>
      <c r="J159" s="383" t="str">
        <f>'All Indigenous Communities'!J123</f>
        <v>n/a</v>
      </c>
      <c r="K159" s="383">
        <f>'All Indigenous Communities'!K123</f>
        <v>0</v>
      </c>
      <c r="L159" s="215">
        <f>'All Indigenous Communities'!L123</f>
        <v>1</v>
      </c>
      <c r="M159" s="213">
        <f>'All Indigenous Communities'!M123</f>
        <v>0.375</v>
      </c>
      <c r="N159" s="215">
        <f>'All Indigenous Communities'!N123</f>
        <v>0.5</v>
      </c>
      <c r="O159" s="215">
        <f>'All Indigenous Communities'!O123</f>
        <v>0</v>
      </c>
      <c r="P159" s="383">
        <f>'All Indigenous Communities'!P123</f>
        <v>0</v>
      </c>
      <c r="Q159" s="383">
        <f>'All Indigenous Communities'!Q123</f>
        <v>0</v>
      </c>
      <c r="R159" s="215">
        <f>'All Indigenous Communities'!R123</f>
        <v>1</v>
      </c>
      <c r="S159" s="383">
        <f>'All Indigenous Communities'!S123</f>
        <v>1</v>
      </c>
      <c r="T159" s="383">
        <f>'All Indigenous Communities'!T123</f>
        <v>1</v>
      </c>
      <c r="U159" s="383">
        <f>'All Indigenous Communities'!U123</f>
        <v>1</v>
      </c>
      <c r="V159" s="215">
        <f>'All Indigenous Communities'!V123</f>
        <v>0</v>
      </c>
      <c r="W159" s="383">
        <f>'All Indigenous Communities'!W123</f>
        <v>0</v>
      </c>
      <c r="X159" s="648">
        <f>'All Indigenous Communities'!X123</f>
        <v>0</v>
      </c>
    </row>
    <row r="160" spans="1:24" ht="15.75" thickTop="1">
      <c r="A160" s="886" t="s">
        <v>42</v>
      </c>
      <c r="B160" s="859" t="s">
        <v>43</v>
      </c>
      <c r="C160" s="859">
        <f>'All Indigenous Communities'!C124</f>
        <v>197</v>
      </c>
      <c r="D160" s="859">
        <f>'All Indigenous Communities'!D124</f>
        <v>97.4</v>
      </c>
      <c r="E160" s="345">
        <f>'All Indigenous Communities'!E124</f>
        <v>0.5625</v>
      </c>
      <c r="F160" s="346">
        <f>'All Indigenous Communities'!F124</f>
        <v>0.66666666666666663</v>
      </c>
      <c r="G160" s="347">
        <f>'All Indigenous Communities'!G124</f>
        <v>0.5</v>
      </c>
      <c r="H160" s="347">
        <f>'All Indigenous Communities'!H124</f>
        <v>0.5</v>
      </c>
      <c r="I160" s="391">
        <f>'All Indigenous Communities'!I124</f>
        <v>1</v>
      </c>
      <c r="J160" s="391" t="str">
        <f>'All Indigenous Communities'!J124</f>
        <v>n/a</v>
      </c>
      <c r="K160" s="391">
        <f>'All Indigenous Communities'!K124</f>
        <v>0</v>
      </c>
      <c r="L160" s="347">
        <f>'All Indigenous Communities'!L124</f>
        <v>1</v>
      </c>
      <c r="M160" s="346">
        <f>'All Indigenous Communities'!M124</f>
        <v>0.45833333333333337</v>
      </c>
      <c r="N160" s="347">
        <f>'All Indigenous Communities'!N124</f>
        <v>0.5</v>
      </c>
      <c r="O160" s="347">
        <f>'All Indigenous Communities'!O124</f>
        <v>0</v>
      </c>
      <c r="P160" s="391">
        <f>'All Indigenous Communities'!P124</f>
        <v>0</v>
      </c>
      <c r="Q160" s="391">
        <f>'All Indigenous Communities'!Q124</f>
        <v>0</v>
      </c>
      <c r="R160" s="347">
        <f>'All Indigenous Communities'!R124</f>
        <v>0.83333333333333337</v>
      </c>
      <c r="S160" s="391">
        <f>'All Indigenous Communities'!S124</f>
        <v>0.5</v>
      </c>
      <c r="T160" s="391">
        <f>'All Indigenous Communities'!T124</f>
        <v>1</v>
      </c>
      <c r="U160" s="391">
        <f>'All Indigenous Communities'!U124</f>
        <v>1</v>
      </c>
      <c r="V160" s="347">
        <f>'All Indigenous Communities'!V124</f>
        <v>0.5</v>
      </c>
      <c r="W160" s="391">
        <f>'All Indigenous Communities'!W124</f>
        <v>1</v>
      </c>
      <c r="X160" s="497">
        <f>'All Indigenous Communities'!X124</f>
        <v>0</v>
      </c>
    </row>
    <row r="161" spans="1:24" ht="15">
      <c r="A161" s="723" t="s">
        <v>45</v>
      </c>
      <c r="B161" s="724" t="s">
        <v>43</v>
      </c>
      <c r="C161" s="724">
        <f>'All Indigenous Communities'!C125</f>
        <v>54</v>
      </c>
      <c r="D161" s="724">
        <f>'All Indigenous Communities'!D125</f>
        <v>100</v>
      </c>
      <c r="E161" s="112">
        <f>'All Indigenous Communities'!E125</f>
        <v>0.4375</v>
      </c>
      <c r="F161" s="113">
        <f>'All Indigenous Communities'!F125</f>
        <v>0.66666666666666663</v>
      </c>
      <c r="G161" s="115">
        <f>'All Indigenous Communities'!G125</f>
        <v>0.5</v>
      </c>
      <c r="H161" s="115">
        <f>'All Indigenous Communities'!H125</f>
        <v>0.5</v>
      </c>
      <c r="I161" s="380">
        <f>'All Indigenous Communities'!I125</f>
        <v>1</v>
      </c>
      <c r="J161" s="380" t="str">
        <f>'All Indigenous Communities'!J125</f>
        <v>n/a</v>
      </c>
      <c r="K161" s="380">
        <f>'All Indigenous Communities'!K125</f>
        <v>0</v>
      </c>
      <c r="L161" s="115">
        <f>'All Indigenous Communities'!L125</f>
        <v>1</v>
      </c>
      <c r="M161" s="113">
        <f>'All Indigenous Communities'!M125</f>
        <v>0.20833333333333334</v>
      </c>
      <c r="N161" s="115">
        <f>'All Indigenous Communities'!N125</f>
        <v>0</v>
      </c>
      <c r="O161" s="115">
        <f>'All Indigenous Communities'!O125</f>
        <v>0</v>
      </c>
      <c r="P161" s="380">
        <f>'All Indigenous Communities'!P125</f>
        <v>0</v>
      </c>
      <c r="Q161" s="380">
        <f>'All Indigenous Communities'!Q125</f>
        <v>0</v>
      </c>
      <c r="R161" s="115">
        <f>'All Indigenous Communities'!R125</f>
        <v>0.83333333333333337</v>
      </c>
      <c r="S161" s="380">
        <f>'All Indigenous Communities'!S125</f>
        <v>0.5</v>
      </c>
      <c r="T161" s="380">
        <f>'All Indigenous Communities'!T125</f>
        <v>1</v>
      </c>
      <c r="U161" s="380">
        <f>'All Indigenous Communities'!U125</f>
        <v>1</v>
      </c>
      <c r="V161" s="115">
        <f>'All Indigenous Communities'!V125</f>
        <v>0</v>
      </c>
      <c r="W161" s="380">
        <f>'All Indigenous Communities'!W125</f>
        <v>0</v>
      </c>
      <c r="X161" s="499">
        <f>'All Indigenous Communities'!X125</f>
        <v>0</v>
      </c>
    </row>
    <row r="162" spans="1:24" ht="15">
      <c r="A162" s="719" t="s">
        <v>46</v>
      </c>
      <c r="B162" s="720" t="s">
        <v>43</v>
      </c>
      <c r="C162" s="720">
        <f>'All Indigenous Communities'!C126</f>
        <v>118</v>
      </c>
      <c r="D162" s="720">
        <f>'All Indigenous Communities'!D126</f>
        <v>95.8</v>
      </c>
      <c r="E162" s="112">
        <f>'All Indigenous Communities'!E126</f>
        <v>0.4375</v>
      </c>
      <c r="F162" s="113">
        <f>'All Indigenous Communities'!F126</f>
        <v>0.5</v>
      </c>
      <c r="G162" s="115">
        <f>'All Indigenous Communities'!G126</f>
        <v>0</v>
      </c>
      <c r="H162" s="115">
        <f>'All Indigenous Communities'!H126</f>
        <v>0.5</v>
      </c>
      <c r="I162" s="380">
        <f>'All Indigenous Communities'!I126</f>
        <v>1</v>
      </c>
      <c r="J162" s="380" t="str">
        <f>'All Indigenous Communities'!J126</f>
        <v>n/a</v>
      </c>
      <c r="K162" s="380">
        <f>'All Indigenous Communities'!K126</f>
        <v>0</v>
      </c>
      <c r="L162" s="115">
        <f>'All Indigenous Communities'!L126</f>
        <v>1</v>
      </c>
      <c r="M162" s="113">
        <f>'All Indigenous Communities'!M126</f>
        <v>0.375</v>
      </c>
      <c r="N162" s="115">
        <f>'All Indigenous Communities'!N126</f>
        <v>0.5</v>
      </c>
      <c r="O162" s="115">
        <f>'All Indigenous Communities'!O126</f>
        <v>0</v>
      </c>
      <c r="P162" s="380">
        <f>'All Indigenous Communities'!P126</f>
        <v>0</v>
      </c>
      <c r="Q162" s="380">
        <f>'All Indigenous Communities'!Q126</f>
        <v>0</v>
      </c>
      <c r="R162" s="115">
        <f>'All Indigenous Communities'!R126</f>
        <v>0.5</v>
      </c>
      <c r="S162" s="380">
        <f>'All Indigenous Communities'!S126</f>
        <v>0.5</v>
      </c>
      <c r="T162" s="380">
        <f>'All Indigenous Communities'!T126</f>
        <v>0</v>
      </c>
      <c r="U162" s="380">
        <f>'All Indigenous Communities'!U126</f>
        <v>1</v>
      </c>
      <c r="V162" s="115">
        <f>'All Indigenous Communities'!V126</f>
        <v>0.5</v>
      </c>
      <c r="W162" s="380">
        <f>'All Indigenous Communities'!W126</f>
        <v>1</v>
      </c>
      <c r="X162" s="499">
        <f>'All Indigenous Communities'!X126</f>
        <v>0</v>
      </c>
    </row>
    <row r="163" spans="1:24" ht="15">
      <c r="A163" s="723" t="s">
        <v>47</v>
      </c>
      <c r="B163" s="724" t="s">
        <v>43</v>
      </c>
      <c r="C163" s="724">
        <f>'All Indigenous Communities'!C127</f>
        <v>381</v>
      </c>
      <c r="D163" s="724">
        <f>'All Indigenous Communities'!D127</f>
        <v>93.4</v>
      </c>
      <c r="E163" s="112">
        <f>'All Indigenous Communities'!E127</f>
        <v>0.5</v>
      </c>
      <c r="F163" s="113">
        <f>'All Indigenous Communities'!F127</f>
        <v>0.5</v>
      </c>
      <c r="G163" s="115">
        <f>'All Indigenous Communities'!G127</f>
        <v>0</v>
      </c>
      <c r="H163" s="115">
        <f>'All Indigenous Communities'!H127</f>
        <v>0.5</v>
      </c>
      <c r="I163" s="380">
        <f>'All Indigenous Communities'!I127</f>
        <v>1</v>
      </c>
      <c r="J163" s="380" t="str">
        <f>'All Indigenous Communities'!J127</f>
        <v>n/a</v>
      </c>
      <c r="K163" s="380">
        <f>'All Indigenous Communities'!K127</f>
        <v>0</v>
      </c>
      <c r="L163" s="115">
        <f>'All Indigenous Communities'!L127</f>
        <v>1</v>
      </c>
      <c r="M163" s="113">
        <f>'All Indigenous Communities'!M127</f>
        <v>0.5</v>
      </c>
      <c r="N163" s="115">
        <f>'All Indigenous Communities'!N127</f>
        <v>0.5</v>
      </c>
      <c r="O163" s="115">
        <f>'All Indigenous Communities'!O127</f>
        <v>0</v>
      </c>
      <c r="P163" s="380">
        <f>'All Indigenous Communities'!P127</f>
        <v>0</v>
      </c>
      <c r="Q163" s="380">
        <f>'All Indigenous Communities'!Q127</f>
        <v>0</v>
      </c>
      <c r="R163" s="115">
        <f>'All Indigenous Communities'!R127</f>
        <v>1</v>
      </c>
      <c r="S163" s="380">
        <f>'All Indigenous Communities'!S127</f>
        <v>1</v>
      </c>
      <c r="T163" s="380">
        <f>'All Indigenous Communities'!T127</f>
        <v>1</v>
      </c>
      <c r="U163" s="380">
        <f>'All Indigenous Communities'!U127</f>
        <v>1</v>
      </c>
      <c r="V163" s="115">
        <f>'All Indigenous Communities'!V127</f>
        <v>0.5</v>
      </c>
      <c r="W163" s="380">
        <f>'All Indigenous Communities'!W127</f>
        <v>1</v>
      </c>
      <c r="X163" s="499">
        <f>'All Indigenous Communities'!X127</f>
        <v>0</v>
      </c>
    </row>
    <row r="164" spans="1:24" ht="15">
      <c r="A164" s="719" t="s">
        <v>48</v>
      </c>
      <c r="B164" s="720" t="s">
        <v>43</v>
      </c>
      <c r="C164" s="720">
        <f>'All Indigenous Communities'!C128</f>
        <v>451</v>
      </c>
      <c r="D164" s="720">
        <f>'All Indigenous Communities'!D128</f>
        <v>91.1</v>
      </c>
      <c r="E164" s="112">
        <f>'All Indigenous Communities'!E128</f>
        <v>0.5625</v>
      </c>
      <c r="F164" s="113">
        <f>'All Indigenous Communities'!F128</f>
        <v>0.66666666666666663</v>
      </c>
      <c r="G164" s="115">
        <f>'All Indigenous Communities'!G128</f>
        <v>0.5</v>
      </c>
      <c r="H164" s="115">
        <f>'All Indigenous Communities'!H128</f>
        <v>0.5</v>
      </c>
      <c r="I164" s="380">
        <f>'All Indigenous Communities'!I128</f>
        <v>1</v>
      </c>
      <c r="J164" s="380" t="str">
        <f>'All Indigenous Communities'!J128</f>
        <v>n/a</v>
      </c>
      <c r="K164" s="380">
        <f>'All Indigenous Communities'!K128</f>
        <v>0</v>
      </c>
      <c r="L164" s="115">
        <f>'All Indigenous Communities'!L128</f>
        <v>1</v>
      </c>
      <c r="M164" s="113">
        <f>'All Indigenous Communities'!M128</f>
        <v>0.45833333333333337</v>
      </c>
      <c r="N164" s="115">
        <f>'All Indigenous Communities'!N128</f>
        <v>0.5</v>
      </c>
      <c r="O164" s="115">
        <f>'All Indigenous Communities'!O128</f>
        <v>0</v>
      </c>
      <c r="P164" s="380">
        <f>'All Indigenous Communities'!P128</f>
        <v>0</v>
      </c>
      <c r="Q164" s="380">
        <f>'All Indigenous Communities'!Q128</f>
        <v>0</v>
      </c>
      <c r="R164" s="115">
        <f>'All Indigenous Communities'!R128</f>
        <v>0.83333333333333337</v>
      </c>
      <c r="S164" s="380">
        <f>'All Indigenous Communities'!S128</f>
        <v>0.5</v>
      </c>
      <c r="T164" s="380">
        <f>'All Indigenous Communities'!T128</f>
        <v>1</v>
      </c>
      <c r="U164" s="380">
        <f>'All Indigenous Communities'!U128</f>
        <v>1</v>
      </c>
      <c r="V164" s="115">
        <f>'All Indigenous Communities'!V128</f>
        <v>0.5</v>
      </c>
      <c r="W164" s="380">
        <f>'All Indigenous Communities'!W128</f>
        <v>1</v>
      </c>
      <c r="X164" s="499">
        <f>'All Indigenous Communities'!X128</f>
        <v>0</v>
      </c>
    </row>
    <row r="165" spans="1:24" ht="15">
      <c r="A165" s="723" t="s">
        <v>49</v>
      </c>
      <c r="B165" s="724" t="s">
        <v>43</v>
      </c>
      <c r="C165" s="724">
        <f>'All Indigenous Communities'!C129</f>
        <v>172</v>
      </c>
      <c r="D165" s="724">
        <f>'All Indigenous Communities'!D129</f>
        <v>100</v>
      </c>
      <c r="E165" s="112">
        <f>'All Indigenous Communities'!E129</f>
        <v>0.5</v>
      </c>
      <c r="F165" s="113">
        <f>'All Indigenous Communities'!F129</f>
        <v>0.5</v>
      </c>
      <c r="G165" s="115">
        <f>'All Indigenous Communities'!G129</f>
        <v>0</v>
      </c>
      <c r="H165" s="115">
        <f>'All Indigenous Communities'!H129</f>
        <v>0.5</v>
      </c>
      <c r="I165" s="380">
        <f>'All Indigenous Communities'!I129</f>
        <v>1</v>
      </c>
      <c r="J165" s="380" t="str">
        <f>'All Indigenous Communities'!J129</f>
        <v>n/a</v>
      </c>
      <c r="K165" s="380">
        <f>'All Indigenous Communities'!K129</f>
        <v>0</v>
      </c>
      <c r="L165" s="115">
        <f>'All Indigenous Communities'!L129</f>
        <v>1</v>
      </c>
      <c r="M165" s="113">
        <f>'All Indigenous Communities'!M129</f>
        <v>0.5</v>
      </c>
      <c r="N165" s="115">
        <f>'All Indigenous Communities'!N129</f>
        <v>0.5</v>
      </c>
      <c r="O165" s="115">
        <f>'All Indigenous Communities'!O129</f>
        <v>0</v>
      </c>
      <c r="P165" s="380">
        <f>'All Indigenous Communities'!P129</f>
        <v>0</v>
      </c>
      <c r="Q165" s="380">
        <f>'All Indigenous Communities'!Q129</f>
        <v>0</v>
      </c>
      <c r="R165" s="115">
        <f>'All Indigenous Communities'!R129</f>
        <v>1</v>
      </c>
      <c r="S165" s="380">
        <f>'All Indigenous Communities'!S129</f>
        <v>1</v>
      </c>
      <c r="T165" s="380">
        <f>'All Indigenous Communities'!T129</f>
        <v>1</v>
      </c>
      <c r="U165" s="380">
        <f>'All Indigenous Communities'!U129</f>
        <v>1</v>
      </c>
      <c r="V165" s="115">
        <f>'All Indigenous Communities'!V129</f>
        <v>0.5</v>
      </c>
      <c r="W165" s="380">
        <f>'All Indigenous Communities'!W129</f>
        <v>1</v>
      </c>
      <c r="X165" s="499">
        <f>'All Indigenous Communities'!X129</f>
        <v>0</v>
      </c>
    </row>
    <row r="166" spans="1:24" ht="15">
      <c r="A166" s="719" t="s">
        <v>50</v>
      </c>
      <c r="B166" s="720" t="s">
        <v>43</v>
      </c>
      <c r="C166" s="720">
        <f>'All Indigenous Communities'!C130</f>
        <v>295</v>
      </c>
      <c r="D166" s="720">
        <f>'All Indigenous Communities'!D130</f>
        <v>96.6</v>
      </c>
      <c r="E166" s="112">
        <f>'All Indigenous Communities'!E130</f>
        <v>0.614375</v>
      </c>
      <c r="F166" s="113">
        <f>'All Indigenous Communities'!F130</f>
        <v>0.66666666666666663</v>
      </c>
      <c r="G166" s="115">
        <f>'All Indigenous Communities'!G130</f>
        <v>0.5</v>
      </c>
      <c r="H166" s="115">
        <f>'All Indigenous Communities'!H130</f>
        <v>0.5</v>
      </c>
      <c r="I166" s="380">
        <f>'All Indigenous Communities'!I130</f>
        <v>1</v>
      </c>
      <c r="J166" s="380" t="str">
        <f>'All Indigenous Communities'!J130</f>
        <v>n/a</v>
      </c>
      <c r="K166" s="380">
        <f>'All Indigenous Communities'!K130</f>
        <v>0</v>
      </c>
      <c r="L166" s="115">
        <f>'All Indigenous Communities'!L130</f>
        <v>1</v>
      </c>
      <c r="M166" s="113">
        <f>'All Indigenous Communities'!M130</f>
        <v>0.56208333333333338</v>
      </c>
      <c r="N166" s="115">
        <f>'All Indigenous Communities'!N130</f>
        <v>0.5</v>
      </c>
      <c r="O166" s="115">
        <f>'All Indigenous Communities'!O130</f>
        <v>0.25</v>
      </c>
      <c r="P166" s="380">
        <f>'All Indigenous Communities'!P130</f>
        <v>0.5</v>
      </c>
      <c r="Q166" s="380">
        <f>'All Indigenous Communities'!Q130</f>
        <v>0</v>
      </c>
      <c r="R166" s="115">
        <f>'All Indigenous Communities'!R130</f>
        <v>0.83333333333333337</v>
      </c>
      <c r="S166" s="380">
        <f>'All Indigenous Communities'!S130</f>
        <v>0.5</v>
      </c>
      <c r="T166" s="380">
        <f>'All Indigenous Communities'!T130</f>
        <v>1</v>
      </c>
      <c r="U166" s="380">
        <f>'All Indigenous Communities'!U130</f>
        <v>1</v>
      </c>
      <c r="V166" s="115">
        <f>'All Indigenous Communities'!V130</f>
        <v>0.66500000000000004</v>
      </c>
      <c r="W166" s="380">
        <f>'All Indigenous Communities'!W130</f>
        <v>1</v>
      </c>
      <c r="X166" s="499">
        <f>'All Indigenous Communities'!X130</f>
        <v>0.33</v>
      </c>
    </row>
    <row r="167" spans="1:24" ht="15.75" thickBot="1">
      <c r="A167" s="882" t="s">
        <v>51</v>
      </c>
      <c r="B167" s="865" t="s">
        <v>43</v>
      </c>
      <c r="C167" s="865">
        <f>'All Indigenous Communities'!C131</f>
        <v>197</v>
      </c>
      <c r="D167" s="865">
        <f>'All Indigenous Communities'!D131</f>
        <v>96.4</v>
      </c>
      <c r="E167" s="353">
        <f>'All Indigenous Communities'!E131</f>
        <v>0.47916666666666669</v>
      </c>
      <c r="F167" s="354">
        <f>'All Indigenous Communities'!F131</f>
        <v>0.5</v>
      </c>
      <c r="G167" s="355">
        <f>'All Indigenous Communities'!G131</f>
        <v>0</v>
      </c>
      <c r="H167" s="355">
        <f>'All Indigenous Communities'!H131</f>
        <v>0.5</v>
      </c>
      <c r="I167" s="392">
        <f>'All Indigenous Communities'!I131</f>
        <v>1</v>
      </c>
      <c r="J167" s="392" t="str">
        <f>'All Indigenous Communities'!J131</f>
        <v>n/a</v>
      </c>
      <c r="K167" s="392">
        <f>'All Indigenous Communities'!K131</f>
        <v>0</v>
      </c>
      <c r="L167" s="355">
        <f>'All Indigenous Communities'!L131</f>
        <v>1</v>
      </c>
      <c r="M167" s="354">
        <f>'All Indigenous Communities'!M131</f>
        <v>0.45833333333333337</v>
      </c>
      <c r="N167" s="355">
        <f>'All Indigenous Communities'!N131</f>
        <v>0.5</v>
      </c>
      <c r="O167" s="355">
        <f>'All Indigenous Communities'!O131</f>
        <v>0</v>
      </c>
      <c r="P167" s="392">
        <f>'All Indigenous Communities'!P131</f>
        <v>0</v>
      </c>
      <c r="Q167" s="392">
        <f>'All Indigenous Communities'!Q131</f>
        <v>0</v>
      </c>
      <c r="R167" s="355">
        <f>'All Indigenous Communities'!R131</f>
        <v>0.83333333333333337</v>
      </c>
      <c r="S167" s="392">
        <f>'All Indigenous Communities'!S131</f>
        <v>0.5</v>
      </c>
      <c r="T167" s="392">
        <f>'All Indigenous Communities'!T131</f>
        <v>1</v>
      </c>
      <c r="U167" s="392">
        <f>'All Indigenous Communities'!U131</f>
        <v>1</v>
      </c>
      <c r="V167" s="355">
        <f>'All Indigenous Communities'!V131</f>
        <v>0.5</v>
      </c>
      <c r="W167" s="392">
        <f>'All Indigenous Communities'!W131</f>
        <v>1</v>
      </c>
      <c r="X167" s="508">
        <f>'All Indigenous Communities'!X131</f>
        <v>0</v>
      </c>
    </row>
    <row r="168" spans="1:24" ht="15.75" thickTop="1">
      <c r="A168" s="886" t="s">
        <v>249</v>
      </c>
      <c r="B168" s="859" t="s">
        <v>250</v>
      </c>
      <c r="C168" s="859">
        <f>'All Indigenous Communities'!C132</f>
        <v>72</v>
      </c>
      <c r="D168" s="860">
        <f>'All Indigenous Communities'!D132</f>
        <v>71.400000000000006</v>
      </c>
      <c r="E168" s="345">
        <f>'All Indigenous Communities'!E132</f>
        <v>0.35395833333333337</v>
      </c>
      <c r="F168" s="346">
        <f>'All Indigenous Communities'!F132</f>
        <v>0.33333333333333331</v>
      </c>
      <c r="G168" s="347">
        <f>'All Indigenous Communities'!G132</f>
        <v>0.5</v>
      </c>
      <c r="H168" s="347">
        <f>'All Indigenous Communities'!H132</f>
        <v>0.5</v>
      </c>
      <c r="I168" s="226">
        <f>'All Indigenous Communities'!I132</f>
        <v>1</v>
      </c>
      <c r="J168" s="226" t="str">
        <f>'All Indigenous Communities'!J132</f>
        <v>n/a</v>
      </c>
      <c r="K168" s="226">
        <f>'All Indigenous Communities'!K132</f>
        <v>0</v>
      </c>
      <c r="L168" s="347">
        <f>'All Indigenous Communities'!L132</f>
        <v>0</v>
      </c>
      <c r="M168" s="346">
        <f>'All Indigenous Communities'!M132</f>
        <v>0.37458333333333338</v>
      </c>
      <c r="N168" s="347">
        <f>'All Indigenous Communities'!N132</f>
        <v>0</v>
      </c>
      <c r="O168" s="347">
        <f>'All Indigenous Communities'!O132</f>
        <v>0</v>
      </c>
      <c r="P168" s="226">
        <f>'All Indigenous Communities'!P132</f>
        <v>0</v>
      </c>
      <c r="Q168" s="226">
        <f>'All Indigenous Communities'!Q132</f>
        <v>0</v>
      </c>
      <c r="R168" s="347">
        <f>'All Indigenous Communities'!R132</f>
        <v>0.83333333333333337</v>
      </c>
      <c r="S168" s="226">
        <f>'All Indigenous Communities'!S132</f>
        <v>0.5</v>
      </c>
      <c r="T168" s="226">
        <f>'All Indigenous Communities'!T132</f>
        <v>1</v>
      </c>
      <c r="U168" s="226">
        <f>'All Indigenous Communities'!U132</f>
        <v>1</v>
      </c>
      <c r="V168" s="347">
        <f>'All Indigenous Communities'!V132</f>
        <v>0.66500000000000004</v>
      </c>
      <c r="W168" s="226">
        <f>'All Indigenous Communities'!W132</f>
        <v>1</v>
      </c>
      <c r="X168" s="887">
        <f>'All Indigenous Communities'!X132</f>
        <v>0.33</v>
      </c>
    </row>
    <row r="169" spans="1:24" ht="15">
      <c r="A169" s="723" t="s">
        <v>251</v>
      </c>
      <c r="B169" s="724" t="s">
        <v>250</v>
      </c>
      <c r="C169" s="724">
        <f>'All Indigenous Communities'!C133</f>
        <v>301</v>
      </c>
      <c r="D169" s="725">
        <f>'All Indigenous Communities'!D133</f>
        <v>58.3</v>
      </c>
      <c r="E169" s="112">
        <f>'All Indigenous Communities'!E133</f>
        <v>0.63541666666666674</v>
      </c>
      <c r="F169" s="113">
        <f>'All Indigenous Communities'!F133</f>
        <v>0.83333333333333337</v>
      </c>
      <c r="G169" s="115">
        <f>'All Indigenous Communities'!G133</f>
        <v>1</v>
      </c>
      <c r="H169" s="115">
        <f>'All Indigenous Communities'!H133</f>
        <v>0.5</v>
      </c>
      <c r="I169" s="233">
        <f>'All Indigenous Communities'!I133</f>
        <v>1</v>
      </c>
      <c r="J169" s="233" t="str">
        <f>'All Indigenous Communities'!J133</f>
        <v>n/a</v>
      </c>
      <c r="K169" s="233">
        <f>'All Indigenous Communities'!K133</f>
        <v>0</v>
      </c>
      <c r="L169" s="115">
        <f>'All Indigenous Communities'!L133</f>
        <v>1</v>
      </c>
      <c r="M169" s="113">
        <f>'All Indigenous Communities'!M133</f>
        <v>0.4375</v>
      </c>
      <c r="N169" s="115">
        <f>'All Indigenous Communities'!N133</f>
        <v>0.5</v>
      </c>
      <c r="O169" s="115">
        <f>'All Indigenous Communities'!O133</f>
        <v>0.75</v>
      </c>
      <c r="P169" s="233">
        <f>'All Indigenous Communities'!P133</f>
        <v>1</v>
      </c>
      <c r="Q169" s="233">
        <f>'All Indigenous Communities'!Q133</f>
        <v>0.5</v>
      </c>
      <c r="R169" s="115">
        <f>'All Indigenous Communities'!R133</f>
        <v>0.5</v>
      </c>
      <c r="S169" s="233">
        <f>'All Indigenous Communities'!S133</f>
        <v>0.5</v>
      </c>
      <c r="T169" s="233">
        <f>'All Indigenous Communities'!T133</f>
        <v>0</v>
      </c>
      <c r="U169" s="233">
        <f>'All Indigenous Communities'!U133</f>
        <v>1</v>
      </c>
      <c r="V169" s="115">
        <f>'All Indigenous Communities'!V133</f>
        <v>0</v>
      </c>
      <c r="W169" s="233">
        <f>'All Indigenous Communities'!W133</f>
        <v>0</v>
      </c>
      <c r="X169" s="702">
        <f>'All Indigenous Communities'!X133</f>
        <v>0</v>
      </c>
    </row>
    <row r="170" spans="1:24" ht="15">
      <c r="A170" s="719" t="s">
        <v>252</v>
      </c>
      <c r="B170" s="720" t="s">
        <v>250</v>
      </c>
      <c r="C170" s="720">
        <f>'All Indigenous Communities'!C134</f>
        <v>493</v>
      </c>
      <c r="D170" s="721">
        <f>'All Indigenous Communities'!D134</f>
        <v>70.8</v>
      </c>
      <c r="E170" s="112">
        <f>'All Indigenous Communities'!E134</f>
        <v>0.65625</v>
      </c>
      <c r="F170" s="113">
        <f>'All Indigenous Communities'!F134</f>
        <v>0.66666666666666663</v>
      </c>
      <c r="G170" s="115">
        <f>'All Indigenous Communities'!G134</f>
        <v>1</v>
      </c>
      <c r="H170" s="115">
        <f>'All Indigenous Communities'!H134</f>
        <v>0</v>
      </c>
      <c r="I170" s="233">
        <f>'All Indigenous Communities'!I134</f>
        <v>0</v>
      </c>
      <c r="J170" s="233" t="str">
        <f>'All Indigenous Communities'!J134</f>
        <v>n/a</v>
      </c>
      <c r="K170" s="233">
        <f>'All Indigenous Communities'!K134</f>
        <v>0</v>
      </c>
      <c r="L170" s="115">
        <f>'All Indigenous Communities'!L134</f>
        <v>1</v>
      </c>
      <c r="M170" s="113">
        <f>'All Indigenous Communities'!M134</f>
        <v>0.64583333333333337</v>
      </c>
      <c r="N170" s="115">
        <f>'All Indigenous Communities'!N134</f>
        <v>0.5</v>
      </c>
      <c r="O170" s="115">
        <f>'All Indigenous Communities'!O134</f>
        <v>0.75</v>
      </c>
      <c r="P170" s="233">
        <f>'All Indigenous Communities'!P134</f>
        <v>1</v>
      </c>
      <c r="Q170" s="233">
        <f>'All Indigenous Communities'!Q134</f>
        <v>0.5</v>
      </c>
      <c r="R170" s="115">
        <f>'All Indigenous Communities'!R134</f>
        <v>0.83333333333333337</v>
      </c>
      <c r="S170" s="233">
        <f>'All Indigenous Communities'!S134</f>
        <v>0.5</v>
      </c>
      <c r="T170" s="233">
        <f>'All Indigenous Communities'!T134</f>
        <v>1</v>
      </c>
      <c r="U170" s="233">
        <f>'All Indigenous Communities'!U134</f>
        <v>1</v>
      </c>
      <c r="V170" s="115">
        <f>'All Indigenous Communities'!V134</f>
        <v>0.5</v>
      </c>
      <c r="W170" s="233">
        <f>'All Indigenous Communities'!W134</f>
        <v>1</v>
      </c>
      <c r="X170" s="702">
        <f>'All Indigenous Communities'!X134</f>
        <v>0</v>
      </c>
    </row>
    <row r="171" spans="1:24" ht="15">
      <c r="A171" s="723" t="s">
        <v>253</v>
      </c>
      <c r="B171" s="724" t="s">
        <v>250</v>
      </c>
      <c r="C171" s="724">
        <f>'All Indigenous Communities'!C135</f>
        <v>221</v>
      </c>
      <c r="D171" s="725">
        <f>'All Indigenous Communities'!D135</f>
        <v>86.4</v>
      </c>
      <c r="E171" s="112">
        <f>'All Indigenous Communities'!E135</f>
        <v>0.38166666666666671</v>
      </c>
      <c r="F171" s="113">
        <f>'All Indigenous Communities'!F135</f>
        <v>0.38833333333333336</v>
      </c>
      <c r="G171" s="115">
        <f>'All Indigenous Communities'!G135</f>
        <v>0.5</v>
      </c>
      <c r="H171" s="115">
        <f>'All Indigenous Communities'!H135</f>
        <v>0.66500000000000004</v>
      </c>
      <c r="I171" s="233">
        <f>'All Indigenous Communities'!I135</f>
        <v>1</v>
      </c>
      <c r="J171" s="233" t="str">
        <f>'All Indigenous Communities'!J135</f>
        <v>n/a</v>
      </c>
      <c r="K171" s="233">
        <f>'All Indigenous Communities'!K135</f>
        <v>0.33</v>
      </c>
      <c r="L171" s="115">
        <f>'All Indigenous Communities'!L135</f>
        <v>0</v>
      </c>
      <c r="M171" s="113">
        <f>'All Indigenous Communities'!M135</f>
        <v>0.375</v>
      </c>
      <c r="N171" s="115">
        <f>'All Indigenous Communities'!N135</f>
        <v>0.5</v>
      </c>
      <c r="O171" s="115">
        <f>'All Indigenous Communities'!O135</f>
        <v>0.5</v>
      </c>
      <c r="P171" s="233">
        <f>'All Indigenous Communities'!P135</f>
        <v>0.5</v>
      </c>
      <c r="Q171" s="233">
        <f>'All Indigenous Communities'!Q135</f>
        <v>0.5</v>
      </c>
      <c r="R171" s="115">
        <f>'All Indigenous Communities'!R135</f>
        <v>0.5</v>
      </c>
      <c r="S171" s="233">
        <f>'All Indigenous Communities'!S135</f>
        <v>0.5</v>
      </c>
      <c r="T171" s="233">
        <f>'All Indigenous Communities'!T135</f>
        <v>0</v>
      </c>
      <c r="U171" s="233">
        <f>'All Indigenous Communities'!U135</f>
        <v>1</v>
      </c>
      <c r="V171" s="115">
        <f>'All Indigenous Communities'!V135</f>
        <v>0</v>
      </c>
      <c r="W171" s="233">
        <f>'All Indigenous Communities'!W135</f>
        <v>0</v>
      </c>
      <c r="X171" s="702">
        <f>'All Indigenous Communities'!X135</f>
        <v>0</v>
      </c>
    </row>
    <row r="172" spans="1:24" ht="15">
      <c r="A172" s="719" t="s">
        <v>254</v>
      </c>
      <c r="B172" s="720" t="s">
        <v>250</v>
      </c>
      <c r="C172" s="720">
        <f>'All Indigenous Communities'!C136</f>
        <v>353</v>
      </c>
      <c r="D172" s="721">
        <f>'All Indigenous Communities'!D136</f>
        <v>85.7</v>
      </c>
      <c r="E172" s="112">
        <f>'All Indigenous Communities'!E136</f>
        <v>0.69791666666666674</v>
      </c>
      <c r="F172" s="113">
        <f>'All Indigenous Communities'!F136</f>
        <v>0.83333333333333337</v>
      </c>
      <c r="G172" s="115">
        <f>'All Indigenous Communities'!G136</f>
        <v>1</v>
      </c>
      <c r="H172" s="115">
        <f>'All Indigenous Communities'!H136</f>
        <v>0.5</v>
      </c>
      <c r="I172" s="233">
        <f>'All Indigenous Communities'!I136</f>
        <v>1</v>
      </c>
      <c r="J172" s="233" t="str">
        <f>'All Indigenous Communities'!J136</f>
        <v>n/a</v>
      </c>
      <c r="K172" s="233">
        <f>'All Indigenous Communities'!K136</f>
        <v>0</v>
      </c>
      <c r="L172" s="115">
        <f>'All Indigenous Communities'!L136</f>
        <v>1</v>
      </c>
      <c r="M172" s="113">
        <f>'All Indigenous Communities'!M136</f>
        <v>0.5625</v>
      </c>
      <c r="N172" s="115">
        <f>'All Indigenous Communities'!N136</f>
        <v>0.5</v>
      </c>
      <c r="O172" s="115">
        <f>'All Indigenous Communities'!O136</f>
        <v>0.75</v>
      </c>
      <c r="P172" s="233">
        <f>'All Indigenous Communities'!P136</f>
        <v>1</v>
      </c>
      <c r="Q172" s="233">
        <f>'All Indigenous Communities'!Q136</f>
        <v>0.5</v>
      </c>
      <c r="R172" s="115">
        <f>'All Indigenous Communities'!R136</f>
        <v>0.5</v>
      </c>
      <c r="S172" s="233">
        <f>'All Indigenous Communities'!S136</f>
        <v>0.5</v>
      </c>
      <c r="T172" s="233">
        <f>'All Indigenous Communities'!T136</f>
        <v>0</v>
      </c>
      <c r="U172" s="233">
        <f>'All Indigenous Communities'!U136</f>
        <v>1</v>
      </c>
      <c r="V172" s="115">
        <f>'All Indigenous Communities'!V136</f>
        <v>0.5</v>
      </c>
      <c r="W172" s="233">
        <f>'All Indigenous Communities'!W136</f>
        <v>1</v>
      </c>
      <c r="X172" s="702">
        <f>'All Indigenous Communities'!X136</f>
        <v>0</v>
      </c>
    </row>
    <row r="173" spans="1:24" ht="15.75" thickBot="1">
      <c r="A173" s="882" t="s">
        <v>255</v>
      </c>
      <c r="B173" s="865" t="s">
        <v>250</v>
      </c>
      <c r="C173" s="865">
        <f>'All Indigenous Communities'!C137</f>
        <v>293</v>
      </c>
      <c r="D173" s="866">
        <f>'All Indigenous Communities'!D137</f>
        <v>82.8</v>
      </c>
      <c r="E173" s="353">
        <f>'All Indigenous Communities'!E137</f>
        <v>0.61458333333333326</v>
      </c>
      <c r="F173" s="354">
        <f>'All Indigenous Communities'!F137</f>
        <v>0.66666666666666663</v>
      </c>
      <c r="G173" s="355">
        <f>'All Indigenous Communities'!G137</f>
        <v>0.5</v>
      </c>
      <c r="H173" s="355">
        <f>'All Indigenous Communities'!H137</f>
        <v>0.5</v>
      </c>
      <c r="I173" s="238">
        <f>'All Indigenous Communities'!I137</f>
        <v>1</v>
      </c>
      <c r="J173" s="238" t="str">
        <f>'All Indigenous Communities'!J137</f>
        <v>n/a</v>
      </c>
      <c r="K173" s="238">
        <f>'All Indigenous Communities'!K137</f>
        <v>0</v>
      </c>
      <c r="L173" s="355">
        <f>'All Indigenous Communities'!L137</f>
        <v>1</v>
      </c>
      <c r="M173" s="354">
        <f>'All Indigenous Communities'!M137</f>
        <v>0.5625</v>
      </c>
      <c r="N173" s="355">
        <f>'All Indigenous Communities'!N137</f>
        <v>0.5</v>
      </c>
      <c r="O173" s="355">
        <f>'All Indigenous Communities'!O137</f>
        <v>0.75</v>
      </c>
      <c r="P173" s="238">
        <f>'All Indigenous Communities'!P137</f>
        <v>1</v>
      </c>
      <c r="Q173" s="238">
        <f>'All Indigenous Communities'!Q137</f>
        <v>0.5</v>
      </c>
      <c r="R173" s="355">
        <f>'All Indigenous Communities'!R137</f>
        <v>0.5</v>
      </c>
      <c r="S173" s="238">
        <f>'All Indigenous Communities'!S137</f>
        <v>0.5</v>
      </c>
      <c r="T173" s="238">
        <f>'All Indigenous Communities'!T137</f>
        <v>0</v>
      </c>
      <c r="U173" s="238">
        <f>'All Indigenous Communities'!U137</f>
        <v>1</v>
      </c>
      <c r="V173" s="355">
        <f>'All Indigenous Communities'!V137</f>
        <v>0.5</v>
      </c>
      <c r="W173" s="238">
        <f>'All Indigenous Communities'!W137</f>
        <v>1</v>
      </c>
      <c r="X173" s="888">
        <f>'All Indigenous Communities'!X137</f>
        <v>0</v>
      </c>
    </row>
    <row r="174" spans="1:24" ht="15.75" thickTop="1">
      <c r="A174" s="886" t="s">
        <v>65</v>
      </c>
      <c r="B174" s="859" t="s">
        <v>66</v>
      </c>
      <c r="C174" s="861">
        <f>'All Indigenous Communities'!C138</f>
        <v>1106</v>
      </c>
      <c r="D174" s="471">
        <f>'All Indigenous Communities'!D138</f>
        <v>59.3</v>
      </c>
      <c r="E174" s="345">
        <f>'All Indigenous Communities'!E138</f>
        <v>0.66666666666666674</v>
      </c>
      <c r="F174" s="346">
        <f>'All Indigenous Communities'!F138</f>
        <v>0.83333333333333337</v>
      </c>
      <c r="G174" s="347">
        <f>'All Indigenous Communities'!G138</f>
        <v>1</v>
      </c>
      <c r="H174" s="347">
        <f>'All Indigenous Communities'!H138</f>
        <v>0.5</v>
      </c>
      <c r="I174" s="391">
        <f>'All Indigenous Communities'!I138</f>
        <v>1</v>
      </c>
      <c r="J174" s="391" t="str">
        <f>'All Indigenous Communities'!J138</f>
        <v>n/a</v>
      </c>
      <c r="K174" s="391">
        <f>'All Indigenous Communities'!K138</f>
        <v>0</v>
      </c>
      <c r="L174" s="347">
        <f>'All Indigenous Communities'!L138</f>
        <v>1</v>
      </c>
      <c r="M174" s="346">
        <f>'All Indigenous Communities'!M138</f>
        <v>0.5</v>
      </c>
      <c r="N174" s="347">
        <f>'All Indigenous Communities'!N138</f>
        <v>0</v>
      </c>
      <c r="O174" s="347">
        <f>'All Indigenous Communities'!O138</f>
        <v>0.5</v>
      </c>
      <c r="P174" s="391">
        <f>'All Indigenous Communities'!P138</f>
        <v>0</v>
      </c>
      <c r="Q174" s="391">
        <f>'All Indigenous Communities'!Q138</f>
        <v>1</v>
      </c>
      <c r="R174" s="347">
        <f>'All Indigenous Communities'!R138</f>
        <v>1</v>
      </c>
      <c r="S174" s="391">
        <f>'All Indigenous Communities'!S138</f>
        <v>1</v>
      </c>
      <c r="T174" s="391">
        <f>'All Indigenous Communities'!T138</f>
        <v>1</v>
      </c>
      <c r="U174" s="391">
        <f>'All Indigenous Communities'!U138</f>
        <v>1</v>
      </c>
      <c r="V174" s="347">
        <f>'All Indigenous Communities'!V138</f>
        <v>0.5</v>
      </c>
      <c r="W174" s="391">
        <f>'All Indigenous Communities'!W138</f>
        <v>0.33</v>
      </c>
      <c r="X174" s="497">
        <f>'All Indigenous Communities'!X138</f>
        <v>0.67</v>
      </c>
    </row>
    <row r="175" spans="1:24" ht="15">
      <c r="A175" s="723" t="s">
        <v>69</v>
      </c>
      <c r="B175" s="724" t="s">
        <v>66</v>
      </c>
      <c r="C175" s="726">
        <f>'All Indigenous Communities'!C139</f>
        <v>783</v>
      </c>
      <c r="D175" s="725">
        <f>'All Indigenous Communities'!D139</f>
        <v>97.5</v>
      </c>
      <c r="E175" s="112">
        <f>'All Indigenous Communities'!E139</f>
        <v>0.41666666666666663</v>
      </c>
      <c r="F175" s="113">
        <f>'All Indigenous Communities'!F139</f>
        <v>0.66666666666666663</v>
      </c>
      <c r="G175" s="115">
        <f>'All Indigenous Communities'!G139</f>
        <v>0.5</v>
      </c>
      <c r="H175" s="115">
        <f>'All Indigenous Communities'!H139</f>
        <v>0.5</v>
      </c>
      <c r="I175" s="380">
        <f>'All Indigenous Communities'!I139</f>
        <v>1</v>
      </c>
      <c r="J175" s="380" t="str">
        <f>'All Indigenous Communities'!J139</f>
        <v>n/a</v>
      </c>
      <c r="K175" s="380">
        <f>'All Indigenous Communities'!K139</f>
        <v>0</v>
      </c>
      <c r="L175" s="115">
        <f>'All Indigenous Communities'!L139</f>
        <v>1</v>
      </c>
      <c r="M175" s="113">
        <f>'All Indigenous Communities'!M139</f>
        <v>0.16666666666666666</v>
      </c>
      <c r="N175" s="115">
        <f>'All Indigenous Communities'!N139</f>
        <v>0</v>
      </c>
      <c r="O175" s="115">
        <f>'All Indigenous Communities'!O139</f>
        <v>0</v>
      </c>
      <c r="P175" s="380">
        <f>'All Indigenous Communities'!P139</f>
        <v>0</v>
      </c>
      <c r="Q175" s="380">
        <f>'All Indigenous Communities'!Q139</f>
        <v>0</v>
      </c>
      <c r="R175" s="115">
        <f>'All Indigenous Communities'!R139</f>
        <v>0.66666666666666663</v>
      </c>
      <c r="S175" s="380">
        <f>'All Indigenous Communities'!S139</f>
        <v>0.5</v>
      </c>
      <c r="T175" s="380">
        <f>'All Indigenous Communities'!T139</f>
        <v>1</v>
      </c>
      <c r="U175" s="380">
        <f>'All Indigenous Communities'!U139</f>
        <v>0.5</v>
      </c>
      <c r="V175" s="115">
        <f>'All Indigenous Communities'!V139</f>
        <v>0</v>
      </c>
      <c r="W175" s="380">
        <f>'All Indigenous Communities'!W139</f>
        <v>0</v>
      </c>
      <c r="X175" s="499">
        <f>'All Indigenous Communities'!X139</f>
        <v>0</v>
      </c>
    </row>
    <row r="176" spans="1:24" ht="15">
      <c r="A176" s="719" t="s">
        <v>70</v>
      </c>
      <c r="B176" s="720" t="s">
        <v>66</v>
      </c>
      <c r="C176" s="722">
        <f>'All Indigenous Communities'!C140</f>
        <v>912</v>
      </c>
      <c r="D176" s="721">
        <f>'All Indigenous Communities'!D140</f>
        <v>99.5</v>
      </c>
      <c r="E176" s="112">
        <f>'All Indigenous Communities'!E140</f>
        <v>0.4375</v>
      </c>
      <c r="F176" s="113">
        <f>'All Indigenous Communities'!F140</f>
        <v>0.66666666666666663</v>
      </c>
      <c r="G176" s="115">
        <f>'All Indigenous Communities'!G140</f>
        <v>0.5</v>
      </c>
      <c r="H176" s="115">
        <f>'All Indigenous Communities'!H140</f>
        <v>0.5</v>
      </c>
      <c r="I176" s="380">
        <f>'All Indigenous Communities'!I140</f>
        <v>1</v>
      </c>
      <c r="J176" s="380" t="str">
        <f>'All Indigenous Communities'!J140</f>
        <v>n/a</v>
      </c>
      <c r="K176" s="380">
        <f>'All Indigenous Communities'!K140</f>
        <v>0</v>
      </c>
      <c r="L176" s="115">
        <f>'All Indigenous Communities'!L140</f>
        <v>1</v>
      </c>
      <c r="M176" s="113">
        <f>'All Indigenous Communities'!M140</f>
        <v>0.20833333333333334</v>
      </c>
      <c r="N176" s="115">
        <f>'All Indigenous Communities'!N140</f>
        <v>0</v>
      </c>
      <c r="O176" s="115">
        <f>'All Indigenous Communities'!O140</f>
        <v>0</v>
      </c>
      <c r="P176" s="380">
        <f>'All Indigenous Communities'!P140</f>
        <v>0</v>
      </c>
      <c r="Q176" s="380">
        <f>'All Indigenous Communities'!Q140</f>
        <v>0</v>
      </c>
      <c r="R176" s="115">
        <f>'All Indigenous Communities'!R140</f>
        <v>0.83333333333333337</v>
      </c>
      <c r="S176" s="380">
        <f>'All Indigenous Communities'!S140</f>
        <v>0.5</v>
      </c>
      <c r="T176" s="380">
        <f>'All Indigenous Communities'!T140</f>
        <v>1</v>
      </c>
      <c r="U176" s="380">
        <f>'All Indigenous Communities'!U140</f>
        <v>1</v>
      </c>
      <c r="V176" s="115">
        <f>'All Indigenous Communities'!V140</f>
        <v>0</v>
      </c>
      <c r="W176" s="380">
        <f>'All Indigenous Communities'!W140</f>
        <v>0</v>
      </c>
      <c r="X176" s="499">
        <f>'All Indigenous Communities'!X140</f>
        <v>0</v>
      </c>
    </row>
    <row r="177" spans="1:24" ht="15">
      <c r="A177" s="723" t="s">
        <v>71</v>
      </c>
      <c r="B177" s="724" t="s">
        <v>66</v>
      </c>
      <c r="C177" s="726">
        <f>'All Indigenous Communities'!C141</f>
        <v>822</v>
      </c>
      <c r="D177" s="725">
        <f>'All Indigenous Communities'!D141</f>
        <v>98.2</v>
      </c>
      <c r="E177" s="112">
        <f>'All Indigenous Communities'!E141</f>
        <v>0.41666666666666663</v>
      </c>
      <c r="F177" s="113">
        <f>'All Indigenous Communities'!F141</f>
        <v>0.66666666666666663</v>
      </c>
      <c r="G177" s="115">
        <f>'All Indigenous Communities'!G141</f>
        <v>0.5</v>
      </c>
      <c r="H177" s="115">
        <f>'All Indigenous Communities'!H141</f>
        <v>0.5</v>
      </c>
      <c r="I177" s="380">
        <f>'All Indigenous Communities'!I141</f>
        <v>1</v>
      </c>
      <c r="J177" s="380" t="str">
        <f>'All Indigenous Communities'!J141</f>
        <v>n/a</v>
      </c>
      <c r="K177" s="380">
        <f>'All Indigenous Communities'!K141</f>
        <v>0</v>
      </c>
      <c r="L177" s="115">
        <f>'All Indigenous Communities'!L141</f>
        <v>1</v>
      </c>
      <c r="M177" s="113">
        <f>'All Indigenous Communities'!M141</f>
        <v>0.16666666666666666</v>
      </c>
      <c r="N177" s="115">
        <f>'All Indigenous Communities'!N141</f>
        <v>0</v>
      </c>
      <c r="O177" s="115">
        <f>'All Indigenous Communities'!O141</f>
        <v>0</v>
      </c>
      <c r="P177" s="380">
        <f>'All Indigenous Communities'!P141</f>
        <v>0</v>
      </c>
      <c r="Q177" s="380">
        <f>'All Indigenous Communities'!Q141</f>
        <v>0</v>
      </c>
      <c r="R177" s="115">
        <f>'All Indigenous Communities'!R141</f>
        <v>0.66666666666666663</v>
      </c>
      <c r="S177" s="380">
        <f>'All Indigenous Communities'!S141</f>
        <v>0.5</v>
      </c>
      <c r="T177" s="380">
        <f>'All Indigenous Communities'!T141</f>
        <v>1</v>
      </c>
      <c r="U177" s="380">
        <f>'All Indigenous Communities'!U141</f>
        <v>0.5</v>
      </c>
      <c r="V177" s="115">
        <f>'All Indigenous Communities'!V141</f>
        <v>0</v>
      </c>
      <c r="W177" s="380">
        <f>'All Indigenous Communities'!W141</f>
        <v>0</v>
      </c>
      <c r="X177" s="499">
        <f>'All Indigenous Communities'!X141</f>
        <v>0</v>
      </c>
    </row>
    <row r="178" spans="1:24" ht="15">
      <c r="A178" s="719" t="s">
        <v>73</v>
      </c>
      <c r="B178" s="720" t="s">
        <v>66</v>
      </c>
      <c r="C178" s="720">
        <f>'All Indigenous Communities'!C142</f>
        <v>671</v>
      </c>
      <c r="D178" s="721">
        <f>'All Indigenous Communities'!D142</f>
        <v>95.9</v>
      </c>
      <c r="E178" s="112">
        <f>'All Indigenous Communities'!E142</f>
        <v>0.58333333333333337</v>
      </c>
      <c r="F178" s="113">
        <f>'All Indigenous Communities'!F142</f>
        <v>0.83333333333333337</v>
      </c>
      <c r="G178" s="115">
        <f>'All Indigenous Communities'!G142</f>
        <v>1</v>
      </c>
      <c r="H178" s="115">
        <f>'All Indigenous Communities'!H142</f>
        <v>0.5</v>
      </c>
      <c r="I178" s="380">
        <f>'All Indigenous Communities'!I142</f>
        <v>1</v>
      </c>
      <c r="J178" s="380" t="str">
        <f>'All Indigenous Communities'!J142</f>
        <v>n/a</v>
      </c>
      <c r="K178" s="380">
        <f>'All Indigenous Communities'!K142</f>
        <v>0</v>
      </c>
      <c r="L178" s="115">
        <f>'All Indigenous Communities'!L142</f>
        <v>1</v>
      </c>
      <c r="M178" s="113">
        <f>'All Indigenous Communities'!M142</f>
        <v>0.33333333333333337</v>
      </c>
      <c r="N178" s="115">
        <f>'All Indigenous Communities'!N142</f>
        <v>0</v>
      </c>
      <c r="O178" s="115">
        <f>'All Indigenous Communities'!O142</f>
        <v>0.5</v>
      </c>
      <c r="P178" s="380">
        <f>'All Indigenous Communities'!P142</f>
        <v>1</v>
      </c>
      <c r="Q178" s="380">
        <f>'All Indigenous Communities'!Q142</f>
        <v>0</v>
      </c>
      <c r="R178" s="115">
        <f>'All Indigenous Communities'!R142</f>
        <v>0.83333333333333337</v>
      </c>
      <c r="S178" s="380">
        <f>'All Indigenous Communities'!S142</f>
        <v>0.5</v>
      </c>
      <c r="T178" s="380">
        <f>'All Indigenous Communities'!T142</f>
        <v>1</v>
      </c>
      <c r="U178" s="380">
        <f>'All Indigenous Communities'!U142</f>
        <v>1</v>
      </c>
      <c r="V178" s="115">
        <f>'All Indigenous Communities'!V142</f>
        <v>0</v>
      </c>
      <c r="W178" s="380">
        <f>'All Indigenous Communities'!W142</f>
        <v>0</v>
      </c>
      <c r="X178" s="499">
        <f>'All Indigenous Communities'!X142</f>
        <v>0</v>
      </c>
    </row>
    <row r="179" spans="1:24" ht="15">
      <c r="A179" s="723" t="s">
        <v>74</v>
      </c>
      <c r="B179" s="724" t="s">
        <v>66</v>
      </c>
      <c r="C179" s="726">
        <f>'All Indigenous Communities'!C143</f>
        <v>903</v>
      </c>
      <c r="D179" s="725">
        <f>'All Indigenous Communities'!D143</f>
        <v>98.9</v>
      </c>
      <c r="E179" s="112">
        <f>'All Indigenous Communities'!E143</f>
        <v>0.38916666666666666</v>
      </c>
      <c r="F179" s="113">
        <f>'All Indigenous Communities'!F143</f>
        <v>0.61166666666666669</v>
      </c>
      <c r="G179" s="115">
        <f>'All Indigenous Communities'!G143</f>
        <v>0.5</v>
      </c>
      <c r="H179" s="115">
        <f>'All Indigenous Communities'!H143</f>
        <v>0.33500000000000002</v>
      </c>
      <c r="I179" s="380">
        <f>'All Indigenous Communities'!I143</f>
        <v>0</v>
      </c>
      <c r="J179" s="380" t="str">
        <f>'All Indigenous Communities'!J143</f>
        <v>n/a</v>
      </c>
      <c r="K179" s="380">
        <f>'All Indigenous Communities'!K143</f>
        <v>0.67</v>
      </c>
      <c r="L179" s="115">
        <f>'All Indigenous Communities'!L143</f>
        <v>1</v>
      </c>
      <c r="M179" s="113">
        <f>'All Indigenous Communities'!M143</f>
        <v>0.16666666666666666</v>
      </c>
      <c r="N179" s="115">
        <f>'All Indigenous Communities'!N143</f>
        <v>0</v>
      </c>
      <c r="O179" s="115">
        <f>'All Indigenous Communities'!O143</f>
        <v>0</v>
      </c>
      <c r="P179" s="380">
        <f>'All Indigenous Communities'!P143</f>
        <v>0</v>
      </c>
      <c r="Q179" s="380">
        <f>'All Indigenous Communities'!Q143</f>
        <v>0</v>
      </c>
      <c r="R179" s="115">
        <f>'All Indigenous Communities'!R143</f>
        <v>0.66666666666666663</v>
      </c>
      <c r="S179" s="380">
        <f>'All Indigenous Communities'!S143</f>
        <v>0.5</v>
      </c>
      <c r="T179" s="380">
        <f>'All Indigenous Communities'!T143</f>
        <v>1</v>
      </c>
      <c r="U179" s="380">
        <f>'All Indigenous Communities'!U143</f>
        <v>0.5</v>
      </c>
      <c r="V179" s="115">
        <f>'All Indigenous Communities'!V143</f>
        <v>0</v>
      </c>
      <c r="W179" s="380">
        <f>'All Indigenous Communities'!W143</f>
        <v>0</v>
      </c>
      <c r="X179" s="499">
        <f>'All Indigenous Communities'!X143</f>
        <v>0</v>
      </c>
    </row>
    <row r="180" spans="1:24" ht="15">
      <c r="A180" s="719" t="s">
        <v>79</v>
      </c>
      <c r="B180" s="720" t="s">
        <v>66</v>
      </c>
      <c r="C180" s="722">
        <f>'All Indigenous Communities'!C144</f>
        <v>5671</v>
      </c>
      <c r="D180" s="721">
        <f>'All Indigenous Communities'!D144</f>
        <v>76.7</v>
      </c>
      <c r="E180" s="112">
        <f>'All Indigenous Communities'!E144</f>
        <v>0.82687500000000003</v>
      </c>
      <c r="F180" s="113">
        <f>'All Indigenous Communities'!F144</f>
        <v>0.94499999999999995</v>
      </c>
      <c r="G180" s="115">
        <f>'All Indigenous Communities'!G144</f>
        <v>1</v>
      </c>
      <c r="H180" s="115">
        <f>'All Indigenous Communities'!H144</f>
        <v>0.83499999999999996</v>
      </c>
      <c r="I180" s="380">
        <f>'All Indigenous Communities'!I144</f>
        <v>1</v>
      </c>
      <c r="J180" s="380" t="str">
        <f>'All Indigenous Communities'!J144</f>
        <v>n/a</v>
      </c>
      <c r="K180" s="380">
        <f>'All Indigenous Communities'!K144</f>
        <v>0.67</v>
      </c>
      <c r="L180" s="115">
        <f>'All Indigenous Communities'!L144</f>
        <v>1</v>
      </c>
      <c r="M180" s="113">
        <f>'All Indigenous Communities'!M144</f>
        <v>0.70874999999999999</v>
      </c>
      <c r="N180" s="115">
        <f>'All Indigenous Communities'!N144</f>
        <v>0.5</v>
      </c>
      <c r="O180" s="115">
        <f>'All Indigenous Communities'!O144</f>
        <v>1</v>
      </c>
      <c r="P180" s="380">
        <f>'All Indigenous Communities'!P144</f>
        <v>1</v>
      </c>
      <c r="Q180" s="380">
        <f>'All Indigenous Communities'!Q144</f>
        <v>1</v>
      </c>
      <c r="R180" s="115">
        <f>'All Indigenous Communities'!R144</f>
        <v>1</v>
      </c>
      <c r="S180" s="380">
        <f>'All Indigenous Communities'!S144</f>
        <v>1</v>
      </c>
      <c r="T180" s="380">
        <f>'All Indigenous Communities'!T144</f>
        <v>1</v>
      </c>
      <c r="U180" s="380">
        <f>'All Indigenous Communities'!U144</f>
        <v>1</v>
      </c>
      <c r="V180" s="115">
        <f>'All Indigenous Communities'!V144</f>
        <v>0.33500000000000002</v>
      </c>
      <c r="W180" s="380">
        <f>'All Indigenous Communities'!W144</f>
        <v>0</v>
      </c>
      <c r="X180" s="499">
        <f>'All Indigenous Communities'!X144</f>
        <v>0.67</v>
      </c>
    </row>
    <row r="181" spans="1:24" ht="15">
      <c r="A181" s="723" t="s">
        <v>80</v>
      </c>
      <c r="B181" s="724" t="s">
        <v>66</v>
      </c>
      <c r="C181" s="726">
        <f>'All Indigenous Communities'!C145</f>
        <v>1377</v>
      </c>
      <c r="D181" s="725">
        <f>'All Indigenous Communities'!D145</f>
        <v>98.9</v>
      </c>
      <c r="E181" s="112">
        <f>'All Indigenous Communities'!E145</f>
        <v>0.52083333333333337</v>
      </c>
      <c r="F181" s="113">
        <f>'All Indigenous Communities'!F145</f>
        <v>0.83333333333333337</v>
      </c>
      <c r="G181" s="115">
        <f>'All Indigenous Communities'!G145</f>
        <v>1</v>
      </c>
      <c r="H181" s="115">
        <f>'All Indigenous Communities'!H145</f>
        <v>0.5</v>
      </c>
      <c r="I181" s="380">
        <f>'All Indigenous Communities'!I145</f>
        <v>1</v>
      </c>
      <c r="J181" s="380" t="str">
        <f>'All Indigenous Communities'!J145</f>
        <v>n/a</v>
      </c>
      <c r="K181" s="380">
        <f>'All Indigenous Communities'!K145</f>
        <v>0</v>
      </c>
      <c r="L181" s="115">
        <f>'All Indigenous Communities'!L145</f>
        <v>1</v>
      </c>
      <c r="M181" s="113">
        <f>'All Indigenous Communities'!M145</f>
        <v>0.20833333333333334</v>
      </c>
      <c r="N181" s="115">
        <f>'All Indigenous Communities'!N145</f>
        <v>0</v>
      </c>
      <c r="O181" s="115">
        <f>'All Indigenous Communities'!O145</f>
        <v>0</v>
      </c>
      <c r="P181" s="380">
        <f>'All Indigenous Communities'!P145</f>
        <v>0</v>
      </c>
      <c r="Q181" s="380">
        <f>'All Indigenous Communities'!Q145</f>
        <v>0</v>
      </c>
      <c r="R181" s="115">
        <f>'All Indigenous Communities'!R145</f>
        <v>0.83333333333333337</v>
      </c>
      <c r="S181" s="380">
        <f>'All Indigenous Communities'!S145</f>
        <v>0.5</v>
      </c>
      <c r="T181" s="380">
        <f>'All Indigenous Communities'!T145</f>
        <v>1</v>
      </c>
      <c r="U181" s="380">
        <f>'All Indigenous Communities'!U145</f>
        <v>1</v>
      </c>
      <c r="V181" s="115">
        <f>'All Indigenous Communities'!V145</f>
        <v>0</v>
      </c>
      <c r="W181" s="380">
        <f>'All Indigenous Communities'!W145</f>
        <v>0</v>
      </c>
      <c r="X181" s="499">
        <f>'All Indigenous Communities'!X145</f>
        <v>0</v>
      </c>
    </row>
    <row r="182" spans="1:24" ht="15">
      <c r="A182" s="719" t="s">
        <v>83</v>
      </c>
      <c r="B182" s="720" t="s">
        <v>66</v>
      </c>
      <c r="C182" s="722">
        <f>'All Indigenous Communities'!C146</f>
        <v>2017</v>
      </c>
      <c r="D182" s="721">
        <f>'All Indigenous Communities'!D146</f>
        <v>99</v>
      </c>
      <c r="E182" s="112">
        <f>'All Indigenous Communities'!E146</f>
        <v>0.5</v>
      </c>
      <c r="F182" s="113">
        <f>'All Indigenous Communities'!F146</f>
        <v>0.83333333333333337</v>
      </c>
      <c r="G182" s="115">
        <f>'All Indigenous Communities'!G146</f>
        <v>1</v>
      </c>
      <c r="H182" s="115">
        <f>'All Indigenous Communities'!H146</f>
        <v>0.5</v>
      </c>
      <c r="I182" s="380">
        <f>'All Indigenous Communities'!I146</f>
        <v>1</v>
      </c>
      <c r="J182" s="380" t="str">
        <f>'All Indigenous Communities'!J146</f>
        <v>n/a</v>
      </c>
      <c r="K182" s="380">
        <f>'All Indigenous Communities'!K146</f>
        <v>0</v>
      </c>
      <c r="L182" s="115">
        <f>'All Indigenous Communities'!L146</f>
        <v>1</v>
      </c>
      <c r="M182" s="113">
        <f>'All Indigenous Communities'!M146</f>
        <v>0.16666666666666666</v>
      </c>
      <c r="N182" s="115">
        <f>'All Indigenous Communities'!N146</f>
        <v>0</v>
      </c>
      <c r="O182" s="115">
        <f>'All Indigenous Communities'!O146</f>
        <v>0</v>
      </c>
      <c r="P182" s="380">
        <f>'All Indigenous Communities'!P146</f>
        <v>0</v>
      </c>
      <c r="Q182" s="380">
        <f>'All Indigenous Communities'!Q146</f>
        <v>0</v>
      </c>
      <c r="R182" s="115">
        <f>'All Indigenous Communities'!R146</f>
        <v>0.66666666666666663</v>
      </c>
      <c r="S182" s="380">
        <f>'All Indigenous Communities'!S146</f>
        <v>0.5</v>
      </c>
      <c r="T182" s="380">
        <f>'All Indigenous Communities'!T146</f>
        <v>1</v>
      </c>
      <c r="U182" s="380">
        <f>'All Indigenous Communities'!U146</f>
        <v>0.5</v>
      </c>
      <c r="V182" s="115">
        <f>'All Indigenous Communities'!V146</f>
        <v>0</v>
      </c>
      <c r="W182" s="380">
        <f>'All Indigenous Communities'!W146</f>
        <v>0</v>
      </c>
      <c r="X182" s="499">
        <f>'All Indigenous Communities'!X146</f>
        <v>0</v>
      </c>
    </row>
    <row r="183" spans="1:24" ht="15">
      <c r="A183" s="723" t="s">
        <v>86</v>
      </c>
      <c r="B183" s="724" t="s">
        <v>66</v>
      </c>
      <c r="C183" s="726">
        <f>'All Indigenous Communities'!C147</f>
        <v>73</v>
      </c>
      <c r="D183" s="725">
        <f>'All Indigenous Communities'!D147</f>
        <v>93.3</v>
      </c>
      <c r="E183" s="112">
        <f>'All Indigenous Communities'!E147</f>
        <v>0.58333333333333337</v>
      </c>
      <c r="F183" s="113">
        <f>'All Indigenous Communities'!F147</f>
        <v>0.83333333333333337</v>
      </c>
      <c r="G183" s="115">
        <f>'All Indigenous Communities'!G147</f>
        <v>1</v>
      </c>
      <c r="H183" s="115">
        <f>'All Indigenous Communities'!H147</f>
        <v>0.5</v>
      </c>
      <c r="I183" s="380">
        <f>'All Indigenous Communities'!I147</f>
        <v>1</v>
      </c>
      <c r="J183" s="71" t="str">
        <f>'All Indigenous Communities'!J147</f>
        <v>n/a</v>
      </c>
      <c r="K183" s="380">
        <f>'All Indigenous Communities'!K147</f>
        <v>0</v>
      </c>
      <c r="L183" s="115">
        <f>'All Indigenous Communities'!L147</f>
        <v>1</v>
      </c>
      <c r="M183" s="113">
        <f>'All Indigenous Communities'!M147</f>
        <v>0.33333333333333337</v>
      </c>
      <c r="N183" s="115">
        <f>'All Indigenous Communities'!N147</f>
        <v>0</v>
      </c>
      <c r="O183" s="115">
        <f>'All Indigenous Communities'!O147</f>
        <v>0</v>
      </c>
      <c r="P183" s="380">
        <f>'All Indigenous Communities'!P147</f>
        <v>0</v>
      </c>
      <c r="Q183" s="380">
        <f>'All Indigenous Communities'!Q147</f>
        <v>0</v>
      </c>
      <c r="R183" s="115">
        <f>'All Indigenous Communities'!R147</f>
        <v>0.83333333333333337</v>
      </c>
      <c r="S183" s="380">
        <f>'All Indigenous Communities'!S147</f>
        <v>0.5</v>
      </c>
      <c r="T183" s="380">
        <f>'All Indigenous Communities'!T147</f>
        <v>1</v>
      </c>
      <c r="U183" s="380">
        <f>'All Indigenous Communities'!U147</f>
        <v>1</v>
      </c>
      <c r="V183" s="115">
        <f>'All Indigenous Communities'!V147</f>
        <v>0.5</v>
      </c>
      <c r="W183" s="380">
        <f>'All Indigenous Communities'!W147</f>
        <v>1</v>
      </c>
      <c r="X183" s="499">
        <f>'All Indigenous Communities'!X147</f>
        <v>0</v>
      </c>
    </row>
    <row r="184" spans="1:24" ht="15">
      <c r="A184" s="719" t="s">
        <v>88</v>
      </c>
      <c r="B184" s="720" t="s">
        <v>66</v>
      </c>
      <c r="C184" s="720">
        <f>'All Indigenous Communities'!C148</f>
        <v>630</v>
      </c>
      <c r="D184" s="721">
        <f>'All Indigenous Communities'!D148</f>
        <v>98.4</v>
      </c>
      <c r="E184" s="112">
        <f>'All Indigenous Communities'!E148</f>
        <v>0.45833333333333331</v>
      </c>
      <c r="F184" s="113">
        <f>'All Indigenous Communities'!F148</f>
        <v>0.66666666666666663</v>
      </c>
      <c r="G184" s="115">
        <f>'All Indigenous Communities'!G148</f>
        <v>0.5</v>
      </c>
      <c r="H184" s="115">
        <f>'All Indigenous Communities'!H148</f>
        <v>0.5</v>
      </c>
      <c r="I184" s="380">
        <f>'All Indigenous Communities'!I148</f>
        <v>1</v>
      </c>
      <c r="J184" s="380" t="str">
        <f>'All Indigenous Communities'!J148</f>
        <v>n/a</v>
      </c>
      <c r="K184" s="380">
        <f>'All Indigenous Communities'!K148</f>
        <v>0</v>
      </c>
      <c r="L184" s="115">
        <f>'All Indigenous Communities'!L148</f>
        <v>1</v>
      </c>
      <c r="M184" s="113">
        <f>'All Indigenous Communities'!M148</f>
        <v>0.25</v>
      </c>
      <c r="N184" s="115">
        <f>'All Indigenous Communities'!N148</f>
        <v>0</v>
      </c>
      <c r="O184" s="115">
        <f>'All Indigenous Communities'!O148</f>
        <v>0</v>
      </c>
      <c r="P184" s="380">
        <f>'All Indigenous Communities'!P148</f>
        <v>0</v>
      </c>
      <c r="Q184" s="380">
        <f>'All Indigenous Communities'!Q148</f>
        <v>0</v>
      </c>
      <c r="R184" s="115">
        <f>'All Indigenous Communities'!R148</f>
        <v>1</v>
      </c>
      <c r="S184" s="380">
        <f>'All Indigenous Communities'!S148</f>
        <v>1</v>
      </c>
      <c r="T184" s="380">
        <f>'All Indigenous Communities'!T148</f>
        <v>1</v>
      </c>
      <c r="U184" s="380">
        <f>'All Indigenous Communities'!U148</f>
        <v>1</v>
      </c>
      <c r="V184" s="115">
        <f>'All Indigenous Communities'!V148</f>
        <v>0</v>
      </c>
      <c r="W184" s="380">
        <f>'All Indigenous Communities'!W148</f>
        <v>0</v>
      </c>
      <c r="X184" s="499">
        <f>'All Indigenous Communities'!X148</f>
        <v>0</v>
      </c>
    </row>
    <row r="185" spans="1:24" ht="15">
      <c r="A185" s="723" t="s">
        <v>90</v>
      </c>
      <c r="B185" s="724" t="s">
        <v>66</v>
      </c>
      <c r="C185" s="726">
        <f>'All Indigenous Communities'!C149</f>
        <v>1869</v>
      </c>
      <c r="D185" s="725">
        <f>'All Indigenous Communities'!D149</f>
        <v>99.7</v>
      </c>
      <c r="E185" s="112">
        <f>'All Indigenous Communities'!E149</f>
        <v>0.4375</v>
      </c>
      <c r="F185" s="113">
        <f>'All Indigenous Communities'!F149</f>
        <v>0.66666666666666663</v>
      </c>
      <c r="G185" s="115">
        <f>'All Indigenous Communities'!G149</f>
        <v>0.5</v>
      </c>
      <c r="H185" s="115">
        <f>'All Indigenous Communities'!H149</f>
        <v>0.5</v>
      </c>
      <c r="I185" s="380">
        <f>'All Indigenous Communities'!I149</f>
        <v>1</v>
      </c>
      <c r="J185" s="380" t="str">
        <f>'All Indigenous Communities'!J149</f>
        <v>n/a</v>
      </c>
      <c r="K185" s="380">
        <f>'All Indigenous Communities'!K149</f>
        <v>0</v>
      </c>
      <c r="L185" s="115">
        <f>'All Indigenous Communities'!L149</f>
        <v>1</v>
      </c>
      <c r="M185" s="113">
        <f>'All Indigenous Communities'!M149</f>
        <v>0.20833333333333334</v>
      </c>
      <c r="N185" s="115">
        <f>'All Indigenous Communities'!N149</f>
        <v>0</v>
      </c>
      <c r="O185" s="115">
        <f>'All Indigenous Communities'!O149</f>
        <v>0</v>
      </c>
      <c r="P185" s="380">
        <f>'All Indigenous Communities'!P149</f>
        <v>0</v>
      </c>
      <c r="Q185" s="380">
        <f>'All Indigenous Communities'!Q149</f>
        <v>0</v>
      </c>
      <c r="R185" s="115">
        <f>'All Indigenous Communities'!R149</f>
        <v>0.83333333333333337</v>
      </c>
      <c r="S185" s="380">
        <f>'All Indigenous Communities'!S149</f>
        <v>0.5</v>
      </c>
      <c r="T185" s="380">
        <f>'All Indigenous Communities'!T149</f>
        <v>1</v>
      </c>
      <c r="U185" s="380">
        <f>'All Indigenous Communities'!U149</f>
        <v>1</v>
      </c>
      <c r="V185" s="115">
        <f>'All Indigenous Communities'!V149</f>
        <v>0</v>
      </c>
      <c r="W185" s="380">
        <f>'All Indigenous Communities'!W149</f>
        <v>0</v>
      </c>
      <c r="X185" s="499">
        <f>'All Indigenous Communities'!X149</f>
        <v>0</v>
      </c>
    </row>
    <row r="186" spans="1:24" ht="15">
      <c r="A186" s="719" t="s">
        <v>94</v>
      </c>
      <c r="B186" s="720" t="s">
        <v>66</v>
      </c>
      <c r="C186" s="720">
        <f>'All Indigenous Communities'!C150</f>
        <v>697</v>
      </c>
      <c r="D186" s="721">
        <f>'All Indigenous Communities'!D150</f>
        <v>95</v>
      </c>
      <c r="E186" s="112">
        <f>'All Indigenous Communities'!E150</f>
        <v>0.64583333333333337</v>
      </c>
      <c r="F186" s="113">
        <f>'All Indigenous Communities'!F150</f>
        <v>0.83333333333333337</v>
      </c>
      <c r="G186" s="115">
        <f>'All Indigenous Communities'!G150</f>
        <v>1</v>
      </c>
      <c r="H186" s="115">
        <f>'All Indigenous Communities'!H150</f>
        <v>0.5</v>
      </c>
      <c r="I186" s="380">
        <f>'All Indigenous Communities'!I150</f>
        <v>1</v>
      </c>
      <c r="J186" s="380" t="str">
        <f>'All Indigenous Communities'!J150</f>
        <v>n/a</v>
      </c>
      <c r="K186" s="380">
        <f>'All Indigenous Communities'!K150</f>
        <v>0</v>
      </c>
      <c r="L186" s="115">
        <f>'All Indigenous Communities'!L150</f>
        <v>1</v>
      </c>
      <c r="M186" s="113">
        <f>'All Indigenous Communities'!M150</f>
        <v>0.45833333333333337</v>
      </c>
      <c r="N186" s="115">
        <f>'All Indigenous Communities'!N150</f>
        <v>0.5</v>
      </c>
      <c r="O186" s="115">
        <f>'All Indigenous Communities'!O150</f>
        <v>0.5</v>
      </c>
      <c r="P186" s="380">
        <f>'All Indigenous Communities'!P150</f>
        <v>1</v>
      </c>
      <c r="Q186" s="380">
        <f>'All Indigenous Communities'!Q150</f>
        <v>0</v>
      </c>
      <c r="R186" s="115">
        <f>'All Indigenous Communities'!R150</f>
        <v>0.83333333333333337</v>
      </c>
      <c r="S186" s="380">
        <f>'All Indigenous Communities'!S150</f>
        <v>0.5</v>
      </c>
      <c r="T186" s="380">
        <f>'All Indigenous Communities'!T150</f>
        <v>1</v>
      </c>
      <c r="U186" s="380">
        <f>'All Indigenous Communities'!U150</f>
        <v>1</v>
      </c>
      <c r="V186" s="115">
        <f>'All Indigenous Communities'!V150</f>
        <v>0</v>
      </c>
      <c r="W186" s="380">
        <f>'All Indigenous Communities'!W150</f>
        <v>0</v>
      </c>
      <c r="X186" s="499">
        <f>'All Indigenous Communities'!X150</f>
        <v>0</v>
      </c>
    </row>
    <row r="187" spans="1:24" ht="15">
      <c r="A187" s="723" t="s">
        <v>95</v>
      </c>
      <c r="B187" s="724" t="s">
        <v>66</v>
      </c>
      <c r="C187" s="726">
        <f>'All Indigenous Communities'!C151</f>
        <v>917</v>
      </c>
      <c r="D187" s="725">
        <f>'All Indigenous Communities'!D151</f>
        <v>100</v>
      </c>
      <c r="E187" s="112">
        <f>'All Indigenous Communities'!E151</f>
        <v>0.52083333333333337</v>
      </c>
      <c r="F187" s="113">
        <f>'All Indigenous Communities'!F151</f>
        <v>0.83333333333333337</v>
      </c>
      <c r="G187" s="115">
        <f>'All Indigenous Communities'!G151</f>
        <v>1</v>
      </c>
      <c r="H187" s="115">
        <f>'All Indigenous Communities'!H151</f>
        <v>0.5</v>
      </c>
      <c r="I187" s="380">
        <f>'All Indigenous Communities'!I151</f>
        <v>1</v>
      </c>
      <c r="J187" s="380" t="str">
        <f>'All Indigenous Communities'!J151</f>
        <v>n/a</v>
      </c>
      <c r="K187" s="380">
        <f>'All Indigenous Communities'!K151</f>
        <v>0</v>
      </c>
      <c r="L187" s="115">
        <f>'All Indigenous Communities'!L151</f>
        <v>1</v>
      </c>
      <c r="M187" s="113">
        <f>'All Indigenous Communities'!M151</f>
        <v>0.20833333333333334</v>
      </c>
      <c r="N187" s="115">
        <f>'All Indigenous Communities'!N151</f>
        <v>0</v>
      </c>
      <c r="O187" s="115">
        <f>'All Indigenous Communities'!O151</f>
        <v>0</v>
      </c>
      <c r="P187" s="380">
        <f>'All Indigenous Communities'!P151</f>
        <v>0</v>
      </c>
      <c r="Q187" s="380">
        <f>'All Indigenous Communities'!Q151</f>
        <v>0</v>
      </c>
      <c r="R187" s="115">
        <f>'All Indigenous Communities'!R151</f>
        <v>0.83333333333333337</v>
      </c>
      <c r="S187" s="380">
        <f>'All Indigenous Communities'!S151</f>
        <v>0.5</v>
      </c>
      <c r="T187" s="380">
        <f>'All Indigenous Communities'!T151</f>
        <v>1</v>
      </c>
      <c r="U187" s="380">
        <f>'All Indigenous Communities'!U151</f>
        <v>1</v>
      </c>
      <c r="V187" s="115">
        <f>'All Indigenous Communities'!V151</f>
        <v>0</v>
      </c>
      <c r="W187" s="380">
        <f>'All Indigenous Communities'!W151</f>
        <v>0</v>
      </c>
      <c r="X187" s="499">
        <f>'All Indigenous Communities'!X151</f>
        <v>0</v>
      </c>
    </row>
    <row r="188" spans="1:24" ht="15">
      <c r="A188" s="889" t="s">
        <v>97</v>
      </c>
      <c r="B188" s="862" t="s">
        <v>66</v>
      </c>
      <c r="C188" s="857">
        <f>'All Indigenous Communities'!C152</f>
        <v>128</v>
      </c>
      <c r="D188" s="858">
        <f>'All Indigenous Communities'!D152</f>
        <v>84.6</v>
      </c>
      <c r="E188" s="212">
        <f>'All Indigenous Communities'!E152</f>
        <v>0.52083333333333337</v>
      </c>
      <c r="F188" s="213">
        <f>'All Indigenous Communities'!F152</f>
        <v>0.83333333333333337</v>
      </c>
      <c r="G188" s="215">
        <f>'All Indigenous Communities'!G152</f>
        <v>1</v>
      </c>
      <c r="H188" s="215">
        <f>'All Indigenous Communities'!H152</f>
        <v>0.5</v>
      </c>
      <c r="I188" s="383">
        <f>'All Indigenous Communities'!I152</f>
        <v>1</v>
      </c>
      <c r="J188" s="383" t="str">
        <f>'All Indigenous Communities'!J152</f>
        <v>n/a</v>
      </c>
      <c r="K188" s="383">
        <f>'All Indigenous Communities'!K152</f>
        <v>0</v>
      </c>
      <c r="L188" s="215">
        <f>'All Indigenous Communities'!L152</f>
        <v>1</v>
      </c>
      <c r="M188" s="213">
        <f>'All Indigenous Communities'!M152</f>
        <v>0.20833333333333334</v>
      </c>
      <c r="N188" s="215">
        <f>'All Indigenous Communities'!N152</f>
        <v>0</v>
      </c>
      <c r="O188" s="215">
        <f>'All Indigenous Communities'!O152</f>
        <v>0</v>
      </c>
      <c r="P188" s="383">
        <f>'All Indigenous Communities'!P152</f>
        <v>0</v>
      </c>
      <c r="Q188" s="383">
        <f>'All Indigenous Communities'!Q152</f>
        <v>0</v>
      </c>
      <c r="R188" s="215">
        <f>'All Indigenous Communities'!R152</f>
        <v>0.83333333333333337</v>
      </c>
      <c r="S188" s="383">
        <f>'All Indigenous Communities'!S152</f>
        <v>0.5</v>
      </c>
      <c r="T188" s="383">
        <f>'All Indigenous Communities'!T152</f>
        <v>1</v>
      </c>
      <c r="U188" s="383">
        <f>'All Indigenous Communities'!U152</f>
        <v>1</v>
      </c>
      <c r="V188" s="215">
        <f>'All Indigenous Communities'!V152</f>
        <v>0</v>
      </c>
      <c r="W188" s="383">
        <f>'All Indigenous Communities'!W152</f>
        <v>0</v>
      </c>
      <c r="X188" s="648">
        <f>'All Indigenous Communities'!X152</f>
        <v>0</v>
      </c>
    </row>
    <row r="189" spans="1:24" ht="15">
      <c r="A189" s="723" t="s">
        <v>102</v>
      </c>
      <c r="B189" s="724" t="s">
        <v>66</v>
      </c>
      <c r="C189" s="724">
        <f>'All Indigenous Communities'!C153</f>
        <v>131</v>
      </c>
      <c r="D189" s="725">
        <f>'All Indigenous Communities'!D153</f>
        <v>100</v>
      </c>
      <c r="E189" s="112">
        <f>'All Indigenous Communities'!E153</f>
        <v>0.58333333333333337</v>
      </c>
      <c r="F189" s="113">
        <f>'All Indigenous Communities'!F153</f>
        <v>0.83333333333333337</v>
      </c>
      <c r="G189" s="115">
        <f>'All Indigenous Communities'!G153</f>
        <v>1</v>
      </c>
      <c r="H189" s="115">
        <f>'All Indigenous Communities'!H153</f>
        <v>0.5</v>
      </c>
      <c r="I189" s="380">
        <f>'All Indigenous Communities'!I153</f>
        <v>1</v>
      </c>
      <c r="J189" s="380" t="str">
        <f>'All Indigenous Communities'!J153</f>
        <v>n/a</v>
      </c>
      <c r="K189" s="380">
        <f>'All Indigenous Communities'!K153</f>
        <v>0</v>
      </c>
      <c r="L189" s="115">
        <f>'All Indigenous Communities'!L153</f>
        <v>1</v>
      </c>
      <c r="M189" s="113">
        <f>'All Indigenous Communities'!M153</f>
        <v>0.33333333333333337</v>
      </c>
      <c r="N189" s="115">
        <f>'All Indigenous Communities'!N153</f>
        <v>0</v>
      </c>
      <c r="O189" s="115">
        <f>'All Indigenous Communities'!O153</f>
        <v>0</v>
      </c>
      <c r="P189" s="380">
        <f>'All Indigenous Communities'!P153</f>
        <v>0</v>
      </c>
      <c r="Q189" s="380">
        <f>'All Indigenous Communities'!Q153</f>
        <v>0</v>
      </c>
      <c r="R189" s="115">
        <f>'All Indigenous Communities'!R153</f>
        <v>0.83333333333333337</v>
      </c>
      <c r="S189" s="380">
        <f>'All Indigenous Communities'!S153</f>
        <v>0.5</v>
      </c>
      <c r="T189" s="380">
        <f>'All Indigenous Communities'!T153</f>
        <v>1</v>
      </c>
      <c r="U189" s="380">
        <f>'All Indigenous Communities'!U153</f>
        <v>1</v>
      </c>
      <c r="V189" s="115">
        <f>'All Indigenous Communities'!V153</f>
        <v>0.5</v>
      </c>
      <c r="W189" s="380">
        <f>'All Indigenous Communities'!W153</f>
        <v>1</v>
      </c>
      <c r="X189" s="499">
        <f>'All Indigenous Communities'!X153</f>
        <v>0</v>
      </c>
    </row>
    <row r="190" spans="1:24" ht="15">
      <c r="A190" s="719" t="s">
        <v>104</v>
      </c>
      <c r="B190" s="720" t="s">
        <v>66</v>
      </c>
      <c r="C190" s="720">
        <f>'All Indigenous Communities'!C154</f>
        <v>263</v>
      </c>
      <c r="D190" s="721">
        <f>'All Indigenous Communities'!D154</f>
        <v>78.8</v>
      </c>
      <c r="E190" s="112">
        <f>'All Indigenous Communities'!E154</f>
        <v>0.63916666666666666</v>
      </c>
      <c r="F190" s="113">
        <f>'All Indigenous Communities'!F154</f>
        <v>0.94499999999999995</v>
      </c>
      <c r="G190" s="115">
        <f>'All Indigenous Communities'!G154</f>
        <v>1</v>
      </c>
      <c r="H190" s="115">
        <f>'All Indigenous Communities'!H154</f>
        <v>0.83499999999999996</v>
      </c>
      <c r="I190" s="380">
        <f>'All Indigenous Communities'!I154</f>
        <v>1</v>
      </c>
      <c r="J190" s="649" t="str">
        <f>'All Indigenous Communities'!J154</f>
        <v>n/a</v>
      </c>
      <c r="K190" s="380">
        <f>'All Indigenous Communities'!K154</f>
        <v>0.67</v>
      </c>
      <c r="L190" s="115">
        <f>'All Indigenous Communities'!L154</f>
        <v>1</v>
      </c>
      <c r="M190" s="113">
        <f>'All Indigenous Communities'!M154</f>
        <v>0.33333333333333337</v>
      </c>
      <c r="N190" s="115">
        <f>'All Indigenous Communities'!N154</f>
        <v>0</v>
      </c>
      <c r="O190" s="115">
        <f>'All Indigenous Communities'!O154</f>
        <v>0.5</v>
      </c>
      <c r="P190" s="380">
        <f>'All Indigenous Communities'!P154</f>
        <v>1</v>
      </c>
      <c r="Q190" s="380">
        <f>'All Indigenous Communities'!Q154</f>
        <v>0</v>
      </c>
      <c r="R190" s="115">
        <f>'All Indigenous Communities'!R154</f>
        <v>0.83333333333333337</v>
      </c>
      <c r="S190" s="380">
        <f>'All Indigenous Communities'!S154</f>
        <v>0.5</v>
      </c>
      <c r="T190" s="380">
        <f>'All Indigenous Communities'!T154</f>
        <v>1</v>
      </c>
      <c r="U190" s="380">
        <f>'All Indigenous Communities'!U154</f>
        <v>1</v>
      </c>
      <c r="V190" s="115">
        <f>'All Indigenous Communities'!V154</f>
        <v>0</v>
      </c>
      <c r="W190" s="380">
        <f>'All Indigenous Communities'!W154</f>
        <v>0</v>
      </c>
      <c r="X190" s="499">
        <f>'All Indigenous Communities'!X154</f>
        <v>0</v>
      </c>
    </row>
    <row r="191" spans="1:24" ht="15.75" thickBot="1">
      <c r="A191" s="882" t="s">
        <v>107</v>
      </c>
      <c r="B191" s="865" t="s">
        <v>66</v>
      </c>
      <c r="C191" s="867">
        <f>'All Indigenous Communities'!C155</f>
        <v>73</v>
      </c>
      <c r="D191" s="866">
        <f>'All Indigenous Communities'!D155</f>
        <v>66.7</v>
      </c>
      <c r="E191" s="353">
        <f>'All Indigenous Communities'!E155</f>
        <v>0.50375000000000003</v>
      </c>
      <c r="F191" s="354">
        <f>'All Indigenous Communities'!F155</f>
        <v>0.61166666666666669</v>
      </c>
      <c r="G191" s="355">
        <f>'All Indigenous Communities'!G155</f>
        <v>0</v>
      </c>
      <c r="H191" s="355">
        <f>'All Indigenous Communities'!H155</f>
        <v>0.83499999999999996</v>
      </c>
      <c r="I191" s="392">
        <f>'All Indigenous Communities'!I155</f>
        <v>1</v>
      </c>
      <c r="J191" s="392" t="str">
        <f>'All Indigenous Communities'!J155</f>
        <v>n/a</v>
      </c>
      <c r="K191" s="392">
        <f>'All Indigenous Communities'!K155</f>
        <v>0.67</v>
      </c>
      <c r="L191" s="355">
        <f>'All Indigenous Communities'!L155</f>
        <v>1</v>
      </c>
      <c r="M191" s="354">
        <f>'All Indigenous Communities'!M155</f>
        <v>0.39583333333333337</v>
      </c>
      <c r="N191" s="355">
        <f>'All Indigenous Communities'!N155</f>
        <v>0</v>
      </c>
      <c r="O191" s="355">
        <f>'All Indigenous Communities'!O155</f>
        <v>0.25</v>
      </c>
      <c r="P191" s="392">
        <f>'All Indigenous Communities'!P155</f>
        <v>0.5</v>
      </c>
      <c r="Q191" s="392">
        <f>'All Indigenous Communities'!Q155</f>
        <v>0</v>
      </c>
      <c r="R191" s="355">
        <f>'All Indigenous Communities'!R155</f>
        <v>0.83333333333333337</v>
      </c>
      <c r="S191" s="392">
        <f>'All Indigenous Communities'!S155</f>
        <v>0.5</v>
      </c>
      <c r="T191" s="392">
        <f>'All Indigenous Communities'!T155</f>
        <v>1</v>
      </c>
      <c r="U191" s="392">
        <f>'All Indigenous Communities'!U155</f>
        <v>1</v>
      </c>
      <c r="V191" s="355">
        <f>'All Indigenous Communities'!V155</f>
        <v>0.5</v>
      </c>
      <c r="W191" s="392">
        <f>'All Indigenous Communities'!W155</f>
        <v>1</v>
      </c>
      <c r="X191" s="508">
        <f>'All Indigenous Communities'!X155</f>
        <v>0</v>
      </c>
    </row>
    <row r="192" spans="1:24" ht="15.75" thickTop="1">
      <c r="A192" s="716" t="s">
        <v>81</v>
      </c>
      <c r="B192" s="717" t="s">
        <v>82</v>
      </c>
      <c r="C192" s="717">
        <f>'All Indigenous Communities'!C156</f>
        <v>828</v>
      </c>
      <c r="D192" s="718">
        <f>'All Indigenous Communities'!D156</f>
        <v>98.8</v>
      </c>
      <c r="E192" s="106">
        <f>'All Indigenous Communities'!E156</f>
        <v>0.61458333333333337</v>
      </c>
      <c r="F192" s="107">
        <f>'All Indigenous Communities'!F156</f>
        <v>0.83333333333333337</v>
      </c>
      <c r="G192" s="347">
        <f>'All Indigenous Communities'!G156</f>
        <v>1</v>
      </c>
      <c r="H192" s="109">
        <f>'All Indigenous Communities'!H156</f>
        <v>0.5</v>
      </c>
      <c r="I192" s="391">
        <f>'All Indigenous Communities'!I156</f>
        <v>1</v>
      </c>
      <c r="J192" s="391" t="str">
        <f>'All Indigenous Communities'!J156</f>
        <v>n/a</v>
      </c>
      <c r="K192" s="391">
        <f>'All Indigenous Communities'!K156</f>
        <v>0</v>
      </c>
      <c r="L192" s="347">
        <f>'All Indigenous Communities'!L156</f>
        <v>1</v>
      </c>
      <c r="M192" s="107">
        <f>'All Indigenous Communities'!M156</f>
        <v>0.39583333333333337</v>
      </c>
      <c r="N192" s="347">
        <f>'All Indigenous Communities'!N156</f>
        <v>0</v>
      </c>
      <c r="O192" s="109">
        <f>'All Indigenous Communities'!O156</f>
        <v>0.75</v>
      </c>
      <c r="P192" s="391">
        <f>'All Indigenous Communities'!P156</f>
        <v>0.5</v>
      </c>
      <c r="Q192" s="391">
        <f>'All Indigenous Communities'!Q156</f>
        <v>1</v>
      </c>
      <c r="R192" s="109">
        <f>'All Indigenous Communities'!R156</f>
        <v>0.83333333333333337</v>
      </c>
      <c r="S192" s="391">
        <f>'All Indigenous Communities'!S156</f>
        <v>0.5</v>
      </c>
      <c r="T192" s="391">
        <f>'All Indigenous Communities'!T156</f>
        <v>1</v>
      </c>
      <c r="U192" s="391">
        <f>'All Indigenous Communities'!U156</f>
        <v>1</v>
      </c>
      <c r="V192" s="109">
        <f>'All Indigenous Communities'!V156</f>
        <v>0</v>
      </c>
      <c r="W192" s="391">
        <f>'All Indigenous Communities'!W156</f>
        <v>0</v>
      </c>
      <c r="X192" s="497">
        <f>'All Indigenous Communities'!X156</f>
        <v>0</v>
      </c>
    </row>
    <row r="193" spans="1:24" ht="15">
      <c r="A193" s="723" t="s">
        <v>91</v>
      </c>
      <c r="B193" s="724" t="s">
        <v>82</v>
      </c>
      <c r="C193" s="724">
        <f>'All Indigenous Communities'!C157</f>
        <v>742</v>
      </c>
      <c r="D193" s="725">
        <f>'All Indigenous Communities'!D157</f>
        <v>93.2</v>
      </c>
      <c r="E193" s="112">
        <f>'All Indigenous Communities'!E157</f>
        <v>0.65666666666666673</v>
      </c>
      <c r="F193" s="113">
        <f>'All Indigenous Communities'!F157</f>
        <v>0.83333333333333337</v>
      </c>
      <c r="G193" s="115">
        <f>'All Indigenous Communities'!G157</f>
        <v>1</v>
      </c>
      <c r="H193" s="115">
        <f>'All Indigenous Communities'!H157</f>
        <v>0.5</v>
      </c>
      <c r="I193" s="380">
        <f>'All Indigenous Communities'!I157</f>
        <v>1</v>
      </c>
      <c r="J193" s="380" t="str">
        <f>'All Indigenous Communities'!J157</f>
        <v>n/a</v>
      </c>
      <c r="K193" s="380">
        <f>'All Indigenous Communities'!K157</f>
        <v>0</v>
      </c>
      <c r="L193" s="115">
        <f>'All Indigenous Communities'!L157</f>
        <v>1</v>
      </c>
      <c r="M193" s="113">
        <f>'All Indigenous Communities'!M157</f>
        <v>0.48</v>
      </c>
      <c r="N193" s="115">
        <f>'All Indigenous Communities'!N157</f>
        <v>0</v>
      </c>
      <c r="O193" s="115">
        <f>'All Indigenous Communities'!O157</f>
        <v>0.25</v>
      </c>
      <c r="P193" s="380">
        <f>'All Indigenous Communities'!P157</f>
        <v>0.5</v>
      </c>
      <c r="Q193" s="380">
        <f>'All Indigenous Communities'!Q157</f>
        <v>0</v>
      </c>
      <c r="R193" s="115">
        <f>'All Indigenous Communities'!R157</f>
        <v>1</v>
      </c>
      <c r="S193" s="380">
        <f>'All Indigenous Communities'!S157</f>
        <v>1</v>
      </c>
      <c r="T193" s="380">
        <f>'All Indigenous Communities'!T157</f>
        <v>1</v>
      </c>
      <c r="U193" s="380">
        <f>'All Indigenous Communities'!U157</f>
        <v>1</v>
      </c>
      <c r="V193" s="115">
        <f>'All Indigenous Communities'!V157</f>
        <v>0.67</v>
      </c>
      <c r="W193" s="380">
        <f>'All Indigenous Communities'!W157</f>
        <v>0.67</v>
      </c>
      <c r="X193" s="499">
        <f>'All Indigenous Communities'!X157</f>
        <v>0.67</v>
      </c>
    </row>
    <row r="194" spans="1:24" ht="15">
      <c r="A194" s="719" t="s">
        <v>93</v>
      </c>
      <c r="B194" s="720" t="s">
        <v>82</v>
      </c>
      <c r="C194" s="720">
        <f>'All Indigenous Communities'!C158</f>
        <v>639</v>
      </c>
      <c r="D194" s="721">
        <f>'All Indigenous Communities'!D158</f>
        <v>62.5</v>
      </c>
      <c r="E194" s="112">
        <f>'All Indigenous Communities'!E158</f>
        <v>0.75020833333333337</v>
      </c>
      <c r="F194" s="113">
        <f>'All Indigenous Communities'!F158</f>
        <v>0.66666666666666663</v>
      </c>
      <c r="G194" s="115">
        <f>'All Indigenous Communities'!G158</f>
        <v>0.5</v>
      </c>
      <c r="H194" s="115">
        <f>'All Indigenous Communities'!H158</f>
        <v>0.5</v>
      </c>
      <c r="I194" s="380">
        <f>'All Indigenous Communities'!I158</f>
        <v>1</v>
      </c>
      <c r="J194" s="380" t="str">
        <f>'All Indigenous Communities'!J158</f>
        <v>n/a</v>
      </c>
      <c r="K194" s="380">
        <f>'All Indigenous Communities'!K158</f>
        <v>0</v>
      </c>
      <c r="L194" s="115">
        <f>'All Indigenous Communities'!L158</f>
        <v>1</v>
      </c>
      <c r="M194" s="113">
        <f>'All Indigenous Communities'!M158</f>
        <v>0.83374999999999999</v>
      </c>
      <c r="N194" s="115">
        <f>'All Indigenous Communities'!N158</f>
        <v>0.5</v>
      </c>
      <c r="O194" s="115">
        <f>'All Indigenous Communities'!O158</f>
        <v>1</v>
      </c>
      <c r="P194" s="380">
        <f>'All Indigenous Communities'!P158</f>
        <v>1</v>
      </c>
      <c r="Q194" s="380">
        <f>'All Indigenous Communities'!Q158</f>
        <v>1</v>
      </c>
      <c r="R194" s="115">
        <f>'All Indigenous Communities'!R158</f>
        <v>1</v>
      </c>
      <c r="S194" s="380">
        <f>'All Indigenous Communities'!S158</f>
        <v>1</v>
      </c>
      <c r="T194" s="380">
        <f>'All Indigenous Communities'!T158</f>
        <v>1</v>
      </c>
      <c r="U194" s="380">
        <f>'All Indigenous Communities'!U158</f>
        <v>1</v>
      </c>
      <c r="V194" s="115">
        <f>'All Indigenous Communities'!V158</f>
        <v>0.83499999999999996</v>
      </c>
      <c r="W194" s="380">
        <f>'All Indigenous Communities'!W158</f>
        <v>1</v>
      </c>
      <c r="X194" s="499">
        <f>'All Indigenous Communities'!X158</f>
        <v>0.67</v>
      </c>
    </row>
    <row r="195" spans="1:24" ht="15">
      <c r="A195" s="723" t="s">
        <v>96</v>
      </c>
      <c r="B195" s="724" t="s">
        <v>82</v>
      </c>
      <c r="C195" s="726">
        <f>'All Indigenous Communities'!C159</f>
        <v>2032</v>
      </c>
      <c r="D195" s="725">
        <f>'All Indigenous Communities'!D159</f>
        <v>97.8</v>
      </c>
      <c r="E195" s="112">
        <f>'All Indigenous Communities'!E159</f>
        <v>0.41666666666666669</v>
      </c>
      <c r="F195" s="113">
        <f>'All Indigenous Communities'!F159</f>
        <v>0.5</v>
      </c>
      <c r="G195" s="115">
        <f>'All Indigenous Communities'!G159</f>
        <v>0.5</v>
      </c>
      <c r="H195" s="115">
        <f>'All Indigenous Communities'!H159</f>
        <v>0</v>
      </c>
      <c r="I195" s="380">
        <f>'All Indigenous Communities'!I159</f>
        <v>0</v>
      </c>
      <c r="J195" s="380" t="str">
        <f>'All Indigenous Communities'!J159</f>
        <v>n/a</v>
      </c>
      <c r="K195" s="380">
        <f>'All Indigenous Communities'!K159</f>
        <v>0</v>
      </c>
      <c r="L195" s="115">
        <f>'All Indigenous Communities'!L159</f>
        <v>1</v>
      </c>
      <c r="M195" s="113">
        <f>'All Indigenous Communities'!M159</f>
        <v>0.33333333333333337</v>
      </c>
      <c r="N195" s="115">
        <f>'All Indigenous Communities'!N159</f>
        <v>0</v>
      </c>
      <c r="O195" s="115">
        <f>'All Indigenous Communities'!O159</f>
        <v>0.5</v>
      </c>
      <c r="P195" s="380">
        <f>'All Indigenous Communities'!P159</f>
        <v>1</v>
      </c>
      <c r="Q195" s="380">
        <f>'All Indigenous Communities'!Q159</f>
        <v>0</v>
      </c>
      <c r="R195" s="115">
        <f>'All Indigenous Communities'!R159</f>
        <v>0.83333333333333337</v>
      </c>
      <c r="S195" s="380">
        <f>'All Indigenous Communities'!S159</f>
        <v>0.5</v>
      </c>
      <c r="T195" s="380">
        <f>'All Indigenous Communities'!T159</f>
        <v>1</v>
      </c>
      <c r="U195" s="380">
        <f>'All Indigenous Communities'!U159</f>
        <v>1</v>
      </c>
      <c r="V195" s="115">
        <f>'All Indigenous Communities'!V159</f>
        <v>0</v>
      </c>
      <c r="W195" s="380">
        <f>'All Indigenous Communities'!W159</f>
        <v>0</v>
      </c>
      <c r="X195" s="499">
        <f>'All Indigenous Communities'!X159</f>
        <v>0</v>
      </c>
    </row>
    <row r="196" spans="1:24" ht="15">
      <c r="A196" s="719" t="s">
        <v>99</v>
      </c>
      <c r="B196" s="720" t="s">
        <v>82</v>
      </c>
      <c r="C196" s="720">
        <f>'All Indigenous Communities'!C160</f>
        <v>883</v>
      </c>
      <c r="D196" s="721">
        <f>'All Indigenous Communities'!D160</f>
        <v>97.2</v>
      </c>
      <c r="E196" s="112">
        <f>'All Indigenous Communities'!E160</f>
        <v>0.52083333333333337</v>
      </c>
      <c r="F196" s="113">
        <f>'All Indigenous Communities'!F160</f>
        <v>0.83333333333333337</v>
      </c>
      <c r="G196" s="115">
        <f>'All Indigenous Communities'!G160</f>
        <v>1</v>
      </c>
      <c r="H196" s="115">
        <f>'All Indigenous Communities'!H160</f>
        <v>0.5</v>
      </c>
      <c r="I196" s="380">
        <f>'All Indigenous Communities'!I160</f>
        <v>1</v>
      </c>
      <c r="J196" s="380" t="str">
        <f>'All Indigenous Communities'!J160</f>
        <v>n/a</v>
      </c>
      <c r="K196" s="380">
        <f>'All Indigenous Communities'!K160</f>
        <v>0</v>
      </c>
      <c r="L196" s="115">
        <f>'All Indigenous Communities'!L160</f>
        <v>1</v>
      </c>
      <c r="M196" s="113">
        <f>'All Indigenous Communities'!M160</f>
        <v>0.20833333333333334</v>
      </c>
      <c r="N196" s="115">
        <f>'All Indigenous Communities'!N160</f>
        <v>0</v>
      </c>
      <c r="O196" s="115">
        <f>'All Indigenous Communities'!O160</f>
        <v>0</v>
      </c>
      <c r="P196" s="380">
        <f>'All Indigenous Communities'!P160</f>
        <v>0</v>
      </c>
      <c r="Q196" s="380">
        <f>'All Indigenous Communities'!Q160</f>
        <v>0</v>
      </c>
      <c r="R196" s="115">
        <f>'All Indigenous Communities'!R160</f>
        <v>0.83333333333333337</v>
      </c>
      <c r="S196" s="380">
        <f>'All Indigenous Communities'!S160</f>
        <v>0.5</v>
      </c>
      <c r="T196" s="380">
        <f>'All Indigenous Communities'!T160</f>
        <v>1</v>
      </c>
      <c r="U196" s="380">
        <f>'All Indigenous Communities'!U160</f>
        <v>1</v>
      </c>
      <c r="V196" s="115">
        <f>'All Indigenous Communities'!V160</f>
        <v>0</v>
      </c>
      <c r="W196" s="380">
        <f>'All Indigenous Communities'!W160</f>
        <v>0</v>
      </c>
      <c r="X196" s="499">
        <f>'All Indigenous Communities'!X160</f>
        <v>0</v>
      </c>
    </row>
    <row r="197" spans="1:24" ht="15">
      <c r="A197" s="723" t="s">
        <v>100</v>
      </c>
      <c r="B197" s="724" t="s">
        <v>82</v>
      </c>
      <c r="C197" s="724">
        <f>'All Indigenous Communities'!C161</f>
        <v>469</v>
      </c>
      <c r="D197" s="725">
        <f>'All Indigenous Communities'!D161</f>
        <v>97.9</v>
      </c>
      <c r="E197" s="112">
        <f>'All Indigenous Communities'!E161</f>
        <v>0.52083333333333337</v>
      </c>
      <c r="F197" s="113">
        <f>'All Indigenous Communities'!F161</f>
        <v>0.83333333333333337</v>
      </c>
      <c r="G197" s="115">
        <f>'All Indigenous Communities'!G161</f>
        <v>1</v>
      </c>
      <c r="H197" s="115">
        <f>'All Indigenous Communities'!H161</f>
        <v>0.5</v>
      </c>
      <c r="I197" s="380">
        <f>'All Indigenous Communities'!I161</f>
        <v>1</v>
      </c>
      <c r="J197" s="380" t="str">
        <f>'All Indigenous Communities'!J161</f>
        <v>n/a</v>
      </c>
      <c r="K197" s="380">
        <f>'All Indigenous Communities'!K161</f>
        <v>0</v>
      </c>
      <c r="L197" s="115">
        <f>'All Indigenous Communities'!L161</f>
        <v>1</v>
      </c>
      <c r="M197" s="113">
        <f>'All Indigenous Communities'!M161</f>
        <v>0.20833333333333334</v>
      </c>
      <c r="N197" s="115">
        <f>'All Indigenous Communities'!N161</f>
        <v>0</v>
      </c>
      <c r="O197" s="115">
        <f>'All Indigenous Communities'!O161</f>
        <v>0</v>
      </c>
      <c r="P197" s="380">
        <f>'All Indigenous Communities'!P161</f>
        <v>0</v>
      </c>
      <c r="Q197" s="380">
        <f>'All Indigenous Communities'!Q161</f>
        <v>0</v>
      </c>
      <c r="R197" s="115">
        <f>'All Indigenous Communities'!R161</f>
        <v>0.83333333333333337</v>
      </c>
      <c r="S197" s="380">
        <f>'All Indigenous Communities'!S161</f>
        <v>0.5</v>
      </c>
      <c r="T197" s="380">
        <f>'All Indigenous Communities'!T161</f>
        <v>1</v>
      </c>
      <c r="U197" s="380">
        <f>'All Indigenous Communities'!U161</f>
        <v>1</v>
      </c>
      <c r="V197" s="115">
        <f>'All Indigenous Communities'!V161</f>
        <v>0</v>
      </c>
      <c r="W197" s="380">
        <f>'All Indigenous Communities'!W161</f>
        <v>0</v>
      </c>
      <c r="X197" s="499">
        <f>'All Indigenous Communities'!X161</f>
        <v>0</v>
      </c>
    </row>
    <row r="198" spans="1:24" ht="15">
      <c r="A198" s="719" t="s">
        <v>101</v>
      </c>
      <c r="B198" s="720" t="s">
        <v>82</v>
      </c>
      <c r="C198" s="722">
        <f>'All Indigenous Communities'!C162</f>
        <v>1196</v>
      </c>
      <c r="D198" s="721">
        <f>'All Indigenous Communities'!D162</f>
        <v>97.9</v>
      </c>
      <c r="E198" s="112">
        <f>'All Indigenous Communities'!E162</f>
        <v>0.5</v>
      </c>
      <c r="F198" s="113">
        <f>'All Indigenous Communities'!F162</f>
        <v>0.66666666666666663</v>
      </c>
      <c r="G198" s="115">
        <f>'All Indigenous Communities'!G162</f>
        <v>0.5</v>
      </c>
      <c r="H198" s="115">
        <f>'All Indigenous Communities'!H162</f>
        <v>0.5</v>
      </c>
      <c r="I198" s="380">
        <f>'All Indigenous Communities'!I162</f>
        <v>1</v>
      </c>
      <c r="J198" s="380" t="str">
        <f>'All Indigenous Communities'!J162</f>
        <v>n/a</v>
      </c>
      <c r="K198" s="380">
        <f>'All Indigenous Communities'!K162</f>
        <v>0</v>
      </c>
      <c r="L198" s="115">
        <f>'All Indigenous Communities'!L162</f>
        <v>1</v>
      </c>
      <c r="M198" s="113">
        <f>'All Indigenous Communities'!M162</f>
        <v>0.33333333333333337</v>
      </c>
      <c r="N198" s="115">
        <f>'All Indigenous Communities'!N162</f>
        <v>0</v>
      </c>
      <c r="O198" s="115">
        <f>'All Indigenous Communities'!O162</f>
        <v>0.5</v>
      </c>
      <c r="P198" s="380">
        <f>'All Indigenous Communities'!P162</f>
        <v>1</v>
      </c>
      <c r="Q198" s="380">
        <f>'All Indigenous Communities'!Q162</f>
        <v>0</v>
      </c>
      <c r="R198" s="115">
        <f>'All Indigenous Communities'!R162</f>
        <v>0.83333333333333337</v>
      </c>
      <c r="S198" s="380">
        <f>'All Indigenous Communities'!S162</f>
        <v>0.5</v>
      </c>
      <c r="T198" s="380">
        <f>'All Indigenous Communities'!T162</f>
        <v>1</v>
      </c>
      <c r="U198" s="380">
        <f>'All Indigenous Communities'!U162</f>
        <v>1</v>
      </c>
      <c r="V198" s="115">
        <f>'All Indigenous Communities'!V162</f>
        <v>0</v>
      </c>
      <c r="W198" s="380">
        <f>'All Indigenous Communities'!W162</f>
        <v>0</v>
      </c>
      <c r="X198" s="499">
        <f>'All Indigenous Communities'!X162</f>
        <v>0</v>
      </c>
    </row>
    <row r="199" spans="1:24" ht="15">
      <c r="A199" s="723" t="s">
        <v>108</v>
      </c>
      <c r="B199" s="724" t="s">
        <v>82</v>
      </c>
      <c r="C199" s="726">
        <f>'All Indigenous Communities'!C163</f>
        <v>1447</v>
      </c>
      <c r="D199" s="725">
        <f>'All Indigenous Communities'!D163</f>
        <v>98.6</v>
      </c>
      <c r="E199" s="112">
        <f>'All Indigenous Communities'!E163</f>
        <v>0.39583333333333331</v>
      </c>
      <c r="F199" s="113">
        <f>'All Indigenous Communities'!F163</f>
        <v>0.66666666666666663</v>
      </c>
      <c r="G199" s="115">
        <f>'All Indigenous Communities'!G163</f>
        <v>0.5</v>
      </c>
      <c r="H199" s="115">
        <f>'All Indigenous Communities'!H163</f>
        <v>0.5</v>
      </c>
      <c r="I199" s="380">
        <f>'All Indigenous Communities'!I163</f>
        <v>1</v>
      </c>
      <c r="J199" s="380" t="str">
        <f>'All Indigenous Communities'!J163</f>
        <v>n/a</v>
      </c>
      <c r="K199" s="380">
        <f>'All Indigenous Communities'!K163</f>
        <v>0</v>
      </c>
      <c r="L199" s="115">
        <f>'All Indigenous Communities'!L163</f>
        <v>1</v>
      </c>
      <c r="M199" s="113">
        <f>'All Indigenous Communities'!M163</f>
        <v>0.125</v>
      </c>
      <c r="N199" s="115">
        <f>'All Indigenous Communities'!N163</f>
        <v>0</v>
      </c>
      <c r="O199" s="115">
        <f>'All Indigenous Communities'!O163</f>
        <v>0</v>
      </c>
      <c r="P199" s="380">
        <f>'All Indigenous Communities'!P163</f>
        <v>0</v>
      </c>
      <c r="Q199" s="380">
        <f>'All Indigenous Communities'!Q163</f>
        <v>0</v>
      </c>
      <c r="R199" s="115">
        <f>'All Indigenous Communities'!R163</f>
        <v>0.5</v>
      </c>
      <c r="S199" s="380">
        <f>'All Indigenous Communities'!S163</f>
        <v>0.5</v>
      </c>
      <c r="T199" s="380">
        <f>'All Indigenous Communities'!T163</f>
        <v>0</v>
      </c>
      <c r="U199" s="380">
        <f>'All Indigenous Communities'!U163</f>
        <v>1</v>
      </c>
      <c r="V199" s="115">
        <f>'All Indigenous Communities'!V163</f>
        <v>0</v>
      </c>
      <c r="W199" s="380">
        <f>'All Indigenous Communities'!W163</f>
        <v>0</v>
      </c>
      <c r="X199" s="499">
        <f>'All Indigenous Communities'!X163</f>
        <v>0</v>
      </c>
    </row>
    <row r="200" spans="1:24" ht="15">
      <c r="A200" s="719" t="s">
        <v>110</v>
      </c>
      <c r="B200" s="720" t="s">
        <v>82</v>
      </c>
      <c r="C200" s="720">
        <f>'All Indigenous Communities'!C164</f>
        <v>689</v>
      </c>
      <c r="D200" s="721">
        <f>'All Indigenous Communities'!D164</f>
        <v>94.9</v>
      </c>
      <c r="E200" s="112">
        <f>'All Indigenous Communities'!E164</f>
        <v>0.45833333333333331</v>
      </c>
      <c r="F200" s="113">
        <f>'All Indigenous Communities'!F164</f>
        <v>0.66666666666666663</v>
      </c>
      <c r="G200" s="115">
        <f>'All Indigenous Communities'!G164</f>
        <v>0.5</v>
      </c>
      <c r="H200" s="115">
        <f>'All Indigenous Communities'!H164</f>
        <v>0.5</v>
      </c>
      <c r="I200" s="380">
        <f>'All Indigenous Communities'!I164</f>
        <v>1</v>
      </c>
      <c r="J200" s="380" t="str">
        <f>'All Indigenous Communities'!J164</f>
        <v>n/a</v>
      </c>
      <c r="K200" s="380">
        <f>'All Indigenous Communities'!K164</f>
        <v>0</v>
      </c>
      <c r="L200" s="115">
        <f>'All Indigenous Communities'!L164</f>
        <v>1</v>
      </c>
      <c r="M200" s="113">
        <f>'All Indigenous Communities'!M164</f>
        <v>0.25</v>
      </c>
      <c r="N200" s="115">
        <f>'All Indigenous Communities'!N164</f>
        <v>0</v>
      </c>
      <c r="O200" s="115">
        <f>'All Indigenous Communities'!O164</f>
        <v>0</v>
      </c>
      <c r="P200" s="380">
        <f>'All Indigenous Communities'!P164</f>
        <v>0</v>
      </c>
      <c r="Q200" s="380">
        <f>'All Indigenous Communities'!Q164</f>
        <v>0</v>
      </c>
      <c r="R200" s="115">
        <f>'All Indigenous Communities'!R164</f>
        <v>0.5</v>
      </c>
      <c r="S200" s="380">
        <f>'All Indigenous Communities'!S164</f>
        <v>0.5</v>
      </c>
      <c r="T200" s="380">
        <f>'All Indigenous Communities'!T164</f>
        <v>0</v>
      </c>
      <c r="U200" s="380">
        <f>'All Indigenous Communities'!U164</f>
        <v>1</v>
      </c>
      <c r="V200" s="115">
        <f>'All Indigenous Communities'!V164</f>
        <v>0.5</v>
      </c>
      <c r="W200" s="380">
        <f>'All Indigenous Communities'!W164</f>
        <v>1</v>
      </c>
      <c r="X200" s="499">
        <f>'All Indigenous Communities'!X164</f>
        <v>0</v>
      </c>
    </row>
    <row r="201" spans="1:24" ht="15">
      <c r="A201" s="723" t="s">
        <v>111</v>
      </c>
      <c r="B201" s="724" t="s">
        <v>82</v>
      </c>
      <c r="C201" s="724">
        <f>'All Indigenous Communities'!C165</f>
        <v>413</v>
      </c>
      <c r="D201" s="725">
        <f>'All Indigenous Communities'!D165</f>
        <v>95.1</v>
      </c>
      <c r="E201" s="112">
        <f>'All Indigenous Communities'!E165</f>
        <v>0.52083333333333337</v>
      </c>
      <c r="F201" s="113">
        <f>'All Indigenous Communities'!F165</f>
        <v>0.83333333333333337</v>
      </c>
      <c r="G201" s="115">
        <f>'All Indigenous Communities'!G165</f>
        <v>1</v>
      </c>
      <c r="H201" s="115">
        <f>'All Indigenous Communities'!H165</f>
        <v>0.5</v>
      </c>
      <c r="I201" s="380">
        <f>'All Indigenous Communities'!I165</f>
        <v>1</v>
      </c>
      <c r="J201" s="380" t="str">
        <f>'All Indigenous Communities'!J165</f>
        <v>n/a</v>
      </c>
      <c r="K201" s="380">
        <f>'All Indigenous Communities'!K165</f>
        <v>0</v>
      </c>
      <c r="L201" s="115">
        <f>'All Indigenous Communities'!L165</f>
        <v>1</v>
      </c>
      <c r="M201" s="113">
        <f>'All Indigenous Communities'!M165</f>
        <v>0.20833333333333334</v>
      </c>
      <c r="N201" s="115">
        <f>'All Indigenous Communities'!N165</f>
        <v>0</v>
      </c>
      <c r="O201" s="115">
        <f>'All Indigenous Communities'!O165</f>
        <v>0</v>
      </c>
      <c r="P201" s="380">
        <f>'All Indigenous Communities'!P165</f>
        <v>0</v>
      </c>
      <c r="Q201" s="380">
        <f>'All Indigenous Communities'!Q165</f>
        <v>0</v>
      </c>
      <c r="R201" s="115">
        <f>'All Indigenous Communities'!R165</f>
        <v>0.83333333333333337</v>
      </c>
      <c r="S201" s="380">
        <f>'All Indigenous Communities'!S165</f>
        <v>0.5</v>
      </c>
      <c r="T201" s="380">
        <f>'All Indigenous Communities'!T165</f>
        <v>1</v>
      </c>
      <c r="U201" s="380">
        <f>'All Indigenous Communities'!U165</f>
        <v>1</v>
      </c>
      <c r="V201" s="115">
        <f>'All Indigenous Communities'!V165</f>
        <v>0</v>
      </c>
      <c r="W201" s="380">
        <f>'All Indigenous Communities'!W165</f>
        <v>0</v>
      </c>
      <c r="X201" s="499">
        <f>'All Indigenous Communities'!X165</f>
        <v>0</v>
      </c>
    </row>
    <row r="202" spans="1:24" ht="15">
      <c r="A202" s="719" t="s">
        <v>112</v>
      </c>
      <c r="B202" s="720" t="s">
        <v>82</v>
      </c>
      <c r="C202" s="720">
        <f>'All Indigenous Communities'!C166</f>
        <v>250</v>
      </c>
      <c r="D202" s="721">
        <f>'All Indigenous Communities'!D166</f>
        <v>100</v>
      </c>
      <c r="E202" s="112">
        <f>'All Indigenous Communities'!E166</f>
        <v>0.46875</v>
      </c>
      <c r="F202" s="113">
        <f>'All Indigenous Communities'!F166</f>
        <v>0.66666666666666663</v>
      </c>
      <c r="G202" s="115">
        <f>'All Indigenous Communities'!G166</f>
        <v>0.5</v>
      </c>
      <c r="H202" s="115">
        <f>'All Indigenous Communities'!H166</f>
        <v>0.5</v>
      </c>
      <c r="I202" s="380">
        <f>'All Indigenous Communities'!I166</f>
        <v>1</v>
      </c>
      <c r="J202" s="380" t="str">
        <f>'All Indigenous Communities'!J166</f>
        <v>n/a</v>
      </c>
      <c r="K202" s="380">
        <f>'All Indigenous Communities'!K166</f>
        <v>0</v>
      </c>
      <c r="L202" s="115">
        <f>'All Indigenous Communities'!L166</f>
        <v>1</v>
      </c>
      <c r="M202" s="113">
        <f>'All Indigenous Communities'!M166</f>
        <v>0.27083333333333337</v>
      </c>
      <c r="N202" s="115">
        <f>'All Indigenous Communities'!N166</f>
        <v>0</v>
      </c>
      <c r="O202" s="115">
        <f>'All Indigenous Communities'!O166</f>
        <v>0.25</v>
      </c>
      <c r="P202" s="380">
        <f>'All Indigenous Communities'!P166</f>
        <v>0.5</v>
      </c>
      <c r="Q202" s="380">
        <f>'All Indigenous Communities'!Q166</f>
        <v>0</v>
      </c>
      <c r="R202" s="115">
        <f>'All Indigenous Communities'!R166</f>
        <v>0.83333333333333337</v>
      </c>
      <c r="S202" s="380">
        <f>'All Indigenous Communities'!S166</f>
        <v>0.5</v>
      </c>
      <c r="T202" s="380">
        <f>'All Indigenous Communities'!T166</f>
        <v>1</v>
      </c>
      <c r="U202" s="380">
        <f>'All Indigenous Communities'!U166</f>
        <v>1</v>
      </c>
      <c r="V202" s="115">
        <f>'All Indigenous Communities'!V166</f>
        <v>0</v>
      </c>
      <c r="W202" s="380">
        <f>'All Indigenous Communities'!W166</f>
        <v>0</v>
      </c>
      <c r="X202" s="499">
        <f>'All Indigenous Communities'!X166</f>
        <v>0</v>
      </c>
    </row>
    <row r="203" spans="1:24" ht="15">
      <c r="A203" s="723" t="s">
        <v>113</v>
      </c>
      <c r="B203" s="724" t="s">
        <v>82</v>
      </c>
      <c r="C203" s="724">
        <f>'All Indigenous Communities'!C167</f>
        <v>224</v>
      </c>
      <c r="D203" s="725">
        <f>'All Indigenous Communities'!D167</f>
        <v>100</v>
      </c>
      <c r="E203" s="112">
        <f>'All Indigenous Communities'!E167</f>
        <v>0.58333333333333337</v>
      </c>
      <c r="F203" s="113">
        <f>'All Indigenous Communities'!F167</f>
        <v>0.83333333333333337</v>
      </c>
      <c r="G203" s="115">
        <f>'All Indigenous Communities'!G167</f>
        <v>1</v>
      </c>
      <c r="H203" s="115">
        <f>'All Indigenous Communities'!H167</f>
        <v>0.5</v>
      </c>
      <c r="I203" s="380">
        <f>'All Indigenous Communities'!I167</f>
        <v>1</v>
      </c>
      <c r="J203" s="380" t="str">
        <f>'All Indigenous Communities'!J167</f>
        <v>n/a</v>
      </c>
      <c r="K203" s="380">
        <f>'All Indigenous Communities'!K167</f>
        <v>0</v>
      </c>
      <c r="L203" s="115">
        <f>'All Indigenous Communities'!L167</f>
        <v>1</v>
      </c>
      <c r="M203" s="113">
        <f>'All Indigenous Communities'!M167</f>
        <v>0.33333333333333337</v>
      </c>
      <c r="N203" s="115">
        <f>'All Indigenous Communities'!N167</f>
        <v>0</v>
      </c>
      <c r="O203" s="115">
        <f>'All Indigenous Communities'!O167</f>
        <v>0.5</v>
      </c>
      <c r="P203" s="380">
        <f>'All Indigenous Communities'!P167</f>
        <v>1</v>
      </c>
      <c r="Q203" s="380">
        <f>'All Indigenous Communities'!Q167</f>
        <v>0</v>
      </c>
      <c r="R203" s="115">
        <f>'All Indigenous Communities'!R167</f>
        <v>0.83333333333333337</v>
      </c>
      <c r="S203" s="380">
        <f>'All Indigenous Communities'!S167</f>
        <v>0.5</v>
      </c>
      <c r="T203" s="380">
        <f>'All Indigenous Communities'!T167</f>
        <v>1</v>
      </c>
      <c r="U203" s="380">
        <f>'All Indigenous Communities'!U167</f>
        <v>1</v>
      </c>
      <c r="V203" s="115">
        <f>'All Indigenous Communities'!V167</f>
        <v>0</v>
      </c>
      <c r="W203" s="380">
        <f>'All Indigenous Communities'!W167</f>
        <v>0</v>
      </c>
      <c r="X203" s="499">
        <f>'All Indigenous Communities'!X167</f>
        <v>0</v>
      </c>
    </row>
    <row r="204" spans="1:24" ht="15">
      <c r="A204" s="719" t="s">
        <v>114</v>
      </c>
      <c r="B204" s="720" t="s">
        <v>82</v>
      </c>
      <c r="C204" s="720">
        <f>'All Indigenous Communities'!C168</f>
        <v>294</v>
      </c>
      <c r="D204" s="721">
        <f>'All Indigenous Communities'!D168</f>
        <v>98.3</v>
      </c>
      <c r="E204" s="112">
        <f>'All Indigenous Communities'!E168</f>
        <v>0.54166666666666674</v>
      </c>
      <c r="F204" s="113">
        <f>'All Indigenous Communities'!F168</f>
        <v>0.83333333333333337</v>
      </c>
      <c r="G204" s="115">
        <f>'All Indigenous Communities'!G168</f>
        <v>1</v>
      </c>
      <c r="H204" s="115">
        <f>'All Indigenous Communities'!H168</f>
        <v>0.5</v>
      </c>
      <c r="I204" s="380">
        <f>'All Indigenous Communities'!I168</f>
        <v>1</v>
      </c>
      <c r="J204" s="380" t="str">
        <f>'All Indigenous Communities'!J168</f>
        <v>n/a</v>
      </c>
      <c r="K204" s="380">
        <f>'All Indigenous Communities'!K168</f>
        <v>0</v>
      </c>
      <c r="L204" s="115">
        <f>'All Indigenous Communities'!L168</f>
        <v>1</v>
      </c>
      <c r="M204" s="113">
        <f>'All Indigenous Communities'!M168</f>
        <v>0.25</v>
      </c>
      <c r="N204" s="115">
        <f>'All Indigenous Communities'!N168</f>
        <v>0</v>
      </c>
      <c r="O204" s="115">
        <f>'All Indigenous Communities'!O168</f>
        <v>0</v>
      </c>
      <c r="P204" s="380">
        <f>'All Indigenous Communities'!P168</f>
        <v>0</v>
      </c>
      <c r="Q204" s="380">
        <f>'All Indigenous Communities'!Q168</f>
        <v>0</v>
      </c>
      <c r="R204" s="115">
        <f>'All Indigenous Communities'!R168</f>
        <v>1</v>
      </c>
      <c r="S204" s="380">
        <f>'All Indigenous Communities'!S168</f>
        <v>1</v>
      </c>
      <c r="T204" s="380">
        <f>'All Indigenous Communities'!T168</f>
        <v>1</v>
      </c>
      <c r="U204" s="380">
        <f>'All Indigenous Communities'!U168</f>
        <v>1</v>
      </c>
      <c r="V204" s="115">
        <f>'All Indigenous Communities'!V168</f>
        <v>0</v>
      </c>
      <c r="W204" s="380">
        <f>'All Indigenous Communities'!W168</f>
        <v>0</v>
      </c>
      <c r="X204" s="499">
        <f>'All Indigenous Communities'!X168</f>
        <v>0</v>
      </c>
    </row>
    <row r="205" spans="1:24" ht="15">
      <c r="A205" s="723" t="s">
        <v>115</v>
      </c>
      <c r="B205" s="724" t="s">
        <v>82</v>
      </c>
      <c r="C205" s="724">
        <f>'All Indigenous Communities'!C169</f>
        <v>723</v>
      </c>
      <c r="D205" s="725">
        <f>'All Indigenous Communities'!D169</f>
        <v>97.9</v>
      </c>
      <c r="E205" s="112">
        <f>'All Indigenous Communities'!E169</f>
        <v>0.52083333333333337</v>
      </c>
      <c r="F205" s="113">
        <f>'All Indigenous Communities'!F169</f>
        <v>0.83333333333333337</v>
      </c>
      <c r="G205" s="115">
        <f>'All Indigenous Communities'!G169</f>
        <v>1</v>
      </c>
      <c r="H205" s="115">
        <f>'All Indigenous Communities'!H169</f>
        <v>0.5</v>
      </c>
      <c r="I205" s="380">
        <f>'All Indigenous Communities'!I169</f>
        <v>1</v>
      </c>
      <c r="J205" s="380" t="str">
        <f>'All Indigenous Communities'!J169</f>
        <v>n/a</v>
      </c>
      <c r="K205" s="380">
        <f>'All Indigenous Communities'!K169</f>
        <v>0</v>
      </c>
      <c r="L205" s="115">
        <f>'All Indigenous Communities'!L169</f>
        <v>1</v>
      </c>
      <c r="M205" s="113">
        <f>'All Indigenous Communities'!M169</f>
        <v>0.20833333333333334</v>
      </c>
      <c r="N205" s="115">
        <f>'All Indigenous Communities'!N169</f>
        <v>0</v>
      </c>
      <c r="O205" s="115">
        <f>'All Indigenous Communities'!O169</f>
        <v>0</v>
      </c>
      <c r="P205" s="380">
        <f>'All Indigenous Communities'!P169</f>
        <v>0</v>
      </c>
      <c r="Q205" s="380">
        <f>'All Indigenous Communities'!Q169</f>
        <v>0</v>
      </c>
      <c r="R205" s="115">
        <f>'All Indigenous Communities'!R169</f>
        <v>0.83333333333333337</v>
      </c>
      <c r="S205" s="380">
        <f>'All Indigenous Communities'!S169</f>
        <v>0.5</v>
      </c>
      <c r="T205" s="380">
        <f>'All Indigenous Communities'!T169</f>
        <v>1</v>
      </c>
      <c r="U205" s="380">
        <f>'All Indigenous Communities'!U169</f>
        <v>1</v>
      </c>
      <c r="V205" s="115">
        <f>'All Indigenous Communities'!V169</f>
        <v>0</v>
      </c>
      <c r="W205" s="380">
        <f>'All Indigenous Communities'!W169</f>
        <v>0</v>
      </c>
      <c r="X205" s="499">
        <f>'All Indigenous Communities'!X169</f>
        <v>0</v>
      </c>
    </row>
    <row r="206" spans="1:24" ht="15">
      <c r="A206" s="719" t="s">
        <v>116</v>
      </c>
      <c r="B206" s="720" t="s">
        <v>82</v>
      </c>
      <c r="C206" s="720">
        <f>'All Indigenous Communities'!C170</f>
        <v>127</v>
      </c>
      <c r="D206" s="721">
        <f>'All Indigenous Communities'!D170</f>
        <v>96</v>
      </c>
      <c r="E206" s="112">
        <f>'All Indigenous Communities'!E170</f>
        <v>0.52083333333333337</v>
      </c>
      <c r="F206" s="113">
        <f>'All Indigenous Communities'!F170</f>
        <v>0.83333333333333337</v>
      </c>
      <c r="G206" s="115">
        <f>'All Indigenous Communities'!G170</f>
        <v>1</v>
      </c>
      <c r="H206" s="115">
        <f>'All Indigenous Communities'!H170</f>
        <v>0.5</v>
      </c>
      <c r="I206" s="380">
        <f>'All Indigenous Communities'!I170</f>
        <v>1</v>
      </c>
      <c r="J206" s="380" t="str">
        <f>'All Indigenous Communities'!J170</f>
        <v>n/a</v>
      </c>
      <c r="K206" s="380">
        <f>'All Indigenous Communities'!K170</f>
        <v>0</v>
      </c>
      <c r="L206" s="115">
        <f>'All Indigenous Communities'!L170</f>
        <v>1</v>
      </c>
      <c r="M206" s="113">
        <f>'All Indigenous Communities'!M170</f>
        <v>0.20833333333333334</v>
      </c>
      <c r="N206" s="115">
        <f>'All Indigenous Communities'!N170</f>
        <v>0</v>
      </c>
      <c r="O206" s="115">
        <f>'All Indigenous Communities'!O170</f>
        <v>0</v>
      </c>
      <c r="P206" s="380">
        <f>'All Indigenous Communities'!P170</f>
        <v>0</v>
      </c>
      <c r="Q206" s="380">
        <f>'All Indigenous Communities'!Q170</f>
        <v>0</v>
      </c>
      <c r="R206" s="115">
        <f>'All Indigenous Communities'!R170</f>
        <v>0.83333333333333337</v>
      </c>
      <c r="S206" s="380">
        <f>'All Indigenous Communities'!S170</f>
        <v>0.5</v>
      </c>
      <c r="T206" s="380">
        <f>'All Indigenous Communities'!T170</f>
        <v>1</v>
      </c>
      <c r="U206" s="380">
        <f>'All Indigenous Communities'!U170</f>
        <v>1</v>
      </c>
      <c r="V206" s="115">
        <f>'All Indigenous Communities'!V170</f>
        <v>0</v>
      </c>
      <c r="W206" s="380">
        <f>'All Indigenous Communities'!W170</f>
        <v>0</v>
      </c>
      <c r="X206" s="499">
        <f>'All Indigenous Communities'!X170</f>
        <v>0</v>
      </c>
    </row>
    <row r="207" spans="1:24" ht="15">
      <c r="A207" s="723" t="s">
        <v>117</v>
      </c>
      <c r="B207" s="724" t="s">
        <v>82</v>
      </c>
      <c r="C207" s="724">
        <f>'All Indigenous Communities'!C171</f>
        <v>160</v>
      </c>
      <c r="D207" s="725">
        <f>'All Indigenous Communities'!D171</f>
        <v>100</v>
      </c>
      <c r="E207" s="112">
        <f>'All Indigenous Communities'!E171</f>
        <v>0.39583333333333331</v>
      </c>
      <c r="F207" s="113">
        <f>'All Indigenous Communities'!F171</f>
        <v>0.66666666666666663</v>
      </c>
      <c r="G207" s="115">
        <f>'All Indigenous Communities'!G171</f>
        <v>0.5</v>
      </c>
      <c r="H207" s="115">
        <f>'All Indigenous Communities'!H171</f>
        <v>0.5</v>
      </c>
      <c r="I207" s="380">
        <f>'All Indigenous Communities'!I171</f>
        <v>1</v>
      </c>
      <c r="J207" s="380" t="str">
        <f>'All Indigenous Communities'!J171</f>
        <v>n/a</v>
      </c>
      <c r="K207" s="380">
        <f>'All Indigenous Communities'!K171</f>
        <v>0</v>
      </c>
      <c r="L207" s="115">
        <f>'All Indigenous Communities'!L171</f>
        <v>1</v>
      </c>
      <c r="M207" s="113">
        <f>'All Indigenous Communities'!M171</f>
        <v>0.125</v>
      </c>
      <c r="N207" s="115">
        <f>'All Indigenous Communities'!N171</f>
        <v>0</v>
      </c>
      <c r="O207" s="115">
        <f>'All Indigenous Communities'!O171</f>
        <v>0</v>
      </c>
      <c r="P207" s="380">
        <f>'All Indigenous Communities'!P171</f>
        <v>0</v>
      </c>
      <c r="Q207" s="380">
        <f>'All Indigenous Communities'!Q171</f>
        <v>0</v>
      </c>
      <c r="R207" s="115">
        <f>'All Indigenous Communities'!R171</f>
        <v>0.5</v>
      </c>
      <c r="S207" s="380">
        <f>'All Indigenous Communities'!S171</f>
        <v>0.5</v>
      </c>
      <c r="T207" s="380">
        <f>'All Indigenous Communities'!T171</f>
        <v>0</v>
      </c>
      <c r="U207" s="380">
        <f>'All Indigenous Communities'!U171</f>
        <v>1</v>
      </c>
      <c r="V207" s="115">
        <f>'All Indigenous Communities'!V171</f>
        <v>0</v>
      </c>
      <c r="W207" s="380">
        <f>'All Indigenous Communities'!W171</f>
        <v>0</v>
      </c>
      <c r="X207" s="499">
        <f>'All Indigenous Communities'!X171</f>
        <v>0</v>
      </c>
    </row>
    <row r="208" spans="1:24" ht="15">
      <c r="A208" s="719" t="s">
        <v>119</v>
      </c>
      <c r="B208" s="720" t="s">
        <v>82</v>
      </c>
      <c r="C208" s="720">
        <f>'All Indigenous Communities'!C172</f>
        <v>658</v>
      </c>
      <c r="D208" s="721">
        <f>'All Indigenous Communities'!D172</f>
        <v>98.4</v>
      </c>
      <c r="E208" s="112">
        <f>'All Indigenous Communities'!E172</f>
        <v>0.4375</v>
      </c>
      <c r="F208" s="113">
        <f>'All Indigenous Communities'!F172</f>
        <v>0.66666666666666663</v>
      </c>
      <c r="G208" s="115">
        <f>'All Indigenous Communities'!G172</f>
        <v>0.5</v>
      </c>
      <c r="H208" s="115">
        <f>'All Indigenous Communities'!H172</f>
        <v>0.5</v>
      </c>
      <c r="I208" s="380">
        <f>'All Indigenous Communities'!I172</f>
        <v>1</v>
      </c>
      <c r="J208" s="380" t="str">
        <f>'All Indigenous Communities'!J172</f>
        <v>n/a</v>
      </c>
      <c r="K208" s="380">
        <f>'All Indigenous Communities'!K172</f>
        <v>0</v>
      </c>
      <c r="L208" s="115">
        <f>'All Indigenous Communities'!L172</f>
        <v>1</v>
      </c>
      <c r="M208" s="113">
        <f>'All Indigenous Communities'!M172</f>
        <v>0.20833333333333334</v>
      </c>
      <c r="N208" s="115">
        <f>'All Indigenous Communities'!N172</f>
        <v>0</v>
      </c>
      <c r="O208" s="115">
        <f>'All Indigenous Communities'!O172</f>
        <v>0</v>
      </c>
      <c r="P208" s="380">
        <f>'All Indigenous Communities'!P172</f>
        <v>0</v>
      </c>
      <c r="Q208" s="380">
        <f>'All Indigenous Communities'!Q172</f>
        <v>0</v>
      </c>
      <c r="R208" s="115">
        <f>'All Indigenous Communities'!R172</f>
        <v>0.83333333333333337</v>
      </c>
      <c r="S208" s="380">
        <f>'All Indigenous Communities'!S172</f>
        <v>0.5</v>
      </c>
      <c r="T208" s="380">
        <f>'All Indigenous Communities'!T172</f>
        <v>1</v>
      </c>
      <c r="U208" s="380">
        <f>'All Indigenous Communities'!U172</f>
        <v>1</v>
      </c>
      <c r="V208" s="115">
        <f>'All Indigenous Communities'!V172</f>
        <v>0</v>
      </c>
      <c r="W208" s="380">
        <f>'All Indigenous Communities'!W172</f>
        <v>0</v>
      </c>
      <c r="X208" s="499">
        <f>'All Indigenous Communities'!X172</f>
        <v>0</v>
      </c>
    </row>
    <row r="209" spans="1:24" ht="15">
      <c r="A209" s="723" t="s">
        <v>120</v>
      </c>
      <c r="B209" s="724" t="s">
        <v>82</v>
      </c>
      <c r="C209" s="724">
        <f>'All Indigenous Communities'!C173</f>
        <v>190</v>
      </c>
      <c r="D209" s="725">
        <f>'All Indigenous Communities'!D173</f>
        <v>97.4</v>
      </c>
      <c r="E209" s="112">
        <f>'All Indigenous Communities'!E173</f>
        <v>0.43729166666666663</v>
      </c>
      <c r="F209" s="113">
        <f>'All Indigenous Communities'!F173</f>
        <v>0.66666666666666663</v>
      </c>
      <c r="G209" s="115">
        <f>'All Indigenous Communities'!G173</f>
        <v>0.5</v>
      </c>
      <c r="H209" s="115">
        <f>'All Indigenous Communities'!H173</f>
        <v>0.5</v>
      </c>
      <c r="I209" s="380">
        <f>'All Indigenous Communities'!I173</f>
        <v>1</v>
      </c>
      <c r="J209" s="380" t="str">
        <f>'All Indigenous Communities'!J173</f>
        <v>n/a</v>
      </c>
      <c r="K209" s="380">
        <f>'All Indigenous Communities'!K173</f>
        <v>0</v>
      </c>
      <c r="L209" s="115">
        <f>'All Indigenous Communities'!L173</f>
        <v>1</v>
      </c>
      <c r="M209" s="113">
        <f>'All Indigenous Communities'!M173</f>
        <v>0.20791666666666667</v>
      </c>
      <c r="N209" s="115">
        <f>'All Indigenous Communities'!N173</f>
        <v>0</v>
      </c>
      <c r="O209" s="115">
        <f>'All Indigenous Communities'!O173</f>
        <v>0</v>
      </c>
      <c r="P209" s="380">
        <f>'All Indigenous Communities'!P173</f>
        <v>0</v>
      </c>
      <c r="Q209" s="380">
        <f>'All Indigenous Communities'!Q173</f>
        <v>0</v>
      </c>
      <c r="R209" s="115">
        <f>'All Indigenous Communities'!R173</f>
        <v>0.66666666666666663</v>
      </c>
      <c r="S209" s="380">
        <f>'All Indigenous Communities'!S173</f>
        <v>0.5</v>
      </c>
      <c r="T209" s="380">
        <f>'All Indigenous Communities'!T173</f>
        <v>0.5</v>
      </c>
      <c r="U209" s="380">
        <f>'All Indigenous Communities'!U173</f>
        <v>1</v>
      </c>
      <c r="V209" s="115">
        <f>'All Indigenous Communities'!V173</f>
        <v>0.16500000000000001</v>
      </c>
      <c r="W209" s="380">
        <f>'All Indigenous Communities'!W173</f>
        <v>0</v>
      </c>
      <c r="X209" s="499">
        <f>'All Indigenous Communities'!X173</f>
        <v>0.33</v>
      </c>
    </row>
    <row r="210" spans="1:24" ht="15">
      <c r="A210" s="719" t="s">
        <v>121</v>
      </c>
      <c r="B210" s="720" t="s">
        <v>82</v>
      </c>
      <c r="C210" s="720">
        <f>'All Indigenous Communities'!C174</f>
        <v>188</v>
      </c>
      <c r="D210" s="721">
        <f>'All Indigenous Communities'!D174</f>
        <v>102.7</v>
      </c>
      <c r="E210" s="112">
        <f>'All Indigenous Communities'!E174</f>
        <v>0.39583333333333331</v>
      </c>
      <c r="F210" s="113">
        <f>'All Indigenous Communities'!F174</f>
        <v>0.66666666666666663</v>
      </c>
      <c r="G210" s="115">
        <f>'All Indigenous Communities'!G174</f>
        <v>0.5</v>
      </c>
      <c r="H210" s="115">
        <f>'All Indigenous Communities'!H174</f>
        <v>0.5</v>
      </c>
      <c r="I210" s="380">
        <f>'All Indigenous Communities'!I174</f>
        <v>1</v>
      </c>
      <c r="J210" s="380" t="str">
        <f>'All Indigenous Communities'!J174</f>
        <v>n/a</v>
      </c>
      <c r="K210" s="380">
        <f>'All Indigenous Communities'!K174</f>
        <v>0</v>
      </c>
      <c r="L210" s="115">
        <f>'All Indigenous Communities'!L174</f>
        <v>1</v>
      </c>
      <c r="M210" s="113">
        <f>'All Indigenous Communities'!M174</f>
        <v>0.125</v>
      </c>
      <c r="N210" s="115">
        <f>'All Indigenous Communities'!N174</f>
        <v>0</v>
      </c>
      <c r="O210" s="115">
        <f>'All Indigenous Communities'!O174</f>
        <v>0</v>
      </c>
      <c r="P210" s="380">
        <f>'All Indigenous Communities'!P174</f>
        <v>0</v>
      </c>
      <c r="Q210" s="380">
        <f>'All Indigenous Communities'!Q174</f>
        <v>0</v>
      </c>
      <c r="R210" s="115">
        <f>'All Indigenous Communities'!R174</f>
        <v>0.5</v>
      </c>
      <c r="S210" s="380">
        <f>'All Indigenous Communities'!S174</f>
        <v>0.5</v>
      </c>
      <c r="T210" s="380">
        <f>'All Indigenous Communities'!T174</f>
        <v>0</v>
      </c>
      <c r="U210" s="380">
        <f>'All Indigenous Communities'!U174</f>
        <v>1</v>
      </c>
      <c r="V210" s="115">
        <f>'All Indigenous Communities'!V174</f>
        <v>0</v>
      </c>
      <c r="W210" s="380">
        <f>'All Indigenous Communities'!W174</f>
        <v>0</v>
      </c>
      <c r="X210" s="499">
        <f>'All Indigenous Communities'!X174</f>
        <v>0</v>
      </c>
    </row>
    <row r="211" spans="1:24" ht="15">
      <c r="A211" s="723" t="s">
        <v>122</v>
      </c>
      <c r="B211" s="724" t="s">
        <v>82</v>
      </c>
      <c r="C211" s="724">
        <f>'All Indigenous Communities'!C175</f>
        <v>961</v>
      </c>
      <c r="D211" s="725">
        <f>'All Indigenous Communities'!D175</f>
        <v>99</v>
      </c>
      <c r="E211" s="112">
        <f>'All Indigenous Communities'!E175</f>
        <v>0.4375</v>
      </c>
      <c r="F211" s="113">
        <f>'All Indigenous Communities'!F175</f>
        <v>0.66666666666666663</v>
      </c>
      <c r="G211" s="115">
        <f>'All Indigenous Communities'!G175</f>
        <v>0.5</v>
      </c>
      <c r="H211" s="115">
        <f>'All Indigenous Communities'!H175</f>
        <v>0.5</v>
      </c>
      <c r="I211" s="380">
        <f>'All Indigenous Communities'!I175</f>
        <v>1</v>
      </c>
      <c r="J211" s="380" t="str">
        <f>'All Indigenous Communities'!J175</f>
        <v>n/a</v>
      </c>
      <c r="K211" s="380">
        <f>'All Indigenous Communities'!K175</f>
        <v>0</v>
      </c>
      <c r="L211" s="115">
        <f>'All Indigenous Communities'!L175</f>
        <v>1</v>
      </c>
      <c r="M211" s="113">
        <f>'All Indigenous Communities'!M175</f>
        <v>0.20833333333333334</v>
      </c>
      <c r="N211" s="115">
        <f>'All Indigenous Communities'!N175</f>
        <v>0</v>
      </c>
      <c r="O211" s="115">
        <f>'All Indigenous Communities'!O175</f>
        <v>0</v>
      </c>
      <c r="P211" s="380">
        <f>'All Indigenous Communities'!P175</f>
        <v>0</v>
      </c>
      <c r="Q211" s="380">
        <f>'All Indigenous Communities'!Q175</f>
        <v>0</v>
      </c>
      <c r="R211" s="115">
        <f>'All Indigenous Communities'!R175</f>
        <v>0.83333333333333337</v>
      </c>
      <c r="S211" s="380">
        <f>'All Indigenous Communities'!S175</f>
        <v>0.5</v>
      </c>
      <c r="T211" s="380">
        <f>'All Indigenous Communities'!T175</f>
        <v>1</v>
      </c>
      <c r="U211" s="380">
        <f>'All Indigenous Communities'!U175</f>
        <v>1</v>
      </c>
      <c r="V211" s="115">
        <f>'All Indigenous Communities'!V175</f>
        <v>0</v>
      </c>
      <c r="W211" s="380">
        <f>'All Indigenous Communities'!W175</f>
        <v>0</v>
      </c>
      <c r="X211" s="499">
        <f>'All Indigenous Communities'!X175</f>
        <v>0</v>
      </c>
    </row>
    <row r="212" spans="1:24" ht="15">
      <c r="A212" s="719" t="s">
        <v>123</v>
      </c>
      <c r="B212" s="720" t="s">
        <v>82</v>
      </c>
      <c r="C212" s="720">
        <f>'All Indigenous Communities'!C176</f>
        <v>723</v>
      </c>
      <c r="D212" s="721">
        <f>'All Indigenous Communities'!D176</f>
        <v>96.5</v>
      </c>
      <c r="E212" s="112">
        <f>'All Indigenous Communities'!E176</f>
        <v>0.60416666666666674</v>
      </c>
      <c r="F212" s="113">
        <f>'All Indigenous Communities'!F176</f>
        <v>0.83333333333333337</v>
      </c>
      <c r="G212" s="115">
        <f>'All Indigenous Communities'!G176</f>
        <v>1</v>
      </c>
      <c r="H212" s="115">
        <f>'All Indigenous Communities'!H176</f>
        <v>0.5</v>
      </c>
      <c r="I212" s="380">
        <f>'All Indigenous Communities'!I176</f>
        <v>1</v>
      </c>
      <c r="J212" s="380" t="str">
        <f>'All Indigenous Communities'!J176</f>
        <v>n/a</v>
      </c>
      <c r="K212" s="380">
        <f>'All Indigenous Communities'!K176</f>
        <v>0</v>
      </c>
      <c r="L212" s="115">
        <f>'All Indigenous Communities'!L176</f>
        <v>1</v>
      </c>
      <c r="M212" s="113">
        <f>'All Indigenous Communities'!M176</f>
        <v>0.375</v>
      </c>
      <c r="N212" s="115">
        <f>'All Indigenous Communities'!N176</f>
        <v>0</v>
      </c>
      <c r="O212" s="115">
        <f>'All Indigenous Communities'!O176</f>
        <v>1</v>
      </c>
      <c r="P212" s="380">
        <f>'All Indigenous Communities'!P176</f>
        <v>1</v>
      </c>
      <c r="Q212" s="380">
        <f>'All Indigenous Communities'!Q176</f>
        <v>1</v>
      </c>
      <c r="R212" s="115">
        <f>'All Indigenous Communities'!R176</f>
        <v>0.5</v>
      </c>
      <c r="S212" s="380">
        <f>'All Indigenous Communities'!S176</f>
        <v>0.5</v>
      </c>
      <c r="T212" s="380">
        <f>'All Indigenous Communities'!T176</f>
        <v>0</v>
      </c>
      <c r="U212" s="380">
        <f>'All Indigenous Communities'!U176</f>
        <v>1</v>
      </c>
      <c r="V212" s="115">
        <f>'All Indigenous Communities'!V176</f>
        <v>0</v>
      </c>
      <c r="W212" s="380">
        <f>'All Indigenous Communities'!W176</f>
        <v>0</v>
      </c>
      <c r="X212" s="499">
        <f>'All Indigenous Communities'!X176</f>
        <v>0</v>
      </c>
    </row>
    <row r="213" spans="1:24" ht="15.75" thickBot="1">
      <c r="A213" s="882" t="s">
        <v>125</v>
      </c>
      <c r="B213" s="864" t="s">
        <v>82</v>
      </c>
      <c r="C213" s="865">
        <f>'All Indigenous Communities'!C177</f>
        <v>150</v>
      </c>
      <c r="D213" s="866">
        <f>'All Indigenous Communities'!D177</f>
        <v>96.7</v>
      </c>
      <c r="E213" s="353">
        <f>'All Indigenous Communities'!E177</f>
        <v>0.52083333333333337</v>
      </c>
      <c r="F213" s="354">
        <f>'All Indigenous Communities'!F177</f>
        <v>0.83333333333333337</v>
      </c>
      <c r="G213" s="355">
        <f>'All Indigenous Communities'!G177</f>
        <v>1</v>
      </c>
      <c r="H213" s="355">
        <f>'All Indigenous Communities'!H177</f>
        <v>0.5</v>
      </c>
      <c r="I213" s="392">
        <f>'All Indigenous Communities'!I177</f>
        <v>1</v>
      </c>
      <c r="J213" s="392" t="str">
        <f>'All Indigenous Communities'!J177</f>
        <v>n/a</v>
      </c>
      <c r="K213" s="392">
        <f>'All Indigenous Communities'!K177</f>
        <v>0</v>
      </c>
      <c r="L213" s="355">
        <f>'All Indigenous Communities'!L177</f>
        <v>1</v>
      </c>
      <c r="M213" s="354">
        <f>'All Indigenous Communities'!M177</f>
        <v>0.20833333333333334</v>
      </c>
      <c r="N213" s="355">
        <f>'All Indigenous Communities'!N177</f>
        <v>0</v>
      </c>
      <c r="O213" s="355">
        <f>'All Indigenous Communities'!O177</f>
        <v>0</v>
      </c>
      <c r="P213" s="392">
        <f>'All Indigenous Communities'!P177</f>
        <v>0</v>
      </c>
      <c r="Q213" s="392">
        <f>'All Indigenous Communities'!Q177</f>
        <v>0</v>
      </c>
      <c r="R213" s="355">
        <f>'All Indigenous Communities'!R177</f>
        <v>0.83333333333333337</v>
      </c>
      <c r="S213" s="392">
        <f>'All Indigenous Communities'!S177</f>
        <v>0.5</v>
      </c>
      <c r="T213" s="392">
        <f>'All Indigenous Communities'!T177</f>
        <v>1</v>
      </c>
      <c r="U213" s="392">
        <f>'All Indigenous Communities'!U177</f>
        <v>1</v>
      </c>
      <c r="V213" s="355">
        <f>'All Indigenous Communities'!V177</f>
        <v>0</v>
      </c>
      <c r="W213" s="392">
        <f>'All Indigenous Communities'!W177</f>
        <v>0</v>
      </c>
      <c r="X213" s="508">
        <f>'All Indigenous Communities'!X177</f>
        <v>0</v>
      </c>
    </row>
    <row r="214" spans="1:24" ht="15.75" thickTop="1">
      <c r="A214" s="890" t="s">
        <v>220</v>
      </c>
      <c r="B214" s="612" t="s">
        <v>221</v>
      </c>
      <c r="C214" s="596">
        <f>'All Indigenous Communities'!C178</f>
        <v>4872</v>
      </c>
      <c r="D214" s="597">
        <f>'All Indigenous Communities'!D178</f>
        <v>94.3</v>
      </c>
      <c r="E214" s="598">
        <f>'All Indigenous Communities'!E178</f>
        <v>0.51833333333333331</v>
      </c>
      <c r="F214" s="599">
        <f>'All Indigenous Communities'!F178</f>
        <v>0.53666666666666663</v>
      </c>
      <c r="G214" s="600">
        <f>'All Indigenous Communities'!G178</f>
        <v>0</v>
      </c>
      <c r="H214" s="601">
        <f>'All Indigenous Communities'!H178</f>
        <v>0.61</v>
      </c>
      <c r="I214" s="602">
        <f>'All Indigenous Communities'!I178</f>
        <v>1</v>
      </c>
      <c r="J214" s="602">
        <f>'All Indigenous Communities'!J178</f>
        <v>0.5</v>
      </c>
      <c r="K214" s="602">
        <f>'All Indigenous Communities'!K178</f>
        <v>0.33</v>
      </c>
      <c r="L214" s="600">
        <f>'All Indigenous Communities'!L178</f>
        <v>1</v>
      </c>
      <c r="M214" s="599">
        <f>'All Indigenous Communities'!M178</f>
        <v>0.5</v>
      </c>
      <c r="N214" s="600">
        <f>'All Indigenous Communities'!N178</f>
        <v>1</v>
      </c>
      <c r="O214" s="600">
        <f>'All Indigenous Communities'!O178</f>
        <v>0.5</v>
      </c>
      <c r="P214" s="602">
        <f>'All Indigenous Communities'!P178</f>
        <v>1</v>
      </c>
      <c r="Q214" s="602">
        <f>'All Indigenous Communities'!Q178</f>
        <v>0</v>
      </c>
      <c r="R214" s="600">
        <f>'All Indigenous Communities'!R178</f>
        <v>0.5</v>
      </c>
      <c r="S214" s="602">
        <f>'All Indigenous Communities'!S178</f>
        <v>0.5</v>
      </c>
      <c r="T214" s="602">
        <f>'All Indigenous Communities'!T178</f>
        <v>0</v>
      </c>
      <c r="U214" s="602">
        <f>'All Indigenous Communities'!U178</f>
        <v>1</v>
      </c>
      <c r="V214" s="600">
        <f>'All Indigenous Communities'!V178</f>
        <v>0</v>
      </c>
      <c r="W214" s="602">
        <f>'All Indigenous Communities'!W178</f>
        <v>0</v>
      </c>
      <c r="X214" s="603">
        <f>'All Indigenous Communities'!X178</f>
        <v>0</v>
      </c>
    </row>
    <row r="215" spans="1:24" ht="15">
      <c r="A215" s="891" t="s">
        <v>222</v>
      </c>
      <c r="B215" s="613" t="s">
        <v>221</v>
      </c>
      <c r="C215" s="184">
        <f>'All Indigenous Communities'!C179</f>
        <v>866</v>
      </c>
      <c r="D215" s="185">
        <f>'All Indigenous Communities'!D179</f>
        <v>97.1</v>
      </c>
      <c r="E215" s="180">
        <f>'All Indigenous Communities'!E179</f>
        <v>0.55999999999999994</v>
      </c>
      <c r="F215" s="181">
        <f>'All Indigenous Communities'!F179</f>
        <v>0.70333333333333325</v>
      </c>
      <c r="G215" s="182">
        <f>'All Indigenous Communities'!G179</f>
        <v>0.5</v>
      </c>
      <c r="H215" s="172">
        <f>'All Indigenous Communities'!H179</f>
        <v>0.61</v>
      </c>
      <c r="I215" s="402">
        <f>'All Indigenous Communities'!I179</f>
        <v>1</v>
      </c>
      <c r="J215" s="402">
        <f>'All Indigenous Communities'!J179</f>
        <v>0.5</v>
      </c>
      <c r="K215" s="402">
        <f>'All Indigenous Communities'!K179</f>
        <v>0.33</v>
      </c>
      <c r="L215" s="182">
        <f>'All Indigenous Communities'!L179</f>
        <v>1</v>
      </c>
      <c r="M215" s="181">
        <f>'All Indigenous Communities'!M179</f>
        <v>0.41666666666666663</v>
      </c>
      <c r="N215" s="182">
        <f>'All Indigenous Communities'!N179</f>
        <v>0.5</v>
      </c>
      <c r="O215" s="182">
        <f>'All Indigenous Communities'!O179</f>
        <v>0.5</v>
      </c>
      <c r="P215" s="402">
        <f>'All Indigenous Communities'!P179</f>
        <v>1</v>
      </c>
      <c r="Q215" s="402">
        <f>'All Indigenous Communities'!Q179</f>
        <v>0</v>
      </c>
      <c r="R215" s="182">
        <f>'All Indigenous Communities'!R179</f>
        <v>0.66666666666666663</v>
      </c>
      <c r="S215" s="402">
        <f>'All Indigenous Communities'!S179</f>
        <v>1</v>
      </c>
      <c r="T215" s="402">
        <f>'All Indigenous Communities'!T179</f>
        <v>0</v>
      </c>
      <c r="U215" s="402">
        <f>'All Indigenous Communities'!U179</f>
        <v>1</v>
      </c>
      <c r="V215" s="182">
        <f>'All Indigenous Communities'!V179</f>
        <v>0</v>
      </c>
      <c r="W215" s="402">
        <f>'All Indigenous Communities'!W179</f>
        <v>0</v>
      </c>
      <c r="X215" s="604">
        <f>'All Indigenous Communities'!X179</f>
        <v>0</v>
      </c>
    </row>
    <row r="216" spans="1:24" ht="15">
      <c r="A216" s="892" t="s">
        <v>223</v>
      </c>
      <c r="B216" s="614" t="s">
        <v>221</v>
      </c>
      <c r="C216" s="178">
        <f>'All Indigenous Communities'!C180</f>
        <v>3523</v>
      </c>
      <c r="D216" s="179">
        <f>'All Indigenous Communities'!D180</f>
        <v>95.9</v>
      </c>
      <c r="E216" s="180">
        <f>'All Indigenous Communities'!E180</f>
        <v>0.52083333333333326</v>
      </c>
      <c r="F216" s="181">
        <f>'All Indigenous Communities'!F180</f>
        <v>0.66666666666666663</v>
      </c>
      <c r="G216" s="182">
        <f>'All Indigenous Communities'!G180</f>
        <v>0.5</v>
      </c>
      <c r="H216" s="182">
        <f>'All Indigenous Communities'!H180</f>
        <v>0.5</v>
      </c>
      <c r="I216" s="402">
        <f>'All Indigenous Communities'!I180</f>
        <v>1</v>
      </c>
      <c r="J216" s="402" t="str">
        <f>'All Indigenous Communities'!J180</f>
        <v>n/a</v>
      </c>
      <c r="K216" s="402">
        <f>'All Indigenous Communities'!K180</f>
        <v>0</v>
      </c>
      <c r="L216" s="182">
        <f>'All Indigenous Communities'!L180</f>
        <v>1</v>
      </c>
      <c r="M216" s="181">
        <f>'All Indigenous Communities'!M180</f>
        <v>0.375</v>
      </c>
      <c r="N216" s="182">
        <f>'All Indigenous Communities'!N180</f>
        <v>0.5</v>
      </c>
      <c r="O216" s="182">
        <f>'All Indigenous Communities'!O180</f>
        <v>0.5</v>
      </c>
      <c r="P216" s="402">
        <f>'All Indigenous Communities'!P180</f>
        <v>1</v>
      </c>
      <c r="Q216" s="402">
        <f>'All Indigenous Communities'!Q180</f>
        <v>0</v>
      </c>
      <c r="R216" s="182">
        <f>'All Indigenous Communities'!R180</f>
        <v>0.5</v>
      </c>
      <c r="S216" s="402">
        <f>'All Indigenous Communities'!S180</f>
        <v>0.5</v>
      </c>
      <c r="T216" s="402">
        <f>'All Indigenous Communities'!T180</f>
        <v>0</v>
      </c>
      <c r="U216" s="402">
        <f>'All Indigenous Communities'!U180</f>
        <v>1</v>
      </c>
      <c r="V216" s="182">
        <f>'All Indigenous Communities'!V180</f>
        <v>0</v>
      </c>
      <c r="W216" s="402">
        <f>'All Indigenous Communities'!W180</f>
        <v>0</v>
      </c>
      <c r="X216" s="604">
        <f>'All Indigenous Communities'!X180</f>
        <v>0</v>
      </c>
    </row>
    <row r="217" spans="1:24" ht="15">
      <c r="A217" s="891" t="s">
        <v>224</v>
      </c>
      <c r="B217" s="613" t="s">
        <v>221</v>
      </c>
      <c r="C217" s="184">
        <f>'All Indigenous Communities'!C181</f>
        <v>760</v>
      </c>
      <c r="D217" s="185">
        <f>'All Indigenous Communities'!D181</f>
        <v>98</v>
      </c>
      <c r="E217" s="180">
        <f>'All Indigenous Communities'!E181</f>
        <v>0.54833333333333334</v>
      </c>
      <c r="F217" s="181">
        <f>'All Indigenous Communities'!F181</f>
        <v>0.72166666666666668</v>
      </c>
      <c r="G217" s="182">
        <f>'All Indigenous Communities'!G181</f>
        <v>0.5</v>
      </c>
      <c r="H217" s="182">
        <f>'All Indigenous Communities'!H181</f>
        <v>0.66500000000000004</v>
      </c>
      <c r="I217" s="402">
        <f>'All Indigenous Communities'!I181</f>
        <v>1</v>
      </c>
      <c r="J217" s="402" t="str">
        <f>'All Indigenous Communities'!J181</f>
        <v>n/a</v>
      </c>
      <c r="K217" s="402">
        <f>'All Indigenous Communities'!K181</f>
        <v>0.33</v>
      </c>
      <c r="L217" s="182">
        <f>'All Indigenous Communities'!L181</f>
        <v>1</v>
      </c>
      <c r="M217" s="181">
        <f>'All Indigenous Communities'!M181</f>
        <v>0.375</v>
      </c>
      <c r="N217" s="182">
        <f>'All Indigenous Communities'!N181</f>
        <v>0.5</v>
      </c>
      <c r="O217" s="182">
        <f>'All Indigenous Communities'!O181</f>
        <v>0.5</v>
      </c>
      <c r="P217" s="402">
        <f>'All Indigenous Communities'!P181</f>
        <v>1</v>
      </c>
      <c r="Q217" s="402">
        <f>'All Indigenous Communities'!Q181</f>
        <v>0</v>
      </c>
      <c r="R217" s="182">
        <f>'All Indigenous Communities'!R181</f>
        <v>0.5</v>
      </c>
      <c r="S217" s="402">
        <f>'All Indigenous Communities'!S181</f>
        <v>0.5</v>
      </c>
      <c r="T217" s="402">
        <f>'All Indigenous Communities'!T181</f>
        <v>0</v>
      </c>
      <c r="U217" s="402">
        <f>'All Indigenous Communities'!U181</f>
        <v>1</v>
      </c>
      <c r="V217" s="182">
        <f>'All Indigenous Communities'!V181</f>
        <v>0</v>
      </c>
      <c r="W217" s="402">
        <f>'All Indigenous Communities'!W181</f>
        <v>0</v>
      </c>
      <c r="X217" s="604">
        <f>'All Indigenous Communities'!X181</f>
        <v>0</v>
      </c>
    </row>
    <row r="218" spans="1:24" ht="15">
      <c r="A218" s="892" t="s">
        <v>225</v>
      </c>
      <c r="B218" s="614" t="s">
        <v>221</v>
      </c>
      <c r="C218" s="178">
        <f>'All Indigenous Communities'!C182</f>
        <v>737</v>
      </c>
      <c r="D218" s="179">
        <f>'All Indigenous Communities'!D182</f>
        <v>91.2</v>
      </c>
      <c r="E218" s="180">
        <f>'All Indigenous Communities'!E182</f>
        <v>0.60416666666666674</v>
      </c>
      <c r="F218" s="181">
        <f>'All Indigenous Communities'!F182</f>
        <v>0.83333333333333337</v>
      </c>
      <c r="G218" s="182">
        <f>'All Indigenous Communities'!G182</f>
        <v>1</v>
      </c>
      <c r="H218" s="182">
        <f>'All Indigenous Communities'!H182</f>
        <v>0.5</v>
      </c>
      <c r="I218" s="402">
        <f>'All Indigenous Communities'!I182</f>
        <v>1</v>
      </c>
      <c r="J218" s="402" t="str">
        <f>'All Indigenous Communities'!J182</f>
        <v>n/a</v>
      </c>
      <c r="K218" s="402">
        <f>'All Indigenous Communities'!K182</f>
        <v>0</v>
      </c>
      <c r="L218" s="182">
        <f>'All Indigenous Communities'!L182</f>
        <v>1</v>
      </c>
      <c r="M218" s="181">
        <f>'All Indigenous Communities'!M182</f>
        <v>0.375</v>
      </c>
      <c r="N218" s="182">
        <f>'All Indigenous Communities'!N182</f>
        <v>0.5</v>
      </c>
      <c r="O218" s="182">
        <f>'All Indigenous Communities'!O182</f>
        <v>0.5</v>
      </c>
      <c r="P218" s="402">
        <f>'All Indigenous Communities'!P182</f>
        <v>1</v>
      </c>
      <c r="Q218" s="402">
        <f>'All Indigenous Communities'!Q182</f>
        <v>0</v>
      </c>
      <c r="R218" s="182">
        <f>'All Indigenous Communities'!R182</f>
        <v>0.5</v>
      </c>
      <c r="S218" s="402">
        <f>'All Indigenous Communities'!S182</f>
        <v>0.5</v>
      </c>
      <c r="T218" s="402">
        <f>'All Indigenous Communities'!T182</f>
        <v>0</v>
      </c>
      <c r="U218" s="402">
        <f>'All Indigenous Communities'!U182</f>
        <v>1</v>
      </c>
      <c r="V218" s="182">
        <f>'All Indigenous Communities'!V182</f>
        <v>0</v>
      </c>
      <c r="W218" s="402">
        <f>'All Indigenous Communities'!W182</f>
        <v>0</v>
      </c>
      <c r="X218" s="604">
        <f>'All Indigenous Communities'!X182</f>
        <v>0</v>
      </c>
    </row>
    <row r="219" spans="1:24" ht="15">
      <c r="A219" s="891" t="s">
        <v>226</v>
      </c>
      <c r="B219" s="613" t="s">
        <v>221</v>
      </c>
      <c r="C219" s="184">
        <f>'All Indigenous Communities'!C183</f>
        <v>2196</v>
      </c>
      <c r="D219" s="185">
        <f>'All Indigenous Communities'!D183</f>
        <v>96.7</v>
      </c>
      <c r="E219" s="180">
        <f>'All Indigenous Communities'!E183</f>
        <v>0.53916666666666657</v>
      </c>
      <c r="F219" s="181">
        <f>'All Indigenous Communities'!F183</f>
        <v>0.70333333333333325</v>
      </c>
      <c r="G219" s="182">
        <f>'All Indigenous Communities'!G183</f>
        <v>0.5</v>
      </c>
      <c r="H219" s="182">
        <f>'All Indigenous Communities'!H183</f>
        <v>0.61</v>
      </c>
      <c r="I219" s="402">
        <f>'All Indigenous Communities'!I183</f>
        <v>1</v>
      </c>
      <c r="J219" s="402">
        <f>'All Indigenous Communities'!J183</f>
        <v>0.5</v>
      </c>
      <c r="K219" s="402">
        <f>'All Indigenous Communities'!K183</f>
        <v>0.33</v>
      </c>
      <c r="L219" s="182">
        <f>'All Indigenous Communities'!L183</f>
        <v>1</v>
      </c>
      <c r="M219" s="181">
        <f>'All Indigenous Communities'!M183</f>
        <v>0.375</v>
      </c>
      <c r="N219" s="182">
        <f>'All Indigenous Communities'!N183</f>
        <v>0.5</v>
      </c>
      <c r="O219" s="182">
        <f>'All Indigenous Communities'!O183</f>
        <v>0.5</v>
      </c>
      <c r="P219" s="402">
        <f>'All Indigenous Communities'!P183</f>
        <v>1</v>
      </c>
      <c r="Q219" s="402">
        <f>'All Indigenous Communities'!Q183</f>
        <v>0</v>
      </c>
      <c r="R219" s="182">
        <f>'All Indigenous Communities'!R183</f>
        <v>0.5</v>
      </c>
      <c r="S219" s="402">
        <f>'All Indigenous Communities'!S183</f>
        <v>0.5</v>
      </c>
      <c r="T219" s="402">
        <f>'All Indigenous Communities'!T183</f>
        <v>0</v>
      </c>
      <c r="U219" s="402">
        <f>'All Indigenous Communities'!U183</f>
        <v>1</v>
      </c>
      <c r="V219" s="182">
        <f>'All Indigenous Communities'!V183</f>
        <v>0</v>
      </c>
      <c r="W219" s="402">
        <f>'All Indigenous Communities'!W183</f>
        <v>0</v>
      </c>
      <c r="X219" s="604">
        <f>'All Indigenous Communities'!X183</f>
        <v>0</v>
      </c>
    </row>
    <row r="220" spans="1:24" ht="15">
      <c r="A220" s="892" t="s">
        <v>227</v>
      </c>
      <c r="B220" s="614" t="s">
        <v>221</v>
      </c>
      <c r="C220" s="178">
        <f>'All Indigenous Communities'!C184</f>
        <v>1759</v>
      </c>
      <c r="D220" s="179">
        <f>'All Indigenous Communities'!D184</f>
        <v>98.6</v>
      </c>
      <c r="E220" s="180">
        <f>'All Indigenous Communities'!E184</f>
        <v>0.58333333333333326</v>
      </c>
      <c r="F220" s="181">
        <f>'All Indigenous Communities'!F184</f>
        <v>0.66666666666666663</v>
      </c>
      <c r="G220" s="182">
        <f>'All Indigenous Communities'!G184</f>
        <v>0.5</v>
      </c>
      <c r="H220" s="182">
        <f>'All Indigenous Communities'!H184</f>
        <v>0.5</v>
      </c>
      <c r="I220" s="402">
        <f>'All Indigenous Communities'!I184</f>
        <v>1</v>
      </c>
      <c r="J220" s="402" t="str">
        <f>'All Indigenous Communities'!J184</f>
        <v>n/a</v>
      </c>
      <c r="K220" s="402">
        <f>'All Indigenous Communities'!K184</f>
        <v>0</v>
      </c>
      <c r="L220" s="182">
        <f>'All Indigenous Communities'!L184</f>
        <v>1</v>
      </c>
      <c r="M220" s="181">
        <f>'All Indigenous Communities'!M184</f>
        <v>0.5</v>
      </c>
      <c r="N220" s="182">
        <f>'All Indigenous Communities'!N184</f>
        <v>0.5</v>
      </c>
      <c r="O220" s="182">
        <f>'All Indigenous Communities'!O184</f>
        <v>1</v>
      </c>
      <c r="P220" s="402">
        <f>'All Indigenous Communities'!P184</f>
        <v>1</v>
      </c>
      <c r="Q220" s="402">
        <f>'All Indigenous Communities'!Q184</f>
        <v>1</v>
      </c>
      <c r="R220" s="182">
        <f>'All Indigenous Communities'!R184</f>
        <v>0.5</v>
      </c>
      <c r="S220" s="402">
        <f>'All Indigenous Communities'!S184</f>
        <v>0.5</v>
      </c>
      <c r="T220" s="402">
        <f>'All Indigenous Communities'!T184</f>
        <v>0</v>
      </c>
      <c r="U220" s="402">
        <f>'All Indigenous Communities'!U184</f>
        <v>1</v>
      </c>
      <c r="V220" s="182">
        <f>'All Indigenous Communities'!V184</f>
        <v>0</v>
      </c>
      <c r="W220" s="402">
        <f>'All Indigenous Communities'!W184</f>
        <v>0</v>
      </c>
      <c r="X220" s="604">
        <f>'All Indigenous Communities'!X184</f>
        <v>0</v>
      </c>
    </row>
    <row r="221" spans="1:24" ht="15">
      <c r="A221" s="891" t="s">
        <v>228</v>
      </c>
      <c r="B221" s="613" t="s">
        <v>221</v>
      </c>
      <c r="C221" s="184">
        <f>'All Indigenous Communities'!C185</f>
        <v>984</v>
      </c>
      <c r="D221" s="185">
        <f>'All Indigenous Communities'!D185</f>
        <v>94.9</v>
      </c>
      <c r="E221" s="180">
        <f>'All Indigenous Communities'!E185</f>
        <v>0.42805555555555552</v>
      </c>
      <c r="F221" s="181">
        <f>'All Indigenous Communities'!F185</f>
        <v>0.4811111111111111</v>
      </c>
      <c r="G221" s="182">
        <f>'All Indigenous Communities'!G185</f>
        <v>0</v>
      </c>
      <c r="H221" s="182">
        <f>'All Indigenous Communities'!H185</f>
        <v>0.44333333333333336</v>
      </c>
      <c r="I221" s="402">
        <f>'All Indigenous Communities'!I185</f>
        <v>1</v>
      </c>
      <c r="J221" s="402">
        <f>'All Indigenous Communities'!J185</f>
        <v>0</v>
      </c>
      <c r="K221" s="402">
        <f>'All Indigenous Communities'!K185</f>
        <v>0.33</v>
      </c>
      <c r="L221" s="182">
        <f>'All Indigenous Communities'!L185</f>
        <v>1</v>
      </c>
      <c r="M221" s="181">
        <f>'All Indigenous Communities'!M185</f>
        <v>0.375</v>
      </c>
      <c r="N221" s="182">
        <f>'All Indigenous Communities'!N185</f>
        <v>0.5</v>
      </c>
      <c r="O221" s="182">
        <f>'All Indigenous Communities'!O185</f>
        <v>0.5</v>
      </c>
      <c r="P221" s="402">
        <f>'All Indigenous Communities'!P185</f>
        <v>1</v>
      </c>
      <c r="Q221" s="402">
        <f>'All Indigenous Communities'!Q185</f>
        <v>0</v>
      </c>
      <c r="R221" s="182">
        <f>'All Indigenous Communities'!R185</f>
        <v>0.5</v>
      </c>
      <c r="S221" s="402">
        <f>'All Indigenous Communities'!S185</f>
        <v>0.5</v>
      </c>
      <c r="T221" s="402">
        <f>'All Indigenous Communities'!T185</f>
        <v>0</v>
      </c>
      <c r="U221" s="402">
        <f>'All Indigenous Communities'!U185</f>
        <v>1</v>
      </c>
      <c r="V221" s="182">
        <f>'All Indigenous Communities'!V185</f>
        <v>0</v>
      </c>
      <c r="W221" s="402">
        <f>'All Indigenous Communities'!W185</f>
        <v>0</v>
      </c>
      <c r="X221" s="604">
        <f>'All Indigenous Communities'!X185</f>
        <v>0</v>
      </c>
    </row>
    <row r="222" spans="1:24" ht="15.75" thickBot="1">
      <c r="A222" s="893" t="s">
        <v>229</v>
      </c>
      <c r="B222" s="615" t="s">
        <v>221</v>
      </c>
      <c r="C222" s="605">
        <f>'All Indigenous Communities'!C186</f>
        <v>1444</v>
      </c>
      <c r="D222" s="606">
        <f>'All Indigenous Communities'!D186</f>
        <v>96.2</v>
      </c>
      <c r="E222" s="607">
        <f>'All Indigenous Communities'!E186</f>
        <v>0.37944444444444442</v>
      </c>
      <c r="F222" s="608">
        <f>'All Indigenous Communities'!F186</f>
        <v>0.42555555555555552</v>
      </c>
      <c r="G222" s="609">
        <f>'All Indigenous Communities'!G186</f>
        <v>0</v>
      </c>
      <c r="H222" s="609">
        <f>'All Indigenous Communities'!H186</f>
        <v>0.27666666666666667</v>
      </c>
      <c r="I222" s="610">
        <f>'All Indigenous Communities'!I186</f>
        <v>0</v>
      </c>
      <c r="J222" s="610">
        <f>'All Indigenous Communities'!J186</f>
        <v>0.5</v>
      </c>
      <c r="K222" s="610">
        <f>'All Indigenous Communities'!K186</f>
        <v>0.33</v>
      </c>
      <c r="L222" s="609">
        <f>'All Indigenous Communities'!L186</f>
        <v>1</v>
      </c>
      <c r="M222" s="608">
        <f>'All Indigenous Communities'!M186</f>
        <v>0.33333333333333331</v>
      </c>
      <c r="N222" s="609">
        <f>'All Indigenous Communities'!N186</f>
        <v>0.5</v>
      </c>
      <c r="O222" s="609">
        <f>'All Indigenous Communities'!O186</f>
        <v>0.5</v>
      </c>
      <c r="P222" s="610">
        <f>'All Indigenous Communities'!P186</f>
        <v>1</v>
      </c>
      <c r="Q222" s="610">
        <f>'All Indigenous Communities'!Q186</f>
        <v>0</v>
      </c>
      <c r="R222" s="609">
        <f>'All Indigenous Communities'!R186</f>
        <v>0.33333333333333331</v>
      </c>
      <c r="S222" s="610">
        <f>'All Indigenous Communities'!S186</f>
        <v>0</v>
      </c>
      <c r="T222" s="610">
        <f>'All Indigenous Communities'!T186</f>
        <v>0</v>
      </c>
      <c r="U222" s="610">
        <f>'All Indigenous Communities'!U186</f>
        <v>1</v>
      </c>
      <c r="V222" s="609">
        <f>'All Indigenous Communities'!V186</f>
        <v>0</v>
      </c>
      <c r="W222" s="610">
        <f>'All Indigenous Communities'!W186</f>
        <v>0</v>
      </c>
      <c r="X222" s="611">
        <f>'All Indigenous Communities'!X186</f>
        <v>0</v>
      </c>
    </row>
    <row r="223" spans="1:24" ht="15">
      <c r="A223" s="500" t="s">
        <v>269</v>
      </c>
      <c r="B223" s="426" t="s">
        <v>268</v>
      </c>
      <c r="C223" s="253">
        <f>'All Indigenous Communities'!C187</f>
        <v>1874</v>
      </c>
      <c r="D223" s="427">
        <f>'All Indigenous Communities'!D187</f>
        <v>94.1</v>
      </c>
      <c r="E223" s="112">
        <f>'All Indigenous Communities'!E187</f>
        <v>0.63541666666666674</v>
      </c>
      <c r="F223" s="113">
        <f>'All Indigenous Communities'!F187</f>
        <v>0.83333333333333337</v>
      </c>
      <c r="G223" s="331">
        <f>'All Indigenous Communities'!G187</f>
        <v>1</v>
      </c>
      <c r="H223" s="115">
        <f>'All Indigenous Communities'!H187</f>
        <v>0.5</v>
      </c>
      <c r="I223" s="380">
        <f>'All Indigenous Communities'!I187</f>
        <v>1</v>
      </c>
      <c r="J223" s="380" t="str">
        <f>'All Indigenous Communities'!J187</f>
        <v>n/a</v>
      </c>
      <c r="K223" s="380">
        <f>'All Indigenous Communities'!K187</f>
        <v>0</v>
      </c>
      <c r="L223" s="331">
        <f>'All Indigenous Communities'!L187</f>
        <v>1</v>
      </c>
      <c r="M223" s="113">
        <f>'All Indigenous Communities'!M187</f>
        <v>0.4375</v>
      </c>
      <c r="N223" s="331">
        <f>'All Indigenous Communities'!N187</f>
        <v>0.5</v>
      </c>
      <c r="O223" s="115">
        <f>'All Indigenous Communities'!O187</f>
        <v>0.75</v>
      </c>
      <c r="P223" s="380">
        <f>'All Indigenous Communities'!P187</f>
        <v>1</v>
      </c>
      <c r="Q223" s="380">
        <f>'All Indigenous Communities'!Q187</f>
        <v>0.5</v>
      </c>
      <c r="R223" s="115">
        <f>'All Indigenous Communities'!R187</f>
        <v>0.5</v>
      </c>
      <c r="S223" s="380">
        <f>'All Indigenous Communities'!S187</f>
        <v>0.5</v>
      </c>
      <c r="T223" s="380">
        <f>'All Indigenous Communities'!T187</f>
        <v>0</v>
      </c>
      <c r="U223" s="380">
        <f>'All Indigenous Communities'!U187</f>
        <v>1</v>
      </c>
      <c r="V223" s="115">
        <f>'All Indigenous Communities'!V187</f>
        <v>0</v>
      </c>
      <c r="W223" s="380">
        <f>'All Indigenous Communities'!W187</f>
        <v>0</v>
      </c>
      <c r="X223" s="499">
        <f>'All Indigenous Communities'!X187</f>
        <v>0</v>
      </c>
    </row>
    <row r="224" spans="1:24" ht="15">
      <c r="A224" s="498" t="s">
        <v>270</v>
      </c>
      <c r="B224" s="425" t="s">
        <v>268</v>
      </c>
      <c r="C224" s="423">
        <f>'All Indigenous Communities'!C188</f>
        <v>129</v>
      </c>
      <c r="D224" s="424">
        <f>'All Indigenous Communities'!D188</f>
        <v>92</v>
      </c>
      <c r="E224" s="112">
        <f>'All Indigenous Communities'!E188</f>
        <v>0.22541666666666665</v>
      </c>
      <c r="F224" s="113">
        <f>'All Indigenous Communities'!F188</f>
        <v>5.5E-2</v>
      </c>
      <c r="G224" s="331">
        <f>'All Indigenous Communities'!G188</f>
        <v>0</v>
      </c>
      <c r="H224" s="115">
        <f>'All Indigenous Communities'!H188</f>
        <v>0.16500000000000001</v>
      </c>
      <c r="I224" s="380">
        <f>'All Indigenous Communities'!I188</f>
        <v>0</v>
      </c>
      <c r="J224" s="380" t="str">
        <f>'All Indigenous Communities'!J188</f>
        <v>n/a</v>
      </c>
      <c r="K224" s="380">
        <f>'All Indigenous Communities'!K188</f>
        <v>0.33</v>
      </c>
      <c r="L224" s="331">
        <f>'All Indigenous Communities'!L188</f>
        <v>0</v>
      </c>
      <c r="M224" s="113">
        <f>'All Indigenous Communities'!M188</f>
        <v>0.39583333333333331</v>
      </c>
      <c r="N224" s="331">
        <f>'All Indigenous Communities'!N188</f>
        <v>0.5</v>
      </c>
      <c r="O224" s="115">
        <f>'All Indigenous Communities'!O188</f>
        <v>0.75</v>
      </c>
      <c r="P224" s="380">
        <f>'All Indigenous Communities'!P188</f>
        <v>1</v>
      </c>
      <c r="Q224" s="380">
        <f>'All Indigenous Communities'!Q188</f>
        <v>0.5</v>
      </c>
      <c r="R224" s="115">
        <f>'All Indigenous Communities'!R188</f>
        <v>0.33333333333333331</v>
      </c>
      <c r="S224" s="380">
        <f>'All Indigenous Communities'!S188</f>
        <v>0.5</v>
      </c>
      <c r="T224" s="380">
        <f>'All Indigenous Communities'!T188</f>
        <v>0</v>
      </c>
      <c r="U224" s="380">
        <f>'All Indigenous Communities'!U188</f>
        <v>0.5</v>
      </c>
      <c r="V224" s="115">
        <f>'All Indigenous Communities'!V188</f>
        <v>0</v>
      </c>
      <c r="W224" s="380">
        <f>'All Indigenous Communities'!W188</f>
        <v>0</v>
      </c>
      <c r="X224" s="499">
        <f>'All Indigenous Communities'!X188</f>
        <v>0</v>
      </c>
    </row>
    <row r="225" spans="1:24" ht="15">
      <c r="A225" s="500" t="s">
        <v>271</v>
      </c>
      <c r="B225" s="426" t="s">
        <v>268</v>
      </c>
      <c r="C225" s="253">
        <f>'All Indigenous Communities'!C189</f>
        <v>533</v>
      </c>
      <c r="D225" s="427">
        <f>'All Indigenous Communities'!D189</f>
        <v>94.3</v>
      </c>
      <c r="E225" s="112">
        <f>'All Indigenous Communities'!E189</f>
        <v>0.32958333333333334</v>
      </c>
      <c r="F225" s="113">
        <f>'All Indigenous Communities'!F189</f>
        <v>0.22166666666666668</v>
      </c>
      <c r="G225" s="331">
        <f>'All Indigenous Communities'!G189</f>
        <v>0.5</v>
      </c>
      <c r="H225" s="115">
        <f>'All Indigenous Communities'!H189</f>
        <v>0.16500000000000001</v>
      </c>
      <c r="I225" s="380">
        <f>'All Indigenous Communities'!I189</f>
        <v>0</v>
      </c>
      <c r="J225" s="380" t="str">
        <f>'All Indigenous Communities'!J189</f>
        <v>n/a</v>
      </c>
      <c r="K225" s="380">
        <f>'All Indigenous Communities'!K189</f>
        <v>0.33</v>
      </c>
      <c r="L225" s="331">
        <f>'All Indigenous Communities'!L189</f>
        <v>0</v>
      </c>
      <c r="M225" s="113">
        <f>'All Indigenous Communities'!M189</f>
        <v>0.4375</v>
      </c>
      <c r="N225" s="331">
        <f>'All Indigenous Communities'!N189</f>
        <v>0.5</v>
      </c>
      <c r="O225" s="115">
        <f>'All Indigenous Communities'!O189</f>
        <v>0.75</v>
      </c>
      <c r="P225" s="380">
        <f>'All Indigenous Communities'!P189</f>
        <v>1</v>
      </c>
      <c r="Q225" s="380">
        <f>'All Indigenous Communities'!Q189</f>
        <v>0.5</v>
      </c>
      <c r="R225" s="115">
        <f>'All Indigenous Communities'!R189</f>
        <v>0.5</v>
      </c>
      <c r="S225" s="380">
        <f>'All Indigenous Communities'!S189</f>
        <v>0.5</v>
      </c>
      <c r="T225" s="380">
        <f>'All Indigenous Communities'!T189</f>
        <v>0</v>
      </c>
      <c r="U225" s="380">
        <f>'All Indigenous Communities'!U189</f>
        <v>1</v>
      </c>
      <c r="V225" s="115">
        <f>'All Indigenous Communities'!V189</f>
        <v>0</v>
      </c>
      <c r="W225" s="380">
        <f>'All Indigenous Communities'!W189</f>
        <v>0</v>
      </c>
      <c r="X225" s="499">
        <f>'All Indigenous Communities'!X189</f>
        <v>0</v>
      </c>
    </row>
    <row r="226" spans="1:24" ht="15">
      <c r="A226" s="498" t="s">
        <v>272</v>
      </c>
      <c r="B226" s="425" t="s">
        <v>268</v>
      </c>
      <c r="C226" s="425">
        <f>'All Indigenous Communities'!C190</f>
        <v>219</v>
      </c>
      <c r="D226" s="424">
        <f>'All Indigenous Communities'!D190</f>
        <v>97.7</v>
      </c>
      <c r="E226" s="112">
        <f>'All Indigenous Communities'!E190</f>
        <v>0.45833333333333331</v>
      </c>
      <c r="F226" s="113">
        <f>'All Indigenous Communities'!F190</f>
        <v>0.66666666666666663</v>
      </c>
      <c r="G226" s="331">
        <f>'All Indigenous Communities'!G190</f>
        <v>0.5</v>
      </c>
      <c r="H226" s="115">
        <f>'All Indigenous Communities'!H190</f>
        <v>0.5</v>
      </c>
      <c r="I226" s="380">
        <f>'All Indigenous Communities'!I190</f>
        <v>1</v>
      </c>
      <c r="J226" s="380" t="str">
        <f>'All Indigenous Communities'!J190</f>
        <v>n/a</v>
      </c>
      <c r="K226" s="380">
        <f>'All Indigenous Communities'!K190</f>
        <v>0</v>
      </c>
      <c r="L226" s="331">
        <f>'All Indigenous Communities'!L190</f>
        <v>1</v>
      </c>
      <c r="M226" s="113">
        <f>'All Indigenous Communities'!M190</f>
        <v>0.25</v>
      </c>
      <c r="N226" s="331">
        <f>'All Indigenous Communities'!N190</f>
        <v>0</v>
      </c>
      <c r="O226" s="115">
        <f>'All Indigenous Communities'!O190</f>
        <v>0.5</v>
      </c>
      <c r="P226" s="380">
        <f>'All Indigenous Communities'!P190</f>
        <v>0.5</v>
      </c>
      <c r="Q226" s="380">
        <f>'All Indigenous Communities'!Q190</f>
        <v>0.5</v>
      </c>
      <c r="R226" s="115">
        <f>'All Indigenous Communities'!R190</f>
        <v>0.5</v>
      </c>
      <c r="S226" s="380">
        <f>'All Indigenous Communities'!S190</f>
        <v>0.5</v>
      </c>
      <c r="T226" s="380">
        <f>'All Indigenous Communities'!T190</f>
        <v>0</v>
      </c>
      <c r="U226" s="380">
        <f>'All Indigenous Communities'!U190</f>
        <v>1</v>
      </c>
      <c r="V226" s="115">
        <f>'All Indigenous Communities'!V190</f>
        <v>0</v>
      </c>
      <c r="W226" s="380">
        <f>'All Indigenous Communities'!W190</f>
        <v>0</v>
      </c>
      <c r="X226" s="499">
        <f>'All Indigenous Communities'!X190</f>
        <v>0</v>
      </c>
    </row>
    <row r="227" spans="1:24" ht="15">
      <c r="A227" s="500" t="s">
        <v>273</v>
      </c>
      <c r="B227" s="426" t="s">
        <v>268</v>
      </c>
      <c r="C227" s="426">
        <f>'All Indigenous Communities'!C191</f>
        <v>516</v>
      </c>
      <c r="D227" s="427">
        <f>'All Indigenous Communities'!D191</f>
        <v>90.3</v>
      </c>
      <c r="E227" s="112">
        <f>'All Indigenous Communities'!E191</f>
        <v>0.41291666666666671</v>
      </c>
      <c r="F227" s="113">
        <f>'All Indigenous Communities'!F191</f>
        <v>0.38833333333333336</v>
      </c>
      <c r="G227" s="331">
        <f>'All Indigenous Communities'!G191</f>
        <v>1</v>
      </c>
      <c r="H227" s="115">
        <f>'All Indigenous Communities'!H191</f>
        <v>0.16500000000000001</v>
      </c>
      <c r="I227" s="380">
        <f>'All Indigenous Communities'!I191</f>
        <v>0</v>
      </c>
      <c r="J227" s="380" t="str">
        <f>'All Indigenous Communities'!J191</f>
        <v>n/a</v>
      </c>
      <c r="K227" s="380">
        <f>'All Indigenous Communities'!K191</f>
        <v>0.33</v>
      </c>
      <c r="L227" s="331">
        <f>'All Indigenous Communities'!L191</f>
        <v>0</v>
      </c>
      <c r="M227" s="113">
        <f>'All Indigenous Communities'!M191</f>
        <v>0.4375</v>
      </c>
      <c r="N227" s="331">
        <f>'All Indigenous Communities'!N191</f>
        <v>0.5</v>
      </c>
      <c r="O227" s="115">
        <f>'All Indigenous Communities'!O191</f>
        <v>0.75</v>
      </c>
      <c r="P227" s="380">
        <f>'All Indigenous Communities'!P191</f>
        <v>1</v>
      </c>
      <c r="Q227" s="380">
        <f>'All Indigenous Communities'!Q191</f>
        <v>0.5</v>
      </c>
      <c r="R227" s="115">
        <f>'All Indigenous Communities'!R191</f>
        <v>0.5</v>
      </c>
      <c r="S227" s="380">
        <f>'All Indigenous Communities'!S191</f>
        <v>0.5</v>
      </c>
      <c r="T227" s="380">
        <f>'All Indigenous Communities'!T191</f>
        <v>0</v>
      </c>
      <c r="U227" s="380">
        <f>'All Indigenous Communities'!U191</f>
        <v>1</v>
      </c>
      <c r="V227" s="115">
        <f>'All Indigenous Communities'!V191</f>
        <v>0</v>
      </c>
      <c r="W227" s="380">
        <f>'All Indigenous Communities'!W191</f>
        <v>0</v>
      </c>
      <c r="X227" s="499">
        <f>'All Indigenous Communities'!X191</f>
        <v>0</v>
      </c>
    </row>
    <row r="228" spans="1:24" ht="15">
      <c r="A228" s="498" t="s">
        <v>274</v>
      </c>
      <c r="B228" s="425" t="s">
        <v>268</v>
      </c>
      <c r="C228" s="423">
        <f>'All Indigenous Communities'!C192</f>
        <v>500</v>
      </c>
      <c r="D228" s="424">
        <f>'All Indigenous Communities'!D192</f>
        <v>89</v>
      </c>
      <c r="E228" s="112">
        <f>'All Indigenous Communities'!E192</f>
        <v>0.51687499999999997</v>
      </c>
      <c r="F228" s="113">
        <f>'All Indigenous Communities'!F192</f>
        <v>0.55500000000000005</v>
      </c>
      <c r="G228" s="331">
        <f>'All Indigenous Communities'!G192</f>
        <v>1</v>
      </c>
      <c r="H228" s="115">
        <f>'All Indigenous Communities'!H192</f>
        <v>0.66500000000000004</v>
      </c>
      <c r="I228" s="380">
        <f>'All Indigenous Communities'!I192</f>
        <v>1</v>
      </c>
      <c r="J228" s="380" t="str">
        <f>'All Indigenous Communities'!J192</f>
        <v>n/a</v>
      </c>
      <c r="K228" s="380">
        <f>'All Indigenous Communities'!K192</f>
        <v>0.33</v>
      </c>
      <c r="L228" s="331">
        <f>'All Indigenous Communities'!L192</f>
        <v>0</v>
      </c>
      <c r="M228" s="113">
        <f>'All Indigenous Communities'!M192</f>
        <v>0.47875000000000001</v>
      </c>
      <c r="N228" s="331">
        <f>'All Indigenous Communities'!N192</f>
        <v>0.5</v>
      </c>
      <c r="O228" s="115">
        <f>'All Indigenous Communities'!O192</f>
        <v>0.75</v>
      </c>
      <c r="P228" s="380">
        <f>'All Indigenous Communities'!P192</f>
        <v>1</v>
      </c>
      <c r="Q228" s="380">
        <f>'All Indigenous Communities'!Q192</f>
        <v>0.5</v>
      </c>
      <c r="R228" s="115">
        <f>'All Indigenous Communities'!R192</f>
        <v>0.5</v>
      </c>
      <c r="S228" s="380">
        <f>'All Indigenous Communities'!S192</f>
        <v>0.5</v>
      </c>
      <c r="T228" s="380">
        <f>'All Indigenous Communities'!T192</f>
        <v>0</v>
      </c>
      <c r="U228" s="380">
        <f>'All Indigenous Communities'!U192</f>
        <v>1</v>
      </c>
      <c r="V228" s="115">
        <f>'All Indigenous Communities'!V192</f>
        <v>0.16500000000000001</v>
      </c>
      <c r="W228" s="380">
        <f>'All Indigenous Communities'!W192</f>
        <v>0.33</v>
      </c>
      <c r="X228" s="499">
        <f>'All Indigenous Communities'!X192</f>
        <v>0</v>
      </c>
    </row>
    <row r="229" spans="1:24" ht="15">
      <c r="A229" s="500" t="s">
        <v>275</v>
      </c>
      <c r="B229" s="426" t="s">
        <v>268</v>
      </c>
      <c r="C229" s="253">
        <f>'All Indigenous Communities'!C193</f>
        <v>700</v>
      </c>
      <c r="D229" s="427">
        <f>'All Indigenous Communities'!D193</f>
        <v>94.2</v>
      </c>
      <c r="E229" s="112">
        <f>'All Indigenous Communities'!E193</f>
        <v>0.41291666666666671</v>
      </c>
      <c r="F229" s="113">
        <f>'All Indigenous Communities'!F193</f>
        <v>0.38833333333333336</v>
      </c>
      <c r="G229" s="331">
        <f>'All Indigenous Communities'!G193</f>
        <v>0.5</v>
      </c>
      <c r="H229" s="115">
        <f>'All Indigenous Communities'!H193</f>
        <v>0.66500000000000004</v>
      </c>
      <c r="I229" s="380">
        <f>'All Indigenous Communities'!I193</f>
        <v>1</v>
      </c>
      <c r="J229" s="380" t="str">
        <f>'All Indigenous Communities'!J193</f>
        <v>n/a</v>
      </c>
      <c r="K229" s="380">
        <f>'All Indigenous Communities'!K193</f>
        <v>0.33</v>
      </c>
      <c r="L229" s="331">
        <f>'All Indigenous Communities'!L193</f>
        <v>0</v>
      </c>
      <c r="M229" s="113">
        <f>'All Indigenous Communities'!M193</f>
        <v>0.4375</v>
      </c>
      <c r="N229" s="331">
        <f>'All Indigenous Communities'!N193</f>
        <v>0.5</v>
      </c>
      <c r="O229" s="115">
        <f>'All Indigenous Communities'!O193</f>
        <v>0.75</v>
      </c>
      <c r="P229" s="380">
        <f>'All Indigenous Communities'!P193</f>
        <v>1</v>
      </c>
      <c r="Q229" s="380">
        <f>'All Indigenous Communities'!Q193</f>
        <v>0.5</v>
      </c>
      <c r="R229" s="115">
        <f>'All Indigenous Communities'!R193</f>
        <v>0.5</v>
      </c>
      <c r="S229" s="380">
        <f>'All Indigenous Communities'!S193</f>
        <v>0.5</v>
      </c>
      <c r="T229" s="380">
        <f>'All Indigenous Communities'!T193</f>
        <v>0</v>
      </c>
      <c r="U229" s="380">
        <f>'All Indigenous Communities'!U193</f>
        <v>1</v>
      </c>
      <c r="V229" s="115">
        <f>'All Indigenous Communities'!V193</f>
        <v>0</v>
      </c>
      <c r="W229" s="380">
        <f>'All Indigenous Communities'!W193</f>
        <v>0</v>
      </c>
      <c r="X229" s="499">
        <f>'All Indigenous Communities'!X193</f>
        <v>0</v>
      </c>
    </row>
    <row r="230" spans="1:24" ht="15">
      <c r="A230" s="498" t="s">
        <v>276</v>
      </c>
      <c r="B230" s="425" t="s">
        <v>268</v>
      </c>
      <c r="C230" s="425">
        <f>'All Indigenous Communities'!C194</f>
        <v>695</v>
      </c>
      <c r="D230" s="424">
        <f>'All Indigenous Communities'!D194</f>
        <v>91.3</v>
      </c>
      <c r="E230" s="112">
        <f>'All Indigenous Communities'!E194</f>
        <v>0.53812499999999996</v>
      </c>
      <c r="F230" s="113">
        <f>'All Indigenous Communities'!F194</f>
        <v>0.55500000000000005</v>
      </c>
      <c r="G230" s="331">
        <f>'All Indigenous Communities'!G194</f>
        <v>1</v>
      </c>
      <c r="H230" s="115">
        <f>'All Indigenous Communities'!H194</f>
        <v>0.66500000000000004</v>
      </c>
      <c r="I230" s="380">
        <f>'All Indigenous Communities'!I194</f>
        <v>1</v>
      </c>
      <c r="J230" s="380" t="str">
        <f>'All Indigenous Communities'!J194</f>
        <v>n/a</v>
      </c>
      <c r="K230" s="380">
        <f>'All Indigenous Communities'!K194</f>
        <v>0.33</v>
      </c>
      <c r="L230" s="331">
        <f>'All Indigenous Communities'!L194</f>
        <v>0</v>
      </c>
      <c r="M230" s="113">
        <f>'All Indigenous Communities'!M194</f>
        <v>0.52124999999999999</v>
      </c>
      <c r="N230" s="331">
        <f>'All Indigenous Communities'!N194</f>
        <v>0.5</v>
      </c>
      <c r="O230" s="115">
        <f>'All Indigenous Communities'!O194</f>
        <v>0.75</v>
      </c>
      <c r="P230" s="380">
        <f>'All Indigenous Communities'!P194</f>
        <v>1</v>
      </c>
      <c r="Q230" s="380">
        <f>'All Indigenous Communities'!Q194</f>
        <v>0.5</v>
      </c>
      <c r="R230" s="115">
        <f>'All Indigenous Communities'!R194</f>
        <v>0.5</v>
      </c>
      <c r="S230" s="380">
        <f>'All Indigenous Communities'!S194</f>
        <v>0.5</v>
      </c>
      <c r="T230" s="380">
        <f>'All Indigenous Communities'!T194</f>
        <v>0</v>
      </c>
      <c r="U230" s="380">
        <f>'All Indigenous Communities'!U194</f>
        <v>1</v>
      </c>
      <c r="V230" s="115">
        <f>'All Indigenous Communities'!V194</f>
        <v>0.33500000000000002</v>
      </c>
      <c r="W230" s="380">
        <f>'All Indigenous Communities'!W194</f>
        <v>0.67</v>
      </c>
      <c r="X230" s="499">
        <f>'All Indigenous Communities'!X194</f>
        <v>0</v>
      </c>
    </row>
    <row r="231" spans="1:24" ht="15">
      <c r="A231" s="500" t="s">
        <v>277</v>
      </c>
      <c r="B231" s="426" t="s">
        <v>268</v>
      </c>
      <c r="C231" s="426">
        <f>'All Indigenous Communities'!C195</f>
        <v>470</v>
      </c>
      <c r="D231" s="427">
        <f>'All Indigenous Communities'!D195</f>
        <v>91.5</v>
      </c>
      <c r="E231" s="112">
        <f>'All Indigenous Communities'!E195</f>
        <v>0.7254166666666666</v>
      </c>
      <c r="F231" s="113">
        <f>'All Indigenous Communities'!F195</f>
        <v>0.88833333333333331</v>
      </c>
      <c r="G231" s="331">
        <f>'All Indigenous Communities'!G195</f>
        <v>1</v>
      </c>
      <c r="H231" s="115">
        <f>'All Indigenous Communities'!H195</f>
        <v>0.66500000000000004</v>
      </c>
      <c r="I231" s="380">
        <f>'All Indigenous Communities'!I195</f>
        <v>1</v>
      </c>
      <c r="J231" s="380" t="str">
        <f>'All Indigenous Communities'!J195</f>
        <v>n/a</v>
      </c>
      <c r="K231" s="380">
        <f>'All Indigenous Communities'!K195</f>
        <v>0.33</v>
      </c>
      <c r="L231" s="331">
        <f>'All Indigenous Communities'!L195</f>
        <v>1</v>
      </c>
      <c r="M231" s="113">
        <f>'All Indigenous Communities'!M195</f>
        <v>0.5625</v>
      </c>
      <c r="N231" s="331">
        <f>'All Indigenous Communities'!N195</f>
        <v>0.5</v>
      </c>
      <c r="O231" s="115">
        <f>'All Indigenous Communities'!O195</f>
        <v>0.75</v>
      </c>
      <c r="P231" s="380">
        <f>'All Indigenous Communities'!P195</f>
        <v>1</v>
      </c>
      <c r="Q231" s="380">
        <f>'All Indigenous Communities'!Q195</f>
        <v>0.5</v>
      </c>
      <c r="R231" s="115">
        <f>'All Indigenous Communities'!R195</f>
        <v>0.5</v>
      </c>
      <c r="S231" s="380">
        <f>'All Indigenous Communities'!S195</f>
        <v>0.5</v>
      </c>
      <c r="T231" s="380">
        <f>'All Indigenous Communities'!T195</f>
        <v>0</v>
      </c>
      <c r="U231" s="380">
        <f>'All Indigenous Communities'!U195</f>
        <v>1</v>
      </c>
      <c r="V231" s="115">
        <f>'All Indigenous Communities'!V195</f>
        <v>0.5</v>
      </c>
      <c r="W231" s="380">
        <f>'All Indigenous Communities'!W195</f>
        <v>1</v>
      </c>
      <c r="X231" s="499">
        <f>'All Indigenous Communities'!X195</f>
        <v>0</v>
      </c>
    </row>
    <row r="232" spans="1:24" ht="15">
      <c r="A232" s="498" t="s">
        <v>278</v>
      </c>
      <c r="B232" s="425" t="s">
        <v>268</v>
      </c>
      <c r="C232" s="423">
        <f>'All Indigenous Communities'!C196</f>
        <v>1202</v>
      </c>
      <c r="D232" s="424">
        <f>'All Indigenous Communities'!D196</f>
        <v>75.400000000000006</v>
      </c>
      <c r="E232" s="112">
        <f>'All Indigenous Communities'!E196</f>
        <v>0.60041666666666671</v>
      </c>
      <c r="F232" s="113">
        <f>'All Indigenous Communities'!F196</f>
        <v>0.55500000000000005</v>
      </c>
      <c r="G232" s="331">
        <f>'All Indigenous Communities'!G196</f>
        <v>1</v>
      </c>
      <c r="H232" s="115">
        <f>'All Indigenous Communities'!H196</f>
        <v>0.66500000000000004</v>
      </c>
      <c r="I232" s="380">
        <f>'All Indigenous Communities'!I196</f>
        <v>1</v>
      </c>
      <c r="J232" s="380" t="str">
        <f>'All Indigenous Communities'!J196</f>
        <v>n/a</v>
      </c>
      <c r="K232" s="380">
        <f>'All Indigenous Communities'!K196</f>
        <v>0.33</v>
      </c>
      <c r="L232" s="331">
        <f>'All Indigenous Communities'!L196</f>
        <v>0</v>
      </c>
      <c r="M232" s="113">
        <f>'All Indigenous Communities'!M196</f>
        <v>0.64583333333333337</v>
      </c>
      <c r="N232" s="331">
        <f>'All Indigenous Communities'!N196</f>
        <v>0.5</v>
      </c>
      <c r="O232" s="115">
        <f>'All Indigenous Communities'!O196</f>
        <v>0.75</v>
      </c>
      <c r="P232" s="380">
        <f>'All Indigenous Communities'!P196</f>
        <v>1</v>
      </c>
      <c r="Q232" s="380">
        <f>'All Indigenous Communities'!Q196</f>
        <v>0.5</v>
      </c>
      <c r="R232" s="115">
        <f>'All Indigenous Communities'!R196</f>
        <v>0.83333333333333337</v>
      </c>
      <c r="S232" s="380">
        <f>'All Indigenous Communities'!S196</f>
        <v>0.5</v>
      </c>
      <c r="T232" s="380">
        <f>'All Indigenous Communities'!T196</f>
        <v>1</v>
      </c>
      <c r="U232" s="380">
        <f>'All Indigenous Communities'!U196</f>
        <v>1</v>
      </c>
      <c r="V232" s="115">
        <f>'All Indigenous Communities'!V196</f>
        <v>0.5</v>
      </c>
      <c r="W232" s="380">
        <f>'All Indigenous Communities'!W196</f>
        <v>1</v>
      </c>
      <c r="X232" s="499">
        <f>'All Indigenous Communities'!X196</f>
        <v>0</v>
      </c>
    </row>
    <row r="233" spans="1:24" ht="15">
      <c r="A233" s="500" t="s">
        <v>279</v>
      </c>
      <c r="B233" s="426" t="s">
        <v>268</v>
      </c>
      <c r="C233" s="253">
        <f>'All Indigenous Communities'!C197</f>
        <v>2542</v>
      </c>
      <c r="D233" s="427">
        <f>'All Indigenous Communities'!D197</f>
        <v>65.8</v>
      </c>
      <c r="E233" s="112">
        <f>'All Indigenous Communities'!E197</f>
        <v>0.88145833333333334</v>
      </c>
      <c r="F233" s="113">
        <f>'All Indigenous Communities'!F197</f>
        <v>0.88833333333333331</v>
      </c>
      <c r="G233" s="331">
        <f>'All Indigenous Communities'!G197</f>
        <v>1</v>
      </c>
      <c r="H233" s="115">
        <f>'All Indigenous Communities'!H197</f>
        <v>0.66500000000000004</v>
      </c>
      <c r="I233" s="380">
        <f>'All Indigenous Communities'!I197</f>
        <v>1</v>
      </c>
      <c r="J233" s="380" t="str">
        <f>'All Indigenous Communities'!J197</f>
        <v>n/a</v>
      </c>
      <c r="K233" s="380">
        <f>'All Indigenous Communities'!K197</f>
        <v>0.33</v>
      </c>
      <c r="L233" s="331">
        <f>'All Indigenous Communities'!L197</f>
        <v>1</v>
      </c>
      <c r="M233" s="113">
        <f>'All Indigenous Communities'!M197</f>
        <v>0.87458333333333338</v>
      </c>
      <c r="N233" s="331">
        <f>'All Indigenous Communities'!N197</f>
        <v>1</v>
      </c>
      <c r="O233" s="115">
        <f>'All Indigenous Communities'!O197</f>
        <v>1</v>
      </c>
      <c r="P233" s="380">
        <f>'All Indigenous Communities'!P197</f>
        <v>1</v>
      </c>
      <c r="Q233" s="380">
        <f>'All Indigenous Communities'!Q197</f>
        <v>1</v>
      </c>
      <c r="R233" s="115">
        <f>'All Indigenous Communities'!R197</f>
        <v>0.83333333333333337</v>
      </c>
      <c r="S233" s="380">
        <f>'All Indigenous Communities'!S197</f>
        <v>0.5</v>
      </c>
      <c r="T233" s="380">
        <f>'All Indigenous Communities'!T197</f>
        <v>1</v>
      </c>
      <c r="U233" s="380">
        <f>'All Indigenous Communities'!U197</f>
        <v>1</v>
      </c>
      <c r="V233" s="115">
        <f>'All Indigenous Communities'!V197</f>
        <v>0.66500000000000004</v>
      </c>
      <c r="W233" s="380">
        <f>'All Indigenous Communities'!W197</f>
        <v>1</v>
      </c>
      <c r="X233" s="499">
        <f>'All Indigenous Communities'!X197</f>
        <v>0.33</v>
      </c>
    </row>
    <row r="234" spans="1:24" ht="15">
      <c r="A234" s="498" t="s">
        <v>280</v>
      </c>
      <c r="B234" s="425" t="s">
        <v>268</v>
      </c>
      <c r="C234" s="425">
        <f>'All Indigenous Communities'!C198</f>
        <v>278</v>
      </c>
      <c r="D234" s="424">
        <f>'All Indigenous Communities'!D198</f>
        <v>96.4</v>
      </c>
      <c r="E234" s="112">
        <f>'All Indigenous Communities'!E198</f>
        <v>0.32958333333333334</v>
      </c>
      <c r="F234" s="113">
        <f>'All Indigenous Communities'!F198</f>
        <v>0.22166666666666668</v>
      </c>
      <c r="G234" s="331">
        <f>'All Indigenous Communities'!G198</f>
        <v>0.5</v>
      </c>
      <c r="H234" s="115">
        <f>'All Indigenous Communities'!H198</f>
        <v>0.16500000000000001</v>
      </c>
      <c r="I234" s="380">
        <f>'All Indigenous Communities'!I198</f>
        <v>0</v>
      </c>
      <c r="J234" s="380" t="str">
        <f>'All Indigenous Communities'!J198</f>
        <v>n/a</v>
      </c>
      <c r="K234" s="380">
        <f>'All Indigenous Communities'!K198</f>
        <v>0.33</v>
      </c>
      <c r="L234" s="331">
        <f>'All Indigenous Communities'!L198</f>
        <v>0</v>
      </c>
      <c r="M234" s="113">
        <f>'All Indigenous Communities'!M198</f>
        <v>0.4375</v>
      </c>
      <c r="N234" s="331">
        <f>'All Indigenous Communities'!N198</f>
        <v>0.5</v>
      </c>
      <c r="O234" s="115">
        <f>'All Indigenous Communities'!O198</f>
        <v>0.75</v>
      </c>
      <c r="P234" s="380">
        <f>'All Indigenous Communities'!P198</f>
        <v>1</v>
      </c>
      <c r="Q234" s="380">
        <f>'All Indigenous Communities'!Q198</f>
        <v>0.5</v>
      </c>
      <c r="R234" s="115">
        <f>'All Indigenous Communities'!R198</f>
        <v>0.5</v>
      </c>
      <c r="S234" s="380">
        <f>'All Indigenous Communities'!S198</f>
        <v>0.5</v>
      </c>
      <c r="T234" s="380">
        <f>'All Indigenous Communities'!T198</f>
        <v>0</v>
      </c>
      <c r="U234" s="380">
        <f>'All Indigenous Communities'!U198</f>
        <v>1</v>
      </c>
      <c r="V234" s="115">
        <f>'All Indigenous Communities'!V198</f>
        <v>0</v>
      </c>
      <c r="W234" s="380">
        <f>'All Indigenous Communities'!W198</f>
        <v>0</v>
      </c>
      <c r="X234" s="499">
        <f>'All Indigenous Communities'!X198</f>
        <v>0</v>
      </c>
    </row>
    <row r="235" spans="1:24" ht="15">
      <c r="A235" s="500" t="s">
        <v>283</v>
      </c>
      <c r="B235" s="426" t="s">
        <v>268</v>
      </c>
      <c r="C235" s="426">
        <f>'All Indigenous Communities'!C199</f>
        <v>77</v>
      </c>
      <c r="D235" s="427">
        <f>'All Indigenous Communities'!D199</f>
        <v>100</v>
      </c>
      <c r="E235" s="112">
        <f>'All Indigenous Communities'!E199</f>
        <v>0.49625000000000002</v>
      </c>
      <c r="F235" s="113">
        <f>'All Indigenous Communities'!F199</f>
        <v>0.55500000000000005</v>
      </c>
      <c r="G235" s="331">
        <f>'All Indigenous Communities'!G199</f>
        <v>1</v>
      </c>
      <c r="H235" s="115">
        <f>'All Indigenous Communities'!H199</f>
        <v>0.66500000000000004</v>
      </c>
      <c r="I235" s="380">
        <f>'All Indigenous Communities'!I199</f>
        <v>1</v>
      </c>
      <c r="J235" s="380" t="str">
        <f>'All Indigenous Communities'!J199</f>
        <v>n/a</v>
      </c>
      <c r="K235" s="380">
        <f>'All Indigenous Communities'!K199</f>
        <v>0.33</v>
      </c>
      <c r="L235" s="331">
        <f>'All Indigenous Communities'!L199</f>
        <v>0</v>
      </c>
      <c r="M235" s="113">
        <f>'All Indigenous Communities'!M199</f>
        <v>0.4375</v>
      </c>
      <c r="N235" s="331">
        <f>'All Indigenous Communities'!N199</f>
        <v>0.5</v>
      </c>
      <c r="O235" s="115">
        <f>'All Indigenous Communities'!O199</f>
        <v>0.25</v>
      </c>
      <c r="P235" s="380">
        <f>'All Indigenous Communities'!P199</f>
        <v>0.5</v>
      </c>
      <c r="Q235" s="380">
        <f>'All Indigenous Communities'!Q199</f>
        <v>0</v>
      </c>
      <c r="R235" s="115">
        <f>'All Indigenous Communities'!R199</f>
        <v>0.5</v>
      </c>
      <c r="S235" s="380">
        <f>'All Indigenous Communities'!S199</f>
        <v>0.5</v>
      </c>
      <c r="T235" s="380">
        <f>'All Indigenous Communities'!T199</f>
        <v>0</v>
      </c>
      <c r="U235" s="380">
        <f>'All Indigenous Communities'!U199</f>
        <v>1</v>
      </c>
      <c r="V235" s="115">
        <f>'All Indigenous Communities'!V199</f>
        <v>0.5</v>
      </c>
      <c r="W235" s="380">
        <f>'All Indigenous Communities'!W199</f>
        <v>1</v>
      </c>
      <c r="X235" s="499">
        <f>'All Indigenous Communities'!X199</f>
        <v>0</v>
      </c>
    </row>
    <row r="236" spans="1:24" ht="15">
      <c r="A236" s="498" t="s">
        <v>284</v>
      </c>
      <c r="B236" s="425" t="s">
        <v>268</v>
      </c>
      <c r="C236" s="425">
        <f>'All Indigenous Communities'!C200</f>
        <v>303</v>
      </c>
      <c r="D236" s="424">
        <f>'All Indigenous Communities'!D200</f>
        <v>91.7</v>
      </c>
      <c r="E236" s="112">
        <f>'All Indigenous Communities'!E200</f>
        <v>0.32958333333333334</v>
      </c>
      <c r="F236" s="113">
        <f>'All Indigenous Communities'!F200</f>
        <v>0.22166666666666668</v>
      </c>
      <c r="G236" s="331">
        <f>'All Indigenous Communities'!G200</f>
        <v>0.5</v>
      </c>
      <c r="H236" s="115">
        <f>'All Indigenous Communities'!H200</f>
        <v>0.16500000000000001</v>
      </c>
      <c r="I236" s="380">
        <f>'All Indigenous Communities'!I200</f>
        <v>0</v>
      </c>
      <c r="J236" s="380" t="str">
        <f>'All Indigenous Communities'!J200</f>
        <v>n/a</v>
      </c>
      <c r="K236" s="380">
        <f>'All Indigenous Communities'!K200</f>
        <v>0.33</v>
      </c>
      <c r="L236" s="331">
        <f>'All Indigenous Communities'!L200</f>
        <v>0</v>
      </c>
      <c r="M236" s="113">
        <f>'All Indigenous Communities'!M200</f>
        <v>0.4375</v>
      </c>
      <c r="N236" s="331">
        <f>'All Indigenous Communities'!N200</f>
        <v>0.5</v>
      </c>
      <c r="O236" s="115">
        <f>'All Indigenous Communities'!O200</f>
        <v>0.75</v>
      </c>
      <c r="P236" s="380">
        <f>'All Indigenous Communities'!P200</f>
        <v>1</v>
      </c>
      <c r="Q236" s="380">
        <f>'All Indigenous Communities'!Q200</f>
        <v>0.5</v>
      </c>
      <c r="R236" s="115">
        <f>'All Indigenous Communities'!R200</f>
        <v>0.5</v>
      </c>
      <c r="S236" s="380">
        <f>'All Indigenous Communities'!S200</f>
        <v>0.5</v>
      </c>
      <c r="T236" s="380">
        <f>'All Indigenous Communities'!T200</f>
        <v>0</v>
      </c>
      <c r="U236" s="380">
        <f>'All Indigenous Communities'!U200</f>
        <v>1</v>
      </c>
      <c r="V236" s="115">
        <f>'All Indigenous Communities'!V200</f>
        <v>0</v>
      </c>
      <c r="W236" s="380">
        <f>'All Indigenous Communities'!W200</f>
        <v>0</v>
      </c>
      <c r="X236" s="499">
        <f>'All Indigenous Communities'!X200</f>
        <v>0</v>
      </c>
    </row>
    <row r="237" spans="1:24" ht="15">
      <c r="A237" s="500" t="s">
        <v>285</v>
      </c>
      <c r="B237" s="426" t="s">
        <v>268</v>
      </c>
      <c r="C237" s="426">
        <f>'All Indigenous Communities'!C201</f>
        <v>87</v>
      </c>
      <c r="D237" s="427">
        <f>'All Indigenous Communities'!D201</f>
        <v>94.1</v>
      </c>
      <c r="E237" s="112">
        <f>'All Indigenous Communities'!E201</f>
        <v>0.18375</v>
      </c>
      <c r="F237" s="113">
        <f>'All Indigenous Communities'!F201</f>
        <v>5.5E-2</v>
      </c>
      <c r="G237" s="331">
        <f>'All Indigenous Communities'!G201</f>
        <v>0</v>
      </c>
      <c r="H237" s="115">
        <f>'All Indigenous Communities'!H201</f>
        <v>0.16500000000000001</v>
      </c>
      <c r="I237" s="380">
        <f>'All Indigenous Communities'!I201</f>
        <v>0</v>
      </c>
      <c r="J237" s="380" t="str">
        <f>'All Indigenous Communities'!J201</f>
        <v>n/a</v>
      </c>
      <c r="K237" s="380">
        <f>'All Indigenous Communities'!K201</f>
        <v>0.33</v>
      </c>
      <c r="L237" s="331">
        <f>'All Indigenous Communities'!L201</f>
        <v>0</v>
      </c>
      <c r="M237" s="113">
        <f>'All Indigenous Communities'!M201</f>
        <v>0.3125</v>
      </c>
      <c r="N237" s="331">
        <f>'All Indigenous Communities'!N201</f>
        <v>0</v>
      </c>
      <c r="O237" s="115">
        <f>'All Indigenous Communities'!O201</f>
        <v>0.25</v>
      </c>
      <c r="P237" s="380">
        <f>'All Indigenous Communities'!P201</f>
        <v>0.5</v>
      </c>
      <c r="Q237" s="380">
        <f>'All Indigenous Communities'!Q201</f>
        <v>0</v>
      </c>
      <c r="R237" s="115">
        <f>'All Indigenous Communities'!R201</f>
        <v>0.5</v>
      </c>
      <c r="S237" s="380">
        <f>'All Indigenous Communities'!S201</f>
        <v>0.5</v>
      </c>
      <c r="T237" s="380">
        <f>'All Indigenous Communities'!T201</f>
        <v>0</v>
      </c>
      <c r="U237" s="380">
        <f>'All Indigenous Communities'!U201</f>
        <v>1</v>
      </c>
      <c r="V237" s="115">
        <f>'All Indigenous Communities'!V201</f>
        <v>0.5</v>
      </c>
      <c r="W237" s="380">
        <f>'All Indigenous Communities'!W201</f>
        <v>1</v>
      </c>
      <c r="X237" s="499">
        <f>'All Indigenous Communities'!X201</f>
        <v>0</v>
      </c>
    </row>
    <row r="238" spans="1:24" ht="15">
      <c r="A238" s="498" t="s">
        <v>288</v>
      </c>
      <c r="B238" s="425" t="s">
        <v>268</v>
      </c>
      <c r="C238" s="425">
        <f>'All Indigenous Communities'!C202</f>
        <v>172</v>
      </c>
      <c r="D238" s="424">
        <f>'All Indigenous Communities'!D202</f>
        <v>88.2</v>
      </c>
      <c r="E238" s="112">
        <f>'All Indigenous Communities'!E202</f>
        <v>0.35416666666666663</v>
      </c>
      <c r="F238" s="113">
        <f>'All Indigenous Communities'!F202</f>
        <v>0.33333333333333331</v>
      </c>
      <c r="G238" s="331">
        <f>'All Indigenous Communities'!G202</f>
        <v>0.5</v>
      </c>
      <c r="H238" s="115">
        <f>'All Indigenous Communities'!H202</f>
        <v>0.5</v>
      </c>
      <c r="I238" s="380">
        <f>'All Indigenous Communities'!I202</f>
        <v>1</v>
      </c>
      <c r="J238" s="380" t="str">
        <f>'All Indigenous Communities'!J202</f>
        <v>n/a</v>
      </c>
      <c r="K238" s="380">
        <f>'All Indigenous Communities'!K202</f>
        <v>0</v>
      </c>
      <c r="L238" s="331">
        <f>'All Indigenous Communities'!L202</f>
        <v>0</v>
      </c>
      <c r="M238" s="113">
        <f>'All Indigenous Communities'!M202</f>
        <v>0.375</v>
      </c>
      <c r="N238" s="331">
        <f>'All Indigenous Communities'!N202</f>
        <v>0.5</v>
      </c>
      <c r="O238" s="115">
        <f>'All Indigenous Communities'!O202</f>
        <v>0.5</v>
      </c>
      <c r="P238" s="380">
        <f>'All Indigenous Communities'!P202</f>
        <v>0.5</v>
      </c>
      <c r="Q238" s="380">
        <f>'All Indigenous Communities'!Q202</f>
        <v>0.5</v>
      </c>
      <c r="R238" s="115">
        <f>'All Indigenous Communities'!R202</f>
        <v>0.5</v>
      </c>
      <c r="S238" s="380">
        <f>'All Indigenous Communities'!S202</f>
        <v>0.5</v>
      </c>
      <c r="T238" s="380">
        <f>'All Indigenous Communities'!T202</f>
        <v>0</v>
      </c>
      <c r="U238" s="380">
        <f>'All Indigenous Communities'!U202</f>
        <v>1</v>
      </c>
      <c r="V238" s="115">
        <f>'All Indigenous Communities'!V202</f>
        <v>0</v>
      </c>
      <c r="W238" s="380">
        <f>'All Indigenous Communities'!W202</f>
        <v>0</v>
      </c>
      <c r="X238" s="499">
        <f>'All Indigenous Communities'!X202</f>
        <v>0</v>
      </c>
    </row>
    <row r="239" spans="1:24" ht="15">
      <c r="A239" s="498" t="s">
        <v>290</v>
      </c>
      <c r="B239" s="425" t="s">
        <v>268</v>
      </c>
      <c r="C239" s="425">
        <f>'All Indigenous Communities'!C203</f>
        <v>477</v>
      </c>
      <c r="D239" s="424">
        <f>'All Indigenous Communities'!D203</f>
        <v>89.5</v>
      </c>
      <c r="E239" s="112">
        <f>'All Indigenous Communities'!E203</f>
        <v>0.41291666666666671</v>
      </c>
      <c r="F239" s="113">
        <f>'All Indigenous Communities'!F203</f>
        <v>0.38833333333333336</v>
      </c>
      <c r="G239" s="331">
        <f>'All Indigenous Communities'!G203</f>
        <v>1</v>
      </c>
      <c r="H239" s="115">
        <f>'All Indigenous Communities'!H203</f>
        <v>0.16500000000000001</v>
      </c>
      <c r="I239" s="380">
        <f>'All Indigenous Communities'!I203</f>
        <v>0</v>
      </c>
      <c r="J239" s="380" t="str">
        <f>'All Indigenous Communities'!J203</f>
        <v>n/a</v>
      </c>
      <c r="K239" s="380">
        <f>'All Indigenous Communities'!K203</f>
        <v>0.33</v>
      </c>
      <c r="L239" s="331">
        <f>'All Indigenous Communities'!L203</f>
        <v>0</v>
      </c>
      <c r="M239" s="113">
        <f>'All Indigenous Communities'!M203</f>
        <v>0.4375</v>
      </c>
      <c r="N239" s="331">
        <f>'All Indigenous Communities'!N203</f>
        <v>0.5</v>
      </c>
      <c r="O239" s="115">
        <f>'All Indigenous Communities'!O203</f>
        <v>0.75</v>
      </c>
      <c r="P239" s="380">
        <f>'All Indigenous Communities'!P203</f>
        <v>1</v>
      </c>
      <c r="Q239" s="380">
        <f>'All Indigenous Communities'!Q203</f>
        <v>0.5</v>
      </c>
      <c r="R239" s="115">
        <f>'All Indigenous Communities'!R203</f>
        <v>0.5</v>
      </c>
      <c r="S239" s="380">
        <f>'All Indigenous Communities'!S203</f>
        <v>0.5</v>
      </c>
      <c r="T239" s="380">
        <f>'All Indigenous Communities'!T203</f>
        <v>0</v>
      </c>
      <c r="U239" s="380">
        <f>'All Indigenous Communities'!U203</f>
        <v>1</v>
      </c>
      <c r="V239" s="115">
        <f>'All Indigenous Communities'!V203</f>
        <v>0</v>
      </c>
      <c r="W239" s="380">
        <f>'All Indigenous Communities'!W203</f>
        <v>0</v>
      </c>
      <c r="X239" s="499">
        <f>'All Indigenous Communities'!X203</f>
        <v>0</v>
      </c>
    </row>
    <row r="240" spans="1:24" ht="15">
      <c r="A240" s="498" t="s">
        <v>292</v>
      </c>
      <c r="B240" s="425" t="s">
        <v>268</v>
      </c>
      <c r="C240" s="425">
        <f>'All Indigenous Communities'!C204</f>
        <v>129</v>
      </c>
      <c r="D240" s="424">
        <f>'All Indigenous Communities'!D204</f>
        <v>100</v>
      </c>
      <c r="E240" s="112">
        <f>'All Indigenous Communities'!E204</f>
        <v>0.23583333333333334</v>
      </c>
      <c r="F240" s="113">
        <f>'All Indigenous Communities'!F204</f>
        <v>0.22166666666666668</v>
      </c>
      <c r="G240" s="331">
        <f>'All Indigenous Communities'!G204</f>
        <v>0.5</v>
      </c>
      <c r="H240" s="115">
        <f>'All Indigenous Communities'!H204</f>
        <v>0.16500000000000001</v>
      </c>
      <c r="I240" s="380">
        <f>'All Indigenous Communities'!I204</f>
        <v>0</v>
      </c>
      <c r="J240" s="380" t="str">
        <f>'All Indigenous Communities'!J204</f>
        <v>n/a</v>
      </c>
      <c r="K240" s="380">
        <f>'All Indigenous Communities'!K204</f>
        <v>0.33</v>
      </c>
      <c r="L240" s="331">
        <f>'All Indigenous Communities'!L204</f>
        <v>0</v>
      </c>
      <c r="M240" s="113">
        <f>'All Indigenous Communities'!M204</f>
        <v>0.25</v>
      </c>
      <c r="N240" s="331">
        <f>'All Indigenous Communities'!N204</f>
        <v>0</v>
      </c>
      <c r="O240" s="115">
        <f>'All Indigenous Communities'!O204</f>
        <v>0.5</v>
      </c>
      <c r="P240" s="380">
        <f>'All Indigenous Communities'!P204</f>
        <v>0.5</v>
      </c>
      <c r="Q240" s="380">
        <f>'All Indigenous Communities'!Q204</f>
        <v>0.5</v>
      </c>
      <c r="R240" s="115">
        <f>'All Indigenous Communities'!R204</f>
        <v>0.5</v>
      </c>
      <c r="S240" s="380">
        <f>'All Indigenous Communities'!S204</f>
        <v>0.5</v>
      </c>
      <c r="T240" s="380">
        <f>'All Indigenous Communities'!T204</f>
        <v>0</v>
      </c>
      <c r="U240" s="380">
        <f>'All Indigenous Communities'!U204</f>
        <v>1</v>
      </c>
      <c r="V240" s="115">
        <f>'All Indigenous Communities'!V204</f>
        <v>0</v>
      </c>
      <c r="W240" s="380">
        <f>'All Indigenous Communities'!W204</f>
        <v>0</v>
      </c>
      <c r="X240" s="499">
        <f>'All Indigenous Communities'!X204</f>
        <v>0</v>
      </c>
    </row>
    <row r="241" spans="1:24" ht="15">
      <c r="A241" s="500" t="s">
        <v>293</v>
      </c>
      <c r="B241" s="426" t="s">
        <v>268</v>
      </c>
      <c r="C241" s="426">
        <f>'All Indigenous Communities'!C205</f>
        <v>470</v>
      </c>
      <c r="D241" s="427">
        <f>'All Indigenous Communities'!D205</f>
        <v>95.7</v>
      </c>
      <c r="E241" s="112">
        <f>'All Indigenous Communities'!E205</f>
        <v>0.32958333333333334</v>
      </c>
      <c r="F241" s="113">
        <f>'All Indigenous Communities'!F205</f>
        <v>0.22166666666666668</v>
      </c>
      <c r="G241" s="331">
        <f>'All Indigenous Communities'!G205</f>
        <v>0.5</v>
      </c>
      <c r="H241" s="115">
        <f>'All Indigenous Communities'!H205</f>
        <v>0.16500000000000001</v>
      </c>
      <c r="I241" s="380">
        <f>'All Indigenous Communities'!I205</f>
        <v>0</v>
      </c>
      <c r="J241" s="380" t="str">
        <f>'All Indigenous Communities'!J205</f>
        <v>n/a</v>
      </c>
      <c r="K241" s="380">
        <f>'All Indigenous Communities'!K205</f>
        <v>0.33</v>
      </c>
      <c r="L241" s="331">
        <f>'All Indigenous Communities'!L205</f>
        <v>0</v>
      </c>
      <c r="M241" s="113">
        <f>'All Indigenous Communities'!M205</f>
        <v>0.4375</v>
      </c>
      <c r="N241" s="331">
        <f>'All Indigenous Communities'!N205</f>
        <v>0.5</v>
      </c>
      <c r="O241" s="115">
        <f>'All Indigenous Communities'!O205</f>
        <v>0.75</v>
      </c>
      <c r="P241" s="380">
        <f>'All Indigenous Communities'!P205</f>
        <v>1</v>
      </c>
      <c r="Q241" s="380">
        <f>'All Indigenous Communities'!Q205</f>
        <v>0.5</v>
      </c>
      <c r="R241" s="115">
        <f>'All Indigenous Communities'!R205</f>
        <v>0.5</v>
      </c>
      <c r="S241" s="380">
        <f>'All Indigenous Communities'!S205</f>
        <v>0.5</v>
      </c>
      <c r="T241" s="380">
        <f>'All Indigenous Communities'!T205</f>
        <v>0</v>
      </c>
      <c r="U241" s="380">
        <f>'All Indigenous Communities'!U205</f>
        <v>1</v>
      </c>
      <c r="V241" s="115">
        <f>'All Indigenous Communities'!V205</f>
        <v>0</v>
      </c>
      <c r="W241" s="380">
        <f>'All Indigenous Communities'!W205</f>
        <v>0</v>
      </c>
      <c r="X241" s="499">
        <f>'All Indigenous Communities'!X205</f>
        <v>0</v>
      </c>
    </row>
    <row r="242" spans="1:24" ht="15.75" thickBot="1">
      <c r="A242" s="844" t="s">
        <v>294</v>
      </c>
      <c r="B242" s="359" t="s">
        <v>268</v>
      </c>
      <c r="C242" s="260">
        <f>'All Indigenous Communities'!C206</f>
        <v>119</v>
      </c>
      <c r="D242" s="340">
        <f>'All Indigenous Communities'!D206</f>
        <v>91.7</v>
      </c>
      <c r="E242" s="212">
        <f>'All Indigenous Communities'!E206</f>
        <v>0.49625000000000002</v>
      </c>
      <c r="F242" s="213">
        <f>'All Indigenous Communities'!F206</f>
        <v>0.55500000000000005</v>
      </c>
      <c r="G242" s="335">
        <f>'All Indigenous Communities'!G206</f>
        <v>1</v>
      </c>
      <c r="H242" s="215">
        <f>'All Indigenous Communities'!H206</f>
        <v>0.66500000000000004</v>
      </c>
      <c r="I242" s="383">
        <f>'All Indigenous Communities'!I206</f>
        <v>1</v>
      </c>
      <c r="J242" s="383" t="str">
        <f>'All Indigenous Communities'!J206</f>
        <v>n/a</v>
      </c>
      <c r="K242" s="383">
        <f>'All Indigenous Communities'!K206</f>
        <v>0.33</v>
      </c>
      <c r="L242" s="335">
        <f>'All Indigenous Communities'!L206</f>
        <v>0</v>
      </c>
      <c r="M242" s="213">
        <f>'All Indigenous Communities'!M206</f>
        <v>0.4375</v>
      </c>
      <c r="N242" s="335">
        <f>'All Indigenous Communities'!N206</f>
        <v>0.5</v>
      </c>
      <c r="O242" s="215">
        <f>'All Indigenous Communities'!O206</f>
        <v>0.25</v>
      </c>
      <c r="P242" s="383">
        <f>'All Indigenous Communities'!P206</f>
        <v>0.5</v>
      </c>
      <c r="Q242" s="383">
        <f>'All Indigenous Communities'!Q206</f>
        <v>0</v>
      </c>
      <c r="R242" s="215">
        <f>'All Indigenous Communities'!R206</f>
        <v>0.5</v>
      </c>
      <c r="S242" s="383">
        <f>'All Indigenous Communities'!S206</f>
        <v>0.5</v>
      </c>
      <c r="T242" s="383">
        <f>'All Indigenous Communities'!T206</f>
        <v>0</v>
      </c>
      <c r="U242" s="383">
        <f>'All Indigenous Communities'!U206</f>
        <v>1</v>
      </c>
      <c r="V242" s="215">
        <f>'All Indigenous Communities'!V206</f>
        <v>0.5</v>
      </c>
      <c r="W242" s="383">
        <f>'All Indigenous Communities'!W206</f>
        <v>1</v>
      </c>
      <c r="X242" s="648">
        <f>'All Indigenous Communities'!X206</f>
        <v>0</v>
      </c>
    </row>
    <row r="243" spans="1:24" ht="15">
      <c r="A243" s="894" t="s">
        <v>533</v>
      </c>
      <c r="B243" s="923"/>
      <c r="C243" s="924">
        <f>AVERAGE(C7:C242)</f>
        <v>1967.3220338983051</v>
      </c>
      <c r="D243" s="925">
        <f>AVERAGE(D7:D242)</f>
        <v>83.030084745762707</v>
      </c>
      <c r="E243" s="926">
        <f t="shared" ref="E243:X243" si="0">AVERAGE(E7:E242)</f>
        <v>0.50666195856873786</v>
      </c>
      <c r="F243" s="926">
        <f t="shared" si="0"/>
        <v>0.52866290018832385</v>
      </c>
      <c r="G243" s="926">
        <f t="shared" si="0"/>
        <v>0.55720338983050843</v>
      </c>
      <c r="H243" s="926">
        <f t="shared" si="0"/>
        <v>0.4270903954802262</v>
      </c>
      <c r="I243" s="926">
        <f t="shared" si="0"/>
        <v>0.5847457627118644</v>
      </c>
      <c r="J243" s="926">
        <f t="shared" si="0"/>
        <v>0.5</v>
      </c>
      <c r="K243" s="926">
        <f t="shared" si="0"/>
        <v>0.23398305084745732</v>
      </c>
      <c r="L243" s="926">
        <f t="shared" si="0"/>
        <v>0.60169491525423724</v>
      </c>
      <c r="M243" s="926">
        <f t="shared" si="0"/>
        <v>0.48466101694915176</v>
      </c>
      <c r="N243" s="926">
        <f t="shared" si="0"/>
        <v>0.45550847457627119</v>
      </c>
      <c r="O243" s="926">
        <f t="shared" si="0"/>
        <v>0.48622881355932202</v>
      </c>
      <c r="P243" s="926">
        <f t="shared" si="0"/>
        <v>0.7097457627118644</v>
      </c>
      <c r="Q243" s="926">
        <f t="shared" si="0"/>
        <v>0.26271186440677968</v>
      </c>
      <c r="R243" s="926">
        <f t="shared" si="0"/>
        <v>0.73658192090395547</v>
      </c>
      <c r="S243" s="926">
        <f t="shared" si="0"/>
        <v>0.63559322033898302</v>
      </c>
      <c r="T243" s="926">
        <f t="shared" si="0"/>
        <v>0.6271186440677966</v>
      </c>
      <c r="U243" s="926">
        <f t="shared" si="0"/>
        <v>0.94703389830508478</v>
      </c>
      <c r="V243" s="926">
        <f t="shared" si="0"/>
        <v>0.26063559322033902</v>
      </c>
      <c r="W243" s="926">
        <f t="shared" si="0"/>
        <v>0.3376271186440678</v>
      </c>
      <c r="X243" s="988">
        <f t="shared" si="0"/>
        <v>0.18364406779661016</v>
      </c>
    </row>
    <row r="244" spans="1:24" ht="15.75" thickBot="1">
      <c r="A244" s="895" t="s">
        <v>534</v>
      </c>
      <c r="B244" s="927"/>
      <c r="C244" s="927"/>
      <c r="D244" s="928">
        <f>SUMPRODUCT(D7:D242,C7:C242)/SUM(C7:C242)</f>
        <v>46.077434480322573</v>
      </c>
      <c r="E244" s="929">
        <f>SUMPRODUCT(E7:E242,C7:C242)/SUM(C7:C242)</f>
        <v>0.76085769710227713</v>
      </c>
      <c r="F244" s="929">
        <f>SUMPRODUCT(F7:F242,C7:C242)/SUM(C7:C242)</f>
        <v>0.75138057508366451</v>
      </c>
      <c r="G244" s="929">
        <f>SUMPRODUCT(G7:G242,C7:C242)/SUM(C7:C242)</f>
        <v>0.77018682369563718</v>
      </c>
      <c r="H244" s="929">
        <f>SUMPRODUCT(H7:H242,C7:C242)/SUM(C7:C242)</f>
        <v>0.6602592643646471</v>
      </c>
      <c r="I244" s="929">
        <f>SUMPRODUCT(I7:I242,C7:C242)/SUM(C7:C242)</f>
        <v>0.80179974498587081</v>
      </c>
      <c r="J244" s="929">
        <f>SUMPRODUCT(J7:J242,C7:C242)/SUM(C7:C242)</f>
        <v>6.2723998897236205E-2</v>
      </c>
      <c r="K244" s="929">
        <f>SUMPRODUCT(K7:K242,C7:C242)/SUM(C7:C242)</f>
        <v>0.50306462798952356</v>
      </c>
      <c r="L244" s="929">
        <f>SUMPRODUCT(L7:L242,C7:C242)/SUM(C7:C242)</f>
        <v>0.82369563719070926</v>
      </c>
      <c r="M244" s="929">
        <f>SUMPRODUCT(M7:M242,C7:C242)/SUM(C7:C242)</f>
        <v>0.77033481912089063</v>
      </c>
      <c r="N244" s="929">
        <f>SUMPRODUCT(N7:N242,C7:C242)/SUM(C7:C242)</f>
        <v>0.79489670204700535</v>
      </c>
      <c r="O244" s="929">
        <f>SUMPRODUCT(O7:O242,C7:C242)/SUM(C7:C242)</f>
        <v>0.80131351661037975</v>
      </c>
      <c r="P244" s="929">
        <f>SUMPRODUCT(P7:P242,C7:C242)/SUM(C7:C242)</f>
        <v>0.91877239988972359</v>
      </c>
      <c r="Q244" s="929">
        <f>SUMPRODUCT(Q7:Q242,C7:C242)/SUM(C7:C242)</f>
        <v>0.68385463333103591</v>
      </c>
      <c r="R244" s="929">
        <f>SUMPRODUCT(R7:R242,C7:C242)/SUM(C7:C242)</f>
        <v>0.8755912278585708</v>
      </c>
      <c r="S244" s="929">
        <f>SUMPRODUCT(S7:S242,C7:C242)/SUM(C7:C242)</f>
        <v>0.81398722344751528</v>
      </c>
      <c r="T244" s="929">
        <f>SUMPRODUCT(T7:T242,C7:C242)/SUM(C7:C242)</f>
        <v>0.83319620580329445</v>
      </c>
      <c r="U244" s="929">
        <f>SUMPRODUCT(U7:U242,C7:C242)/SUM(C7:C242)</f>
        <v>0.97959025432490177</v>
      </c>
      <c r="V244" s="929">
        <f>SUMPRODUCT(V7:V242,C7:C242)/SUM(C7:C242)</f>
        <v>0.60983208698049507</v>
      </c>
      <c r="W244" s="929">
        <f>SUMPRODUCT(W7:W242,C7:C242)/SUM(C7:C242)</f>
        <v>0.60958512819629185</v>
      </c>
      <c r="X244" s="989">
        <f>SUMPRODUCT(X7:X242,C7:C242)/SUM(C7:C242)</f>
        <v>0.61007904576469796</v>
      </c>
    </row>
  </sheetData>
  <mergeCells count="25">
    <mergeCell ref="R5:R6"/>
    <mergeCell ref="G2:G3"/>
    <mergeCell ref="F3:F6"/>
    <mergeCell ref="G4:G5"/>
    <mergeCell ref="A2:A6"/>
    <mergeCell ref="B2:B6"/>
    <mergeCell ref="C2:C6"/>
    <mergeCell ref="D2:D6"/>
    <mergeCell ref="E2:E6"/>
    <mergeCell ref="V5:V6"/>
    <mergeCell ref="V2:X2"/>
    <mergeCell ref="M3:M6"/>
    <mergeCell ref="H4:K4"/>
    <mergeCell ref="L4:L5"/>
    <mergeCell ref="N4:N5"/>
    <mergeCell ref="H2:K2"/>
    <mergeCell ref="L2:L3"/>
    <mergeCell ref="N2:N3"/>
    <mergeCell ref="O2:Q2"/>
    <mergeCell ref="R2:U2"/>
    <mergeCell ref="O4:Q4"/>
    <mergeCell ref="R4:U4"/>
    <mergeCell ref="V4:X4"/>
    <mergeCell ref="H5:H6"/>
    <mergeCell ref="O5:O6"/>
  </mergeCells>
  <pageMargins left="0.7" right="0.7" top="0.75" bottom="0.75" header="0.3" footer="0.3"/>
  <extLst>
    <ext xmlns:mx="http://schemas.microsoft.com/office/mac/excel/2008/main" uri="{64002731-A6B0-56B0-2670-7721B7C09600}">
      <mx:PLV Mode="0" OnePage="0" WScale="0"/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499984740745262"/>
  </sheetPr>
  <dimension ref="A1:AB1001"/>
  <sheetViews>
    <sheetView workbookViewId="0"/>
    <sheetView topLeftCell="O2" workbookViewId="1">
      <selection activeCell="D10" sqref="D10"/>
    </sheetView>
  </sheetViews>
  <sheetFormatPr defaultColWidth="14.42578125" defaultRowHeight="15.75" customHeight="1"/>
  <cols>
    <col min="1" max="1" width="4.85546875" customWidth="1"/>
    <col min="2" max="2" width="36.140625" customWidth="1"/>
    <col min="4" max="4" width="16.7109375" customWidth="1"/>
  </cols>
  <sheetData>
    <row r="1" spans="1:28" ht="15.75" customHeight="1" thickBot="1">
      <c r="B1" s="1202" t="s">
        <v>421</v>
      </c>
      <c r="C1" s="1202"/>
      <c r="D1" s="1202"/>
    </row>
    <row r="2" spans="1:28" thickTop="1">
      <c r="A2" s="1185"/>
      <c r="B2" s="1188" t="s">
        <v>0</v>
      </c>
      <c r="C2" s="1188" t="s">
        <v>1</v>
      </c>
      <c r="D2" s="1188" t="s">
        <v>2</v>
      </c>
      <c r="E2" s="1188" t="s">
        <v>3</v>
      </c>
      <c r="F2" s="1195" t="s">
        <v>4</v>
      </c>
      <c r="G2" s="1" t="s">
        <v>5</v>
      </c>
      <c r="H2" s="1188">
        <v>1</v>
      </c>
      <c r="I2" s="1204">
        <v>2</v>
      </c>
      <c r="J2" s="1205"/>
      <c r="K2" s="1205"/>
      <c r="L2" s="1206"/>
      <c r="M2" s="1188">
        <v>3</v>
      </c>
      <c r="N2" s="1" t="s">
        <v>6</v>
      </c>
      <c r="O2" s="1188">
        <v>4</v>
      </c>
      <c r="P2" s="1204">
        <v>5</v>
      </c>
      <c r="Q2" s="1205"/>
      <c r="R2" s="1206"/>
      <c r="S2" s="1204">
        <v>6</v>
      </c>
      <c r="T2" s="1205"/>
      <c r="U2" s="1205"/>
      <c r="V2" s="1206"/>
      <c r="W2" s="1204">
        <v>7</v>
      </c>
      <c r="X2" s="1205"/>
      <c r="Y2" s="1207"/>
      <c r="Z2" s="2"/>
      <c r="AA2" s="2"/>
      <c r="AB2" s="2"/>
    </row>
    <row r="3" spans="1:28" ht="15">
      <c r="A3" s="1186"/>
      <c r="B3" s="1189"/>
      <c r="C3" s="1189"/>
      <c r="D3" s="1189"/>
      <c r="E3" s="1189"/>
      <c r="F3" s="1189"/>
      <c r="G3" s="1201" t="s">
        <v>7</v>
      </c>
      <c r="H3" s="1200"/>
      <c r="I3" s="3">
        <v>2</v>
      </c>
      <c r="J3" s="3">
        <v>2.1</v>
      </c>
      <c r="K3" s="3">
        <v>2.2000000000000002</v>
      </c>
      <c r="L3" s="3">
        <v>2.2999999999999998</v>
      </c>
      <c r="M3" s="1200"/>
      <c r="N3" s="1201" t="s">
        <v>8</v>
      </c>
      <c r="O3" s="1200"/>
      <c r="P3" s="4">
        <v>5</v>
      </c>
      <c r="Q3" s="3">
        <v>5.0999999999999996</v>
      </c>
      <c r="R3" s="3">
        <v>5.2</v>
      </c>
      <c r="S3" s="3">
        <v>6</v>
      </c>
      <c r="T3" s="3">
        <v>6.1</v>
      </c>
      <c r="U3" s="3">
        <v>6.2</v>
      </c>
      <c r="V3" s="3">
        <v>6.3</v>
      </c>
      <c r="W3" s="3">
        <v>7</v>
      </c>
      <c r="X3" s="3">
        <v>7.1</v>
      </c>
      <c r="Y3" s="5">
        <v>7.2</v>
      </c>
      <c r="Z3" s="2"/>
      <c r="AA3" s="2"/>
      <c r="AB3" s="2"/>
    </row>
    <row r="4" spans="1:28" ht="15">
      <c r="A4" s="1186"/>
      <c r="B4" s="1189"/>
      <c r="C4" s="1189"/>
      <c r="D4" s="1189"/>
      <c r="E4" s="1189"/>
      <c r="F4" s="1189"/>
      <c r="G4" s="1189"/>
      <c r="H4" s="1199" t="s">
        <v>9</v>
      </c>
      <c r="I4" s="1196" t="s">
        <v>10</v>
      </c>
      <c r="J4" s="1197"/>
      <c r="K4" s="1197"/>
      <c r="L4" s="1198"/>
      <c r="M4" s="1199" t="s">
        <v>11</v>
      </c>
      <c r="N4" s="1189"/>
      <c r="O4" s="1199" t="s">
        <v>12</v>
      </c>
      <c r="P4" s="1196" t="s">
        <v>13</v>
      </c>
      <c r="Q4" s="1197"/>
      <c r="R4" s="1198"/>
      <c r="S4" s="1196" t="s">
        <v>14</v>
      </c>
      <c r="T4" s="1197"/>
      <c r="U4" s="1197"/>
      <c r="V4" s="1198"/>
      <c r="W4" s="1196" t="s">
        <v>15</v>
      </c>
      <c r="X4" s="1197"/>
      <c r="Y4" s="1203"/>
      <c r="Z4" s="2"/>
      <c r="AA4" s="2"/>
      <c r="AB4" s="2"/>
    </row>
    <row r="5" spans="1:28" ht="15">
      <c r="A5" s="1186"/>
      <c r="B5" s="1189"/>
      <c r="C5" s="1189"/>
      <c r="D5" s="1189"/>
      <c r="E5" s="1189"/>
      <c r="F5" s="1189"/>
      <c r="G5" s="1189"/>
      <c r="H5" s="1200"/>
      <c r="I5" s="1199" t="s">
        <v>16</v>
      </c>
      <c r="J5" s="7" t="s">
        <v>17</v>
      </c>
      <c r="K5" s="7" t="s">
        <v>14</v>
      </c>
      <c r="L5" s="7" t="s">
        <v>18</v>
      </c>
      <c r="M5" s="1200"/>
      <c r="N5" s="1189"/>
      <c r="O5" s="1200"/>
      <c r="P5" s="1199" t="s">
        <v>19</v>
      </c>
      <c r="Q5" s="7" t="s">
        <v>20</v>
      </c>
      <c r="R5" s="7" t="s">
        <v>21</v>
      </c>
      <c r="S5" s="1199" t="s">
        <v>22</v>
      </c>
      <c r="T5" s="7" t="s">
        <v>23</v>
      </c>
      <c r="U5" s="7" t="s">
        <v>24</v>
      </c>
      <c r="V5" s="7" t="s">
        <v>25</v>
      </c>
      <c r="W5" s="1199" t="s">
        <v>26</v>
      </c>
      <c r="X5" s="7" t="s">
        <v>27</v>
      </c>
      <c r="Y5" s="8" t="s">
        <v>25</v>
      </c>
      <c r="Z5" s="2"/>
      <c r="AA5" s="2"/>
      <c r="AB5" s="2"/>
    </row>
    <row r="6" spans="1:28" ht="45">
      <c r="A6" s="1187"/>
      <c r="B6" s="1190"/>
      <c r="C6" s="1190"/>
      <c r="D6" s="1190"/>
      <c r="E6" s="1190"/>
      <c r="F6" s="1190"/>
      <c r="G6" s="1190"/>
      <c r="H6" s="9" t="s">
        <v>28</v>
      </c>
      <c r="I6" s="1190"/>
      <c r="J6" s="9" t="s">
        <v>29</v>
      </c>
      <c r="K6" s="9" t="s">
        <v>30</v>
      </c>
      <c r="L6" s="9" t="s">
        <v>31</v>
      </c>
      <c r="M6" s="9" t="s">
        <v>32</v>
      </c>
      <c r="N6" s="1190"/>
      <c r="O6" s="9" t="s">
        <v>33</v>
      </c>
      <c r="P6" s="1190"/>
      <c r="Q6" s="9" t="s">
        <v>34</v>
      </c>
      <c r="R6" s="9" t="s">
        <v>35</v>
      </c>
      <c r="S6" s="1190"/>
      <c r="T6" s="9" t="s">
        <v>36</v>
      </c>
      <c r="U6" s="9" t="s">
        <v>37</v>
      </c>
      <c r="V6" s="9" t="s">
        <v>38</v>
      </c>
      <c r="W6" s="1190"/>
      <c r="X6" s="9" t="s">
        <v>39</v>
      </c>
      <c r="Y6" s="10" t="s">
        <v>40</v>
      </c>
      <c r="Z6" s="2"/>
      <c r="AA6" s="2"/>
      <c r="AB6" s="2"/>
    </row>
    <row r="7" spans="1:28" thickTop="1">
      <c r="A7" s="1209" t="s">
        <v>41</v>
      </c>
      <c r="B7" s="469" t="s">
        <v>65</v>
      </c>
      <c r="C7" s="469" t="s">
        <v>66</v>
      </c>
      <c r="D7" s="470">
        <v>1106</v>
      </c>
      <c r="E7" s="471">
        <v>59.3</v>
      </c>
      <c r="F7" s="59">
        <f>(G7+N7)/2</f>
        <v>0.66666666666666674</v>
      </c>
      <c r="G7" s="60">
        <f>(H7+I7+M7)/3</f>
        <v>0.83333333333333337</v>
      </c>
      <c r="H7" s="61">
        <v>1</v>
      </c>
      <c r="I7" s="61">
        <f>(J7+L7)/2</f>
        <v>0.5</v>
      </c>
      <c r="J7" s="62">
        <v>1</v>
      </c>
      <c r="K7" s="62" t="s">
        <v>44</v>
      </c>
      <c r="L7" s="62">
        <v>0</v>
      </c>
      <c r="M7" s="61">
        <v>1</v>
      </c>
      <c r="N7" s="60">
        <f t="shared" ref="N7:N14" si="0">(O7+P7+S7+W7)/4</f>
        <v>0.5</v>
      </c>
      <c r="O7" s="61">
        <v>0</v>
      </c>
      <c r="P7" s="61">
        <f>(Q7+R7)/2</f>
        <v>0.5</v>
      </c>
      <c r="Q7" s="62">
        <v>0</v>
      </c>
      <c r="R7" s="62">
        <v>1</v>
      </c>
      <c r="S7" s="61">
        <f>(T7+U7+V7)/3</f>
        <v>1</v>
      </c>
      <c r="T7" s="62">
        <v>1</v>
      </c>
      <c r="U7" s="62">
        <v>1</v>
      </c>
      <c r="V7" s="62">
        <v>1</v>
      </c>
      <c r="W7" s="61">
        <f>(X7+Y7)/2</f>
        <v>0.5</v>
      </c>
      <c r="X7" s="62">
        <v>0.33</v>
      </c>
      <c r="Y7" s="63">
        <v>0.67</v>
      </c>
      <c r="Z7" s="55"/>
      <c r="AA7" s="55"/>
      <c r="AB7" s="55"/>
    </row>
    <row r="8" spans="1:28" ht="15">
      <c r="A8" s="1210"/>
      <c r="B8" s="462" t="s">
        <v>67</v>
      </c>
      <c r="C8" s="462" t="s">
        <v>66</v>
      </c>
      <c r="D8" s="462">
        <v>640</v>
      </c>
      <c r="E8" s="463">
        <v>94.6</v>
      </c>
      <c r="F8" s="106">
        <f t="shared" ref="F8:F13" si="1">(G8+N8)/2</f>
        <v>0.72895833333333337</v>
      </c>
      <c r="G8" s="107">
        <f>(H8+I8+M8)/3</f>
        <v>0.83333333333333337</v>
      </c>
      <c r="H8" s="66">
        <v>1</v>
      </c>
      <c r="I8" s="109">
        <f t="shared" ref="I8:I33" si="2">(J8+L8)/2</f>
        <v>0.5</v>
      </c>
      <c r="J8" s="67">
        <v>1</v>
      </c>
      <c r="K8" s="67" t="s">
        <v>44</v>
      </c>
      <c r="L8" s="67">
        <v>0</v>
      </c>
      <c r="M8" s="66">
        <v>1</v>
      </c>
      <c r="N8" s="107">
        <f t="shared" si="0"/>
        <v>0.62458333333333338</v>
      </c>
      <c r="O8" s="66">
        <v>0.5</v>
      </c>
      <c r="P8" s="109">
        <f>(Q8+R8)/2</f>
        <v>0.5</v>
      </c>
      <c r="Q8" s="67">
        <v>1</v>
      </c>
      <c r="R8" s="67">
        <v>0</v>
      </c>
      <c r="S8" s="109">
        <f t="shared" ref="S8:S34" si="3">(T8+U8+V8)/3</f>
        <v>0.83333333333333337</v>
      </c>
      <c r="T8" s="67">
        <v>0.5</v>
      </c>
      <c r="U8" s="67">
        <v>1</v>
      </c>
      <c r="V8" s="67">
        <v>1</v>
      </c>
      <c r="W8" s="109">
        <f t="shared" ref="W8:W34" si="4">(X8+Y8)/2</f>
        <v>0.66500000000000004</v>
      </c>
      <c r="X8" s="67">
        <v>1</v>
      </c>
      <c r="Y8" s="68">
        <v>0.33</v>
      </c>
      <c r="Z8" s="55"/>
      <c r="AA8" s="55"/>
      <c r="AB8" s="55"/>
    </row>
    <row r="9" spans="1:28" ht="15">
      <c r="A9" s="1210"/>
      <c r="B9" s="457" t="s">
        <v>68</v>
      </c>
      <c r="C9" s="457" t="s">
        <v>66</v>
      </c>
      <c r="D9" s="459">
        <v>1110</v>
      </c>
      <c r="E9" s="458">
        <v>63</v>
      </c>
      <c r="F9" s="106">
        <f t="shared" si="1"/>
        <v>0.83354166666666663</v>
      </c>
      <c r="G9" s="107">
        <f t="shared" ref="G9:G34" si="5">(H9+I9+M9)/3</f>
        <v>0.83333333333333337</v>
      </c>
      <c r="H9" s="66">
        <v>1</v>
      </c>
      <c r="I9" s="109">
        <f t="shared" si="2"/>
        <v>0.5</v>
      </c>
      <c r="J9" s="67">
        <v>1</v>
      </c>
      <c r="K9" s="67" t="s">
        <v>44</v>
      </c>
      <c r="L9" s="67">
        <v>0</v>
      </c>
      <c r="M9" s="66">
        <v>1</v>
      </c>
      <c r="N9" s="107">
        <f t="shared" si="0"/>
        <v>0.83374999999999999</v>
      </c>
      <c r="O9" s="66">
        <v>0.5</v>
      </c>
      <c r="P9" s="109">
        <f t="shared" ref="P9:P34" si="6">(Q9+R9)/2</f>
        <v>1</v>
      </c>
      <c r="Q9" s="67">
        <v>1</v>
      </c>
      <c r="R9" s="67">
        <v>1</v>
      </c>
      <c r="S9" s="109">
        <f t="shared" si="3"/>
        <v>1</v>
      </c>
      <c r="T9" s="67">
        <v>1</v>
      </c>
      <c r="U9" s="67">
        <v>1</v>
      </c>
      <c r="V9" s="67">
        <v>1</v>
      </c>
      <c r="W9" s="109">
        <f t="shared" si="4"/>
        <v>0.83499999999999996</v>
      </c>
      <c r="X9" s="67">
        <v>1</v>
      </c>
      <c r="Y9" s="68">
        <v>0.67</v>
      </c>
      <c r="Z9" s="55"/>
      <c r="AA9" s="55"/>
      <c r="AB9" s="55"/>
    </row>
    <row r="10" spans="1:28" ht="15">
      <c r="A10" s="1210"/>
      <c r="B10" s="462" t="s">
        <v>69</v>
      </c>
      <c r="C10" s="462" t="s">
        <v>66</v>
      </c>
      <c r="D10" s="468">
        <v>783</v>
      </c>
      <c r="E10" s="463">
        <v>97.5</v>
      </c>
      <c r="F10" s="106">
        <f t="shared" si="1"/>
        <v>0.41666666666666663</v>
      </c>
      <c r="G10" s="107">
        <f t="shared" si="5"/>
        <v>0.66666666666666663</v>
      </c>
      <c r="H10" s="66">
        <v>0.5</v>
      </c>
      <c r="I10" s="109">
        <f t="shared" si="2"/>
        <v>0.5</v>
      </c>
      <c r="J10" s="67">
        <v>1</v>
      </c>
      <c r="K10" s="67" t="s">
        <v>44</v>
      </c>
      <c r="L10" s="67">
        <v>0</v>
      </c>
      <c r="M10" s="66">
        <v>1</v>
      </c>
      <c r="N10" s="107">
        <f t="shared" si="0"/>
        <v>0.16666666666666666</v>
      </c>
      <c r="O10" s="66">
        <v>0</v>
      </c>
      <c r="P10" s="109">
        <f t="shared" si="6"/>
        <v>0</v>
      </c>
      <c r="Q10" s="67">
        <v>0</v>
      </c>
      <c r="R10" s="67">
        <v>0</v>
      </c>
      <c r="S10" s="109">
        <f t="shared" si="3"/>
        <v>0.66666666666666663</v>
      </c>
      <c r="T10" s="67">
        <v>0.5</v>
      </c>
      <c r="U10" s="67">
        <v>1</v>
      </c>
      <c r="V10" s="67">
        <v>0.5</v>
      </c>
      <c r="W10" s="109">
        <f t="shared" si="4"/>
        <v>0</v>
      </c>
      <c r="X10" s="67">
        <v>0</v>
      </c>
      <c r="Y10" s="68">
        <v>0</v>
      </c>
      <c r="Z10" s="55"/>
      <c r="AA10" s="55"/>
      <c r="AB10" s="55"/>
    </row>
    <row r="11" spans="1:28" ht="15">
      <c r="A11" s="1210"/>
      <c r="B11" s="457" t="s">
        <v>70</v>
      </c>
      <c r="C11" s="457" t="s">
        <v>66</v>
      </c>
      <c r="D11" s="459">
        <v>912</v>
      </c>
      <c r="E11" s="458">
        <v>99.5</v>
      </c>
      <c r="F11" s="106">
        <f>(G11+N11)/2</f>
        <v>0.4375</v>
      </c>
      <c r="G11" s="107">
        <f t="shared" si="5"/>
        <v>0.66666666666666663</v>
      </c>
      <c r="H11" s="66">
        <v>0.5</v>
      </c>
      <c r="I11" s="109">
        <f t="shared" si="2"/>
        <v>0.5</v>
      </c>
      <c r="J11" s="67">
        <v>1</v>
      </c>
      <c r="K11" s="67" t="s">
        <v>44</v>
      </c>
      <c r="L11" s="67">
        <v>0</v>
      </c>
      <c r="M11" s="66">
        <v>1</v>
      </c>
      <c r="N11" s="107">
        <f t="shared" si="0"/>
        <v>0.20833333333333334</v>
      </c>
      <c r="O11" s="66">
        <v>0</v>
      </c>
      <c r="P11" s="109">
        <f t="shared" si="6"/>
        <v>0</v>
      </c>
      <c r="Q11" s="67">
        <v>0</v>
      </c>
      <c r="R11" s="67">
        <v>0</v>
      </c>
      <c r="S11" s="109">
        <f t="shared" si="3"/>
        <v>0.83333333333333337</v>
      </c>
      <c r="T11" s="67">
        <v>0.5</v>
      </c>
      <c r="U11" s="67">
        <v>1</v>
      </c>
      <c r="V11" s="67">
        <v>1</v>
      </c>
      <c r="W11" s="109">
        <f t="shared" si="4"/>
        <v>0</v>
      </c>
      <c r="X11" s="67">
        <v>0</v>
      </c>
      <c r="Y11" s="68">
        <v>0</v>
      </c>
      <c r="Z11" s="55"/>
      <c r="AA11" s="55"/>
      <c r="AB11" s="55"/>
    </row>
    <row r="12" spans="1:28" ht="15">
      <c r="A12" s="1210"/>
      <c r="B12" s="464" t="s">
        <v>71</v>
      </c>
      <c r="C12" s="464" t="s">
        <v>66</v>
      </c>
      <c r="D12" s="467">
        <v>822</v>
      </c>
      <c r="E12" s="465">
        <v>98.2</v>
      </c>
      <c r="F12" s="106">
        <f t="shared" si="1"/>
        <v>0.41666666666666663</v>
      </c>
      <c r="G12" s="107">
        <f t="shared" si="5"/>
        <v>0.66666666666666663</v>
      </c>
      <c r="H12" s="66">
        <v>0.5</v>
      </c>
      <c r="I12" s="109">
        <f t="shared" si="2"/>
        <v>0.5</v>
      </c>
      <c r="J12" s="67">
        <v>1</v>
      </c>
      <c r="K12" s="67" t="s">
        <v>44</v>
      </c>
      <c r="L12" s="67">
        <v>0</v>
      </c>
      <c r="M12" s="66">
        <v>1</v>
      </c>
      <c r="N12" s="107">
        <f t="shared" si="0"/>
        <v>0.16666666666666666</v>
      </c>
      <c r="O12" s="66">
        <v>0</v>
      </c>
      <c r="P12" s="109">
        <f t="shared" si="6"/>
        <v>0</v>
      </c>
      <c r="Q12" s="67">
        <v>0</v>
      </c>
      <c r="R12" s="67">
        <v>0</v>
      </c>
      <c r="S12" s="109">
        <f t="shared" si="3"/>
        <v>0.66666666666666663</v>
      </c>
      <c r="T12" s="67">
        <v>0.5</v>
      </c>
      <c r="U12" s="67">
        <v>1</v>
      </c>
      <c r="V12" s="67">
        <v>0.5</v>
      </c>
      <c r="W12" s="109">
        <f t="shared" si="4"/>
        <v>0</v>
      </c>
      <c r="X12" s="67">
        <v>0</v>
      </c>
      <c r="Y12" s="68">
        <v>0</v>
      </c>
      <c r="Z12" s="55"/>
      <c r="AA12" s="55"/>
      <c r="AB12" s="55"/>
    </row>
    <row r="13" spans="1:28" ht="15">
      <c r="A13" s="1210"/>
      <c r="B13" s="455" t="s">
        <v>72</v>
      </c>
      <c r="C13" s="455" t="s">
        <v>66</v>
      </c>
      <c r="D13" s="455">
        <v>170</v>
      </c>
      <c r="E13" s="456">
        <v>91.4</v>
      </c>
      <c r="F13" s="106">
        <f t="shared" si="1"/>
        <v>0.61458333333333337</v>
      </c>
      <c r="G13" s="107">
        <f t="shared" si="5"/>
        <v>0.83333333333333337</v>
      </c>
      <c r="H13" s="66">
        <v>1</v>
      </c>
      <c r="I13" s="109">
        <f t="shared" si="2"/>
        <v>0.5</v>
      </c>
      <c r="J13" s="67">
        <v>1</v>
      </c>
      <c r="K13" s="67" t="s">
        <v>44</v>
      </c>
      <c r="L13" s="67">
        <v>0</v>
      </c>
      <c r="M13" s="66">
        <v>1</v>
      </c>
      <c r="N13" s="107">
        <f t="shared" si="0"/>
        <v>0.39583333333333337</v>
      </c>
      <c r="O13" s="66">
        <v>0</v>
      </c>
      <c r="P13" s="109">
        <f t="shared" si="6"/>
        <v>0.25</v>
      </c>
      <c r="Q13" s="67">
        <v>0.5</v>
      </c>
      <c r="R13" s="67">
        <v>0</v>
      </c>
      <c r="S13" s="109">
        <f t="shared" si="3"/>
        <v>0.83333333333333337</v>
      </c>
      <c r="T13" s="67">
        <v>0.5</v>
      </c>
      <c r="U13" s="67">
        <v>1</v>
      </c>
      <c r="V13" s="67">
        <v>1</v>
      </c>
      <c r="W13" s="109">
        <f t="shared" si="4"/>
        <v>0.5</v>
      </c>
      <c r="X13" s="67">
        <v>1</v>
      </c>
      <c r="Y13" s="68">
        <v>0</v>
      </c>
      <c r="Z13" s="55"/>
      <c r="AA13" s="55"/>
      <c r="AB13" s="55"/>
    </row>
    <row r="14" spans="1:28" ht="15">
      <c r="A14" s="1210"/>
      <c r="B14" s="464" t="s">
        <v>73</v>
      </c>
      <c r="C14" s="464" t="s">
        <v>66</v>
      </c>
      <c r="D14" s="464">
        <v>671</v>
      </c>
      <c r="E14" s="463">
        <v>95.9</v>
      </c>
      <c r="F14" s="106">
        <f t="shared" ref="F14:F34" si="7">(G14+N14)/2</f>
        <v>0.58333333333333337</v>
      </c>
      <c r="G14" s="107">
        <f t="shared" si="5"/>
        <v>0.83333333333333337</v>
      </c>
      <c r="H14" s="66">
        <v>1</v>
      </c>
      <c r="I14" s="109">
        <f t="shared" si="2"/>
        <v>0.5</v>
      </c>
      <c r="J14" s="67">
        <v>1</v>
      </c>
      <c r="K14" s="67" t="s">
        <v>44</v>
      </c>
      <c r="L14" s="67">
        <v>0</v>
      </c>
      <c r="M14" s="66">
        <v>1</v>
      </c>
      <c r="N14" s="107">
        <f t="shared" si="0"/>
        <v>0.33333333333333337</v>
      </c>
      <c r="O14" s="66">
        <v>0</v>
      </c>
      <c r="P14" s="109">
        <f t="shared" si="6"/>
        <v>0.5</v>
      </c>
      <c r="Q14" s="67">
        <v>1</v>
      </c>
      <c r="R14" s="67">
        <v>0</v>
      </c>
      <c r="S14" s="109">
        <f t="shared" si="3"/>
        <v>0.83333333333333337</v>
      </c>
      <c r="T14" s="67">
        <v>0.5</v>
      </c>
      <c r="U14" s="67">
        <v>1</v>
      </c>
      <c r="V14" s="67">
        <v>1</v>
      </c>
      <c r="W14" s="109">
        <f t="shared" si="4"/>
        <v>0</v>
      </c>
      <c r="X14" s="67">
        <v>0</v>
      </c>
      <c r="Y14" s="68">
        <v>0</v>
      </c>
      <c r="Z14" s="55"/>
      <c r="AA14" s="55"/>
      <c r="AB14" s="55"/>
    </row>
    <row r="15" spans="1:28" ht="15">
      <c r="A15" s="1210"/>
      <c r="B15" s="455" t="s">
        <v>74</v>
      </c>
      <c r="C15" s="455" t="s">
        <v>66</v>
      </c>
      <c r="D15" s="460">
        <v>903</v>
      </c>
      <c r="E15" s="456">
        <v>98.9</v>
      </c>
      <c r="F15" s="106">
        <f>(G15+N15)/2</f>
        <v>0.38916666666666666</v>
      </c>
      <c r="G15" s="107">
        <f t="shared" si="5"/>
        <v>0.61166666666666669</v>
      </c>
      <c r="H15" s="66">
        <v>0.5</v>
      </c>
      <c r="I15" s="109">
        <f t="shared" si="2"/>
        <v>0.33500000000000002</v>
      </c>
      <c r="J15" s="67">
        <v>0</v>
      </c>
      <c r="K15" s="67" t="s">
        <v>44</v>
      </c>
      <c r="L15" s="67">
        <v>0.67</v>
      </c>
      <c r="M15" s="66">
        <v>1</v>
      </c>
      <c r="N15" s="107">
        <f t="shared" ref="N15:N34" si="8">(O15+P15+S15+W15)/4</f>
        <v>0.16666666666666666</v>
      </c>
      <c r="O15" s="66">
        <v>0</v>
      </c>
      <c r="P15" s="109">
        <f t="shared" si="6"/>
        <v>0</v>
      </c>
      <c r="Q15" s="67">
        <v>0</v>
      </c>
      <c r="R15" s="67">
        <v>0</v>
      </c>
      <c r="S15" s="109">
        <f t="shared" si="3"/>
        <v>0.66666666666666663</v>
      </c>
      <c r="T15" s="67">
        <v>0.5</v>
      </c>
      <c r="U15" s="67">
        <v>1</v>
      </c>
      <c r="V15" s="67">
        <v>0.5</v>
      </c>
      <c r="W15" s="109">
        <f t="shared" si="4"/>
        <v>0</v>
      </c>
      <c r="X15" s="67">
        <v>0</v>
      </c>
      <c r="Y15" s="68">
        <v>0</v>
      </c>
      <c r="Z15" s="55"/>
      <c r="AA15" s="55"/>
      <c r="AB15" s="55"/>
    </row>
    <row r="16" spans="1:28" ht="15">
      <c r="A16" s="1210"/>
      <c r="B16" s="462" t="s">
        <v>75</v>
      </c>
      <c r="C16" s="462" t="s">
        <v>66</v>
      </c>
      <c r="D16" s="462">
        <v>429</v>
      </c>
      <c r="E16" s="463">
        <v>86.1</v>
      </c>
      <c r="F16" s="106">
        <f>(G16+N16)/2</f>
        <v>0.68770833333333337</v>
      </c>
      <c r="G16" s="107">
        <f t="shared" si="5"/>
        <v>0.83333333333333337</v>
      </c>
      <c r="H16" s="66">
        <v>1</v>
      </c>
      <c r="I16" s="109">
        <f t="shared" si="2"/>
        <v>0.5</v>
      </c>
      <c r="J16" s="67">
        <v>1</v>
      </c>
      <c r="K16" s="67" t="s">
        <v>44</v>
      </c>
      <c r="L16" s="67">
        <v>0</v>
      </c>
      <c r="M16" s="66">
        <v>1</v>
      </c>
      <c r="N16" s="107">
        <f t="shared" si="8"/>
        <v>0.54208333333333336</v>
      </c>
      <c r="O16" s="66">
        <v>0</v>
      </c>
      <c r="P16" s="109">
        <f t="shared" si="6"/>
        <v>0.5</v>
      </c>
      <c r="Q16" s="67">
        <v>1</v>
      </c>
      <c r="R16" s="67">
        <v>0</v>
      </c>
      <c r="S16" s="109">
        <f t="shared" si="3"/>
        <v>0.83333333333333337</v>
      </c>
      <c r="T16" s="67">
        <v>0.5</v>
      </c>
      <c r="U16" s="67">
        <v>1</v>
      </c>
      <c r="V16" s="67">
        <v>1</v>
      </c>
      <c r="W16" s="109">
        <f t="shared" si="4"/>
        <v>0.83499999999999996</v>
      </c>
      <c r="X16" s="67">
        <v>1</v>
      </c>
      <c r="Y16" s="68">
        <v>0.67</v>
      </c>
      <c r="Z16" s="55"/>
      <c r="AA16" s="55"/>
      <c r="AB16" s="55"/>
    </row>
    <row r="17" spans="1:28" ht="15">
      <c r="A17" s="1210"/>
      <c r="B17" s="455" t="s">
        <v>76</v>
      </c>
      <c r="C17" s="455" t="s">
        <v>66</v>
      </c>
      <c r="D17" s="460">
        <v>1296</v>
      </c>
      <c r="E17" s="458">
        <v>97.3</v>
      </c>
      <c r="F17" s="106">
        <f t="shared" si="7"/>
        <v>0.74979166666666663</v>
      </c>
      <c r="G17" s="107">
        <f t="shared" si="5"/>
        <v>0.83333333333333337</v>
      </c>
      <c r="H17" s="66">
        <v>1</v>
      </c>
      <c r="I17" s="109">
        <f t="shared" si="2"/>
        <v>0.5</v>
      </c>
      <c r="J17" s="67">
        <v>1</v>
      </c>
      <c r="K17" s="67" t="s">
        <v>44</v>
      </c>
      <c r="L17" s="67">
        <v>0</v>
      </c>
      <c r="M17" s="66">
        <v>1</v>
      </c>
      <c r="N17" s="107">
        <f t="shared" si="8"/>
        <v>0.66625000000000001</v>
      </c>
      <c r="O17" s="66">
        <v>1</v>
      </c>
      <c r="P17" s="109">
        <f t="shared" si="6"/>
        <v>0.5</v>
      </c>
      <c r="Q17" s="67">
        <v>1</v>
      </c>
      <c r="R17" s="67">
        <v>0</v>
      </c>
      <c r="S17" s="109">
        <f t="shared" si="3"/>
        <v>1</v>
      </c>
      <c r="T17" s="67">
        <v>1</v>
      </c>
      <c r="U17" s="67">
        <v>1</v>
      </c>
      <c r="V17" s="67">
        <v>1</v>
      </c>
      <c r="W17" s="109">
        <f t="shared" si="4"/>
        <v>0.16500000000000001</v>
      </c>
      <c r="X17" s="67">
        <v>0</v>
      </c>
      <c r="Y17" s="68">
        <v>0.33</v>
      </c>
      <c r="Z17" s="55"/>
      <c r="AA17" s="55"/>
      <c r="AB17" s="55"/>
    </row>
    <row r="18" spans="1:28" ht="15">
      <c r="A18" s="1210"/>
      <c r="B18" s="464" t="s">
        <v>77</v>
      </c>
      <c r="C18" s="464" t="s">
        <v>66</v>
      </c>
      <c r="D18" s="464">
        <v>152</v>
      </c>
      <c r="E18" s="465">
        <v>97.8</v>
      </c>
      <c r="F18" s="106">
        <f t="shared" si="7"/>
        <v>0.61458333333333337</v>
      </c>
      <c r="G18" s="107">
        <f t="shared" si="5"/>
        <v>0.83333333333333337</v>
      </c>
      <c r="H18" s="66">
        <v>1</v>
      </c>
      <c r="I18" s="109">
        <f t="shared" si="2"/>
        <v>0.5</v>
      </c>
      <c r="J18" s="67">
        <v>1</v>
      </c>
      <c r="K18" s="67" t="s">
        <v>44</v>
      </c>
      <c r="L18" s="67">
        <v>0</v>
      </c>
      <c r="M18" s="66">
        <v>1</v>
      </c>
      <c r="N18" s="107">
        <f t="shared" si="8"/>
        <v>0.39583333333333337</v>
      </c>
      <c r="O18" s="66">
        <v>0</v>
      </c>
      <c r="P18" s="109">
        <f t="shared" si="6"/>
        <v>0.25</v>
      </c>
      <c r="Q18" s="67">
        <v>0.5</v>
      </c>
      <c r="R18" s="67">
        <v>0</v>
      </c>
      <c r="S18" s="109">
        <f t="shared" si="3"/>
        <v>0.83333333333333337</v>
      </c>
      <c r="T18" s="67">
        <v>0.5</v>
      </c>
      <c r="U18" s="67">
        <v>1</v>
      </c>
      <c r="V18" s="67">
        <v>1</v>
      </c>
      <c r="W18" s="109">
        <f t="shared" si="4"/>
        <v>0.5</v>
      </c>
      <c r="X18" s="67">
        <v>0</v>
      </c>
      <c r="Y18" s="68">
        <v>1</v>
      </c>
      <c r="Z18" s="55"/>
      <c r="AA18" s="55"/>
      <c r="AB18" s="55"/>
    </row>
    <row r="19" spans="1:28" ht="15">
      <c r="A19" s="1210"/>
      <c r="B19" s="457" t="s">
        <v>78</v>
      </c>
      <c r="C19" s="457" t="s">
        <v>66</v>
      </c>
      <c r="D19" s="459">
        <v>2372</v>
      </c>
      <c r="E19" s="456">
        <v>96.2</v>
      </c>
      <c r="F19" s="106">
        <f t="shared" si="7"/>
        <v>0.64583333333333337</v>
      </c>
      <c r="G19" s="107">
        <f t="shared" si="5"/>
        <v>0.83333333333333337</v>
      </c>
      <c r="H19" s="66">
        <v>1</v>
      </c>
      <c r="I19" s="109">
        <f t="shared" si="2"/>
        <v>0.5</v>
      </c>
      <c r="J19" s="67">
        <v>1</v>
      </c>
      <c r="K19" s="67" t="s">
        <v>44</v>
      </c>
      <c r="L19" s="67">
        <v>0</v>
      </c>
      <c r="M19" s="66">
        <v>1</v>
      </c>
      <c r="N19" s="107">
        <f t="shared" si="8"/>
        <v>0.45833333333333337</v>
      </c>
      <c r="O19" s="66">
        <v>0.5</v>
      </c>
      <c r="P19" s="109">
        <f t="shared" si="6"/>
        <v>0.5</v>
      </c>
      <c r="Q19" s="67">
        <v>1</v>
      </c>
      <c r="R19" s="67">
        <v>0</v>
      </c>
      <c r="S19" s="109">
        <f t="shared" si="3"/>
        <v>0.83333333333333337</v>
      </c>
      <c r="T19" s="67">
        <v>0.5</v>
      </c>
      <c r="U19" s="67">
        <v>1</v>
      </c>
      <c r="V19" s="67">
        <v>1</v>
      </c>
      <c r="W19" s="109">
        <f t="shared" si="4"/>
        <v>0</v>
      </c>
      <c r="X19" s="67">
        <v>0</v>
      </c>
      <c r="Y19" s="68">
        <v>0</v>
      </c>
      <c r="Z19" s="55"/>
      <c r="AA19" s="55"/>
      <c r="AB19" s="55"/>
    </row>
    <row r="20" spans="1:28" ht="15">
      <c r="A20" s="1210"/>
      <c r="B20" s="462" t="s">
        <v>79</v>
      </c>
      <c r="C20" s="462" t="s">
        <v>66</v>
      </c>
      <c r="D20" s="468">
        <v>5671</v>
      </c>
      <c r="E20" s="465">
        <v>76.7</v>
      </c>
      <c r="F20" s="106">
        <f t="shared" si="7"/>
        <v>0.82687500000000003</v>
      </c>
      <c r="G20" s="107">
        <f>(H20+I20+M20)/3</f>
        <v>0.94499999999999995</v>
      </c>
      <c r="H20" s="66">
        <v>1</v>
      </c>
      <c r="I20" s="109">
        <f t="shared" si="2"/>
        <v>0.83499999999999996</v>
      </c>
      <c r="J20" s="67">
        <v>1</v>
      </c>
      <c r="K20" s="67" t="s">
        <v>44</v>
      </c>
      <c r="L20" s="67">
        <v>0.67</v>
      </c>
      <c r="M20" s="66">
        <v>1</v>
      </c>
      <c r="N20" s="107">
        <f t="shared" si="8"/>
        <v>0.70874999999999999</v>
      </c>
      <c r="O20" s="66">
        <v>0.5</v>
      </c>
      <c r="P20" s="109">
        <f t="shared" si="6"/>
        <v>1</v>
      </c>
      <c r="Q20" s="67">
        <v>1</v>
      </c>
      <c r="R20" s="67">
        <v>1</v>
      </c>
      <c r="S20" s="109">
        <f t="shared" si="3"/>
        <v>1</v>
      </c>
      <c r="T20" s="67">
        <v>1</v>
      </c>
      <c r="U20" s="67">
        <v>1</v>
      </c>
      <c r="V20" s="67">
        <v>1</v>
      </c>
      <c r="W20" s="109">
        <f t="shared" si="4"/>
        <v>0.33500000000000002</v>
      </c>
      <c r="X20" s="67">
        <v>0</v>
      </c>
      <c r="Y20" s="68">
        <v>0.67</v>
      </c>
      <c r="Z20" s="55"/>
      <c r="AA20" s="55"/>
      <c r="AB20" s="55"/>
    </row>
    <row r="21" spans="1:28" ht="15">
      <c r="A21" s="1210"/>
      <c r="B21" s="457" t="s">
        <v>80</v>
      </c>
      <c r="C21" s="457" t="s">
        <v>66</v>
      </c>
      <c r="D21" s="459">
        <v>1377</v>
      </c>
      <c r="E21" s="458">
        <v>98.9</v>
      </c>
      <c r="F21" s="106">
        <f t="shared" si="7"/>
        <v>0.52083333333333337</v>
      </c>
      <c r="G21" s="107">
        <f t="shared" si="5"/>
        <v>0.83333333333333337</v>
      </c>
      <c r="H21" s="66">
        <v>1</v>
      </c>
      <c r="I21" s="109">
        <f>(J21+L21)/2</f>
        <v>0.5</v>
      </c>
      <c r="J21" s="67">
        <v>1</v>
      </c>
      <c r="K21" s="67" t="s">
        <v>44</v>
      </c>
      <c r="L21" s="67">
        <v>0</v>
      </c>
      <c r="M21" s="66">
        <v>1</v>
      </c>
      <c r="N21" s="107">
        <f t="shared" si="8"/>
        <v>0.20833333333333334</v>
      </c>
      <c r="O21" s="66">
        <v>0</v>
      </c>
      <c r="P21" s="109">
        <f t="shared" si="6"/>
        <v>0</v>
      </c>
      <c r="Q21" s="67">
        <v>0</v>
      </c>
      <c r="R21" s="67">
        <v>0</v>
      </c>
      <c r="S21" s="109">
        <f t="shared" si="3"/>
        <v>0.83333333333333337</v>
      </c>
      <c r="T21" s="67">
        <v>0.5</v>
      </c>
      <c r="U21" s="67">
        <v>1</v>
      </c>
      <c r="V21" s="67">
        <v>1</v>
      </c>
      <c r="W21" s="109">
        <f>(X21+Y21)/2</f>
        <v>0</v>
      </c>
      <c r="X21" s="67">
        <v>0</v>
      </c>
      <c r="Y21" s="68">
        <v>0</v>
      </c>
      <c r="Z21" s="55"/>
      <c r="AA21" s="55"/>
      <c r="AB21" s="55"/>
    </row>
    <row r="22" spans="1:28" ht="15">
      <c r="A22" s="1210"/>
      <c r="B22" s="464" t="s">
        <v>83</v>
      </c>
      <c r="C22" s="464" t="s">
        <v>66</v>
      </c>
      <c r="D22" s="467">
        <v>2017</v>
      </c>
      <c r="E22" s="465">
        <v>99</v>
      </c>
      <c r="F22" s="106">
        <f t="shared" si="7"/>
        <v>0.5</v>
      </c>
      <c r="G22" s="107">
        <f t="shared" si="5"/>
        <v>0.83333333333333337</v>
      </c>
      <c r="H22" s="66">
        <v>1</v>
      </c>
      <c r="I22" s="109">
        <f t="shared" si="2"/>
        <v>0.5</v>
      </c>
      <c r="J22" s="67">
        <v>1</v>
      </c>
      <c r="K22" s="67" t="s">
        <v>44</v>
      </c>
      <c r="L22" s="67">
        <v>0</v>
      </c>
      <c r="M22" s="66">
        <v>1</v>
      </c>
      <c r="N22" s="107">
        <f t="shared" si="8"/>
        <v>0.16666666666666666</v>
      </c>
      <c r="O22" s="66">
        <v>0</v>
      </c>
      <c r="P22" s="109">
        <f>(Q22+R22)/2</f>
        <v>0</v>
      </c>
      <c r="Q22" s="67">
        <v>0</v>
      </c>
      <c r="R22" s="67">
        <v>0</v>
      </c>
      <c r="S22" s="109">
        <f>(T22+U22+V22)/3</f>
        <v>0.66666666666666663</v>
      </c>
      <c r="T22" s="67">
        <v>0.5</v>
      </c>
      <c r="U22" s="67">
        <v>1</v>
      </c>
      <c r="V22" s="67">
        <v>0.5</v>
      </c>
      <c r="W22" s="109">
        <f t="shared" si="4"/>
        <v>0</v>
      </c>
      <c r="X22" s="67">
        <v>0</v>
      </c>
      <c r="Y22" s="68">
        <v>0</v>
      </c>
      <c r="Z22" s="55"/>
      <c r="AA22" s="55"/>
      <c r="AB22" s="55"/>
    </row>
    <row r="23" spans="1:28" ht="15">
      <c r="A23" s="1210"/>
      <c r="B23" s="457" t="s">
        <v>84</v>
      </c>
      <c r="C23" s="457" t="s">
        <v>66</v>
      </c>
      <c r="D23" s="459">
        <v>57</v>
      </c>
      <c r="E23" s="456">
        <v>91.7</v>
      </c>
      <c r="F23" s="106">
        <f t="shared" si="7"/>
        <v>0.39583333333333331</v>
      </c>
      <c r="G23" s="107">
        <f t="shared" si="5"/>
        <v>0.5</v>
      </c>
      <c r="H23" s="66">
        <v>0</v>
      </c>
      <c r="I23" s="109">
        <f t="shared" si="2"/>
        <v>0.5</v>
      </c>
      <c r="J23" s="67">
        <v>1</v>
      </c>
      <c r="K23" s="67" t="s">
        <v>44</v>
      </c>
      <c r="L23" s="67">
        <v>0</v>
      </c>
      <c r="M23" s="66">
        <v>1</v>
      </c>
      <c r="N23" s="107">
        <f t="shared" si="8"/>
        <v>0.29166666666666663</v>
      </c>
      <c r="O23" s="66">
        <v>0</v>
      </c>
      <c r="P23" s="109">
        <f t="shared" si="6"/>
        <v>0</v>
      </c>
      <c r="Q23" s="67">
        <v>0</v>
      </c>
      <c r="R23" s="67">
        <v>0</v>
      </c>
      <c r="S23" s="109">
        <f t="shared" si="3"/>
        <v>0.66666666666666663</v>
      </c>
      <c r="T23" s="67">
        <v>0.5</v>
      </c>
      <c r="U23" s="67">
        <v>1</v>
      </c>
      <c r="V23" s="67">
        <v>0.5</v>
      </c>
      <c r="W23" s="109">
        <f t="shared" si="4"/>
        <v>0.5</v>
      </c>
      <c r="X23" s="67">
        <v>1</v>
      </c>
      <c r="Y23" s="68">
        <v>0</v>
      </c>
      <c r="Z23" s="55"/>
      <c r="AA23" s="55"/>
      <c r="AB23" s="55"/>
    </row>
    <row r="24" spans="1:28" ht="15">
      <c r="A24" s="1210"/>
      <c r="B24" s="462" t="s">
        <v>86</v>
      </c>
      <c r="C24" s="462" t="s">
        <v>66</v>
      </c>
      <c r="D24" s="468">
        <v>73</v>
      </c>
      <c r="E24" s="465">
        <v>93.3</v>
      </c>
      <c r="F24" s="106">
        <f t="shared" si="7"/>
        <v>0.58333333333333337</v>
      </c>
      <c r="G24" s="107">
        <f>(H24+I24+M24)/3</f>
        <v>0.83333333333333337</v>
      </c>
      <c r="H24" s="66">
        <v>1</v>
      </c>
      <c r="I24" s="109">
        <f t="shared" si="2"/>
        <v>0.5</v>
      </c>
      <c r="J24" s="67">
        <v>1</v>
      </c>
      <c r="K24" s="71" t="s">
        <v>44</v>
      </c>
      <c r="L24" s="67">
        <v>0</v>
      </c>
      <c r="M24" s="66">
        <v>1</v>
      </c>
      <c r="N24" s="107">
        <f t="shared" si="8"/>
        <v>0.33333333333333337</v>
      </c>
      <c r="O24" s="66">
        <v>0</v>
      </c>
      <c r="P24" s="109">
        <f t="shared" si="6"/>
        <v>0</v>
      </c>
      <c r="Q24" s="67">
        <v>0</v>
      </c>
      <c r="R24" s="67">
        <v>0</v>
      </c>
      <c r="S24" s="109">
        <f t="shared" si="3"/>
        <v>0.83333333333333337</v>
      </c>
      <c r="T24" s="67">
        <v>0.5</v>
      </c>
      <c r="U24" s="67">
        <v>1</v>
      </c>
      <c r="V24" s="67">
        <v>1</v>
      </c>
      <c r="W24" s="109">
        <f t="shared" si="4"/>
        <v>0.5</v>
      </c>
      <c r="X24" s="67">
        <v>1</v>
      </c>
      <c r="Y24" s="68">
        <v>0</v>
      </c>
      <c r="Z24" s="55"/>
      <c r="AA24" s="55"/>
      <c r="AB24" s="55"/>
    </row>
    <row r="25" spans="1:28" ht="15">
      <c r="A25" s="1210"/>
      <c r="B25" s="457" t="s">
        <v>88</v>
      </c>
      <c r="C25" s="457" t="s">
        <v>66</v>
      </c>
      <c r="D25" s="457">
        <v>630</v>
      </c>
      <c r="E25" s="456">
        <v>98.4</v>
      </c>
      <c r="F25" s="106">
        <f t="shared" si="7"/>
        <v>0.45833333333333331</v>
      </c>
      <c r="G25" s="107">
        <f t="shared" si="5"/>
        <v>0.66666666666666663</v>
      </c>
      <c r="H25" s="66">
        <v>0.5</v>
      </c>
      <c r="I25" s="109">
        <f>(J25+L25)/2</f>
        <v>0.5</v>
      </c>
      <c r="J25" s="67">
        <v>1</v>
      </c>
      <c r="K25" s="67" t="s">
        <v>44</v>
      </c>
      <c r="L25" s="67">
        <v>0</v>
      </c>
      <c r="M25" s="66">
        <v>1</v>
      </c>
      <c r="N25" s="107">
        <f>(O25+P25+S25+W25)/4</f>
        <v>0.25</v>
      </c>
      <c r="O25" s="66">
        <v>0</v>
      </c>
      <c r="P25" s="109">
        <f t="shared" si="6"/>
        <v>0</v>
      </c>
      <c r="Q25" s="67">
        <v>0</v>
      </c>
      <c r="R25" s="67">
        <v>0</v>
      </c>
      <c r="S25" s="109">
        <f t="shared" si="3"/>
        <v>1</v>
      </c>
      <c r="T25" s="67">
        <v>1</v>
      </c>
      <c r="U25" s="67">
        <v>1</v>
      </c>
      <c r="V25" s="67">
        <v>1</v>
      </c>
      <c r="W25" s="109">
        <f t="shared" si="4"/>
        <v>0</v>
      </c>
      <c r="X25" s="67">
        <v>0</v>
      </c>
      <c r="Y25" s="68">
        <v>0</v>
      </c>
      <c r="Z25" s="55"/>
      <c r="AA25" s="55"/>
      <c r="AB25" s="55"/>
    </row>
    <row r="26" spans="1:28" ht="15">
      <c r="A26" s="1210"/>
      <c r="B26" s="462" t="s">
        <v>90</v>
      </c>
      <c r="C26" s="462" t="s">
        <v>66</v>
      </c>
      <c r="D26" s="468">
        <v>1869</v>
      </c>
      <c r="E26" s="465">
        <v>99.7</v>
      </c>
      <c r="F26" s="106">
        <f t="shared" si="7"/>
        <v>0.4375</v>
      </c>
      <c r="G26" s="107">
        <f t="shared" si="5"/>
        <v>0.66666666666666663</v>
      </c>
      <c r="H26" s="66">
        <v>0.5</v>
      </c>
      <c r="I26" s="109">
        <f t="shared" si="2"/>
        <v>0.5</v>
      </c>
      <c r="J26" s="67">
        <v>1</v>
      </c>
      <c r="K26" s="67" t="s">
        <v>44</v>
      </c>
      <c r="L26" s="67">
        <v>0</v>
      </c>
      <c r="M26" s="66">
        <v>1</v>
      </c>
      <c r="N26" s="107">
        <f t="shared" si="8"/>
        <v>0.20833333333333334</v>
      </c>
      <c r="O26" s="66">
        <v>0</v>
      </c>
      <c r="P26" s="109">
        <f t="shared" si="6"/>
        <v>0</v>
      </c>
      <c r="Q26" s="67">
        <v>0</v>
      </c>
      <c r="R26" s="67">
        <v>0</v>
      </c>
      <c r="S26" s="109">
        <f t="shared" si="3"/>
        <v>0.83333333333333337</v>
      </c>
      <c r="T26" s="67">
        <v>0.5</v>
      </c>
      <c r="U26" s="67">
        <v>1</v>
      </c>
      <c r="V26" s="67">
        <v>1</v>
      </c>
      <c r="W26" s="109">
        <f t="shared" si="4"/>
        <v>0</v>
      </c>
      <c r="X26" s="67">
        <v>0</v>
      </c>
      <c r="Y26" s="68">
        <v>0</v>
      </c>
      <c r="Z26" s="55"/>
      <c r="AA26" s="55"/>
      <c r="AB26" s="55"/>
    </row>
    <row r="27" spans="1:28" ht="15">
      <c r="A27" s="1210"/>
      <c r="B27" s="457" t="s">
        <v>92</v>
      </c>
      <c r="C27" s="457" t="s">
        <v>66</v>
      </c>
      <c r="D27" s="459">
        <v>1052</v>
      </c>
      <c r="E27" s="456">
        <v>95.2</v>
      </c>
      <c r="F27" s="106">
        <f t="shared" si="7"/>
        <v>0.66645833333333337</v>
      </c>
      <c r="G27" s="107">
        <f t="shared" si="5"/>
        <v>0.83333333333333337</v>
      </c>
      <c r="H27" s="66">
        <v>1</v>
      </c>
      <c r="I27" s="109">
        <f t="shared" si="2"/>
        <v>0.5</v>
      </c>
      <c r="J27" s="67">
        <v>1</v>
      </c>
      <c r="K27" s="67" t="s">
        <v>44</v>
      </c>
      <c r="L27" s="67">
        <v>0</v>
      </c>
      <c r="M27" s="66">
        <v>1</v>
      </c>
      <c r="N27" s="107">
        <f>(O27+P27+S27+W27)/4</f>
        <v>0.49958333333333338</v>
      </c>
      <c r="O27" s="66">
        <v>0.5</v>
      </c>
      <c r="P27" s="109">
        <f t="shared" si="6"/>
        <v>0.5</v>
      </c>
      <c r="Q27" s="67">
        <v>1</v>
      </c>
      <c r="R27" s="67">
        <v>0</v>
      </c>
      <c r="S27" s="109">
        <f t="shared" si="3"/>
        <v>0.83333333333333337</v>
      </c>
      <c r="T27" s="67">
        <v>0.5</v>
      </c>
      <c r="U27" s="67">
        <v>1</v>
      </c>
      <c r="V27" s="67">
        <v>1</v>
      </c>
      <c r="W27" s="109">
        <f t="shared" si="4"/>
        <v>0.16500000000000001</v>
      </c>
      <c r="X27" s="67">
        <v>0</v>
      </c>
      <c r="Y27" s="68">
        <v>0.33</v>
      </c>
      <c r="Z27" s="55"/>
      <c r="AA27" s="55"/>
      <c r="AB27" s="55"/>
    </row>
    <row r="28" spans="1:28" ht="15">
      <c r="A28" s="1210"/>
      <c r="B28" s="462" t="s">
        <v>94</v>
      </c>
      <c r="C28" s="462" t="s">
        <v>66</v>
      </c>
      <c r="D28" s="462">
        <v>697</v>
      </c>
      <c r="E28" s="463">
        <v>95</v>
      </c>
      <c r="F28" s="106">
        <f t="shared" si="7"/>
        <v>0.64583333333333337</v>
      </c>
      <c r="G28" s="107">
        <f t="shared" si="5"/>
        <v>0.83333333333333337</v>
      </c>
      <c r="H28" s="66">
        <v>1</v>
      </c>
      <c r="I28" s="109">
        <f t="shared" si="2"/>
        <v>0.5</v>
      </c>
      <c r="J28" s="67">
        <v>1</v>
      </c>
      <c r="K28" s="67" t="s">
        <v>44</v>
      </c>
      <c r="L28" s="67">
        <v>0</v>
      </c>
      <c r="M28" s="66">
        <v>1</v>
      </c>
      <c r="N28" s="107">
        <f t="shared" si="8"/>
        <v>0.45833333333333337</v>
      </c>
      <c r="O28" s="66">
        <v>0.5</v>
      </c>
      <c r="P28" s="109">
        <f t="shared" si="6"/>
        <v>0.5</v>
      </c>
      <c r="Q28" s="67">
        <v>1</v>
      </c>
      <c r="R28" s="67">
        <v>0</v>
      </c>
      <c r="S28" s="109">
        <f t="shared" si="3"/>
        <v>0.83333333333333337</v>
      </c>
      <c r="T28" s="67">
        <v>0.5</v>
      </c>
      <c r="U28" s="67">
        <v>1</v>
      </c>
      <c r="V28" s="67">
        <v>1</v>
      </c>
      <c r="W28" s="109">
        <f t="shared" si="4"/>
        <v>0</v>
      </c>
      <c r="X28" s="67">
        <v>0</v>
      </c>
      <c r="Y28" s="68">
        <v>0</v>
      </c>
      <c r="Z28" s="55"/>
      <c r="AA28" s="55"/>
      <c r="AB28" s="55"/>
    </row>
    <row r="29" spans="1:28" ht="15">
      <c r="A29" s="1210"/>
      <c r="B29" s="455" t="s">
        <v>95</v>
      </c>
      <c r="C29" s="455" t="s">
        <v>66</v>
      </c>
      <c r="D29" s="460">
        <v>917</v>
      </c>
      <c r="E29" s="472">
        <v>100</v>
      </c>
      <c r="F29" s="106">
        <f t="shared" si="7"/>
        <v>0.52083333333333337</v>
      </c>
      <c r="G29" s="107">
        <f t="shared" si="5"/>
        <v>0.83333333333333337</v>
      </c>
      <c r="H29" s="66">
        <v>1</v>
      </c>
      <c r="I29" s="109">
        <f t="shared" si="2"/>
        <v>0.5</v>
      </c>
      <c r="J29" s="67">
        <v>1</v>
      </c>
      <c r="K29" s="67" t="s">
        <v>44</v>
      </c>
      <c r="L29" s="67">
        <v>0</v>
      </c>
      <c r="M29" s="66">
        <v>1</v>
      </c>
      <c r="N29" s="107">
        <f t="shared" si="8"/>
        <v>0.20833333333333334</v>
      </c>
      <c r="O29" s="66">
        <v>0</v>
      </c>
      <c r="P29" s="109">
        <f t="shared" si="6"/>
        <v>0</v>
      </c>
      <c r="Q29" s="67">
        <v>0</v>
      </c>
      <c r="R29" s="67">
        <v>0</v>
      </c>
      <c r="S29" s="109">
        <f t="shared" si="3"/>
        <v>0.83333333333333337</v>
      </c>
      <c r="T29" s="67">
        <v>0.5</v>
      </c>
      <c r="U29" s="67">
        <v>1</v>
      </c>
      <c r="V29" s="67">
        <v>1</v>
      </c>
      <c r="W29" s="109">
        <f>(X29+Y29)/2</f>
        <v>0</v>
      </c>
      <c r="X29" s="67">
        <v>0</v>
      </c>
      <c r="Y29" s="68">
        <v>0</v>
      </c>
      <c r="Z29" s="55"/>
      <c r="AA29" s="55"/>
      <c r="AB29" s="55"/>
    </row>
    <row r="30" spans="1:28" ht="15">
      <c r="A30" s="1210"/>
      <c r="B30" s="476" t="s">
        <v>97</v>
      </c>
      <c r="C30" s="476" t="s">
        <v>66</v>
      </c>
      <c r="D30" s="477">
        <v>128</v>
      </c>
      <c r="E30" s="463">
        <v>84.6</v>
      </c>
      <c r="F30" s="106">
        <f t="shared" si="7"/>
        <v>0.52083333333333337</v>
      </c>
      <c r="G30" s="107">
        <f t="shared" si="5"/>
        <v>0.83333333333333337</v>
      </c>
      <c r="H30" s="74">
        <v>1</v>
      </c>
      <c r="I30" s="109">
        <f>(J30+L30)/2</f>
        <v>0.5</v>
      </c>
      <c r="J30" s="75">
        <v>1</v>
      </c>
      <c r="K30" s="75" t="s">
        <v>44</v>
      </c>
      <c r="L30" s="75">
        <v>0</v>
      </c>
      <c r="M30" s="74">
        <v>1</v>
      </c>
      <c r="N30" s="107">
        <f t="shared" si="8"/>
        <v>0.20833333333333334</v>
      </c>
      <c r="O30" s="74">
        <v>0</v>
      </c>
      <c r="P30" s="109">
        <f t="shared" si="6"/>
        <v>0</v>
      </c>
      <c r="Q30" s="75">
        <v>0</v>
      </c>
      <c r="R30" s="75">
        <v>0</v>
      </c>
      <c r="S30" s="109">
        <f t="shared" si="3"/>
        <v>0.83333333333333337</v>
      </c>
      <c r="T30" s="75">
        <v>0.5</v>
      </c>
      <c r="U30" s="75">
        <v>1</v>
      </c>
      <c r="V30" s="75">
        <v>1</v>
      </c>
      <c r="W30" s="109">
        <f t="shared" si="4"/>
        <v>0</v>
      </c>
      <c r="X30" s="75">
        <v>0</v>
      </c>
      <c r="Y30" s="76">
        <v>0</v>
      </c>
      <c r="Z30" s="55"/>
      <c r="AA30" s="55"/>
      <c r="AB30" s="55"/>
    </row>
    <row r="31" spans="1:28" ht="15">
      <c r="A31" s="1210"/>
      <c r="B31" s="455" t="s">
        <v>102</v>
      </c>
      <c r="C31" s="455" t="s">
        <v>66</v>
      </c>
      <c r="D31" s="455">
        <v>131</v>
      </c>
      <c r="E31" s="458">
        <v>100</v>
      </c>
      <c r="F31" s="106">
        <f t="shared" si="7"/>
        <v>0.58333333333333337</v>
      </c>
      <c r="G31" s="107">
        <f t="shared" si="5"/>
        <v>0.83333333333333337</v>
      </c>
      <c r="H31" s="66">
        <v>1</v>
      </c>
      <c r="I31" s="109">
        <f t="shared" si="2"/>
        <v>0.5</v>
      </c>
      <c r="J31" s="67">
        <v>1</v>
      </c>
      <c r="K31" s="67" t="s">
        <v>44</v>
      </c>
      <c r="L31" s="67">
        <v>0</v>
      </c>
      <c r="M31" s="66">
        <v>1</v>
      </c>
      <c r="N31" s="107">
        <f>(O31+P31+S31+W31)/4</f>
        <v>0.33333333333333337</v>
      </c>
      <c r="O31" s="66">
        <v>0</v>
      </c>
      <c r="P31" s="109">
        <f t="shared" si="6"/>
        <v>0</v>
      </c>
      <c r="Q31" s="67">
        <v>0</v>
      </c>
      <c r="R31" s="67">
        <v>0</v>
      </c>
      <c r="S31" s="109">
        <f t="shared" si="3"/>
        <v>0.83333333333333337</v>
      </c>
      <c r="T31" s="67">
        <v>0.5</v>
      </c>
      <c r="U31" s="67">
        <v>1</v>
      </c>
      <c r="V31" s="67">
        <v>1</v>
      </c>
      <c r="W31" s="109">
        <f t="shared" si="4"/>
        <v>0.5</v>
      </c>
      <c r="X31" s="67">
        <v>1</v>
      </c>
      <c r="Y31" s="68">
        <v>0</v>
      </c>
      <c r="Z31" s="55"/>
      <c r="AA31" s="55"/>
      <c r="AB31" s="55"/>
    </row>
    <row r="32" spans="1:28" ht="15">
      <c r="A32" s="1210"/>
      <c r="B32" s="464" t="s">
        <v>104</v>
      </c>
      <c r="C32" s="464" t="s">
        <v>66</v>
      </c>
      <c r="D32" s="464">
        <v>263</v>
      </c>
      <c r="E32" s="475">
        <v>78.8</v>
      </c>
      <c r="F32" s="106">
        <f t="shared" si="7"/>
        <v>0.63916666666666666</v>
      </c>
      <c r="G32" s="107">
        <f t="shared" si="5"/>
        <v>0.94499999999999995</v>
      </c>
      <c r="H32" s="66">
        <v>1</v>
      </c>
      <c r="I32" s="109">
        <f t="shared" si="2"/>
        <v>0.83499999999999996</v>
      </c>
      <c r="J32" s="67">
        <v>1</v>
      </c>
      <c r="K32" s="77" t="s">
        <v>44</v>
      </c>
      <c r="L32" s="67">
        <v>0.67</v>
      </c>
      <c r="M32" s="66">
        <v>1</v>
      </c>
      <c r="N32" s="107">
        <f t="shared" si="8"/>
        <v>0.33333333333333337</v>
      </c>
      <c r="O32" s="66">
        <v>0</v>
      </c>
      <c r="P32" s="109">
        <f>(Q32+R32)/2</f>
        <v>0.5</v>
      </c>
      <c r="Q32" s="67">
        <v>1</v>
      </c>
      <c r="R32" s="67">
        <v>0</v>
      </c>
      <c r="S32" s="109">
        <f>(T32+U32+V32)/3</f>
        <v>0.83333333333333337</v>
      </c>
      <c r="T32" s="67">
        <v>0.5</v>
      </c>
      <c r="U32" s="67">
        <v>1</v>
      </c>
      <c r="V32" s="67">
        <v>1</v>
      </c>
      <c r="W32" s="109">
        <f t="shared" si="4"/>
        <v>0</v>
      </c>
      <c r="X32" s="67">
        <v>0</v>
      </c>
      <c r="Y32" s="68">
        <v>0</v>
      </c>
      <c r="Z32" s="55"/>
      <c r="AA32" s="55"/>
      <c r="AB32" s="55"/>
    </row>
    <row r="33" spans="1:28" thickBot="1">
      <c r="A33" s="1211"/>
      <c r="B33" s="473" t="s">
        <v>107</v>
      </c>
      <c r="C33" s="473" t="s">
        <v>66</v>
      </c>
      <c r="D33" s="474">
        <v>73</v>
      </c>
      <c r="E33" s="472">
        <v>66.7</v>
      </c>
      <c r="F33" s="952">
        <f t="shared" si="7"/>
        <v>0.50375000000000003</v>
      </c>
      <c r="G33" s="953">
        <f t="shared" si="5"/>
        <v>0.61166666666666669</v>
      </c>
      <c r="H33" s="74">
        <v>0</v>
      </c>
      <c r="I33" s="954">
        <f t="shared" si="2"/>
        <v>0.83499999999999996</v>
      </c>
      <c r="J33" s="75">
        <v>1</v>
      </c>
      <c r="K33" s="75" t="s">
        <v>44</v>
      </c>
      <c r="L33" s="75">
        <v>0.67</v>
      </c>
      <c r="M33" s="74">
        <v>1</v>
      </c>
      <c r="N33" s="953">
        <f>(O33+P33+S33+W33)/4</f>
        <v>0.39583333333333337</v>
      </c>
      <c r="O33" s="74">
        <v>0</v>
      </c>
      <c r="P33" s="954">
        <f t="shared" si="6"/>
        <v>0.25</v>
      </c>
      <c r="Q33" s="75">
        <v>0.5</v>
      </c>
      <c r="R33" s="75">
        <v>0</v>
      </c>
      <c r="S33" s="954">
        <f t="shared" si="3"/>
        <v>0.83333333333333337</v>
      </c>
      <c r="T33" s="75">
        <v>0.5</v>
      </c>
      <c r="U33" s="75">
        <v>1</v>
      </c>
      <c r="V33" s="75">
        <v>1</v>
      </c>
      <c r="W33" s="954">
        <f t="shared" si="4"/>
        <v>0.5</v>
      </c>
      <c r="X33" s="75">
        <v>1</v>
      </c>
      <c r="Y33" s="76">
        <v>0</v>
      </c>
      <c r="Z33" s="55"/>
      <c r="AA33" s="55"/>
      <c r="AB33" s="55"/>
    </row>
    <row r="34" spans="1:28" ht="78.75" thickTop="1" thickBot="1">
      <c r="A34" s="78" t="s">
        <v>52</v>
      </c>
      <c r="B34" s="833" t="s">
        <v>109</v>
      </c>
      <c r="C34" s="834" t="s">
        <v>66</v>
      </c>
      <c r="D34" s="1017">
        <v>1402</v>
      </c>
      <c r="E34" s="835">
        <v>17.899999999999999</v>
      </c>
      <c r="F34" s="836">
        <f t="shared" si="7"/>
        <v>0.83354166666666663</v>
      </c>
      <c r="G34" s="837">
        <f t="shared" si="5"/>
        <v>0.83333333333333337</v>
      </c>
      <c r="H34" s="839">
        <v>1</v>
      </c>
      <c r="I34" s="839">
        <f>(J34+L34)/2</f>
        <v>0.5</v>
      </c>
      <c r="J34" s="840">
        <v>1</v>
      </c>
      <c r="K34" s="840" t="s">
        <v>44</v>
      </c>
      <c r="L34" s="840">
        <v>0</v>
      </c>
      <c r="M34" s="839">
        <v>1</v>
      </c>
      <c r="N34" s="837">
        <f t="shared" si="8"/>
        <v>0.83374999999999999</v>
      </c>
      <c r="O34" s="839">
        <v>0.5</v>
      </c>
      <c r="P34" s="839">
        <f t="shared" si="6"/>
        <v>1</v>
      </c>
      <c r="Q34" s="840">
        <v>1</v>
      </c>
      <c r="R34" s="840">
        <v>1</v>
      </c>
      <c r="S34" s="839">
        <f t="shared" si="3"/>
        <v>1</v>
      </c>
      <c r="T34" s="840">
        <v>1</v>
      </c>
      <c r="U34" s="840">
        <v>1</v>
      </c>
      <c r="V34" s="840">
        <v>1</v>
      </c>
      <c r="W34" s="839">
        <f t="shared" si="4"/>
        <v>0.83499999999999996</v>
      </c>
      <c r="X34" s="840">
        <v>1</v>
      </c>
      <c r="Y34" s="841">
        <v>0.67</v>
      </c>
      <c r="Z34" s="55"/>
      <c r="AA34" s="55"/>
      <c r="AB34" s="55"/>
    </row>
    <row r="35" spans="1:28" ht="15">
      <c r="A35" s="1018"/>
      <c r="B35" s="1021" t="s">
        <v>118</v>
      </c>
      <c r="C35" s="1022" t="s">
        <v>66</v>
      </c>
      <c r="D35" s="957">
        <f>AVERAGE(D7:D34)</f>
        <v>990.10714285714289</v>
      </c>
      <c r="E35" s="958">
        <f>AVERAGE(E7:E34)</f>
        <v>88.271428571428586</v>
      </c>
      <c r="F35" s="959">
        <f>AVERAGE(F7:F34)</f>
        <v>0.58648065476190481</v>
      </c>
      <c r="G35" s="959">
        <f t="shared" ref="G35:Y35" si="9">AVERAGE(G7:G34)</f>
        <v>0.78380952380952362</v>
      </c>
      <c r="H35" s="959">
        <f t="shared" si="9"/>
        <v>0.8214285714285714</v>
      </c>
      <c r="I35" s="959">
        <f t="shared" si="9"/>
        <v>0.53</v>
      </c>
      <c r="J35" s="959">
        <f t="shared" si="9"/>
        <v>0.9642857142857143</v>
      </c>
      <c r="K35" s="959" t="s">
        <v>44</v>
      </c>
      <c r="L35" s="959">
        <f t="shared" si="9"/>
        <v>9.5714285714285724E-2</v>
      </c>
      <c r="M35" s="959">
        <f t="shared" si="9"/>
        <v>1</v>
      </c>
      <c r="N35" s="959">
        <f t="shared" si="9"/>
        <v>0.38915178571428582</v>
      </c>
      <c r="O35" s="959">
        <f t="shared" si="9"/>
        <v>0.16071428571428573</v>
      </c>
      <c r="P35" s="959">
        <f t="shared" si="9"/>
        <v>0.29464285714285715</v>
      </c>
      <c r="Q35" s="959">
        <f t="shared" si="9"/>
        <v>0.44642857142857145</v>
      </c>
      <c r="R35" s="959">
        <f t="shared" si="9"/>
        <v>0.14285714285714285</v>
      </c>
      <c r="S35" s="959">
        <f t="shared" si="9"/>
        <v>0.83928571428571408</v>
      </c>
      <c r="T35" s="959">
        <f t="shared" si="9"/>
        <v>0.6071428571428571</v>
      </c>
      <c r="U35" s="959">
        <f t="shared" si="9"/>
        <v>1</v>
      </c>
      <c r="V35" s="959">
        <f t="shared" si="9"/>
        <v>0.9107142857142857</v>
      </c>
      <c r="W35" s="959">
        <f t="shared" si="9"/>
        <v>0.26196428571428571</v>
      </c>
      <c r="X35" s="959">
        <f t="shared" si="9"/>
        <v>0.33321428571428574</v>
      </c>
      <c r="Y35" s="960">
        <f t="shared" si="9"/>
        <v>0.1907142857142857</v>
      </c>
      <c r="Z35" s="55"/>
      <c r="AA35" s="55"/>
      <c r="AB35" s="55"/>
    </row>
    <row r="36" spans="1:28" ht="15">
      <c r="A36" s="1019"/>
      <c r="B36" s="1023" t="s">
        <v>124</v>
      </c>
      <c r="C36" s="84" t="s">
        <v>66</v>
      </c>
      <c r="D36" s="85" t="s">
        <v>58</v>
      </c>
      <c r="E36" s="96">
        <f>SUMPRODUCT(E7:E34,D7:D34)/SUM(D7:D34)</f>
        <v>85.958828409623763</v>
      </c>
      <c r="F36" s="86">
        <f>SUMPRODUCT(F7:F34,D7:D34)/SUM(D7:D34)</f>
        <v>0.63731118265219</v>
      </c>
      <c r="G36" s="86">
        <f>SUMPRODUCT(G7:G34,D7:D34)/SUM(D7:D34)</f>
        <v>0.81859046038788508</v>
      </c>
      <c r="H36" s="86">
        <f>SUMPRODUCT(H7:H34,D7:D34)/SUM(D7:D34)</f>
        <v>0.88855823684305446</v>
      </c>
      <c r="I36" s="86">
        <f>SUMPRODUCT(I7:I34,D7:D34)/SUM(D7:D34)</f>
        <v>0.56721314432060022</v>
      </c>
      <c r="J36" s="86">
        <f>SUMPRODUCT(J7:J34,D7:D34)/SUM(D7:D34)</f>
        <v>0.96742776755762361</v>
      </c>
      <c r="K36" s="86" t="s">
        <v>44</v>
      </c>
      <c r="L36" s="86">
        <f>SUMPRODUCT(L7:L34,D7:D34)/SUM(D7:D34)</f>
        <v>0.1669985210835768</v>
      </c>
      <c r="M36" s="86">
        <f>SUMPRODUCT(M7:M34,D7:D34)/SUM(D7:D34)</f>
        <v>1</v>
      </c>
      <c r="N36" s="86">
        <f>SUMPRODUCT(N7:N34,D7:D34)/SUM(D7:D34)</f>
        <v>0.4560319049164952</v>
      </c>
      <c r="O36" s="86">
        <f>SUMPRODUCT(O7:O34,D7:D34)/SUM(D7:D34)</f>
        <v>0.28020055549543699</v>
      </c>
      <c r="P36" s="86">
        <f>SUMPRODUCT(P7:P34,D7:D34)/SUM(D7:D34)</f>
        <v>0.45250333657973524</v>
      </c>
      <c r="Q36" s="86">
        <f>SUMPRODUCT(Q7:Q34,D7:D34)/SUM(D7:D34)</f>
        <v>0.5699419254770407</v>
      </c>
      <c r="R36" s="86">
        <f>SUMPRODUCT(R7:R34,D7:D34)/SUM(D7:D34)</f>
        <v>0.33506474768242978</v>
      </c>
      <c r="S36" s="86">
        <f>SUMPRODUCT(S7:S34,D7:D34)/SUM(D7:D34)</f>
        <v>0.87320997006096035</v>
      </c>
      <c r="T36" s="86">
        <f>SUMPRODUCT(T7:T34,D7:D34)/SUM(D7:D34)</f>
        <v>0.70226887421996176</v>
      </c>
      <c r="U36" s="86">
        <f>SUMPRODUCT(U7:U34,D7:D34)/SUM(D7:D34)</f>
        <v>1</v>
      </c>
      <c r="V36" s="86">
        <f>SUMPRODUCT(V7:V34,D7:D34)/SUM(D7:D34)</f>
        <v>0.91736103596291885</v>
      </c>
      <c r="W36" s="86">
        <f>SUMPRODUCT(W7:W34,D7:D34)/SUM(D7:D34)</f>
        <v>0.21821375752984887</v>
      </c>
      <c r="X36" s="86">
        <f>SUMPRODUCT(X7:X34,D7:D34)/SUM(D7:D34)</f>
        <v>0.16051581719150163</v>
      </c>
      <c r="Y36" s="86">
        <f>SUMPRODUCT(Y7:Y34,D7:D34)/SUM(D7:D34)</f>
        <v>0.27591169786819608</v>
      </c>
      <c r="Z36" s="55"/>
      <c r="AA36" s="55"/>
      <c r="AB36" s="55"/>
    </row>
    <row r="37" spans="1:28" ht="15">
      <c r="A37" s="1020"/>
      <c r="B37" s="1025" t="s">
        <v>59</v>
      </c>
      <c r="C37" s="87" t="s">
        <v>66</v>
      </c>
      <c r="D37" s="89">
        <f>AVERAGE(D7:D33)</f>
        <v>974.85185185185185</v>
      </c>
      <c r="E37" s="1003">
        <f t="shared" ref="E37:X37" si="10">AVERAGE(E7:E33)</f>
        <v>90.877777777777794</v>
      </c>
      <c r="F37" s="1004">
        <f t="shared" si="10"/>
        <v>0.57733024691358026</v>
      </c>
      <c r="G37" s="1004">
        <f t="shared" si="10"/>
        <v>0.78197530864197518</v>
      </c>
      <c r="H37" s="1004">
        <f t="shared" si="10"/>
        <v>0.81481481481481477</v>
      </c>
      <c r="I37" s="1004">
        <f t="shared" si="10"/>
        <v>0.53111111111111109</v>
      </c>
      <c r="J37" s="1004">
        <f t="shared" si="10"/>
        <v>0.96296296296296291</v>
      </c>
      <c r="K37" s="1004" t="s">
        <v>44</v>
      </c>
      <c r="L37" s="1004">
        <f t="shared" si="10"/>
        <v>9.9259259259259269E-2</v>
      </c>
      <c r="M37" s="1004">
        <f t="shared" si="10"/>
        <v>1</v>
      </c>
      <c r="N37" s="1004">
        <f>AVERAGE(N7:N33)</f>
        <v>0.37268518518518534</v>
      </c>
      <c r="O37" s="1004">
        <f t="shared" si="10"/>
        <v>0.14814814814814814</v>
      </c>
      <c r="P37" s="1004">
        <f t="shared" si="10"/>
        <v>0.26851851851851855</v>
      </c>
      <c r="Q37" s="1004">
        <f t="shared" si="10"/>
        <v>0.42592592592592593</v>
      </c>
      <c r="R37" s="1004">
        <f t="shared" si="10"/>
        <v>0.1111111111111111</v>
      </c>
      <c r="S37" s="1004">
        <f t="shared" si="10"/>
        <v>0.83333333333333304</v>
      </c>
      <c r="T37" s="1004">
        <f t="shared" si="10"/>
        <v>0.59259259259259256</v>
      </c>
      <c r="U37" s="1004">
        <f t="shared" si="10"/>
        <v>1</v>
      </c>
      <c r="V37" s="1004">
        <f t="shared" si="10"/>
        <v>0.90740740740740744</v>
      </c>
      <c r="W37" s="1004">
        <f t="shared" si="10"/>
        <v>0.24074074074074073</v>
      </c>
      <c r="X37" s="1004">
        <f t="shared" si="10"/>
        <v>0.30851851851851853</v>
      </c>
      <c r="Y37" s="1026">
        <f>AVERAGE(Y7:Y33)</f>
        <v>0.17296296296296296</v>
      </c>
      <c r="Z37" s="55"/>
      <c r="AA37" s="55"/>
      <c r="AB37" s="55"/>
    </row>
    <row r="38" spans="1:28" ht="15">
      <c r="A38" s="1020"/>
      <c r="B38" s="1025" t="s">
        <v>60</v>
      </c>
      <c r="C38" s="87" t="s">
        <v>66</v>
      </c>
      <c r="D38" s="89" t="s">
        <v>58</v>
      </c>
      <c r="E38" s="88">
        <f>SUMPRODUCT(E7:E33,D7:D33)/SUM(D7:D33)</f>
        <v>89.584012765472423</v>
      </c>
      <c r="F38" s="142">
        <f>SUMPRODUCT(F7:F33,D7:D33)/SUM(D9:D33)</f>
        <v>0.67139582909460827</v>
      </c>
      <c r="G38" s="142">
        <f>SUMPRODUCT(G7:G33,D7:D33)/SUM(D7:D33)</f>
        <v>0.81780517457543422</v>
      </c>
      <c r="H38" s="142">
        <f>SUMPRODUCT(H7:H33,D7:D33)/SUM(D7:D33)</f>
        <v>0.88262224079632234</v>
      </c>
      <c r="I38" s="142">
        <f>SUMPRODUCT(I7:I33,D7:D33)/SUM(D7:D33)</f>
        <v>0.57079328292997988</v>
      </c>
      <c r="J38" s="142">
        <f>SUMPRODUCT(J7:J33,D7:D33)/SUM(D7:D33)</f>
        <v>0.96569279282702025</v>
      </c>
      <c r="K38" s="1167" t="s">
        <v>44</v>
      </c>
      <c r="L38" s="142">
        <f>SUMPRODUCT(L7:L33,D7:D33)/SUM(D7:D33)</f>
        <v>0.17589377303293946</v>
      </c>
      <c r="M38" s="142">
        <f>SUMPRODUCT(M7:M33,D7:D33)/SUM(D7:D33)</f>
        <v>1</v>
      </c>
      <c r="N38" s="142">
        <f>SUMPRODUCT(N7:N33,D7:D33)/SUM(D7:D33)</f>
        <v>0.43591257930929667</v>
      </c>
      <c r="O38" s="142">
        <f>SUMPRODUCT(O7:O33,D7:D33)/SUM(D7:D33)</f>
        <v>0.26849283841799326</v>
      </c>
      <c r="P38" s="142">
        <f>SUMPRODUCT(P7:P33,D7:D33)/SUM(D7:D33)</f>
        <v>0.42334067854564794</v>
      </c>
      <c r="Q38" s="142">
        <f>SUMPRODUCT(Q7:Q33,D7:D33)/SUM(D7:D33)</f>
        <v>0.54703468713194792</v>
      </c>
      <c r="R38" s="142">
        <f>SUMPRODUCT(R7:R33,D7:D33)/SUM(D7:D33)</f>
        <v>0.29964666995934802</v>
      </c>
      <c r="S38" s="142">
        <f>SUMPRODUCT(S7:S33,D7:D33)/SUM(D7:D33)</f>
        <v>0.86645644162455848</v>
      </c>
      <c r="T38" s="142">
        <f>SUMPRODUCT(T7:T33,D7:D33)/SUM(D7:D33)</f>
        <v>0.6864100908020212</v>
      </c>
      <c r="U38" s="142">
        <f>SUMPRODUCT(U7:U33,D7:D33)/SUM(D7:D33)</f>
        <v>1</v>
      </c>
      <c r="V38" s="142">
        <f>SUMPRODUCT(V7:V33,D7:D33)/SUM(D7:D33)</f>
        <v>0.9129592340716538</v>
      </c>
      <c r="W38" s="142">
        <f>SUMPRODUCT(W7:W33,D7:D33)/SUM(D7:D33)</f>
        <v>0.18536035864898751</v>
      </c>
      <c r="X38" s="142">
        <f>SUMPRODUCT(X7:X33,D7:D33)/SUM(D7:D33)</f>
        <v>0.11580031153831541</v>
      </c>
      <c r="Y38" s="142">
        <f>SUMPRODUCT(Y7:Y33,D7:D33)/SUM(D7:D33)</f>
        <v>0.25492040575965957</v>
      </c>
      <c r="Z38" s="55"/>
      <c r="AA38" s="55"/>
      <c r="AB38" s="55"/>
    </row>
    <row r="39" spans="1:28" ht="15">
      <c r="A39" s="1020"/>
      <c r="B39" s="1028" t="s">
        <v>61</v>
      </c>
      <c r="C39" s="90" t="s">
        <v>66</v>
      </c>
      <c r="D39" s="91">
        <f>D34</f>
        <v>1402</v>
      </c>
      <c r="E39" s="1005">
        <f t="shared" ref="E39:Y39" si="11">E34</f>
        <v>17.899999999999999</v>
      </c>
      <c r="F39" s="1006">
        <f t="shared" si="11"/>
        <v>0.83354166666666663</v>
      </c>
      <c r="G39" s="1006">
        <f t="shared" si="11"/>
        <v>0.83333333333333337</v>
      </c>
      <c r="H39" s="1006">
        <f t="shared" si="11"/>
        <v>1</v>
      </c>
      <c r="I39" s="1006">
        <f t="shared" si="11"/>
        <v>0.5</v>
      </c>
      <c r="J39" s="1006">
        <f t="shared" si="11"/>
        <v>1</v>
      </c>
      <c r="K39" s="1006" t="str">
        <f t="shared" si="11"/>
        <v>n/a</v>
      </c>
      <c r="L39" s="1006">
        <f t="shared" si="11"/>
        <v>0</v>
      </c>
      <c r="M39" s="1006">
        <f t="shared" si="11"/>
        <v>1</v>
      </c>
      <c r="N39" s="1006">
        <f t="shared" si="11"/>
        <v>0.83374999999999999</v>
      </c>
      <c r="O39" s="1006">
        <f t="shared" si="11"/>
        <v>0.5</v>
      </c>
      <c r="P39" s="1006">
        <f t="shared" si="11"/>
        <v>1</v>
      </c>
      <c r="Q39" s="1006">
        <f t="shared" si="11"/>
        <v>1</v>
      </c>
      <c r="R39" s="1006">
        <f t="shared" si="11"/>
        <v>1</v>
      </c>
      <c r="S39" s="1006">
        <f t="shared" si="11"/>
        <v>1</v>
      </c>
      <c r="T39" s="1006">
        <f>T34</f>
        <v>1</v>
      </c>
      <c r="U39" s="1006">
        <f t="shared" si="11"/>
        <v>1</v>
      </c>
      <c r="V39" s="1006">
        <f t="shared" si="11"/>
        <v>1</v>
      </c>
      <c r="W39" s="1006">
        <f t="shared" si="11"/>
        <v>0.83499999999999996</v>
      </c>
      <c r="X39" s="1006">
        <f t="shared" si="11"/>
        <v>1</v>
      </c>
      <c r="Y39" s="1029">
        <f t="shared" si="11"/>
        <v>0.67</v>
      </c>
      <c r="Z39" s="55"/>
      <c r="AA39" s="55"/>
      <c r="AB39" s="55"/>
    </row>
    <row r="40" spans="1:28" thickBot="1">
      <c r="A40" s="1020"/>
      <c r="B40" s="1030" t="s">
        <v>62</v>
      </c>
      <c r="C40" s="1031" t="s">
        <v>66</v>
      </c>
      <c r="D40" s="963" t="s">
        <v>58</v>
      </c>
      <c r="E40" s="964">
        <f>E34</f>
        <v>17.899999999999999</v>
      </c>
      <c r="F40" s="962">
        <f>F34</f>
        <v>0.83354166666666663</v>
      </c>
      <c r="G40" s="962">
        <f t="shared" ref="G40:Y40" si="12">G34</f>
        <v>0.83333333333333337</v>
      </c>
      <c r="H40" s="962">
        <f t="shared" si="12"/>
        <v>1</v>
      </c>
      <c r="I40" s="962">
        <f t="shared" si="12"/>
        <v>0.5</v>
      </c>
      <c r="J40" s="962">
        <f t="shared" si="12"/>
        <v>1</v>
      </c>
      <c r="K40" s="962" t="str">
        <f t="shared" si="12"/>
        <v>n/a</v>
      </c>
      <c r="L40" s="962">
        <f t="shared" si="12"/>
        <v>0</v>
      </c>
      <c r="M40" s="962">
        <f t="shared" si="12"/>
        <v>1</v>
      </c>
      <c r="N40" s="962">
        <f t="shared" si="12"/>
        <v>0.83374999999999999</v>
      </c>
      <c r="O40" s="962">
        <f t="shared" si="12"/>
        <v>0.5</v>
      </c>
      <c r="P40" s="962">
        <f t="shared" si="12"/>
        <v>1</v>
      </c>
      <c r="Q40" s="962">
        <f t="shared" si="12"/>
        <v>1</v>
      </c>
      <c r="R40" s="962">
        <f t="shared" si="12"/>
        <v>1</v>
      </c>
      <c r="S40" s="962">
        <f t="shared" si="12"/>
        <v>1</v>
      </c>
      <c r="T40" s="962">
        <f t="shared" si="12"/>
        <v>1</v>
      </c>
      <c r="U40" s="962">
        <f t="shared" si="12"/>
        <v>1</v>
      </c>
      <c r="V40" s="962">
        <f t="shared" si="12"/>
        <v>1</v>
      </c>
      <c r="W40" s="962">
        <f t="shared" si="12"/>
        <v>0.83499999999999996</v>
      </c>
      <c r="X40" s="962">
        <f t="shared" si="12"/>
        <v>1</v>
      </c>
      <c r="Y40" s="966">
        <f t="shared" si="12"/>
        <v>0.67</v>
      </c>
      <c r="Z40" s="55"/>
      <c r="AA40" s="55"/>
      <c r="AB40" s="55"/>
    </row>
    <row r="41" spans="1:28" thickBot="1">
      <c r="A41" s="55"/>
      <c r="B41" s="55"/>
      <c r="C41" s="55"/>
      <c r="D41" s="55"/>
      <c r="E41" s="93"/>
      <c r="F41" s="55"/>
      <c r="G41" s="55"/>
      <c r="H41" s="55"/>
      <c r="I41" s="55"/>
      <c r="J41" s="55"/>
      <c r="K41" s="55"/>
      <c r="L41" s="55"/>
      <c r="M41" s="55"/>
      <c r="N41" s="55"/>
      <c r="O41" s="55"/>
      <c r="P41" s="55"/>
      <c r="Q41" s="55"/>
      <c r="R41" s="55"/>
      <c r="S41" s="55"/>
      <c r="T41" s="55"/>
      <c r="U41" s="55"/>
      <c r="V41" s="55"/>
      <c r="W41" s="55"/>
      <c r="X41" s="55"/>
      <c r="Y41" s="55"/>
      <c r="Z41" s="55"/>
      <c r="AA41" s="55"/>
      <c r="AB41" s="55"/>
    </row>
    <row r="42" spans="1:28" ht="15">
      <c r="A42" s="55"/>
      <c r="B42" s="55"/>
      <c r="C42" s="56" t="s">
        <v>63</v>
      </c>
      <c r="D42" s="58">
        <f>SUM(D7:D33)</f>
        <v>26321</v>
      </c>
      <c r="E42" s="93"/>
      <c r="F42" s="55"/>
      <c r="G42" s="55"/>
      <c r="H42" s="55"/>
      <c r="I42" s="55"/>
      <c r="J42" s="55"/>
      <c r="K42" s="55"/>
      <c r="L42" s="55"/>
      <c r="M42" s="55"/>
      <c r="N42" s="55"/>
      <c r="O42" s="55"/>
      <c r="P42" s="55"/>
      <c r="Q42" s="55"/>
      <c r="R42" s="55"/>
      <c r="S42" s="55"/>
      <c r="T42" s="55"/>
      <c r="U42" s="55"/>
      <c r="V42" s="55"/>
      <c r="W42" s="55"/>
      <c r="X42" s="55"/>
      <c r="Y42" s="55"/>
      <c r="Z42" s="55"/>
      <c r="AA42" s="55"/>
      <c r="AB42" s="55"/>
    </row>
    <row r="43" spans="1:28" ht="15">
      <c r="A43" s="55"/>
      <c r="B43" s="55"/>
      <c r="C43" s="56" t="s">
        <v>64</v>
      </c>
      <c r="D43" s="94">
        <v>1402</v>
      </c>
      <c r="E43" s="93"/>
      <c r="F43" s="55"/>
      <c r="G43" s="55"/>
      <c r="H43" s="55"/>
      <c r="I43" s="55"/>
      <c r="J43" s="55"/>
      <c r="K43" s="55"/>
      <c r="L43" s="55"/>
      <c r="M43" s="55"/>
      <c r="N43" s="55"/>
      <c r="O43" s="55"/>
      <c r="P43" s="55"/>
      <c r="Q43" s="55"/>
      <c r="R43" s="55"/>
      <c r="S43" s="55"/>
      <c r="T43" s="55"/>
      <c r="U43" s="55"/>
      <c r="V43" s="55"/>
      <c r="W43" s="55"/>
      <c r="X43" s="55"/>
      <c r="Y43" s="55"/>
      <c r="Z43" s="55"/>
      <c r="AA43" s="55"/>
      <c r="AB43" s="55"/>
    </row>
    <row r="44" spans="1:28" ht="15">
      <c r="A44" s="55"/>
      <c r="B44" s="55"/>
      <c r="C44" s="55"/>
      <c r="D44" s="55"/>
      <c r="E44" s="93"/>
      <c r="F44" s="55"/>
      <c r="G44" s="55"/>
      <c r="H44" s="55"/>
      <c r="I44" s="55"/>
      <c r="J44" s="55"/>
      <c r="K44" s="55"/>
      <c r="L44" s="55"/>
      <c r="M44" s="55"/>
      <c r="N44" s="55"/>
      <c r="O44" s="55"/>
      <c r="P44" s="55"/>
      <c r="Q44" s="55"/>
      <c r="R44" s="55"/>
      <c r="S44" s="55"/>
      <c r="T44" s="55"/>
      <c r="U44" s="55"/>
      <c r="V44" s="55"/>
      <c r="W44" s="55"/>
      <c r="X44" s="55"/>
      <c r="Y44" s="55"/>
      <c r="Z44" s="55"/>
      <c r="AA44" s="55"/>
      <c r="AB44" s="55"/>
    </row>
    <row r="45" spans="1:28" ht="15">
      <c r="A45" s="55"/>
      <c r="B45" s="55"/>
      <c r="C45" s="55"/>
      <c r="D45" s="55"/>
      <c r="E45" s="93"/>
      <c r="F45" s="55"/>
      <c r="G45" s="55"/>
      <c r="H45" s="55"/>
      <c r="I45" s="55"/>
      <c r="J45" s="55"/>
      <c r="K45" s="55"/>
      <c r="L45" s="55"/>
      <c r="M45" s="55"/>
      <c r="N45" s="55"/>
      <c r="O45" s="55"/>
      <c r="P45" s="55"/>
      <c r="Q45" s="55"/>
      <c r="R45" s="55"/>
      <c r="S45" s="55"/>
      <c r="T45" s="55"/>
      <c r="U45" s="55"/>
      <c r="V45" s="55"/>
      <c r="W45" s="55"/>
      <c r="X45" s="55"/>
      <c r="Y45" s="55"/>
      <c r="Z45" s="55"/>
      <c r="AA45" s="55"/>
      <c r="AB45" s="55"/>
    </row>
    <row r="46" spans="1:28" ht="15">
      <c r="A46" s="55"/>
      <c r="B46" s="55"/>
      <c r="C46" s="55"/>
      <c r="D46" s="55"/>
      <c r="E46" s="93"/>
      <c r="F46" s="55"/>
      <c r="G46" s="55"/>
      <c r="H46" s="55"/>
      <c r="I46" s="55"/>
      <c r="J46" s="55"/>
      <c r="K46" s="55"/>
      <c r="L46" s="55"/>
      <c r="M46" s="55"/>
      <c r="N46" s="55"/>
      <c r="O46" s="55"/>
      <c r="P46" s="55"/>
      <c r="Q46" s="55"/>
      <c r="R46" s="55"/>
      <c r="S46" s="55"/>
      <c r="T46" s="55"/>
      <c r="U46" s="55"/>
      <c r="V46" s="55"/>
      <c r="W46" s="55"/>
      <c r="X46" s="55"/>
      <c r="Y46" s="55"/>
      <c r="Z46" s="55"/>
      <c r="AA46" s="55"/>
      <c r="AB46" s="55"/>
    </row>
    <row r="47" spans="1:28" ht="15">
      <c r="A47" s="55"/>
      <c r="B47" s="55"/>
      <c r="C47" s="55"/>
      <c r="D47" s="55"/>
      <c r="E47" s="93"/>
      <c r="F47" s="55"/>
      <c r="G47" s="55"/>
      <c r="H47" s="55"/>
      <c r="I47" s="55"/>
      <c r="J47" s="55"/>
      <c r="K47" s="55"/>
      <c r="L47" s="55"/>
      <c r="M47" s="55"/>
      <c r="N47" s="55"/>
      <c r="O47" s="55"/>
      <c r="P47" s="55"/>
      <c r="Q47" s="55"/>
      <c r="R47" s="55"/>
      <c r="S47" s="55"/>
      <c r="T47" s="55"/>
      <c r="U47" s="55"/>
      <c r="V47" s="55"/>
      <c r="W47" s="55"/>
      <c r="X47" s="55"/>
      <c r="Y47" s="55"/>
      <c r="Z47" s="55"/>
      <c r="AA47" s="55"/>
      <c r="AB47" s="55"/>
    </row>
    <row r="48" spans="1:28" ht="15">
      <c r="A48" s="55"/>
      <c r="B48" s="55"/>
      <c r="C48" s="55"/>
      <c r="D48" s="55"/>
      <c r="E48" s="93"/>
      <c r="F48" s="55"/>
      <c r="G48" s="55"/>
      <c r="H48" s="55"/>
      <c r="I48" s="55"/>
      <c r="J48" s="55"/>
      <c r="K48" s="55"/>
      <c r="L48" s="55"/>
      <c r="M48" s="55"/>
      <c r="N48" s="55"/>
      <c r="O48" s="55"/>
      <c r="P48" s="55"/>
      <c r="Q48" s="55"/>
      <c r="R48" s="55"/>
      <c r="S48" s="55"/>
      <c r="T48" s="55"/>
      <c r="U48" s="55"/>
      <c r="V48" s="55"/>
      <c r="W48" s="55"/>
      <c r="X48" s="55"/>
      <c r="Y48" s="55"/>
      <c r="Z48" s="55"/>
      <c r="AA48" s="55"/>
      <c r="AB48" s="55"/>
    </row>
    <row r="49" spans="1:28" ht="15">
      <c r="A49" s="55"/>
      <c r="B49" s="55"/>
      <c r="C49" s="55"/>
      <c r="D49" s="55"/>
      <c r="E49" s="93"/>
      <c r="F49" s="55"/>
      <c r="G49" s="55"/>
      <c r="H49" s="55"/>
      <c r="I49" s="55"/>
      <c r="J49" s="55"/>
      <c r="K49" s="55"/>
      <c r="L49" s="55"/>
      <c r="M49" s="55"/>
      <c r="N49" s="55"/>
      <c r="O49" s="55"/>
      <c r="P49" s="55"/>
      <c r="Q49" s="55"/>
      <c r="R49" s="55"/>
      <c r="S49" s="55"/>
      <c r="T49" s="55"/>
      <c r="U49" s="55"/>
      <c r="V49" s="55"/>
      <c r="W49" s="55"/>
      <c r="X49" s="55"/>
      <c r="Y49" s="55"/>
      <c r="Z49" s="55"/>
      <c r="AA49" s="55"/>
      <c r="AB49" s="55"/>
    </row>
    <row r="50" spans="1:28" ht="15">
      <c r="A50" s="55"/>
      <c r="B50" s="55"/>
      <c r="C50" s="55"/>
      <c r="D50" s="55"/>
      <c r="E50" s="93"/>
      <c r="F50" s="55"/>
      <c r="G50" s="55"/>
      <c r="H50" s="55"/>
      <c r="I50" s="55"/>
      <c r="J50" s="55"/>
      <c r="K50" s="55"/>
      <c r="L50" s="55"/>
      <c r="M50" s="55"/>
      <c r="N50" s="55"/>
      <c r="O50" s="55"/>
      <c r="P50" s="55"/>
      <c r="Q50" s="55"/>
      <c r="R50" s="55"/>
      <c r="S50" s="55"/>
      <c r="T50" s="55"/>
      <c r="U50" s="55"/>
      <c r="V50" s="55"/>
      <c r="W50" s="55"/>
      <c r="X50" s="55"/>
      <c r="Y50" s="55"/>
      <c r="Z50" s="55"/>
      <c r="AA50" s="55"/>
      <c r="AB50" s="55"/>
    </row>
    <row r="51" spans="1:28" ht="15">
      <c r="A51" s="55"/>
      <c r="B51" s="55"/>
      <c r="C51" s="55"/>
      <c r="D51" s="55"/>
      <c r="E51" s="93"/>
      <c r="F51" s="55"/>
      <c r="G51" s="55"/>
      <c r="H51" s="55"/>
      <c r="I51" s="55"/>
      <c r="J51" s="55"/>
      <c r="K51" s="55"/>
      <c r="L51" s="55"/>
      <c r="M51" s="55"/>
      <c r="N51" s="55"/>
      <c r="O51" s="55"/>
      <c r="P51" s="55"/>
      <c r="Q51" s="55"/>
      <c r="R51" s="55"/>
      <c r="S51" s="55"/>
      <c r="T51" s="55"/>
      <c r="U51" s="55"/>
      <c r="V51" s="55"/>
      <c r="W51" s="55"/>
      <c r="X51" s="55"/>
      <c r="Y51" s="55"/>
      <c r="Z51" s="55"/>
      <c r="AA51" s="55"/>
      <c r="AB51" s="55"/>
    </row>
    <row r="52" spans="1:28" ht="15">
      <c r="A52" s="55"/>
      <c r="B52" s="55"/>
      <c r="C52" s="55"/>
      <c r="D52" s="55"/>
      <c r="E52" s="93"/>
      <c r="F52" s="55"/>
      <c r="G52" s="55"/>
      <c r="H52" s="55"/>
      <c r="I52" s="55"/>
      <c r="J52" s="55"/>
      <c r="K52" s="55"/>
      <c r="L52" s="55"/>
      <c r="M52" s="55"/>
      <c r="N52" s="55"/>
      <c r="O52" s="55"/>
      <c r="P52" s="55"/>
      <c r="Q52" s="55"/>
      <c r="R52" s="55"/>
      <c r="S52" s="55"/>
      <c r="T52" s="55"/>
      <c r="U52" s="55"/>
      <c r="V52" s="55"/>
      <c r="W52" s="55"/>
      <c r="X52" s="55"/>
      <c r="Y52" s="55"/>
      <c r="Z52" s="55"/>
      <c r="AA52" s="55"/>
      <c r="AB52" s="55"/>
    </row>
    <row r="53" spans="1:28" ht="15">
      <c r="A53" s="55"/>
      <c r="B53" s="55"/>
      <c r="C53" s="55"/>
      <c r="D53" s="55"/>
      <c r="E53" s="93"/>
      <c r="F53" s="55"/>
      <c r="G53" s="55"/>
      <c r="H53" s="55"/>
      <c r="I53" s="55"/>
      <c r="J53" s="55"/>
      <c r="K53" s="55"/>
      <c r="L53" s="55"/>
      <c r="M53" s="55"/>
      <c r="N53" s="55"/>
      <c r="O53" s="55"/>
      <c r="P53" s="55"/>
      <c r="Q53" s="55"/>
      <c r="R53" s="55"/>
      <c r="S53" s="55"/>
      <c r="T53" s="55"/>
      <c r="U53" s="55"/>
      <c r="V53" s="55"/>
      <c r="W53" s="55"/>
      <c r="X53" s="55"/>
      <c r="Y53" s="55"/>
      <c r="Z53" s="55"/>
      <c r="AA53" s="55"/>
      <c r="AB53" s="55"/>
    </row>
    <row r="54" spans="1:28" ht="15">
      <c r="A54" s="55"/>
      <c r="B54" s="55"/>
      <c r="C54" s="55"/>
      <c r="D54" s="55"/>
      <c r="E54" s="93"/>
      <c r="F54" s="55"/>
      <c r="G54" s="55"/>
      <c r="H54" s="55"/>
      <c r="I54" s="55"/>
      <c r="J54" s="55"/>
      <c r="K54" s="55"/>
      <c r="L54" s="55"/>
      <c r="M54" s="55"/>
      <c r="N54" s="55"/>
      <c r="O54" s="55"/>
      <c r="P54" s="55"/>
      <c r="Q54" s="55"/>
      <c r="R54" s="55"/>
      <c r="S54" s="55"/>
      <c r="T54" s="55"/>
      <c r="U54" s="55"/>
      <c r="V54" s="55"/>
      <c r="W54" s="55"/>
      <c r="X54" s="55"/>
      <c r="Y54" s="55"/>
      <c r="Z54" s="55"/>
      <c r="AA54" s="55"/>
      <c r="AB54" s="55"/>
    </row>
    <row r="55" spans="1:28" ht="15">
      <c r="A55" s="55"/>
      <c r="B55" s="55"/>
      <c r="C55" s="55"/>
      <c r="D55" s="55"/>
      <c r="E55" s="93"/>
      <c r="F55" s="55"/>
      <c r="G55" s="55"/>
      <c r="H55" s="55"/>
      <c r="I55" s="55"/>
      <c r="J55" s="55"/>
      <c r="K55" s="55"/>
      <c r="L55" s="55"/>
      <c r="M55" s="55"/>
      <c r="N55" s="55"/>
      <c r="O55" s="55"/>
      <c r="P55" s="55"/>
      <c r="Q55" s="55"/>
      <c r="R55" s="55"/>
      <c r="S55" s="55"/>
      <c r="T55" s="55"/>
      <c r="U55" s="55"/>
      <c r="V55" s="55"/>
      <c r="W55" s="55"/>
      <c r="X55" s="55"/>
      <c r="Y55" s="55"/>
      <c r="Z55" s="55"/>
      <c r="AA55" s="55"/>
      <c r="AB55" s="55"/>
    </row>
    <row r="56" spans="1:28" ht="15">
      <c r="A56" s="55"/>
      <c r="B56" s="55"/>
      <c r="C56" s="55"/>
      <c r="D56" s="55"/>
      <c r="E56" s="93"/>
      <c r="F56" s="55"/>
      <c r="G56" s="55"/>
      <c r="H56" s="55"/>
      <c r="I56" s="55"/>
      <c r="J56" s="55"/>
      <c r="K56" s="55"/>
      <c r="L56" s="55"/>
      <c r="M56" s="55"/>
      <c r="N56" s="55"/>
      <c r="O56" s="55"/>
      <c r="P56" s="55"/>
      <c r="Q56" s="55"/>
      <c r="R56" s="55"/>
      <c r="S56" s="55"/>
      <c r="T56" s="55"/>
      <c r="U56" s="55"/>
      <c r="V56" s="55"/>
      <c r="W56" s="55"/>
      <c r="X56" s="55"/>
      <c r="Y56" s="55"/>
      <c r="Z56" s="55"/>
      <c r="AA56" s="55"/>
      <c r="AB56" s="55"/>
    </row>
    <row r="57" spans="1:28" ht="15">
      <c r="A57" s="55"/>
      <c r="B57" s="55"/>
      <c r="C57" s="55"/>
      <c r="D57" s="55"/>
      <c r="E57" s="93"/>
      <c r="F57" s="55"/>
      <c r="G57" s="55"/>
      <c r="H57" s="55"/>
      <c r="I57" s="55"/>
      <c r="J57" s="55"/>
      <c r="K57" s="55"/>
      <c r="L57" s="55"/>
      <c r="M57" s="55"/>
      <c r="N57" s="55"/>
      <c r="O57" s="55"/>
      <c r="P57" s="55"/>
      <c r="Q57" s="55"/>
      <c r="R57" s="55"/>
      <c r="S57" s="55"/>
      <c r="T57" s="55"/>
      <c r="U57" s="55"/>
      <c r="V57" s="55"/>
      <c r="W57" s="55"/>
      <c r="X57" s="55"/>
      <c r="Y57" s="55"/>
      <c r="Z57" s="55"/>
      <c r="AA57" s="55"/>
      <c r="AB57" s="55"/>
    </row>
    <row r="58" spans="1:28" ht="15">
      <c r="A58" s="55"/>
      <c r="B58" s="55"/>
      <c r="C58" s="55"/>
      <c r="D58" s="55"/>
      <c r="E58" s="93"/>
      <c r="F58" s="55"/>
      <c r="G58" s="55"/>
      <c r="H58" s="55"/>
      <c r="I58" s="55"/>
      <c r="J58" s="55"/>
      <c r="K58" s="55"/>
      <c r="L58" s="55"/>
      <c r="M58" s="55"/>
      <c r="N58" s="55"/>
      <c r="O58" s="55"/>
      <c r="P58" s="55"/>
      <c r="Q58" s="55"/>
      <c r="R58" s="55"/>
      <c r="S58" s="55"/>
      <c r="T58" s="55"/>
      <c r="U58" s="55"/>
      <c r="V58" s="55"/>
      <c r="W58" s="55"/>
      <c r="X58" s="55"/>
      <c r="Y58" s="55"/>
      <c r="Z58" s="55"/>
      <c r="AA58" s="55"/>
      <c r="AB58" s="55"/>
    </row>
    <row r="59" spans="1:28" ht="15">
      <c r="A59" s="55"/>
      <c r="B59" s="55"/>
      <c r="C59" s="55"/>
      <c r="D59" s="55"/>
      <c r="E59" s="93"/>
      <c r="F59" s="55"/>
      <c r="G59" s="55"/>
      <c r="H59" s="55"/>
      <c r="I59" s="55"/>
      <c r="J59" s="55"/>
      <c r="K59" s="55"/>
      <c r="L59" s="55"/>
      <c r="M59" s="55"/>
      <c r="N59" s="55"/>
      <c r="O59" s="55"/>
      <c r="P59" s="55"/>
      <c r="Q59" s="55"/>
      <c r="R59" s="55"/>
      <c r="S59" s="55"/>
      <c r="T59" s="55"/>
      <c r="U59" s="55"/>
      <c r="V59" s="55"/>
      <c r="W59" s="55"/>
      <c r="X59" s="55"/>
      <c r="Y59" s="55"/>
      <c r="Z59" s="55"/>
      <c r="AA59" s="55"/>
      <c r="AB59" s="55"/>
    </row>
    <row r="60" spans="1:28" ht="15">
      <c r="A60" s="55"/>
      <c r="B60" s="55"/>
      <c r="C60" s="55"/>
      <c r="D60" s="55"/>
      <c r="E60" s="93"/>
      <c r="F60" s="55"/>
      <c r="G60" s="55"/>
      <c r="H60" s="55"/>
      <c r="I60" s="55"/>
      <c r="J60" s="55"/>
      <c r="K60" s="55"/>
      <c r="L60" s="55"/>
      <c r="M60" s="55"/>
      <c r="N60" s="55"/>
      <c r="O60" s="55"/>
      <c r="P60" s="55"/>
      <c r="Q60" s="55"/>
      <c r="R60" s="55"/>
      <c r="S60" s="55"/>
      <c r="T60" s="55"/>
      <c r="U60" s="55"/>
      <c r="V60" s="55"/>
      <c r="W60" s="55"/>
      <c r="X60" s="55"/>
      <c r="Y60" s="55"/>
      <c r="Z60" s="55"/>
      <c r="AA60" s="55"/>
      <c r="AB60" s="55"/>
    </row>
    <row r="61" spans="1:28" ht="15">
      <c r="A61" s="55"/>
      <c r="B61" s="55"/>
      <c r="C61" s="55"/>
      <c r="D61" s="55"/>
      <c r="E61" s="93"/>
      <c r="F61" s="55"/>
      <c r="G61" s="55"/>
      <c r="H61" s="55"/>
      <c r="I61" s="55"/>
      <c r="J61" s="55"/>
      <c r="K61" s="55"/>
      <c r="L61" s="55"/>
      <c r="M61" s="55"/>
      <c r="N61" s="55"/>
      <c r="O61" s="55"/>
      <c r="P61" s="55"/>
      <c r="Q61" s="55"/>
      <c r="R61" s="55"/>
      <c r="S61" s="55"/>
      <c r="T61" s="55"/>
      <c r="U61" s="55"/>
      <c r="V61" s="55"/>
      <c r="W61" s="55"/>
      <c r="X61" s="55"/>
      <c r="Y61" s="55"/>
      <c r="Z61" s="55"/>
      <c r="AA61" s="55"/>
      <c r="AB61" s="55"/>
    </row>
    <row r="62" spans="1:28" ht="15">
      <c r="A62" s="55"/>
      <c r="B62" s="55"/>
      <c r="C62" s="55"/>
      <c r="D62" s="55"/>
      <c r="E62" s="93"/>
      <c r="F62" s="55"/>
      <c r="G62" s="55"/>
      <c r="H62" s="55"/>
      <c r="I62" s="55"/>
      <c r="J62" s="55"/>
      <c r="K62" s="55"/>
      <c r="L62" s="55"/>
      <c r="M62" s="55"/>
      <c r="N62" s="55"/>
      <c r="O62" s="55"/>
      <c r="P62" s="55"/>
      <c r="Q62" s="55"/>
      <c r="R62" s="55"/>
      <c r="S62" s="55"/>
      <c r="T62" s="55"/>
      <c r="U62" s="55"/>
      <c r="V62" s="55"/>
      <c r="W62" s="55"/>
      <c r="X62" s="55"/>
      <c r="Y62" s="55"/>
      <c r="Z62" s="55"/>
      <c r="AA62" s="55"/>
      <c r="AB62" s="55"/>
    </row>
    <row r="63" spans="1:28" ht="15">
      <c r="A63" s="55"/>
      <c r="B63" s="55"/>
      <c r="C63" s="55"/>
      <c r="D63" s="55"/>
      <c r="E63" s="93"/>
      <c r="F63" s="55"/>
      <c r="G63" s="55"/>
      <c r="H63" s="55"/>
      <c r="I63" s="55"/>
      <c r="J63" s="55"/>
      <c r="K63" s="55"/>
      <c r="L63" s="55"/>
      <c r="M63" s="55"/>
      <c r="N63" s="55"/>
      <c r="O63" s="55"/>
      <c r="P63" s="55"/>
      <c r="Q63" s="55"/>
      <c r="R63" s="55"/>
      <c r="S63" s="55"/>
      <c r="T63" s="55"/>
      <c r="U63" s="55"/>
      <c r="V63" s="55"/>
      <c r="W63" s="55"/>
      <c r="X63" s="55"/>
      <c r="Y63" s="55"/>
      <c r="Z63" s="55"/>
      <c r="AA63" s="55"/>
      <c r="AB63" s="55"/>
    </row>
    <row r="64" spans="1:28" ht="15">
      <c r="A64" s="55"/>
      <c r="B64" s="55"/>
      <c r="C64" s="55"/>
      <c r="D64" s="55"/>
      <c r="E64" s="93"/>
      <c r="F64" s="55"/>
      <c r="G64" s="55"/>
      <c r="H64" s="55"/>
      <c r="I64" s="55"/>
      <c r="J64" s="55"/>
      <c r="K64" s="55"/>
      <c r="L64" s="55"/>
      <c r="M64" s="55"/>
      <c r="N64" s="55"/>
      <c r="O64" s="55"/>
      <c r="P64" s="55"/>
      <c r="Q64" s="55"/>
      <c r="R64" s="55"/>
      <c r="S64" s="55"/>
      <c r="T64" s="55"/>
      <c r="U64" s="55"/>
      <c r="V64" s="55"/>
      <c r="W64" s="55"/>
      <c r="X64" s="55"/>
      <c r="Y64" s="55"/>
      <c r="Z64" s="55"/>
      <c r="AA64" s="55"/>
      <c r="AB64" s="55"/>
    </row>
    <row r="65" spans="1:28" ht="15">
      <c r="A65" s="55"/>
      <c r="B65" s="55"/>
      <c r="C65" s="55"/>
      <c r="D65" s="55"/>
      <c r="E65" s="93"/>
      <c r="F65" s="55"/>
      <c r="G65" s="55"/>
      <c r="H65" s="55"/>
      <c r="I65" s="55"/>
      <c r="J65" s="55"/>
      <c r="K65" s="55"/>
      <c r="L65" s="55"/>
      <c r="M65" s="55"/>
      <c r="N65" s="55"/>
      <c r="O65" s="55"/>
      <c r="P65" s="55"/>
      <c r="Q65" s="55"/>
      <c r="R65" s="55"/>
      <c r="S65" s="55"/>
      <c r="T65" s="55"/>
      <c r="U65" s="55"/>
      <c r="V65" s="55"/>
      <c r="W65" s="55"/>
      <c r="X65" s="55"/>
      <c r="Y65" s="55"/>
      <c r="Z65" s="55"/>
      <c r="AA65" s="55"/>
      <c r="AB65" s="55"/>
    </row>
    <row r="66" spans="1:28" ht="15">
      <c r="A66" s="55"/>
      <c r="B66" s="55"/>
      <c r="C66" s="55"/>
      <c r="D66" s="55"/>
      <c r="E66" s="93"/>
      <c r="F66" s="55"/>
      <c r="G66" s="55"/>
      <c r="H66" s="55"/>
      <c r="I66" s="55"/>
      <c r="J66" s="55"/>
      <c r="K66" s="55"/>
      <c r="L66" s="55"/>
      <c r="M66" s="55"/>
      <c r="N66" s="55"/>
      <c r="O66" s="55"/>
      <c r="P66" s="55"/>
      <c r="Q66" s="55"/>
      <c r="R66" s="55"/>
      <c r="S66" s="55"/>
      <c r="T66" s="55"/>
      <c r="U66" s="55"/>
      <c r="V66" s="55"/>
      <c r="W66" s="55"/>
      <c r="X66" s="55"/>
      <c r="Y66" s="55"/>
      <c r="Z66" s="55"/>
      <c r="AA66" s="55"/>
      <c r="AB66" s="55"/>
    </row>
    <row r="67" spans="1:28" ht="15">
      <c r="A67" s="55"/>
      <c r="B67" s="55"/>
      <c r="C67" s="55"/>
      <c r="D67" s="55"/>
      <c r="E67" s="93"/>
      <c r="F67" s="55"/>
      <c r="G67" s="55"/>
      <c r="H67" s="55"/>
      <c r="I67" s="55"/>
      <c r="J67" s="55"/>
      <c r="K67" s="55"/>
      <c r="L67" s="55"/>
      <c r="M67" s="55"/>
      <c r="N67" s="55"/>
      <c r="O67" s="55"/>
      <c r="P67" s="55"/>
      <c r="Q67" s="55"/>
      <c r="R67" s="55"/>
      <c r="S67" s="55"/>
      <c r="T67" s="55"/>
      <c r="U67" s="55"/>
      <c r="V67" s="55"/>
      <c r="W67" s="55"/>
      <c r="X67" s="55"/>
      <c r="Y67" s="55"/>
      <c r="Z67" s="55"/>
      <c r="AA67" s="55"/>
      <c r="AB67" s="55"/>
    </row>
    <row r="68" spans="1:28" ht="15">
      <c r="A68" s="55"/>
      <c r="B68" s="55"/>
      <c r="C68" s="55"/>
      <c r="D68" s="55"/>
      <c r="E68" s="93"/>
      <c r="F68" s="55"/>
      <c r="G68" s="55"/>
      <c r="H68" s="55"/>
      <c r="I68" s="55"/>
      <c r="J68" s="55"/>
      <c r="K68" s="55"/>
      <c r="L68" s="55"/>
      <c r="M68" s="55"/>
      <c r="N68" s="55"/>
      <c r="O68" s="55"/>
      <c r="P68" s="55"/>
      <c r="Q68" s="55"/>
      <c r="R68" s="55"/>
      <c r="S68" s="55"/>
      <c r="T68" s="55"/>
      <c r="U68" s="55"/>
      <c r="V68" s="55"/>
      <c r="W68" s="55"/>
      <c r="X68" s="55"/>
      <c r="Y68" s="55"/>
      <c r="Z68" s="55"/>
      <c r="AA68" s="55"/>
      <c r="AB68" s="55"/>
    </row>
    <row r="69" spans="1:28" ht="15">
      <c r="A69" s="55"/>
      <c r="B69" s="55"/>
      <c r="C69" s="55"/>
      <c r="D69" s="55"/>
      <c r="E69" s="93"/>
      <c r="F69" s="55"/>
      <c r="G69" s="55"/>
      <c r="H69" s="55"/>
      <c r="I69" s="55"/>
      <c r="J69" s="55"/>
      <c r="K69" s="55"/>
      <c r="L69" s="55"/>
      <c r="M69" s="55"/>
      <c r="N69" s="55"/>
      <c r="O69" s="55"/>
      <c r="P69" s="55"/>
      <c r="Q69" s="55"/>
      <c r="R69" s="55"/>
      <c r="S69" s="55"/>
      <c r="T69" s="55"/>
      <c r="U69" s="55"/>
      <c r="V69" s="55"/>
      <c r="W69" s="55"/>
      <c r="X69" s="55"/>
      <c r="Y69" s="55"/>
      <c r="Z69" s="55"/>
      <c r="AA69" s="55"/>
      <c r="AB69" s="55"/>
    </row>
    <row r="70" spans="1:28" ht="15">
      <c r="A70" s="55"/>
      <c r="B70" s="55"/>
      <c r="C70" s="55"/>
      <c r="D70" s="55"/>
      <c r="E70" s="93"/>
      <c r="F70" s="55"/>
      <c r="G70" s="55"/>
      <c r="H70" s="55"/>
      <c r="I70" s="55"/>
      <c r="J70" s="55"/>
      <c r="K70" s="55"/>
      <c r="L70" s="55"/>
      <c r="M70" s="55"/>
      <c r="N70" s="55"/>
      <c r="O70" s="55"/>
      <c r="P70" s="55"/>
      <c r="Q70" s="55"/>
      <c r="R70" s="55"/>
      <c r="S70" s="55"/>
      <c r="T70" s="55"/>
      <c r="U70" s="55"/>
      <c r="V70" s="55"/>
      <c r="W70" s="55"/>
      <c r="X70" s="55"/>
      <c r="Y70" s="55"/>
      <c r="Z70" s="55"/>
      <c r="AA70" s="55"/>
      <c r="AB70" s="55"/>
    </row>
    <row r="71" spans="1:28" ht="15">
      <c r="A71" s="55"/>
      <c r="B71" s="55"/>
      <c r="C71" s="55"/>
      <c r="D71" s="55"/>
      <c r="E71" s="93"/>
      <c r="F71" s="55"/>
      <c r="G71" s="55"/>
      <c r="H71" s="55"/>
      <c r="I71" s="55"/>
      <c r="J71" s="55"/>
      <c r="K71" s="55"/>
      <c r="L71" s="55"/>
      <c r="M71" s="55"/>
      <c r="N71" s="55"/>
      <c r="O71" s="55"/>
      <c r="P71" s="55"/>
      <c r="Q71" s="55"/>
      <c r="R71" s="55"/>
      <c r="S71" s="55"/>
      <c r="T71" s="55"/>
      <c r="U71" s="55"/>
      <c r="V71" s="55"/>
      <c r="W71" s="55"/>
      <c r="X71" s="55"/>
      <c r="Y71" s="55"/>
      <c r="Z71" s="55"/>
      <c r="AA71" s="55"/>
      <c r="AB71" s="55"/>
    </row>
    <row r="72" spans="1:28" ht="15">
      <c r="A72" s="55"/>
      <c r="B72" s="55"/>
      <c r="C72" s="55"/>
      <c r="D72" s="55"/>
      <c r="E72" s="93"/>
      <c r="F72" s="55"/>
      <c r="G72" s="55"/>
      <c r="H72" s="55"/>
      <c r="I72" s="55"/>
      <c r="J72" s="55"/>
      <c r="K72" s="55"/>
      <c r="L72" s="55"/>
      <c r="M72" s="55"/>
      <c r="N72" s="55"/>
      <c r="O72" s="55"/>
      <c r="P72" s="55"/>
      <c r="Q72" s="55"/>
      <c r="R72" s="55"/>
      <c r="S72" s="55"/>
      <c r="T72" s="55"/>
      <c r="U72" s="55"/>
      <c r="V72" s="55"/>
      <c r="W72" s="55"/>
      <c r="X72" s="55"/>
      <c r="Y72" s="55"/>
      <c r="Z72" s="55"/>
      <c r="AA72" s="55"/>
      <c r="AB72" s="55"/>
    </row>
    <row r="73" spans="1:28" ht="15">
      <c r="A73" s="55"/>
      <c r="B73" s="55"/>
      <c r="C73" s="55"/>
      <c r="D73" s="55"/>
      <c r="E73" s="93"/>
      <c r="F73" s="55"/>
      <c r="G73" s="55"/>
      <c r="H73" s="55"/>
      <c r="I73" s="55"/>
      <c r="J73" s="55"/>
      <c r="K73" s="55"/>
      <c r="L73" s="55"/>
      <c r="M73" s="55"/>
      <c r="N73" s="55"/>
      <c r="O73" s="55"/>
      <c r="P73" s="55"/>
      <c r="Q73" s="55"/>
      <c r="R73" s="55"/>
      <c r="S73" s="55"/>
      <c r="T73" s="55"/>
      <c r="U73" s="55"/>
      <c r="V73" s="55"/>
      <c r="W73" s="55"/>
      <c r="X73" s="55"/>
      <c r="Y73" s="55"/>
      <c r="Z73" s="55"/>
      <c r="AA73" s="55"/>
      <c r="AB73" s="55"/>
    </row>
    <row r="74" spans="1:28" ht="15">
      <c r="A74" s="55"/>
      <c r="B74" s="55"/>
      <c r="C74" s="55"/>
      <c r="D74" s="55"/>
      <c r="E74" s="93"/>
      <c r="F74" s="55"/>
      <c r="G74" s="55"/>
      <c r="H74" s="55"/>
      <c r="I74" s="55"/>
      <c r="J74" s="55"/>
      <c r="K74" s="55"/>
      <c r="L74" s="55"/>
      <c r="M74" s="55"/>
      <c r="N74" s="55"/>
      <c r="O74" s="55"/>
      <c r="P74" s="55"/>
      <c r="Q74" s="55"/>
      <c r="R74" s="55"/>
      <c r="S74" s="55"/>
      <c r="T74" s="55"/>
      <c r="U74" s="55"/>
      <c r="V74" s="55"/>
      <c r="W74" s="55"/>
      <c r="X74" s="55"/>
      <c r="Y74" s="55"/>
      <c r="Z74" s="55"/>
      <c r="AA74" s="55"/>
      <c r="AB74" s="55"/>
    </row>
    <row r="75" spans="1:28" ht="15">
      <c r="A75" s="55"/>
      <c r="B75" s="55"/>
      <c r="C75" s="55"/>
      <c r="D75" s="55"/>
      <c r="E75" s="93"/>
      <c r="F75" s="55"/>
      <c r="G75" s="55"/>
      <c r="H75" s="55"/>
      <c r="I75" s="55"/>
      <c r="J75" s="55"/>
      <c r="K75" s="55"/>
      <c r="L75" s="55"/>
      <c r="M75" s="55"/>
      <c r="N75" s="55"/>
      <c r="O75" s="55"/>
      <c r="P75" s="55"/>
      <c r="Q75" s="55"/>
      <c r="R75" s="55"/>
      <c r="S75" s="55"/>
      <c r="T75" s="55"/>
      <c r="U75" s="55"/>
      <c r="V75" s="55"/>
      <c r="W75" s="55"/>
      <c r="X75" s="55"/>
      <c r="Y75" s="55"/>
      <c r="Z75" s="55"/>
      <c r="AA75" s="55"/>
      <c r="AB75" s="55"/>
    </row>
    <row r="76" spans="1:28" ht="15">
      <c r="A76" s="55"/>
      <c r="B76" s="55"/>
      <c r="C76" s="55"/>
      <c r="D76" s="55"/>
      <c r="E76" s="93"/>
      <c r="F76" s="55"/>
      <c r="G76" s="55"/>
      <c r="H76" s="55"/>
      <c r="I76" s="55"/>
      <c r="J76" s="55"/>
      <c r="K76" s="55"/>
      <c r="L76" s="55"/>
      <c r="M76" s="55"/>
      <c r="N76" s="55"/>
      <c r="O76" s="55"/>
      <c r="P76" s="55"/>
      <c r="Q76" s="55"/>
      <c r="R76" s="55"/>
      <c r="S76" s="55"/>
      <c r="T76" s="55"/>
      <c r="U76" s="55"/>
      <c r="V76" s="55"/>
      <c r="W76" s="55"/>
      <c r="X76" s="55"/>
      <c r="Y76" s="55"/>
      <c r="Z76" s="55"/>
      <c r="AA76" s="55"/>
      <c r="AB76" s="55"/>
    </row>
    <row r="77" spans="1:28" ht="15">
      <c r="A77" s="55"/>
      <c r="B77" s="55"/>
      <c r="C77" s="55"/>
      <c r="D77" s="55"/>
      <c r="E77" s="93"/>
      <c r="F77" s="55"/>
      <c r="G77" s="55"/>
      <c r="H77" s="55"/>
      <c r="I77" s="55"/>
      <c r="J77" s="55"/>
      <c r="K77" s="55"/>
      <c r="L77" s="55"/>
      <c r="M77" s="55"/>
      <c r="N77" s="55"/>
      <c r="O77" s="55"/>
      <c r="P77" s="55"/>
      <c r="Q77" s="55"/>
      <c r="R77" s="55"/>
      <c r="S77" s="55"/>
      <c r="T77" s="55"/>
      <c r="U77" s="55"/>
      <c r="V77" s="55"/>
      <c r="W77" s="55"/>
      <c r="X77" s="55"/>
      <c r="Y77" s="55"/>
      <c r="Z77" s="55"/>
      <c r="AA77" s="55"/>
      <c r="AB77" s="55"/>
    </row>
    <row r="78" spans="1:28" ht="15">
      <c r="A78" s="55"/>
      <c r="B78" s="55"/>
      <c r="C78" s="55"/>
      <c r="D78" s="55"/>
      <c r="E78" s="93"/>
      <c r="F78" s="55"/>
      <c r="G78" s="55"/>
      <c r="H78" s="55"/>
      <c r="I78" s="55"/>
      <c r="J78" s="55"/>
      <c r="K78" s="55"/>
      <c r="L78" s="55"/>
      <c r="M78" s="55"/>
      <c r="N78" s="55"/>
      <c r="O78" s="55"/>
      <c r="P78" s="55"/>
      <c r="Q78" s="55"/>
      <c r="R78" s="55"/>
      <c r="S78" s="55"/>
      <c r="T78" s="55"/>
      <c r="U78" s="55"/>
      <c r="V78" s="55"/>
      <c r="W78" s="55"/>
      <c r="X78" s="55"/>
      <c r="Y78" s="55"/>
      <c r="Z78" s="55"/>
      <c r="AA78" s="55"/>
      <c r="AB78" s="55"/>
    </row>
    <row r="79" spans="1:28" ht="15">
      <c r="A79" s="55"/>
      <c r="B79" s="55"/>
      <c r="C79" s="55"/>
      <c r="D79" s="55"/>
      <c r="E79" s="93"/>
      <c r="F79" s="55"/>
      <c r="G79" s="55"/>
      <c r="H79" s="55"/>
      <c r="I79" s="55"/>
      <c r="J79" s="55"/>
      <c r="K79" s="55"/>
      <c r="L79" s="55"/>
      <c r="M79" s="55"/>
      <c r="N79" s="55"/>
      <c r="O79" s="55"/>
      <c r="P79" s="55"/>
      <c r="Q79" s="55"/>
      <c r="R79" s="55"/>
      <c r="S79" s="55"/>
      <c r="T79" s="55"/>
      <c r="U79" s="55"/>
      <c r="V79" s="55"/>
      <c r="W79" s="55"/>
      <c r="X79" s="55"/>
      <c r="Y79" s="55"/>
      <c r="Z79" s="55"/>
      <c r="AA79" s="55"/>
      <c r="AB79" s="55"/>
    </row>
    <row r="80" spans="1:28" ht="15">
      <c r="A80" s="55"/>
      <c r="B80" s="55"/>
      <c r="C80" s="55"/>
      <c r="D80" s="55"/>
      <c r="E80" s="93"/>
      <c r="F80" s="55"/>
      <c r="G80" s="55"/>
      <c r="H80" s="55"/>
      <c r="I80" s="55"/>
      <c r="J80" s="55"/>
      <c r="K80" s="55"/>
      <c r="L80" s="55"/>
      <c r="M80" s="55"/>
      <c r="N80" s="55"/>
      <c r="O80" s="55"/>
      <c r="P80" s="55"/>
      <c r="Q80" s="55"/>
      <c r="R80" s="55"/>
      <c r="S80" s="55"/>
      <c r="T80" s="55"/>
      <c r="U80" s="55"/>
      <c r="V80" s="55"/>
      <c r="W80" s="55"/>
      <c r="X80" s="55"/>
      <c r="Y80" s="55"/>
      <c r="Z80" s="55"/>
      <c r="AA80" s="55"/>
      <c r="AB80" s="55"/>
    </row>
    <row r="81" spans="1:28" ht="15">
      <c r="A81" s="55"/>
      <c r="B81" s="55"/>
      <c r="C81" s="55"/>
      <c r="D81" s="55"/>
      <c r="E81" s="93"/>
      <c r="F81" s="55"/>
      <c r="G81" s="55"/>
      <c r="H81" s="55"/>
      <c r="I81" s="55"/>
      <c r="J81" s="55"/>
      <c r="K81" s="55"/>
      <c r="L81" s="55"/>
      <c r="M81" s="55"/>
      <c r="N81" s="55"/>
      <c r="O81" s="55"/>
      <c r="P81" s="55"/>
      <c r="Q81" s="55"/>
      <c r="R81" s="55"/>
      <c r="S81" s="55"/>
      <c r="T81" s="55"/>
      <c r="U81" s="55"/>
      <c r="V81" s="55"/>
      <c r="W81" s="55"/>
      <c r="X81" s="55"/>
      <c r="Y81" s="55"/>
      <c r="Z81" s="55"/>
      <c r="AA81" s="55"/>
      <c r="AB81" s="55"/>
    </row>
    <row r="82" spans="1:28" ht="15">
      <c r="A82" s="55"/>
      <c r="B82" s="55"/>
      <c r="C82" s="55"/>
      <c r="D82" s="55"/>
      <c r="E82" s="93"/>
      <c r="F82" s="55"/>
      <c r="G82" s="55"/>
      <c r="H82" s="55"/>
      <c r="I82" s="55"/>
      <c r="J82" s="55"/>
      <c r="K82" s="55"/>
      <c r="L82" s="55"/>
      <c r="M82" s="55"/>
      <c r="N82" s="55"/>
      <c r="O82" s="55"/>
      <c r="P82" s="55"/>
      <c r="Q82" s="55"/>
      <c r="R82" s="55"/>
      <c r="S82" s="55"/>
      <c r="T82" s="55"/>
      <c r="U82" s="55"/>
      <c r="V82" s="55"/>
      <c r="W82" s="55"/>
      <c r="X82" s="55"/>
      <c r="Y82" s="55"/>
      <c r="Z82" s="55"/>
      <c r="AA82" s="55"/>
      <c r="AB82" s="55"/>
    </row>
    <row r="83" spans="1:28" ht="15">
      <c r="A83" s="55"/>
      <c r="B83" s="55"/>
      <c r="C83" s="55"/>
      <c r="D83" s="55"/>
      <c r="E83" s="93"/>
      <c r="F83" s="55"/>
      <c r="G83" s="55"/>
      <c r="H83" s="55"/>
      <c r="I83" s="55"/>
      <c r="J83" s="55"/>
      <c r="K83" s="55"/>
      <c r="L83" s="55"/>
      <c r="M83" s="55"/>
      <c r="N83" s="55"/>
      <c r="O83" s="55"/>
      <c r="P83" s="55"/>
      <c r="Q83" s="55"/>
      <c r="R83" s="55"/>
      <c r="S83" s="55"/>
      <c r="T83" s="55"/>
      <c r="U83" s="55"/>
      <c r="V83" s="55"/>
      <c r="W83" s="55"/>
      <c r="X83" s="55"/>
      <c r="Y83" s="55"/>
      <c r="Z83" s="55"/>
      <c r="AA83" s="55"/>
      <c r="AB83" s="55"/>
    </row>
    <row r="84" spans="1:28" ht="15">
      <c r="A84" s="55"/>
      <c r="B84" s="55"/>
      <c r="C84" s="55"/>
      <c r="D84" s="55"/>
      <c r="E84" s="93"/>
      <c r="F84" s="55"/>
      <c r="G84" s="55"/>
      <c r="H84" s="55"/>
      <c r="I84" s="55"/>
      <c r="J84" s="55"/>
      <c r="K84" s="55"/>
      <c r="L84" s="55"/>
      <c r="M84" s="55"/>
      <c r="N84" s="55"/>
      <c r="O84" s="55"/>
      <c r="P84" s="55"/>
      <c r="Q84" s="55"/>
      <c r="R84" s="55"/>
      <c r="S84" s="55"/>
      <c r="T84" s="55"/>
      <c r="U84" s="55"/>
      <c r="V84" s="55"/>
      <c r="W84" s="55"/>
      <c r="X84" s="55"/>
      <c r="Y84" s="55"/>
      <c r="Z84" s="55"/>
      <c r="AA84" s="55"/>
      <c r="AB84" s="55"/>
    </row>
    <row r="85" spans="1:28" ht="15">
      <c r="A85" s="55"/>
      <c r="B85" s="55"/>
      <c r="C85" s="55"/>
      <c r="D85" s="55"/>
      <c r="E85" s="93"/>
      <c r="F85" s="55"/>
      <c r="G85" s="55"/>
      <c r="H85" s="55"/>
      <c r="I85" s="55"/>
      <c r="J85" s="55"/>
      <c r="K85" s="55"/>
      <c r="L85" s="55"/>
      <c r="M85" s="55"/>
      <c r="N85" s="55"/>
      <c r="O85" s="55"/>
      <c r="P85" s="55"/>
      <c r="Q85" s="55"/>
      <c r="R85" s="55"/>
      <c r="S85" s="55"/>
      <c r="T85" s="55"/>
      <c r="U85" s="55"/>
      <c r="V85" s="55"/>
      <c r="W85" s="55"/>
      <c r="X85" s="55"/>
      <c r="Y85" s="55"/>
      <c r="Z85" s="55"/>
      <c r="AA85" s="55"/>
      <c r="AB85" s="55"/>
    </row>
    <row r="86" spans="1:28" ht="15">
      <c r="A86" s="55"/>
      <c r="B86" s="55"/>
      <c r="C86" s="55"/>
      <c r="D86" s="55"/>
      <c r="E86" s="93"/>
      <c r="F86" s="55"/>
      <c r="G86" s="55"/>
      <c r="H86" s="55"/>
      <c r="I86" s="55"/>
      <c r="J86" s="55"/>
      <c r="K86" s="55"/>
      <c r="L86" s="55"/>
      <c r="M86" s="55"/>
      <c r="N86" s="55"/>
      <c r="O86" s="55"/>
      <c r="P86" s="55"/>
      <c r="Q86" s="55"/>
      <c r="R86" s="55"/>
      <c r="S86" s="55"/>
      <c r="T86" s="55"/>
      <c r="U86" s="55"/>
      <c r="V86" s="55"/>
      <c r="W86" s="55"/>
      <c r="X86" s="55"/>
      <c r="Y86" s="55"/>
      <c r="Z86" s="55"/>
      <c r="AA86" s="55"/>
      <c r="AB86" s="55"/>
    </row>
    <row r="87" spans="1:28" ht="15">
      <c r="A87" s="55"/>
      <c r="B87" s="55"/>
      <c r="C87" s="55"/>
      <c r="D87" s="55"/>
      <c r="E87" s="93"/>
      <c r="F87" s="55"/>
      <c r="G87" s="55"/>
      <c r="H87" s="55"/>
      <c r="I87" s="55"/>
      <c r="J87" s="55"/>
      <c r="K87" s="55"/>
      <c r="L87" s="55"/>
      <c r="M87" s="55"/>
      <c r="N87" s="55"/>
      <c r="O87" s="55"/>
      <c r="P87" s="55"/>
      <c r="Q87" s="55"/>
      <c r="R87" s="55"/>
      <c r="S87" s="55"/>
      <c r="T87" s="55"/>
      <c r="U87" s="55"/>
      <c r="V87" s="55"/>
      <c r="W87" s="55"/>
      <c r="X87" s="55"/>
      <c r="Y87" s="55"/>
      <c r="Z87" s="55"/>
      <c r="AA87" s="55"/>
      <c r="AB87" s="55"/>
    </row>
    <row r="88" spans="1:28" ht="15">
      <c r="A88" s="55"/>
      <c r="B88" s="55"/>
      <c r="C88" s="55"/>
      <c r="D88" s="55"/>
      <c r="E88" s="93"/>
      <c r="F88" s="55"/>
      <c r="G88" s="55"/>
      <c r="H88" s="55"/>
      <c r="I88" s="55"/>
      <c r="J88" s="55"/>
      <c r="K88" s="55"/>
      <c r="L88" s="55"/>
      <c r="M88" s="55"/>
      <c r="N88" s="55"/>
      <c r="O88" s="55"/>
      <c r="P88" s="55"/>
      <c r="Q88" s="55"/>
      <c r="R88" s="55"/>
      <c r="S88" s="55"/>
      <c r="T88" s="55"/>
      <c r="U88" s="55"/>
      <c r="V88" s="55"/>
      <c r="W88" s="55"/>
      <c r="X88" s="55"/>
      <c r="Y88" s="55"/>
      <c r="Z88" s="55"/>
      <c r="AA88" s="55"/>
      <c r="AB88" s="55"/>
    </row>
    <row r="89" spans="1:28" ht="15">
      <c r="A89" s="55"/>
      <c r="B89" s="55"/>
      <c r="C89" s="55"/>
      <c r="D89" s="55"/>
      <c r="E89" s="93"/>
      <c r="F89" s="55"/>
      <c r="G89" s="55"/>
      <c r="H89" s="55"/>
      <c r="I89" s="55"/>
      <c r="J89" s="55"/>
      <c r="K89" s="55"/>
      <c r="L89" s="55"/>
      <c r="M89" s="55"/>
      <c r="N89" s="55"/>
      <c r="O89" s="55"/>
      <c r="P89" s="55"/>
      <c r="Q89" s="55"/>
      <c r="R89" s="55"/>
      <c r="S89" s="55"/>
      <c r="T89" s="55"/>
      <c r="U89" s="55"/>
      <c r="V89" s="55"/>
      <c r="W89" s="55"/>
      <c r="X89" s="55"/>
      <c r="Y89" s="55"/>
      <c r="Z89" s="55"/>
      <c r="AA89" s="55"/>
      <c r="AB89" s="55"/>
    </row>
    <row r="90" spans="1:28" ht="15">
      <c r="A90" s="55"/>
      <c r="B90" s="55"/>
      <c r="C90" s="55"/>
      <c r="D90" s="55"/>
      <c r="E90" s="93"/>
      <c r="F90" s="55"/>
      <c r="G90" s="55"/>
      <c r="H90" s="55"/>
      <c r="I90" s="55"/>
      <c r="J90" s="55"/>
      <c r="K90" s="55"/>
      <c r="L90" s="55"/>
      <c r="M90" s="55"/>
      <c r="N90" s="55"/>
      <c r="O90" s="55"/>
      <c r="P90" s="55"/>
      <c r="Q90" s="55"/>
      <c r="R90" s="55"/>
      <c r="S90" s="55"/>
      <c r="T90" s="55"/>
      <c r="U90" s="55"/>
      <c r="V90" s="55"/>
      <c r="W90" s="55"/>
      <c r="X90" s="55"/>
      <c r="Y90" s="55"/>
      <c r="Z90" s="55"/>
      <c r="AA90" s="55"/>
      <c r="AB90" s="55"/>
    </row>
    <row r="91" spans="1:28" ht="15">
      <c r="A91" s="55"/>
      <c r="B91" s="55"/>
      <c r="C91" s="55"/>
      <c r="D91" s="55"/>
      <c r="E91" s="93"/>
      <c r="F91" s="55"/>
      <c r="G91" s="55"/>
      <c r="H91" s="55"/>
      <c r="I91" s="55"/>
      <c r="J91" s="55"/>
      <c r="K91" s="55"/>
      <c r="L91" s="55"/>
      <c r="M91" s="55"/>
      <c r="N91" s="55"/>
      <c r="O91" s="55"/>
      <c r="P91" s="55"/>
      <c r="Q91" s="55"/>
      <c r="R91" s="55"/>
      <c r="S91" s="55"/>
      <c r="T91" s="55"/>
      <c r="U91" s="55"/>
      <c r="V91" s="55"/>
      <c r="W91" s="55"/>
      <c r="X91" s="55"/>
      <c r="Y91" s="55"/>
      <c r="Z91" s="55"/>
      <c r="AA91" s="55"/>
      <c r="AB91" s="55"/>
    </row>
    <row r="92" spans="1:28" ht="15">
      <c r="A92" s="55"/>
      <c r="B92" s="55"/>
      <c r="C92" s="55"/>
      <c r="D92" s="55"/>
      <c r="E92" s="93"/>
      <c r="F92" s="55"/>
      <c r="G92" s="55"/>
      <c r="H92" s="55"/>
      <c r="I92" s="55"/>
      <c r="J92" s="55"/>
      <c r="K92" s="55"/>
      <c r="L92" s="55"/>
      <c r="M92" s="55"/>
      <c r="N92" s="55"/>
      <c r="O92" s="55"/>
      <c r="P92" s="55"/>
      <c r="Q92" s="55"/>
      <c r="R92" s="55"/>
      <c r="S92" s="55"/>
      <c r="T92" s="55"/>
      <c r="U92" s="55"/>
      <c r="V92" s="55"/>
      <c r="W92" s="55"/>
      <c r="X92" s="55"/>
      <c r="Y92" s="55"/>
      <c r="Z92" s="55"/>
      <c r="AA92" s="55"/>
      <c r="AB92" s="55"/>
    </row>
    <row r="93" spans="1:28" ht="15">
      <c r="A93" s="55"/>
      <c r="B93" s="55"/>
      <c r="C93" s="55"/>
      <c r="D93" s="55"/>
      <c r="E93" s="93"/>
      <c r="F93" s="55"/>
      <c r="G93" s="55"/>
      <c r="H93" s="55"/>
      <c r="I93" s="55"/>
      <c r="J93" s="55"/>
      <c r="K93" s="55"/>
      <c r="L93" s="55"/>
      <c r="M93" s="55"/>
      <c r="N93" s="55"/>
      <c r="O93" s="55"/>
      <c r="P93" s="55"/>
      <c r="Q93" s="55"/>
      <c r="R93" s="55"/>
      <c r="S93" s="55"/>
      <c r="T93" s="55"/>
      <c r="U93" s="55"/>
      <c r="V93" s="55"/>
      <c r="W93" s="55"/>
      <c r="X93" s="55"/>
      <c r="Y93" s="55"/>
      <c r="Z93" s="55"/>
      <c r="AA93" s="55"/>
      <c r="AB93" s="55"/>
    </row>
    <row r="94" spans="1:28" ht="15">
      <c r="A94" s="55"/>
      <c r="B94" s="55"/>
      <c r="C94" s="55"/>
      <c r="D94" s="55"/>
      <c r="E94" s="93"/>
      <c r="F94" s="55"/>
      <c r="G94" s="55"/>
      <c r="H94" s="55"/>
      <c r="I94" s="55"/>
      <c r="J94" s="55"/>
      <c r="K94" s="55"/>
      <c r="L94" s="55"/>
      <c r="M94" s="55"/>
      <c r="N94" s="55"/>
      <c r="O94" s="55"/>
      <c r="P94" s="55"/>
      <c r="Q94" s="55"/>
      <c r="R94" s="55"/>
      <c r="S94" s="55"/>
      <c r="T94" s="55"/>
      <c r="U94" s="55"/>
      <c r="V94" s="55"/>
      <c r="W94" s="55"/>
      <c r="X94" s="55"/>
      <c r="Y94" s="55"/>
      <c r="Z94" s="55"/>
      <c r="AA94" s="55"/>
      <c r="AB94" s="55"/>
    </row>
    <row r="95" spans="1:28" ht="15">
      <c r="A95" s="55"/>
      <c r="B95" s="55"/>
      <c r="C95" s="55"/>
      <c r="D95" s="55"/>
      <c r="E95" s="93"/>
      <c r="F95" s="55"/>
      <c r="G95" s="55"/>
      <c r="H95" s="55"/>
      <c r="I95" s="55"/>
      <c r="J95" s="55"/>
      <c r="K95" s="55"/>
      <c r="L95" s="55"/>
      <c r="M95" s="55"/>
      <c r="N95" s="55"/>
      <c r="O95" s="55"/>
      <c r="P95" s="55"/>
      <c r="Q95" s="55"/>
      <c r="R95" s="55"/>
      <c r="S95" s="55"/>
      <c r="T95" s="55"/>
      <c r="U95" s="55"/>
      <c r="V95" s="55"/>
      <c r="W95" s="55"/>
      <c r="X95" s="55"/>
      <c r="Y95" s="55"/>
      <c r="Z95" s="55"/>
      <c r="AA95" s="55"/>
      <c r="AB95" s="55"/>
    </row>
    <row r="96" spans="1:28" ht="15">
      <c r="A96" s="55"/>
      <c r="B96" s="55"/>
      <c r="C96" s="55"/>
      <c r="D96" s="55"/>
      <c r="E96" s="93"/>
      <c r="F96" s="55"/>
      <c r="G96" s="55"/>
      <c r="H96" s="55"/>
      <c r="I96" s="55"/>
      <c r="J96" s="55"/>
      <c r="K96" s="55"/>
      <c r="L96" s="55"/>
      <c r="M96" s="55"/>
      <c r="N96" s="55"/>
      <c r="O96" s="55"/>
      <c r="P96" s="55"/>
      <c r="Q96" s="55"/>
      <c r="R96" s="55"/>
      <c r="S96" s="55"/>
      <c r="T96" s="55"/>
      <c r="U96" s="55"/>
      <c r="V96" s="55"/>
      <c r="W96" s="55"/>
      <c r="X96" s="55"/>
      <c r="Y96" s="55"/>
      <c r="Z96" s="55"/>
      <c r="AA96" s="55"/>
      <c r="AB96" s="55"/>
    </row>
    <row r="97" spans="1:28" ht="15">
      <c r="A97" s="55"/>
      <c r="B97" s="55"/>
      <c r="C97" s="55"/>
      <c r="D97" s="55"/>
      <c r="E97" s="93"/>
      <c r="F97" s="55"/>
      <c r="G97" s="55"/>
      <c r="H97" s="55"/>
      <c r="I97" s="55"/>
      <c r="J97" s="55"/>
      <c r="K97" s="55"/>
      <c r="L97" s="55"/>
      <c r="M97" s="55"/>
      <c r="N97" s="55"/>
      <c r="O97" s="55"/>
      <c r="P97" s="55"/>
      <c r="Q97" s="55"/>
      <c r="R97" s="55"/>
      <c r="S97" s="55"/>
      <c r="T97" s="55"/>
      <c r="U97" s="55"/>
      <c r="V97" s="55"/>
      <c r="W97" s="55"/>
      <c r="X97" s="55"/>
      <c r="Y97" s="55"/>
      <c r="Z97" s="55"/>
      <c r="AA97" s="55"/>
      <c r="AB97" s="55"/>
    </row>
    <row r="98" spans="1:28" ht="15">
      <c r="A98" s="55"/>
      <c r="B98" s="55"/>
      <c r="C98" s="55"/>
      <c r="D98" s="55"/>
      <c r="E98" s="93"/>
      <c r="F98" s="55"/>
      <c r="G98" s="55"/>
      <c r="H98" s="55"/>
      <c r="I98" s="55"/>
      <c r="J98" s="55"/>
      <c r="K98" s="55"/>
      <c r="L98" s="55"/>
      <c r="M98" s="55"/>
      <c r="N98" s="55"/>
      <c r="O98" s="55"/>
      <c r="P98" s="55"/>
      <c r="Q98" s="55"/>
      <c r="R98" s="55"/>
      <c r="S98" s="55"/>
      <c r="T98" s="55"/>
      <c r="U98" s="55"/>
      <c r="V98" s="55"/>
      <c r="W98" s="55"/>
      <c r="X98" s="55"/>
      <c r="Y98" s="55"/>
      <c r="Z98" s="55"/>
      <c r="AA98" s="55"/>
      <c r="AB98" s="55"/>
    </row>
    <row r="99" spans="1:28" ht="15">
      <c r="A99" s="55"/>
      <c r="B99" s="55"/>
      <c r="C99" s="55"/>
      <c r="D99" s="55"/>
      <c r="E99" s="93"/>
      <c r="F99" s="55"/>
      <c r="G99" s="55"/>
      <c r="H99" s="55"/>
      <c r="I99" s="55"/>
      <c r="J99" s="55"/>
      <c r="K99" s="55"/>
      <c r="L99" s="55"/>
      <c r="M99" s="55"/>
      <c r="N99" s="55"/>
      <c r="O99" s="55"/>
      <c r="P99" s="55"/>
      <c r="Q99" s="55"/>
      <c r="R99" s="55"/>
      <c r="S99" s="55"/>
      <c r="T99" s="55"/>
      <c r="U99" s="55"/>
      <c r="V99" s="55"/>
      <c r="W99" s="55"/>
      <c r="X99" s="55"/>
      <c r="Y99" s="55"/>
      <c r="Z99" s="55"/>
      <c r="AA99" s="55"/>
      <c r="AB99" s="55"/>
    </row>
    <row r="100" spans="1:28" ht="15">
      <c r="A100" s="55"/>
      <c r="B100" s="55"/>
      <c r="C100" s="55"/>
      <c r="D100" s="55"/>
      <c r="E100" s="93"/>
      <c r="F100" s="55"/>
      <c r="G100" s="55"/>
      <c r="H100" s="55"/>
      <c r="I100" s="55"/>
      <c r="J100" s="55"/>
      <c r="K100" s="55"/>
      <c r="L100" s="55"/>
      <c r="M100" s="55"/>
      <c r="N100" s="55"/>
      <c r="O100" s="55"/>
      <c r="P100" s="55"/>
      <c r="Q100" s="55"/>
      <c r="R100" s="55"/>
      <c r="S100" s="55"/>
      <c r="T100" s="55"/>
      <c r="U100" s="55"/>
      <c r="V100" s="55"/>
      <c r="W100" s="55"/>
      <c r="X100" s="55"/>
      <c r="Y100" s="55"/>
      <c r="Z100" s="55"/>
      <c r="AA100" s="55"/>
      <c r="AB100" s="55"/>
    </row>
    <row r="101" spans="1:28" ht="15">
      <c r="A101" s="55"/>
      <c r="B101" s="55"/>
      <c r="C101" s="55"/>
      <c r="D101" s="55"/>
      <c r="E101" s="93"/>
      <c r="F101" s="55"/>
      <c r="G101" s="55"/>
      <c r="H101" s="55"/>
      <c r="I101" s="55"/>
      <c r="J101" s="55"/>
      <c r="K101" s="55"/>
      <c r="L101" s="55"/>
      <c r="M101" s="55"/>
      <c r="N101" s="55"/>
      <c r="O101" s="55"/>
      <c r="P101" s="55"/>
      <c r="Q101" s="55"/>
      <c r="R101" s="55"/>
      <c r="S101" s="55"/>
      <c r="T101" s="55"/>
      <c r="U101" s="55"/>
      <c r="V101" s="55"/>
      <c r="W101" s="55"/>
      <c r="X101" s="55"/>
      <c r="Y101" s="55"/>
      <c r="Z101" s="55"/>
      <c r="AA101" s="55"/>
      <c r="AB101" s="55"/>
    </row>
    <row r="102" spans="1:28" ht="15">
      <c r="A102" s="55"/>
      <c r="B102" s="55"/>
      <c r="C102" s="55"/>
      <c r="D102" s="55"/>
      <c r="E102" s="93"/>
      <c r="F102" s="55"/>
      <c r="G102" s="55"/>
      <c r="H102" s="55"/>
      <c r="I102" s="55"/>
      <c r="J102" s="55"/>
      <c r="K102" s="55"/>
      <c r="L102" s="55"/>
      <c r="M102" s="55"/>
      <c r="N102" s="55"/>
      <c r="O102" s="55"/>
      <c r="P102" s="55"/>
      <c r="Q102" s="55"/>
      <c r="R102" s="55"/>
      <c r="S102" s="55"/>
      <c r="T102" s="55"/>
      <c r="U102" s="55"/>
      <c r="V102" s="55"/>
      <c r="W102" s="55"/>
      <c r="X102" s="55"/>
      <c r="Y102" s="55"/>
      <c r="Z102" s="55"/>
      <c r="AA102" s="55"/>
      <c r="AB102" s="55"/>
    </row>
    <row r="103" spans="1:28" ht="15">
      <c r="A103" s="55"/>
      <c r="B103" s="55"/>
      <c r="C103" s="55"/>
      <c r="D103" s="55"/>
      <c r="E103" s="93"/>
      <c r="F103" s="55"/>
      <c r="G103" s="55"/>
      <c r="H103" s="55"/>
      <c r="I103" s="55"/>
      <c r="J103" s="55"/>
      <c r="K103" s="55"/>
      <c r="L103" s="55"/>
      <c r="M103" s="55"/>
      <c r="N103" s="55"/>
      <c r="O103" s="55"/>
      <c r="P103" s="55"/>
      <c r="Q103" s="55"/>
      <c r="R103" s="55"/>
      <c r="S103" s="55"/>
      <c r="T103" s="55"/>
      <c r="U103" s="55"/>
      <c r="V103" s="55"/>
      <c r="W103" s="55"/>
      <c r="X103" s="55"/>
      <c r="Y103" s="55"/>
      <c r="Z103" s="55"/>
      <c r="AA103" s="55"/>
      <c r="AB103" s="55"/>
    </row>
    <row r="104" spans="1:28" ht="15">
      <c r="A104" s="55"/>
      <c r="B104" s="55"/>
      <c r="C104" s="55"/>
      <c r="D104" s="55"/>
      <c r="E104" s="93"/>
      <c r="F104" s="55"/>
      <c r="G104" s="55"/>
      <c r="H104" s="55"/>
      <c r="I104" s="55"/>
      <c r="J104" s="55"/>
      <c r="K104" s="55"/>
      <c r="L104" s="55"/>
      <c r="M104" s="55"/>
      <c r="N104" s="55"/>
      <c r="O104" s="55"/>
      <c r="P104" s="55"/>
      <c r="Q104" s="55"/>
      <c r="R104" s="55"/>
      <c r="S104" s="55"/>
      <c r="T104" s="55"/>
      <c r="U104" s="55"/>
      <c r="V104" s="55"/>
      <c r="W104" s="55"/>
      <c r="X104" s="55"/>
      <c r="Y104" s="55"/>
      <c r="Z104" s="55"/>
      <c r="AA104" s="55"/>
      <c r="AB104" s="55"/>
    </row>
    <row r="105" spans="1:28" ht="15">
      <c r="A105" s="55"/>
      <c r="B105" s="55"/>
      <c r="C105" s="55"/>
      <c r="D105" s="55"/>
      <c r="E105" s="93"/>
      <c r="F105" s="55"/>
      <c r="G105" s="55"/>
      <c r="H105" s="55"/>
      <c r="I105" s="55"/>
      <c r="J105" s="55"/>
      <c r="K105" s="55"/>
      <c r="L105" s="55"/>
      <c r="M105" s="55"/>
      <c r="N105" s="55"/>
      <c r="O105" s="55"/>
      <c r="P105" s="55"/>
      <c r="Q105" s="55"/>
      <c r="R105" s="55"/>
      <c r="S105" s="55"/>
      <c r="T105" s="55"/>
      <c r="U105" s="55"/>
      <c r="V105" s="55"/>
      <c r="W105" s="55"/>
      <c r="X105" s="55"/>
      <c r="Y105" s="55"/>
      <c r="Z105" s="55"/>
      <c r="AA105" s="55"/>
      <c r="AB105" s="55"/>
    </row>
    <row r="106" spans="1:28" ht="15">
      <c r="A106" s="55"/>
      <c r="B106" s="55"/>
      <c r="C106" s="55"/>
      <c r="D106" s="55"/>
      <c r="E106" s="93"/>
      <c r="F106" s="55"/>
      <c r="G106" s="55"/>
      <c r="H106" s="55"/>
      <c r="I106" s="55"/>
      <c r="J106" s="55"/>
      <c r="K106" s="55"/>
      <c r="L106" s="55"/>
      <c r="M106" s="55"/>
      <c r="N106" s="55"/>
      <c r="O106" s="55"/>
      <c r="P106" s="55"/>
      <c r="Q106" s="55"/>
      <c r="R106" s="55"/>
      <c r="S106" s="55"/>
      <c r="T106" s="55"/>
      <c r="U106" s="55"/>
      <c r="V106" s="55"/>
      <c r="W106" s="55"/>
      <c r="X106" s="55"/>
      <c r="Y106" s="55"/>
      <c r="Z106" s="55"/>
      <c r="AA106" s="55"/>
      <c r="AB106" s="55"/>
    </row>
    <row r="107" spans="1:28" ht="15">
      <c r="A107" s="55"/>
      <c r="B107" s="55"/>
      <c r="C107" s="55"/>
      <c r="D107" s="55"/>
      <c r="E107" s="93"/>
      <c r="F107" s="55"/>
      <c r="G107" s="55"/>
      <c r="H107" s="55"/>
      <c r="I107" s="55"/>
      <c r="J107" s="55"/>
      <c r="K107" s="55"/>
      <c r="L107" s="55"/>
      <c r="M107" s="55"/>
      <c r="N107" s="55"/>
      <c r="O107" s="55"/>
      <c r="P107" s="55"/>
      <c r="Q107" s="55"/>
      <c r="R107" s="55"/>
      <c r="S107" s="55"/>
      <c r="T107" s="55"/>
      <c r="U107" s="55"/>
      <c r="V107" s="55"/>
      <c r="W107" s="55"/>
      <c r="X107" s="55"/>
      <c r="Y107" s="55"/>
      <c r="Z107" s="55"/>
      <c r="AA107" s="55"/>
      <c r="AB107" s="55"/>
    </row>
    <row r="108" spans="1:28" ht="15">
      <c r="A108" s="55"/>
      <c r="B108" s="55"/>
      <c r="C108" s="55"/>
      <c r="D108" s="55"/>
      <c r="E108" s="93"/>
      <c r="F108" s="55"/>
      <c r="G108" s="55"/>
      <c r="H108" s="55"/>
      <c r="I108" s="55"/>
      <c r="J108" s="55"/>
      <c r="K108" s="55"/>
      <c r="L108" s="55"/>
      <c r="M108" s="55"/>
      <c r="N108" s="55"/>
      <c r="O108" s="55"/>
      <c r="P108" s="55"/>
      <c r="Q108" s="55"/>
      <c r="R108" s="55"/>
      <c r="S108" s="55"/>
      <c r="T108" s="55"/>
      <c r="U108" s="55"/>
      <c r="V108" s="55"/>
      <c r="W108" s="55"/>
      <c r="X108" s="55"/>
      <c r="Y108" s="55"/>
      <c r="Z108" s="55"/>
      <c r="AA108" s="55"/>
      <c r="AB108" s="55"/>
    </row>
    <row r="109" spans="1:28" ht="15">
      <c r="A109" s="55"/>
      <c r="B109" s="55"/>
      <c r="C109" s="55"/>
      <c r="D109" s="55"/>
      <c r="E109" s="93"/>
      <c r="F109" s="55"/>
      <c r="G109" s="55"/>
      <c r="H109" s="55"/>
      <c r="I109" s="55"/>
      <c r="J109" s="55"/>
      <c r="K109" s="55"/>
      <c r="L109" s="55"/>
      <c r="M109" s="55"/>
      <c r="N109" s="55"/>
      <c r="O109" s="55"/>
      <c r="P109" s="55"/>
      <c r="Q109" s="55"/>
      <c r="R109" s="55"/>
      <c r="S109" s="55"/>
      <c r="T109" s="55"/>
      <c r="U109" s="55"/>
      <c r="V109" s="55"/>
      <c r="W109" s="55"/>
      <c r="X109" s="55"/>
      <c r="Y109" s="55"/>
      <c r="Z109" s="55"/>
      <c r="AA109" s="55"/>
      <c r="AB109" s="55"/>
    </row>
    <row r="110" spans="1:28" ht="15">
      <c r="A110" s="55"/>
      <c r="B110" s="55"/>
      <c r="C110" s="55"/>
      <c r="D110" s="55"/>
      <c r="E110" s="93"/>
      <c r="F110" s="55"/>
      <c r="G110" s="55"/>
      <c r="H110" s="55"/>
      <c r="I110" s="55"/>
      <c r="J110" s="55"/>
      <c r="K110" s="55"/>
      <c r="L110" s="55"/>
      <c r="M110" s="55"/>
      <c r="N110" s="55"/>
      <c r="O110" s="55"/>
      <c r="P110" s="55"/>
      <c r="Q110" s="55"/>
      <c r="R110" s="55"/>
      <c r="S110" s="55"/>
      <c r="T110" s="55"/>
      <c r="U110" s="55"/>
      <c r="V110" s="55"/>
      <c r="W110" s="55"/>
      <c r="X110" s="55"/>
      <c r="Y110" s="55"/>
      <c r="Z110" s="55"/>
      <c r="AA110" s="55"/>
      <c r="AB110" s="55"/>
    </row>
    <row r="111" spans="1:28" ht="15">
      <c r="A111" s="55"/>
      <c r="B111" s="55"/>
      <c r="C111" s="55"/>
      <c r="D111" s="55"/>
      <c r="E111" s="93"/>
      <c r="F111" s="55"/>
      <c r="G111" s="55"/>
      <c r="H111" s="55"/>
      <c r="I111" s="55"/>
      <c r="J111" s="55"/>
      <c r="K111" s="55"/>
      <c r="L111" s="55"/>
      <c r="M111" s="55"/>
      <c r="N111" s="55"/>
      <c r="O111" s="55"/>
      <c r="P111" s="55"/>
      <c r="Q111" s="55"/>
      <c r="R111" s="55"/>
      <c r="S111" s="55"/>
      <c r="T111" s="55"/>
      <c r="U111" s="55"/>
      <c r="V111" s="55"/>
      <c r="W111" s="55"/>
      <c r="X111" s="55"/>
      <c r="Y111" s="55"/>
      <c r="Z111" s="55"/>
      <c r="AA111" s="55"/>
      <c r="AB111" s="55"/>
    </row>
    <row r="112" spans="1:28" ht="15">
      <c r="A112" s="55"/>
      <c r="B112" s="55"/>
      <c r="C112" s="55"/>
      <c r="D112" s="55"/>
      <c r="E112" s="93"/>
      <c r="F112" s="55"/>
      <c r="G112" s="55"/>
      <c r="H112" s="55"/>
      <c r="I112" s="55"/>
      <c r="J112" s="55"/>
      <c r="K112" s="55"/>
      <c r="L112" s="55"/>
      <c r="M112" s="55"/>
      <c r="N112" s="55"/>
      <c r="O112" s="55"/>
      <c r="P112" s="55"/>
      <c r="Q112" s="55"/>
      <c r="R112" s="55"/>
      <c r="S112" s="55"/>
      <c r="T112" s="55"/>
      <c r="U112" s="55"/>
      <c r="V112" s="55"/>
      <c r="W112" s="55"/>
      <c r="X112" s="55"/>
      <c r="Y112" s="55"/>
      <c r="Z112" s="55"/>
      <c r="AA112" s="55"/>
      <c r="AB112" s="55"/>
    </row>
    <row r="113" spans="1:28" ht="15">
      <c r="A113" s="55"/>
      <c r="B113" s="55"/>
      <c r="C113" s="55"/>
      <c r="D113" s="55"/>
      <c r="E113" s="93"/>
      <c r="F113" s="55"/>
      <c r="G113" s="55"/>
      <c r="H113" s="55"/>
      <c r="I113" s="55"/>
      <c r="J113" s="55"/>
      <c r="K113" s="55"/>
      <c r="L113" s="55"/>
      <c r="M113" s="55"/>
      <c r="N113" s="55"/>
      <c r="O113" s="55"/>
      <c r="P113" s="55"/>
      <c r="Q113" s="55"/>
      <c r="R113" s="55"/>
      <c r="S113" s="55"/>
      <c r="T113" s="55"/>
      <c r="U113" s="55"/>
      <c r="V113" s="55"/>
      <c r="W113" s="55"/>
      <c r="X113" s="55"/>
      <c r="Y113" s="55"/>
      <c r="Z113" s="55"/>
      <c r="AA113" s="55"/>
      <c r="AB113" s="55"/>
    </row>
    <row r="114" spans="1:28" ht="15">
      <c r="A114" s="55"/>
      <c r="B114" s="55"/>
      <c r="C114" s="55"/>
      <c r="D114" s="55"/>
      <c r="E114" s="93"/>
      <c r="F114" s="55"/>
      <c r="G114" s="55"/>
      <c r="H114" s="55"/>
      <c r="I114" s="55"/>
      <c r="J114" s="55"/>
      <c r="K114" s="55"/>
      <c r="L114" s="55"/>
      <c r="M114" s="55"/>
      <c r="N114" s="55"/>
      <c r="O114" s="55"/>
      <c r="P114" s="55"/>
      <c r="Q114" s="55"/>
      <c r="R114" s="55"/>
      <c r="S114" s="55"/>
      <c r="T114" s="55"/>
      <c r="U114" s="55"/>
      <c r="V114" s="55"/>
      <c r="W114" s="55"/>
      <c r="X114" s="55"/>
      <c r="Y114" s="55"/>
      <c r="Z114" s="55"/>
      <c r="AA114" s="55"/>
      <c r="AB114" s="55"/>
    </row>
    <row r="115" spans="1:28" ht="15">
      <c r="A115" s="55"/>
      <c r="B115" s="55"/>
      <c r="C115" s="55"/>
      <c r="D115" s="55"/>
      <c r="E115" s="93"/>
      <c r="F115" s="55"/>
      <c r="G115" s="55"/>
      <c r="H115" s="55"/>
      <c r="I115" s="55"/>
      <c r="J115" s="55"/>
      <c r="K115" s="55"/>
      <c r="L115" s="55"/>
      <c r="M115" s="55"/>
      <c r="N115" s="55"/>
      <c r="O115" s="55"/>
      <c r="P115" s="55"/>
      <c r="Q115" s="55"/>
      <c r="R115" s="55"/>
      <c r="S115" s="55"/>
      <c r="T115" s="55"/>
      <c r="U115" s="55"/>
      <c r="V115" s="55"/>
      <c r="W115" s="55"/>
      <c r="X115" s="55"/>
      <c r="Y115" s="55"/>
      <c r="Z115" s="55"/>
      <c r="AA115" s="55"/>
      <c r="AB115" s="55"/>
    </row>
    <row r="116" spans="1:28" ht="15">
      <c r="A116" s="55"/>
      <c r="B116" s="55"/>
      <c r="C116" s="55"/>
      <c r="D116" s="55"/>
      <c r="E116" s="93"/>
      <c r="F116" s="55"/>
      <c r="G116" s="55"/>
      <c r="H116" s="55"/>
      <c r="I116" s="55"/>
      <c r="J116" s="55"/>
      <c r="K116" s="55"/>
      <c r="L116" s="55"/>
      <c r="M116" s="55"/>
      <c r="N116" s="55"/>
      <c r="O116" s="55"/>
      <c r="P116" s="55"/>
      <c r="Q116" s="55"/>
      <c r="R116" s="55"/>
      <c r="S116" s="55"/>
      <c r="T116" s="55"/>
      <c r="U116" s="55"/>
      <c r="V116" s="55"/>
      <c r="W116" s="55"/>
      <c r="X116" s="55"/>
      <c r="Y116" s="55"/>
      <c r="Z116" s="55"/>
      <c r="AA116" s="55"/>
      <c r="AB116" s="55"/>
    </row>
    <row r="117" spans="1:28" ht="15">
      <c r="A117" s="55"/>
      <c r="B117" s="55"/>
      <c r="C117" s="55"/>
      <c r="D117" s="55"/>
      <c r="E117" s="93"/>
      <c r="F117" s="55"/>
      <c r="G117" s="55"/>
      <c r="H117" s="55"/>
      <c r="I117" s="55"/>
      <c r="J117" s="55"/>
      <c r="K117" s="55"/>
      <c r="L117" s="55"/>
      <c r="M117" s="55"/>
      <c r="N117" s="55"/>
      <c r="O117" s="55"/>
      <c r="P117" s="55"/>
      <c r="Q117" s="55"/>
      <c r="R117" s="55"/>
      <c r="S117" s="55"/>
      <c r="T117" s="55"/>
      <c r="U117" s="55"/>
      <c r="V117" s="55"/>
      <c r="W117" s="55"/>
      <c r="X117" s="55"/>
      <c r="Y117" s="55"/>
      <c r="Z117" s="55"/>
      <c r="AA117" s="55"/>
      <c r="AB117" s="55"/>
    </row>
    <row r="118" spans="1:28" ht="15">
      <c r="A118" s="55"/>
      <c r="B118" s="55"/>
      <c r="C118" s="55"/>
      <c r="D118" s="55"/>
      <c r="E118" s="93"/>
      <c r="F118" s="55"/>
      <c r="G118" s="55"/>
      <c r="H118" s="55"/>
      <c r="I118" s="55"/>
      <c r="J118" s="55"/>
      <c r="K118" s="55"/>
      <c r="L118" s="55"/>
      <c r="M118" s="55"/>
      <c r="N118" s="55"/>
      <c r="O118" s="55"/>
      <c r="P118" s="55"/>
      <c r="Q118" s="55"/>
      <c r="R118" s="55"/>
      <c r="S118" s="55"/>
      <c r="T118" s="55"/>
      <c r="U118" s="55"/>
      <c r="V118" s="55"/>
      <c r="W118" s="55"/>
      <c r="X118" s="55"/>
      <c r="Y118" s="55"/>
      <c r="Z118" s="55"/>
      <c r="AA118" s="55"/>
      <c r="AB118" s="55"/>
    </row>
    <row r="119" spans="1:28" ht="15">
      <c r="A119" s="55"/>
      <c r="B119" s="55"/>
      <c r="C119" s="55"/>
      <c r="D119" s="55"/>
      <c r="E119" s="93"/>
      <c r="F119" s="55"/>
      <c r="G119" s="55"/>
      <c r="H119" s="55"/>
      <c r="I119" s="55"/>
      <c r="J119" s="55"/>
      <c r="K119" s="55"/>
      <c r="L119" s="55"/>
      <c r="M119" s="55"/>
      <c r="N119" s="55"/>
      <c r="O119" s="55"/>
      <c r="P119" s="55"/>
      <c r="Q119" s="55"/>
      <c r="R119" s="55"/>
      <c r="S119" s="55"/>
      <c r="T119" s="55"/>
      <c r="U119" s="55"/>
      <c r="V119" s="55"/>
      <c r="W119" s="55"/>
      <c r="X119" s="55"/>
      <c r="Y119" s="55"/>
      <c r="Z119" s="55"/>
      <c r="AA119" s="55"/>
      <c r="AB119" s="55"/>
    </row>
    <row r="120" spans="1:28" ht="15">
      <c r="A120" s="55"/>
      <c r="B120" s="55"/>
      <c r="C120" s="55"/>
      <c r="D120" s="55"/>
      <c r="E120" s="93"/>
      <c r="F120" s="55"/>
      <c r="G120" s="55"/>
      <c r="H120" s="55"/>
      <c r="I120" s="55"/>
      <c r="J120" s="55"/>
      <c r="K120" s="55"/>
      <c r="L120" s="55"/>
      <c r="M120" s="55"/>
      <c r="N120" s="55"/>
      <c r="O120" s="55"/>
      <c r="P120" s="55"/>
      <c r="Q120" s="55"/>
      <c r="R120" s="55"/>
      <c r="S120" s="55"/>
      <c r="T120" s="55"/>
      <c r="U120" s="55"/>
      <c r="V120" s="55"/>
      <c r="W120" s="55"/>
      <c r="X120" s="55"/>
      <c r="Y120" s="55"/>
      <c r="Z120" s="55"/>
      <c r="AA120" s="55"/>
      <c r="AB120" s="55"/>
    </row>
    <row r="121" spans="1:28" ht="15">
      <c r="A121" s="55"/>
      <c r="B121" s="55"/>
      <c r="C121" s="55"/>
      <c r="D121" s="55"/>
      <c r="E121" s="93"/>
      <c r="F121" s="55"/>
      <c r="G121" s="55"/>
      <c r="H121" s="55"/>
      <c r="I121" s="55"/>
      <c r="J121" s="55"/>
      <c r="K121" s="55"/>
      <c r="L121" s="55"/>
      <c r="M121" s="55"/>
      <c r="N121" s="55"/>
      <c r="O121" s="55"/>
      <c r="P121" s="55"/>
      <c r="Q121" s="55"/>
      <c r="R121" s="55"/>
      <c r="S121" s="55"/>
      <c r="T121" s="55"/>
      <c r="U121" s="55"/>
      <c r="V121" s="55"/>
      <c r="W121" s="55"/>
      <c r="X121" s="55"/>
      <c r="Y121" s="55"/>
      <c r="Z121" s="55"/>
      <c r="AA121" s="55"/>
      <c r="AB121" s="55"/>
    </row>
    <row r="122" spans="1:28" ht="15">
      <c r="A122" s="55"/>
      <c r="B122" s="55"/>
      <c r="C122" s="55"/>
      <c r="D122" s="55"/>
      <c r="E122" s="93"/>
      <c r="F122" s="55"/>
      <c r="G122" s="55"/>
      <c r="H122" s="55"/>
      <c r="I122" s="55"/>
      <c r="J122" s="55"/>
      <c r="K122" s="55"/>
      <c r="L122" s="55"/>
      <c r="M122" s="55"/>
      <c r="N122" s="55"/>
      <c r="O122" s="55"/>
      <c r="P122" s="55"/>
      <c r="Q122" s="55"/>
      <c r="R122" s="55"/>
      <c r="S122" s="55"/>
      <c r="T122" s="55"/>
      <c r="U122" s="55"/>
      <c r="V122" s="55"/>
      <c r="W122" s="55"/>
      <c r="X122" s="55"/>
      <c r="Y122" s="55"/>
      <c r="Z122" s="55"/>
      <c r="AA122" s="55"/>
      <c r="AB122" s="55"/>
    </row>
    <row r="123" spans="1:28" ht="15">
      <c r="A123" s="55"/>
      <c r="B123" s="55"/>
      <c r="C123" s="55"/>
      <c r="D123" s="55"/>
      <c r="E123" s="93"/>
      <c r="F123" s="55"/>
      <c r="G123" s="55"/>
      <c r="H123" s="55"/>
      <c r="I123" s="55"/>
      <c r="J123" s="55"/>
      <c r="K123" s="55"/>
      <c r="L123" s="55"/>
      <c r="M123" s="55"/>
      <c r="N123" s="55"/>
      <c r="O123" s="55"/>
      <c r="P123" s="55"/>
      <c r="Q123" s="55"/>
      <c r="R123" s="55"/>
      <c r="S123" s="55"/>
      <c r="T123" s="55"/>
      <c r="U123" s="55"/>
      <c r="V123" s="55"/>
      <c r="W123" s="55"/>
      <c r="X123" s="55"/>
      <c r="Y123" s="55"/>
      <c r="Z123" s="55"/>
      <c r="AA123" s="55"/>
      <c r="AB123" s="55"/>
    </row>
    <row r="124" spans="1:28" ht="15">
      <c r="A124" s="55"/>
      <c r="B124" s="55"/>
      <c r="C124" s="55"/>
      <c r="D124" s="55"/>
      <c r="E124" s="93"/>
      <c r="F124" s="55"/>
      <c r="G124" s="55"/>
      <c r="H124" s="55"/>
      <c r="I124" s="55"/>
      <c r="J124" s="55"/>
      <c r="K124" s="55"/>
      <c r="L124" s="55"/>
      <c r="M124" s="55"/>
      <c r="N124" s="55"/>
      <c r="O124" s="55"/>
      <c r="P124" s="55"/>
      <c r="Q124" s="55"/>
      <c r="R124" s="55"/>
      <c r="S124" s="55"/>
      <c r="T124" s="55"/>
      <c r="U124" s="55"/>
      <c r="V124" s="55"/>
      <c r="W124" s="55"/>
      <c r="X124" s="55"/>
      <c r="Y124" s="55"/>
      <c r="Z124" s="55"/>
      <c r="AA124" s="55"/>
      <c r="AB124" s="55"/>
    </row>
    <row r="125" spans="1:28" ht="15">
      <c r="A125" s="55"/>
      <c r="B125" s="55"/>
      <c r="C125" s="55"/>
      <c r="D125" s="55"/>
      <c r="E125" s="93"/>
      <c r="F125" s="55"/>
      <c r="G125" s="55"/>
      <c r="H125" s="55"/>
      <c r="I125" s="55"/>
      <c r="J125" s="55"/>
      <c r="K125" s="55"/>
      <c r="L125" s="55"/>
      <c r="M125" s="55"/>
      <c r="N125" s="55"/>
      <c r="O125" s="55"/>
      <c r="P125" s="55"/>
      <c r="Q125" s="55"/>
      <c r="R125" s="55"/>
      <c r="S125" s="55"/>
      <c r="T125" s="55"/>
      <c r="U125" s="55"/>
      <c r="V125" s="55"/>
      <c r="W125" s="55"/>
      <c r="X125" s="55"/>
      <c r="Y125" s="55"/>
      <c r="Z125" s="55"/>
      <c r="AA125" s="55"/>
      <c r="AB125" s="55"/>
    </row>
    <row r="126" spans="1:28" ht="15">
      <c r="A126" s="55"/>
      <c r="B126" s="55"/>
      <c r="C126" s="55"/>
      <c r="D126" s="55"/>
      <c r="E126" s="93"/>
      <c r="F126" s="55"/>
      <c r="G126" s="55"/>
      <c r="H126" s="55"/>
      <c r="I126" s="55"/>
      <c r="J126" s="55"/>
      <c r="K126" s="55"/>
      <c r="L126" s="55"/>
      <c r="M126" s="55"/>
      <c r="N126" s="55"/>
      <c r="O126" s="55"/>
      <c r="P126" s="55"/>
      <c r="Q126" s="55"/>
      <c r="R126" s="55"/>
      <c r="S126" s="55"/>
      <c r="T126" s="55"/>
      <c r="U126" s="55"/>
      <c r="V126" s="55"/>
      <c r="W126" s="55"/>
      <c r="X126" s="55"/>
      <c r="Y126" s="55"/>
      <c r="Z126" s="55"/>
      <c r="AA126" s="55"/>
      <c r="AB126" s="55"/>
    </row>
    <row r="127" spans="1:28" ht="15">
      <c r="A127" s="55"/>
      <c r="B127" s="55"/>
      <c r="C127" s="55"/>
      <c r="D127" s="55"/>
      <c r="E127" s="93"/>
      <c r="F127" s="55"/>
      <c r="G127" s="55"/>
      <c r="H127" s="55"/>
      <c r="I127" s="55"/>
      <c r="J127" s="55"/>
      <c r="K127" s="55"/>
      <c r="L127" s="55"/>
      <c r="M127" s="55"/>
      <c r="N127" s="55"/>
      <c r="O127" s="55"/>
      <c r="P127" s="55"/>
      <c r="Q127" s="55"/>
      <c r="R127" s="55"/>
      <c r="S127" s="55"/>
      <c r="T127" s="55"/>
      <c r="U127" s="55"/>
      <c r="V127" s="55"/>
      <c r="W127" s="55"/>
      <c r="X127" s="55"/>
      <c r="Y127" s="55"/>
      <c r="Z127" s="55"/>
      <c r="AA127" s="55"/>
      <c r="AB127" s="55"/>
    </row>
    <row r="128" spans="1:28" ht="15">
      <c r="A128" s="55"/>
      <c r="B128" s="55"/>
      <c r="C128" s="55"/>
      <c r="D128" s="55"/>
      <c r="E128" s="93"/>
      <c r="F128" s="55"/>
      <c r="G128" s="55"/>
      <c r="H128" s="55"/>
      <c r="I128" s="55"/>
      <c r="J128" s="55"/>
      <c r="K128" s="55"/>
      <c r="L128" s="55"/>
      <c r="M128" s="55"/>
      <c r="N128" s="55"/>
      <c r="O128" s="55"/>
      <c r="P128" s="55"/>
      <c r="Q128" s="55"/>
      <c r="R128" s="55"/>
      <c r="S128" s="55"/>
      <c r="T128" s="55"/>
      <c r="U128" s="55"/>
      <c r="V128" s="55"/>
      <c r="W128" s="55"/>
      <c r="X128" s="55"/>
      <c r="Y128" s="55"/>
      <c r="Z128" s="55"/>
      <c r="AA128" s="55"/>
      <c r="AB128" s="55"/>
    </row>
    <row r="129" spans="1:28" ht="15">
      <c r="A129" s="55"/>
      <c r="B129" s="55"/>
      <c r="C129" s="55"/>
      <c r="D129" s="55"/>
      <c r="E129" s="93"/>
      <c r="F129" s="55"/>
      <c r="G129" s="55"/>
      <c r="H129" s="55"/>
      <c r="I129" s="55"/>
      <c r="J129" s="55"/>
      <c r="K129" s="55"/>
      <c r="L129" s="55"/>
      <c r="M129" s="55"/>
      <c r="N129" s="55"/>
      <c r="O129" s="55"/>
      <c r="P129" s="55"/>
      <c r="Q129" s="55"/>
      <c r="R129" s="55"/>
      <c r="S129" s="55"/>
      <c r="T129" s="55"/>
      <c r="U129" s="55"/>
      <c r="V129" s="55"/>
      <c r="W129" s="55"/>
      <c r="X129" s="55"/>
      <c r="Y129" s="55"/>
      <c r="Z129" s="55"/>
      <c r="AA129" s="55"/>
      <c r="AB129" s="55"/>
    </row>
    <row r="130" spans="1:28" ht="15">
      <c r="A130" s="55"/>
      <c r="B130" s="55"/>
      <c r="C130" s="55"/>
      <c r="D130" s="55"/>
      <c r="E130" s="93"/>
      <c r="F130" s="55"/>
      <c r="G130" s="55"/>
      <c r="H130" s="55"/>
      <c r="I130" s="55"/>
      <c r="J130" s="55"/>
      <c r="K130" s="55"/>
      <c r="L130" s="55"/>
      <c r="M130" s="55"/>
      <c r="N130" s="55"/>
      <c r="O130" s="55"/>
      <c r="P130" s="55"/>
      <c r="Q130" s="55"/>
      <c r="R130" s="55"/>
      <c r="S130" s="55"/>
      <c r="T130" s="55"/>
      <c r="U130" s="55"/>
      <c r="V130" s="55"/>
      <c r="W130" s="55"/>
      <c r="X130" s="55"/>
      <c r="Y130" s="55"/>
      <c r="Z130" s="55"/>
      <c r="AA130" s="55"/>
      <c r="AB130" s="55"/>
    </row>
    <row r="131" spans="1:28" ht="15">
      <c r="A131" s="55"/>
      <c r="B131" s="55"/>
      <c r="C131" s="55"/>
      <c r="D131" s="55"/>
      <c r="E131" s="93"/>
      <c r="F131" s="55"/>
      <c r="G131" s="55"/>
      <c r="H131" s="55"/>
      <c r="I131" s="55"/>
      <c r="J131" s="55"/>
      <c r="K131" s="55"/>
      <c r="L131" s="55"/>
      <c r="M131" s="55"/>
      <c r="N131" s="55"/>
      <c r="O131" s="55"/>
      <c r="P131" s="55"/>
      <c r="Q131" s="55"/>
      <c r="R131" s="55"/>
      <c r="S131" s="55"/>
      <c r="T131" s="55"/>
      <c r="U131" s="55"/>
      <c r="V131" s="55"/>
      <c r="W131" s="55"/>
      <c r="X131" s="55"/>
      <c r="Y131" s="55"/>
      <c r="Z131" s="55"/>
      <c r="AA131" s="55"/>
      <c r="AB131" s="55"/>
    </row>
    <row r="132" spans="1:28" ht="15">
      <c r="A132" s="55"/>
      <c r="B132" s="55"/>
      <c r="C132" s="55"/>
      <c r="D132" s="55"/>
      <c r="E132" s="93"/>
      <c r="F132" s="55"/>
      <c r="G132" s="55"/>
      <c r="H132" s="55"/>
      <c r="I132" s="55"/>
      <c r="J132" s="55"/>
      <c r="K132" s="55"/>
      <c r="L132" s="55"/>
      <c r="M132" s="55"/>
      <c r="N132" s="55"/>
      <c r="O132" s="55"/>
      <c r="P132" s="55"/>
      <c r="Q132" s="55"/>
      <c r="R132" s="55"/>
      <c r="S132" s="55"/>
      <c r="T132" s="55"/>
      <c r="U132" s="55"/>
      <c r="V132" s="55"/>
      <c r="W132" s="55"/>
      <c r="X132" s="55"/>
      <c r="Y132" s="55"/>
      <c r="Z132" s="55"/>
      <c r="AA132" s="55"/>
      <c r="AB132" s="55"/>
    </row>
    <row r="133" spans="1:28" ht="15">
      <c r="A133" s="55"/>
      <c r="B133" s="55"/>
      <c r="C133" s="55"/>
      <c r="D133" s="55"/>
      <c r="E133" s="93"/>
      <c r="F133" s="55"/>
      <c r="G133" s="55"/>
      <c r="H133" s="55"/>
      <c r="I133" s="55"/>
      <c r="J133" s="55"/>
      <c r="K133" s="55"/>
      <c r="L133" s="55"/>
      <c r="M133" s="55"/>
      <c r="N133" s="55"/>
      <c r="O133" s="55"/>
      <c r="P133" s="55"/>
      <c r="Q133" s="55"/>
      <c r="R133" s="55"/>
      <c r="S133" s="55"/>
      <c r="T133" s="55"/>
      <c r="U133" s="55"/>
      <c r="V133" s="55"/>
      <c r="W133" s="55"/>
      <c r="X133" s="55"/>
      <c r="Y133" s="55"/>
      <c r="Z133" s="55"/>
      <c r="AA133" s="55"/>
      <c r="AB133" s="55"/>
    </row>
    <row r="134" spans="1:28" ht="15">
      <c r="A134" s="55"/>
      <c r="B134" s="55"/>
      <c r="C134" s="55"/>
      <c r="D134" s="55"/>
      <c r="E134" s="93"/>
      <c r="F134" s="55"/>
      <c r="G134" s="55"/>
      <c r="H134" s="55"/>
      <c r="I134" s="55"/>
      <c r="J134" s="55"/>
      <c r="K134" s="55"/>
      <c r="L134" s="55"/>
      <c r="M134" s="55"/>
      <c r="N134" s="55"/>
      <c r="O134" s="55"/>
      <c r="P134" s="55"/>
      <c r="Q134" s="55"/>
      <c r="R134" s="55"/>
      <c r="S134" s="55"/>
      <c r="T134" s="55"/>
      <c r="U134" s="55"/>
      <c r="V134" s="55"/>
      <c r="W134" s="55"/>
      <c r="X134" s="55"/>
      <c r="Y134" s="55"/>
      <c r="Z134" s="55"/>
      <c r="AA134" s="55"/>
      <c r="AB134" s="55"/>
    </row>
    <row r="135" spans="1:28" ht="15">
      <c r="A135" s="55"/>
      <c r="B135" s="55"/>
      <c r="C135" s="55"/>
      <c r="D135" s="55"/>
      <c r="E135" s="93"/>
      <c r="F135" s="55"/>
      <c r="G135" s="55"/>
      <c r="H135" s="55"/>
      <c r="I135" s="55"/>
      <c r="J135" s="55"/>
      <c r="K135" s="55"/>
      <c r="L135" s="55"/>
      <c r="M135" s="55"/>
      <c r="N135" s="55"/>
      <c r="O135" s="55"/>
      <c r="P135" s="55"/>
      <c r="Q135" s="55"/>
      <c r="R135" s="55"/>
      <c r="S135" s="55"/>
      <c r="T135" s="55"/>
      <c r="U135" s="55"/>
      <c r="V135" s="55"/>
      <c r="W135" s="55"/>
      <c r="X135" s="55"/>
      <c r="Y135" s="55"/>
      <c r="Z135" s="55"/>
      <c r="AA135" s="55"/>
      <c r="AB135" s="55"/>
    </row>
    <row r="136" spans="1:28" ht="15">
      <c r="A136" s="55"/>
      <c r="B136" s="55"/>
      <c r="C136" s="55"/>
      <c r="D136" s="55"/>
      <c r="E136" s="93"/>
      <c r="F136" s="55"/>
      <c r="G136" s="55"/>
      <c r="H136" s="55"/>
      <c r="I136" s="55"/>
      <c r="J136" s="55"/>
      <c r="K136" s="55"/>
      <c r="L136" s="55"/>
      <c r="M136" s="55"/>
      <c r="N136" s="55"/>
      <c r="O136" s="55"/>
      <c r="P136" s="55"/>
      <c r="Q136" s="55"/>
      <c r="R136" s="55"/>
      <c r="S136" s="55"/>
      <c r="T136" s="55"/>
      <c r="U136" s="55"/>
      <c r="V136" s="55"/>
      <c r="W136" s="55"/>
      <c r="X136" s="55"/>
      <c r="Y136" s="55"/>
      <c r="Z136" s="55"/>
      <c r="AA136" s="55"/>
      <c r="AB136" s="55"/>
    </row>
    <row r="137" spans="1:28" ht="15">
      <c r="A137" s="55"/>
      <c r="B137" s="55"/>
      <c r="C137" s="55"/>
      <c r="D137" s="55"/>
      <c r="E137" s="93"/>
      <c r="F137" s="55"/>
      <c r="G137" s="55"/>
      <c r="H137" s="55"/>
      <c r="I137" s="55"/>
      <c r="J137" s="55"/>
      <c r="K137" s="55"/>
      <c r="L137" s="55"/>
      <c r="M137" s="55"/>
      <c r="N137" s="55"/>
      <c r="O137" s="55"/>
      <c r="P137" s="55"/>
      <c r="Q137" s="55"/>
      <c r="R137" s="55"/>
      <c r="S137" s="55"/>
      <c r="T137" s="55"/>
      <c r="U137" s="55"/>
      <c r="V137" s="55"/>
      <c r="W137" s="55"/>
      <c r="X137" s="55"/>
      <c r="Y137" s="55"/>
      <c r="Z137" s="55"/>
      <c r="AA137" s="55"/>
      <c r="AB137" s="55"/>
    </row>
    <row r="138" spans="1:28" ht="15">
      <c r="A138" s="55"/>
      <c r="B138" s="55"/>
      <c r="C138" s="55"/>
      <c r="D138" s="55"/>
      <c r="E138" s="93"/>
      <c r="F138" s="55"/>
      <c r="G138" s="55"/>
      <c r="H138" s="55"/>
      <c r="I138" s="55"/>
      <c r="J138" s="55"/>
      <c r="K138" s="55"/>
      <c r="L138" s="55"/>
      <c r="M138" s="55"/>
      <c r="N138" s="55"/>
      <c r="O138" s="55"/>
      <c r="P138" s="55"/>
      <c r="Q138" s="55"/>
      <c r="R138" s="55"/>
      <c r="S138" s="55"/>
      <c r="T138" s="55"/>
      <c r="U138" s="55"/>
      <c r="V138" s="55"/>
      <c r="W138" s="55"/>
      <c r="X138" s="55"/>
      <c r="Y138" s="55"/>
      <c r="Z138" s="55"/>
      <c r="AA138" s="55"/>
      <c r="AB138" s="55"/>
    </row>
    <row r="139" spans="1:28" ht="15">
      <c r="A139" s="55"/>
      <c r="B139" s="55"/>
      <c r="C139" s="55"/>
      <c r="D139" s="55"/>
      <c r="E139" s="93"/>
      <c r="F139" s="55"/>
      <c r="G139" s="55"/>
      <c r="H139" s="55"/>
      <c r="I139" s="55"/>
      <c r="J139" s="55"/>
      <c r="K139" s="55"/>
      <c r="L139" s="55"/>
      <c r="M139" s="55"/>
      <c r="N139" s="55"/>
      <c r="O139" s="55"/>
      <c r="P139" s="55"/>
      <c r="Q139" s="55"/>
      <c r="R139" s="55"/>
      <c r="S139" s="55"/>
      <c r="T139" s="55"/>
      <c r="U139" s="55"/>
      <c r="V139" s="55"/>
      <c r="W139" s="55"/>
      <c r="X139" s="55"/>
      <c r="Y139" s="55"/>
      <c r="Z139" s="55"/>
      <c r="AA139" s="55"/>
      <c r="AB139" s="55"/>
    </row>
    <row r="140" spans="1:28" ht="15">
      <c r="A140" s="55"/>
      <c r="B140" s="55"/>
      <c r="C140" s="55"/>
      <c r="D140" s="55"/>
      <c r="E140" s="93"/>
      <c r="F140" s="55"/>
      <c r="G140" s="55"/>
      <c r="H140" s="55"/>
      <c r="I140" s="55"/>
      <c r="J140" s="55"/>
      <c r="K140" s="55"/>
      <c r="L140" s="55"/>
      <c r="M140" s="55"/>
      <c r="N140" s="55"/>
      <c r="O140" s="55"/>
      <c r="P140" s="55"/>
      <c r="Q140" s="55"/>
      <c r="R140" s="55"/>
      <c r="S140" s="55"/>
      <c r="T140" s="55"/>
      <c r="U140" s="55"/>
      <c r="V140" s="55"/>
      <c r="W140" s="55"/>
      <c r="X140" s="55"/>
      <c r="Y140" s="55"/>
      <c r="Z140" s="55"/>
      <c r="AA140" s="55"/>
      <c r="AB140" s="55"/>
    </row>
    <row r="141" spans="1:28" ht="15">
      <c r="A141" s="55"/>
      <c r="B141" s="55"/>
      <c r="C141" s="55"/>
      <c r="D141" s="55"/>
      <c r="E141" s="93"/>
      <c r="F141" s="55"/>
      <c r="G141" s="55"/>
      <c r="H141" s="55"/>
      <c r="I141" s="55"/>
      <c r="J141" s="55"/>
      <c r="K141" s="55"/>
      <c r="L141" s="55"/>
      <c r="M141" s="55"/>
      <c r="N141" s="55"/>
      <c r="O141" s="55"/>
      <c r="P141" s="55"/>
      <c r="Q141" s="55"/>
      <c r="R141" s="55"/>
      <c r="S141" s="55"/>
      <c r="T141" s="55"/>
      <c r="U141" s="55"/>
      <c r="V141" s="55"/>
      <c r="W141" s="55"/>
      <c r="X141" s="55"/>
      <c r="Y141" s="55"/>
      <c r="Z141" s="55"/>
      <c r="AA141" s="55"/>
      <c r="AB141" s="55"/>
    </row>
    <row r="142" spans="1:28" ht="15">
      <c r="A142" s="55"/>
      <c r="B142" s="55"/>
      <c r="C142" s="55"/>
      <c r="D142" s="55"/>
      <c r="E142" s="93"/>
      <c r="F142" s="55"/>
      <c r="G142" s="55"/>
      <c r="H142" s="55"/>
      <c r="I142" s="55"/>
      <c r="J142" s="55"/>
      <c r="K142" s="55"/>
      <c r="L142" s="55"/>
      <c r="M142" s="55"/>
      <c r="N142" s="55"/>
      <c r="O142" s="55"/>
      <c r="P142" s="55"/>
      <c r="Q142" s="55"/>
      <c r="R142" s="55"/>
      <c r="S142" s="55"/>
      <c r="T142" s="55"/>
      <c r="U142" s="55"/>
      <c r="V142" s="55"/>
      <c r="W142" s="55"/>
      <c r="X142" s="55"/>
      <c r="Y142" s="55"/>
      <c r="Z142" s="55"/>
      <c r="AA142" s="55"/>
      <c r="AB142" s="55"/>
    </row>
    <row r="143" spans="1:28" ht="15">
      <c r="A143" s="55"/>
      <c r="B143" s="55"/>
      <c r="C143" s="55"/>
      <c r="D143" s="55"/>
      <c r="E143" s="93"/>
      <c r="F143" s="55"/>
      <c r="G143" s="55"/>
      <c r="H143" s="55"/>
      <c r="I143" s="55"/>
      <c r="J143" s="55"/>
      <c r="K143" s="55"/>
      <c r="L143" s="55"/>
      <c r="M143" s="55"/>
      <c r="N143" s="55"/>
      <c r="O143" s="55"/>
      <c r="P143" s="55"/>
      <c r="Q143" s="55"/>
      <c r="R143" s="55"/>
      <c r="S143" s="55"/>
      <c r="T143" s="55"/>
      <c r="U143" s="55"/>
      <c r="V143" s="55"/>
      <c r="W143" s="55"/>
      <c r="X143" s="55"/>
      <c r="Y143" s="55"/>
      <c r="Z143" s="55"/>
      <c r="AA143" s="55"/>
      <c r="AB143" s="55"/>
    </row>
    <row r="144" spans="1:28" ht="15">
      <c r="A144" s="55"/>
      <c r="B144" s="55"/>
      <c r="C144" s="55"/>
      <c r="D144" s="55"/>
      <c r="E144" s="93"/>
      <c r="F144" s="55"/>
      <c r="G144" s="55"/>
      <c r="H144" s="55"/>
      <c r="I144" s="55"/>
      <c r="J144" s="55"/>
      <c r="K144" s="55"/>
      <c r="L144" s="55"/>
      <c r="M144" s="55"/>
      <c r="N144" s="55"/>
      <c r="O144" s="55"/>
      <c r="P144" s="55"/>
      <c r="Q144" s="55"/>
      <c r="R144" s="55"/>
      <c r="S144" s="55"/>
      <c r="T144" s="55"/>
      <c r="U144" s="55"/>
      <c r="V144" s="55"/>
      <c r="W144" s="55"/>
      <c r="X144" s="55"/>
      <c r="Y144" s="55"/>
      <c r="Z144" s="55"/>
      <c r="AA144" s="55"/>
      <c r="AB144" s="55"/>
    </row>
    <row r="145" spans="1:28" ht="15">
      <c r="A145" s="55"/>
      <c r="B145" s="55"/>
      <c r="C145" s="55"/>
      <c r="D145" s="55"/>
      <c r="E145" s="93"/>
      <c r="F145" s="55"/>
      <c r="G145" s="55"/>
      <c r="H145" s="55"/>
      <c r="I145" s="55"/>
      <c r="J145" s="55"/>
      <c r="K145" s="55"/>
      <c r="L145" s="55"/>
      <c r="M145" s="55"/>
      <c r="N145" s="55"/>
      <c r="O145" s="55"/>
      <c r="P145" s="55"/>
      <c r="Q145" s="55"/>
      <c r="R145" s="55"/>
      <c r="S145" s="55"/>
      <c r="T145" s="55"/>
      <c r="U145" s="55"/>
      <c r="V145" s="55"/>
      <c r="W145" s="55"/>
      <c r="X145" s="55"/>
      <c r="Y145" s="55"/>
      <c r="Z145" s="55"/>
      <c r="AA145" s="55"/>
      <c r="AB145" s="55"/>
    </row>
    <row r="146" spans="1:28" ht="15">
      <c r="A146" s="55"/>
      <c r="B146" s="55"/>
      <c r="C146" s="55"/>
      <c r="D146" s="55"/>
      <c r="E146" s="93"/>
      <c r="F146" s="55"/>
      <c r="G146" s="55"/>
      <c r="H146" s="55"/>
      <c r="I146" s="55"/>
      <c r="J146" s="55"/>
      <c r="K146" s="55"/>
      <c r="L146" s="55"/>
      <c r="M146" s="55"/>
      <c r="N146" s="55"/>
      <c r="O146" s="55"/>
      <c r="P146" s="55"/>
      <c r="Q146" s="55"/>
      <c r="R146" s="55"/>
      <c r="S146" s="55"/>
      <c r="T146" s="55"/>
      <c r="U146" s="55"/>
      <c r="V146" s="55"/>
      <c r="W146" s="55"/>
      <c r="X146" s="55"/>
      <c r="Y146" s="55"/>
      <c r="Z146" s="55"/>
      <c r="AA146" s="55"/>
      <c r="AB146" s="55"/>
    </row>
    <row r="147" spans="1:28" ht="15">
      <c r="A147" s="55"/>
      <c r="B147" s="55"/>
      <c r="C147" s="55"/>
      <c r="D147" s="55"/>
      <c r="E147" s="93"/>
      <c r="F147" s="55"/>
      <c r="G147" s="55"/>
      <c r="H147" s="55"/>
      <c r="I147" s="55"/>
      <c r="J147" s="55"/>
      <c r="K147" s="55"/>
      <c r="L147" s="55"/>
      <c r="M147" s="55"/>
      <c r="N147" s="55"/>
      <c r="O147" s="55"/>
      <c r="P147" s="55"/>
      <c r="Q147" s="55"/>
      <c r="R147" s="55"/>
      <c r="S147" s="55"/>
      <c r="T147" s="55"/>
      <c r="U147" s="55"/>
      <c r="V147" s="55"/>
      <c r="W147" s="55"/>
      <c r="X147" s="55"/>
      <c r="Y147" s="55"/>
      <c r="Z147" s="55"/>
      <c r="AA147" s="55"/>
      <c r="AB147" s="55"/>
    </row>
    <row r="148" spans="1:28" ht="15">
      <c r="A148" s="55"/>
      <c r="B148" s="55"/>
      <c r="C148" s="55"/>
      <c r="D148" s="55"/>
      <c r="E148" s="93"/>
      <c r="F148" s="55"/>
      <c r="G148" s="55"/>
      <c r="H148" s="55"/>
      <c r="I148" s="55"/>
      <c r="J148" s="55"/>
      <c r="K148" s="55"/>
      <c r="L148" s="55"/>
      <c r="M148" s="55"/>
      <c r="N148" s="55"/>
      <c r="O148" s="55"/>
      <c r="P148" s="55"/>
      <c r="Q148" s="55"/>
      <c r="R148" s="55"/>
      <c r="S148" s="55"/>
      <c r="T148" s="55"/>
      <c r="U148" s="55"/>
      <c r="V148" s="55"/>
      <c r="W148" s="55"/>
      <c r="X148" s="55"/>
      <c r="Y148" s="55"/>
      <c r="Z148" s="55"/>
      <c r="AA148" s="55"/>
      <c r="AB148" s="55"/>
    </row>
    <row r="149" spans="1:28" ht="15">
      <c r="A149" s="55"/>
      <c r="B149" s="55"/>
      <c r="C149" s="55"/>
      <c r="D149" s="55"/>
      <c r="E149" s="93"/>
      <c r="F149" s="55"/>
      <c r="G149" s="55"/>
      <c r="H149" s="55"/>
      <c r="I149" s="55"/>
      <c r="J149" s="55"/>
      <c r="K149" s="55"/>
      <c r="L149" s="55"/>
      <c r="M149" s="55"/>
      <c r="N149" s="55"/>
      <c r="O149" s="55"/>
      <c r="P149" s="55"/>
      <c r="Q149" s="55"/>
      <c r="R149" s="55"/>
      <c r="S149" s="55"/>
      <c r="T149" s="55"/>
      <c r="U149" s="55"/>
      <c r="V149" s="55"/>
      <c r="W149" s="55"/>
      <c r="X149" s="55"/>
      <c r="Y149" s="55"/>
      <c r="Z149" s="55"/>
      <c r="AA149" s="55"/>
      <c r="AB149" s="55"/>
    </row>
    <row r="150" spans="1:28" ht="15">
      <c r="A150" s="55"/>
      <c r="B150" s="55"/>
      <c r="C150" s="55"/>
      <c r="D150" s="55"/>
      <c r="E150" s="93"/>
      <c r="F150" s="55"/>
      <c r="G150" s="55"/>
      <c r="H150" s="55"/>
      <c r="I150" s="55"/>
      <c r="J150" s="55"/>
      <c r="K150" s="55"/>
      <c r="L150" s="55"/>
      <c r="M150" s="55"/>
      <c r="N150" s="55"/>
      <c r="O150" s="55"/>
      <c r="P150" s="55"/>
      <c r="Q150" s="55"/>
      <c r="R150" s="55"/>
      <c r="S150" s="55"/>
      <c r="T150" s="55"/>
      <c r="U150" s="55"/>
      <c r="V150" s="55"/>
      <c r="W150" s="55"/>
      <c r="X150" s="55"/>
      <c r="Y150" s="55"/>
      <c r="Z150" s="55"/>
      <c r="AA150" s="55"/>
      <c r="AB150" s="55"/>
    </row>
    <row r="151" spans="1:28" ht="15">
      <c r="A151" s="55"/>
      <c r="B151" s="55"/>
      <c r="C151" s="55"/>
      <c r="D151" s="55"/>
      <c r="E151" s="93"/>
      <c r="F151" s="55"/>
      <c r="G151" s="55"/>
      <c r="H151" s="55"/>
      <c r="I151" s="55"/>
      <c r="J151" s="55"/>
      <c r="K151" s="55"/>
      <c r="L151" s="55"/>
      <c r="M151" s="55"/>
      <c r="N151" s="55"/>
      <c r="O151" s="55"/>
      <c r="P151" s="55"/>
      <c r="Q151" s="55"/>
      <c r="R151" s="55"/>
      <c r="S151" s="55"/>
      <c r="T151" s="55"/>
      <c r="U151" s="55"/>
      <c r="V151" s="55"/>
      <c r="W151" s="55"/>
      <c r="X151" s="55"/>
      <c r="Y151" s="55"/>
      <c r="Z151" s="55"/>
      <c r="AA151" s="55"/>
      <c r="AB151" s="55"/>
    </row>
    <row r="152" spans="1:28" ht="15">
      <c r="A152" s="55"/>
      <c r="B152" s="55"/>
      <c r="C152" s="55"/>
      <c r="D152" s="55"/>
      <c r="E152" s="93"/>
      <c r="F152" s="55"/>
      <c r="G152" s="55"/>
      <c r="H152" s="55"/>
      <c r="I152" s="55"/>
      <c r="J152" s="55"/>
      <c r="K152" s="55"/>
      <c r="L152" s="55"/>
      <c r="M152" s="55"/>
      <c r="N152" s="55"/>
      <c r="O152" s="55"/>
      <c r="P152" s="55"/>
      <c r="Q152" s="55"/>
      <c r="R152" s="55"/>
      <c r="S152" s="55"/>
      <c r="T152" s="55"/>
      <c r="U152" s="55"/>
      <c r="V152" s="55"/>
      <c r="W152" s="55"/>
      <c r="X152" s="55"/>
      <c r="Y152" s="55"/>
      <c r="Z152" s="55"/>
      <c r="AA152" s="55"/>
      <c r="AB152" s="55"/>
    </row>
    <row r="153" spans="1:28" ht="15">
      <c r="A153" s="55"/>
      <c r="B153" s="55"/>
      <c r="C153" s="55"/>
      <c r="D153" s="55"/>
      <c r="E153" s="93"/>
      <c r="F153" s="55"/>
      <c r="G153" s="55"/>
      <c r="H153" s="55"/>
      <c r="I153" s="55"/>
      <c r="J153" s="55"/>
      <c r="K153" s="55"/>
      <c r="L153" s="55"/>
      <c r="M153" s="55"/>
      <c r="N153" s="55"/>
      <c r="O153" s="55"/>
      <c r="P153" s="55"/>
      <c r="Q153" s="55"/>
      <c r="R153" s="55"/>
      <c r="S153" s="55"/>
      <c r="T153" s="55"/>
      <c r="U153" s="55"/>
      <c r="V153" s="55"/>
      <c r="W153" s="55"/>
      <c r="X153" s="55"/>
      <c r="Y153" s="55"/>
      <c r="Z153" s="55"/>
      <c r="AA153" s="55"/>
      <c r="AB153" s="55"/>
    </row>
    <row r="154" spans="1:28" ht="15">
      <c r="A154" s="55"/>
      <c r="B154" s="55"/>
      <c r="C154" s="55"/>
      <c r="D154" s="55"/>
      <c r="E154" s="93"/>
      <c r="F154" s="55"/>
      <c r="G154" s="55"/>
      <c r="H154" s="55"/>
      <c r="I154" s="55"/>
      <c r="J154" s="55"/>
      <c r="K154" s="55"/>
      <c r="L154" s="55"/>
      <c r="M154" s="55"/>
      <c r="N154" s="55"/>
      <c r="O154" s="55"/>
      <c r="P154" s="55"/>
      <c r="Q154" s="55"/>
      <c r="R154" s="55"/>
      <c r="S154" s="55"/>
      <c r="T154" s="55"/>
      <c r="U154" s="55"/>
      <c r="V154" s="55"/>
      <c r="W154" s="55"/>
      <c r="X154" s="55"/>
      <c r="Y154" s="55"/>
      <c r="Z154" s="55"/>
      <c r="AA154" s="55"/>
      <c r="AB154" s="55"/>
    </row>
    <row r="155" spans="1:28" ht="15">
      <c r="A155" s="55"/>
      <c r="B155" s="55"/>
      <c r="C155" s="55"/>
      <c r="D155" s="55"/>
      <c r="E155" s="93"/>
      <c r="F155" s="55"/>
      <c r="G155" s="55"/>
      <c r="H155" s="55"/>
      <c r="I155" s="55"/>
      <c r="J155" s="55"/>
      <c r="K155" s="55"/>
      <c r="L155" s="55"/>
      <c r="M155" s="55"/>
      <c r="N155" s="55"/>
      <c r="O155" s="55"/>
      <c r="P155" s="55"/>
      <c r="Q155" s="55"/>
      <c r="R155" s="55"/>
      <c r="S155" s="55"/>
      <c r="T155" s="55"/>
      <c r="U155" s="55"/>
      <c r="V155" s="55"/>
      <c r="W155" s="55"/>
      <c r="X155" s="55"/>
      <c r="Y155" s="55"/>
      <c r="Z155" s="55"/>
      <c r="AA155" s="55"/>
      <c r="AB155" s="55"/>
    </row>
    <row r="156" spans="1:28" ht="15">
      <c r="A156" s="55"/>
      <c r="B156" s="55"/>
      <c r="C156" s="55"/>
      <c r="D156" s="55"/>
      <c r="E156" s="93"/>
      <c r="F156" s="55"/>
      <c r="G156" s="55"/>
      <c r="H156" s="55"/>
      <c r="I156" s="55"/>
      <c r="J156" s="55"/>
      <c r="K156" s="55"/>
      <c r="L156" s="55"/>
      <c r="M156" s="55"/>
      <c r="N156" s="55"/>
      <c r="O156" s="55"/>
      <c r="P156" s="55"/>
      <c r="Q156" s="55"/>
      <c r="R156" s="55"/>
      <c r="S156" s="55"/>
      <c r="T156" s="55"/>
      <c r="U156" s="55"/>
      <c r="V156" s="55"/>
      <c r="W156" s="55"/>
      <c r="X156" s="55"/>
      <c r="Y156" s="55"/>
      <c r="Z156" s="55"/>
      <c r="AA156" s="55"/>
      <c r="AB156" s="55"/>
    </row>
    <row r="157" spans="1:28" ht="15">
      <c r="A157" s="55"/>
      <c r="B157" s="55"/>
      <c r="C157" s="55"/>
      <c r="D157" s="55"/>
      <c r="E157" s="93"/>
      <c r="F157" s="55"/>
      <c r="G157" s="55"/>
      <c r="H157" s="55"/>
      <c r="I157" s="55"/>
      <c r="J157" s="55"/>
      <c r="K157" s="55"/>
      <c r="L157" s="55"/>
      <c r="M157" s="55"/>
      <c r="N157" s="55"/>
      <c r="O157" s="55"/>
      <c r="P157" s="55"/>
      <c r="Q157" s="55"/>
      <c r="R157" s="55"/>
      <c r="S157" s="55"/>
      <c r="T157" s="55"/>
      <c r="U157" s="55"/>
      <c r="V157" s="55"/>
      <c r="W157" s="55"/>
      <c r="X157" s="55"/>
      <c r="Y157" s="55"/>
      <c r="Z157" s="55"/>
      <c r="AA157" s="55"/>
      <c r="AB157" s="55"/>
    </row>
    <row r="158" spans="1:28" ht="15">
      <c r="A158" s="55"/>
      <c r="B158" s="55"/>
      <c r="C158" s="55"/>
      <c r="D158" s="55"/>
      <c r="E158" s="93"/>
      <c r="F158" s="55"/>
      <c r="G158" s="55"/>
      <c r="H158" s="55"/>
      <c r="I158" s="55"/>
      <c r="J158" s="55"/>
      <c r="K158" s="55"/>
      <c r="L158" s="55"/>
      <c r="M158" s="55"/>
      <c r="N158" s="55"/>
      <c r="O158" s="55"/>
      <c r="P158" s="55"/>
      <c r="Q158" s="55"/>
      <c r="R158" s="55"/>
      <c r="S158" s="55"/>
      <c r="T158" s="55"/>
      <c r="U158" s="55"/>
      <c r="V158" s="55"/>
      <c r="W158" s="55"/>
      <c r="X158" s="55"/>
      <c r="Y158" s="55"/>
      <c r="Z158" s="55"/>
      <c r="AA158" s="55"/>
      <c r="AB158" s="55"/>
    </row>
    <row r="159" spans="1:28" ht="15">
      <c r="A159" s="55"/>
      <c r="B159" s="55"/>
      <c r="C159" s="55"/>
      <c r="D159" s="55"/>
      <c r="E159" s="93"/>
      <c r="F159" s="55"/>
      <c r="G159" s="55"/>
      <c r="H159" s="55"/>
      <c r="I159" s="55"/>
      <c r="J159" s="55"/>
      <c r="K159" s="55"/>
      <c r="L159" s="55"/>
      <c r="M159" s="55"/>
      <c r="N159" s="55"/>
      <c r="O159" s="55"/>
      <c r="P159" s="55"/>
      <c r="Q159" s="55"/>
      <c r="R159" s="55"/>
      <c r="S159" s="55"/>
      <c r="T159" s="55"/>
      <c r="U159" s="55"/>
      <c r="V159" s="55"/>
      <c r="W159" s="55"/>
      <c r="X159" s="55"/>
      <c r="Y159" s="55"/>
      <c r="Z159" s="55"/>
      <c r="AA159" s="55"/>
      <c r="AB159" s="55"/>
    </row>
    <row r="160" spans="1:28" ht="15">
      <c r="A160" s="55"/>
      <c r="B160" s="55"/>
      <c r="C160" s="55"/>
      <c r="D160" s="55"/>
      <c r="E160" s="93"/>
      <c r="F160" s="55"/>
      <c r="G160" s="55"/>
      <c r="H160" s="55"/>
      <c r="I160" s="55"/>
      <c r="J160" s="55"/>
      <c r="K160" s="55"/>
      <c r="L160" s="55"/>
      <c r="M160" s="55"/>
      <c r="N160" s="55"/>
      <c r="O160" s="55"/>
      <c r="P160" s="55"/>
      <c r="Q160" s="55"/>
      <c r="R160" s="55"/>
      <c r="S160" s="55"/>
      <c r="T160" s="55"/>
      <c r="U160" s="55"/>
      <c r="V160" s="55"/>
      <c r="W160" s="55"/>
      <c r="X160" s="55"/>
      <c r="Y160" s="55"/>
      <c r="Z160" s="55"/>
      <c r="AA160" s="55"/>
      <c r="AB160" s="55"/>
    </row>
    <row r="161" spans="1:28" ht="15">
      <c r="A161" s="55"/>
      <c r="B161" s="55"/>
      <c r="C161" s="55"/>
      <c r="D161" s="55"/>
      <c r="E161" s="93"/>
      <c r="F161" s="55"/>
      <c r="G161" s="55"/>
      <c r="H161" s="55"/>
      <c r="I161" s="55"/>
      <c r="J161" s="55"/>
      <c r="K161" s="55"/>
      <c r="L161" s="55"/>
      <c r="M161" s="55"/>
      <c r="N161" s="55"/>
      <c r="O161" s="55"/>
      <c r="P161" s="55"/>
      <c r="Q161" s="55"/>
      <c r="R161" s="55"/>
      <c r="S161" s="55"/>
      <c r="T161" s="55"/>
      <c r="U161" s="55"/>
      <c r="V161" s="55"/>
      <c r="W161" s="55"/>
      <c r="X161" s="55"/>
      <c r="Y161" s="55"/>
      <c r="Z161" s="55"/>
      <c r="AA161" s="55"/>
      <c r="AB161" s="55"/>
    </row>
    <row r="162" spans="1:28" ht="15">
      <c r="A162" s="55"/>
      <c r="B162" s="55"/>
      <c r="C162" s="55"/>
      <c r="D162" s="55"/>
      <c r="E162" s="93"/>
      <c r="F162" s="55"/>
      <c r="G162" s="55"/>
      <c r="H162" s="55"/>
      <c r="I162" s="55"/>
      <c r="J162" s="55"/>
      <c r="K162" s="55"/>
      <c r="L162" s="55"/>
      <c r="M162" s="55"/>
      <c r="N162" s="55"/>
      <c r="O162" s="55"/>
      <c r="P162" s="55"/>
      <c r="Q162" s="55"/>
      <c r="R162" s="55"/>
      <c r="S162" s="55"/>
      <c r="T162" s="55"/>
      <c r="U162" s="55"/>
      <c r="V162" s="55"/>
      <c r="W162" s="55"/>
      <c r="X162" s="55"/>
      <c r="Y162" s="55"/>
      <c r="Z162" s="55"/>
      <c r="AA162" s="55"/>
      <c r="AB162" s="55"/>
    </row>
    <row r="163" spans="1:28" ht="15">
      <c r="A163" s="55"/>
      <c r="B163" s="55"/>
      <c r="C163" s="55"/>
      <c r="D163" s="55"/>
      <c r="E163" s="93"/>
      <c r="F163" s="55"/>
      <c r="G163" s="55"/>
      <c r="H163" s="55"/>
      <c r="I163" s="55"/>
      <c r="J163" s="55"/>
      <c r="K163" s="55"/>
      <c r="L163" s="55"/>
      <c r="M163" s="55"/>
      <c r="N163" s="55"/>
      <c r="O163" s="55"/>
      <c r="P163" s="55"/>
      <c r="Q163" s="55"/>
      <c r="R163" s="55"/>
      <c r="S163" s="55"/>
      <c r="T163" s="55"/>
      <c r="U163" s="55"/>
      <c r="V163" s="55"/>
      <c r="W163" s="55"/>
      <c r="X163" s="55"/>
      <c r="Y163" s="55"/>
      <c r="Z163" s="55"/>
      <c r="AA163" s="55"/>
      <c r="AB163" s="55"/>
    </row>
    <row r="164" spans="1:28" ht="15">
      <c r="A164" s="55"/>
      <c r="B164" s="55"/>
      <c r="C164" s="55"/>
      <c r="D164" s="55"/>
      <c r="E164" s="93"/>
      <c r="F164" s="55"/>
      <c r="G164" s="55"/>
      <c r="H164" s="55"/>
      <c r="I164" s="55"/>
      <c r="J164" s="55"/>
      <c r="K164" s="55"/>
      <c r="L164" s="55"/>
      <c r="M164" s="55"/>
      <c r="N164" s="55"/>
      <c r="O164" s="55"/>
      <c r="P164" s="55"/>
      <c r="Q164" s="55"/>
      <c r="R164" s="55"/>
      <c r="S164" s="55"/>
      <c r="T164" s="55"/>
      <c r="U164" s="55"/>
      <c r="V164" s="55"/>
      <c r="W164" s="55"/>
      <c r="X164" s="55"/>
      <c r="Y164" s="55"/>
      <c r="Z164" s="55"/>
      <c r="AA164" s="55"/>
      <c r="AB164" s="55"/>
    </row>
    <row r="165" spans="1:28" ht="15">
      <c r="A165" s="55"/>
      <c r="B165" s="55"/>
      <c r="C165" s="55"/>
      <c r="D165" s="55"/>
      <c r="E165" s="93"/>
      <c r="F165" s="55"/>
      <c r="G165" s="55"/>
      <c r="H165" s="55"/>
      <c r="I165" s="55"/>
      <c r="J165" s="55"/>
      <c r="K165" s="55"/>
      <c r="L165" s="55"/>
      <c r="M165" s="55"/>
      <c r="N165" s="55"/>
      <c r="O165" s="55"/>
      <c r="P165" s="55"/>
      <c r="Q165" s="55"/>
      <c r="R165" s="55"/>
      <c r="S165" s="55"/>
      <c r="T165" s="55"/>
      <c r="U165" s="55"/>
      <c r="V165" s="55"/>
      <c r="W165" s="55"/>
      <c r="X165" s="55"/>
      <c r="Y165" s="55"/>
      <c r="Z165" s="55"/>
      <c r="AA165" s="55"/>
      <c r="AB165" s="55"/>
    </row>
    <row r="166" spans="1:28" ht="15">
      <c r="A166" s="55"/>
      <c r="B166" s="55"/>
      <c r="C166" s="55"/>
      <c r="D166" s="55"/>
      <c r="E166" s="93"/>
      <c r="F166" s="55"/>
      <c r="G166" s="55"/>
      <c r="H166" s="55"/>
      <c r="I166" s="55"/>
      <c r="J166" s="55"/>
      <c r="K166" s="55"/>
      <c r="L166" s="55"/>
      <c r="M166" s="55"/>
      <c r="N166" s="55"/>
      <c r="O166" s="55"/>
      <c r="P166" s="55"/>
      <c r="Q166" s="55"/>
      <c r="R166" s="55"/>
      <c r="S166" s="55"/>
      <c r="T166" s="55"/>
      <c r="U166" s="55"/>
      <c r="V166" s="55"/>
      <c r="W166" s="55"/>
      <c r="X166" s="55"/>
      <c r="Y166" s="55"/>
      <c r="Z166" s="55"/>
      <c r="AA166" s="55"/>
      <c r="AB166" s="55"/>
    </row>
    <row r="167" spans="1:28" ht="15">
      <c r="A167" s="55"/>
      <c r="B167" s="55"/>
      <c r="C167" s="55"/>
      <c r="D167" s="55"/>
      <c r="E167" s="93"/>
      <c r="F167" s="55"/>
      <c r="G167" s="55"/>
      <c r="H167" s="55"/>
      <c r="I167" s="55"/>
      <c r="J167" s="55"/>
      <c r="K167" s="55"/>
      <c r="L167" s="55"/>
      <c r="M167" s="55"/>
      <c r="N167" s="55"/>
      <c r="O167" s="55"/>
      <c r="P167" s="55"/>
      <c r="Q167" s="55"/>
      <c r="R167" s="55"/>
      <c r="S167" s="55"/>
      <c r="T167" s="55"/>
      <c r="U167" s="55"/>
      <c r="V167" s="55"/>
      <c r="W167" s="55"/>
      <c r="X167" s="55"/>
      <c r="Y167" s="55"/>
      <c r="Z167" s="55"/>
      <c r="AA167" s="55"/>
      <c r="AB167" s="55"/>
    </row>
    <row r="168" spans="1:28" ht="15">
      <c r="A168" s="55"/>
      <c r="B168" s="55"/>
      <c r="C168" s="55"/>
      <c r="D168" s="55"/>
      <c r="E168" s="93"/>
      <c r="F168" s="55"/>
      <c r="G168" s="55"/>
      <c r="H168" s="55"/>
      <c r="I168" s="55"/>
      <c r="J168" s="55"/>
      <c r="K168" s="55"/>
      <c r="L168" s="55"/>
      <c r="M168" s="55"/>
      <c r="N168" s="55"/>
      <c r="O168" s="55"/>
      <c r="P168" s="55"/>
      <c r="Q168" s="55"/>
      <c r="R168" s="55"/>
      <c r="S168" s="55"/>
      <c r="T168" s="55"/>
      <c r="U168" s="55"/>
      <c r="V168" s="55"/>
      <c r="W168" s="55"/>
      <c r="X168" s="55"/>
      <c r="Y168" s="55"/>
      <c r="Z168" s="55"/>
      <c r="AA168" s="55"/>
      <c r="AB168" s="55"/>
    </row>
    <row r="169" spans="1:28" ht="15">
      <c r="A169" s="55"/>
      <c r="B169" s="55"/>
      <c r="C169" s="55"/>
      <c r="D169" s="55"/>
      <c r="E169" s="93"/>
      <c r="F169" s="55"/>
      <c r="G169" s="55"/>
      <c r="H169" s="55"/>
      <c r="I169" s="55"/>
      <c r="J169" s="55"/>
      <c r="K169" s="55"/>
      <c r="L169" s="55"/>
      <c r="M169" s="55"/>
      <c r="N169" s="55"/>
      <c r="O169" s="55"/>
      <c r="P169" s="55"/>
      <c r="Q169" s="55"/>
      <c r="R169" s="55"/>
      <c r="S169" s="55"/>
      <c r="T169" s="55"/>
      <c r="U169" s="55"/>
      <c r="V169" s="55"/>
      <c r="W169" s="55"/>
      <c r="X169" s="55"/>
      <c r="Y169" s="55"/>
      <c r="Z169" s="55"/>
      <c r="AA169" s="55"/>
      <c r="AB169" s="55"/>
    </row>
    <row r="170" spans="1:28" ht="15">
      <c r="A170" s="55"/>
      <c r="B170" s="55"/>
      <c r="C170" s="55"/>
      <c r="D170" s="55"/>
      <c r="E170" s="93"/>
      <c r="F170" s="55"/>
      <c r="G170" s="55"/>
      <c r="H170" s="55"/>
      <c r="I170" s="55"/>
      <c r="J170" s="55"/>
      <c r="K170" s="55"/>
      <c r="L170" s="55"/>
      <c r="M170" s="55"/>
      <c r="N170" s="55"/>
      <c r="O170" s="55"/>
      <c r="P170" s="55"/>
      <c r="Q170" s="55"/>
      <c r="R170" s="55"/>
      <c r="S170" s="55"/>
      <c r="T170" s="55"/>
      <c r="U170" s="55"/>
      <c r="V170" s="55"/>
      <c r="W170" s="55"/>
      <c r="X170" s="55"/>
      <c r="Y170" s="55"/>
      <c r="Z170" s="55"/>
      <c r="AA170" s="55"/>
      <c r="AB170" s="55"/>
    </row>
    <row r="171" spans="1:28" ht="15">
      <c r="A171" s="55"/>
      <c r="B171" s="55"/>
      <c r="C171" s="55"/>
      <c r="D171" s="55"/>
      <c r="E171" s="93"/>
      <c r="F171" s="55"/>
      <c r="G171" s="55"/>
      <c r="H171" s="55"/>
      <c r="I171" s="55"/>
      <c r="J171" s="55"/>
      <c r="K171" s="55"/>
      <c r="L171" s="55"/>
      <c r="M171" s="55"/>
      <c r="N171" s="55"/>
      <c r="O171" s="55"/>
      <c r="P171" s="55"/>
      <c r="Q171" s="55"/>
      <c r="R171" s="55"/>
      <c r="S171" s="55"/>
      <c r="T171" s="55"/>
      <c r="U171" s="55"/>
      <c r="V171" s="55"/>
      <c r="W171" s="55"/>
      <c r="X171" s="55"/>
      <c r="Y171" s="55"/>
      <c r="Z171" s="55"/>
      <c r="AA171" s="55"/>
      <c r="AB171" s="55"/>
    </row>
    <row r="172" spans="1:28" ht="15">
      <c r="A172" s="55"/>
      <c r="B172" s="55"/>
      <c r="C172" s="55"/>
      <c r="D172" s="55"/>
      <c r="E172" s="93"/>
      <c r="F172" s="55"/>
      <c r="G172" s="55"/>
      <c r="H172" s="55"/>
      <c r="I172" s="55"/>
      <c r="J172" s="55"/>
      <c r="K172" s="55"/>
      <c r="L172" s="55"/>
      <c r="M172" s="55"/>
      <c r="N172" s="55"/>
      <c r="O172" s="55"/>
      <c r="P172" s="55"/>
      <c r="Q172" s="55"/>
      <c r="R172" s="55"/>
      <c r="S172" s="55"/>
      <c r="T172" s="55"/>
      <c r="U172" s="55"/>
      <c r="V172" s="55"/>
      <c r="W172" s="55"/>
      <c r="X172" s="55"/>
      <c r="Y172" s="55"/>
      <c r="Z172" s="55"/>
      <c r="AA172" s="55"/>
      <c r="AB172" s="55"/>
    </row>
    <row r="173" spans="1:28" ht="15">
      <c r="A173" s="55"/>
      <c r="B173" s="55"/>
      <c r="C173" s="55"/>
      <c r="D173" s="55"/>
      <c r="E173" s="93"/>
      <c r="F173" s="55"/>
      <c r="G173" s="55"/>
      <c r="H173" s="55"/>
      <c r="I173" s="55"/>
      <c r="J173" s="55"/>
      <c r="K173" s="55"/>
      <c r="L173" s="55"/>
      <c r="M173" s="55"/>
      <c r="N173" s="55"/>
      <c r="O173" s="55"/>
      <c r="P173" s="55"/>
      <c r="Q173" s="55"/>
      <c r="R173" s="55"/>
      <c r="S173" s="55"/>
      <c r="T173" s="55"/>
      <c r="U173" s="55"/>
      <c r="V173" s="55"/>
      <c r="W173" s="55"/>
      <c r="X173" s="55"/>
      <c r="Y173" s="55"/>
      <c r="Z173" s="55"/>
      <c r="AA173" s="55"/>
      <c r="AB173" s="55"/>
    </row>
    <row r="174" spans="1:28" ht="15">
      <c r="A174" s="55"/>
      <c r="B174" s="55"/>
      <c r="C174" s="55"/>
      <c r="D174" s="55"/>
      <c r="E174" s="93"/>
      <c r="F174" s="55"/>
      <c r="G174" s="55"/>
      <c r="H174" s="55"/>
      <c r="I174" s="55"/>
      <c r="J174" s="55"/>
      <c r="K174" s="55"/>
      <c r="L174" s="55"/>
      <c r="M174" s="55"/>
      <c r="N174" s="55"/>
      <c r="O174" s="55"/>
      <c r="P174" s="55"/>
      <c r="Q174" s="55"/>
      <c r="R174" s="55"/>
      <c r="S174" s="55"/>
      <c r="T174" s="55"/>
      <c r="U174" s="55"/>
      <c r="V174" s="55"/>
      <c r="W174" s="55"/>
      <c r="X174" s="55"/>
      <c r="Y174" s="55"/>
      <c r="Z174" s="55"/>
      <c r="AA174" s="55"/>
      <c r="AB174" s="55"/>
    </row>
    <row r="175" spans="1:28" ht="15">
      <c r="A175" s="55"/>
      <c r="B175" s="55"/>
      <c r="C175" s="55"/>
      <c r="D175" s="55"/>
      <c r="E175" s="93"/>
      <c r="F175" s="55"/>
      <c r="G175" s="55"/>
      <c r="H175" s="55"/>
      <c r="I175" s="55"/>
      <c r="J175" s="55"/>
      <c r="K175" s="55"/>
      <c r="L175" s="55"/>
      <c r="M175" s="55"/>
      <c r="N175" s="55"/>
      <c r="O175" s="55"/>
      <c r="P175" s="55"/>
      <c r="Q175" s="55"/>
      <c r="R175" s="55"/>
      <c r="S175" s="55"/>
      <c r="T175" s="55"/>
      <c r="U175" s="55"/>
      <c r="V175" s="55"/>
      <c r="W175" s="55"/>
      <c r="X175" s="55"/>
      <c r="Y175" s="55"/>
      <c r="Z175" s="55"/>
      <c r="AA175" s="55"/>
      <c r="AB175" s="55"/>
    </row>
    <row r="176" spans="1:28" ht="15">
      <c r="A176" s="55"/>
      <c r="B176" s="55"/>
      <c r="C176" s="55"/>
      <c r="D176" s="55"/>
      <c r="E176" s="93"/>
      <c r="F176" s="55"/>
      <c r="G176" s="55"/>
      <c r="H176" s="55"/>
      <c r="I176" s="55"/>
      <c r="J176" s="55"/>
      <c r="K176" s="55"/>
      <c r="L176" s="55"/>
      <c r="M176" s="55"/>
      <c r="N176" s="55"/>
      <c r="O176" s="55"/>
      <c r="P176" s="55"/>
      <c r="Q176" s="55"/>
      <c r="R176" s="55"/>
      <c r="S176" s="55"/>
      <c r="T176" s="55"/>
      <c r="U176" s="55"/>
      <c r="V176" s="55"/>
      <c r="W176" s="55"/>
      <c r="X176" s="55"/>
      <c r="Y176" s="55"/>
      <c r="Z176" s="55"/>
      <c r="AA176" s="55"/>
      <c r="AB176" s="55"/>
    </row>
    <row r="177" spans="1:28" ht="15">
      <c r="A177" s="55"/>
      <c r="B177" s="55"/>
      <c r="C177" s="55"/>
      <c r="D177" s="55"/>
      <c r="E177" s="93"/>
      <c r="F177" s="55"/>
      <c r="G177" s="55"/>
      <c r="H177" s="55"/>
      <c r="I177" s="55"/>
      <c r="J177" s="55"/>
      <c r="K177" s="55"/>
      <c r="L177" s="55"/>
      <c r="M177" s="55"/>
      <c r="N177" s="55"/>
      <c r="O177" s="55"/>
      <c r="P177" s="55"/>
      <c r="Q177" s="55"/>
      <c r="R177" s="55"/>
      <c r="S177" s="55"/>
      <c r="T177" s="55"/>
      <c r="U177" s="55"/>
      <c r="V177" s="55"/>
      <c r="W177" s="55"/>
      <c r="X177" s="55"/>
      <c r="Y177" s="55"/>
      <c r="Z177" s="55"/>
      <c r="AA177" s="55"/>
      <c r="AB177" s="55"/>
    </row>
    <row r="178" spans="1:28" ht="15">
      <c r="A178" s="55"/>
      <c r="B178" s="55"/>
      <c r="C178" s="55"/>
      <c r="D178" s="55"/>
      <c r="E178" s="93"/>
      <c r="F178" s="55"/>
      <c r="G178" s="55"/>
      <c r="H178" s="55"/>
      <c r="I178" s="55"/>
      <c r="J178" s="55"/>
      <c r="K178" s="55"/>
      <c r="L178" s="55"/>
      <c r="M178" s="55"/>
      <c r="N178" s="55"/>
      <c r="O178" s="55"/>
      <c r="P178" s="55"/>
      <c r="Q178" s="55"/>
      <c r="R178" s="55"/>
      <c r="S178" s="55"/>
      <c r="T178" s="55"/>
      <c r="U178" s="55"/>
      <c r="V178" s="55"/>
      <c r="W178" s="55"/>
      <c r="X178" s="55"/>
      <c r="Y178" s="55"/>
      <c r="Z178" s="55"/>
      <c r="AA178" s="55"/>
      <c r="AB178" s="55"/>
    </row>
    <row r="179" spans="1:28" ht="15">
      <c r="A179" s="55"/>
      <c r="B179" s="55"/>
      <c r="C179" s="55"/>
      <c r="D179" s="55"/>
      <c r="E179" s="93"/>
      <c r="F179" s="55"/>
      <c r="G179" s="55"/>
      <c r="H179" s="55"/>
      <c r="I179" s="55"/>
      <c r="J179" s="55"/>
      <c r="K179" s="55"/>
      <c r="L179" s="55"/>
      <c r="M179" s="55"/>
      <c r="N179" s="55"/>
      <c r="O179" s="55"/>
      <c r="P179" s="55"/>
      <c r="Q179" s="55"/>
      <c r="R179" s="55"/>
      <c r="S179" s="55"/>
      <c r="T179" s="55"/>
      <c r="U179" s="55"/>
      <c r="V179" s="55"/>
      <c r="W179" s="55"/>
      <c r="X179" s="55"/>
      <c r="Y179" s="55"/>
      <c r="Z179" s="55"/>
      <c r="AA179" s="55"/>
      <c r="AB179" s="55"/>
    </row>
    <row r="180" spans="1:28" ht="15">
      <c r="A180" s="55"/>
      <c r="B180" s="55"/>
      <c r="C180" s="55"/>
      <c r="D180" s="55"/>
      <c r="E180" s="93"/>
      <c r="F180" s="55"/>
      <c r="G180" s="55"/>
      <c r="H180" s="55"/>
      <c r="I180" s="55"/>
      <c r="J180" s="55"/>
      <c r="K180" s="55"/>
      <c r="L180" s="55"/>
      <c r="M180" s="55"/>
      <c r="N180" s="55"/>
      <c r="O180" s="55"/>
      <c r="P180" s="55"/>
      <c r="Q180" s="55"/>
      <c r="R180" s="55"/>
      <c r="S180" s="55"/>
      <c r="T180" s="55"/>
      <c r="U180" s="55"/>
      <c r="V180" s="55"/>
      <c r="W180" s="55"/>
      <c r="X180" s="55"/>
      <c r="Y180" s="55"/>
      <c r="Z180" s="55"/>
      <c r="AA180" s="55"/>
      <c r="AB180" s="55"/>
    </row>
    <row r="181" spans="1:28" ht="15">
      <c r="A181" s="55"/>
      <c r="B181" s="55"/>
      <c r="C181" s="55"/>
      <c r="D181" s="55"/>
      <c r="E181" s="93"/>
      <c r="F181" s="55"/>
      <c r="G181" s="55"/>
      <c r="H181" s="55"/>
      <c r="I181" s="55"/>
      <c r="J181" s="55"/>
      <c r="K181" s="55"/>
      <c r="L181" s="55"/>
      <c r="M181" s="55"/>
      <c r="N181" s="55"/>
      <c r="O181" s="55"/>
      <c r="P181" s="55"/>
      <c r="Q181" s="55"/>
      <c r="R181" s="55"/>
      <c r="S181" s="55"/>
      <c r="T181" s="55"/>
      <c r="U181" s="55"/>
      <c r="V181" s="55"/>
      <c r="W181" s="55"/>
      <c r="X181" s="55"/>
      <c r="Y181" s="55"/>
      <c r="Z181" s="55"/>
      <c r="AA181" s="55"/>
      <c r="AB181" s="55"/>
    </row>
    <row r="182" spans="1:28" ht="15">
      <c r="A182" s="55"/>
      <c r="B182" s="55"/>
      <c r="C182" s="55"/>
      <c r="D182" s="55"/>
      <c r="E182" s="93"/>
      <c r="F182" s="55"/>
      <c r="G182" s="55"/>
      <c r="H182" s="55"/>
      <c r="I182" s="55"/>
      <c r="J182" s="55"/>
      <c r="K182" s="55"/>
      <c r="L182" s="55"/>
      <c r="M182" s="55"/>
      <c r="N182" s="55"/>
      <c r="O182" s="55"/>
      <c r="P182" s="55"/>
      <c r="Q182" s="55"/>
      <c r="R182" s="55"/>
      <c r="S182" s="55"/>
      <c r="T182" s="55"/>
      <c r="U182" s="55"/>
      <c r="V182" s="55"/>
      <c r="W182" s="55"/>
      <c r="X182" s="55"/>
      <c r="Y182" s="55"/>
      <c r="Z182" s="55"/>
      <c r="AA182" s="55"/>
      <c r="AB182" s="55"/>
    </row>
    <row r="183" spans="1:28" ht="15">
      <c r="A183" s="55"/>
      <c r="B183" s="55"/>
      <c r="C183" s="55"/>
      <c r="D183" s="55"/>
      <c r="E183" s="93"/>
      <c r="F183" s="55"/>
      <c r="G183" s="55"/>
      <c r="H183" s="55"/>
      <c r="I183" s="55"/>
      <c r="J183" s="55"/>
      <c r="K183" s="55"/>
      <c r="L183" s="55"/>
      <c r="M183" s="55"/>
      <c r="N183" s="55"/>
      <c r="O183" s="55"/>
      <c r="P183" s="55"/>
      <c r="Q183" s="55"/>
      <c r="R183" s="55"/>
      <c r="S183" s="55"/>
      <c r="T183" s="55"/>
      <c r="U183" s="55"/>
      <c r="V183" s="55"/>
      <c r="W183" s="55"/>
      <c r="X183" s="55"/>
      <c r="Y183" s="55"/>
      <c r="Z183" s="55"/>
      <c r="AA183" s="55"/>
      <c r="AB183" s="55"/>
    </row>
    <row r="184" spans="1:28" ht="15">
      <c r="A184" s="55"/>
      <c r="B184" s="55"/>
      <c r="C184" s="55"/>
      <c r="D184" s="55"/>
      <c r="E184" s="93"/>
      <c r="F184" s="55"/>
      <c r="G184" s="55"/>
      <c r="H184" s="55"/>
      <c r="I184" s="55"/>
      <c r="J184" s="55"/>
      <c r="K184" s="55"/>
      <c r="L184" s="55"/>
      <c r="M184" s="55"/>
      <c r="N184" s="55"/>
      <c r="O184" s="55"/>
      <c r="P184" s="55"/>
      <c r="Q184" s="55"/>
      <c r="R184" s="55"/>
      <c r="S184" s="55"/>
      <c r="T184" s="55"/>
      <c r="U184" s="55"/>
      <c r="V184" s="55"/>
      <c r="W184" s="55"/>
      <c r="X184" s="55"/>
      <c r="Y184" s="55"/>
      <c r="Z184" s="55"/>
      <c r="AA184" s="55"/>
      <c r="AB184" s="55"/>
    </row>
    <row r="185" spans="1:28" ht="15">
      <c r="A185" s="55"/>
      <c r="B185" s="55"/>
      <c r="C185" s="55"/>
      <c r="D185" s="55"/>
      <c r="E185" s="93"/>
      <c r="F185" s="55"/>
      <c r="G185" s="55"/>
      <c r="H185" s="55"/>
      <c r="I185" s="55"/>
      <c r="J185" s="55"/>
      <c r="K185" s="55"/>
      <c r="L185" s="55"/>
      <c r="M185" s="55"/>
      <c r="N185" s="55"/>
      <c r="O185" s="55"/>
      <c r="P185" s="55"/>
      <c r="Q185" s="55"/>
      <c r="R185" s="55"/>
      <c r="S185" s="55"/>
      <c r="T185" s="55"/>
      <c r="U185" s="55"/>
      <c r="V185" s="55"/>
      <c r="W185" s="55"/>
      <c r="X185" s="55"/>
      <c r="Y185" s="55"/>
      <c r="Z185" s="55"/>
      <c r="AA185" s="55"/>
      <c r="AB185" s="55"/>
    </row>
    <row r="186" spans="1:28" ht="15">
      <c r="A186" s="55"/>
      <c r="B186" s="55"/>
      <c r="C186" s="55"/>
      <c r="D186" s="55"/>
      <c r="E186" s="93"/>
      <c r="F186" s="55"/>
      <c r="G186" s="55"/>
      <c r="H186" s="55"/>
      <c r="I186" s="55"/>
      <c r="J186" s="55"/>
      <c r="K186" s="55"/>
      <c r="L186" s="55"/>
      <c r="M186" s="55"/>
      <c r="N186" s="55"/>
      <c r="O186" s="55"/>
      <c r="P186" s="55"/>
      <c r="Q186" s="55"/>
      <c r="R186" s="55"/>
      <c r="S186" s="55"/>
      <c r="T186" s="55"/>
      <c r="U186" s="55"/>
      <c r="V186" s="55"/>
      <c r="W186" s="55"/>
      <c r="X186" s="55"/>
      <c r="Y186" s="55"/>
      <c r="Z186" s="55"/>
      <c r="AA186" s="55"/>
      <c r="AB186" s="55"/>
    </row>
    <row r="187" spans="1:28" ht="15">
      <c r="A187" s="55"/>
      <c r="B187" s="55"/>
      <c r="C187" s="55"/>
      <c r="D187" s="55"/>
      <c r="E187" s="93"/>
      <c r="F187" s="55"/>
      <c r="G187" s="55"/>
      <c r="H187" s="55"/>
      <c r="I187" s="55"/>
      <c r="J187" s="55"/>
      <c r="K187" s="55"/>
      <c r="L187" s="55"/>
      <c r="M187" s="55"/>
      <c r="N187" s="55"/>
      <c r="O187" s="55"/>
      <c r="P187" s="55"/>
      <c r="Q187" s="55"/>
      <c r="R187" s="55"/>
      <c r="S187" s="55"/>
      <c r="T187" s="55"/>
      <c r="U187" s="55"/>
      <c r="V187" s="55"/>
      <c r="W187" s="55"/>
      <c r="X187" s="55"/>
      <c r="Y187" s="55"/>
      <c r="Z187" s="55"/>
      <c r="AA187" s="55"/>
      <c r="AB187" s="55"/>
    </row>
    <row r="188" spans="1:28" ht="15">
      <c r="A188" s="55"/>
      <c r="B188" s="55"/>
      <c r="C188" s="55"/>
      <c r="D188" s="55"/>
      <c r="E188" s="93"/>
      <c r="F188" s="55"/>
      <c r="G188" s="55"/>
      <c r="H188" s="55"/>
      <c r="I188" s="55"/>
      <c r="J188" s="55"/>
      <c r="K188" s="55"/>
      <c r="L188" s="55"/>
      <c r="M188" s="55"/>
      <c r="N188" s="55"/>
      <c r="O188" s="55"/>
      <c r="P188" s="55"/>
      <c r="Q188" s="55"/>
      <c r="R188" s="55"/>
      <c r="S188" s="55"/>
      <c r="T188" s="55"/>
      <c r="U188" s="55"/>
      <c r="V188" s="55"/>
      <c r="W188" s="55"/>
      <c r="X188" s="55"/>
      <c r="Y188" s="55"/>
      <c r="Z188" s="55"/>
      <c r="AA188" s="55"/>
      <c r="AB188" s="55"/>
    </row>
    <row r="189" spans="1:28" ht="15">
      <c r="A189" s="55"/>
      <c r="B189" s="55"/>
      <c r="C189" s="55"/>
      <c r="D189" s="55"/>
      <c r="E189" s="93"/>
      <c r="F189" s="55"/>
      <c r="G189" s="55"/>
      <c r="H189" s="55"/>
      <c r="I189" s="55"/>
      <c r="J189" s="55"/>
      <c r="K189" s="55"/>
      <c r="L189" s="55"/>
      <c r="M189" s="55"/>
      <c r="N189" s="55"/>
      <c r="O189" s="55"/>
      <c r="P189" s="55"/>
      <c r="Q189" s="55"/>
      <c r="R189" s="55"/>
      <c r="S189" s="55"/>
      <c r="T189" s="55"/>
      <c r="U189" s="55"/>
      <c r="V189" s="55"/>
      <c r="W189" s="55"/>
      <c r="X189" s="55"/>
      <c r="Y189" s="55"/>
      <c r="Z189" s="55"/>
      <c r="AA189" s="55"/>
      <c r="AB189" s="55"/>
    </row>
    <row r="190" spans="1:28" ht="15">
      <c r="A190" s="55"/>
      <c r="B190" s="55"/>
      <c r="C190" s="55"/>
      <c r="D190" s="55"/>
      <c r="E190" s="93"/>
      <c r="F190" s="55"/>
      <c r="G190" s="55"/>
      <c r="H190" s="55"/>
      <c r="I190" s="55"/>
      <c r="J190" s="55"/>
      <c r="K190" s="55"/>
      <c r="L190" s="55"/>
      <c r="M190" s="55"/>
      <c r="N190" s="55"/>
      <c r="O190" s="55"/>
      <c r="P190" s="55"/>
      <c r="Q190" s="55"/>
      <c r="R190" s="55"/>
      <c r="S190" s="55"/>
      <c r="T190" s="55"/>
      <c r="U190" s="55"/>
      <c r="V190" s="55"/>
      <c r="W190" s="55"/>
      <c r="X190" s="55"/>
      <c r="Y190" s="55"/>
      <c r="Z190" s="55"/>
      <c r="AA190" s="55"/>
      <c r="AB190" s="55"/>
    </row>
    <row r="191" spans="1:28" ht="15">
      <c r="A191" s="55"/>
      <c r="B191" s="55"/>
      <c r="C191" s="55"/>
      <c r="D191" s="55"/>
      <c r="E191" s="93"/>
      <c r="F191" s="55"/>
      <c r="G191" s="55"/>
      <c r="H191" s="55"/>
      <c r="I191" s="55"/>
      <c r="J191" s="55"/>
      <c r="K191" s="55"/>
      <c r="L191" s="55"/>
      <c r="M191" s="55"/>
      <c r="N191" s="55"/>
      <c r="O191" s="55"/>
      <c r="P191" s="55"/>
      <c r="Q191" s="55"/>
      <c r="R191" s="55"/>
      <c r="S191" s="55"/>
      <c r="T191" s="55"/>
      <c r="U191" s="55"/>
      <c r="V191" s="55"/>
      <c r="W191" s="55"/>
      <c r="X191" s="55"/>
      <c r="Y191" s="55"/>
      <c r="Z191" s="55"/>
      <c r="AA191" s="55"/>
      <c r="AB191" s="55"/>
    </row>
    <row r="192" spans="1:28" ht="15">
      <c r="A192" s="55"/>
      <c r="B192" s="55"/>
      <c r="C192" s="55"/>
      <c r="D192" s="55"/>
      <c r="E192" s="93"/>
      <c r="F192" s="55"/>
      <c r="G192" s="55"/>
      <c r="H192" s="55"/>
      <c r="I192" s="55"/>
      <c r="J192" s="55"/>
      <c r="K192" s="55"/>
      <c r="L192" s="55"/>
      <c r="M192" s="55"/>
      <c r="N192" s="55"/>
      <c r="O192" s="55"/>
      <c r="P192" s="55"/>
      <c r="Q192" s="55"/>
      <c r="R192" s="55"/>
      <c r="S192" s="55"/>
      <c r="T192" s="55"/>
      <c r="U192" s="55"/>
      <c r="V192" s="55"/>
      <c r="W192" s="55"/>
      <c r="X192" s="55"/>
      <c r="Y192" s="55"/>
      <c r="Z192" s="55"/>
      <c r="AA192" s="55"/>
      <c r="AB192" s="55"/>
    </row>
    <row r="193" spans="1:28" ht="15">
      <c r="A193" s="55"/>
      <c r="B193" s="55"/>
      <c r="C193" s="55"/>
      <c r="D193" s="55"/>
      <c r="E193" s="93"/>
      <c r="F193" s="55"/>
      <c r="G193" s="55"/>
      <c r="H193" s="55"/>
      <c r="I193" s="55"/>
      <c r="J193" s="55"/>
      <c r="K193" s="55"/>
      <c r="L193" s="55"/>
      <c r="M193" s="55"/>
      <c r="N193" s="55"/>
      <c r="O193" s="55"/>
      <c r="P193" s="55"/>
      <c r="Q193" s="55"/>
      <c r="R193" s="55"/>
      <c r="S193" s="55"/>
      <c r="T193" s="55"/>
      <c r="U193" s="55"/>
      <c r="V193" s="55"/>
      <c r="W193" s="55"/>
      <c r="X193" s="55"/>
      <c r="Y193" s="55"/>
      <c r="Z193" s="55"/>
      <c r="AA193" s="55"/>
      <c r="AB193" s="55"/>
    </row>
    <row r="194" spans="1:28" ht="15">
      <c r="A194" s="55"/>
      <c r="B194" s="55"/>
      <c r="C194" s="55"/>
      <c r="D194" s="55"/>
      <c r="E194" s="93"/>
      <c r="F194" s="55"/>
      <c r="G194" s="55"/>
      <c r="H194" s="55"/>
      <c r="I194" s="55"/>
      <c r="J194" s="55"/>
      <c r="K194" s="55"/>
      <c r="L194" s="55"/>
      <c r="M194" s="55"/>
      <c r="N194" s="55"/>
      <c r="O194" s="55"/>
      <c r="P194" s="55"/>
      <c r="Q194" s="55"/>
      <c r="R194" s="55"/>
      <c r="S194" s="55"/>
      <c r="T194" s="55"/>
      <c r="U194" s="55"/>
      <c r="V194" s="55"/>
      <c r="W194" s="55"/>
      <c r="X194" s="55"/>
      <c r="Y194" s="55"/>
      <c r="Z194" s="55"/>
      <c r="AA194" s="55"/>
      <c r="AB194" s="55"/>
    </row>
    <row r="195" spans="1:28" ht="15">
      <c r="A195" s="55"/>
      <c r="B195" s="55"/>
      <c r="C195" s="55"/>
      <c r="D195" s="55"/>
      <c r="E195" s="93"/>
      <c r="F195" s="55"/>
      <c r="G195" s="55"/>
      <c r="H195" s="55"/>
      <c r="I195" s="55"/>
      <c r="J195" s="55"/>
      <c r="K195" s="55"/>
      <c r="L195" s="55"/>
      <c r="M195" s="55"/>
      <c r="N195" s="55"/>
      <c r="O195" s="55"/>
      <c r="P195" s="55"/>
      <c r="Q195" s="55"/>
      <c r="R195" s="55"/>
      <c r="S195" s="55"/>
      <c r="T195" s="55"/>
      <c r="U195" s="55"/>
      <c r="V195" s="55"/>
      <c r="W195" s="55"/>
      <c r="X195" s="55"/>
      <c r="Y195" s="55"/>
      <c r="Z195" s="55"/>
      <c r="AA195" s="55"/>
      <c r="AB195" s="55"/>
    </row>
    <row r="196" spans="1:28" ht="15">
      <c r="A196" s="55"/>
      <c r="B196" s="55"/>
      <c r="C196" s="55"/>
      <c r="D196" s="55"/>
      <c r="E196" s="93"/>
      <c r="F196" s="55"/>
      <c r="G196" s="55"/>
      <c r="H196" s="55"/>
      <c r="I196" s="55"/>
      <c r="J196" s="55"/>
      <c r="K196" s="55"/>
      <c r="L196" s="55"/>
      <c r="M196" s="55"/>
      <c r="N196" s="55"/>
      <c r="O196" s="55"/>
      <c r="P196" s="55"/>
      <c r="Q196" s="55"/>
      <c r="R196" s="55"/>
      <c r="S196" s="55"/>
      <c r="T196" s="55"/>
      <c r="U196" s="55"/>
      <c r="V196" s="55"/>
      <c r="W196" s="55"/>
      <c r="X196" s="55"/>
      <c r="Y196" s="55"/>
      <c r="Z196" s="55"/>
      <c r="AA196" s="55"/>
      <c r="AB196" s="55"/>
    </row>
    <row r="197" spans="1:28" ht="15">
      <c r="A197" s="55"/>
      <c r="B197" s="55"/>
      <c r="C197" s="55"/>
      <c r="D197" s="55"/>
      <c r="E197" s="93"/>
      <c r="F197" s="55"/>
      <c r="G197" s="55"/>
      <c r="H197" s="55"/>
      <c r="I197" s="55"/>
      <c r="J197" s="55"/>
      <c r="K197" s="55"/>
      <c r="L197" s="55"/>
      <c r="M197" s="55"/>
      <c r="N197" s="55"/>
      <c r="O197" s="55"/>
      <c r="P197" s="55"/>
      <c r="Q197" s="55"/>
      <c r="R197" s="55"/>
      <c r="S197" s="55"/>
      <c r="T197" s="55"/>
      <c r="U197" s="55"/>
      <c r="V197" s="55"/>
      <c r="W197" s="55"/>
      <c r="X197" s="55"/>
      <c r="Y197" s="55"/>
      <c r="Z197" s="55"/>
      <c r="AA197" s="55"/>
      <c r="AB197" s="55"/>
    </row>
    <row r="198" spans="1:28" ht="15">
      <c r="A198" s="55"/>
      <c r="B198" s="55"/>
      <c r="C198" s="55"/>
      <c r="D198" s="55"/>
      <c r="E198" s="93"/>
      <c r="F198" s="55"/>
      <c r="G198" s="55"/>
      <c r="H198" s="55"/>
      <c r="I198" s="55"/>
      <c r="J198" s="55"/>
      <c r="K198" s="55"/>
      <c r="L198" s="55"/>
      <c r="M198" s="55"/>
      <c r="N198" s="55"/>
      <c r="O198" s="55"/>
      <c r="P198" s="55"/>
      <c r="Q198" s="55"/>
      <c r="R198" s="55"/>
      <c r="S198" s="55"/>
      <c r="T198" s="55"/>
      <c r="U198" s="55"/>
      <c r="V198" s="55"/>
      <c r="W198" s="55"/>
      <c r="X198" s="55"/>
      <c r="Y198" s="55"/>
      <c r="Z198" s="55"/>
      <c r="AA198" s="55"/>
      <c r="AB198" s="55"/>
    </row>
    <row r="199" spans="1:28" ht="15">
      <c r="A199" s="55"/>
      <c r="B199" s="55"/>
      <c r="C199" s="55"/>
      <c r="D199" s="55"/>
      <c r="E199" s="93"/>
      <c r="F199" s="55"/>
      <c r="G199" s="55"/>
      <c r="H199" s="55"/>
      <c r="I199" s="55"/>
      <c r="J199" s="55"/>
      <c r="K199" s="55"/>
      <c r="L199" s="55"/>
      <c r="M199" s="55"/>
      <c r="N199" s="55"/>
      <c r="O199" s="55"/>
      <c r="P199" s="55"/>
      <c r="Q199" s="55"/>
      <c r="R199" s="55"/>
      <c r="S199" s="55"/>
      <c r="T199" s="55"/>
      <c r="U199" s="55"/>
      <c r="V199" s="55"/>
      <c r="W199" s="55"/>
      <c r="X199" s="55"/>
      <c r="Y199" s="55"/>
      <c r="Z199" s="55"/>
      <c r="AA199" s="55"/>
      <c r="AB199" s="55"/>
    </row>
    <row r="200" spans="1:28" ht="15">
      <c r="A200" s="55"/>
      <c r="B200" s="55"/>
      <c r="C200" s="55"/>
      <c r="D200" s="55"/>
      <c r="E200" s="93"/>
      <c r="F200" s="55"/>
      <c r="G200" s="55"/>
      <c r="H200" s="55"/>
      <c r="I200" s="55"/>
      <c r="J200" s="55"/>
      <c r="K200" s="55"/>
      <c r="L200" s="55"/>
      <c r="M200" s="55"/>
      <c r="N200" s="55"/>
      <c r="O200" s="55"/>
      <c r="P200" s="55"/>
      <c r="Q200" s="55"/>
      <c r="R200" s="55"/>
      <c r="S200" s="55"/>
      <c r="T200" s="55"/>
      <c r="U200" s="55"/>
      <c r="V200" s="55"/>
      <c r="W200" s="55"/>
      <c r="X200" s="55"/>
      <c r="Y200" s="55"/>
      <c r="Z200" s="55"/>
      <c r="AA200" s="55"/>
      <c r="AB200" s="55"/>
    </row>
    <row r="201" spans="1:28" ht="15">
      <c r="A201" s="55"/>
      <c r="B201" s="55"/>
      <c r="C201" s="55"/>
      <c r="D201" s="55"/>
      <c r="E201" s="93"/>
      <c r="F201" s="55"/>
      <c r="G201" s="55"/>
      <c r="H201" s="55"/>
      <c r="I201" s="55"/>
      <c r="J201" s="55"/>
      <c r="K201" s="55"/>
      <c r="L201" s="55"/>
      <c r="M201" s="55"/>
      <c r="N201" s="55"/>
      <c r="O201" s="55"/>
      <c r="P201" s="55"/>
      <c r="Q201" s="55"/>
      <c r="R201" s="55"/>
      <c r="S201" s="55"/>
      <c r="T201" s="55"/>
      <c r="U201" s="55"/>
      <c r="V201" s="55"/>
      <c r="W201" s="55"/>
      <c r="X201" s="55"/>
      <c r="Y201" s="55"/>
      <c r="Z201" s="55"/>
      <c r="AA201" s="55"/>
      <c r="AB201" s="55"/>
    </row>
    <row r="202" spans="1:28" ht="15">
      <c r="A202" s="55"/>
      <c r="B202" s="55"/>
      <c r="C202" s="55"/>
      <c r="D202" s="55"/>
      <c r="E202" s="93"/>
      <c r="F202" s="55"/>
      <c r="G202" s="55"/>
      <c r="H202" s="55"/>
      <c r="I202" s="55"/>
      <c r="J202" s="55"/>
      <c r="K202" s="55"/>
      <c r="L202" s="55"/>
      <c r="M202" s="55"/>
      <c r="N202" s="55"/>
      <c r="O202" s="55"/>
      <c r="P202" s="55"/>
      <c r="Q202" s="55"/>
      <c r="R202" s="55"/>
      <c r="S202" s="55"/>
      <c r="T202" s="55"/>
      <c r="U202" s="55"/>
      <c r="V202" s="55"/>
      <c r="W202" s="55"/>
      <c r="X202" s="55"/>
      <c r="Y202" s="55"/>
      <c r="Z202" s="55"/>
      <c r="AA202" s="55"/>
      <c r="AB202" s="55"/>
    </row>
    <row r="203" spans="1:28" ht="15">
      <c r="A203" s="55"/>
      <c r="B203" s="55"/>
      <c r="C203" s="55"/>
      <c r="D203" s="55"/>
      <c r="E203" s="93"/>
      <c r="F203" s="55"/>
      <c r="G203" s="55"/>
      <c r="H203" s="55"/>
      <c r="I203" s="55"/>
      <c r="J203" s="55"/>
      <c r="K203" s="55"/>
      <c r="L203" s="55"/>
      <c r="M203" s="55"/>
      <c r="N203" s="55"/>
      <c r="O203" s="55"/>
      <c r="P203" s="55"/>
      <c r="Q203" s="55"/>
      <c r="R203" s="55"/>
      <c r="S203" s="55"/>
      <c r="T203" s="55"/>
      <c r="U203" s="55"/>
      <c r="V203" s="55"/>
      <c r="W203" s="55"/>
      <c r="X203" s="55"/>
      <c r="Y203" s="55"/>
      <c r="Z203" s="55"/>
      <c r="AA203" s="55"/>
      <c r="AB203" s="55"/>
    </row>
    <row r="204" spans="1:28" ht="15">
      <c r="A204" s="55"/>
      <c r="B204" s="55"/>
      <c r="C204" s="55"/>
      <c r="D204" s="55"/>
      <c r="E204" s="93"/>
      <c r="F204" s="55"/>
      <c r="G204" s="55"/>
      <c r="H204" s="55"/>
      <c r="I204" s="55"/>
      <c r="J204" s="55"/>
      <c r="K204" s="55"/>
      <c r="L204" s="55"/>
      <c r="M204" s="55"/>
      <c r="N204" s="55"/>
      <c r="O204" s="55"/>
      <c r="P204" s="55"/>
      <c r="Q204" s="55"/>
      <c r="R204" s="55"/>
      <c r="S204" s="55"/>
      <c r="T204" s="55"/>
      <c r="U204" s="55"/>
      <c r="V204" s="55"/>
      <c r="W204" s="55"/>
      <c r="X204" s="55"/>
      <c r="Y204" s="55"/>
      <c r="Z204" s="55"/>
      <c r="AA204" s="55"/>
      <c r="AB204" s="55"/>
    </row>
    <row r="205" spans="1:28" ht="15">
      <c r="A205" s="55"/>
      <c r="B205" s="55"/>
      <c r="C205" s="55"/>
      <c r="D205" s="55"/>
      <c r="E205" s="93"/>
      <c r="F205" s="55"/>
      <c r="G205" s="55"/>
      <c r="H205" s="55"/>
      <c r="I205" s="55"/>
      <c r="J205" s="55"/>
      <c r="K205" s="55"/>
      <c r="L205" s="55"/>
      <c r="M205" s="55"/>
      <c r="N205" s="55"/>
      <c r="O205" s="55"/>
      <c r="P205" s="55"/>
      <c r="Q205" s="55"/>
      <c r="R205" s="55"/>
      <c r="S205" s="55"/>
      <c r="T205" s="55"/>
      <c r="U205" s="55"/>
      <c r="V205" s="55"/>
      <c r="W205" s="55"/>
      <c r="X205" s="55"/>
      <c r="Y205" s="55"/>
      <c r="Z205" s="55"/>
      <c r="AA205" s="55"/>
      <c r="AB205" s="55"/>
    </row>
    <row r="206" spans="1:28" ht="15">
      <c r="A206" s="55"/>
      <c r="B206" s="55"/>
      <c r="C206" s="55"/>
      <c r="D206" s="55"/>
      <c r="E206" s="93"/>
      <c r="F206" s="55"/>
      <c r="G206" s="55"/>
      <c r="H206" s="55"/>
      <c r="I206" s="55"/>
      <c r="J206" s="55"/>
      <c r="K206" s="55"/>
      <c r="L206" s="55"/>
      <c r="M206" s="55"/>
      <c r="N206" s="55"/>
      <c r="O206" s="55"/>
      <c r="P206" s="55"/>
      <c r="Q206" s="55"/>
      <c r="R206" s="55"/>
      <c r="S206" s="55"/>
      <c r="T206" s="55"/>
      <c r="U206" s="55"/>
      <c r="V206" s="55"/>
      <c r="W206" s="55"/>
      <c r="X206" s="55"/>
      <c r="Y206" s="55"/>
      <c r="Z206" s="55"/>
      <c r="AA206" s="55"/>
      <c r="AB206" s="55"/>
    </row>
    <row r="207" spans="1:28" ht="15">
      <c r="A207" s="55"/>
      <c r="B207" s="55"/>
      <c r="C207" s="55"/>
      <c r="D207" s="55"/>
      <c r="E207" s="93"/>
      <c r="F207" s="55"/>
      <c r="G207" s="55"/>
      <c r="H207" s="55"/>
      <c r="I207" s="55"/>
      <c r="J207" s="55"/>
      <c r="K207" s="55"/>
      <c r="L207" s="55"/>
      <c r="M207" s="55"/>
      <c r="N207" s="55"/>
      <c r="O207" s="55"/>
      <c r="P207" s="55"/>
      <c r="Q207" s="55"/>
      <c r="R207" s="55"/>
      <c r="S207" s="55"/>
      <c r="T207" s="55"/>
      <c r="U207" s="55"/>
      <c r="V207" s="55"/>
      <c r="W207" s="55"/>
      <c r="X207" s="55"/>
      <c r="Y207" s="55"/>
      <c r="Z207" s="55"/>
      <c r="AA207" s="55"/>
      <c r="AB207" s="55"/>
    </row>
    <row r="208" spans="1:28" ht="15">
      <c r="A208" s="55"/>
      <c r="B208" s="55"/>
      <c r="C208" s="55"/>
      <c r="D208" s="55"/>
      <c r="E208" s="93"/>
      <c r="F208" s="55"/>
      <c r="G208" s="55"/>
      <c r="H208" s="55"/>
      <c r="I208" s="55"/>
      <c r="J208" s="55"/>
      <c r="K208" s="55"/>
      <c r="L208" s="55"/>
      <c r="M208" s="55"/>
      <c r="N208" s="55"/>
      <c r="O208" s="55"/>
      <c r="P208" s="55"/>
      <c r="Q208" s="55"/>
      <c r="R208" s="55"/>
      <c r="S208" s="55"/>
      <c r="T208" s="55"/>
      <c r="U208" s="55"/>
      <c r="V208" s="55"/>
      <c r="W208" s="55"/>
      <c r="X208" s="55"/>
      <c r="Y208" s="55"/>
      <c r="Z208" s="55"/>
      <c r="AA208" s="55"/>
      <c r="AB208" s="55"/>
    </row>
    <row r="209" spans="1:28" ht="15">
      <c r="A209" s="55"/>
      <c r="B209" s="55"/>
      <c r="C209" s="55"/>
      <c r="D209" s="55"/>
      <c r="E209" s="93"/>
      <c r="F209" s="55"/>
      <c r="G209" s="55"/>
      <c r="H209" s="55"/>
      <c r="I209" s="55"/>
      <c r="J209" s="55"/>
      <c r="K209" s="55"/>
      <c r="L209" s="55"/>
      <c r="M209" s="55"/>
      <c r="N209" s="55"/>
      <c r="O209" s="55"/>
      <c r="P209" s="55"/>
      <c r="Q209" s="55"/>
      <c r="R209" s="55"/>
      <c r="S209" s="55"/>
      <c r="T209" s="55"/>
      <c r="U209" s="55"/>
      <c r="V209" s="55"/>
      <c r="W209" s="55"/>
      <c r="X209" s="55"/>
      <c r="Y209" s="55"/>
      <c r="Z209" s="55"/>
      <c r="AA209" s="55"/>
      <c r="AB209" s="55"/>
    </row>
    <row r="210" spans="1:28" ht="15">
      <c r="A210" s="55"/>
      <c r="B210" s="55"/>
      <c r="C210" s="55"/>
      <c r="D210" s="55"/>
      <c r="E210" s="93"/>
      <c r="F210" s="55"/>
      <c r="G210" s="55"/>
      <c r="H210" s="55"/>
      <c r="I210" s="55"/>
      <c r="J210" s="55"/>
      <c r="K210" s="55"/>
      <c r="L210" s="55"/>
      <c r="M210" s="55"/>
      <c r="N210" s="55"/>
      <c r="O210" s="55"/>
      <c r="P210" s="55"/>
      <c r="Q210" s="55"/>
      <c r="R210" s="55"/>
      <c r="S210" s="55"/>
      <c r="T210" s="55"/>
      <c r="U210" s="55"/>
      <c r="V210" s="55"/>
      <c r="W210" s="55"/>
      <c r="X210" s="55"/>
      <c r="Y210" s="55"/>
      <c r="Z210" s="55"/>
      <c r="AA210" s="55"/>
      <c r="AB210" s="55"/>
    </row>
    <row r="211" spans="1:28" ht="15">
      <c r="A211" s="55"/>
      <c r="B211" s="55"/>
      <c r="C211" s="55"/>
      <c r="D211" s="55"/>
      <c r="E211" s="93"/>
      <c r="F211" s="55"/>
      <c r="G211" s="55"/>
      <c r="H211" s="55"/>
      <c r="I211" s="55"/>
      <c r="J211" s="55"/>
      <c r="K211" s="55"/>
      <c r="L211" s="55"/>
      <c r="M211" s="55"/>
      <c r="N211" s="55"/>
      <c r="O211" s="55"/>
      <c r="P211" s="55"/>
      <c r="Q211" s="55"/>
      <c r="R211" s="55"/>
      <c r="S211" s="55"/>
      <c r="T211" s="55"/>
      <c r="U211" s="55"/>
      <c r="V211" s="55"/>
      <c r="W211" s="55"/>
      <c r="X211" s="55"/>
      <c r="Y211" s="55"/>
      <c r="Z211" s="55"/>
      <c r="AA211" s="55"/>
      <c r="AB211" s="55"/>
    </row>
    <row r="212" spans="1:28" ht="15">
      <c r="A212" s="55"/>
      <c r="B212" s="55"/>
      <c r="C212" s="55"/>
      <c r="D212" s="55"/>
      <c r="E212" s="93"/>
      <c r="F212" s="55"/>
      <c r="G212" s="55"/>
      <c r="H212" s="55"/>
      <c r="I212" s="55"/>
      <c r="J212" s="55"/>
      <c r="K212" s="55"/>
      <c r="L212" s="55"/>
      <c r="M212" s="55"/>
      <c r="N212" s="55"/>
      <c r="O212" s="55"/>
      <c r="P212" s="55"/>
      <c r="Q212" s="55"/>
      <c r="R212" s="55"/>
      <c r="S212" s="55"/>
      <c r="T212" s="55"/>
      <c r="U212" s="55"/>
      <c r="V212" s="55"/>
      <c r="W212" s="55"/>
      <c r="X212" s="55"/>
      <c r="Y212" s="55"/>
      <c r="Z212" s="55"/>
      <c r="AA212" s="55"/>
      <c r="AB212" s="55"/>
    </row>
    <row r="213" spans="1:28" ht="15">
      <c r="A213" s="55"/>
      <c r="B213" s="55"/>
      <c r="C213" s="55"/>
      <c r="D213" s="55"/>
      <c r="E213" s="93"/>
      <c r="F213" s="55"/>
      <c r="G213" s="55"/>
      <c r="H213" s="55"/>
      <c r="I213" s="55"/>
      <c r="J213" s="55"/>
      <c r="K213" s="55"/>
      <c r="L213" s="55"/>
      <c r="M213" s="55"/>
      <c r="N213" s="55"/>
      <c r="O213" s="55"/>
      <c r="P213" s="55"/>
      <c r="Q213" s="55"/>
      <c r="R213" s="55"/>
      <c r="S213" s="55"/>
      <c r="T213" s="55"/>
      <c r="U213" s="55"/>
      <c r="V213" s="55"/>
      <c r="W213" s="55"/>
      <c r="X213" s="55"/>
      <c r="Y213" s="55"/>
      <c r="Z213" s="55"/>
      <c r="AA213" s="55"/>
      <c r="AB213" s="55"/>
    </row>
    <row r="214" spans="1:28" ht="15">
      <c r="A214" s="55"/>
      <c r="B214" s="55"/>
      <c r="C214" s="55"/>
      <c r="D214" s="55"/>
      <c r="E214" s="93"/>
      <c r="F214" s="55"/>
      <c r="G214" s="55"/>
      <c r="H214" s="55"/>
      <c r="I214" s="55"/>
      <c r="J214" s="55"/>
      <c r="K214" s="55"/>
      <c r="L214" s="55"/>
      <c r="M214" s="55"/>
      <c r="N214" s="55"/>
      <c r="O214" s="55"/>
      <c r="P214" s="55"/>
      <c r="Q214" s="55"/>
      <c r="R214" s="55"/>
      <c r="S214" s="55"/>
      <c r="T214" s="55"/>
      <c r="U214" s="55"/>
      <c r="V214" s="55"/>
      <c r="W214" s="55"/>
      <c r="X214" s="55"/>
      <c r="Y214" s="55"/>
      <c r="Z214" s="55"/>
      <c r="AA214" s="55"/>
      <c r="AB214" s="55"/>
    </row>
    <row r="215" spans="1:28" ht="15">
      <c r="A215" s="55"/>
      <c r="B215" s="55"/>
      <c r="C215" s="55"/>
      <c r="D215" s="55"/>
      <c r="E215" s="93"/>
      <c r="F215" s="55"/>
      <c r="G215" s="55"/>
      <c r="H215" s="55"/>
      <c r="I215" s="55"/>
      <c r="J215" s="55"/>
      <c r="K215" s="55"/>
      <c r="L215" s="55"/>
      <c r="M215" s="55"/>
      <c r="N215" s="55"/>
      <c r="O215" s="55"/>
      <c r="P215" s="55"/>
      <c r="Q215" s="55"/>
      <c r="R215" s="55"/>
      <c r="S215" s="55"/>
      <c r="T215" s="55"/>
      <c r="U215" s="55"/>
      <c r="V215" s="55"/>
      <c r="W215" s="55"/>
      <c r="X215" s="55"/>
      <c r="Y215" s="55"/>
      <c r="Z215" s="55"/>
      <c r="AA215" s="55"/>
      <c r="AB215" s="55"/>
    </row>
    <row r="216" spans="1:28" ht="15">
      <c r="A216" s="55"/>
      <c r="B216" s="55"/>
      <c r="C216" s="55"/>
      <c r="D216" s="55"/>
      <c r="E216" s="93"/>
      <c r="F216" s="55"/>
      <c r="G216" s="55"/>
      <c r="H216" s="55"/>
      <c r="I216" s="55"/>
      <c r="J216" s="55"/>
      <c r="K216" s="55"/>
      <c r="L216" s="55"/>
      <c r="M216" s="55"/>
      <c r="N216" s="55"/>
      <c r="O216" s="55"/>
      <c r="P216" s="55"/>
      <c r="Q216" s="55"/>
      <c r="R216" s="55"/>
      <c r="S216" s="55"/>
      <c r="T216" s="55"/>
      <c r="U216" s="55"/>
      <c r="V216" s="55"/>
      <c r="W216" s="55"/>
      <c r="X216" s="55"/>
      <c r="Y216" s="55"/>
      <c r="Z216" s="55"/>
      <c r="AA216" s="55"/>
      <c r="AB216" s="55"/>
    </row>
    <row r="217" spans="1:28" ht="15">
      <c r="A217" s="55"/>
      <c r="B217" s="55"/>
      <c r="C217" s="55"/>
      <c r="D217" s="55"/>
      <c r="E217" s="93"/>
      <c r="F217" s="55"/>
      <c r="G217" s="55"/>
      <c r="H217" s="55"/>
      <c r="I217" s="55"/>
      <c r="J217" s="55"/>
      <c r="K217" s="55"/>
      <c r="L217" s="55"/>
      <c r="M217" s="55"/>
      <c r="N217" s="55"/>
      <c r="O217" s="55"/>
      <c r="P217" s="55"/>
      <c r="Q217" s="55"/>
      <c r="R217" s="55"/>
      <c r="S217" s="55"/>
      <c r="T217" s="55"/>
      <c r="U217" s="55"/>
      <c r="V217" s="55"/>
      <c r="W217" s="55"/>
      <c r="X217" s="55"/>
      <c r="Y217" s="55"/>
      <c r="Z217" s="55"/>
      <c r="AA217" s="55"/>
      <c r="AB217" s="55"/>
    </row>
    <row r="218" spans="1:28" ht="15">
      <c r="A218" s="55"/>
      <c r="B218" s="55"/>
      <c r="C218" s="55"/>
      <c r="D218" s="55"/>
      <c r="E218" s="93"/>
      <c r="F218" s="55"/>
      <c r="G218" s="55"/>
      <c r="H218" s="55"/>
      <c r="I218" s="55"/>
      <c r="J218" s="55"/>
      <c r="K218" s="55"/>
      <c r="L218" s="55"/>
      <c r="M218" s="55"/>
      <c r="N218" s="55"/>
      <c r="O218" s="55"/>
      <c r="P218" s="55"/>
      <c r="Q218" s="55"/>
      <c r="R218" s="55"/>
      <c r="S218" s="55"/>
      <c r="T218" s="55"/>
      <c r="U218" s="55"/>
      <c r="V218" s="55"/>
      <c r="W218" s="55"/>
      <c r="X218" s="55"/>
      <c r="Y218" s="55"/>
      <c r="Z218" s="55"/>
      <c r="AA218" s="55"/>
      <c r="AB218" s="55"/>
    </row>
    <row r="219" spans="1:28" ht="15">
      <c r="A219" s="55"/>
      <c r="B219" s="55"/>
      <c r="C219" s="55"/>
      <c r="D219" s="55"/>
      <c r="E219" s="93"/>
      <c r="F219" s="55"/>
      <c r="G219" s="55"/>
      <c r="H219" s="55"/>
      <c r="I219" s="55"/>
      <c r="J219" s="55"/>
      <c r="K219" s="55"/>
      <c r="L219" s="55"/>
      <c r="M219" s="55"/>
      <c r="N219" s="55"/>
      <c r="O219" s="55"/>
      <c r="P219" s="55"/>
      <c r="Q219" s="55"/>
      <c r="R219" s="55"/>
      <c r="S219" s="55"/>
      <c r="T219" s="55"/>
      <c r="U219" s="55"/>
      <c r="V219" s="55"/>
      <c r="W219" s="55"/>
      <c r="X219" s="55"/>
      <c r="Y219" s="55"/>
      <c r="Z219" s="55"/>
      <c r="AA219" s="55"/>
      <c r="AB219" s="55"/>
    </row>
    <row r="220" spans="1:28" ht="15">
      <c r="A220" s="55"/>
      <c r="B220" s="55"/>
      <c r="C220" s="55"/>
      <c r="D220" s="55"/>
      <c r="E220" s="93"/>
      <c r="F220" s="55"/>
      <c r="G220" s="55"/>
      <c r="H220" s="55"/>
      <c r="I220" s="55"/>
      <c r="J220" s="55"/>
      <c r="K220" s="55"/>
      <c r="L220" s="55"/>
      <c r="M220" s="55"/>
      <c r="N220" s="55"/>
      <c r="O220" s="55"/>
      <c r="P220" s="55"/>
      <c r="Q220" s="55"/>
      <c r="R220" s="55"/>
      <c r="S220" s="55"/>
      <c r="T220" s="55"/>
      <c r="U220" s="55"/>
      <c r="V220" s="55"/>
      <c r="W220" s="55"/>
      <c r="X220" s="55"/>
      <c r="Y220" s="55"/>
      <c r="Z220" s="55"/>
      <c r="AA220" s="55"/>
      <c r="AB220" s="55"/>
    </row>
    <row r="221" spans="1:28" ht="15">
      <c r="A221" s="55"/>
      <c r="B221" s="55"/>
      <c r="C221" s="55"/>
      <c r="D221" s="55"/>
      <c r="E221" s="93"/>
      <c r="F221" s="55"/>
      <c r="G221" s="55"/>
      <c r="H221" s="55"/>
      <c r="I221" s="55"/>
      <c r="J221" s="55"/>
      <c r="K221" s="55"/>
      <c r="L221" s="55"/>
      <c r="M221" s="55"/>
      <c r="N221" s="55"/>
      <c r="O221" s="55"/>
      <c r="P221" s="55"/>
      <c r="Q221" s="55"/>
      <c r="R221" s="55"/>
      <c r="S221" s="55"/>
      <c r="T221" s="55"/>
      <c r="U221" s="55"/>
      <c r="V221" s="55"/>
      <c r="W221" s="55"/>
      <c r="X221" s="55"/>
      <c r="Y221" s="55"/>
      <c r="Z221" s="55"/>
      <c r="AA221" s="55"/>
      <c r="AB221" s="55"/>
    </row>
    <row r="222" spans="1:28" ht="15">
      <c r="A222" s="55"/>
      <c r="B222" s="55"/>
      <c r="C222" s="55"/>
      <c r="D222" s="55"/>
      <c r="E222" s="93"/>
      <c r="F222" s="55"/>
      <c r="G222" s="55"/>
      <c r="H222" s="55"/>
      <c r="I222" s="55"/>
      <c r="J222" s="55"/>
      <c r="K222" s="55"/>
      <c r="L222" s="55"/>
      <c r="M222" s="55"/>
      <c r="N222" s="55"/>
      <c r="O222" s="55"/>
      <c r="P222" s="55"/>
      <c r="Q222" s="55"/>
      <c r="R222" s="55"/>
      <c r="S222" s="55"/>
      <c r="T222" s="55"/>
      <c r="U222" s="55"/>
      <c r="V222" s="55"/>
      <c r="W222" s="55"/>
      <c r="X222" s="55"/>
      <c r="Y222" s="55"/>
      <c r="Z222" s="55"/>
      <c r="AA222" s="55"/>
      <c r="AB222" s="55"/>
    </row>
    <row r="223" spans="1:28" ht="15">
      <c r="A223" s="55"/>
      <c r="B223" s="55"/>
      <c r="C223" s="55"/>
      <c r="D223" s="55"/>
      <c r="E223" s="93"/>
      <c r="F223" s="55"/>
      <c r="G223" s="55"/>
      <c r="H223" s="55"/>
      <c r="I223" s="55"/>
      <c r="J223" s="55"/>
      <c r="K223" s="55"/>
      <c r="L223" s="55"/>
      <c r="M223" s="55"/>
      <c r="N223" s="55"/>
      <c r="O223" s="55"/>
      <c r="P223" s="55"/>
      <c r="Q223" s="55"/>
      <c r="R223" s="55"/>
      <c r="S223" s="55"/>
      <c r="T223" s="55"/>
      <c r="U223" s="55"/>
      <c r="V223" s="55"/>
      <c r="W223" s="55"/>
      <c r="X223" s="55"/>
      <c r="Y223" s="55"/>
      <c r="Z223" s="55"/>
      <c r="AA223" s="55"/>
      <c r="AB223" s="55"/>
    </row>
    <row r="224" spans="1:28" ht="15">
      <c r="A224" s="55"/>
      <c r="B224" s="55"/>
      <c r="C224" s="55"/>
      <c r="D224" s="55"/>
      <c r="E224" s="93"/>
      <c r="F224" s="55"/>
      <c r="G224" s="55"/>
      <c r="H224" s="55"/>
      <c r="I224" s="55"/>
      <c r="J224" s="55"/>
      <c r="K224" s="55"/>
      <c r="L224" s="55"/>
      <c r="M224" s="55"/>
      <c r="N224" s="55"/>
      <c r="O224" s="55"/>
      <c r="P224" s="55"/>
      <c r="Q224" s="55"/>
      <c r="R224" s="55"/>
      <c r="S224" s="55"/>
      <c r="T224" s="55"/>
      <c r="U224" s="55"/>
      <c r="V224" s="55"/>
      <c r="W224" s="55"/>
      <c r="X224" s="55"/>
      <c r="Y224" s="55"/>
      <c r="Z224" s="55"/>
      <c r="AA224" s="55"/>
      <c r="AB224" s="55"/>
    </row>
    <row r="225" spans="1:28" ht="15">
      <c r="A225" s="55"/>
      <c r="B225" s="55"/>
      <c r="C225" s="55"/>
      <c r="D225" s="55"/>
      <c r="E225" s="93"/>
      <c r="F225" s="55"/>
      <c r="G225" s="55"/>
      <c r="H225" s="55"/>
      <c r="I225" s="55"/>
      <c r="J225" s="55"/>
      <c r="K225" s="55"/>
      <c r="L225" s="55"/>
      <c r="M225" s="55"/>
      <c r="N225" s="55"/>
      <c r="O225" s="55"/>
      <c r="P225" s="55"/>
      <c r="Q225" s="55"/>
      <c r="R225" s="55"/>
      <c r="S225" s="55"/>
      <c r="T225" s="55"/>
      <c r="U225" s="55"/>
      <c r="V225" s="55"/>
      <c r="W225" s="55"/>
      <c r="X225" s="55"/>
      <c r="Y225" s="55"/>
      <c r="Z225" s="55"/>
      <c r="AA225" s="55"/>
      <c r="AB225" s="55"/>
    </row>
    <row r="226" spans="1:28" ht="15">
      <c r="A226" s="55"/>
      <c r="B226" s="55"/>
      <c r="C226" s="55"/>
      <c r="D226" s="55"/>
      <c r="E226" s="93"/>
      <c r="F226" s="55"/>
      <c r="G226" s="55"/>
      <c r="H226" s="55"/>
      <c r="I226" s="55"/>
      <c r="J226" s="55"/>
      <c r="K226" s="55"/>
      <c r="L226" s="55"/>
      <c r="M226" s="55"/>
      <c r="N226" s="55"/>
      <c r="O226" s="55"/>
      <c r="P226" s="55"/>
      <c r="Q226" s="55"/>
      <c r="R226" s="55"/>
      <c r="S226" s="55"/>
      <c r="T226" s="55"/>
      <c r="U226" s="55"/>
      <c r="V226" s="55"/>
      <c r="W226" s="55"/>
      <c r="X226" s="55"/>
      <c r="Y226" s="55"/>
      <c r="Z226" s="55"/>
      <c r="AA226" s="55"/>
      <c r="AB226" s="55"/>
    </row>
    <row r="227" spans="1:28" ht="15">
      <c r="A227" s="55"/>
      <c r="B227" s="55"/>
      <c r="C227" s="55"/>
      <c r="D227" s="55"/>
      <c r="E227" s="93"/>
      <c r="F227" s="55"/>
      <c r="G227" s="55"/>
      <c r="H227" s="55"/>
      <c r="I227" s="55"/>
      <c r="J227" s="55"/>
      <c r="K227" s="55"/>
      <c r="L227" s="55"/>
      <c r="M227" s="55"/>
      <c r="N227" s="55"/>
      <c r="O227" s="55"/>
      <c r="P227" s="55"/>
      <c r="Q227" s="55"/>
      <c r="R227" s="55"/>
      <c r="S227" s="55"/>
      <c r="T227" s="55"/>
      <c r="U227" s="55"/>
      <c r="V227" s="55"/>
      <c r="W227" s="55"/>
      <c r="X227" s="55"/>
      <c r="Y227" s="55"/>
      <c r="Z227" s="55"/>
      <c r="AA227" s="55"/>
      <c r="AB227" s="55"/>
    </row>
    <row r="228" spans="1:28" ht="15">
      <c r="A228" s="55"/>
      <c r="B228" s="55"/>
      <c r="C228" s="55"/>
      <c r="D228" s="55"/>
      <c r="E228" s="93"/>
      <c r="F228" s="55"/>
      <c r="G228" s="55"/>
      <c r="H228" s="55"/>
      <c r="I228" s="55"/>
      <c r="J228" s="55"/>
      <c r="K228" s="55"/>
      <c r="L228" s="55"/>
      <c r="M228" s="55"/>
      <c r="N228" s="55"/>
      <c r="O228" s="55"/>
      <c r="P228" s="55"/>
      <c r="Q228" s="55"/>
      <c r="R228" s="55"/>
      <c r="S228" s="55"/>
      <c r="T228" s="55"/>
      <c r="U228" s="55"/>
      <c r="V228" s="55"/>
      <c r="W228" s="55"/>
      <c r="X228" s="55"/>
      <c r="Y228" s="55"/>
      <c r="Z228" s="55"/>
      <c r="AA228" s="55"/>
      <c r="AB228" s="55"/>
    </row>
    <row r="229" spans="1:28" ht="15">
      <c r="A229" s="55"/>
      <c r="B229" s="55"/>
      <c r="C229" s="55"/>
      <c r="D229" s="55"/>
      <c r="E229" s="93"/>
      <c r="F229" s="55"/>
      <c r="G229" s="55"/>
      <c r="H229" s="55"/>
      <c r="I229" s="55"/>
      <c r="J229" s="55"/>
      <c r="K229" s="55"/>
      <c r="L229" s="55"/>
      <c r="M229" s="55"/>
      <c r="N229" s="55"/>
      <c r="O229" s="55"/>
      <c r="P229" s="55"/>
      <c r="Q229" s="55"/>
      <c r="R229" s="55"/>
      <c r="S229" s="55"/>
      <c r="T229" s="55"/>
      <c r="U229" s="55"/>
      <c r="V229" s="55"/>
      <c r="W229" s="55"/>
      <c r="X229" s="55"/>
      <c r="Y229" s="55"/>
      <c r="Z229" s="55"/>
      <c r="AA229" s="55"/>
      <c r="AB229" s="55"/>
    </row>
    <row r="230" spans="1:28" ht="15">
      <c r="A230" s="55"/>
      <c r="B230" s="55"/>
      <c r="C230" s="55"/>
      <c r="D230" s="55"/>
      <c r="E230" s="93"/>
      <c r="F230" s="55"/>
      <c r="G230" s="55"/>
      <c r="H230" s="55"/>
      <c r="I230" s="55"/>
      <c r="J230" s="55"/>
      <c r="K230" s="55"/>
      <c r="L230" s="55"/>
      <c r="M230" s="55"/>
      <c r="N230" s="55"/>
      <c r="O230" s="55"/>
      <c r="P230" s="55"/>
      <c r="Q230" s="55"/>
      <c r="R230" s="55"/>
      <c r="S230" s="55"/>
      <c r="T230" s="55"/>
      <c r="U230" s="55"/>
      <c r="V230" s="55"/>
      <c r="W230" s="55"/>
      <c r="X230" s="55"/>
      <c r="Y230" s="55"/>
      <c r="Z230" s="55"/>
      <c r="AA230" s="55"/>
      <c r="AB230" s="55"/>
    </row>
    <row r="231" spans="1:28" ht="15">
      <c r="A231" s="55"/>
      <c r="B231" s="55"/>
      <c r="C231" s="55"/>
      <c r="D231" s="55"/>
      <c r="E231" s="93"/>
      <c r="F231" s="55"/>
      <c r="G231" s="55"/>
      <c r="H231" s="55"/>
      <c r="I231" s="55"/>
      <c r="J231" s="55"/>
      <c r="K231" s="55"/>
      <c r="L231" s="55"/>
      <c r="M231" s="55"/>
      <c r="N231" s="55"/>
      <c r="O231" s="55"/>
      <c r="P231" s="55"/>
      <c r="Q231" s="55"/>
      <c r="R231" s="55"/>
      <c r="S231" s="55"/>
      <c r="T231" s="55"/>
      <c r="U231" s="55"/>
      <c r="V231" s="55"/>
      <c r="W231" s="55"/>
      <c r="X231" s="55"/>
      <c r="Y231" s="55"/>
      <c r="Z231" s="55"/>
      <c r="AA231" s="55"/>
      <c r="AB231" s="55"/>
    </row>
    <row r="232" spans="1:28" ht="15">
      <c r="A232" s="55"/>
      <c r="B232" s="55"/>
      <c r="C232" s="55"/>
      <c r="D232" s="55"/>
      <c r="E232" s="93"/>
      <c r="F232" s="55"/>
      <c r="G232" s="55"/>
      <c r="H232" s="55"/>
      <c r="I232" s="55"/>
      <c r="J232" s="55"/>
      <c r="K232" s="55"/>
      <c r="L232" s="55"/>
      <c r="M232" s="55"/>
      <c r="N232" s="55"/>
      <c r="O232" s="55"/>
      <c r="P232" s="55"/>
      <c r="Q232" s="55"/>
      <c r="R232" s="55"/>
      <c r="S232" s="55"/>
      <c r="T232" s="55"/>
      <c r="U232" s="55"/>
      <c r="V232" s="55"/>
      <c r="W232" s="55"/>
      <c r="X232" s="55"/>
      <c r="Y232" s="55"/>
      <c r="Z232" s="55"/>
      <c r="AA232" s="55"/>
      <c r="AB232" s="55"/>
    </row>
    <row r="233" spans="1:28" ht="15">
      <c r="A233" s="55"/>
      <c r="B233" s="55"/>
      <c r="C233" s="55"/>
      <c r="D233" s="55"/>
      <c r="E233" s="93"/>
      <c r="F233" s="55"/>
      <c r="G233" s="55"/>
      <c r="H233" s="55"/>
      <c r="I233" s="55"/>
      <c r="J233" s="55"/>
      <c r="K233" s="55"/>
      <c r="L233" s="55"/>
      <c r="M233" s="55"/>
      <c r="N233" s="55"/>
      <c r="O233" s="55"/>
      <c r="P233" s="55"/>
      <c r="Q233" s="55"/>
      <c r="R233" s="55"/>
      <c r="S233" s="55"/>
      <c r="T233" s="55"/>
      <c r="U233" s="55"/>
      <c r="V233" s="55"/>
      <c r="W233" s="55"/>
      <c r="X233" s="55"/>
      <c r="Y233" s="55"/>
      <c r="Z233" s="55"/>
      <c r="AA233" s="55"/>
      <c r="AB233" s="55"/>
    </row>
    <row r="234" spans="1:28" ht="15">
      <c r="A234" s="55"/>
      <c r="B234" s="55"/>
      <c r="C234" s="55"/>
      <c r="D234" s="55"/>
      <c r="E234" s="93"/>
      <c r="F234" s="55"/>
      <c r="G234" s="55"/>
      <c r="H234" s="55"/>
      <c r="I234" s="55"/>
      <c r="J234" s="55"/>
      <c r="K234" s="55"/>
      <c r="L234" s="55"/>
      <c r="M234" s="55"/>
      <c r="N234" s="55"/>
      <c r="O234" s="55"/>
      <c r="P234" s="55"/>
      <c r="Q234" s="55"/>
      <c r="R234" s="55"/>
      <c r="S234" s="55"/>
      <c r="T234" s="55"/>
      <c r="U234" s="55"/>
      <c r="V234" s="55"/>
      <c r="W234" s="55"/>
      <c r="X234" s="55"/>
      <c r="Y234" s="55"/>
      <c r="Z234" s="55"/>
      <c r="AA234" s="55"/>
      <c r="AB234" s="55"/>
    </row>
    <row r="235" spans="1:28" ht="15">
      <c r="A235" s="55"/>
      <c r="B235" s="55"/>
      <c r="C235" s="55"/>
      <c r="D235" s="55"/>
      <c r="E235" s="93"/>
      <c r="F235" s="55"/>
      <c r="G235" s="55"/>
      <c r="H235" s="55"/>
      <c r="I235" s="55"/>
      <c r="J235" s="55"/>
      <c r="K235" s="55"/>
      <c r="L235" s="55"/>
      <c r="M235" s="55"/>
      <c r="N235" s="55"/>
      <c r="O235" s="55"/>
      <c r="P235" s="55"/>
      <c r="Q235" s="55"/>
      <c r="R235" s="55"/>
      <c r="S235" s="55"/>
      <c r="T235" s="55"/>
      <c r="U235" s="55"/>
      <c r="V235" s="55"/>
      <c r="W235" s="55"/>
      <c r="X235" s="55"/>
      <c r="Y235" s="55"/>
      <c r="Z235" s="55"/>
      <c r="AA235" s="55"/>
      <c r="AB235" s="55"/>
    </row>
    <row r="236" spans="1:28" ht="15">
      <c r="A236" s="55"/>
      <c r="B236" s="55"/>
      <c r="C236" s="55"/>
      <c r="D236" s="55"/>
      <c r="E236" s="93"/>
      <c r="F236" s="55"/>
      <c r="G236" s="55"/>
      <c r="H236" s="55"/>
      <c r="I236" s="55"/>
      <c r="J236" s="55"/>
      <c r="K236" s="55"/>
      <c r="L236" s="55"/>
      <c r="M236" s="55"/>
      <c r="N236" s="55"/>
      <c r="O236" s="55"/>
      <c r="P236" s="55"/>
      <c r="Q236" s="55"/>
      <c r="R236" s="55"/>
      <c r="S236" s="55"/>
      <c r="T236" s="55"/>
      <c r="U236" s="55"/>
      <c r="V236" s="55"/>
      <c r="W236" s="55"/>
      <c r="X236" s="55"/>
      <c r="Y236" s="55"/>
      <c r="Z236" s="55"/>
      <c r="AA236" s="55"/>
      <c r="AB236" s="55"/>
    </row>
    <row r="237" spans="1:28" ht="15">
      <c r="A237" s="55"/>
      <c r="B237" s="55"/>
      <c r="C237" s="55"/>
      <c r="D237" s="55"/>
      <c r="E237" s="93"/>
      <c r="F237" s="55"/>
      <c r="G237" s="55"/>
      <c r="H237" s="55"/>
      <c r="I237" s="55"/>
      <c r="J237" s="55"/>
      <c r="K237" s="55"/>
      <c r="L237" s="55"/>
      <c r="M237" s="55"/>
      <c r="N237" s="55"/>
      <c r="O237" s="55"/>
      <c r="P237" s="55"/>
      <c r="Q237" s="55"/>
      <c r="R237" s="55"/>
      <c r="S237" s="55"/>
      <c r="T237" s="55"/>
      <c r="U237" s="55"/>
      <c r="V237" s="55"/>
      <c r="W237" s="55"/>
      <c r="X237" s="55"/>
      <c r="Y237" s="55"/>
      <c r="Z237" s="55"/>
      <c r="AA237" s="55"/>
      <c r="AB237" s="55"/>
    </row>
    <row r="238" spans="1:28" ht="15">
      <c r="A238" s="55"/>
      <c r="B238" s="55"/>
      <c r="C238" s="55"/>
      <c r="D238" s="55"/>
      <c r="E238" s="93"/>
      <c r="F238" s="55"/>
      <c r="G238" s="55"/>
      <c r="H238" s="55"/>
      <c r="I238" s="55"/>
      <c r="J238" s="55"/>
      <c r="K238" s="55"/>
      <c r="L238" s="55"/>
      <c r="M238" s="55"/>
      <c r="N238" s="55"/>
      <c r="O238" s="55"/>
      <c r="P238" s="55"/>
      <c r="Q238" s="55"/>
      <c r="R238" s="55"/>
      <c r="S238" s="55"/>
      <c r="T238" s="55"/>
      <c r="U238" s="55"/>
      <c r="V238" s="55"/>
      <c r="W238" s="55"/>
      <c r="X238" s="55"/>
      <c r="Y238" s="55"/>
      <c r="Z238" s="55"/>
      <c r="AA238" s="55"/>
      <c r="AB238" s="55"/>
    </row>
    <row r="239" spans="1:28" ht="15">
      <c r="A239" s="55"/>
      <c r="B239" s="55"/>
      <c r="C239" s="55"/>
      <c r="D239" s="55"/>
      <c r="E239" s="93"/>
      <c r="F239" s="55"/>
      <c r="G239" s="55"/>
      <c r="H239" s="55"/>
      <c r="I239" s="55"/>
      <c r="J239" s="55"/>
      <c r="K239" s="55"/>
      <c r="L239" s="55"/>
      <c r="M239" s="55"/>
      <c r="N239" s="55"/>
      <c r="O239" s="55"/>
      <c r="P239" s="55"/>
      <c r="Q239" s="55"/>
      <c r="R239" s="55"/>
      <c r="S239" s="55"/>
      <c r="T239" s="55"/>
      <c r="U239" s="55"/>
      <c r="V239" s="55"/>
      <c r="W239" s="55"/>
      <c r="X239" s="55"/>
      <c r="Y239" s="55"/>
      <c r="Z239" s="55"/>
      <c r="AA239" s="55"/>
      <c r="AB239" s="55"/>
    </row>
    <row r="240" spans="1:28" ht="15">
      <c r="A240" s="55"/>
      <c r="B240" s="55"/>
      <c r="C240" s="55"/>
      <c r="D240" s="55"/>
      <c r="E240" s="93"/>
      <c r="F240" s="55"/>
      <c r="G240" s="55"/>
      <c r="H240" s="55"/>
      <c r="I240" s="55"/>
      <c r="J240" s="55"/>
      <c r="K240" s="55"/>
      <c r="L240" s="55"/>
      <c r="M240" s="55"/>
      <c r="N240" s="55"/>
      <c r="O240" s="55"/>
      <c r="P240" s="55"/>
      <c r="Q240" s="55"/>
      <c r="R240" s="55"/>
      <c r="S240" s="55"/>
      <c r="T240" s="55"/>
      <c r="U240" s="55"/>
      <c r="V240" s="55"/>
      <c r="W240" s="55"/>
      <c r="X240" s="55"/>
      <c r="Y240" s="55"/>
      <c r="Z240" s="55"/>
      <c r="AA240" s="55"/>
      <c r="AB240" s="55"/>
    </row>
    <row r="241" spans="1:28" ht="15">
      <c r="A241" s="55"/>
      <c r="B241" s="55"/>
      <c r="C241" s="55"/>
      <c r="D241" s="55"/>
      <c r="E241" s="93"/>
      <c r="F241" s="55"/>
      <c r="G241" s="55"/>
      <c r="H241" s="55"/>
      <c r="I241" s="55"/>
      <c r="J241" s="55"/>
      <c r="K241" s="55"/>
      <c r="L241" s="55"/>
      <c r="M241" s="55"/>
      <c r="N241" s="55"/>
      <c r="O241" s="55"/>
      <c r="P241" s="55"/>
      <c r="Q241" s="55"/>
      <c r="R241" s="55"/>
      <c r="S241" s="55"/>
      <c r="T241" s="55"/>
      <c r="U241" s="55"/>
      <c r="V241" s="55"/>
      <c r="W241" s="55"/>
      <c r="X241" s="55"/>
      <c r="Y241" s="55"/>
      <c r="Z241" s="55"/>
      <c r="AA241" s="55"/>
      <c r="AB241" s="55"/>
    </row>
    <row r="242" spans="1:28" ht="15">
      <c r="A242" s="55"/>
      <c r="B242" s="55"/>
      <c r="C242" s="55"/>
      <c r="D242" s="55"/>
      <c r="E242" s="93"/>
      <c r="F242" s="55"/>
      <c r="G242" s="55"/>
      <c r="H242" s="55"/>
      <c r="I242" s="55"/>
      <c r="J242" s="55"/>
      <c r="K242" s="55"/>
      <c r="L242" s="55"/>
      <c r="M242" s="55"/>
      <c r="N242" s="55"/>
      <c r="O242" s="55"/>
      <c r="P242" s="55"/>
      <c r="Q242" s="55"/>
      <c r="R242" s="55"/>
      <c r="S242" s="55"/>
      <c r="T242" s="55"/>
      <c r="U242" s="55"/>
      <c r="V242" s="55"/>
      <c r="W242" s="55"/>
      <c r="X242" s="55"/>
      <c r="Y242" s="55"/>
      <c r="Z242" s="55"/>
      <c r="AA242" s="55"/>
      <c r="AB242" s="55"/>
    </row>
    <row r="243" spans="1:28" ht="15">
      <c r="A243" s="55"/>
      <c r="B243" s="55"/>
      <c r="C243" s="55"/>
      <c r="D243" s="55"/>
      <c r="E243" s="93"/>
      <c r="F243" s="55"/>
      <c r="G243" s="55"/>
      <c r="H243" s="55"/>
      <c r="I243" s="55"/>
      <c r="J243" s="55"/>
      <c r="K243" s="55"/>
      <c r="L243" s="55"/>
      <c r="M243" s="55"/>
      <c r="N243" s="55"/>
      <c r="O243" s="55"/>
      <c r="P243" s="55"/>
      <c r="Q243" s="55"/>
      <c r="R243" s="55"/>
      <c r="S243" s="55"/>
      <c r="T243" s="55"/>
      <c r="U243" s="55"/>
      <c r="V243" s="55"/>
      <c r="W243" s="55"/>
      <c r="X243" s="55"/>
      <c r="Y243" s="55"/>
      <c r="Z243" s="55"/>
      <c r="AA243" s="55"/>
      <c r="AB243" s="55"/>
    </row>
    <row r="244" spans="1:28" ht="15">
      <c r="A244" s="55"/>
      <c r="B244" s="55"/>
      <c r="C244" s="55"/>
      <c r="D244" s="55"/>
      <c r="E244" s="93"/>
      <c r="F244" s="55"/>
      <c r="G244" s="55"/>
      <c r="H244" s="55"/>
      <c r="I244" s="55"/>
      <c r="J244" s="55"/>
      <c r="K244" s="55"/>
      <c r="L244" s="55"/>
      <c r="M244" s="55"/>
      <c r="N244" s="55"/>
      <c r="O244" s="55"/>
      <c r="P244" s="55"/>
      <c r="Q244" s="55"/>
      <c r="R244" s="55"/>
      <c r="S244" s="55"/>
      <c r="T244" s="55"/>
      <c r="U244" s="55"/>
      <c r="V244" s="55"/>
      <c r="W244" s="55"/>
      <c r="X244" s="55"/>
      <c r="Y244" s="55"/>
      <c r="Z244" s="55"/>
      <c r="AA244" s="55"/>
      <c r="AB244" s="55"/>
    </row>
    <row r="245" spans="1:28" ht="15">
      <c r="A245" s="55"/>
      <c r="B245" s="55"/>
      <c r="C245" s="55"/>
      <c r="D245" s="55"/>
      <c r="E245" s="93"/>
      <c r="F245" s="55"/>
      <c r="G245" s="55"/>
      <c r="H245" s="55"/>
      <c r="I245" s="55"/>
      <c r="J245" s="55"/>
      <c r="K245" s="55"/>
      <c r="L245" s="55"/>
      <c r="M245" s="55"/>
      <c r="N245" s="55"/>
      <c r="O245" s="55"/>
      <c r="P245" s="55"/>
      <c r="Q245" s="55"/>
      <c r="R245" s="55"/>
      <c r="S245" s="55"/>
      <c r="T245" s="55"/>
      <c r="U245" s="55"/>
      <c r="V245" s="55"/>
      <c r="W245" s="55"/>
      <c r="X245" s="55"/>
      <c r="Y245" s="55"/>
      <c r="Z245" s="55"/>
      <c r="AA245" s="55"/>
      <c r="AB245" s="55"/>
    </row>
    <row r="246" spans="1:28" ht="15">
      <c r="A246" s="55"/>
      <c r="B246" s="55"/>
      <c r="C246" s="55"/>
      <c r="D246" s="55"/>
      <c r="E246" s="93"/>
      <c r="F246" s="55"/>
      <c r="G246" s="55"/>
      <c r="H246" s="55"/>
      <c r="I246" s="55"/>
      <c r="J246" s="55"/>
      <c r="K246" s="55"/>
      <c r="L246" s="55"/>
      <c r="M246" s="55"/>
      <c r="N246" s="55"/>
      <c r="O246" s="55"/>
      <c r="P246" s="55"/>
      <c r="Q246" s="55"/>
      <c r="R246" s="55"/>
      <c r="S246" s="55"/>
      <c r="T246" s="55"/>
      <c r="U246" s="55"/>
      <c r="V246" s="55"/>
      <c r="W246" s="55"/>
      <c r="X246" s="55"/>
      <c r="Y246" s="55"/>
      <c r="Z246" s="55"/>
      <c r="AA246" s="55"/>
      <c r="AB246" s="55"/>
    </row>
    <row r="247" spans="1:28" ht="15">
      <c r="A247" s="55"/>
      <c r="B247" s="55"/>
      <c r="C247" s="55"/>
      <c r="D247" s="55"/>
      <c r="E247" s="93"/>
      <c r="F247" s="55"/>
      <c r="G247" s="55"/>
      <c r="H247" s="55"/>
      <c r="I247" s="55"/>
      <c r="J247" s="55"/>
      <c r="K247" s="55"/>
      <c r="L247" s="55"/>
      <c r="M247" s="55"/>
      <c r="N247" s="55"/>
      <c r="O247" s="55"/>
      <c r="P247" s="55"/>
      <c r="Q247" s="55"/>
      <c r="R247" s="55"/>
      <c r="S247" s="55"/>
      <c r="T247" s="55"/>
      <c r="U247" s="55"/>
      <c r="V247" s="55"/>
      <c r="W247" s="55"/>
      <c r="X247" s="55"/>
      <c r="Y247" s="55"/>
      <c r="Z247" s="55"/>
      <c r="AA247" s="55"/>
      <c r="AB247" s="55"/>
    </row>
    <row r="248" spans="1:28" ht="15">
      <c r="A248" s="55"/>
      <c r="B248" s="55"/>
      <c r="C248" s="55"/>
      <c r="D248" s="55"/>
      <c r="E248" s="93"/>
      <c r="F248" s="55"/>
      <c r="G248" s="55"/>
      <c r="H248" s="55"/>
      <c r="I248" s="55"/>
      <c r="J248" s="55"/>
      <c r="K248" s="55"/>
      <c r="L248" s="55"/>
      <c r="M248" s="55"/>
      <c r="N248" s="55"/>
      <c r="O248" s="55"/>
      <c r="P248" s="55"/>
      <c r="Q248" s="55"/>
      <c r="R248" s="55"/>
      <c r="S248" s="55"/>
      <c r="T248" s="55"/>
      <c r="U248" s="55"/>
      <c r="V248" s="55"/>
      <c r="W248" s="55"/>
      <c r="X248" s="55"/>
      <c r="Y248" s="55"/>
      <c r="Z248" s="55"/>
      <c r="AA248" s="55"/>
      <c r="AB248" s="55"/>
    </row>
    <row r="249" spans="1:28" ht="15">
      <c r="A249" s="55"/>
      <c r="B249" s="55"/>
      <c r="C249" s="55"/>
      <c r="D249" s="55"/>
      <c r="E249" s="93"/>
      <c r="F249" s="55"/>
      <c r="G249" s="55"/>
      <c r="H249" s="55"/>
      <c r="I249" s="55"/>
      <c r="J249" s="55"/>
      <c r="K249" s="55"/>
      <c r="L249" s="55"/>
      <c r="M249" s="55"/>
      <c r="N249" s="55"/>
      <c r="O249" s="55"/>
      <c r="P249" s="55"/>
      <c r="Q249" s="55"/>
      <c r="R249" s="55"/>
      <c r="S249" s="55"/>
      <c r="T249" s="55"/>
      <c r="U249" s="55"/>
      <c r="V249" s="55"/>
      <c r="W249" s="55"/>
      <c r="X249" s="55"/>
      <c r="Y249" s="55"/>
      <c r="Z249" s="55"/>
      <c r="AA249" s="55"/>
      <c r="AB249" s="55"/>
    </row>
    <row r="250" spans="1:28" ht="15">
      <c r="A250" s="55"/>
      <c r="B250" s="55"/>
      <c r="C250" s="55"/>
      <c r="D250" s="55"/>
      <c r="E250" s="93"/>
      <c r="F250" s="55"/>
      <c r="G250" s="55"/>
      <c r="H250" s="55"/>
      <c r="I250" s="55"/>
      <c r="J250" s="55"/>
      <c r="K250" s="55"/>
      <c r="L250" s="55"/>
      <c r="M250" s="55"/>
      <c r="N250" s="55"/>
      <c r="O250" s="55"/>
      <c r="P250" s="55"/>
      <c r="Q250" s="55"/>
      <c r="R250" s="55"/>
      <c r="S250" s="55"/>
      <c r="T250" s="55"/>
      <c r="U250" s="55"/>
      <c r="V250" s="55"/>
      <c r="W250" s="55"/>
      <c r="X250" s="55"/>
      <c r="Y250" s="55"/>
      <c r="Z250" s="55"/>
      <c r="AA250" s="55"/>
      <c r="AB250" s="55"/>
    </row>
    <row r="251" spans="1:28" ht="15">
      <c r="A251" s="55"/>
      <c r="B251" s="55"/>
      <c r="C251" s="55"/>
      <c r="D251" s="55"/>
      <c r="E251" s="93"/>
      <c r="F251" s="55"/>
      <c r="G251" s="55"/>
      <c r="H251" s="55"/>
      <c r="I251" s="55"/>
      <c r="J251" s="55"/>
      <c r="K251" s="55"/>
      <c r="L251" s="55"/>
      <c r="M251" s="55"/>
      <c r="N251" s="55"/>
      <c r="O251" s="55"/>
      <c r="P251" s="55"/>
      <c r="Q251" s="55"/>
      <c r="R251" s="55"/>
      <c r="S251" s="55"/>
      <c r="T251" s="55"/>
      <c r="U251" s="55"/>
      <c r="V251" s="55"/>
      <c r="W251" s="55"/>
      <c r="X251" s="55"/>
      <c r="Y251" s="55"/>
      <c r="Z251" s="55"/>
      <c r="AA251" s="55"/>
      <c r="AB251" s="55"/>
    </row>
    <row r="252" spans="1:28" ht="15">
      <c r="A252" s="55"/>
      <c r="B252" s="55"/>
      <c r="C252" s="55"/>
      <c r="D252" s="55"/>
      <c r="E252" s="93"/>
      <c r="F252" s="55"/>
      <c r="G252" s="55"/>
      <c r="H252" s="55"/>
      <c r="I252" s="55"/>
      <c r="J252" s="55"/>
      <c r="K252" s="55"/>
      <c r="L252" s="55"/>
      <c r="M252" s="55"/>
      <c r="N252" s="55"/>
      <c r="O252" s="55"/>
      <c r="P252" s="55"/>
      <c r="Q252" s="55"/>
      <c r="R252" s="55"/>
      <c r="S252" s="55"/>
      <c r="T252" s="55"/>
      <c r="U252" s="55"/>
      <c r="V252" s="55"/>
      <c r="W252" s="55"/>
      <c r="X252" s="55"/>
      <c r="Y252" s="55"/>
      <c r="Z252" s="55"/>
      <c r="AA252" s="55"/>
      <c r="AB252" s="55"/>
    </row>
    <row r="253" spans="1:28" ht="15">
      <c r="A253" s="55"/>
      <c r="B253" s="55"/>
      <c r="C253" s="55"/>
      <c r="D253" s="55"/>
      <c r="E253" s="93"/>
      <c r="F253" s="55"/>
      <c r="G253" s="55"/>
      <c r="H253" s="55"/>
      <c r="I253" s="55"/>
      <c r="J253" s="55"/>
      <c r="K253" s="55"/>
      <c r="L253" s="55"/>
      <c r="M253" s="55"/>
      <c r="N253" s="55"/>
      <c r="O253" s="55"/>
      <c r="P253" s="55"/>
      <c r="Q253" s="55"/>
      <c r="R253" s="55"/>
      <c r="S253" s="55"/>
      <c r="T253" s="55"/>
      <c r="U253" s="55"/>
      <c r="V253" s="55"/>
      <c r="W253" s="55"/>
      <c r="X253" s="55"/>
      <c r="Y253" s="55"/>
      <c r="Z253" s="55"/>
      <c r="AA253" s="55"/>
      <c r="AB253" s="55"/>
    </row>
    <row r="254" spans="1:28" ht="15">
      <c r="A254" s="55"/>
      <c r="B254" s="55"/>
      <c r="C254" s="55"/>
      <c r="D254" s="55"/>
      <c r="E254" s="93"/>
      <c r="F254" s="55"/>
      <c r="G254" s="55"/>
      <c r="H254" s="55"/>
      <c r="I254" s="55"/>
      <c r="J254" s="55"/>
      <c r="K254" s="55"/>
      <c r="L254" s="55"/>
      <c r="M254" s="55"/>
      <c r="N254" s="55"/>
      <c r="O254" s="55"/>
      <c r="P254" s="55"/>
      <c r="Q254" s="55"/>
      <c r="R254" s="55"/>
      <c r="S254" s="55"/>
      <c r="T254" s="55"/>
      <c r="U254" s="55"/>
      <c r="V254" s="55"/>
      <c r="W254" s="55"/>
      <c r="X254" s="55"/>
      <c r="Y254" s="55"/>
      <c r="Z254" s="55"/>
      <c r="AA254" s="55"/>
      <c r="AB254" s="55"/>
    </row>
    <row r="255" spans="1:28" ht="15">
      <c r="A255" s="55"/>
      <c r="B255" s="55"/>
      <c r="C255" s="55"/>
      <c r="D255" s="55"/>
      <c r="E255" s="93"/>
      <c r="F255" s="55"/>
      <c r="G255" s="55"/>
      <c r="H255" s="55"/>
      <c r="I255" s="55"/>
      <c r="J255" s="55"/>
      <c r="K255" s="55"/>
      <c r="L255" s="55"/>
      <c r="M255" s="55"/>
      <c r="N255" s="55"/>
      <c r="O255" s="55"/>
      <c r="P255" s="55"/>
      <c r="Q255" s="55"/>
      <c r="R255" s="55"/>
      <c r="S255" s="55"/>
      <c r="T255" s="55"/>
      <c r="U255" s="55"/>
      <c r="V255" s="55"/>
      <c r="W255" s="55"/>
      <c r="X255" s="55"/>
      <c r="Y255" s="55"/>
      <c r="Z255" s="55"/>
      <c r="AA255" s="55"/>
      <c r="AB255" s="55"/>
    </row>
    <row r="256" spans="1:28" ht="15">
      <c r="A256" s="55"/>
      <c r="B256" s="55"/>
      <c r="C256" s="55"/>
      <c r="D256" s="55"/>
      <c r="E256" s="93"/>
      <c r="F256" s="55"/>
      <c r="G256" s="55"/>
      <c r="H256" s="55"/>
      <c r="I256" s="55"/>
      <c r="J256" s="55"/>
      <c r="K256" s="55"/>
      <c r="L256" s="55"/>
      <c r="M256" s="55"/>
      <c r="N256" s="55"/>
      <c r="O256" s="55"/>
      <c r="P256" s="55"/>
      <c r="Q256" s="55"/>
      <c r="R256" s="55"/>
      <c r="S256" s="55"/>
      <c r="T256" s="55"/>
      <c r="U256" s="55"/>
      <c r="V256" s="55"/>
      <c r="W256" s="55"/>
      <c r="X256" s="55"/>
      <c r="Y256" s="55"/>
      <c r="Z256" s="55"/>
      <c r="AA256" s="55"/>
      <c r="AB256" s="55"/>
    </row>
    <row r="257" spans="1:28" ht="15">
      <c r="A257" s="55"/>
      <c r="B257" s="55"/>
      <c r="C257" s="55"/>
      <c r="D257" s="55"/>
      <c r="E257" s="93"/>
      <c r="F257" s="55"/>
      <c r="G257" s="55"/>
      <c r="H257" s="55"/>
      <c r="I257" s="55"/>
      <c r="J257" s="55"/>
      <c r="K257" s="55"/>
      <c r="L257" s="55"/>
      <c r="M257" s="55"/>
      <c r="N257" s="55"/>
      <c r="O257" s="55"/>
      <c r="P257" s="55"/>
      <c r="Q257" s="55"/>
      <c r="R257" s="55"/>
      <c r="S257" s="55"/>
      <c r="T257" s="55"/>
      <c r="U257" s="55"/>
      <c r="V257" s="55"/>
      <c r="W257" s="55"/>
      <c r="X257" s="55"/>
      <c r="Y257" s="55"/>
      <c r="Z257" s="55"/>
      <c r="AA257" s="55"/>
      <c r="AB257" s="55"/>
    </row>
    <row r="258" spans="1:28" ht="15">
      <c r="A258" s="55"/>
      <c r="B258" s="55"/>
      <c r="C258" s="55"/>
      <c r="D258" s="55"/>
      <c r="E258" s="93"/>
      <c r="F258" s="55"/>
      <c r="G258" s="55"/>
      <c r="H258" s="55"/>
      <c r="I258" s="55"/>
      <c r="J258" s="55"/>
      <c r="K258" s="55"/>
      <c r="L258" s="55"/>
      <c r="M258" s="55"/>
      <c r="N258" s="55"/>
      <c r="O258" s="55"/>
      <c r="P258" s="55"/>
      <c r="Q258" s="55"/>
      <c r="R258" s="55"/>
      <c r="S258" s="55"/>
      <c r="T258" s="55"/>
      <c r="U258" s="55"/>
      <c r="V258" s="55"/>
      <c r="W258" s="55"/>
      <c r="X258" s="55"/>
      <c r="Y258" s="55"/>
      <c r="Z258" s="55"/>
      <c r="AA258" s="55"/>
      <c r="AB258" s="55"/>
    </row>
    <row r="259" spans="1:28" ht="15">
      <c r="A259" s="55"/>
      <c r="B259" s="55"/>
      <c r="C259" s="55"/>
      <c r="D259" s="55"/>
      <c r="E259" s="93"/>
      <c r="F259" s="55"/>
      <c r="G259" s="55"/>
      <c r="H259" s="55"/>
      <c r="I259" s="55"/>
      <c r="J259" s="55"/>
      <c r="K259" s="55"/>
      <c r="L259" s="55"/>
      <c r="M259" s="55"/>
      <c r="N259" s="55"/>
      <c r="O259" s="55"/>
      <c r="P259" s="55"/>
      <c r="Q259" s="55"/>
      <c r="R259" s="55"/>
      <c r="S259" s="55"/>
      <c r="T259" s="55"/>
      <c r="U259" s="55"/>
      <c r="V259" s="55"/>
      <c r="W259" s="55"/>
      <c r="X259" s="55"/>
      <c r="Y259" s="55"/>
      <c r="Z259" s="55"/>
      <c r="AA259" s="55"/>
      <c r="AB259" s="55"/>
    </row>
    <row r="260" spans="1:28" ht="15">
      <c r="A260" s="55"/>
      <c r="B260" s="55"/>
      <c r="C260" s="55"/>
      <c r="D260" s="55"/>
      <c r="E260" s="93"/>
      <c r="F260" s="55"/>
      <c r="G260" s="55"/>
      <c r="H260" s="55"/>
      <c r="I260" s="55"/>
      <c r="J260" s="55"/>
      <c r="K260" s="55"/>
      <c r="L260" s="55"/>
      <c r="M260" s="55"/>
      <c r="N260" s="55"/>
      <c r="O260" s="55"/>
      <c r="P260" s="55"/>
      <c r="Q260" s="55"/>
      <c r="R260" s="55"/>
      <c r="S260" s="55"/>
      <c r="T260" s="55"/>
      <c r="U260" s="55"/>
      <c r="V260" s="55"/>
      <c r="W260" s="55"/>
      <c r="X260" s="55"/>
      <c r="Y260" s="55"/>
      <c r="Z260" s="55"/>
      <c r="AA260" s="55"/>
      <c r="AB260" s="55"/>
    </row>
    <row r="261" spans="1:28" ht="15">
      <c r="A261" s="55"/>
      <c r="B261" s="55"/>
      <c r="C261" s="55"/>
      <c r="D261" s="55"/>
      <c r="E261" s="93"/>
      <c r="F261" s="55"/>
      <c r="G261" s="55"/>
      <c r="H261" s="55"/>
      <c r="I261" s="55"/>
      <c r="J261" s="55"/>
      <c r="K261" s="55"/>
      <c r="L261" s="55"/>
      <c r="M261" s="55"/>
      <c r="N261" s="55"/>
      <c r="O261" s="55"/>
      <c r="P261" s="55"/>
      <c r="Q261" s="55"/>
      <c r="R261" s="55"/>
      <c r="S261" s="55"/>
      <c r="T261" s="55"/>
      <c r="U261" s="55"/>
      <c r="V261" s="55"/>
      <c r="W261" s="55"/>
      <c r="X261" s="55"/>
      <c r="Y261" s="55"/>
      <c r="Z261" s="55"/>
      <c r="AA261" s="55"/>
      <c r="AB261" s="55"/>
    </row>
    <row r="262" spans="1:28" ht="15">
      <c r="A262" s="55"/>
      <c r="B262" s="55"/>
      <c r="C262" s="55"/>
      <c r="D262" s="55"/>
      <c r="E262" s="93"/>
      <c r="F262" s="55"/>
      <c r="G262" s="55"/>
      <c r="H262" s="55"/>
      <c r="I262" s="55"/>
      <c r="J262" s="55"/>
      <c r="K262" s="55"/>
      <c r="L262" s="55"/>
      <c r="M262" s="55"/>
      <c r="N262" s="55"/>
      <c r="O262" s="55"/>
      <c r="P262" s="55"/>
      <c r="Q262" s="55"/>
      <c r="R262" s="55"/>
      <c r="S262" s="55"/>
      <c r="T262" s="55"/>
      <c r="U262" s="55"/>
      <c r="V262" s="55"/>
      <c r="W262" s="55"/>
      <c r="X262" s="55"/>
      <c r="Y262" s="55"/>
      <c r="Z262" s="55"/>
      <c r="AA262" s="55"/>
      <c r="AB262" s="55"/>
    </row>
    <row r="263" spans="1:28" ht="15">
      <c r="A263" s="55"/>
      <c r="B263" s="55"/>
      <c r="C263" s="55"/>
      <c r="D263" s="55"/>
      <c r="E263" s="93"/>
      <c r="F263" s="55"/>
      <c r="G263" s="55"/>
      <c r="H263" s="55"/>
      <c r="I263" s="55"/>
      <c r="J263" s="55"/>
      <c r="K263" s="55"/>
      <c r="L263" s="55"/>
      <c r="M263" s="55"/>
      <c r="N263" s="55"/>
      <c r="O263" s="55"/>
      <c r="P263" s="55"/>
      <c r="Q263" s="55"/>
      <c r="R263" s="55"/>
      <c r="S263" s="55"/>
      <c r="T263" s="55"/>
      <c r="U263" s="55"/>
      <c r="V263" s="55"/>
      <c r="W263" s="55"/>
      <c r="X263" s="55"/>
      <c r="Y263" s="55"/>
      <c r="Z263" s="55"/>
      <c r="AA263" s="55"/>
      <c r="AB263" s="55"/>
    </row>
    <row r="264" spans="1:28" ht="15">
      <c r="A264" s="55"/>
      <c r="B264" s="55"/>
      <c r="C264" s="55"/>
      <c r="D264" s="55"/>
      <c r="E264" s="93"/>
      <c r="F264" s="55"/>
      <c r="G264" s="55"/>
      <c r="H264" s="55"/>
      <c r="I264" s="55"/>
      <c r="J264" s="55"/>
      <c r="K264" s="55"/>
      <c r="L264" s="55"/>
      <c r="M264" s="55"/>
      <c r="N264" s="55"/>
      <c r="O264" s="55"/>
      <c r="P264" s="55"/>
      <c r="Q264" s="55"/>
      <c r="R264" s="55"/>
      <c r="S264" s="55"/>
      <c r="T264" s="55"/>
      <c r="U264" s="55"/>
      <c r="V264" s="55"/>
      <c r="W264" s="55"/>
      <c r="X264" s="55"/>
      <c r="Y264" s="55"/>
      <c r="Z264" s="55"/>
      <c r="AA264" s="55"/>
      <c r="AB264" s="55"/>
    </row>
    <row r="265" spans="1:28" ht="15">
      <c r="A265" s="55"/>
      <c r="B265" s="55"/>
      <c r="C265" s="55"/>
      <c r="D265" s="55"/>
      <c r="E265" s="93"/>
      <c r="F265" s="55"/>
      <c r="G265" s="55"/>
      <c r="H265" s="55"/>
      <c r="I265" s="55"/>
      <c r="J265" s="55"/>
      <c r="K265" s="55"/>
      <c r="L265" s="55"/>
      <c r="M265" s="55"/>
      <c r="N265" s="55"/>
      <c r="O265" s="55"/>
      <c r="P265" s="55"/>
      <c r="Q265" s="55"/>
      <c r="R265" s="55"/>
      <c r="S265" s="55"/>
      <c r="T265" s="55"/>
      <c r="U265" s="55"/>
      <c r="V265" s="55"/>
      <c r="W265" s="55"/>
      <c r="X265" s="55"/>
      <c r="Y265" s="55"/>
      <c r="Z265" s="55"/>
      <c r="AA265" s="55"/>
      <c r="AB265" s="55"/>
    </row>
    <row r="266" spans="1:28" ht="15">
      <c r="A266" s="55"/>
      <c r="B266" s="55"/>
      <c r="C266" s="55"/>
      <c r="D266" s="55"/>
      <c r="E266" s="93"/>
      <c r="F266" s="55"/>
      <c r="G266" s="55"/>
      <c r="H266" s="55"/>
      <c r="I266" s="55"/>
      <c r="J266" s="55"/>
      <c r="K266" s="55"/>
      <c r="L266" s="55"/>
      <c r="M266" s="55"/>
      <c r="N266" s="55"/>
      <c r="O266" s="55"/>
      <c r="P266" s="55"/>
      <c r="Q266" s="55"/>
      <c r="R266" s="55"/>
      <c r="S266" s="55"/>
      <c r="T266" s="55"/>
      <c r="U266" s="55"/>
      <c r="V266" s="55"/>
      <c r="W266" s="55"/>
      <c r="X266" s="55"/>
      <c r="Y266" s="55"/>
      <c r="Z266" s="55"/>
      <c r="AA266" s="55"/>
      <c r="AB266" s="55"/>
    </row>
    <row r="267" spans="1:28" ht="15">
      <c r="A267" s="55"/>
      <c r="B267" s="55"/>
      <c r="C267" s="55"/>
      <c r="D267" s="55"/>
      <c r="E267" s="93"/>
      <c r="F267" s="55"/>
      <c r="G267" s="55"/>
      <c r="H267" s="55"/>
      <c r="I267" s="55"/>
      <c r="J267" s="55"/>
      <c r="K267" s="55"/>
      <c r="L267" s="55"/>
      <c r="M267" s="55"/>
      <c r="N267" s="55"/>
      <c r="O267" s="55"/>
      <c r="P267" s="55"/>
      <c r="Q267" s="55"/>
      <c r="R267" s="55"/>
      <c r="S267" s="55"/>
      <c r="T267" s="55"/>
      <c r="U267" s="55"/>
      <c r="V267" s="55"/>
      <c r="W267" s="55"/>
      <c r="X267" s="55"/>
      <c r="Y267" s="55"/>
      <c r="Z267" s="55"/>
      <c r="AA267" s="55"/>
      <c r="AB267" s="55"/>
    </row>
    <row r="268" spans="1:28" ht="15">
      <c r="A268" s="55"/>
      <c r="B268" s="55"/>
      <c r="C268" s="55"/>
      <c r="D268" s="55"/>
      <c r="E268" s="93"/>
      <c r="F268" s="55"/>
      <c r="G268" s="55"/>
      <c r="H268" s="55"/>
      <c r="I268" s="55"/>
      <c r="J268" s="55"/>
      <c r="K268" s="55"/>
      <c r="L268" s="55"/>
      <c r="M268" s="55"/>
      <c r="N268" s="55"/>
      <c r="O268" s="55"/>
      <c r="P268" s="55"/>
      <c r="Q268" s="55"/>
      <c r="R268" s="55"/>
      <c r="S268" s="55"/>
      <c r="T268" s="55"/>
      <c r="U268" s="55"/>
      <c r="V268" s="55"/>
      <c r="W268" s="55"/>
      <c r="X268" s="55"/>
      <c r="Y268" s="55"/>
      <c r="Z268" s="55"/>
      <c r="AA268" s="55"/>
      <c r="AB268" s="55"/>
    </row>
    <row r="269" spans="1:28" ht="15">
      <c r="A269" s="55"/>
      <c r="B269" s="55"/>
      <c r="C269" s="55"/>
      <c r="D269" s="55"/>
      <c r="E269" s="93"/>
      <c r="F269" s="55"/>
      <c r="G269" s="55"/>
      <c r="H269" s="55"/>
      <c r="I269" s="55"/>
      <c r="J269" s="55"/>
      <c r="K269" s="55"/>
      <c r="L269" s="55"/>
      <c r="M269" s="55"/>
      <c r="N269" s="55"/>
      <c r="O269" s="55"/>
      <c r="P269" s="55"/>
      <c r="Q269" s="55"/>
      <c r="R269" s="55"/>
      <c r="S269" s="55"/>
      <c r="T269" s="55"/>
      <c r="U269" s="55"/>
      <c r="V269" s="55"/>
      <c r="W269" s="55"/>
      <c r="X269" s="55"/>
      <c r="Y269" s="55"/>
      <c r="Z269" s="55"/>
      <c r="AA269" s="55"/>
      <c r="AB269" s="55"/>
    </row>
    <row r="270" spans="1:28" ht="15">
      <c r="A270" s="55"/>
      <c r="B270" s="55"/>
      <c r="C270" s="55"/>
      <c r="D270" s="55"/>
      <c r="E270" s="93"/>
      <c r="F270" s="55"/>
      <c r="G270" s="55"/>
      <c r="H270" s="55"/>
      <c r="I270" s="55"/>
      <c r="J270" s="55"/>
      <c r="K270" s="55"/>
      <c r="L270" s="55"/>
      <c r="M270" s="55"/>
      <c r="N270" s="55"/>
      <c r="O270" s="55"/>
      <c r="P270" s="55"/>
      <c r="Q270" s="55"/>
      <c r="R270" s="55"/>
      <c r="S270" s="55"/>
      <c r="T270" s="55"/>
      <c r="U270" s="55"/>
      <c r="V270" s="55"/>
      <c r="W270" s="55"/>
      <c r="X270" s="55"/>
      <c r="Y270" s="55"/>
      <c r="Z270" s="55"/>
      <c r="AA270" s="55"/>
      <c r="AB270" s="55"/>
    </row>
    <row r="271" spans="1:28" ht="15">
      <c r="A271" s="55"/>
      <c r="B271" s="55"/>
      <c r="C271" s="55"/>
      <c r="D271" s="55"/>
      <c r="E271" s="93"/>
      <c r="F271" s="55"/>
      <c r="G271" s="55"/>
      <c r="H271" s="55"/>
      <c r="I271" s="55"/>
      <c r="J271" s="55"/>
      <c r="K271" s="55"/>
      <c r="L271" s="55"/>
      <c r="M271" s="55"/>
      <c r="N271" s="55"/>
      <c r="O271" s="55"/>
      <c r="P271" s="55"/>
      <c r="Q271" s="55"/>
      <c r="R271" s="55"/>
      <c r="S271" s="55"/>
      <c r="T271" s="55"/>
      <c r="U271" s="55"/>
      <c r="V271" s="55"/>
      <c r="W271" s="55"/>
      <c r="X271" s="55"/>
      <c r="Y271" s="55"/>
      <c r="Z271" s="55"/>
      <c r="AA271" s="55"/>
      <c r="AB271" s="55"/>
    </row>
    <row r="272" spans="1:28" ht="15">
      <c r="A272" s="55"/>
      <c r="B272" s="55"/>
      <c r="C272" s="55"/>
      <c r="D272" s="55"/>
      <c r="E272" s="93"/>
      <c r="F272" s="55"/>
      <c r="G272" s="55"/>
      <c r="H272" s="55"/>
      <c r="I272" s="55"/>
      <c r="J272" s="55"/>
      <c r="K272" s="55"/>
      <c r="L272" s="55"/>
      <c r="M272" s="55"/>
      <c r="N272" s="55"/>
      <c r="O272" s="55"/>
      <c r="P272" s="55"/>
      <c r="Q272" s="55"/>
      <c r="R272" s="55"/>
      <c r="S272" s="55"/>
      <c r="T272" s="55"/>
      <c r="U272" s="55"/>
      <c r="V272" s="55"/>
      <c r="W272" s="55"/>
      <c r="X272" s="55"/>
      <c r="Y272" s="55"/>
      <c r="Z272" s="55"/>
      <c r="AA272" s="55"/>
      <c r="AB272" s="55"/>
    </row>
    <row r="273" spans="1:28" ht="15">
      <c r="A273" s="55"/>
      <c r="B273" s="55"/>
      <c r="C273" s="55"/>
      <c r="D273" s="55"/>
      <c r="E273" s="93"/>
      <c r="F273" s="55"/>
      <c r="G273" s="55"/>
      <c r="H273" s="55"/>
      <c r="I273" s="55"/>
      <c r="J273" s="55"/>
      <c r="K273" s="55"/>
      <c r="L273" s="55"/>
      <c r="M273" s="55"/>
      <c r="N273" s="55"/>
      <c r="O273" s="55"/>
      <c r="P273" s="55"/>
      <c r="Q273" s="55"/>
      <c r="R273" s="55"/>
      <c r="S273" s="55"/>
      <c r="T273" s="55"/>
      <c r="U273" s="55"/>
      <c r="V273" s="55"/>
      <c r="W273" s="55"/>
      <c r="X273" s="55"/>
      <c r="Y273" s="55"/>
      <c r="Z273" s="55"/>
      <c r="AA273" s="55"/>
      <c r="AB273" s="55"/>
    </row>
    <row r="274" spans="1:28" ht="15">
      <c r="A274" s="55"/>
      <c r="B274" s="55"/>
      <c r="C274" s="55"/>
      <c r="D274" s="55"/>
      <c r="E274" s="93"/>
      <c r="F274" s="55"/>
      <c r="G274" s="55"/>
      <c r="H274" s="55"/>
      <c r="I274" s="55"/>
      <c r="J274" s="55"/>
      <c r="K274" s="55"/>
      <c r="L274" s="55"/>
      <c r="M274" s="55"/>
      <c r="N274" s="55"/>
      <c r="O274" s="55"/>
      <c r="P274" s="55"/>
      <c r="Q274" s="55"/>
      <c r="R274" s="55"/>
      <c r="S274" s="55"/>
      <c r="T274" s="55"/>
      <c r="U274" s="55"/>
      <c r="V274" s="55"/>
      <c r="W274" s="55"/>
      <c r="X274" s="55"/>
      <c r="Y274" s="55"/>
      <c r="Z274" s="55"/>
      <c r="AA274" s="55"/>
      <c r="AB274" s="55"/>
    </row>
    <row r="275" spans="1:28" ht="15">
      <c r="A275" s="55"/>
      <c r="B275" s="55"/>
      <c r="C275" s="55"/>
      <c r="D275" s="55"/>
      <c r="E275" s="93"/>
      <c r="F275" s="55"/>
      <c r="G275" s="55"/>
      <c r="H275" s="55"/>
      <c r="I275" s="55"/>
      <c r="J275" s="55"/>
      <c r="K275" s="55"/>
      <c r="L275" s="55"/>
      <c r="M275" s="55"/>
      <c r="N275" s="55"/>
      <c r="O275" s="55"/>
      <c r="P275" s="55"/>
      <c r="Q275" s="55"/>
      <c r="R275" s="55"/>
      <c r="S275" s="55"/>
      <c r="T275" s="55"/>
      <c r="U275" s="55"/>
      <c r="V275" s="55"/>
      <c r="W275" s="55"/>
      <c r="X275" s="55"/>
      <c r="Y275" s="55"/>
      <c r="Z275" s="55"/>
      <c r="AA275" s="55"/>
      <c r="AB275" s="55"/>
    </row>
    <row r="276" spans="1:28" ht="15">
      <c r="A276" s="55"/>
      <c r="B276" s="55"/>
      <c r="C276" s="55"/>
      <c r="D276" s="55"/>
      <c r="E276" s="93"/>
      <c r="F276" s="55"/>
      <c r="G276" s="55"/>
      <c r="H276" s="55"/>
      <c r="I276" s="55"/>
      <c r="J276" s="55"/>
      <c r="K276" s="55"/>
      <c r="L276" s="55"/>
      <c r="M276" s="55"/>
      <c r="N276" s="55"/>
      <c r="O276" s="55"/>
      <c r="P276" s="55"/>
      <c r="Q276" s="55"/>
      <c r="R276" s="55"/>
      <c r="S276" s="55"/>
      <c r="T276" s="55"/>
      <c r="U276" s="55"/>
      <c r="V276" s="55"/>
      <c r="W276" s="55"/>
      <c r="X276" s="55"/>
      <c r="Y276" s="55"/>
      <c r="Z276" s="55"/>
      <c r="AA276" s="55"/>
      <c r="AB276" s="55"/>
    </row>
    <row r="277" spans="1:28" ht="15">
      <c r="A277" s="55"/>
      <c r="B277" s="55"/>
      <c r="C277" s="55"/>
      <c r="D277" s="55"/>
      <c r="E277" s="93"/>
      <c r="F277" s="55"/>
      <c r="G277" s="55"/>
      <c r="H277" s="55"/>
      <c r="I277" s="55"/>
      <c r="J277" s="55"/>
      <c r="K277" s="55"/>
      <c r="L277" s="55"/>
      <c r="M277" s="55"/>
      <c r="N277" s="55"/>
      <c r="O277" s="55"/>
      <c r="P277" s="55"/>
      <c r="Q277" s="55"/>
      <c r="R277" s="55"/>
      <c r="S277" s="55"/>
      <c r="T277" s="55"/>
      <c r="U277" s="55"/>
      <c r="V277" s="55"/>
      <c r="W277" s="55"/>
      <c r="X277" s="55"/>
      <c r="Y277" s="55"/>
      <c r="Z277" s="55"/>
      <c r="AA277" s="55"/>
      <c r="AB277" s="55"/>
    </row>
    <row r="278" spans="1:28" ht="15">
      <c r="A278" s="55"/>
      <c r="B278" s="55"/>
      <c r="C278" s="55"/>
      <c r="D278" s="55"/>
      <c r="E278" s="93"/>
      <c r="F278" s="55"/>
      <c r="G278" s="55"/>
      <c r="H278" s="55"/>
      <c r="I278" s="55"/>
      <c r="J278" s="55"/>
      <c r="K278" s="55"/>
      <c r="L278" s="55"/>
      <c r="M278" s="55"/>
      <c r="N278" s="55"/>
      <c r="O278" s="55"/>
      <c r="P278" s="55"/>
      <c r="Q278" s="55"/>
      <c r="R278" s="55"/>
      <c r="S278" s="55"/>
      <c r="T278" s="55"/>
      <c r="U278" s="55"/>
      <c r="V278" s="55"/>
      <c r="W278" s="55"/>
      <c r="X278" s="55"/>
      <c r="Y278" s="55"/>
      <c r="Z278" s="55"/>
      <c r="AA278" s="55"/>
      <c r="AB278" s="55"/>
    </row>
    <row r="279" spans="1:28" ht="15">
      <c r="A279" s="55"/>
      <c r="B279" s="55"/>
      <c r="C279" s="55"/>
      <c r="D279" s="55"/>
      <c r="E279" s="93"/>
      <c r="F279" s="55"/>
      <c r="G279" s="55"/>
      <c r="H279" s="55"/>
      <c r="I279" s="55"/>
      <c r="J279" s="55"/>
      <c r="K279" s="55"/>
      <c r="L279" s="55"/>
      <c r="M279" s="55"/>
      <c r="N279" s="55"/>
      <c r="O279" s="55"/>
      <c r="P279" s="55"/>
      <c r="Q279" s="55"/>
      <c r="R279" s="55"/>
      <c r="S279" s="55"/>
      <c r="T279" s="55"/>
      <c r="U279" s="55"/>
      <c r="V279" s="55"/>
      <c r="W279" s="55"/>
      <c r="X279" s="55"/>
      <c r="Y279" s="55"/>
      <c r="Z279" s="55"/>
      <c r="AA279" s="55"/>
      <c r="AB279" s="55"/>
    </row>
    <row r="280" spans="1:28" ht="15">
      <c r="A280" s="55"/>
      <c r="B280" s="55"/>
      <c r="C280" s="55"/>
      <c r="D280" s="55"/>
      <c r="E280" s="93"/>
      <c r="F280" s="55"/>
      <c r="G280" s="55"/>
      <c r="H280" s="55"/>
      <c r="I280" s="55"/>
      <c r="J280" s="55"/>
      <c r="K280" s="55"/>
      <c r="L280" s="55"/>
      <c r="M280" s="55"/>
      <c r="N280" s="55"/>
      <c r="O280" s="55"/>
      <c r="P280" s="55"/>
      <c r="Q280" s="55"/>
      <c r="R280" s="55"/>
      <c r="S280" s="55"/>
      <c r="T280" s="55"/>
      <c r="U280" s="55"/>
      <c r="V280" s="55"/>
      <c r="W280" s="55"/>
      <c r="X280" s="55"/>
      <c r="Y280" s="55"/>
      <c r="Z280" s="55"/>
      <c r="AA280" s="55"/>
      <c r="AB280" s="55"/>
    </row>
    <row r="281" spans="1:28" ht="15">
      <c r="A281" s="55"/>
      <c r="B281" s="55"/>
      <c r="C281" s="55"/>
      <c r="D281" s="55"/>
      <c r="E281" s="93"/>
      <c r="F281" s="55"/>
      <c r="G281" s="55"/>
      <c r="H281" s="55"/>
      <c r="I281" s="55"/>
      <c r="J281" s="55"/>
      <c r="K281" s="55"/>
      <c r="L281" s="55"/>
      <c r="M281" s="55"/>
      <c r="N281" s="55"/>
      <c r="O281" s="55"/>
      <c r="P281" s="55"/>
      <c r="Q281" s="55"/>
      <c r="R281" s="55"/>
      <c r="S281" s="55"/>
      <c r="T281" s="55"/>
      <c r="U281" s="55"/>
      <c r="V281" s="55"/>
      <c r="W281" s="55"/>
      <c r="X281" s="55"/>
      <c r="Y281" s="55"/>
      <c r="Z281" s="55"/>
      <c r="AA281" s="55"/>
      <c r="AB281" s="55"/>
    </row>
    <row r="282" spans="1:28" ht="15">
      <c r="A282" s="55"/>
      <c r="B282" s="55"/>
      <c r="C282" s="55"/>
      <c r="D282" s="55"/>
      <c r="E282" s="93"/>
      <c r="F282" s="55"/>
      <c r="G282" s="55"/>
      <c r="H282" s="55"/>
      <c r="I282" s="55"/>
      <c r="J282" s="55"/>
      <c r="K282" s="55"/>
      <c r="L282" s="55"/>
      <c r="M282" s="55"/>
      <c r="N282" s="55"/>
      <c r="O282" s="55"/>
      <c r="P282" s="55"/>
      <c r="Q282" s="55"/>
      <c r="R282" s="55"/>
      <c r="S282" s="55"/>
      <c r="T282" s="55"/>
      <c r="U282" s="55"/>
      <c r="V282" s="55"/>
      <c r="W282" s="55"/>
      <c r="X282" s="55"/>
      <c r="Y282" s="55"/>
      <c r="Z282" s="55"/>
      <c r="AA282" s="55"/>
      <c r="AB282" s="55"/>
    </row>
    <row r="283" spans="1:28" ht="15">
      <c r="A283" s="55"/>
      <c r="B283" s="55"/>
      <c r="C283" s="55"/>
      <c r="D283" s="55"/>
      <c r="E283" s="93"/>
      <c r="F283" s="55"/>
      <c r="G283" s="55"/>
      <c r="H283" s="55"/>
      <c r="I283" s="55"/>
      <c r="J283" s="55"/>
      <c r="K283" s="55"/>
      <c r="L283" s="55"/>
      <c r="M283" s="55"/>
      <c r="N283" s="55"/>
      <c r="O283" s="55"/>
      <c r="P283" s="55"/>
      <c r="Q283" s="55"/>
      <c r="R283" s="55"/>
      <c r="S283" s="55"/>
      <c r="T283" s="55"/>
      <c r="U283" s="55"/>
      <c r="V283" s="55"/>
      <c r="W283" s="55"/>
      <c r="X283" s="55"/>
      <c r="Y283" s="55"/>
      <c r="Z283" s="55"/>
      <c r="AA283" s="55"/>
      <c r="AB283" s="55"/>
    </row>
    <row r="284" spans="1:28" ht="15">
      <c r="A284" s="55"/>
      <c r="B284" s="55"/>
      <c r="C284" s="55"/>
      <c r="D284" s="55"/>
      <c r="E284" s="93"/>
      <c r="F284" s="55"/>
      <c r="G284" s="55"/>
      <c r="H284" s="55"/>
      <c r="I284" s="55"/>
      <c r="J284" s="55"/>
      <c r="K284" s="55"/>
      <c r="L284" s="55"/>
      <c r="M284" s="55"/>
      <c r="N284" s="55"/>
      <c r="O284" s="55"/>
      <c r="P284" s="55"/>
      <c r="Q284" s="55"/>
      <c r="R284" s="55"/>
      <c r="S284" s="55"/>
      <c r="T284" s="55"/>
      <c r="U284" s="55"/>
      <c r="V284" s="55"/>
      <c r="W284" s="55"/>
      <c r="X284" s="55"/>
      <c r="Y284" s="55"/>
      <c r="Z284" s="55"/>
      <c r="AA284" s="55"/>
      <c r="AB284" s="55"/>
    </row>
    <row r="285" spans="1:28" ht="15">
      <c r="A285" s="55"/>
      <c r="B285" s="55"/>
      <c r="C285" s="55"/>
      <c r="D285" s="55"/>
      <c r="E285" s="93"/>
      <c r="F285" s="55"/>
      <c r="G285" s="55"/>
      <c r="H285" s="55"/>
      <c r="I285" s="55"/>
      <c r="J285" s="55"/>
      <c r="K285" s="55"/>
      <c r="L285" s="55"/>
      <c r="M285" s="55"/>
      <c r="N285" s="55"/>
      <c r="O285" s="55"/>
      <c r="P285" s="55"/>
      <c r="Q285" s="55"/>
      <c r="R285" s="55"/>
      <c r="S285" s="55"/>
      <c r="T285" s="55"/>
      <c r="U285" s="55"/>
      <c r="V285" s="55"/>
      <c r="W285" s="55"/>
      <c r="X285" s="55"/>
      <c r="Y285" s="55"/>
      <c r="Z285" s="55"/>
      <c r="AA285" s="55"/>
      <c r="AB285" s="55"/>
    </row>
    <row r="286" spans="1:28" ht="15">
      <c r="A286" s="55"/>
      <c r="B286" s="55"/>
      <c r="C286" s="55"/>
      <c r="D286" s="55"/>
      <c r="E286" s="93"/>
      <c r="F286" s="55"/>
      <c r="G286" s="55"/>
      <c r="H286" s="55"/>
      <c r="I286" s="55"/>
      <c r="J286" s="55"/>
      <c r="K286" s="55"/>
      <c r="L286" s="55"/>
      <c r="M286" s="55"/>
      <c r="N286" s="55"/>
      <c r="O286" s="55"/>
      <c r="P286" s="55"/>
      <c r="Q286" s="55"/>
      <c r="R286" s="55"/>
      <c r="S286" s="55"/>
      <c r="T286" s="55"/>
      <c r="U286" s="55"/>
      <c r="V286" s="55"/>
      <c r="W286" s="55"/>
      <c r="X286" s="55"/>
      <c r="Y286" s="55"/>
      <c r="Z286" s="55"/>
      <c r="AA286" s="55"/>
      <c r="AB286" s="55"/>
    </row>
    <row r="287" spans="1:28" ht="15">
      <c r="A287" s="55"/>
      <c r="B287" s="55"/>
      <c r="C287" s="55"/>
      <c r="D287" s="55"/>
      <c r="E287" s="93"/>
      <c r="F287" s="55"/>
      <c r="G287" s="55"/>
      <c r="H287" s="55"/>
      <c r="I287" s="55"/>
      <c r="J287" s="55"/>
      <c r="K287" s="55"/>
      <c r="L287" s="55"/>
      <c r="M287" s="55"/>
      <c r="N287" s="55"/>
      <c r="O287" s="55"/>
      <c r="P287" s="55"/>
      <c r="Q287" s="55"/>
      <c r="R287" s="55"/>
      <c r="S287" s="55"/>
      <c r="T287" s="55"/>
      <c r="U287" s="55"/>
      <c r="V287" s="55"/>
      <c r="W287" s="55"/>
      <c r="X287" s="55"/>
      <c r="Y287" s="55"/>
      <c r="Z287" s="55"/>
      <c r="AA287" s="55"/>
      <c r="AB287" s="55"/>
    </row>
    <row r="288" spans="1:28" ht="15">
      <c r="A288" s="55"/>
      <c r="B288" s="55"/>
      <c r="C288" s="55"/>
      <c r="D288" s="55"/>
      <c r="E288" s="93"/>
      <c r="F288" s="55"/>
      <c r="G288" s="55"/>
      <c r="H288" s="55"/>
      <c r="I288" s="55"/>
      <c r="J288" s="55"/>
      <c r="K288" s="55"/>
      <c r="L288" s="55"/>
      <c r="M288" s="55"/>
      <c r="N288" s="55"/>
      <c r="O288" s="55"/>
      <c r="P288" s="55"/>
      <c r="Q288" s="55"/>
      <c r="R288" s="55"/>
      <c r="S288" s="55"/>
      <c r="T288" s="55"/>
      <c r="U288" s="55"/>
      <c r="V288" s="55"/>
      <c r="W288" s="55"/>
      <c r="X288" s="55"/>
      <c r="Y288" s="55"/>
      <c r="Z288" s="55"/>
      <c r="AA288" s="55"/>
      <c r="AB288" s="55"/>
    </row>
    <row r="289" spans="1:28" ht="15">
      <c r="A289" s="55"/>
      <c r="B289" s="55"/>
      <c r="C289" s="55"/>
      <c r="D289" s="55"/>
      <c r="E289" s="93"/>
      <c r="F289" s="55"/>
      <c r="G289" s="55"/>
      <c r="H289" s="55"/>
      <c r="I289" s="55"/>
      <c r="J289" s="55"/>
      <c r="K289" s="55"/>
      <c r="L289" s="55"/>
      <c r="M289" s="55"/>
      <c r="N289" s="55"/>
      <c r="O289" s="55"/>
      <c r="P289" s="55"/>
      <c r="Q289" s="55"/>
      <c r="R289" s="55"/>
      <c r="S289" s="55"/>
      <c r="T289" s="55"/>
      <c r="U289" s="55"/>
      <c r="V289" s="55"/>
      <c r="W289" s="55"/>
      <c r="X289" s="55"/>
      <c r="Y289" s="55"/>
      <c r="Z289" s="55"/>
      <c r="AA289" s="55"/>
      <c r="AB289" s="55"/>
    </row>
    <row r="290" spans="1:28" ht="15">
      <c r="A290" s="55"/>
      <c r="B290" s="55"/>
      <c r="C290" s="55"/>
      <c r="D290" s="55"/>
      <c r="E290" s="93"/>
      <c r="F290" s="55"/>
      <c r="G290" s="55"/>
      <c r="H290" s="55"/>
      <c r="I290" s="55"/>
      <c r="J290" s="55"/>
      <c r="K290" s="55"/>
      <c r="L290" s="55"/>
      <c r="M290" s="55"/>
      <c r="N290" s="55"/>
      <c r="O290" s="55"/>
      <c r="P290" s="55"/>
      <c r="Q290" s="55"/>
      <c r="R290" s="55"/>
      <c r="S290" s="55"/>
      <c r="T290" s="55"/>
      <c r="U290" s="55"/>
      <c r="V290" s="55"/>
      <c r="W290" s="55"/>
      <c r="X290" s="55"/>
      <c r="Y290" s="55"/>
      <c r="Z290" s="55"/>
      <c r="AA290" s="55"/>
      <c r="AB290" s="55"/>
    </row>
    <row r="291" spans="1:28" ht="15">
      <c r="A291" s="55"/>
      <c r="B291" s="55"/>
      <c r="C291" s="55"/>
      <c r="D291" s="55"/>
      <c r="E291" s="93"/>
      <c r="F291" s="55"/>
      <c r="G291" s="55"/>
      <c r="H291" s="55"/>
      <c r="I291" s="55"/>
      <c r="J291" s="55"/>
      <c r="K291" s="55"/>
      <c r="L291" s="55"/>
      <c r="M291" s="55"/>
      <c r="N291" s="55"/>
      <c r="O291" s="55"/>
      <c r="P291" s="55"/>
      <c r="Q291" s="55"/>
      <c r="R291" s="55"/>
      <c r="S291" s="55"/>
      <c r="T291" s="55"/>
      <c r="U291" s="55"/>
      <c r="V291" s="55"/>
      <c r="W291" s="55"/>
      <c r="X291" s="55"/>
      <c r="Y291" s="55"/>
      <c r="Z291" s="55"/>
      <c r="AA291" s="55"/>
      <c r="AB291" s="55"/>
    </row>
    <row r="292" spans="1:28" ht="15">
      <c r="A292" s="55"/>
      <c r="B292" s="55"/>
      <c r="C292" s="55"/>
      <c r="D292" s="55"/>
      <c r="E292" s="93"/>
      <c r="F292" s="55"/>
      <c r="G292" s="55"/>
      <c r="H292" s="55"/>
      <c r="I292" s="55"/>
      <c r="J292" s="55"/>
      <c r="K292" s="55"/>
      <c r="L292" s="55"/>
      <c r="M292" s="55"/>
      <c r="N292" s="55"/>
      <c r="O292" s="55"/>
      <c r="P292" s="55"/>
      <c r="Q292" s="55"/>
      <c r="R292" s="55"/>
      <c r="S292" s="55"/>
      <c r="T292" s="55"/>
      <c r="U292" s="55"/>
      <c r="V292" s="55"/>
      <c r="W292" s="55"/>
      <c r="X292" s="55"/>
      <c r="Y292" s="55"/>
      <c r="Z292" s="55"/>
      <c r="AA292" s="55"/>
      <c r="AB292" s="55"/>
    </row>
    <row r="293" spans="1:28" ht="15">
      <c r="A293" s="55"/>
      <c r="B293" s="55"/>
      <c r="C293" s="55"/>
      <c r="D293" s="55"/>
      <c r="E293" s="93"/>
      <c r="F293" s="55"/>
      <c r="G293" s="55"/>
      <c r="H293" s="55"/>
      <c r="I293" s="55"/>
      <c r="J293" s="55"/>
      <c r="K293" s="55"/>
      <c r="L293" s="55"/>
      <c r="M293" s="55"/>
      <c r="N293" s="55"/>
      <c r="O293" s="55"/>
      <c r="P293" s="55"/>
      <c r="Q293" s="55"/>
      <c r="R293" s="55"/>
      <c r="S293" s="55"/>
      <c r="T293" s="55"/>
      <c r="U293" s="55"/>
      <c r="V293" s="55"/>
      <c r="W293" s="55"/>
      <c r="X293" s="55"/>
      <c r="Y293" s="55"/>
      <c r="Z293" s="55"/>
      <c r="AA293" s="55"/>
      <c r="AB293" s="55"/>
    </row>
    <row r="294" spans="1:28" ht="15">
      <c r="A294" s="55"/>
      <c r="B294" s="55"/>
      <c r="C294" s="55"/>
      <c r="D294" s="55"/>
      <c r="E294" s="93"/>
      <c r="F294" s="55"/>
      <c r="G294" s="55"/>
      <c r="H294" s="55"/>
      <c r="I294" s="55"/>
      <c r="J294" s="55"/>
      <c r="K294" s="55"/>
      <c r="L294" s="55"/>
      <c r="M294" s="55"/>
      <c r="N294" s="55"/>
      <c r="O294" s="55"/>
      <c r="P294" s="55"/>
      <c r="Q294" s="55"/>
      <c r="R294" s="55"/>
      <c r="S294" s="55"/>
      <c r="T294" s="55"/>
      <c r="U294" s="55"/>
      <c r="V294" s="55"/>
      <c r="W294" s="55"/>
      <c r="X294" s="55"/>
      <c r="Y294" s="55"/>
      <c r="Z294" s="55"/>
      <c r="AA294" s="55"/>
      <c r="AB294" s="55"/>
    </row>
    <row r="295" spans="1:28" ht="15">
      <c r="A295" s="55"/>
      <c r="B295" s="55"/>
      <c r="C295" s="55"/>
      <c r="D295" s="55"/>
      <c r="E295" s="93"/>
      <c r="F295" s="55"/>
      <c r="G295" s="55"/>
      <c r="H295" s="55"/>
      <c r="I295" s="55"/>
      <c r="J295" s="55"/>
      <c r="K295" s="55"/>
      <c r="L295" s="55"/>
      <c r="M295" s="55"/>
      <c r="N295" s="55"/>
      <c r="O295" s="55"/>
      <c r="P295" s="55"/>
      <c r="Q295" s="55"/>
      <c r="R295" s="55"/>
      <c r="S295" s="55"/>
      <c r="T295" s="55"/>
      <c r="U295" s="55"/>
      <c r="V295" s="55"/>
      <c r="W295" s="55"/>
      <c r="X295" s="55"/>
      <c r="Y295" s="55"/>
      <c r="Z295" s="55"/>
      <c r="AA295" s="55"/>
      <c r="AB295" s="55"/>
    </row>
    <row r="296" spans="1:28" ht="15">
      <c r="A296" s="55"/>
      <c r="B296" s="55"/>
      <c r="C296" s="55"/>
      <c r="D296" s="55"/>
      <c r="E296" s="93"/>
      <c r="F296" s="55"/>
      <c r="G296" s="55"/>
      <c r="H296" s="55"/>
      <c r="I296" s="55"/>
      <c r="J296" s="55"/>
      <c r="K296" s="55"/>
      <c r="L296" s="55"/>
      <c r="M296" s="55"/>
      <c r="N296" s="55"/>
      <c r="O296" s="55"/>
      <c r="P296" s="55"/>
      <c r="Q296" s="55"/>
      <c r="R296" s="55"/>
      <c r="S296" s="55"/>
      <c r="T296" s="55"/>
      <c r="U296" s="55"/>
      <c r="V296" s="55"/>
      <c r="W296" s="55"/>
      <c r="X296" s="55"/>
      <c r="Y296" s="55"/>
      <c r="Z296" s="55"/>
      <c r="AA296" s="55"/>
      <c r="AB296" s="55"/>
    </row>
    <row r="297" spans="1:28" ht="15">
      <c r="A297" s="55"/>
      <c r="B297" s="55"/>
      <c r="C297" s="55"/>
      <c r="D297" s="55"/>
      <c r="E297" s="93"/>
      <c r="F297" s="55"/>
      <c r="G297" s="55"/>
      <c r="H297" s="55"/>
      <c r="I297" s="55"/>
      <c r="J297" s="55"/>
      <c r="K297" s="55"/>
      <c r="L297" s="55"/>
      <c r="M297" s="55"/>
      <c r="N297" s="55"/>
      <c r="O297" s="55"/>
      <c r="P297" s="55"/>
      <c r="Q297" s="55"/>
      <c r="R297" s="55"/>
      <c r="S297" s="55"/>
      <c r="T297" s="55"/>
      <c r="U297" s="55"/>
      <c r="V297" s="55"/>
      <c r="W297" s="55"/>
      <c r="X297" s="55"/>
      <c r="Y297" s="55"/>
      <c r="Z297" s="55"/>
      <c r="AA297" s="55"/>
      <c r="AB297" s="55"/>
    </row>
    <row r="298" spans="1:28" ht="15">
      <c r="A298" s="55"/>
      <c r="B298" s="55"/>
      <c r="C298" s="55"/>
      <c r="D298" s="55"/>
      <c r="E298" s="93"/>
      <c r="F298" s="55"/>
      <c r="G298" s="55"/>
      <c r="H298" s="55"/>
      <c r="I298" s="55"/>
      <c r="J298" s="55"/>
      <c r="K298" s="55"/>
      <c r="L298" s="55"/>
      <c r="M298" s="55"/>
      <c r="N298" s="55"/>
      <c r="O298" s="55"/>
      <c r="P298" s="55"/>
      <c r="Q298" s="55"/>
      <c r="R298" s="55"/>
      <c r="S298" s="55"/>
      <c r="T298" s="55"/>
      <c r="U298" s="55"/>
      <c r="V298" s="55"/>
      <c r="W298" s="55"/>
      <c r="X298" s="55"/>
      <c r="Y298" s="55"/>
      <c r="Z298" s="55"/>
      <c r="AA298" s="55"/>
      <c r="AB298" s="55"/>
    </row>
    <row r="299" spans="1:28" ht="15">
      <c r="A299" s="55"/>
      <c r="B299" s="55"/>
      <c r="C299" s="55"/>
      <c r="D299" s="55"/>
      <c r="E299" s="93"/>
      <c r="F299" s="55"/>
      <c r="G299" s="55"/>
      <c r="H299" s="55"/>
      <c r="I299" s="55"/>
      <c r="J299" s="55"/>
      <c r="K299" s="55"/>
      <c r="L299" s="55"/>
      <c r="M299" s="55"/>
      <c r="N299" s="55"/>
      <c r="O299" s="55"/>
      <c r="P299" s="55"/>
      <c r="Q299" s="55"/>
      <c r="R299" s="55"/>
      <c r="S299" s="55"/>
      <c r="T299" s="55"/>
      <c r="U299" s="55"/>
      <c r="V299" s="55"/>
      <c r="W299" s="55"/>
      <c r="X299" s="55"/>
      <c r="Y299" s="55"/>
      <c r="Z299" s="55"/>
      <c r="AA299" s="55"/>
      <c r="AB299" s="55"/>
    </row>
    <row r="300" spans="1:28" ht="15">
      <c r="A300" s="55"/>
      <c r="B300" s="55"/>
      <c r="C300" s="55"/>
      <c r="D300" s="55"/>
      <c r="E300" s="93"/>
      <c r="F300" s="55"/>
      <c r="G300" s="55"/>
      <c r="H300" s="55"/>
      <c r="I300" s="55"/>
      <c r="J300" s="55"/>
      <c r="K300" s="55"/>
      <c r="L300" s="55"/>
      <c r="M300" s="55"/>
      <c r="N300" s="55"/>
      <c r="O300" s="55"/>
      <c r="P300" s="55"/>
      <c r="Q300" s="55"/>
      <c r="R300" s="55"/>
      <c r="S300" s="55"/>
      <c r="T300" s="55"/>
      <c r="U300" s="55"/>
      <c r="V300" s="55"/>
      <c r="W300" s="55"/>
      <c r="X300" s="55"/>
      <c r="Y300" s="55"/>
      <c r="Z300" s="55"/>
      <c r="AA300" s="55"/>
      <c r="AB300" s="55"/>
    </row>
    <row r="301" spans="1:28" ht="15">
      <c r="A301" s="55"/>
      <c r="B301" s="55"/>
      <c r="C301" s="55"/>
      <c r="D301" s="55"/>
      <c r="E301" s="93"/>
      <c r="F301" s="55"/>
      <c r="G301" s="55"/>
      <c r="H301" s="55"/>
      <c r="I301" s="55"/>
      <c r="J301" s="55"/>
      <c r="K301" s="55"/>
      <c r="L301" s="55"/>
      <c r="M301" s="55"/>
      <c r="N301" s="55"/>
      <c r="O301" s="55"/>
      <c r="P301" s="55"/>
      <c r="Q301" s="55"/>
      <c r="R301" s="55"/>
      <c r="S301" s="55"/>
      <c r="T301" s="55"/>
      <c r="U301" s="55"/>
      <c r="V301" s="55"/>
      <c r="W301" s="55"/>
      <c r="X301" s="55"/>
      <c r="Y301" s="55"/>
      <c r="Z301" s="55"/>
      <c r="AA301" s="55"/>
      <c r="AB301" s="55"/>
    </row>
    <row r="302" spans="1:28" ht="15">
      <c r="A302" s="55"/>
      <c r="B302" s="55"/>
      <c r="C302" s="55"/>
      <c r="D302" s="55"/>
      <c r="E302" s="93"/>
      <c r="F302" s="55"/>
      <c r="G302" s="55"/>
      <c r="H302" s="55"/>
      <c r="I302" s="55"/>
      <c r="J302" s="55"/>
      <c r="K302" s="55"/>
      <c r="L302" s="55"/>
      <c r="M302" s="55"/>
      <c r="N302" s="55"/>
      <c r="O302" s="55"/>
      <c r="P302" s="55"/>
      <c r="Q302" s="55"/>
      <c r="R302" s="55"/>
      <c r="S302" s="55"/>
      <c r="T302" s="55"/>
      <c r="U302" s="55"/>
      <c r="V302" s="55"/>
      <c r="W302" s="55"/>
      <c r="X302" s="55"/>
      <c r="Y302" s="55"/>
      <c r="Z302" s="55"/>
      <c r="AA302" s="55"/>
      <c r="AB302" s="55"/>
    </row>
    <row r="303" spans="1:28" ht="15">
      <c r="A303" s="55"/>
      <c r="B303" s="55"/>
      <c r="C303" s="55"/>
      <c r="D303" s="55"/>
      <c r="E303" s="93"/>
      <c r="F303" s="55"/>
      <c r="G303" s="55"/>
      <c r="H303" s="55"/>
      <c r="I303" s="55"/>
      <c r="J303" s="55"/>
      <c r="K303" s="55"/>
      <c r="L303" s="55"/>
      <c r="M303" s="55"/>
      <c r="N303" s="55"/>
      <c r="O303" s="55"/>
      <c r="P303" s="55"/>
      <c r="Q303" s="55"/>
      <c r="R303" s="55"/>
      <c r="S303" s="55"/>
      <c r="T303" s="55"/>
      <c r="U303" s="55"/>
      <c r="V303" s="55"/>
      <c r="W303" s="55"/>
      <c r="X303" s="55"/>
      <c r="Y303" s="55"/>
      <c r="Z303" s="55"/>
      <c r="AA303" s="55"/>
      <c r="AB303" s="55"/>
    </row>
    <row r="304" spans="1:28" ht="15">
      <c r="A304" s="55"/>
      <c r="B304" s="55"/>
      <c r="C304" s="55"/>
      <c r="D304" s="55"/>
      <c r="E304" s="93"/>
      <c r="F304" s="55"/>
      <c r="G304" s="55"/>
      <c r="H304" s="55"/>
      <c r="I304" s="55"/>
      <c r="J304" s="55"/>
      <c r="K304" s="55"/>
      <c r="L304" s="55"/>
      <c r="M304" s="55"/>
      <c r="N304" s="55"/>
      <c r="O304" s="55"/>
      <c r="P304" s="55"/>
      <c r="Q304" s="55"/>
      <c r="R304" s="55"/>
      <c r="S304" s="55"/>
      <c r="T304" s="55"/>
      <c r="U304" s="55"/>
      <c r="V304" s="55"/>
      <c r="W304" s="55"/>
      <c r="X304" s="55"/>
      <c r="Y304" s="55"/>
      <c r="Z304" s="55"/>
      <c r="AA304" s="55"/>
      <c r="AB304" s="55"/>
    </row>
    <row r="305" spans="1:28" ht="15">
      <c r="A305" s="55"/>
      <c r="B305" s="55"/>
      <c r="C305" s="55"/>
      <c r="D305" s="55"/>
      <c r="E305" s="93"/>
      <c r="F305" s="55"/>
      <c r="G305" s="55"/>
      <c r="H305" s="55"/>
      <c r="I305" s="55"/>
      <c r="J305" s="55"/>
      <c r="K305" s="55"/>
      <c r="L305" s="55"/>
      <c r="M305" s="55"/>
      <c r="N305" s="55"/>
      <c r="O305" s="55"/>
      <c r="P305" s="55"/>
      <c r="Q305" s="55"/>
      <c r="R305" s="55"/>
      <c r="S305" s="55"/>
      <c r="T305" s="55"/>
      <c r="U305" s="55"/>
      <c r="V305" s="55"/>
      <c r="W305" s="55"/>
      <c r="X305" s="55"/>
      <c r="Y305" s="55"/>
      <c r="Z305" s="55"/>
      <c r="AA305" s="55"/>
      <c r="AB305" s="55"/>
    </row>
    <row r="306" spans="1:28" ht="15">
      <c r="A306" s="55"/>
      <c r="B306" s="55"/>
      <c r="C306" s="55"/>
      <c r="D306" s="55"/>
      <c r="E306" s="93"/>
      <c r="F306" s="55"/>
      <c r="G306" s="55"/>
      <c r="H306" s="55"/>
      <c r="I306" s="55"/>
      <c r="J306" s="55"/>
      <c r="K306" s="55"/>
      <c r="L306" s="55"/>
      <c r="M306" s="55"/>
      <c r="N306" s="55"/>
      <c r="O306" s="55"/>
      <c r="P306" s="55"/>
      <c r="Q306" s="55"/>
      <c r="R306" s="55"/>
      <c r="S306" s="55"/>
      <c r="T306" s="55"/>
      <c r="U306" s="55"/>
      <c r="V306" s="55"/>
      <c r="W306" s="55"/>
      <c r="X306" s="55"/>
      <c r="Y306" s="55"/>
      <c r="Z306" s="55"/>
      <c r="AA306" s="55"/>
      <c r="AB306" s="55"/>
    </row>
    <row r="307" spans="1:28" ht="15">
      <c r="A307" s="55"/>
      <c r="B307" s="55"/>
      <c r="C307" s="55"/>
      <c r="D307" s="55"/>
      <c r="E307" s="93"/>
      <c r="F307" s="55"/>
      <c r="G307" s="55"/>
      <c r="H307" s="55"/>
      <c r="I307" s="55"/>
      <c r="J307" s="55"/>
      <c r="K307" s="55"/>
      <c r="L307" s="55"/>
      <c r="M307" s="55"/>
      <c r="N307" s="55"/>
      <c r="O307" s="55"/>
      <c r="P307" s="55"/>
      <c r="Q307" s="55"/>
      <c r="R307" s="55"/>
      <c r="S307" s="55"/>
      <c r="T307" s="55"/>
      <c r="U307" s="55"/>
      <c r="V307" s="55"/>
      <c r="W307" s="55"/>
      <c r="X307" s="55"/>
      <c r="Y307" s="55"/>
      <c r="Z307" s="55"/>
      <c r="AA307" s="55"/>
      <c r="AB307" s="55"/>
    </row>
    <row r="308" spans="1:28" ht="15">
      <c r="A308" s="55"/>
      <c r="B308" s="55"/>
      <c r="C308" s="55"/>
      <c r="D308" s="55"/>
      <c r="E308" s="93"/>
      <c r="F308" s="55"/>
      <c r="G308" s="55"/>
      <c r="H308" s="55"/>
      <c r="I308" s="55"/>
      <c r="J308" s="55"/>
      <c r="K308" s="55"/>
      <c r="L308" s="55"/>
      <c r="M308" s="55"/>
      <c r="N308" s="55"/>
      <c r="O308" s="55"/>
      <c r="P308" s="55"/>
      <c r="Q308" s="55"/>
      <c r="R308" s="55"/>
      <c r="S308" s="55"/>
      <c r="T308" s="55"/>
      <c r="U308" s="55"/>
      <c r="V308" s="55"/>
      <c r="W308" s="55"/>
      <c r="X308" s="55"/>
      <c r="Y308" s="55"/>
      <c r="Z308" s="55"/>
      <c r="AA308" s="55"/>
      <c r="AB308" s="55"/>
    </row>
    <row r="309" spans="1:28" ht="15">
      <c r="A309" s="55"/>
      <c r="B309" s="55"/>
      <c r="C309" s="55"/>
      <c r="D309" s="55"/>
      <c r="E309" s="93"/>
      <c r="F309" s="55"/>
      <c r="G309" s="55"/>
      <c r="H309" s="55"/>
      <c r="I309" s="55"/>
      <c r="J309" s="55"/>
      <c r="K309" s="55"/>
      <c r="L309" s="55"/>
      <c r="M309" s="55"/>
      <c r="N309" s="55"/>
      <c r="O309" s="55"/>
      <c r="P309" s="55"/>
      <c r="Q309" s="55"/>
      <c r="R309" s="55"/>
      <c r="S309" s="55"/>
      <c r="T309" s="55"/>
      <c r="U309" s="55"/>
      <c r="V309" s="55"/>
      <c r="W309" s="55"/>
      <c r="X309" s="55"/>
      <c r="Y309" s="55"/>
      <c r="Z309" s="55"/>
      <c r="AA309" s="55"/>
      <c r="AB309" s="55"/>
    </row>
    <row r="310" spans="1:28" ht="15">
      <c r="A310" s="55"/>
      <c r="B310" s="55"/>
      <c r="C310" s="55"/>
      <c r="D310" s="55"/>
      <c r="E310" s="93"/>
      <c r="F310" s="55"/>
      <c r="G310" s="55"/>
      <c r="H310" s="55"/>
      <c r="I310" s="55"/>
      <c r="J310" s="55"/>
      <c r="K310" s="55"/>
      <c r="L310" s="55"/>
      <c r="M310" s="55"/>
      <c r="N310" s="55"/>
      <c r="O310" s="55"/>
      <c r="P310" s="55"/>
      <c r="Q310" s="55"/>
      <c r="R310" s="55"/>
      <c r="S310" s="55"/>
      <c r="T310" s="55"/>
      <c r="U310" s="55"/>
      <c r="V310" s="55"/>
      <c r="W310" s="55"/>
      <c r="X310" s="55"/>
      <c r="Y310" s="55"/>
      <c r="Z310" s="55"/>
      <c r="AA310" s="55"/>
      <c r="AB310" s="55"/>
    </row>
    <row r="311" spans="1:28" ht="15">
      <c r="A311" s="55"/>
      <c r="B311" s="55"/>
      <c r="C311" s="55"/>
      <c r="D311" s="55"/>
      <c r="E311" s="93"/>
      <c r="F311" s="55"/>
      <c r="G311" s="55"/>
      <c r="H311" s="55"/>
      <c r="I311" s="55"/>
      <c r="J311" s="55"/>
      <c r="K311" s="55"/>
      <c r="L311" s="55"/>
      <c r="M311" s="55"/>
      <c r="N311" s="55"/>
      <c r="O311" s="55"/>
      <c r="P311" s="55"/>
      <c r="Q311" s="55"/>
      <c r="R311" s="55"/>
      <c r="S311" s="55"/>
      <c r="T311" s="55"/>
      <c r="U311" s="55"/>
      <c r="V311" s="55"/>
      <c r="W311" s="55"/>
      <c r="X311" s="55"/>
      <c r="Y311" s="55"/>
      <c r="Z311" s="55"/>
      <c r="AA311" s="55"/>
      <c r="AB311" s="55"/>
    </row>
    <row r="312" spans="1:28" ht="15">
      <c r="A312" s="55"/>
      <c r="B312" s="55"/>
      <c r="C312" s="55"/>
      <c r="D312" s="55"/>
      <c r="E312" s="93"/>
      <c r="F312" s="55"/>
      <c r="G312" s="55"/>
      <c r="H312" s="55"/>
      <c r="I312" s="55"/>
      <c r="J312" s="55"/>
      <c r="K312" s="55"/>
      <c r="L312" s="55"/>
      <c r="M312" s="55"/>
      <c r="N312" s="55"/>
      <c r="O312" s="55"/>
      <c r="P312" s="55"/>
      <c r="Q312" s="55"/>
      <c r="R312" s="55"/>
      <c r="S312" s="55"/>
      <c r="T312" s="55"/>
      <c r="U312" s="55"/>
      <c r="V312" s="55"/>
      <c r="W312" s="55"/>
      <c r="X312" s="55"/>
      <c r="Y312" s="55"/>
      <c r="Z312" s="55"/>
      <c r="AA312" s="55"/>
      <c r="AB312" s="55"/>
    </row>
    <row r="313" spans="1:28" ht="15">
      <c r="A313" s="55"/>
      <c r="B313" s="55"/>
      <c r="C313" s="55"/>
      <c r="D313" s="55"/>
      <c r="E313" s="93"/>
      <c r="F313" s="55"/>
      <c r="G313" s="55"/>
      <c r="H313" s="55"/>
      <c r="I313" s="55"/>
      <c r="J313" s="55"/>
      <c r="K313" s="55"/>
      <c r="L313" s="55"/>
      <c r="M313" s="55"/>
      <c r="N313" s="55"/>
      <c r="O313" s="55"/>
      <c r="P313" s="55"/>
      <c r="Q313" s="55"/>
      <c r="R313" s="55"/>
      <c r="S313" s="55"/>
      <c r="T313" s="55"/>
      <c r="U313" s="55"/>
      <c r="V313" s="55"/>
      <c r="W313" s="55"/>
      <c r="X313" s="55"/>
      <c r="Y313" s="55"/>
      <c r="Z313" s="55"/>
      <c r="AA313" s="55"/>
      <c r="AB313" s="55"/>
    </row>
    <row r="314" spans="1:28" ht="15">
      <c r="A314" s="55"/>
      <c r="B314" s="55"/>
      <c r="C314" s="55"/>
      <c r="D314" s="55"/>
      <c r="E314" s="93"/>
      <c r="F314" s="55"/>
      <c r="G314" s="55"/>
      <c r="H314" s="55"/>
      <c r="I314" s="55"/>
      <c r="J314" s="55"/>
      <c r="K314" s="55"/>
      <c r="L314" s="55"/>
      <c r="M314" s="55"/>
      <c r="N314" s="55"/>
      <c r="O314" s="55"/>
      <c r="P314" s="55"/>
      <c r="Q314" s="55"/>
      <c r="R314" s="55"/>
      <c r="S314" s="55"/>
      <c r="T314" s="55"/>
      <c r="U314" s="55"/>
      <c r="V314" s="55"/>
      <c r="W314" s="55"/>
      <c r="X314" s="55"/>
      <c r="Y314" s="55"/>
      <c r="Z314" s="55"/>
      <c r="AA314" s="55"/>
      <c r="AB314" s="55"/>
    </row>
    <row r="315" spans="1:28" ht="15">
      <c r="A315" s="55"/>
      <c r="B315" s="55"/>
      <c r="C315" s="55"/>
      <c r="D315" s="55"/>
      <c r="E315" s="93"/>
      <c r="F315" s="55"/>
      <c r="G315" s="55"/>
      <c r="H315" s="55"/>
      <c r="I315" s="55"/>
      <c r="J315" s="55"/>
      <c r="K315" s="55"/>
      <c r="L315" s="55"/>
      <c r="M315" s="55"/>
      <c r="N315" s="55"/>
      <c r="O315" s="55"/>
      <c r="P315" s="55"/>
      <c r="Q315" s="55"/>
      <c r="R315" s="55"/>
      <c r="S315" s="55"/>
      <c r="T315" s="55"/>
      <c r="U315" s="55"/>
      <c r="V315" s="55"/>
      <c r="W315" s="55"/>
      <c r="X315" s="55"/>
      <c r="Y315" s="55"/>
      <c r="Z315" s="55"/>
      <c r="AA315" s="55"/>
      <c r="AB315" s="55"/>
    </row>
    <row r="316" spans="1:28" ht="15">
      <c r="A316" s="55"/>
      <c r="B316" s="55"/>
      <c r="C316" s="55"/>
      <c r="D316" s="55"/>
      <c r="E316" s="93"/>
      <c r="F316" s="55"/>
      <c r="G316" s="55"/>
      <c r="H316" s="55"/>
      <c r="I316" s="55"/>
      <c r="J316" s="55"/>
      <c r="K316" s="55"/>
      <c r="L316" s="55"/>
      <c r="M316" s="55"/>
      <c r="N316" s="55"/>
      <c r="O316" s="55"/>
      <c r="P316" s="55"/>
      <c r="Q316" s="55"/>
      <c r="R316" s="55"/>
      <c r="S316" s="55"/>
      <c r="T316" s="55"/>
      <c r="U316" s="55"/>
      <c r="V316" s="55"/>
      <c r="W316" s="55"/>
      <c r="X316" s="55"/>
      <c r="Y316" s="55"/>
      <c r="Z316" s="55"/>
      <c r="AA316" s="55"/>
      <c r="AB316" s="55"/>
    </row>
    <row r="317" spans="1:28" ht="15">
      <c r="A317" s="55"/>
      <c r="B317" s="55"/>
      <c r="C317" s="55"/>
      <c r="D317" s="55"/>
      <c r="E317" s="93"/>
      <c r="F317" s="55"/>
      <c r="G317" s="55"/>
      <c r="H317" s="55"/>
      <c r="I317" s="55"/>
      <c r="J317" s="55"/>
      <c r="K317" s="55"/>
      <c r="L317" s="55"/>
      <c r="M317" s="55"/>
      <c r="N317" s="55"/>
      <c r="O317" s="55"/>
      <c r="P317" s="55"/>
      <c r="Q317" s="55"/>
      <c r="R317" s="55"/>
      <c r="S317" s="55"/>
      <c r="T317" s="55"/>
      <c r="U317" s="55"/>
      <c r="V317" s="55"/>
      <c r="W317" s="55"/>
      <c r="X317" s="55"/>
      <c r="Y317" s="55"/>
      <c r="Z317" s="55"/>
      <c r="AA317" s="55"/>
      <c r="AB317" s="55"/>
    </row>
    <row r="318" spans="1:28" ht="15">
      <c r="A318" s="55"/>
      <c r="B318" s="55"/>
      <c r="C318" s="55"/>
      <c r="D318" s="55"/>
      <c r="E318" s="93"/>
      <c r="F318" s="55"/>
      <c r="G318" s="55"/>
      <c r="H318" s="55"/>
      <c r="I318" s="55"/>
      <c r="J318" s="55"/>
      <c r="K318" s="55"/>
      <c r="L318" s="55"/>
      <c r="M318" s="55"/>
      <c r="N318" s="55"/>
      <c r="O318" s="55"/>
      <c r="P318" s="55"/>
      <c r="Q318" s="55"/>
      <c r="R318" s="55"/>
      <c r="S318" s="55"/>
      <c r="T318" s="55"/>
      <c r="U318" s="55"/>
      <c r="V318" s="55"/>
      <c r="W318" s="55"/>
      <c r="X318" s="55"/>
      <c r="Y318" s="55"/>
      <c r="Z318" s="55"/>
      <c r="AA318" s="55"/>
      <c r="AB318" s="55"/>
    </row>
    <row r="319" spans="1:28" ht="15">
      <c r="A319" s="55"/>
      <c r="B319" s="55"/>
      <c r="C319" s="55"/>
      <c r="D319" s="55"/>
      <c r="E319" s="93"/>
      <c r="F319" s="55"/>
      <c r="G319" s="55"/>
      <c r="H319" s="55"/>
      <c r="I319" s="55"/>
      <c r="J319" s="55"/>
      <c r="K319" s="55"/>
      <c r="L319" s="55"/>
      <c r="M319" s="55"/>
      <c r="N319" s="55"/>
      <c r="O319" s="55"/>
      <c r="P319" s="55"/>
      <c r="Q319" s="55"/>
      <c r="R319" s="55"/>
      <c r="S319" s="55"/>
      <c r="T319" s="55"/>
      <c r="U319" s="55"/>
      <c r="V319" s="55"/>
      <c r="W319" s="55"/>
      <c r="X319" s="55"/>
      <c r="Y319" s="55"/>
      <c r="Z319" s="55"/>
      <c r="AA319" s="55"/>
      <c r="AB319" s="55"/>
    </row>
    <row r="320" spans="1:28" ht="15">
      <c r="A320" s="55"/>
      <c r="B320" s="55"/>
      <c r="C320" s="55"/>
      <c r="D320" s="55"/>
      <c r="E320" s="93"/>
      <c r="F320" s="55"/>
      <c r="G320" s="55"/>
      <c r="H320" s="55"/>
      <c r="I320" s="55"/>
      <c r="J320" s="55"/>
      <c r="K320" s="55"/>
      <c r="L320" s="55"/>
      <c r="M320" s="55"/>
      <c r="N320" s="55"/>
      <c r="O320" s="55"/>
      <c r="P320" s="55"/>
      <c r="Q320" s="55"/>
      <c r="R320" s="55"/>
      <c r="S320" s="55"/>
      <c r="T320" s="55"/>
      <c r="U320" s="55"/>
      <c r="V320" s="55"/>
      <c r="W320" s="55"/>
      <c r="X320" s="55"/>
      <c r="Y320" s="55"/>
      <c r="Z320" s="55"/>
      <c r="AA320" s="55"/>
      <c r="AB320" s="55"/>
    </row>
    <row r="321" spans="1:28" ht="15">
      <c r="A321" s="55"/>
      <c r="B321" s="55"/>
      <c r="C321" s="55"/>
      <c r="D321" s="55"/>
      <c r="E321" s="93"/>
      <c r="F321" s="55"/>
      <c r="G321" s="55"/>
      <c r="H321" s="55"/>
      <c r="I321" s="55"/>
      <c r="J321" s="55"/>
      <c r="K321" s="55"/>
      <c r="L321" s="55"/>
      <c r="M321" s="55"/>
      <c r="N321" s="55"/>
      <c r="O321" s="55"/>
      <c r="P321" s="55"/>
      <c r="Q321" s="55"/>
      <c r="R321" s="55"/>
      <c r="S321" s="55"/>
      <c r="T321" s="55"/>
      <c r="U321" s="55"/>
      <c r="V321" s="55"/>
      <c r="W321" s="55"/>
      <c r="X321" s="55"/>
      <c r="Y321" s="55"/>
      <c r="Z321" s="55"/>
      <c r="AA321" s="55"/>
      <c r="AB321" s="55"/>
    </row>
    <row r="322" spans="1:28" ht="15">
      <c r="A322" s="55"/>
      <c r="B322" s="55"/>
      <c r="C322" s="55"/>
      <c r="D322" s="55"/>
      <c r="E322" s="93"/>
      <c r="F322" s="55"/>
      <c r="G322" s="55"/>
      <c r="H322" s="55"/>
      <c r="I322" s="55"/>
      <c r="J322" s="55"/>
      <c r="K322" s="55"/>
      <c r="L322" s="55"/>
      <c r="M322" s="55"/>
      <c r="N322" s="55"/>
      <c r="O322" s="55"/>
      <c r="P322" s="55"/>
      <c r="Q322" s="55"/>
      <c r="R322" s="55"/>
      <c r="S322" s="55"/>
      <c r="T322" s="55"/>
      <c r="U322" s="55"/>
      <c r="V322" s="55"/>
      <c r="W322" s="55"/>
      <c r="X322" s="55"/>
      <c r="Y322" s="55"/>
      <c r="Z322" s="55"/>
      <c r="AA322" s="55"/>
      <c r="AB322" s="55"/>
    </row>
    <row r="323" spans="1:28" ht="15">
      <c r="A323" s="55"/>
      <c r="B323" s="55"/>
      <c r="C323" s="55"/>
      <c r="D323" s="55"/>
      <c r="E323" s="93"/>
      <c r="F323" s="55"/>
      <c r="G323" s="55"/>
      <c r="H323" s="55"/>
      <c r="I323" s="55"/>
      <c r="J323" s="55"/>
      <c r="K323" s="55"/>
      <c r="L323" s="55"/>
      <c r="M323" s="55"/>
      <c r="N323" s="55"/>
      <c r="O323" s="55"/>
      <c r="P323" s="55"/>
      <c r="Q323" s="55"/>
      <c r="R323" s="55"/>
      <c r="S323" s="55"/>
      <c r="T323" s="55"/>
      <c r="U323" s="55"/>
      <c r="V323" s="55"/>
      <c r="W323" s="55"/>
      <c r="X323" s="55"/>
      <c r="Y323" s="55"/>
      <c r="Z323" s="55"/>
      <c r="AA323" s="55"/>
      <c r="AB323" s="55"/>
    </row>
    <row r="324" spans="1:28" ht="15">
      <c r="A324" s="55"/>
      <c r="B324" s="55"/>
      <c r="C324" s="55"/>
      <c r="D324" s="55"/>
      <c r="E324" s="93"/>
      <c r="F324" s="55"/>
      <c r="G324" s="55"/>
      <c r="H324" s="55"/>
      <c r="I324" s="55"/>
      <c r="J324" s="55"/>
      <c r="K324" s="55"/>
      <c r="L324" s="55"/>
      <c r="M324" s="55"/>
      <c r="N324" s="55"/>
      <c r="O324" s="55"/>
      <c r="P324" s="55"/>
      <c r="Q324" s="55"/>
      <c r="R324" s="55"/>
      <c r="S324" s="55"/>
      <c r="T324" s="55"/>
      <c r="U324" s="55"/>
      <c r="V324" s="55"/>
      <c r="W324" s="55"/>
      <c r="X324" s="55"/>
      <c r="Y324" s="55"/>
      <c r="Z324" s="55"/>
      <c r="AA324" s="55"/>
      <c r="AB324" s="55"/>
    </row>
    <row r="325" spans="1:28" ht="15">
      <c r="A325" s="55"/>
      <c r="B325" s="55"/>
      <c r="C325" s="55"/>
      <c r="D325" s="55"/>
      <c r="E325" s="93"/>
      <c r="F325" s="55"/>
      <c r="G325" s="55"/>
      <c r="H325" s="55"/>
      <c r="I325" s="55"/>
      <c r="J325" s="55"/>
      <c r="K325" s="55"/>
      <c r="L325" s="55"/>
      <c r="M325" s="55"/>
      <c r="N325" s="55"/>
      <c r="O325" s="55"/>
      <c r="P325" s="55"/>
      <c r="Q325" s="55"/>
      <c r="R325" s="55"/>
      <c r="S325" s="55"/>
      <c r="T325" s="55"/>
      <c r="U325" s="55"/>
      <c r="V325" s="55"/>
      <c r="W325" s="55"/>
      <c r="X325" s="55"/>
      <c r="Y325" s="55"/>
      <c r="Z325" s="55"/>
      <c r="AA325" s="55"/>
      <c r="AB325" s="55"/>
    </row>
    <row r="326" spans="1:28" ht="15">
      <c r="A326" s="55"/>
      <c r="B326" s="55"/>
      <c r="C326" s="55"/>
      <c r="D326" s="55"/>
      <c r="E326" s="93"/>
      <c r="F326" s="55"/>
      <c r="G326" s="55"/>
      <c r="H326" s="55"/>
      <c r="I326" s="55"/>
      <c r="J326" s="55"/>
      <c r="K326" s="55"/>
      <c r="L326" s="55"/>
      <c r="M326" s="55"/>
      <c r="N326" s="55"/>
      <c r="O326" s="55"/>
      <c r="P326" s="55"/>
      <c r="Q326" s="55"/>
      <c r="R326" s="55"/>
      <c r="S326" s="55"/>
      <c r="T326" s="55"/>
      <c r="U326" s="55"/>
      <c r="V326" s="55"/>
      <c r="W326" s="55"/>
      <c r="X326" s="55"/>
      <c r="Y326" s="55"/>
      <c r="Z326" s="55"/>
      <c r="AA326" s="55"/>
      <c r="AB326" s="55"/>
    </row>
    <row r="327" spans="1:28" ht="15">
      <c r="A327" s="55"/>
      <c r="B327" s="55"/>
      <c r="C327" s="55"/>
      <c r="D327" s="55"/>
      <c r="E327" s="93"/>
      <c r="F327" s="55"/>
      <c r="G327" s="55"/>
      <c r="H327" s="55"/>
      <c r="I327" s="55"/>
      <c r="J327" s="55"/>
      <c r="K327" s="55"/>
      <c r="L327" s="55"/>
      <c r="M327" s="55"/>
      <c r="N327" s="55"/>
      <c r="O327" s="55"/>
      <c r="P327" s="55"/>
      <c r="Q327" s="55"/>
      <c r="R327" s="55"/>
      <c r="S327" s="55"/>
      <c r="T327" s="55"/>
      <c r="U327" s="55"/>
      <c r="V327" s="55"/>
      <c r="W327" s="55"/>
      <c r="X327" s="55"/>
      <c r="Y327" s="55"/>
      <c r="Z327" s="55"/>
      <c r="AA327" s="55"/>
      <c r="AB327" s="55"/>
    </row>
    <row r="328" spans="1:28" ht="15">
      <c r="A328" s="55"/>
      <c r="B328" s="55"/>
      <c r="C328" s="55"/>
      <c r="D328" s="55"/>
      <c r="E328" s="93"/>
      <c r="F328" s="55"/>
      <c r="G328" s="55"/>
      <c r="H328" s="55"/>
      <c r="I328" s="55"/>
      <c r="J328" s="55"/>
      <c r="K328" s="55"/>
      <c r="L328" s="55"/>
      <c r="M328" s="55"/>
      <c r="N328" s="55"/>
      <c r="O328" s="55"/>
      <c r="P328" s="55"/>
      <c r="Q328" s="55"/>
      <c r="R328" s="55"/>
      <c r="S328" s="55"/>
      <c r="T328" s="55"/>
      <c r="U328" s="55"/>
      <c r="V328" s="55"/>
      <c r="W328" s="55"/>
      <c r="X328" s="55"/>
      <c r="Y328" s="55"/>
      <c r="Z328" s="55"/>
      <c r="AA328" s="55"/>
      <c r="AB328" s="55"/>
    </row>
    <row r="329" spans="1:28" ht="15">
      <c r="A329" s="55"/>
      <c r="B329" s="55"/>
      <c r="C329" s="55"/>
      <c r="D329" s="55"/>
      <c r="E329" s="93"/>
      <c r="F329" s="55"/>
      <c r="G329" s="55"/>
      <c r="H329" s="55"/>
      <c r="I329" s="55"/>
      <c r="J329" s="55"/>
      <c r="K329" s="55"/>
      <c r="L329" s="55"/>
      <c r="M329" s="55"/>
      <c r="N329" s="55"/>
      <c r="O329" s="55"/>
      <c r="P329" s="55"/>
      <c r="Q329" s="55"/>
      <c r="R329" s="55"/>
      <c r="S329" s="55"/>
      <c r="T329" s="55"/>
      <c r="U329" s="55"/>
      <c r="V329" s="55"/>
      <c r="W329" s="55"/>
      <c r="X329" s="55"/>
      <c r="Y329" s="55"/>
      <c r="Z329" s="55"/>
      <c r="AA329" s="55"/>
      <c r="AB329" s="55"/>
    </row>
    <row r="330" spans="1:28" ht="15">
      <c r="A330" s="55"/>
      <c r="B330" s="55"/>
      <c r="C330" s="55"/>
      <c r="D330" s="55"/>
      <c r="E330" s="93"/>
      <c r="F330" s="55"/>
      <c r="G330" s="55"/>
      <c r="H330" s="55"/>
      <c r="I330" s="55"/>
      <c r="J330" s="55"/>
      <c r="K330" s="55"/>
      <c r="L330" s="55"/>
      <c r="M330" s="55"/>
      <c r="N330" s="55"/>
      <c r="O330" s="55"/>
      <c r="P330" s="55"/>
      <c r="Q330" s="55"/>
      <c r="R330" s="55"/>
      <c r="S330" s="55"/>
      <c r="T330" s="55"/>
      <c r="U330" s="55"/>
      <c r="V330" s="55"/>
      <c r="W330" s="55"/>
      <c r="X330" s="55"/>
      <c r="Y330" s="55"/>
      <c r="Z330" s="55"/>
      <c r="AA330" s="55"/>
      <c r="AB330" s="55"/>
    </row>
    <row r="331" spans="1:28" ht="15">
      <c r="A331" s="55"/>
      <c r="B331" s="55"/>
      <c r="C331" s="55"/>
      <c r="D331" s="55"/>
      <c r="E331" s="93"/>
      <c r="F331" s="55"/>
      <c r="G331" s="55"/>
      <c r="H331" s="55"/>
      <c r="I331" s="55"/>
      <c r="J331" s="55"/>
      <c r="K331" s="55"/>
      <c r="L331" s="55"/>
      <c r="M331" s="55"/>
      <c r="N331" s="55"/>
      <c r="O331" s="55"/>
      <c r="P331" s="55"/>
      <c r="Q331" s="55"/>
      <c r="R331" s="55"/>
      <c r="S331" s="55"/>
      <c r="T331" s="55"/>
      <c r="U331" s="55"/>
      <c r="V331" s="55"/>
      <c r="W331" s="55"/>
      <c r="X331" s="55"/>
      <c r="Y331" s="55"/>
      <c r="Z331" s="55"/>
      <c r="AA331" s="55"/>
      <c r="AB331" s="55"/>
    </row>
    <row r="332" spans="1:28" ht="15">
      <c r="A332" s="55"/>
      <c r="B332" s="55"/>
      <c r="C332" s="55"/>
      <c r="D332" s="55"/>
      <c r="E332" s="93"/>
      <c r="F332" s="55"/>
      <c r="G332" s="55"/>
      <c r="H332" s="55"/>
      <c r="I332" s="55"/>
      <c r="J332" s="55"/>
      <c r="K332" s="55"/>
      <c r="L332" s="55"/>
      <c r="M332" s="55"/>
      <c r="N332" s="55"/>
      <c r="O332" s="55"/>
      <c r="P332" s="55"/>
      <c r="Q332" s="55"/>
      <c r="R332" s="55"/>
      <c r="S332" s="55"/>
      <c r="T332" s="55"/>
      <c r="U332" s="55"/>
      <c r="V332" s="55"/>
      <c r="W332" s="55"/>
      <c r="X332" s="55"/>
      <c r="Y332" s="55"/>
      <c r="Z332" s="55"/>
      <c r="AA332" s="55"/>
      <c r="AB332" s="55"/>
    </row>
    <row r="333" spans="1:28" ht="15">
      <c r="A333" s="55"/>
      <c r="B333" s="55"/>
      <c r="C333" s="55"/>
      <c r="D333" s="55"/>
      <c r="E333" s="93"/>
      <c r="F333" s="55"/>
      <c r="G333" s="55"/>
      <c r="H333" s="55"/>
      <c r="I333" s="55"/>
      <c r="J333" s="55"/>
      <c r="K333" s="55"/>
      <c r="L333" s="55"/>
      <c r="M333" s="55"/>
      <c r="N333" s="55"/>
      <c r="O333" s="55"/>
      <c r="P333" s="55"/>
      <c r="Q333" s="55"/>
      <c r="R333" s="55"/>
      <c r="S333" s="55"/>
      <c r="T333" s="55"/>
      <c r="U333" s="55"/>
      <c r="V333" s="55"/>
      <c r="W333" s="55"/>
      <c r="X333" s="55"/>
      <c r="Y333" s="55"/>
      <c r="Z333" s="55"/>
      <c r="AA333" s="55"/>
      <c r="AB333" s="55"/>
    </row>
    <row r="334" spans="1:28" ht="15">
      <c r="A334" s="55"/>
      <c r="B334" s="55"/>
      <c r="C334" s="55"/>
      <c r="D334" s="55"/>
      <c r="E334" s="93"/>
      <c r="F334" s="55"/>
      <c r="G334" s="55"/>
      <c r="H334" s="55"/>
      <c r="I334" s="55"/>
      <c r="J334" s="55"/>
      <c r="K334" s="55"/>
      <c r="L334" s="55"/>
      <c r="M334" s="55"/>
      <c r="N334" s="55"/>
      <c r="O334" s="55"/>
      <c r="P334" s="55"/>
      <c r="Q334" s="55"/>
      <c r="R334" s="55"/>
      <c r="S334" s="55"/>
      <c r="T334" s="55"/>
      <c r="U334" s="55"/>
      <c r="V334" s="55"/>
      <c r="W334" s="55"/>
      <c r="X334" s="55"/>
      <c r="Y334" s="55"/>
      <c r="Z334" s="55"/>
      <c r="AA334" s="55"/>
      <c r="AB334" s="55"/>
    </row>
    <row r="335" spans="1:28" ht="15">
      <c r="A335" s="55"/>
      <c r="B335" s="55"/>
      <c r="C335" s="55"/>
      <c r="D335" s="55"/>
      <c r="E335" s="93"/>
      <c r="F335" s="55"/>
      <c r="G335" s="55"/>
      <c r="H335" s="55"/>
      <c r="I335" s="55"/>
      <c r="J335" s="55"/>
      <c r="K335" s="55"/>
      <c r="L335" s="55"/>
      <c r="M335" s="55"/>
      <c r="N335" s="55"/>
      <c r="O335" s="55"/>
      <c r="P335" s="55"/>
      <c r="Q335" s="55"/>
      <c r="R335" s="55"/>
      <c r="S335" s="55"/>
      <c r="T335" s="55"/>
      <c r="U335" s="55"/>
      <c r="V335" s="55"/>
      <c r="W335" s="55"/>
      <c r="X335" s="55"/>
      <c r="Y335" s="55"/>
      <c r="Z335" s="55"/>
      <c r="AA335" s="55"/>
      <c r="AB335" s="55"/>
    </row>
    <row r="336" spans="1:28" ht="15">
      <c r="A336" s="55"/>
      <c r="B336" s="55"/>
      <c r="C336" s="55"/>
      <c r="D336" s="55"/>
      <c r="E336" s="93"/>
      <c r="F336" s="55"/>
      <c r="G336" s="55"/>
      <c r="H336" s="55"/>
      <c r="I336" s="55"/>
      <c r="J336" s="55"/>
      <c r="K336" s="55"/>
      <c r="L336" s="55"/>
      <c r="M336" s="55"/>
      <c r="N336" s="55"/>
      <c r="O336" s="55"/>
      <c r="P336" s="55"/>
      <c r="Q336" s="55"/>
      <c r="R336" s="55"/>
      <c r="S336" s="55"/>
      <c r="T336" s="55"/>
      <c r="U336" s="55"/>
      <c r="V336" s="55"/>
      <c r="W336" s="55"/>
      <c r="X336" s="55"/>
      <c r="Y336" s="55"/>
      <c r="Z336" s="55"/>
      <c r="AA336" s="55"/>
      <c r="AB336" s="55"/>
    </row>
    <row r="337" spans="1:28" ht="15">
      <c r="A337" s="55"/>
      <c r="B337" s="55"/>
      <c r="C337" s="55"/>
      <c r="D337" s="55"/>
      <c r="E337" s="93"/>
      <c r="F337" s="55"/>
      <c r="G337" s="55"/>
      <c r="H337" s="55"/>
      <c r="I337" s="55"/>
      <c r="J337" s="55"/>
      <c r="K337" s="55"/>
      <c r="L337" s="55"/>
      <c r="M337" s="55"/>
      <c r="N337" s="55"/>
      <c r="O337" s="55"/>
      <c r="P337" s="55"/>
      <c r="Q337" s="55"/>
      <c r="R337" s="55"/>
      <c r="S337" s="55"/>
      <c r="T337" s="55"/>
      <c r="U337" s="55"/>
      <c r="V337" s="55"/>
      <c r="W337" s="55"/>
      <c r="X337" s="55"/>
      <c r="Y337" s="55"/>
      <c r="Z337" s="55"/>
      <c r="AA337" s="55"/>
      <c r="AB337" s="55"/>
    </row>
    <row r="338" spans="1:28" ht="15">
      <c r="A338" s="55"/>
      <c r="B338" s="55"/>
      <c r="C338" s="55"/>
      <c r="D338" s="55"/>
      <c r="E338" s="93"/>
      <c r="F338" s="55"/>
      <c r="G338" s="55"/>
      <c r="H338" s="55"/>
      <c r="I338" s="55"/>
      <c r="J338" s="55"/>
      <c r="K338" s="55"/>
      <c r="L338" s="55"/>
      <c r="M338" s="55"/>
      <c r="N338" s="55"/>
      <c r="O338" s="55"/>
      <c r="P338" s="55"/>
      <c r="Q338" s="55"/>
      <c r="R338" s="55"/>
      <c r="S338" s="55"/>
      <c r="T338" s="55"/>
      <c r="U338" s="55"/>
      <c r="V338" s="55"/>
      <c r="W338" s="55"/>
      <c r="X338" s="55"/>
      <c r="Y338" s="55"/>
      <c r="Z338" s="55"/>
      <c r="AA338" s="55"/>
      <c r="AB338" s="55"/>
    </row>
    <row r="339" spans="1:28" ht="15">
      <c r="A339" s="55"/>
      <c r="B339" s="55"/>
      <c r="C339" s="55"/>
      <c r="D339" s="55"/>
      <c r="E339" s="93"/>
      <c r="F339" s="55"/>
      <c r="G339" s="55"/>
      <c r="H339" s="55"/>
      <c r="I339" s="55"/>
      <c r="J339" s="55"/>
      <c r="K339" s="55"/>
      <c r="L339" s="55"/>
      <c r="M339" s="55"/>
      <c r="N339" s="55"/>
      <c r="O339" s="55"/>
      <c r="P339" s="55"/>
      <c r="Q339" s="55"/>
      <c r="R339" s="55"/>
      <c r="S339" s="55"/>
      <c r="T339" s="55"/>
      <c r="U339" s="55"/>
      <c r="V339" s="55"/>
      <c r="W339" s="55"/>
      <c r="X339" s="55"/>
      <c r="Y339" s="55"/>
      <c r="Z339" s="55"/>
      <c r="AA339" s="55"/>
      <c r="AB339" s="55"/>
    </row>
    <row r="340" spans="1:28" ht="15">
      <c r="A340" s="55"/>
      <c r="B340" s="55"/>
      <c r="C340" s="55"/>
      <c r="D340" s="55"/>
      <c r="E340" s="93"/>
      <c r="F340" s="55"/>
      <c r="G340" s="55"/>
      <c r="H340" s="55"/>
      <c r="I340" s="55"/>
      <c r="J340" s="55"/>
      <c r="K340" s="55"/>
      <c r="L340" s="55"/>
      <c r="M340" s="55"/>
      <c r="N340" s="55"/>
      <c r="O340" s="55"/>
      <c r="P340" s="55"/>
      <c r="Q340" s="55"/>
      <c r="R340" s="55"/>
      <c r="S340" s="55"/>
      <c r="T340" s="55"/>
      <c r="U340" s="55"/>
      <c r="V340" s="55"/>
      <c r="W340" s="55"/>
      <c r="X340" s="55"/>
      <c r="Y340" s="55"/>
      <c r="Z340" s="55"/>
      <c r="AA340" s="55"/>
      <c r="AB340" s="55"/>
    </row>
    <row r="341" spans="1:28" ht="15">
      <c r="A341" s="55"/>
      <c r="B341" s="55"/>
      <c r="C341" s="55"/>
      <c r="D341" s="55"/>
      <c r="E341" s="93"/>
      <c r="F341" s="55"/>
      <c r="G341" s="55"/>
      <c r="H341" s="55"/>
      <c r="I341" s="55"/>
      <c r="J341" s="55"/>
      <c r="K341" s="55"/>
      <c r="L341" s="55"/>
      <c r="M341" s="55"/>
      <c r="N341" s="55"/>
      <c r="O341" s="55"/>
      <c r="P341" s="55"/>
      <c r="Q341" s="55"/>
      <c r="R341" s="55"/>
      <c r="S341" s="55"/>
      <c r="T341" s="55"/>
      <c r="U341" s="55"/>
      <c r="V341" s="55"/>
      <c r="W341" s="55"/>
      <c r="X341" s="55"/>
      <c r="Y341" s="55"/>
      <c r="Z341" s="55"/>
      <c r="AA341" s="55"/>
      <c r="AB341" s="55"/>
    </row>
    <row r="342" spans="1:28" ht="15">
      <c r="A342" s="55"/>
      <c r="B342" s="55"/>
      <c r="C342" s="55"/>
      <c r="D342" s="55"/>
      <c r="E342" s="93"/>
      <c r="F342" s="55"/>
      <c r="G342" s="55"/>
      <c r="H342" s="55"/>
      <c r="I342" s="55"/>
      <c r="J342" s="55"/>
      <c r="K342" s="55"/>
      <c r="L342" s="55"/>
      <c r="M342" s="55"/>
      <c r="N342" s="55"/>
      <c r="O342" s="55"/>
      <c r="P342" s="55"/>
      <c r="Q342" s="55"/>
      <c r="R342" s="55"/>
      <c r="S342" s="55"/>
      <c r="T342" s="55"/>
      <c r="U342" s="55"/>
      <c r="V342" s="55"/>
      <c r="W342" s="55"/>
      <c r="X342" s="55"/>
      <c r="Y342" s="55"/>
      <c r="Z342" s="55"/>
      <c r="AA342" s="55"/>
      <c r="AB342" s="55"/>
    </row>
    <row r="343" spans="1:28" ht="15">
      <c r="A343" s="55"/>
      <c r="B343" s="55"/>
      <c r="C343" s="55"/>
      <c r="D343" s="55"/>
      <c r="E343" s="93"/>
      <c r="F343" s="55"/>
      <c r="G343" s="55"/>
      <c r="H343" s="55"/>
      <c r="I343" s="55"/>
      <c r="J343" s="55"/>
      <c r="K343" s="55"/>
      <c r="L343" s="55"/>
      <c r="M343" s="55"/>
      <c r="N343" s="55"/>
      <c r="O343" s="55"/>
      <c r="P343" s="55"/>
      <c r="Q343" s="55"/>
      <c r="R343" s="55"/>
      <c r="S343" s="55"/>
      <c r="T343" s="55"/>
      <c r="U343" s="55"/>
      <c r="V343" s="55"/>
      <c r="W343" s="55"/>
      <c r="X343" s="55"/>
      <c r="Y343" s="55"/>
      <c r="Z343" s="55"/>
      <c r="AA343" s="55"/>
      <c r="AB343" s="55"/>
    </row>
    <row r="344" spans="1:28" ht="15">
      <c r="A344" s="55"/>
      <c r="B344" s="55"/>
      <c r="C344" s="55"/>
      <c r="D344" s="55"/>
      <c r="E344" s="93"/>
      <c r="F344" s="55"/>
      <c r="G344" s="55"/>
      <c r="H344" s="55"/>
      <c r="I344" s="55"/>
      <c r="J344" s="55"/>
      <c r="K344" s="55"/>
      <c r="L344" s="55"/>
      <c r="M344" s="55"/>
      <c r="N344" s="55"/>
      <c r="O344" s="55"/>
      <c r="P344" s="55"/>
      <c r="Q344" s="55"/>
      <c r="R344" s="55"/>
      <c r="S344" s="55"/>
      <c r="T344" s="55"/>
      <c r="U344" s="55"/>
      <c r="V344" s="55"/>
      <c r="W344" s="55"/>
      <c r="X344" s="55"/>
      <c r="Y344" s="55"/>
      <c r="Z344" s="55"/>
      <c r="AA344" s="55"/>
      <c r="AB344" s="55"/>
    </row>
    <row r="345" spans="1:28" ht="15">
      <c r="A345" s="55"/>
      <c r="B345" s="55"/>
      <c r="C345" s="55"/>
      <c r="D345" s="55"/>
      <c r="E345" s="93"/>
      <c r="F345" s="55"/>
      <c r="G345" s="55"/>
      <c r="H345" s="55"/>
      <c r="I345" s="55"/>
      <c r="J345" s="55"/>
      <c r="K345" s="55"/>
      <c r="L345" s="55"/>
      <c r="M345" s="55"/>
      <c r="N345" s="55"/>
      <c r="O345" s="55"/>
      <c r="P345" s="55"/>
      <c r="Q345" s="55"/>
      <c r="R345" s="55"/>
      <c r="S345" s="55"/>
      <c r="T345" s="55"/>
      <c r="U345" s="55"/>
      <c r="V345" s="55"/>
      <c r="W345" s="55"/>
      <c r="X345" s="55"/>
      <c r="Y345" s="55"/>
      <c r="Z345" s="55"/>
      <c r="AA345" s="55"/>
      <c r="AB345" s="55"/>
    </row>
    <row r="346" spans="1:28" ht="15">
      <c r="A346" s="55"/>
      <c r="B346" s="55"/>
      <c r="C346" s="55"/>
      <c r="D346" s="55"/>
      <c r="E346" s="93"/>
      <c r="F346" s="55"/>
      <c r="G346" s="55"/>
      <c r="H346" s="55"/>
      <c r="I346" s="55"/>
      <c r="J346" s="55"/>
      <c r="K346" s="55"/>
      <c r="L346" s="55"/>
      <c r="M346" s="55"/>
      <c r="N346" s="55"/>
      <c r="O346" s="55"/>
      <c r="P346" s="55"/>
      <c r="Q346" s="55"/>
      <c r="R346" s="55"/>
      <c r="S346" s="55"/>
      <c r="T346" s="55"/>
      <c r="U346" s="55"/>
      <c r="V346" s="55"/>
      <c r="W346" s="55"/>
      <c r="X346" s="55"/>
      <c r="Y346" s="55"/>
      <c r="Z346" s="55"/>
      <c r="AA346" s="55"/>
      <c r="AB346" s="55"/>
    </row>
    <row r="347" spans="1:28" ht="15">
      <c r="A347" s="55"/>
      <c r="B347" s="55"/>
      <c r="C347" s="55"/>
      <c r="D347" s="55"/>
      <c r="E347" s="93"/>
      <c r="F347" s="55"/>
      <c r="G347" s="55"/>
      <c r="H347" s="55"/>
      <c r="I347" s="55"/>
      <c r="J347" s="55"/>
      <c r="K347" s="55"/>
      <c r="L347" s="55"/>
      <c r="M347" s="55"/>
      <c r="N347" s="55"/>
      <c r="O347" s="55"/>
      <c r="P347" s="55"/>
      <c r="Q347" s="55"/>
      <c r="R347" s="55"/>
      <c r="S347" s="55"/>
      <c r="T347" s="55"/>
      <c r="U347" s="55"/>
      <c r="V347" s="55"/>
      <c r="W347" s="55"/>
      <c r="X347" s="55"/>
      <c r="Y347" s="55"/>
      <c r="Z347" s="55"/>
      <c r="AA347" s="55"/>
      <c r="AB347" s="55"/>
    </row>
    <row r="348" spans="1:28" ht="15">
      <c r="A348" s="55"/>
      <c r="B348" s="55"/>
      <c r="C348" s="55"/>
      <c r="D348" s="55"/>
      <c r="E348" s="93"/>
      <c r="F348" s="55"/>
      <c r="G348" s="55"/>
      <c r="H348" s="55"/>
      <c r="I348" s="55"/>
      <c r="J348" s="55"/>
      <c r="K348" s="55"/>
      <c r="L348" s="55"/>
      <c r="M348" s="55"/>
      <c r="N348" s="55"/>
      <c r="O348" s="55"/>
      <c r="P348" s="55"/>
      <c r="Q348" s="55"/>
      <c r="R348" s="55"/>
      <c r="S348" s="55"/>
      <c r="T348" s="55"/>
      <c r="U348" s="55"/>
      <c r="V348" s="55"/>
      <c r="W348" s="55"/>
      <c r="X348" s="55"/>
      <c r="Y348" s="55"/>
      <c r="Z348" s="55"/>
      <c r="AA348" s="55"/>
      <c r="AB348" s="55"/>
    </row>
    <row r="349" spans="1:28" ht="15">
      <c r="A349" s="55"/>
      <c r="B349" s="55"/>
      <c r="C349" s="55"/>
      <c r="D349" s="55"/>
      <c r="E349" s="93"/>
      <c r="F349" s="55"/>
      <c r="G349" s="55"/>
      <c r="H349" s="55"/>
      <c r="I349" s="55"/>
      <c r="J349" s="55"/>
      <c r="K349" s="55"/>
      <c r="L349" s="55"/>
      <c r="M349" s="55"/>
      <c r="N349" s="55"/>
      <c r="O349" s="55"/>
      <c r="P349" s="55"/>
      <c r="Q349" s="55"/>
      <c r="R349" s="55"/>
      <c r="S349" s="55"/>
      <c r="T349" s="55"/>
      <c r="U349" s="55"/>
      <c r="V349" s="55"/>
      <c r="W349" s="55"/>
      <c r="X349" s="55"/>
      <c r="Y349" s="55"/>
      <c r="Z349" s="55"/>
      <c r="AA349" s="55"/>
      <c r="AB349" s="55"/>
    </row>
    <row r="350" spans="1:28" ht="15">
      <c r="A350" s="55"/>
      <c r="B350" s="55"/>
      <c r="C350" s="55"/>
      <c r="D350" s="55"/>
      <c r="E350" s="93"/>
      <c r="F350" s="55"/>
      <c r="G350" s="55"/>
      <c r="H350" s="55"/>
      <c r="I350" s="55"/>
      <c r="J350" s="55"/>
      <c r="K350" s="55"/>
      <c r="L350" s="55"/>
      <c r="M350" s="55"/>
      <c r="N350" s="55"/>
      <c r="O350" s="55"/>
      <c r="P350" s="55"/>
      <c r="Q350" s="55"/>
      <c r="R350" s="55"/>
      <c r="S350" s="55"/>
      <c r="T350" s="55"/>
      <c r="U350" s="55"/>
      <c r="V350" s="55"/>
      <c r="W350" s="55"/>
      <c r="X350" s="55"/>
      <c r="Y350" s="55"/>
      <c r="Z350" s="55"/>
      <c r="AA350" s="55"/>
      <c r="AB350" s="55"/>
    </row>
    <row r="351" spans="1:28" ht="15">
      <c r="A351" s="55"/>
      <c r="B351" s="55"/>
      <c r="C351" s="55"/>
      <c r="D351" s="55"/>
      <c r="E351" s="93"/>
      <c r="F351" s="55"/>
      <c r="G351" s="55"/>
      <c r="H351" s="55"/>
      <c r="I351" s="55"/>
      <c r="J351" s="55"/>
      <c r="K351" s="55"/>
      <c r="L351" s="55"/>
      <c r="M351" s="55"/>
      <c r="N351" s="55"/>
      <c r="O351" s="55"/>
      <c r="P351" s="55"/>
      <c r="Q351" s="55"/>
      <c r="R351" s="55"/>
      <c r="S351" s="55"/>
      <c r="T351" s="55"/>
      <c r="U351" s="55"/>
      <c r="V351" s="55"/>
      <c r="W351" s="55"/>
      <c r="X351" s="55"/>
      <c r="Y351" s="55"/>
      <c r="Z351" s="55"/>
      <c r="AA351" s="55"/>
      <c r="AB351" s="55"/>
    </row>
    <row r="352" spans="1:28" ht="15">
      <c r="A352" s="55"/>
      <c r="B352" s="55"/>
      <c r="C352" s="55"/>
      <c r="D352" s="55"/>
      <c r="E352" s="93"/>
      <c r="F352" s="55"/>
      <c r="G352" s="55"/>
      <c r="H352" s="55"/>
      <c r="I352" s="55"/>
      <c r="J352" s="55"/>
      <c r="K352" s="55"/>
      <c r="L352" s="55"/>
      <c r="M352" s="55"/>
      <c r="N352" s="55"/>
      <c r="O352" s="55"/>
      <c r="P352" s="55"/>
      <c r="Q352" s="55"/>
      <c r="R352" s="55"/>
      <c r="S352" s="55"/>
      <c r="T352" s="55"/>
      <c r="U352" s="55"/>
      <c r="V352" s="55"/>
      <c r="W352" s="55"/>
      <c r="X352" s="55"/>
      <c r="Y352" s="55"/>
      <c r="Z352" s="55"/>
      <c r="AA352" s="55"/>
      <c r="AB352" s="55"/>
    </row>
    <row r="353" spans="1:28" ht="15">
      <c r="A353" s="55"/>
      <c r="B353" s="55"/>
      <c r="C353" s="55"/>
      <c r="D353" s="55"/>
      <c r="E353" s="93"/>
      <c r="F353" s="55"/>
      <c r="G353" s="55"/>
      <c r="H353" s="55"/>
      <c r="I353" s="55"/>
      <c r="J353" s="55"/>
      <c r="K353" s="55"/>
      <c r="L353" s="55"/>
      <c r="M353" s="55"/>
      <c r="N353" s="55"/>
      <c r="O353" s="55"/>
      <c r="P353" s="55"/>
      <c r="Q353" s="55"/>
      <c r="R353" s="55"/>
      <c r="S353" s="55"/>
      <c r="T353" s="55"/>
      <c r="U353" s="55"/>
      <c r="V353" s="55"/>
      <c r="W353" s="55"/>
      <c r="X353" s="55"/>
      <c r="Y353" s="55"/>
      <c r="Z353" s="55"/>
      <c r="AA353" s="55"/>
      <c r="AB353" s="55"/>
    </row>
    <row r="354" spans="1:28" ht="15">
      <c r="A354" s="55"/>
      <c r="B354" s="55"/>
      <c r="C354" s="55"/>
      <c r="D354" s="55"/>
      <c r="E354" s="93"/>
      <c r="F354" s="55"/>
      <c r="G354" s="55"/>
      <c r="H354" s="55"/>
      <c r="I354" s="55"/>
      <c r="J354" s="55"/>
      <c r="K354" s="55"/>
      <c r="L354" s="55"/>
      <c r="M354" s="55"/>
      <c r="N354" s="55"/>
      <c r="O354" s="55"/>
      <c r="P354" s="55"/>
      <c r="Q354" s="55"/>
      <c r="R354" s="55"/>
      <c r="S354" s="55"/>
      <c r="T354" s="55"/>
      <c r="U354" s="55"/>
      <c r="V354" s="55"/>
      <c r="W354" s="55"/>
      <c r="X354" s="55"/>
      <c r="Y354" s="55"/>
      <c r="Z354" s="55"/>
      <c r="AA354" s="55"/>
      <c r="AB354" s="55"/>
    </row>
    <row r="355" spans="1:28" ht="15">
      <c r="A355" s="55"/>
      <c r="B355" s="55"/>
      <c r="C355" s="55"/>
      <c r="D355" s="55"/>
      <c r="E355" s="93"/>
      <c r="F355" s="55"/>
      <c r="G355" s="55"/>
      <c r="H355" s="55"/>
      <c r="I355" s="55"/>
      <c r="J355" s="55"/>
      <c r="K355" s="55"/>
      <c r="L355" s="55"/>
      <c r="M355" s="55"/>
      <c r="N355" s="55"/>
      <c r="O355" s="55"/>
      <c r="P355" s="55"/>
      <c r="Q355" s="55"/>
      <c r="R355" s="55"/>
      <c r="S355" s="55"/>
      <c r="T355" s="55"/>
      <c r="U355" s="55"/>
      <c r="V355" s="55"/>
      <c r="W355" s="55"/>
      <c r="X355" s="55"/>
      <c r="Y355" s="55"/>
      <c r="Z355" s="55"/>
      <c r="AA355" s="55"/>
      <c r="AB355" s="55"/>
    </row>
    <row r="356" spans="1:28" ht="15">
      <c r="A356" s="55"/>
      <c r="B356" s="55"/>
      <c r="C356" s="55"/>
      <c r="D356" s="55"/>
      <c r="E356" s="93"/>
      <c r="F356" s="55"/>
      <c r="G356" s="55"/>
      <c r="H356" s="55"/>
      <c r="I356" s="55"/>
      <c r="J356" s="55"/>
      <c r="K356" s="55"/>
      <c r="L356" s="55"/>
      <c r="M356" s="55"/>
      <c r="N356" s="55"/>
      <c r="O356" s="55"/>
      <c r="P356" s="55"/>
      <c r="Q356" s="55"/>
      <c r="R356" s="55"/>
      <c r="S356" s="55"/>
      <c r="T356" s="55"/>
      <c r="U356" s="55"/>
      <c r="V356" s="55"/>
      <c r="W356" s="55"/>
      <c r="X356" s="55"/>
      <c r="Y356" s="55"/>
      <c r="Z356" s="55"/>
      <c r="AA356" s="55"/>
      <c r="AB356" s="55"/>
    </row>
    <row r="357" spans="1:28" ht="15">
      <c r="A357" s="55"/>
      <c r="B357" s="55"/>
      <c r="C357" s="55"/>
      <c r="D357" s="55"/>
      <c r="E357" s="93"/>
      <c r="F357" s="55"/>
      <c r="G357" s="55"/>
      <c r="H357" s="55"/>
      <c r="I357" s="55"/>
      <c r="J357" s="55"/>
      <c r="K357" s="55"/>
      <c r="L357" s="55"/>
      <c r="M357" s="55"/>
      <c r="N357" s="55"/>
      <c r="O357" s="55"/>
      <c r="P357" s="55"/>
      <c r="Q357" s="55"/>
      <c r="R357" s="55"/>
      <c r="S357" s="55"/>
      <c r="T357" s="55"/>
      <c r="U357" s="55"/>
      <c r="V357" s="55"/>
      <c r="W357" s="55"/>
      <c r="X357" s="55"/>
      <c r="Y357" s="55"/>
      <c r="Z357" s="55"/>
      <c r="AA357" s="55"/>
      <c r="AB357" s="55"/>
    </row>
    <row r="358" spans="1:28" ht="15">
      <c r="A358" s="55"/>
      <c r="B358" s="55"/>
      <c r="C358" s="55"/>
      <c r="D358" s="55"/>
      <c r="E358" s="93"/>
      <c r="F358" s="55"/>
      <c r="G358" s="55"/>
      <c r="H358" s="55"/>
      <c r="I358" s="55"/>
      <c r="J358" s="55"/>
      <c r="K358" s="55"/>
      <c r="L358" s="55"/>
      <c r="M358" s="55"/>
      <c r="N358" s="55"/>
      <c r="O358" s="55"/>
      <c r="P358" s="55"/>
      <c r="Q358" s="55"/>
      <c r="R358" s="55"/>
      <c r="S358" s="55"/>
      <c r="T358" s="55"/>
      <c r="U358" s="55"/>
      <c r="V358" s="55"/>
      <c r="W358" s="55"/>
      <c r="X358" s="55"/>
      <c r="Y358" s="55"/>
      <c r="Z358" s="55"/>
      <c r="AA358" s="55"/>
      <c r="AB358" s="55"/>
    </row>
    <row r="359" spans="1:28" ht="15">
      <c r="A359" s="55"/>
      <c r="B359" s="55"/>
      <c r="C359" s="55"/>
      <c r="D359" s="55"/>
      <c r="E359" s="93"/>
      <c r="F359" s="55"/>
      <c r="G359" s="55"/>
      <c r="H359" s="55"/>
      <c r="I359" s="55"/>
      <c r="J359" s="55"/>
      <c r="K359" s="55"/>
      <c r="L359" s="55"/>
      <c r="M359" s="55"/>
      <c r="N359" s="55"/>
      <c r="O359" s="55"/>
      <c r="P359" s="55"/>
      <c r="Q359" s="55"/>
      <c r="R359" s="55"/>
      <c r="S359" s="55"/>
      <c r="T359" s="55"/>
      <c r="U359" s="55"/>
      <c r="V359" s="55"/>
      <c r="W359" s="55"/>
      <c r="X359" s="55"/>
      <c r="Y359" s="55"/>
      <c r="Z359" s="55"/>
      <c r="AA359" s="55"/>
      <c r="AB359" s="55"/>
    </row>
    <row r="360" spans="1:28" ht="15">
      <c r="A360" s="55"/>
      <c r="B360" s="55"/>
      <c r="C360" s="55"/>
      <c r="D360" s="55"/>
      <c r="E360" s="93"/>
      <c r="F360" s="55"/>
      <c r="G360" s="55"/>
      <c r="H360" s="55"/>
      <c r="I360" s="55"/>
      <c r="J360" s="55"/>
      <c r="K360" s="55"/>
      <c r="L360" s="55"/>
      <c r="M360" s="55"/>
      <c r="N360" s="55"/>
      <c r="O360" s="55"/>
      <c r="P360" s="55"/>
      <c r="Q360" s="55"/>
      <c r="R360" s="55"/>
      <c r="S360" s="55"/>
      <c r="T360" s="55"/>
      <c r="U360" s="55"/>
      <c r="V360" s="55"/>
      <c r="W360" s="55"/>
      <c r="X360" s="55"/>
      <c r="Y360" s="55"/>
      <c r="Z360" s="55"/>
      <c r="AA360" s="55"/>
      <c r="AB360" s="55"/>
    </row>
    <row r="361" spans="1:28" ht="15">
      <c r="A361" s="55"/>
      <c r="B361" s="55"/>
      <c r="C361" s="55"/>
      <c r="D361" s="55"/>
      <c r="E361" s="93"/>
      <c r="F361" s="55"/>
      <c r="G361" s="55"/>
      <c r="H361" s="55"/>
      <c r="I361" s="55"/>
      <c r="J361" s="55"/>
      <c r="K361" s="55"/>
      <c r="L361" s="55"/>
      <c r="M361" s="55"/>
      <c r="N361" s="55"/>
      <c r="O361" s="55"/>
      <c r="P361" s="55"/>
      <c r="Q361" s="55"/>
      <c r="R361" s="55"/>
      <c r="S361" s="55"/>
      <c r="T361" s="55"/>
      <c r="U361" s="55"/>
      <c r="V361" s="55"/>
      <c r="W361" s="55"/>
      <c r="X361" s="55"/>
      <c r="Y361" s="55"/>
      <c r="Z361" s="55"/>
      <c r="AA361" s="55"/>
      <c r="AB361" s="55"/>
    </row>
    <row r="362" spans="1:28" ht="15">
      <c r="A362" s="55"/>
      <c r="B362" s="55"/>
      <c r="C362" s="55"/>
      <c r="D362" s="55"/>
      <c r="E362" s="93"/>
      <c r="F362" s="55"/>
      <c r="G362" s="55"/>
      <c r="H362" s="55"/>
      <c r="I362" s="55"/>
      <c r="J362" s="55"/>
      <c r="K362" s="55"/>
      <c r="L362" s="55"/>
      <c r="M362" s="55"/>
      <c r="N362" s="55"/>
      <c r="O362" s="55"/>
      <c r="P362" s="55"/>
      <c r="Q362" s="55"/>
      <c r="R362" s="55"/>
      <c r="S362" s="55"/>
      <c r="T362" s="55"/>
      <c r="U362" s="55"/>
      <c r="V362" s="55"/>
      <c r="W362" s="55"/>
      <c r="X362" s="55"/>
      <c r="Y362" s="55"/>
      <c r="Z362" s="55"/>
      <c r="AA362" s="55"/>
      <c r="AB362" s="55"/>
    </row>
    <row r="363" spans="1:28" ht="15">
      <c r="A363" s="55"/>
      <c r="B363" s="55"/>
      <c r="C363" s="55"/>
      <c r="D363" s="55"/>
      <c r="E363" s="93"/>
      <c r="F363" s="55"/>
      <c r="G363" s="55"/>
      <c r="H363" s="55"/>
      <c r="I363" s="55"/>
      <c r="J363" s="55"/>
      <c r="K363" s="55"/>
      <c r="L363" s="55"/>
      <c r="M363" s="55"/>
      <c r="N363" s="55"/>
      <c r="O363" s="55"/>
      <c r="P363" s="55"/>
      <c r="Q363" s="55"/>
      <c r="R363" s="55"/>
      <c r="S363" s="55"/>
      <c r="T363" s="55"/>
      <c r="U363" s="55"/>
      <c r="V363" s="55"/>
      <c r="W363" s="55"/>
      <c r="X363" s="55"/>
      <c r="Y363" s="55"/>
      <c r="Z363" s="55"/>
      <c r="AA363" s="55"/>
      <c r="AB363" s="55"/>
    </row>
    <row r="364" spans="1:28" ht="15">
      <c r="A364" s="55"/>
      <c r="B364" s="55"/>
      <c r="C364" s="55"/>
      <c r="D364" s="55"/>
      <c r="E364" s="93"/>
      <c r="F364" s="55"/>
      <c r="G364" s="55"/>
      <c r="H364" s="55"/>
      <c r="I364" s="55"/>
      <c r="J364" s="55"/>
      <c r="K364" s="55"/>
      <c r="L364" s="55"/>
      <c r="M364" s="55"/>
      <c r="N364" s="55"/>
      <c r="O364" s="55"/>
      <c r="P364" s="55"/>
      <c r="Q364" s="55"/>
      <c r="R364" s="55"/>
      <c r="S364" s="55"/>
      <c r="T364" s="55"/>
      <c r="U364" s="55"/>
      <c r="V364" s="55"/>
      <c r="W364" s="55"/>
      <c r="X364" s="55"/>
      <c r="Y364" s="55"/>
      <c r="Z364" s="55"/>
      <c r="AA364" s="55"/>
      <c r="AB364" s="55"/>
    </row>
    <row r="365" spans="1:28" ht="15">
      <c r="A365" s="55"/>
      <c r="B365" s="55"/>
      <c r="C365" s="55"/>
      <c r="D365" s="55"/>
      <c r="E365" s="93"/>
      <c r="F365" s="55"/>
      <c r="G365" s="55"/>
      <c r="H365" s="55"/>
      <c r="I365" s="55"/>
      <c r="J365" s="55"/>
      <c r="K365" s="55"/>
      <c r="L365" s="55"/>
      <c r="M365" s="55"/>
      <c r="N365" s="55"/>
      <c r="O365" s="55"/>
      <c r="P365" s="55"/>
      <c r="Q365" s="55"/>
      <c r="R365" s="55"/>
      <c r="S365" s="55"/>
      <c r="T365" s="55"/>
      <c r="U365" s="55"/>
      <c r="V365" s="55"/>
      <c r="W365" s="55"/>
      <c r="X365" s="55"/>
      <c r="Y365" s="55"/>
      <c r="Z365" s="55"/>
      <c r="AA365" s="55"/>
      <c r="AB365" s="55"/>
    </row>
    <row r="366" spans="1:28" ht="15">
      <c r="A366" s="55"/>
      <c r="B366" s="55"/>
      <c r="C366" s="55"/>
      <c r="D366" s="55"/>
      <c r="E366" s="93"/>
      <c r="F366" s="55"/>
      <c r="G366" s="55"/>
      <c r="H366" s="55"/>
      <c r="I366" s="55"/>
      <c r="J366" s="55"/>
      <c r="K366" s="55"/>
      <c r="L366" s="55"/>
      <c r="M366" s="55"/>
      <c r="N366" s="55"/>
      <c r="O366" s="55"/>
      <c r="P366" s="55"/>
      <c r="Q366" s="55"/>
      <c r="R366" s="55"/>
      <c r="S366" s="55"/>
      <c r="T366" s="55"/>
      <c r="U366" s="55"/>
      <c r="V366" s="55"/>
      <c r="W366" s="55"/>
      <c r="X366" s="55"/>
      <c r="Y366" s="55"/>
      <c r="Z366" s="55"/>
      <c r="AA366" s="55"/>
      <c r="AB366" s="55"/>
    </row>
    <row r="367" spans="1:28" ht="15">
      <c r="A367" s="55"/>
      <c r="B367" s="55"/>
      <c r="C367" s="55"/>
      <c r="D367" s="55"/>
      <c r="E367" s="93"/>
      <c r="F367" s="55"/>
      <c r="G367" s="55"/>
      <c r="H367" s="55"/>
      <c r="I367" s="55"/>
      <c r="J367" s="55"/>
      <c r="K367" s="55"/>
      <c r="L367" s="55"/>
      <c r="M367" s="55"/>
      <c r="N367" s="55"/>
      <c r="O367" s="55"/>
      <c r="P367" s="55"/>
      <c r="Q367" s="55"/>
      <c r="R367" s="55"/>
      <c r="S367" s="55"/>
      <c r="T367" s="55"/>
      <c r="U367" s="55"/>
      <c r="V367" s="55"/>
      <c r="W367" s="55"/>
      <c r="X367" s="55"/>
      <c r="Y367" s="55"/>
      <c r="Z367" s="55"/>
      <c r="AA367" s="55"/>
      <c r="AB367" s="55"/>
    </row>
    <row r="368" spans="1:28" ht="15">
      <c r="A368" s="55"/>
      <c r="B368" s="55"/>
      <c r="C368" s="55"/>
      <c r="D368" s="55"/>
      <c r="E368" s="93"/>
      <c r="F368" s="55"/>
      <c r="G368" s="55"/>
      <c r="H368" s="55"/>
      <c r="I368" s="55"/>
      <c r="J368" s="55"/>
      <c r="K368" s="55"/>
      <c r="L368" s="55"/>
      <c r="M368" s="55"/>
      <c r="N368" s="55"/>
      <c r="O368" s="55"/>
      <c r="P368" s="55"/>
      <c r="Q368" s="55"/>
      <c r="R368" s="55"/>
      <c r="S368" s="55"/>
      <c r="T368" s="55"/>
      <c r="U368" s="55"/>
      <c r="V368" s="55"/>
      <c r="W368" s="55"/>
      <c r="X368" s="55"/>
      <c r="Y368" s="55"/>
      <c r="Z368" s="55"/>
      <c r="AA368" s="55"/>
      <c r="AB368" s="55"/>
    </row>
    <row r="369" spans="1:28" ht="15">
      <c r="A369" s="55"/>
      <c r="B369" s="55"/>
      <c r="C369" s="55"/>
      <c r="D369" s="55"/>
      <c r="E369" s="93"/>
      <c r="F369" s="55"/>
      <c r="G369" s="55"/>
      <c r="H369" s="55"/>
      <c r="I369" s="55"/>
      <c r="J369" s="55"/>
      <c r="K369" s="55"/>
      <c r="L369" s="55"/>
      <c r="M369" s="55"/>
      <c r="N369" s="55"/>
      <c r="O369" s="55"/>
      <c r="P369" s="55"/>
      <c r="Q369" s="55"/>
      <c r="R369" s="55"/>
      <c r="S369" s="55"/>
      <c r="T369" s="55"/>
      <c r="U369" s="55"/>
      <c r="V369" s="55"/>
      <c r="W369" s="55"/>
      <c r="X369" s="55"/>
      <c r="Y369" s="55"/>
      <c r="Z369" s="55"/>
      <c r="AA369" s="55"/>
      <c r="AB369" s="55"/>
    </row>
    <row r="370" spans="1:28" ht="15">
      <c r="A370" s="55"/>
      <c r="B370" s="55"/>
      <c r="C370" s="55"/>
      <c r="D370" s="55"/>
      <c r="E370" s="93"/>
      <c r="F370" s="55"/>
      <c r="G370" s="55"/>
      <c r="H370" s="55"/>
      <c r="I370" s="55"/>
      <c r="J370" s="55"/>
      <c r="K370" s="55"/>
      <c r="L370" s="55"/>
      <c r="M370" s="55"/>
      <c r="N370" s="55"/>
      <c r="O370" s="55"/>
      <c r="P370" s="55"/>
      <c r="Q370" s="55"/>
      <c r="R370" s="55"/>
      <c r="S370" s="55"/>
      <c r="T370" s="55"/>
      <c r="U370" s="55"/>
      <c r="V370" s="55"/>
      <c r="W370" s="55"/>
      <c r="X370" s="55"/>
      <c r="Y370" s="55"/>
      <c r="Z370" s="55"/>
      <c r="AA370" s="55"/>
      <c r="AB370" s="55"/>
    </row>
    <row r="371" spans="1:28" ht="15">
      <c r="A371" s="55"/>
      <c r="B371" s="55"/>
      <c r="C371" s="55"/>
      <c r="D371" s="55"/>
      <c r="E371" s="93"/>
      <c r="F371" s="55"/>
      <c r="G371" s="55"/>
      <c r="H371" s="55"/>
      <c r="I371" s="55"/>
      <c r="J371" s="55"/>
      <c r="K371" s="55"/>
      <c r="L371" s="55"/>
      <c r="M371" s="55"/>
      <c r="N371" s="55"/>
      <c r="O371" s="55"/>
      <c r="P371" s="55"/>
      <c r="Q371" s="55"/>
      <c r="R371" s="55"/>
      <c r="S371" s="55"/>
      <c r="T371" s="55"/>
      <c r="U371" s="55"/>
      <c r="V371" s="55"/>
      <c r="W371" s="55"/>
      <c r="X371" s="55"/>
      <c r="Y371" s="55"/>
      <c r="Z371" s="55"/>
      <c r="AA371" s="55"/>
      <c r="AB371" s="55"/>
    </row>
    <row r="372" spans="1:28" ht="15">
      <c r="A372" s="55"/>
      <c r="B372" s="55"/>
      <c r="C372" s="55"/>
      <c r="D372" s="55"/>
      <c r="E372" s="93"/>
      <c r="F372" s="55"/>
      <c r="G372" s="55"/>
      <c r="H372" s="55"/>
      <c r="I372" s="55"/>
      <c r="J372" s="55"/>
      <c r="K372" s="55"/>
      <c r="L372" s="55"/>
      <c r="M372" s="55"/>
      <c r="N372" s="55"/>
      <c r="O372" s="55"/>
      <c r="P372" s="55"/>
      <c r="Q372" s="55"/>
      <c r="R372" s="55"/>
      <c r="S372" s="55"/>
      <c r="T372" s="55"/>
      <c r="U372" s="55"/>
      <c r="V372" s="55"/>
      <c r="W372" s="55"/>
      <c r="X372" s="55"/>
      <c r="Y372" s="55"/>
      <c r="Z372" s="55"/>
      <c r="AA372" s="55"/>
      <c r="AB372" s="55"/>
    </row>
    <row r="373" spans="1:28" ht="15">
      <c r="A373" s="55"/>
      <c r="B373" s="55"/>
      <c r="C373" s="55"/>
      <c r="D373" s="55"/>
      <c r="E373" s="93"/>
      <c r="F373" s="55"/>
      <c r="G373" s="55"/>
      <c r="H373" s="55"/>
      <c r="I373" s="55"/>
      <c r="J373" s="55"/>
      <c r="K373" s="55"/>
      <c r="L373" s="55"/>
      <c r="M373" s="55"/>
      <c r="N373" s="55"/>
      <c r="O373" s="55"/>
      <c r="P373" s="55"/>
      <c r="Q373" s="55"/>
      <c r="R373" s="55"/>
      <c r="S373" s="55"/>
      <c r="T373" s="55"/>
      <c r="U373" s="55"/>
      <c r="V373" s="55"/>
      <c r="W373" s="55"/>
      <c r="X373" s="55"/>
      <c r="Y373" s="55"/>
      <c r="Z373" s="55"/>
      <c r="AA373" s="55"/>
      <c r="AB373" s="55"/>
    </row>
    <row r="374" spans="1:28" ht="15">
      <c r="A374" s="55"/>
      <c r="B374" s="55"/>
      <c r="C374" s="55"/>
      <c r="D374" s="55"/>
      <c r="E374" s="93"/>
      <c r="F374" s="55"/>
      <c r="G374" s="55"/>
      <c r="H374" s="55"/>
      <c r="I374" s="55"/>
      <c r="J374" s="55"/>
      <c r="K374" s="55"/>
      <c r="L374" s="55"/>
      <c r="M374" s="55"/>
      <c r="N374" s="55"/>
      <c r="O374" s="55"/>
      <c r="P374" s="55"/>
      <c r="Q374" s="55"/>
      <c r="R374" s="55"/>
      <c r="S374" s="55"/>
      <c r="T374" s="55"/>
      <c r="U374" s="55"/>
      <c r="V374" s="55"/>
      <c r="W374" s="55"/>
      <c r="X374" s="55"/>
      <c r="Y374" s="55"/>
      <c r="Z374" s="55"/>
      <c r="AA374" s="55"/>
      <c r="AB374" s="55"/>
    </row>
    <row r="375" spans="1:28" ht="15">
      <c r="A375" s="55"/>
      <c r="B375" s="55"/>
      <c r="C375" s="55"/>
      <c r="D375" s="55"/>
      <c r="E375" s="93"/>
      <c r="F375" s="55"/>
      <c r="G375" s="55"/>
      <c r="H375" s="55"/>
      <c r="I375" s="55"/>
      <c r="J375" s="55"/>
      <c r="K375" s="55"/>
      <c r="L375" s="55"/>
      <c r="M375" s="55"/>
      <c r="N375" s="55"/>
      <c r="O375" s="55"/>
      <c r="P375" s="55"/>
      <c r="Q375" s="55"/>
      <c r="R375" s="55"/>
      <c r="S375" s="55"/>
      <c r="T375" s="55"/>
      <c r="U375" s="55"/>
      <c r="V375" s="55"/>
      <c r="W375" s="55"/>
      <c r="X375" s="55"/>
      <c r="Y375" s="55"/>
      <c r="Z375" s="55"/>
      <c r="AA375" s="55"/>
      <c r="AB375" s="55"/>
    </row>
    <row r="376" spans="1:28" ht="15">
      <c r="A376" s="55"/>
      <c r="B376" s="55"/>
      <c r="C376" s="55"/>
      <c r="D376" s="55"/>
      <c r="E376" s="93"/>
      <c r="F376" s="55"/>
      <c r="G376" s="55"/>
      <c r="H376" s="55"/>
      <c r="I376" s="55"/>
      <c r="J376" s="55"/>
      <c r="K376" s="55"/>
      <c r="L376" s="55"/>
      <c r="M376" s="55"/>
      <c r="N376" s="55"/>
      <c r="O376" s="55"/>
      <c r="P376" s="55"/>
      <c r="Q376" s="55"/>
      <c r="R376" s="55"/>
      <c r="S376" s="55"/>
      <c r="T376" s="55"/>
      <c r="U376" s="55"/>
      <c r="V376" s="55"/>
      <c r="W376" s="55"/>
      <c r="X376" s="55"/>
      <c r="Y376" s="55"/>
      <c r="Z376" s="55"/>
      <c r="AA376" s="55"/>
      <c r="AB376" s="55"/>
    </row>
    <row r="377" spans="1:28" ht="15">
      <c r="A377" s="55"/>
      <c r="B377" s="55"/>
      <c r="C377" s="55"/>
      <c r="D377" s="55"/>
      <c r="E377" s="93"/>
      <c r="F377" s="55"/>
      <c r="G377" s="55"/>
      <c r="H377" s="55"/>
      <c r="I377" s="55"/>
      <c r="J377" s="55"/>
      <c r="K377" s="55"/>
      <c r="L377" s="55"/>
      <c r="M377" s="55"/>
      <c r="N377" s="55"/>
      <c r="O377" s="55"/>
      <c r="P377" s="55"/>
      <c r="Q377" s="55"/>
      <c r="R377" s="55"/>
      <c r="S377" s="55"/>
      <c r="T377" s="55"/>
      <c r="U377" s="55"/>
      <c r="V377" s="55"/>
      <c r="W377" s="55"/>
      <c r="X377" s="55"/>
      <c r="Y377" s="55"/>
      <c r="Z377" s="55"/>
      <c r="AA377" s="55"/>
      <c r="AB377" s="55"/>
    </row>
    <row r="378" spans="1:28" ht="15">
      <c r="A378" s="55"/>
      <c r="B378" s="55"/>
      <c r="C378" s="55"/>
      <c r="D378" s="55"/>
      <c r="E378" s="93"/>
      <c r="F378" s="55"/>
      <c r="G378" s="55"/>
      <c r="H378" s="55"/>
      <c r="I378" s="55"/>
      <c r="J378" s="55"/>
      <c r="K378" s="55"/>
      <c r="L378" s="55"/>
      <c r="M378" s="55"/>
      <c r="N378" s="55"/>
      <c r="O378" s="55"/>
      <c r="P378" s="55"/>
      <c r="Q378" s="55"/>
      <c r="R378" s="55"/>
      <c r="S378" s="55"/>
      <c r="T378" s="55"/>
      <c r="U378" s="55"/>
      <c r="V378" s="55"/>
      <c r="W378" s="55"/>
      <c r="X378" s="55"/>
      <c r="Y378" s="55"/>
      <c r="Z378" s="55"/>
      <c r="AA378" s="55"/>
      <c r="AB378" s="55"/>
    </row>
    <row r="379" spans="1:28" ht="15">
      <c r="A379" s="55"/>
      <c r="B379" s="55"/>
      <c r="C379" s="55"/>
      <c r="D379" s="55"/>
      <c r="E379" s="93"/>
      <c r="F379" s="55"/>
      <c r="G379" s="55"/>
      <c r="H379" s="55"/>
      <c r="I379" s="55"/>
      <c r="J379" s="55"/>
      <c r="K379" s="55"/>
      <c r="L379" s="55"/>
      <c r="M379" s="55"/>
      <c r="N379" s="55"/>
      <c r="O379" s="55"/>
      <c r="P379" s="55"/>
      <c r="Q379" s="55"/>
      <c r="R379" s="55"/>
      <c r="S379" s="55"/>
      <c r="T379" s="55"/>
      <c r="U379" s="55"/>
      <c r="V379" s="55"/>
      <c r="W379" s="55"/>
      <c r="X379" s="55"/>
      <c r="Y379" s="55"/>
      <c r="Z379" s="55"/>
      <c r="AA379" s="55"/>
      <c r="AB379" s="55"/>
    </row>
    <row r="380" spans="1:28" ht="15">
      <c r="A380" s="55"/>
      <c r="B380" s="55"/>
      <c r="C380" s="55"/>
      <c r="D380" s="55"/>
      <c r="E380" s="93"/>
      <c r="F380" s="55"/>
      <c r="G380" s="55"/>
      <c r="H380" s="55"/>
      <c r="I380" s="55"/>
      <c r="J380" s="55"/>
      <c r="K380" s="55"/>
      <c r="L380" s="55"/>
      <c r="M380" s="55"/>
      <c r="N380" s="55"/>
      <c r="O380" s="55"/>
      <c r="P380" s="55"/>
      <c r="Q380" s="55"/>
      <c r="R380" s="55"/>
      <c r="S380" s="55"/>
      <c r="T380" s="55"/>
      <c r="U380" s="55"/>
      <c r="V380" s="55"/>
      <c r="W380" s="55"/>
      <c r="X380" s="55"/>
      <c r="Y380" s="55"/>
      <c r="Z380" s="55"/>
      <c r="AA380" s="55"/>
      <c r="AB380" s="55"/>
    </row>
    <row r="381" spans="1:28" ht="15">
      <c r="A381" s="55"/>
      <c r="B381" s="55"/>
      <c r="C381" s="55"/>
      <c r="D381" s="55"/>
      <c r="E381" s="93"/>
      <c r="F381" s="55"/>
      <c r="G381" s="55"/>
      <c r="H381" s="55"/>
      <c r="I381" s="55"/>
      <c r="J381" s="55"/>
      <c r="K381" s="55"/>
      <c r="L381" s="55"/>
      <c r="M381" s="55"/>
      <c r="N381" s="55"/>
      <c r="O381" s="55"/>
      <c r="P381" s="55"/>
      <c r="Q381" s="55"/>
      <c r="R381" s="55"/>
      <c r="S381" s="55"/>
      <c r="T381" s="55"/>
      <c r="U381" s="55"/>
      <c r="V381" s="55"/>
      <c r="W381" s="55"/>
      <c r="X381" s="55"/>
      <c r="Y381" s="55"/>
      <c r="Z381" s="55"/>
      <c r="AA381" s="55"/>
      <c r="AB381" s="55"/>
    </row>
    <row r="382" spans="1:28" ht="15">
      <c r="A382" s="55"/>
      <c r="B382" s="55"/>
      <c r="C382" s="55"/>
      <c r="D382" s="55"/>
      <c r="E382" s="93"/>
      <c r="F382" s="55"/>
      <c r="G382" s="55"/>
      <c r="H382" s="55"/>
      <c r="I382" s="55"/>
      <c r="J382" s="55"/>
      <c r="K382" s="55"/>
      <c r="L382" s="55"/>
      <c r="M382" s="55"/>
      <c r="N382" s="55"/>
      <c r="O382" s="55"/>
      <c r="P382" s="55"/>
      <c r="Q382" s="55"/>
      <c r="R382" s="55"/>
      <c r="S382" s="55"/>
      <c r="T382" s="55"/>
      <c r="U382" s="55"/>
      <c r="V382" s="55"/>
      <c r="W382" s="55"/>
      <c r="X382" s="55"/>
      <c r="Y382" s="55"/>
      <c r="Z382" s="55"/>
      <c r="AA382" s="55"/>
      <c r="AB382" s="55"/>
    </row>
    <row r="383" spans="1:28" ht="15">
      <c r="A383" s="55"/>
      <c r="B383" s="55"/>
      <c r="C383" s="55"/>
      <c r="D383" s="55"/>
      <c r="E383" s="93"/>
      <c r="F383" s="55"/>
      <c r="G383" s="55"/>
      <c r="H383" s="55"/>
      <c r="I383" s="55"/>
      <c r="J383" s="55"/>
      <c r="K383" s="55"/>
      <c r="L383" s="55"/>
      <c r="M383" s="55"/>
      <c r="N383" s="55"/>
      <c r="O383" s="55"/>
      <c r="P383" s="55"/>
      <c r="Q383" s="55"/>
      <c r="R383" s="55"/>
      <c r="S383" s="55"/>
      <c r="T383" s="55"/>
      <c r="U383" s="55"/>
      <c r="V383" s="55"/>
      <c r="W383" s="55"/>
      <c r="X383" s="55"/>
      <c r="Y383" s="55"/>
      <c r="Z383" s="55"/>
      <c r="AA383" s="55"/>
      <c r="AB383" s="55"/>
    </row>
    <row r="384" spans="1:28" ht="15">
      <c r="A384" s="55"/>
      <c r="B384" s="55"/>
      <c r="C384" s="55"/>
      <c r="D384" s="55"/>
      <c r="E384" s="93"/>
      <c r="F384" s="55"/>
      <c r="G384" s="55"/>
      <c r="H384" s="55"/>
      <c r="I384" s="55"/>
      <c r="J384" s="55"/>
      <c r="K384" s="55"/>
      <c r="L384" s="55"/>
      <c r="M384" s="55"/>
      <c r="N384" s="55"/>
      <c r="O384" s="55"/>
      <c r="P384" s="55"/>
      <c r="Q384" s="55"/>
      <c r="R384" s="55"/>
      <c r="S384" s="55"/>
      <c r="T384" s="55"/>
      <c r="U384" s="55"/>
      <c r="V384" s="55"/>
      <c r="W384" s="55"/>
      <c r="X384" s="55"/>
      <c r="Y384" s="55"/>
      <c r="Z384" s="55"/>
      <c r="AA384" s="55"/>
      <c r="AB384" s="55"/>
    </row>
    <row r="385" spans="1:28" ht="15">
      <c r="A385" s="55"/>
      <c r="B385" s="55"/>
      <c r="C385" s="55"/>
      <c r="D385" s="55"/>
      <c r="E385" s="93"/>
      <c r="F385" s="55"/>
      <c r="G385" s="55"/>
      <c r="H385" s="55"/>
      <c r="I385" s="55"/>
      <c r="J385" s="55"/>
      <c r="K385" s="55"/>
      <c r="L385" s="55"/>
      <c r="M385" s="55"/>
      <c r="N385" s="55"/>
      <c r="O385" s="55"/>
      <c r="P385" s="55"/>
      <c r="Q385" s="55"/>
      <c r="R385" s="55"/>
      <c r="S385" s="55"/>
      <c r="T385" s="55"/>
      <c r="U385" s="55"/>
      <c r="V385" s="55"/>
      <c r="W385" s="55"/>
      <c r="X385" s="55"/>
      <c r="Y385" s="55"/>
      <c r="Z385" s="55"/>
      <c r="AA385" s="55"/>
      <c r="AB385" s="55"/>
    </row>
    <row r="386" spans="1:28" ht="15">
      <c r="A386" s="55"/>
      <c r="B386" s="55"/>
      <c r="C386" s="55"/>
      <c r="D386" s="55"/>
      <c r="E386" s="93"/>
      <c r="F386" s="55"/>
      <c r="G386" s="55"/>
      <c r="H386" s="55"/>
      <c r="I386" s="55"/>
      <c r="J386" s="55"/>
      <c r="K386" s="55"/>
      <c r="L386" s="55"/>
      <c r="M386" s="55"/>
      <c r="N386" s="55"/>
      <c r="O386" s="55"/>
      <c r="P386" s="55"/>
      <c r="Q386" s="55"/>
      <c r="R386" s="55"/>
      <c r="S386" s="55"/>
      <c r="T386" s="55"/>
      <c r="U386" s="55"/>
      <c r="V386" s="55"/>
      <c r="W386" s="55"/>
      <c r="X386" s="55"/>
      <c r="Y386" s="55"/>
      <c r="Z386" s="55"/>
      <c r="AA386" s="55"/>
      <c r="AB386" s="55"/>
    </row>
    <row r="387" spans="1:28" ht="15">
      <c r="A387" s="55"/>
      <c r="B387" s="55"/>
      <c r="C387" s="55"/>
      <c r="D387" s="55"/>
      <c r="E387" s="93"/>
      <c r="F387" s="55"/>
      <c r="G387" s="55"/>
      <c r="H387" s="55"/>
      <c r="I387" s="55"/>
      <c r="J387" s="55"/>
      <c r="K387" s="55"/>
      <c r="L387" s="55"/>
      <c r="M387" s="55"/>
      <c r="N387" s="55"/>
      <c r="O387" s="55"/>
      <c r="P387" s="55"/>
      <c r="Q387" s="55"/>
      <c r="R387" s="55"/>
      <c r="S387" s="55"/>
      <c r="T387" s="55"/>
      <c r="U387" s="55"/>
      <c r="V387" s="55"/>
      <c r="W387" s="55"/>
      <c r="X387" s="55"/>
      <c r="Y387" s="55"/>
      <c r="Z387" s="55"/>
      <c r="AA387" s="55"/>
      <c r="AB387" s="55"/>
    </row>
    <row r="388" spans="1:28" ht="15">
      <c r="A388" s="55"/>
      <c r="B388" s="55"/>
      <c r="C388" s="55"/>
      <c r="D388" s="55"/>
      <c r="E388" s="93"/>
      <c r="F388" s="55"/>
      <c r="G388" s="55"/>
      <c r="H388" s="55"/>
      <c r="I388" s="55"/>
      <c r="J388" s="55"/>
      <c r="K388" s="55"/>
      <c r="L388" s="55"/>
      <c r="M388" s="55"/>
      <c r="N388" s="55"/>
      <c r="O388" s="55"/>
      <c r="P388" s="55"/>
      <c r="Q388" s="55"/>
      <c r="R388" s="55"/>
      <c r="S388" s="55"/>
      <c r="T388" s="55"/>
      <c r="U388" s="55"/>
      <c r="V388" s="55"/>
      <c r="W388" s="55"/>
      <c r="X388" s="55"/>
      <c r="Y388" s="55"/>
      <c r="Z388" s="55"/>
      <c r="AA388" s="55"/>
      <c r="AB388" s="55"/>
    </row>
    <row r="389" spans="1:28" ht="15">
      <c r="A389" s="55"/>
      <c r="B389" s="55"/>
      <c r="C389" s="55"/>
      <c r="D389" s="55"/>
      <c r="E389" s="93"/>
      <c r="F389" s="55"/>
      <c r="G389" s="55"/>
      <c r="H389" s="55"/>
      <c r="I389" s="55"/>
      <c r="J389" s="55"/>
      <c r="K389" s="55"/>
      <c r="L389" s="55"/>
      <c r="M389" s="55"/>
      <c r="N389" s="55"/>
      <c r="O389" s="55"/>
      <c r="P389" s="55"/>
      <c r="Q389" s="55"/>
      <c r="R389" s="55"/>
      <c r="S389" s="55"/>
      <c r="T389" s="55"/>
      <c r="U389" s="55"/>
      <c r="V389" s="55"/>
      <c r="W389" s="55"/>
      <c r="X389" s="55"/>
      <c r="Y389" s="55"/>
      <c r="Z389" s="55"/>
      <c r="AA389" s="55"/>
      <c r="AB389" s="55"/>
    </row>
    <row r="390" spans="1:28" ht="15">
      <c r="A390" s="55"/>
      <c r="B390" s="55"/>
      <c r="C390" s="55"/>
      <c r="D390" s="55"/>
      <c r="E390" s="93"/>
      <c r="F390" s="55"/>
      <c r="G390" s="55"/>
      <c r="H390" s="55"/>
      <c r="I390" s="55"/>
      <c r="J390" s="55"/>
      <c r="K390" s="55"/>
      <c r="L390" s="55"/>
      <c r="M390" s="55"/>
      <c r="N390" s="55"/>
      <c r="O390" s="55"/>
      <c r="P390" s="55"/>
      <c r="Q390" s="55"/>
      <c r="R390" s="55"/>
      <c r="S390" s="55"/>
      <c r="T390" s="55"/>
      <c r="U390" s="55"/>
      <c r="V390" s="55"/>
      <c r="W390" s="55"/>
      <c r="X390" s="55"/>
      <c r="Y390" s="55"/>
      <c r="Z390" s="55"/>
      <c r="AA390" s="55"/>
      <c r="AB390" s="55"/>
    </row>
    <row r="391" spans="1:28" ht="15">
      <c r="A391" s="55"/>
      <c r="B391" s="55"/>
      <c r="C391" s="55"/>
      <c r="D391" s="55"/>
      <c r="E391" s="93"/>
      <c r="F391" s="55"/>
      <c r="G391" s="55"/>
      <c r="H391" s="55"/>
      <c r="I391" s="55"/>
      <c r="J391" s="55"/>
      <c r="K391" s="55"/>
      <c r="L391" s="55"/>
      <c r="M391" s="55"/>
      <c r="N391" s="55"/>
      <c r="O391" s="55"/>
      <c r="P391" s="55"/>
      <c r="Q391" s="55"/>
      <c r="R391" s="55"/>
      <c r="S391" s="55"/>
      <c r="T391" s="55"/>
      <c r="U391" s="55"/>
      <c r="V391" s="55"/>
      <c r="W391" s="55"/>
      <c r="X391" s="55"/>
      <c r="Y391" s="55"/>
      <c r="Z391" s="55"/>
      <c r="AA391" s="55"/>
      <c r="AB391" s="55"/>
    </row>
    <row r="392" spans="1:28" ht="15">
      <c r="A392" s="55"/>
      <c r="B392" s="55"/>
      <c r="C392" s="55"/>
      <c r="D392" s="55"/>
      <c r="E392" s="93"/>
      <c r="F392" s="55"/>
      <c r="G392" s="55"/>
      <c r="H392" s="55"/>
      <c r="I392" s="55"/>
      <c r="J392" s="55"/>
      <c r="K392" s="55"/>
      <c r="L392" s="55"/>
      <c r="M392" s="55"/>
      <c r="N392" s="55"/>
      <c r="O392" s="55"/>
      <c r="P392" s="55"/>
      <c r="Q392" s="55"/>
      <c r="R392" s="55"/>
      <c r="S392" s="55"/>
      <c r="T392" s="55"/>
      <c r="U392" s="55"/>
      <c r="V392" s="55"/>
      <c r="W392" s="55"/>
      <c r="X392" s="55"/>
      <c r="Y392" s="55"/>
      <c r="Z392" s="55"/>
      <c r="AA392" s="55"/>
      <c r="AB392" s="55"/>
    </row>
    <row r="393" spans="1:28" ht="15">
      <c r="A393" s="55"/>
      <c r="B393" s="55"/>
      <c r="C393" s="55"/>
      <c r="D393" s="55"/>
      <c r="E393" s="93"/>
      <c r="F393" s="55"/>
      <c r="G393" s="55"/>
      <c r="H393" s="55"/>
      <c r="I393" s="55"/>
      <c r="J393" s="55"/>
      <c r="K393" s="55"/>
      <c r="L393" s="55"/>
      <c r="M393" s="55"/>
      <c r="N393" s="55"/>
      <c r="O393" s="55"/>
      <c r="P393" s="55"/>
      <c r="Q393" s="55"/>
      <c r="R393" s="55"/>
      <c r="S393" s="55"/>
      <c r="T393" s="55"/>
      <c r="U393" s="55"/>
      <c r="V393" s="55"/>
      <c r="W393" s="55"/>
      <c r="X393" s="55"/>
      <c r="Y393" s="55"/>
      <c r="Z393" s="55"/>
      <c r="AA393" s="55"/>
      <c r="AB393" s="55"/>
    </row>
    <row r="394" spans="1:28" ht="15">
      <c r="A394" s="55"/>
      <c r="B394" s="55"/>
      <c r="C394" s="55"/>
      <c r="D394" s="55"/>
      <c r="E394" s="93"/>
      <c r="F394" s="55"/>
      <c r="G394" s="55"/>
      <c r="H394" s="55"/>
      <c r="I394" s="55"/>
      <c r="J394" s="55"/>
      <c r="K394" s="55"/>
      <c r="L394" s="55"/>
      <c r="M394" s="55"/>
      <c r="N394" s="55"/>
      <c r="O394" s="55"/>
      <c r="P394" s="55"/>
      <c r="Q394" s="55"/>
      <c r="R394" s="55"/>
      <c r="S394" s="55"/>
      <c r="T394" s="55"/>
      <c r="U394" s="55"/>
      <c r="V394" s="55"/>
      <c r="W394" s="55"/>
      <c r="X394" s="55"/>
      <c r="Y394" s="55"/>
      <c r="Z394" s="55"/>
      <c r="AA394" s="55"/>
      <c r="AB394" s="55"/>
    </row>
    <row r="395" spans="1:28" ht="15">
      <c r="A395" s="55"/>
      <c r="B395" s="55"/>
      <c r="C395" s="55"/>
      <c r="D395" s="55"/>
      <c r="E395" s="93"/>
      <c r="F395" s="55"/>
      <c r="G395" s="55"/>
      <c r="H395" s="55"/>
      <c r="I395" s="55"/>
      <c r="J395" s="55"/>
      <c r="K395" s="55"/>
      <c r="L395" s="55"/>
      <c r="M395" s="55"/>
      <c r="N395" s="55"/>
      <c r="O395" s="55"/>
      <c r="P395" s="55"/>
      <c r="Q395" s="55"/>
      <c r="R395" s="55"/>
      <c r="S395" s="55"/>
      <c r="T395" s="55"/>
      <c r="U395" s="55"/>
      <c r="V395" s="55"/>
      <c r="W395" s="55"/>
      <c r="X395" s="55"/>
      <c r="Y395" s="55"/>
      <c r="Z395" s="55"/>
      <c r="AA395" s="55"/>
      <c r="AB395" s="55"/>
    </row>
    <row r="396" spans="1:28" ht="15">
      <c r="A396" s="55"/>
      <c r="B396" s="55"/>
      <c r="C396" s="55"/>
      <c r="D396" s="55"/>
      <c r="E396" s="93"/>
      <c r="F396" s="55"/>
      <c r="G396" s="55"/>
      <c r="H396" s="55"/>
      <c r="I396" s="55"/>
      <c r="J396" s="55"/>
      <c r="K396" s="55"/>
      <c r="L396" s="55"/>
      <c r="M396" s="55"/>
      <c r="N396" s="55"/>
      <c r="O396" s="55"/>
      <c r="P396" s="55"/>
      <c r="Q396" s="55"/>
      <c r="R396" s="55"/>
      <c r="S396" s="55"/>
      <c r="T396" s="55"/>
      <c r="U396" s="55"/>
      <c r="V396" s="55"/>
      <c r="W396" s="55"/>
      <c r="X396" s="55"/>
      <c r="Y396" s="55"/>
      <c r="Z396" s="55"/>
      <c r="AA396" s="55"/>
      <c r="AB396" s="55"/>
    </row>
    <row r="397" spans="1:28" ht="15">
      <c r="A397" s="55"/>
      <c r="B397" s="55"/>
      <c r="C397" s="55"/>
      <c r="D397" s="55"/>
      <c r="E397" s="93"/>
      <c r="F397" s="55"/>
      <c r="G397" s="55"/>
      <c r="H397" s="55"/>
      <c r="I397" s="55"/>
      <c r="J397" s="55"/>
      <c r="K397" s="55"/>
      <c r="L397" s="55"/>
      <c r="M397" s="55"/>
      <c r="N397" s="55"/>
      <c r="O397" s="55"/>
      <c r="P397" s="55"/>
      <c r="Q397" s="55"/>
      <c r="R397" s="55"/>
      <c r="S397" s="55"/>
      <c r="T397" s="55"/>
      <c r="U397" s="55"/>
      <c r="V397" s="55"/>
      <c r="W397" s="55"/>
      <c r="X397" s="55"/>
      <c r="Y397" s="55"/>
      <c r="Z397" s="55"/>
      <c r="AA397" s="55"/>
      <c r="AB397" s="55"/>
    </row>
    <row r="398" spans="1:28" ht="15">
      <c r="A398" s="55"/>
      <c r="B398" s="55"/>
      <c r="C398" s="55"/>
      <c r="D398" s="55"/>
      <c r="E398" s="93"/>
      <c r="F398" s="55"/>
      <c r="G398" s="55"/>
      <c r="H398" s="55"/>
      <c r="I398" s="55"/>
      <c r="J398" s="55"/>
      <c r="K398" s="55"/>
      <c r="L398" s="55"/>
      <c r="M398" s="55"/>
      <c r="N398" s="55"/>
      <c r="O398" s="55"/>
      <c r="P398" s="55"/>
      <c r="Q398" s="55"/>
      <c r="R398" s="55"/>
      <c r="S398" s="55"/>
      <c r="T398" s="55"/>
      <c r="U398" s="55"/>
      <c r="V398" s="55"/>
      <c r="W398" s="55"/>
      <c r="X398" s="55"/>
      <c r="Y398" s="55"/>
      <c r="Z398" s="55"/>
      <c r="AA398" s="55"/>
      <c r="AB398" s="55"/>
    </row>
    <row r="399" spans="1:28" ht="15">
      <c r="A399" s="55"/>
      <c r="B399" s="55"/>
      <c r="C399" s="55"/>
      <c r="D399" s="55"/>
      <c r="E399" s="93"/>
      <c r="F399" s="55"/>
      <c r="G399" s="55"/>
      <c r="H399" s="55"/>
      <c r="I399" s="55"/>
      <c r="J399" s="55"/>
      <c r="K399" s="55"/>
      <c r="L399" s="55"/>
      <c r="M399" s="55"/>
      <c r="N399" s="55"/>
      <c r="O399" s="55"/>
      <c r="P399" s="55"/>
      <c r="Q399" s="55"/>
      <c r="R399" s="55"/>
      <c r="S399" s="55"/>
      <c r="T399" s="55"/>
      <c r="U399" s="55"/>
      <c r="V399" s="55"/>
      <c r="W399" s="55"/>
      <c r="X399" s="55"/>
      <c r="Y399" s="55"/>
      <c r="Z399" s="55"/>
      <c r="AA399" s="55"/>
      <c r="AB399" s="55"/>
    </row>
    <row r="400" spans="1:28" ht="15">
      <c r="A400" s="55"/>
      <c r="B400" s="55"/>
      <c r="C400" s="55"/>
      <c r="D400" s="55"/>
      <c r="E400" s="93"/>
      <c r="F400" s="55"/>
      <c r="G400" s="55"/>
      <c r="H400" s="55"/>
      <c r="I400" s="55"/>
      <c r="J400" s="55"/>
      <c r="K400" s="55"/>
      <c r="L400" s="55"/>
      <c r="M400" s="55"/>
      <c r="N400" s="55"/>
      <c r="O400" s="55"/>
      <c r="P400" s="55"/>
      <c r="Q400" s="55"/>
      <c r="R400" s="55"/>
      <c r="S400" s="55"/>
      <c r="T400" s="55"/>
      <c r="U400" s="55"/>
      <c r="V400" s="55"/>
      <c r="W400" s="55"/>
      <c r="X400" s="55"/>
      <c r="Y400" s="55"/>
      <c r="Z400" s="55"/>
      <c r="AA400" s="55"/>
      <c r="AB400" s="55"/>
    </row>
    <row r="401" spans="1:28" ht="15">
      <c r="A401" s="55"/>
      <c r="B401" s="55"/>
      <c r="C401" s="55"/>
      <c r="D401" s="55"/>
      <c r="E401" s="93"/>
      <c r="F401" s="55"/>
      <c r="G401" s="55"/>
      <c r="H401" s="55"/>
      <c r="I401" s="55"/>
      <c r="J401" s="55"/>
      <c r="K401" s="55"/>
      <c r="L401" s="55"/>
      <c r="M401" s="55"/>
      <c r="N401" s="55"/>
      <c r="O401" s="55"/>
      <c r="P401" s="55"/>
      <c r="Q401" s="55"/>
      <c r="R401" s="55"/>
      <c r="S401" s="55"/>
      <c r="T401" s="55"/>
      <c r="U401" s="55"/>
      <c r="V401" s="55"/>
      <c r="W401" s="55"/>
      <c r="X401" s="55"/>
      <c r="Y401" s="55"/>
      <c r="Z401" s="55"/>
      <c r="AA401" s="55"/>
      <c r="AB401" s="55"/>
    </row>
    <row r="402" spans="1:28" ht="15">
      <c r="A402" s="55"/>
      <c r="B402" s="55"/>
      <c r="C402" s="55"/>
      <c r="D402" s="55"/>
      <c r="E402" s="93"/>
      <c r="F402" s="55"/>
      <c r="G402" s="55"/>
      <c r="H402" s="55"/>
      <c r="I402" s="55"/>
      <c r="J402" s="55"/>
      <c r="K402" s="55"/>
      <c r="L402" s="55"/>
      <c r="M402" s="55"/>
      <c r="N402" s="55"/>
      <c r="O402" s="55"/>
      <c r="P402" s="55"/>
      <c r="Q402" s="55"/>
      <c r="R402" s="55"/>
      <c r="S402" s="55"/>
      <c r="T402" s="55"/>
      <c r="U402" s="55"/>
      <c r="V402" s="55"/>
      <c r="W402" s="55"/>
      <c r="X402" s="55"/>
      <c r="Y402" s="55"/>
      <c r="Z402" s="55"/>
      <c r="AA402" s="55"/>
      <c r="AB402" s="55"/>
    </row>
    <row r="403" spans="1:28" ht="15">
      <c r="A403" s="55"/>
      <c r="B403" s="55"/>
      <c r="C403" s="55"/>
      <c r="D403" s="55"/>
      <c r="E403" s="93"/>
      <c r="F403" s="55"/>
      <c r="G403" s="55"/>
      <c r="H403" s="55"/>
      <c r="I403" s="55"/>
      <c r="J403" s="55"/>
      <c r="K403" s="55"/>
      <c r="L403" s="55"/>
      <c r="M403" s="55"/>
      <c r="N403" s="55"/>
      <c r="O403" s="55"/>
      <c r="P403" s="55"/>
      <c r="Q403" s="55"/>
      <c r="R403" s="55"/>
      <c r="S403" s="55"/>
      <c r="T403" s="55"/>
      <c r="U403" s="55"/>
      <c r="V403" s="55"/>
      <c r="W403" s="55"/>
      <c r="X403" s="55"/>
      <c r="Y403" s="55"/>
      <c r="Z403" s="55"/>
      <c r="AA403" s="55"/>
      <c r="AB403" s="55"/>
    </row>
    <row r="404" spans="1:28" ht="15">
      <c r="A404" s="55"/>
      <c r="B404" s="55"/>
      <c r="C404" s="55"/>
      <c r="D404" s="55"/>
      <c r="E404" s="93"/>
      <c r="F404" s="55"/>
      <c r="G404" s="55"/>
      <c r="H404" s="55"/>
      <c r="I404" s="55"/>
      <c r="J404" s="55"/>
      <c r="K404" s="55"/>
      <c r="L404" s="55"/>
      <c r="M404" s="55"/>
      <c r="N404" s="55"/>
      <c r="O404" s="55"/>
      <c r="P404" s="55"/>
      <c r="Q404" s="55"/>
      <c r="R404" s="55"/>
      <c r="S404" s="55"/>
      <c r="T404" s="55"/>
      <c r="U404" s="55"/>
      <c r="V404" s="55"/>
      <c r="W404" s="55"/>
      <c r="X404" s="55"/>
      <c r="Y404" s="55"/>
      <c r="Z404" s="55"/>
      <c r="AA404" s="55"/>
      <c r="AB404" s="55"/>
    </row>
    <row r="405" spans="1:28" ht="15">
      <c r="A405" s="55"/>
      <c r="B405" s="55"/>
      <c r="C405" s="55"/>
      <c r="D405" s="55"/>
      <c r="E405" s="93"/>
      <c r="F405" s="55"/>
      <c r="G405" s="55"/>
      <c r="H405" s="55"/>
      <c r="I405" s="55"/>
      <c r="J405" s="55"/>
      <c r="K405" s="55"/>
      <c r="L405" s="55"/>
      <c r="M405" s="55"/>
      <c r="N405" s="55"/>
      <c r="O405" s="55"/>
      <c r="P405" s="55"/>
      <c r="Q405" s="55"/>
      <c r="R405" s="55"/>
      <c r="S405" s="55"/>
      <c r="T405" s="55"/>
      <c r="U405" s="55"/>
      <c r="V405" s="55"/>
      <c r="W405" s="55"/>
      <c r="X405" s="55"/>
      <c r="Y405" s="55"/>
      <c r="Z405" s="55"/>
      <c r="AA405" s="55"/>
      <c r="AB405" s="55"/>
    </row>
    <row r="406" spans="1:28" ht="15">
      <c r="A406" s="55"/>
      <c r="B406" s="55"/>
      <c r="C406" s="55"/>
      <c r="D406" s="55"/>
      <c r="E406" s="93"/>
      <c r="F406" s="55"/>
      <c r="G406" s="55"/>
      <c r="H406" s="55"/>
      <c r="I406" s="55"/>
      <c r="J406" s="55"/>
      <c r="K406" s="55"/>
      <c r="L406" s="55"/>
      <c r="M406" s="55"/>
      <c r="N406" s="55"/>
      <c r="O406" s="55"/>
      <c r="P406" s="55"/>
      <c r="Q406" s="55"/>
      <c r="R406" s="55"/>
      <c r="S406" s="55"/>
      <c r="T406" s="55"/>
      <c r="U406" s="55"/>
      <c r="V406" s="55"/>
      <c r="W406" s="55"/>
      <c r="X406" s="55"/>
      <c r="Y406" s="55"/>
      <c r="Z406" s="55"/>
      <c r="AA406" s="55"/>
      <c r="AB406" s="55"/>
    </row>
    <row r="407" spans="1:28" ht="15">
      <c r="A407" s="55"/>
      <c r="B407" s="55"/>
      <c r="C407" s="55"/>
      <c r="D407" s="55"/>
      <c r="E407" s="93"/>
      <c r="F407" s="55"/>
      <c r="G407" s="55"/>
      <c r="H407" s="55"/>
      <c r="I407" s="55"/>
      <c r="J407" s="55"/>
      <c r="K407" s="55"/>
      <c r="L407" s="55"/>
      <c r="M407" s="55"/>
      <c r="N407" s="55"/>
      <c r="O407" s="55"/>
      <c r="P407" s="55"/>
      <c r="Q407" s="55"/>
      <c r="R407" s="55"/>
      <c r="S407" s="55"/>
      <c r="T407" s="55"/>
      <c r="U407" s="55"/>
      <c r="V407" s="55"/>
      <c r="W407" s="55"/>
      <c r="X407" s="55"/>
      <c r="Y407" s="55"/>
      <c r="Z407" s="55"/>
      <c r="AA407" s="55"/>
      <c r="AB407" s="55"/>
    </row>
    <row r="408" spans="1:28" ht="15">
      <c r="A408" s="55"/>
      <c r="B408" s="55"/>
      <c r="C408" s="55"/>
      <c r="D408" s="55"/>
      <c r="E408" s="93"/>
      <c r="F408" s="55"/>
      <c r="G408" s="55"/>
      <c r="H408" s="55"/>
      <c r="I408" s="55"/>
      <c r="J408" s="55"/>
      <c r="K408" s="55"/>
      <c r="L408" s="55"/>
      <c r="M408" s="55"/>
      <c r="N408" s="55"/>
      <c r="O408" s="55"/>
      <c r="P408" s="55"/>
      <c r="Q408" s="55"/>
      <c r="R408" s="55"/>
      <c r="S408" s="55"/>
      <c r="T408" s="55"/>
      <c r="U408" s="55"/>
      <c r="V408" s="55"/>
      <c r="W408" s="55"/>
      <c r="X408" s="55"/>
      <c r="Y408" s="55"/>
      <c r="Z408" s="55"/>
      <c r="AA408" s="55"/>
      <c r="AB408" s="55"/>
    </row>
    <row r="409" spans="1:28" ht="15">
      <c r="A409" s="55"/>
      <c r="B409" s="55"/>
      <c r="C409" s="55"/>
      <c r="D409" s="55"/>
      <c r="E409" s="93"/>
      <c r="F409" s="55"/>
      <c r="G409" s="55"/>
      <c r="H409" s="55"/>
      <c r="I409" s="55"/>
      <c r="J409" s="55"/>
      <c r="K409" s="55"/>
      <c r="L409" s="55"/>
      <c r="M409" s="55"/>
      <c r="N409" s="55"/>
      <c r="O409" s="55"/>
      <c r="P409" s="55"/>
      <c r="Q409" s="55"/>
      <c r="R409" s="55"/>
      <c r="S409" s="55"/>
      <c r="T409" s="55"/>
      <c r="U409" s="55"/>
      <c r="V409" s="55"/>
      <c r="W409" s="55"/>
      <c r="X409" s="55"/>
      <c r="Y409" s="55"/>
      <c r="Z409" s="55"/>
      <c r="AA409" s="55"/>
      <c r="AB409" s="55"/>
    </row>
    <row r="410" spans="1:28" ht="15">
      <c r="A410" s="55"/>
      <c r="B410" s="55"/>
      <c r="C410" s="55"/>
      <c r="D410" s="55"/>
      <c r="E410" s="93"/>
      <c r="F410" s="55"/>
      <c r="G410" s="55"/>
      <c r="H410" s="55"/>
      <c r="I410" s="55"/>
      <c r="J410" s="55"/>
      <c r="K410" s="55"/>
      <c r="L410" s="55"/>
      <c r="M410" s="55"/>
      <c r="N410" s="55"/>
      <c r="O410" s="55"/>
      <c r="P410" s="55"/>
      <c r="Q410" s="55"/>
      <c r="R410" s="55"/>
      <c r="S410" s="55"/>
      <c r="T410" s="55"/>
      <c r="U410" s="55"/>
      <c r="V410" s="55"/>
      <c r="W410" s="55"/>
      <c r="X410" s="55"/>
      <c r="Y410" s="55"/>
      <c r="Z410" s="55"/>
      <c r="AA410" s="55"/>
      <c r="AB410" s="55"/>
    </row>
    <row r="411" spans="1:28" ht="15">
      <c r="A411" s="55"/>
      <c r="B411" s="55"/>
      <c r="C411" s="55"/>
      <c r="D411" s="55"/>
      <c r="E411" s="93"/>
      <c r="F411" s="55"/>
      <c r="G411" s="55"/>
      <c r="H411" s="55"/>
      <c r="I411" s="55"/>
      <c r="J411" s="55"/>
      <c r="K411" s="55"/>
      <c r="L411" s="55"/>
      <c r="M411" s="55"/>
      <c r="N411" s="55"/>
      <c r="O411" s="55"/>
      <c r="P411" s="55"/>
      <c r="Q411" s="55"/>
      <c r="R411" s="55"/>
      <c r="S411" s="55"/>
      <c r="T411" s="55"/>
      <c r="U411" s="55"/>
      <c r="V411" s="55"/>
      <c r="W411" s="55"/>
      <c r="X411" s="55"/>
      <c r="Y411" s="55"/>
      <c r="Z411" s="55"/>
      <c r="AA411" s="55"/>
      <c r="AB411" s="55"/>
    </row>
    <row r="412" spans="1:28" ht="15">
      <c r="A412" s="55"/>
      <c r="B412" s="55"/>
      <c r="C412" s="55"/>
      <c r="D412" s="55"/>
      <c r="E412" s="93"/>
      <c r="F412" s="55"/>
      <c r="G412" s="55"/>
      <c r="H412" s="55"/>
      <c r="I412" s="55"/>
      <c r="J412" s="55"/>
      <c r="K412" s="55"/>
      <c r="L412" s="55"/>
      <c r="M412" s="55"/>
      <c r="N412" s="55"/>
      <c r="O412" s="55"/>
      <c r="P412" s="55"/>
      <c r="Q412" s="55"/>
      <c r="R412" s="55"/>
      <c r="S412" s="55"/>
      <c r="T412" s="55"/>
      <c r="U412" s="55"/>
      <c r="V412" s="55"/>
      <c r="W412" s="55"/>
      <c r="X412" s="55"/>
      <c r="Y412" s="55"/>
      <c r="Z412" s="55"/>
      <c r="AA412" s="55"/>
      <c r="AB412" s="55"/>
    </row>
    <row r="413" spans="1:28" ht="15">
      <c r="A413" s="55"/>
      <c r="B413" s="55"/>
      <c r="C413" s="55"/>
      <c r="D413" s="55"/>
      <c r="E413" s="93"/>
      <c r="F413" s="55"/>
      <c r="G413" s="55"/>
      <c r="H413" s="55"/>
      <c r="I413" s="55"/>
      <c r="J413" s="55"/>
      <c r="K413" s="55"/>
      <c r="L413" s="55"/>
      <c r="M413" s="55"/>
      <c r="N413" s="55"/>
      <c r="O413" s="55"/>
      <c r="P413" s="55"/>
      <c r="Q413" s="55"/>
      <c r="R413" s="55"/>
      <c r="S413" s="55"/>
      <c r="T413" s="55"/>
      <c r="U413" s="55"/>
      <c r="V413" s="55"/>
      <c r="W413" s="55"/>
      <c r="X413" s="55"/>
      <c r="Y413" s="55"/>
      <c r="Z413" s="55"/>
      <c r="AA413" s="55"/>
      <c r="AB413" s="55"/>
    </row>
    <row r="414" spans="1:28" ht="15">
      <c r="A414" s="55"/>
      <c r="B414" s="55"/>
      <c r="C414" s="55"/>
      <c r="D414" s="55"/>
      <c r="E414" s="93"/>
      <c r="F414" s="55"/>
      <c r="G414" s="55"/>
      <c r="H414" s="55"/>
      <c r="I414" s="55"/>
      <c r="J414" s="55"/>
      <c r="K414" s="55"/>
      <c r="L414" s="55"/>
      <c r="M414" s="55"/>
      <c r="N414" s="55"/>
      <c r="O414" s="55"/>
      <c r="P414" s="55"/>
      <c r="Q414" s="55"/>
      <c r="R414" s="55"/>
      <c r="S414" s="55"/>
      <c r="T414" s="55"/>
      <c r="U414" s="55"/>
      <c r="V414" s="55"/>
      <c r="W414" s="55"/>
      <c r="X414" s="55"/>
      <c r="Y414" s="55"/>
      <c r="Z414" s="55"/>
      <c r="AA414" s="55"/>
      <c r="AB414" s="55"/>
    </row>
    <row r="415" spans="1:28" ht="15">
      <c r="A415" s="55"/>
      <c r="B415" s="55"/>
      <c r="C415" s="55"/>
      <c r="D415" s="55"/>
      <c r="E415" s="93"/>
      <c r="F415" s="55"/>
      <c r="G415" s="55"/>
      <c r="H415" s="55"/>
      <c r="I415" s="55"/>
      <c r="J415" s="55"/>
      <c r="K415" s="55"/>
      <c r="L415" s="55"/>
      <c r="M415" s="55"/>
      <c r="N415" s="55"/>
      <c r="O415" s="55"/>
      <c r="P415" s="55"/>
      <c r="Q415" s="55"/>
      <c r="R415" s="55"/>
      <c r="S415" s="55"/>
      <c r="T415" s="55"/>
      <c r="U415" s="55"/>
      <c r="V415" s="55"/>
      <c r="W415" s="55"/>
      <c r="X415" s="55"/>
      <c r="Y415" s="55"/>
      <c r="Z415" s="55"/>
      <c r="AA415" s="55"/>
      <c r="AB415" s="55"/>
    </row>
    <row r="416" spans="1:28" ht="15">
      <c r="A416" s="55"/>
      <c r="B416" s="55"/>
      <c r="C416" s="55"/>
      <c r="D416" s="55"/>
      <c r="E416" s="93"/>
      <c r="F416" s="55"/>
      <c r="G416" s="55"/>
      <c r="H416" s="55"/>
      <c r="I416" s="55"/>
      <c r="J416" s="55"/>
      <c r="K416" s="55"/>
      <c r="L416" s="55"/>
      <c r="M416" s="55"/>
      <c r="N416" s="55"/>
      <c r="O416" s="55"/>
      <c r="P416" s="55"/>
      <c r="Q416" s="55"/>
      <c r="R416" s="55"/>
      <c r="S416" s="55"/>
      <c r="T416" s="55"/>
      <c r="U416" s="55"/>
      <c r="V416" s="55"/>
      <c r="W416" s="55"/>
      <c r="X416" s="55"/>
      <c r="Y416" s="55"/>
      <c r="Z416" s="55"/>
      <c r="AA416" s="55"/>
      <c r="AB416" s="55"/>
    </row>
    <row r="417" spans="1:28" ht="15">
      <c r="A417" s="55"/>
      <c r="B417" s="55"/>
      <c r="C417" s="55"/>
      <c r="D417" s="55"/>
      <c r="E417" s="93"/>
      <c r="F417" s="55"/>
      <c r="G417" s="55"/>
      <c r="H417" s="55"/>
      <c r="I417" s="55"/>
      <c r="J417" s="55"/>
      <c r="K417" s="55"/>
      <c r="L417" s="55"/>
      <c r="M417" s="55"/>
      <c r="N417" s="55"/>
      <c r="O417" s="55"/>
      <c r="P417" s="55"/>
      <c r="Q417" s="55"/>
      <c r="R417" s="55"/>
      <c r="S417" s="55"/>
      <c r="T417" s="55"/>
      <c r="U417" s="55"/>
      <c r="V417" s="55"/>
      <c r="W417" s="55"/>
      <c r="X417" s="55"/>
      <c r="Y417" s="55"/>
      <c r="Z417" s="55"/>
      <c r="AA417" s="55"/>
      <c r="AB417" s="55"/>
    </row>
    <row r="418" spans="1:28" ht="15">
      <c r="A418" s="55"/>
      <c r="B418" s="55"/>
      <c r="C418" s="55"/>
      <c r="D418" s="55"/>
      <c r="E418" s="93"/>
      <c r="F418" s="55"/>
      <c r="G418" s="55"/>
      <c r="H418" s="55"/>
      <c r="I418" s="55"/>
      <c r="J418" s="55"/>
      <c r="K418" s="55"/>
      <c r="L418" s="55"/>
      <c r="M418" s="55"/>
      <c r="N418" s="55"/>
      <c r="O418" s="55"/>
      <c r="P418" s="55"/>
      <c r="Q418" s="55"/>
      <c r="R418" s="55"/>
      <c r="S418" s="55"/>
      <c r="T418" s="55"/>
      <c r="U418" s="55"/>
      <c r="V418" s="55"/>
      <c r="W418" s="55"/>
      <c r="X418" s="55"/>
      <c r="Y418" s="55"/>
      <c r="Z418" s="55"/>
      <c r="AA418" s="55"/>
      <c r="AB418" s="55"/>
    </row>
    <row r="419" spans="1:28" ht="15">
      <c r="A419" s="55"/>
      <c r="B419" s="55"/>
      <c r="C419" s="55"/>
      <c r="D419" s="55"/>
      <c r="E419" s="93"/>
      <c r="F419" s="55"/>
      <c r="G419" s="55"/>
      <c r="H419" s="55"/>
      <c r="I419" s="55"/>
      <c r="J419" s="55"/>
      <c r="K419" s="55"/>
      <c r="L419" s="55"/>
      <c r="M419" s="55"/>
      <c r="N419" s="55"/>
      <c r="O419" s="55"/>
      <c r="P419" s="55"/>
      <c r="Q419" s="55"/>
      <c r="R419" s="55"/>
      <c r="S419" s="55"/>
      <c r="T419" s="55"/>
      <c r="U419" s="55"/>
      <c r="V419" s="55"/>
      <c r="W419" s="55"/>
      <c r="X419" s="55"/>
      <c r="Y419" s="55"/>
      <c r="Z419" s="55"/>
      <c r="AA419" s="55"/>
      <c r="AB419" s="55"/>
    </row>
    <row r="420" spans="1:28" ht="15">
      <c r="A420" s="55"/>
      <c r="B420" s="55"/>
      <c r="C420" s="55"/>
      <c r="D420" s="55"/>
      <c r="E420" s="93"/>
      <c r="F420" s="55"/>
      <c r="G420" s="55"/>
      <c r="H420" s="55"/>
      <c r="I420" s="55"/>
      <c r="J420" s="55"/>
      <c r="K420" s="55"/>
      <c r="L420" s="55"/>
      <c r="M420" s="55"/>
      <c r="N420" s="55"/>
      <c r="O420" s="55"/>
      <c r="P420" s="55"/>
      <c r="Q420" s="55"/>
      <c r="R420" s="55"/>
      <c r="S420" s="55"/>
      <c r="T420" s="55"/>
      <c r="U420" s="55"/>
      <c r="V420" s="55"/>
      <c r="W420" s="55"/>
      <c r="X420" s="55"/>
      <c r="Y420" s="55"/>
      <c r="Z420" s="55"/>
      <c r="AA420" s="55"/>
      <c r="AB420" s="55"/>
    </row>
    <row r="421" spans="1:28" ht="15">
      <c r="A421" s="55"/>
      <c r="B421" s="55"/>
      <c r="C421" s="55"/>
      <c r="D421" s="55"/>
      <c r="E421" s="93"/>
      <c r="F421" s="55"/>
      <c r="G421" s="55"/>
      <c r="H421" s="55"/>
      <c r="I421" s="55"/>
      <c r="J421" s="55"/>
      <c r="K421" s="55"/>
      <c r="L421" s="55"/>
      <c r="M421" s="55"/>
      <c r="N421" s="55"/>
      <c r="O421" s="55"/>
      <c r="P421" s="55"/>
      <c r="Q421" s="55"/>
      <c r="R421" s="55"/>
      <c r="S421" s="55"/>
      <c r="T421" s="55"/>
      <c r="U421" s="55"/>
      <c r="V421" s="55"/>
      <c r="W421" s="55"/>
      <c r="X421" s="55"/>
      <c r="Y421" s="55"/>
      <c r="Z421" s="55"/>
      <c r="AA421" s="55"/>
      <c r="AB421" s="55"/>
    </row>
    <row r="422" spans="1:28" ht="15">
      <c r="A422" s="55"/>
      <c r="B422" s="55"/>
      <c r="C422" s="55"/>
      <c r="D422" s="55"/>
      <c r="E422" s="93"/>
      <c r="F422" s="55"/>
      <c r="G422" s="55"/>
      <c r="H422" s="55"/>
      <c r="I422" s="55"/>
      <c r="J422" s="55"/>
      <c r="K422" s="55"/>
      <c r="L422" s="55"/>
      <c r="M422" s="55"/>
      <c r="N422" s="55"/>
      <c r="O422" s="55"/>
      <c r="P422" s="55"/>
      <c r="Q422" s="55"/>
      <c r="R422" s="55"/>
      <c r="S422" s="55"/>
      <c r="T422" s="55"/>
      <c r="U422" s="55"/>
      <c r="V422" s="55"/>
      <c r="W422" s="55"/>
      <c r="X422" s="55"/>
      <c r="Y422" s="55"/>
      <c r="Z422" s="55"/>
      <c r="AA422" s="55"/>
      <c r="AB422" s="55"/>
    </row>
    <row r="423" spans="1:28" ht="15">
      <c r="A423" s="55"/>
      <c r="B423" s="55"/>
      <c r="C423" s="55"/>
      <c r="D423" s="55"/>
      <c r="E423" s="93"/>
      <c r="F423" s="55"/>
      <c r="G423" s="55"/>
      <c r="H423" s="55"/>
      <c r="I423" s="55"/>
      <c r="J423" s="55"/>
      <c r="K423" s="55"/>
      <c r="L423" s="55"/>
      <c r="M423" s="55"/>
      <c r="N423" s="55"/>
      <c r="O423" s="55"/>
      <c r="P423" s="55"/>
      <c r="Q423" s="55"/>
      <c r="R423" s="55"/>
      <c r="S423" s="55"/>
      <c r="T423" s="55"/>
      <c r="U423" s="55"/>
      <c r="V423" s="55"/>
      <c r="W423" s="55"/>
      <c r="X423" s="55"/>
      <c r="Y423" s="55"/>
      <c r="Z423" s="55"/>
      <c r="AA423" s="55"/>
      <c r="AB423" s="55"/>
    </row>
    <row r="424" spans="1:28" ht="15">
      <c r="A424" s="55"/>
      <c r="B424" s="55"/>
      <c r="C424" s="55"/>
      <c r="D424" s="55"/>
      <c r="E424" s="93"/>
      <c r="F424" s="55"/>
      <c r="G424" s="55"/>
      <c r="H424" s="55"/>
      <c r="I424" s="55"/>
      <c r="J424" s="55"/>
      <c r="K424" s="55"/>
      <c r="L424" s="55"/>
      <c r="M424" s="55"/>
      <c r="N424" s="55"/>
      <c r="O424" s="55"/>
      <c r="P424" s="55"/>
      <c r="Q424" s="55"/>
      <c r="R424" s="55"/>
      <c r="S424" s="55"/>
      <c r="T424" s="55"/>
      <c r="U424" s="55"/>
      <c r="V424" s="55"/>
      <c r="W424" s="55"/>
      <c r="X424" s="55"/>
      <c r="Y424" s="55"/>
      <c r="Z424" s="55"/>
      <c r="AA424" s="55"/>
      <c r="AB424" s="55"/>
    </row>
    <row r="425" spans="1:28" ht="15">
      <c r="A425" s="55"/>
      <c r="B425" s="55"/>
      <c r="C425" s="55"/>
      <c r="D425" s="55"/>
      <c r="E425" s="93"/>
      <c r="F425" s="55"/>
      <c r="G425" s="55"/>
      <c r="H425" s="55"/>
      <c r="I425" s="55"/>
      <c r="J425" s="55"/>
      <c r="K425" s="55"/>
      <c r="L425" s="55"/>
      <c r="M425" s="55"/>
      <c r="N425" s="55"/>
      <c r="O425" s="55"/>
      <c r="P425" s="55"/>
      <c r="Q425" s="55"/>
      <c r="R425" s="55"/>
      <c r="S425" s="55"/>
      <c r="T425" s="55"/>
      <c r="U425" s="55"/>
      <c r="V425" s="55"/>
      <c r="W425" s="55"/>
      <c r="X425" s="55"/>
      <c r="Y425" s="55"/>
      <c r="Z425" s="55"/>
      <c r="AA425" s="55"/>
      <c r="AB425" s="55"/>
    </row>
    <row r="426" spans="1:28" ht="15">
      <c r="A426" s="55"/>
      <c r="B426" s="55"/>
      <c r="C426" s="55"/>
      <c r="D426" s="55"/>
      <c r="E426" s="93"/>
      <c r="F426" s="55"/>
      <c r="G426" s="55"/>
      <c r="H426" s="55"/>
      <c r="I426" s="55"/>
      <c r="J426" s="55"/>
      <c r="K426" s="55"/>
      <c r="L426" s="55"/>
      <c r="M426" s="55"/>
      <c r="N426" s="55"/>
      <c r="O426" s="55"/>
      <c r="P426" s="55"/>
      <c r="Q426" s="55"/>
      <c r="R426" s="55"/>
      <c r="S426" s="55"/>
      <c r="T426" s="55"/>
      <c r="U426" s="55"/>
      <c r="V426" s="55"/>
      <c r="W426" s="55"/>
      <c r="X426" s="55"/>
      <c r="Y426" s="55"/>
      <c r="Z426" s="55"/>
      <c r="AA426" s="55"/>
      <c r="AB426" s="55"/>
    </row>
    <row r="427" spans="1:28" ht="15">
      <c r="A427" s="55"/>
      <c r="B427" s="55"/>
      <c r="C427" s="55"/>
      <c r="D427" s="55"/>
      <c r="E427" s="93"/>
      <c r="F427" s="55"/>
      <c r="G427" s="55"/>
      <c r="H427" s="55"/>
      <c r="I427" s="55"/>
      <c r="J427" s="55"/>
      <c r="K427" s="55"/>
      <c r="L427" s="55"/>
      <c r="M427" s="55"/>
      <c r="N427" s="55"/>
      <c r="O427" s="55"/>
      <c r="P427" s="55"/>
      <c r="Q427" s="55"/>
      <c r="R427" s="55"/>
      <c r="S427" s="55"/>
      <c r="T427" s="55"/>
      <c r="U427" s="55"/>
      <c r="V427" s="55"/>
      <c r="W427" s="55"/>
      <c r="X427" s="55"/>
      <c r="Y427" s="55"/>
      <c r="Z427" s="55"/>
      <c r="AA427" s="55"/>
      <c r="AB427" s="55"/>
    </row>
    <row r="428" spans="1:28" ht="15">
      <c r="A428" s="55"/>
      <c r="B428" s="55"/>
      <c r="C428" s="55"/>
      <c r="D428" s="55"/>
      <c r="E428" s="93"/>
      <c r="F428" s="55"/>
      <c r="G428" s="55"/>
      <c r="H428" s="55"/>
      <c r="I428" s="55"/>
      <c r="J428" s="55"/>
      <c r="K428" s="55"/>
      <c r="L428" s="55"/>
      <c r="M428" s="55"/>
      <c r="N428" s="55"/>
      <c r="O428" s="55"/>
      <c r="P428" s="55"/>
      <c r="Q428" s="55"/>
      <c r="R428" s="55"/>
      <c r="S428" s="55"/>
      <c r="T428" s="55"/>
      <c r="U428" s="55"/>
      <c r="V428" s="55"/>
      <c r="W428" s="55"/>
      <c r="X428" s="55"/>
      <c r="Y428" s="55"/>
      <c r="Z428" s="55"/>
      <c r="AA428" s="55"/>
      <c r="AB428" s="55"/>
    </row>
    <row r="429" spans="1:28" ht="15">
      <c r="A429" s="55"/>
      <c r="B429" s="55"/>
      <c r="C429" s="55"/>
      <c r="D429" s="55"/>
      <c r="E429" s="93"/>
      <c r="F429" s="55"/>
      <c r="G429" s="55"/>
      <c r="H429" s="55"/>
      <c r="I429" s="55"/>
      <c r="J429" s="55"/>
      <c r="K429" s="55"/>
      <c r="L429" s="55"/>
      <c r="M429" s="55"/>
      <c r="N429" s="55"/>
      <c r="O429" s="55"/>
      <c r="P429" s="55"/>
      <c r="Q429" s="55"/>
      <c r="R429" s="55"/>
      <c r="S429" s="55"/>
      <c r="T429" s="55"/>
      <c r="U429" s="55"/>
      <c r="V429" s="55"/>
      <c r="W429" s="55"/>
      <c r="X429" s="55"/>
      <c r="Y429" s="55"/>
      <c r="Z429" s="55"/>
      <c r="AA429" s="55"/>
      <c r="AB429" s="55"/>
    </row>
    <row r="430" spans="1:28" ht="15">
      <c r="A430" s="55"/>
      <c r="B430" s="55"/>
      <c r="C430" s="55"/>
      <c r="D430" s="55"/>
      <c r="E430" s="93"/>
      <c r="F430" s="55"/>
      <c r="G430" s="55"/>
      <c r="H430" s="55"/>
      <c r="I430" s="55"/>
      <c r="J430" s="55"/>
      <c r="K430" s="55"/>
      <c r="L430" s="55"/>
      <c r="M430" s="55"/>
      <c r="N430" s="55"/>
      <c r="O430" s="55"/>
      <c r="P430" s="55"/>
      <c r="Q430" s="55"/>
      <c r="R430" s="55"/>
      <c r="S430" s="55"/>
      <c r="T430" s="55"/>
      <c r="U430" s="55"/>
      <c r="V430" s="55"/>
      <c r="W430" s="55"/>
      <c r="X430" s="55"/>
      <c r="Y430" s="55"/>
      <c r="Z430" s="55"/>
      <c r="AA430" s="55"/>
      <c r="AB430" s="55"/>
    </row>
    <row r="431" spans="1:28" ht="15">
      <c r="A431" s="55"/>
      <c r="B431" s="55"/>
      <c r="C431" s="55"/>
      <c r="D431" s="55"/>
      <c r="E431" s="93"/>
      <c r="F431" s="55"/>
      <c r="G431" s="55"/>
      <c r="H431" s="55"/>
      <c r="I431" s="55"/>
      <c r="J431" s="55"/>
      <c r="K431" s="55"/>
      <c r="L431" s="55"/>
      <c r="M431" s="55"/>
      <c r="N431" s="55"/>
      <c r="O431" s="55"/>
      <c r="P431" s="55"/>
      <c r="Q431" s="55"/>
      <c r="R431" s="55"/>
      <c r="S431" s="55"/>
      <c r="T431" s="55"/>
      <c r="U431" s="55"/>
      <c r="V431" s="55"/>
      <c r="W431" s="55"/>
      <c r="X431" s="55"/>
      <c r="Y431" s="55"/>
      <c r="Z431" s="55"/>
      <c r="AA431" s="55"/>
      <c r="AB431" s="55"/>
    </row>
    <row r="432" spans="1:28" ht="15">
      <c r="A432" s="55"/>
      <c r="B432" s="55"/>
      <c r="C432" s="55"/>
      <c r="D432" s="55"/>
      <c r="E432" s="93"/>
      <c r="F432" s="55"/>
      <c r="G432" s="55"/>
      <c r="H432" s="55"/>
      <c r="I432" s="55"/>
      <c r="J432" s="55"/>
      <c r="K432" s="55"/>
      <c r="L432" s="55"/>
      <c r="M432" s="55"/>
      <c r="N432" s="55"/>
      <c r="O432" s="55"/>
      <c r="P432" s="55"/>
      <c r="Q432" s="55"/>
      <c r="R432" s="55"/>
      <c r="S432" s="55"/>
      <c r="T432" s="55"/>
      <c r="U432" s="55"/>
      <c r="V432" s="55"/>
      <c r="W432" s="55"/>
      <c r="X432" s="55"/>
      <c r="Y432" s="55"/>
      <c r="Z432" s="55"/>
      <c r="AA432" s="55"/>
      <c r="AB432" s="55"/>
    </row>
    <row r="433" spans="1:28" ht="15">
      <c r="A433" s="55"/>
      <c r="B433" s="55"/>
      <c r="C433" s="55"/>
      <c r="D433" s="55"/>
      <c r="E433" s="93"/>
      <c r="F433" s="55"/>
      <c r="G433" s="55"/>
      <c r="H433" s="55"/>
      <c r="I433" s="55"/>
      <c r="J433" s="55"/>
      <c r="K433" s="55"/>
      <c r="L433" s="55"/>
      <c r="M433" s="55"/>
      <c r="N433" s="55"/>
      <c r="O433" s="55"/>
      <c r="P433" s="55"/>
      <c r="Q433" s="55"/>
      <c r="R433" s="55"/>
      <c r="S433" s="55"/>
      <c r="T433" s="55"/>
      <c r="U433" s="55"/>
      <c r="V433" s="55"/>
      <c r="W433" s="55"/>
      <c r="X433" s="55"/>
      <c r="Y433" s="55"/>
      <c r="Z433" s="55"/>
      <c r="AA433" s="55"/>
      <c r="AB433" s="55"/>
    </row>
    <row r="434" spans="1:28" ht="15">
      <c r="A434" s="55"/>
      <c r="B434" s="55"/>
      <c r="C434" s="55"/>
      <c r="D434" s="55"/>
      <c r="E434" s="93"/>
      <c r="F434" s="55"/>
      <c r="G434" s="55"/>
      <c r="H434" s="55"/>
      <c r="I434" s="55"/>
      <c r="J434" s="55"/>
      <c r="K434" s="55"/>
      <c r="L434" s="55"/>
      <c r="M434" s="55"/>
      <c r="N434" s="55"/>
      <c r="O434" s="55"/>
      <c r="P434" s="55"/>
      <c r="Q434" s="55"/>
      <c r="R434" s="55"/>
      <c r="S434" s="55"/>
      <c r="T434" s="55"/>
      <c r="U434" s="55"/>
      <c r="V434" s="55"/>
      <c r="W434" s="55"/>
      <c r="X434" s="55"/>
      <c r="Y434" s="55"/>
      <c r="Z434" s="55"/>
      <c r="AA434" s="55"/>
      <c r="AB434" s="55"/>
    </row>
    <row r="435" spans="1:28" ht="15">
      <c r="A435" s="55"/>
      <c r="B435" s="55"/>
      <c r="C435" s="55"/>
      <c r="D435" s="55"/>
      <c r="E435" s="93"/>
      <c r="F435" s="55"/>
      <c r="G435" s="55"/>
      <c r="H435" s="55"/>
      <c r="I435" s="55"/>
      <c r="J435" s="55"/>
      <c r="K435" s="55"/>
      <c r="L435" s="55"/>
      <c r="M435" s="55"/>
      <c r="N435" s="55"/>
      <c r="O435" s="55"/>
      <c r="P435" s="55"/>
      <c r="Q435" s="55"/>
      <c r="R435" s="55"/>
      <c r="S435" s="55"/>
      <c r="T435" s="55"/>
      <c r="U435" s="55"/>
      <c r="V435" s="55"/>
      <c r="W435" s="55"/>
      <c r="X435" s="55"/>
      <c r="Y435" s="55"/>
      <c r="Z435" s="55"/>
      <c r="AA435" s="55"/>
      <c r="AB435" s="55"/>
    </row>
    <row r="436" spans="1:28" ht="15">
      <c r="A436" s="55"/>
      <c r="B436" s="55"/>
      <c r="C436" s="55"/>
      <c r="D436" s="55"/>
      <c r="E436" s="93"/>
      <c r="F436" s="55"/>
      <c r="G436" s="55"/>
      <c r="H436" s="55"/>
      <c r="I436" s="55"/>
      <c r="J436" s="55"/>
      <c r="K436" s="55"/>
      <c r="L436" s="55"/>
      <c r="M436" s="55"/>
      <c r="N436" s="55"/>
      <c r="O436" s="55"/>
      <c r="P436" s="55"/>
      <c r="Q436" s="55"/>
      <c r="R436" s="55"/>
      <c r="S436" s="55"/>
      <c r="T436" s="55"/>
      <c r="U436" s="55"/>
      <c r="V436" s="55"/>
      <c r="W436" s="55"/>
      <c r="X436" s="55"/>
      <c r="Y436" s="55"/>
      <c r="Z436" s="55"/>
      <c r="AA436" s="55"/>
      <c r="AB436" s="55"/>
    </row>
    <row r="437" spans="1:28" ht="15">
      <c r="A437" s="55"/>
      <c r="B437" s="55"/>
      <c r="C437" s="55"/>
      <c r="D437" s="55"/>
      <c r="E437" s="93"/>
      <c r="F437" s="55"/>
      <c r="G437" s="55"/>
      <c r="H437" s="55"/>
      <c r="I437" s="55"/>
      <c r="J437" s="55"/>
      <c r="K437" s="55"/>
      <c r="L437" s="55"/>
      <c r="M437" s="55"/>
      <c r="N437" s="55"/>
      <c r="O437" s="55"/>
      <c r="P437" s="55"/>
      <c r="Q437" s="55"/>
      <c r="R437" s="55"/>
      <c r="S437" s="55"/>
      <c r="T437" s="55"/>
      <c r="U437" s="55"/>
      <c r="V437" s="55"/>
      <c r="W437" s="55"/>
      <c r="X437" s="55"/>
      <c r="Y437" s="55"/>
      <c r="Z437" s="55"/>
      <c r="AA437" s="55"/>
      <c r="AB437" s="55"/>
    </row>
    <row r="438" spans="1:28" ht="15">
      <c r="A438" s="55"/>
      <c r="B438" s="55"/>
      <c r="C438" s="55"/>
      <c r="D438" s="55"/>
      <c r="E438" s="93"/>
      <c r="F438" s="55"/>
      <c r="G438" s="55"/>
      <c r="H438" s="55"/>
      <c r="I438" s="55"/>
      <c r="J438" s="55"/>
      <c r="K438" s="55"/>
      <c r="L438" s="55"/>
      <c r="M438" s="55"/>
      <c r="N438" s="55"/>
      <c r="O438" s="55"/>
      <c r="P438" s="55"/>
      <c r="Q438" s="55"/>
      <c r="R438" s="55"/>
      <c r="S438" s="55"/>
      <c r="T438" s="55"/>
      <c r="U438" s="55"/>
      <c r="V438" s="55"/>
      <c r="W438" s="55"/>
      <c r="X438" s="55"/>
      <c r="Y438" s="55"/>
      <c r="Z438" s="55"/>
      <c r="AA438" s="55"/>
      <c r="AB438" s="55"/>
    </row>
    <row r="439" spans="1:28" ht="15">
      <c r="A439" s="55"/>
      <c r="B439" s="55"/>
      <c r="C439" s="55"/>
      <c r="D439" s="55"/>
      <c r="E439" s="93"/>
      <c r="F439" s="55"/>
      <c r="G439" s="55"/>
      <c r="H439" s="55"/>
      <c r="I439" s="55"/>
      <c r="J439" s="55"/>
      <c r="K439" s="55"/>
      <c r="L439" s="55"/>
      <c r="M439" s="55"/>
      <c r="N439" s="55"/>
      <c r="O439" s="55"/>
      <c r="P439" s="55"/>
      <c r="Q439" s="55"/>
      <c r="R439" s="55"/>
      <c r="S439" s="55"/>
      <c r="T439" s="55"/>
      <c r="U439" s="55"/>
      <c r="V439" s="55"/>
      <c r="W439" s="55"/>
      <c r="X439" s="55"/>
      <c r="Y439" s="55"/>
      <c r="Z439" s="55"/>
      <c r="AA439" s="55"/>
      <c r="AB439" s="55"/>
    </row>
    <row r="440" spans="1:28" ht="15">
      <c r="A440" s="55"/>
      <c r="B440" s="55"/>
      <c r="C440" s="55"/>
      <c r="D440" s="55"/>
      <c r="E440" s="93"/>
      <c r="F440" s="55"/>
      <c r="G440" s="55"/>
      <c r="H440" s="55"/>
      <c r="I440" s="55"/>
      <c r="J440" s="55"/>
      <c r="K440" s="55"/>
      <c r="L440" s="55"/>
      <c r="M440" s="55"/>
      <c r="N440" s="55"/>
      <c r="O440" s="55"/>
      <c r="P440" s="55"/>
      <c r="Q440" s="55"/>
      <c r="R440" s="55"/>
      <c r="S440" s="55"/>
      <c r="T440" s="55"/>
      <c r="U440" s="55"/>
      <c r="V440" s="55"/>
      <c r="W440" s="55"/>
      <c r="X440" s="55"/>
      <c r="Y440" s="55"/>
      <c r="Z440" s="55"/>
      <c r="AA440" s="55"/>
      <c r="AB440" s="55"/>
    </row>
    <row r="441" spans="1:28" ht="15">
      <c r="A441" s="55"/>
      <c r="B441" s="55"/>
      <c r="C441" s="55"/>
      <c r="D441" s="55"/>
      <c r="E441" s="93"/>
      <c r="F441" s="55"/>
      <c r="G441" s="55"/>
      <c r="H441" s="55"/>
      <c r="I441" s="55"/>
      <c r="J441" s="55"/>
      <c r="K441" s="55"/>
      <c r="L441" s="55"/>
      <c r="M441" s="55"/>
      <c r="N441" s="55"/>
      <c r="O441" s="55"/>
      <c r="P441" s="55"/>
      <c r="Q441" s="55"/>
      <c r="R441" s="55"/>
      <c r="S441" s="55"/>
      <c r="T441" s="55"/>
      <c r="U441" s="55"/>
      <c r="V441" s="55"/>
      <c r="W441" s="55"/>
      <c r="X441" s="55"/>
      <c r="Y441" s="55"/>
      <c r="Z441" s="55"/>
      <c r="AA441" s="55"/>
      <c r="AB441" s="55"/>
    </row>
    <row r="442" spans="1:28" ht="15">
      <c r="A442" s="55"/>
      <c r="B442" s="55"/>
      <c r="C442" s="55"/>
      <c r="D442" s="55"/>
      <c r="E442" s="93"/>
      <c r="F442" s="55"/>
      <c r="G442" s="55"/>
      <c r="H442" s="55"/>
      <c r="I442" s="55"/>
      <c r="J442" s="55"/>
      <c r="K442" s="55"/>
      <c r="L442" s="55"/>
      <c r="M442" s="55"/>
      <c r="N442" s="55"/>
      <c r="O442" s="55"/>
      <c r="P442" s="55"/>
      <c r="Q442" s="55"/>
      <c r="R442" s="55"/>
      <c r="S442" s="55"/>
      <c r="T442" s="55"/>
      <c r="U442" s="55"/>
      <c r="V442" s="55"/>
      <c r="W442" s="55"/>
      <c r="X442" s="55"/>
      <c r="Y442" s="55"/>
      <c r="Z442" s="55"/>
      <c r="AA442" s="55"/>
      <c r="AB442" s="55"/>
    </row>
    <row r="443" spans="1:28" ht="15">
      <c r="A443" s="55"/>
      <c r="B443" s="55"/>
      <c r="C443" s="55"/>
      <c r="D443" s="55"/>
      <c r="E443" s="93"/>
      <c r="F443" s="55"/>
      <c r="G443" s="55"/>
      <c r="H443" s="55"/>
      <c r="I443" s="55"/>
      <c r="J443" s="55"/>
      <c r="K443" s="55"/>
      <c r="L443" s="55"/>
      <c r="M443" s="55"/>
      <c r="N443" s="55"/>
      <c r="O443" s="55"/>
      <c r="P443" s="55"/>
      <c r="Q443" s="55"/>
      <c r="R443" s="55"/>
      <c r="S443" s="55"/>
      <c r="T443" s="55"/>
      <c r="U443" s="55"/>
      <c r="V443" s="55"/>
      <c r="W443" s="55"/>
      <c r="X443" s="55"/>
      <c r="Y443" s="55"/>
      <c r="Z443" s="55"/>
      <c r="AA443" s="55"/>
      <c r="AB443" s="55"/>
    </row>
    <row r="444" spans="1:28" ht="15">
      <c r="A444" s="55"/>
      <c r="B444" s="55"/>
      <c r="C444" s="55"/>
      <c r="D444" s="55"/>
      <c r="E444" s="93"/>
      <c r="F444" s="55"/>
      <c r="G444" s="55"/>
      <c r="H444" s="55"/>
      <c r="I444" s="55"/>
      <c r="J444" s="55"/>
      <c r="K444" s="55"/>
      <c r="L444" s="55"/>
      <c r="M444" s="55"/>
      <c r="N444" s="55"/>
      <c r="O444" s="55"/>
      <c r="P444" s="55"/>
      <c r="Q444" s="55"/>
      <c r="R444" s="55"/>
      <c r="S444" s="55"/>
      <c r="T444" s="55"/>
      <c r="U444" s="55"/>
      <c r="V444" s="55"/>
      <c r="W444" s="55"/>
      <c r="X444" s="55"/>
      <c r="Y444" s="55"/>
      <c r="Z444" s="55"/>
      <c r="AA444" s="55"/>
      <c r="AB444" s="55"/>
    </row>
    <row r="445" spans="1:28" ht="15">
      <c r="A445" s="55"/>
      <c r="B445" s="55"/>
      <c r="C445" s="55"/>
      <c r="D445" s="55"/>
      <c r="E445" s="93"/>
      <c r="F445" s="55"/>
      <c r="G445" s="55"/>
      <c r="H445" s="55"/>
      <c r="I445" s="55"/>
      <c r="J445" s="55"/>
      <c r="K445" s="55"/>
      <c r="L445" s="55"/>
      <c r="M445" s="55"/>
      <c r="N445" s="55"/>
      <c r="O445" s="55"/>
      <c r="P445" s="55"/>
      <c r="Q445" s="55"/>
      <c r="R445" s="55"/>
      <c r="S445" s="55"/>
      <c r="T445" s="55"/>
      <c r="U445" s="55"/>
      <c r="V445" s="55"/>
      <c r="W445" s="55"/>
      <c r="X445" s="55"/>
      <c r="Y445" s="55"/>
      <c r="Z445" s="55"/>
      <c r="AA445" s="55"/>
      <c r="AB445" s="55"/>
    </row>
    <row r="446" spans="1:28" ht="15">
      <c r="A446" s="55"/>
      <c r="B446" s="55"/>
      <c r="C446" s="55"/>
      <c r="D446" s="55"/>
      <c r="E446" s="93"/>
      <c r="F446" s="55"/>
      <c r="G446" s="55"/>
      <c r="H446" s="55"/>
      <c r="I446" s="55"/>
      <c r="J446" s="55"/>
      <c r="K446" s="55"/>
      <c r="L446" s="55"/>
      <c r="M446" s="55"/>
      <c r="N446" s="55"/>
      <c r="O446" s="55"/>
      <c r="P446" s="55"/>
      <c r="Q446" s="55"/>
      <c r="R446" s="55"/>
      <c r="S446" s="55"/>
      <c r="T446" s="55"/>
      <c r="U446" s="55"/>
      <c r="V446" s="55"/>
      <c r="W446" s="55"/>
      <c r="X446" s="55"/>
      <c r="Y446" s="55"/>
      <c r="Z446" s="55"/>
      <c r="AA446" s="55"/>
      <c r="AB446" s="55"/>
    </row>
    <row r="447" spans="1:28" ht="15">
      <c r="A447" s="55"/>
      <c r="B447" s="55"/>
      <c r="C447" s="55"/>
      <c r="D447" s="55"/>
      <c r="E447" s="93"/>
      <c r="F447" s="55"/>
      <c r="G447" s="55"/>
      <c r="H447" s="55"/>
      <c r="I447" s="55"/>
      <c r="J447" s="55"/>
      <c r="K447" s="55"/>
      <c r="L447" s="55"/>
      <c r="M447" s="55"/>
      <c r="N447" s="55"/>
      <c r="O447" s="55"/>
      <c r="P447" s="55"/>
      <c r="Q447" s="55"/>
      <c r="R447" s="55"/>
      <c r="S447" s="55"/>
      <c r="T447" s="55"/>
      <c r="U447" s="55"/>
      <c r="V447" s="55"/>
      <c r="W447" s="55"/>
      <c r="X447" s="55"/>
      <c r="Y447" s="55"/>
      <c r="Z447" s="55"/>
      <c r="AA447" s="55"/>
      <c r="AB447" s="55"/>
    </row>
    <row r="448" spans="1:28" ht="15">
      <c r="A448" s="55"/>
      <c r="B448" s="55"/>
      <c r="C448" s="55"/>
      <c r="D448" s="55"/>
      <c r="E448" s="93"/>
      <c r="F448" s="55"/>
      <c r="G448" s="55"/>
      <c r="H448" s="55"/>
      <c r="I448" s="55"/>
      <c r="J448" s="55"/>
      <c r="K448" s="55"/>
      <c r="L448" s="55"/>
      <c r="M448" s="55"/>
      <c r="N448" s="55"/>
      <c r="O448" s="55"/>
      <c r="P448" s="55"/>
      <c r="Q448" s="55"/>
      <c r="R448" s="55"/>
      <c r="S448" s="55"/>
      <c r="T448" s="55"/>
      <c r="U448" s="55"/>
      <c r="V448" s="55"/>
      <c r="W448" s="55"/>
      <c r="X448" s="55"/>
      <c r="Y448" s="55"/>
      <c r="Z448" s="55"/>
      <c r="AA448" s="55"/>
      <c r="AB448" s="55"/>
    </row>
    <row r="449" spans="1:28" ht="15">
      <c r="A449" s="55"/>
      <c r="B449" s="55"/>
      <c r="C449" s="55"/>
      <c r="D449" s="55"/>
      <c r="E449" s="93"/>
      <c r="F449" s="55"/>
      <c r="G449" s="55"/>
      <c r="H449" s="55"/>
      <c r="I449" s="55"/>
      <c r="J449" s="55"/>
      <c r="K449" s="55"/>
      <c r="L449" s="55"/>
      <c r="M449" s="55"/>
      <c r="N449" s="55"/>
      <c r="O449" s="55"/>
      <c r="P449" s="55"/>
      <c r="Q449" s="55"/>
      <c r="R449" s="55"/>
      <c r="S449" s="55"/>
      <c r="T449" s="55"/>
      <c r="U449" s="55"/>
      <c r="V449" s="55"/>
      <c r="W449" s="55"/>
      <c r="X449" s="55"/>
      <c r="Y449" s="55"/>
      <c r="Z449" s="55"/>
      <c r="AA449" s="55"/>
      <c r="AB449" s="55"/>
    </row>
    <row r="450" spans="1:28" ht="15">
      <c r="A450" s="55"/>
      <c r="B450" s="55"/>
      <c r="C450" s="55"/>
      <c r="D450" s="55"/>
      <c r="E450" s="93"/>
      <c r="F450" s="55"/>
      <c r="G450" s="55"/>
      <c r="H450" s="55"/>
      <c r="I450" s="55"/>
      <c r="J450" s="55"/>
      <c r="K450" s="55"/>
      <c r="L450" s="55"/>
      <c r="M450" s="55"/>
      <c r="N450" s="55"/>
      <c r="O450" s="55"/>
      <c r="P450" s="55"/>
      <c r="Q450" s="55"/>
      <c r="R450" s="55"/>
      <c r="S450" s="55"/>
      <c r="T450" s="55"/>
      <c r="U450" s="55"/>
      <c r="V450" s="55"/>
      <c r="W450" s="55"/>
      <c r="X450" s="55"/>
      <c r="Y450" s="55"/>
      <c r="Z450" s="55"/>
      <c r="AA450" s="55"/>
      <c r="AB450" s="55"/>
    </row>
    <row r="451" spans="1:28" ht="15">
      <c r="A451" s="55"/>
      <c r="B451" s="55"/>
      <c r="C451" s="55"/>
      <c r="D451" s="55"/>
      <c r="E451" s="93"/>
      <c r="F451" s="55"/>
      <c r="G451" s="55"/>
      <c r="H451" s="55"/>
      <c r="I451" s="55"/>
      <c r="J451" s="55"/>
      <c r="K451" s="55"/>
      <c r="L451" s="55"/>
      <c r="M451" s="55"/>
      <c r="N451" s="55"/>
      <c r="O451" s="55"/>
      <c r="P451" s="55"/>
      <c r="Q451" s="55"/>
      <c r="R451" s="55"/>
      <c r="S451" s="55"/>
      <c r="T451" s="55"/>
      <c r="U451" s="55"/>
      <c r="V451" s="55"/>
      <c r="W451" s="55"/>
      <c r="X451" s="55"/>
      <c r="Y451" s="55"/>
      <c r="Z451" s="55"/>
      <c r="AA451" s="55"/>
      <c r="AB451" s="55"/>
    </row>
    <row r="452" spans="1:28" ht="15">
      <c r="A452" s="55"/>
      <c r="B452" s="55"/>
      <c r="C452" s="55"/>
      <c r="D452" s="55"/>
      <c r="E452" s="93"/>
      <c r="F452" s="55"/>
      <c r="G452" s="55"/>
      <c r="H452" s="55"/>
      <c r="I452" s="55"/>
      <c r="J452" s="55"/>
      <c r="K452" s="55"/>
      <c r="L452" s="55"/>
      <c r="M452" s="55"/>
      <c r="N452" s="55"/>
      <c r="O452" s="55"/>
      <c r="P452" s="55"/>
      <c r="Q452" s="55"/>
      <c r="R452" s="55"/>
      <c r="S452" s="55"/>
      <c r="T452" s="55"/>
      <c r="U452" s="55"/>
      <c r="V452" s="55"/>
      <c r="W452" s="55"/>
      <c r="X452" s="55"/>
      <c r="Y452" s="55"/>
      <c r="Z452" s="55"/>
      <c r="AA452" s="55"/>
      <c r="AB452" s="55"/>
    </row>
    <row r="453" spans="1:28" ht="15">
      <c r="A453" s="55"/>
      <c r="B453" s="55"/>
      <c r="C453" s="55"/>
      <c r="D453" s="55"/>
      <c r="E453" s="93"/>
      <c r="F453" s="55"/>
      <c r="G453" s="55"/>
      <c r="H453" s="55"/>
      <c r="I453" s="55"/>
      <c r="J453" s="55"/>
      <c r="K453" s="55"/>
      <c r="L453" s="55"/>
      <c r="M453" s="55"/>
      <c r="N453" s="55"/>
      <c r="O453" s="55"/>
      <c r="P453" s="55"/>
      <c r="Q453" s="55"/>
      <c r="R453" s="55"/>
      <c r="S453" s="55"/>
      <c r="T453" s="55"/>
      <c r="U453" s="55"/>
      <c r="V453" s="55"/>
      <c r="W453" s="55"/>
      <c r="X453" s="55"/>
      <c r="Y453" s="55"/>
      <c r="Z453" s="55"/>
      <c r="AA453" s="55"/>
      <c r="AB453" s="55"/>
    </row>
    <row r="454" spans="1:28" ht="15">
      <c r="A454" s="55"/>
      <c r="B454" s="55"/>
      <c r="C454" s="55"/>
      <c r="D454" s="55"/>
      <c r="E454" s="93"/>
      <c r="F454" s="55"/>
      <c r="G454" s="55"/>
      <c r="H454" s="55"/>
      <c r="I454" s="55"/>
      <c r="J454" s="55"/>
      <c r="K454" s="55"/>
      <c r="L454" s="55"/>
      <c r="M454" s="55"/>
      <c r="N454" s="55"/>
      <c r="O454" s="55"/>
      <c r="P454" s="55"/>
      <c r="Q454" s="55"/>
      <c r="R454" s="55"/>
      <c r="S454" s="55"/>
      <c r="T454" s="55"/>
      <c r="U454" s="55"/>
      <c r="V454" s="55"/>
      <c r="W454" s="55"/>
      <c r="X454" s="55"/>
      <c r="Y454" s="55"/>
      <c r="Z454" s="55"/>
      <c r="AA454" s="55"/>
      <c r="AB454" s="55"/>
    </row>
    <row r="455" spans="1:28" ht="15">
      <c r="A455" s="55"/>
      <c r="B455" s="55"/>
      <c r="C455" s="55"/>
      <c r="D455" s="55"/>
      <c r="E455" s="93"/>
      <c r="F455" s="55"/>
      <c r="G455" s="55"/>
      <c r="H455" s="55"/>
      <c r="I455" s="55"/>
      <c r="J455" s="55"/>
      <c r="K455" s="55"/>
      <c r="L455" s="55"/>
      <c r="M455" s="55"/>
      <c r="N455" s="55"/>
      <c r="O455" s="55"/>
      <c r="P455" s="55"/>
      <c r="Q455" s="55"/>
      <c r="R455" s="55"/>
      <c r="S455" s="55"/>
      <c r="T455" s="55"/>
      <c r="U455" s="55"/>
      <c r="V455" s="55"/>
      <c r="W455" s="55"/>
      <c r="X455" s="55"/>
      <c r="Y455" s="55"/>
      <c r="Z455" s="55"/>
      <c r="AA455" s="55"/>
      <c r="AB455" s="55"/>
    </row>
    <row r="456" spans="1:28" ht="15">
      <c r="A456" s="55"/>
      <c r="B456" s="55"/>
      <c r="C456" s="55"/>
      <c r="D456" s="55"/>
      <c r="E456" s="93"/>
      <c r="F456" s="55"/>
      <c r="G456" s="55"/>
      <c r="H456" s="55"/>
      <c r="I456" s="55"/>
      <c r="J456" s="55"/>
      <c r="K456" s="55"/>
      <c r="L456" s="55"/>
      <c r="M456" s="55"/>
      <c r="N456" s="55"/>
      <c r="O456" s="55"/>
      <c r="P456" s="55"/>
      <c r="Q456" s="55"/>
      <c r="R456" s="55"/>
      <c r="S456" s="55"/>
      <c r="T456" s="55"/>
      <c r="U456" s="55"/>
      <c r="V456" s="55"/>
      <c r="W456" s="55"/>
      <c r="X456" s="55"/>
      <c r="Y456" s="55"/>
      <c r="Z456" s="55"/>
      <c r="AA456" s="55"/>
      <c r="AB456" s="55"/>
    </row>
    <row r="457" spans="1:28" ht="15">
      <c r="A457" s="55"/>
      <c r="B457" s="55"/>
      <c r="C457" s="55"/>
      <c r="D457" s="55"/>
      <c r="E457" s="93"/>
      <c r="F457" s="55"/>
      <c r="G457" s="55"/>
      <c r="H457" s="55"/>
      <c r="I457" s="55"/>
      <c r="J457" s="55"/>
      <c r="K457" s="55"/>
      <c r="L457" s="55"/>
      <c r="M457" s="55"/>
      <c r="N457" s="55"/>
      <c r="O457" s="55"/>
      <c r="P457" s="55"/>
      <c r="Q457" s="55"/>
      <c r="R457" s="55"/>
      <c r="S457" s="55"/>
      <c r="T457" s="55"/>
      <c r="U457" s="55"/>
      <c r="V457" s="55"/>
      <c r="W457" s="55"/>
      <c r="X457" s="55"/>
      <c r="Y457" s="55"/>
      <c r="Z457" s="55"/>
      <c r="AA457" s="55"/>
      <c r="AB457" s="55"/>
    </row>
    <row r="458" spans="1:28" ht="15">
      <c r="A458" s="55"/>
      <c r="B458" s="55"/>
      <c r="C458" s="55"/>
      <c r="D458" s="55"/>
      <c r="E458" s="93"/>
      <c r="F458" s="55"/>
      <c r="G458" s="55"/>
      <c r="H458" s="55"/>
      <c r="I458" s="55"/>
      <c r="J458" s="55"/>
      <c r="K458" s="55"/>
      <c r="L458" s="55"/>
      <c r="M458" s="55"/>
      <c r="N458" s="55"/>
      <c r="O458" s="55"/>
      <c r="P458" s="55"/>
      <c r="Q458" s="55"/>
      <c r="R458" s="55"/>
      <c r="S458" s="55"/>
      <c r="T458" s="55"/>
      <c r="U458" s="55"/>
      <c r="V458" s="55"/>
      <c r="W458" s="55"/>
      <c r="X458" s="55"/>
      <c r="Y458" s="55"/>
      <c r="Z458" s="55"/>
      <c r="AA458" s="55"/>
      <c r="AB458" s="55"/>
    </row>
    <row r="459" spans="1:28" ht="15">
      <c r="A459" s="55"/>
      <c r="B459" s="55"/>
      <c r="C459" s="55"/>
      <c r="D459" s="55"/>
      <c r="E459" s="93"/>
      <c r="F459" s="55"/>
      <c r="G459" s="55"/>
      <c r="H459" s="55"/>
      <c r="I459" s="55"/>
      <c r="J459" s="55"/>
      <c r="K459" s="55"/>
      <c r="L459" s="55"/>
      <c r="M459" s="55"/>
      <c r="N459" s="55"/>
      <c r="O459" s="55"/>
      <c r="P459" s="55"/>
      <c r="Q459" s="55"/>
      <c r="R459" s="55"/>
      <c r="S459" s="55"/>
      <c r="T459" s="55"/>
      <c r="U459" s="55"/>
      <c r="V459" s="55"/>
      <c r="W459" s="55"/>
      <c r="X459" s="55"/>
      <c r="Y459" s="55"/>
      <c r="Z459" s="55"/>
      <c r="AA459" s="55"/>
      <c r="AB459" s="55"/>
    </row>
    <row r="460" spans="1:28" ht="15">
      <c r="A460" s="55"/>
      <c r="B460" s="55"/>
      <c r="C460" s="55"/>
      <c r="D460" s="55"/>
      <c r="E460" s="93"/>
      <c r="F460" s="55"/>
      <c r="G460" s="55"/>
      <c r="H460" s="55"/>
      <c r="I460" s="55"/>
      <c r="J460" s="55"/>
      <c r="K460" s="55"/>
      <c r="L460" s="55"/>
      <c r="M460" s="55"/>
      <c r="N460" s="55"/>
      <c r="O460" s="55"/>
      <c r="P460" s="55"/>
      <c r="Q460" s="55"/>
      <c r="R460" s="55"/>
      <c r="S460" s="55"/>
      <c r="T460" s="55"/>
      <c r="U460" s="55"/>
      <c r="V460" s="55"/>
      <c r="W460" s="55"/>
      <c r="X460" s="55"/>
      <c r="Y460" s="55"/>
      <c r="Z460" s="55"/>
      <c r="AA460" s="55"/>
      <c r="AB460" s="55"/>
    </row>
    <row r="461" spans="1:28" ht="15">
      <c r="A461" s="55"/>
      <c r="B461" s="55"/>
      <c r="C461" s="55"/>
      <c r="D461" s="55"/>
      <c r="E461" s="93"/>
      <c r="F461" s="55"/>
      <c r="G461" s="55"/>
      <c r="H461" s="55"/>
      <c r="I461" s="55"/>
      <c r="J461" s="55"/>
      <c r="K461" s="55"/>
      <c r="L461" s="55"/>
      <c r="M461" s="55"/>
      <c r="N461" s="55"/>
      <c r="O461" s="55"/>
      <c r="P461" s="55"/>
      <c r="Q461" s="55"/>
      <c r="R461" s="55"/>
      <c r="S461" s="55"/>
      <c r="T461" s="55"/>
      <c r="U461" s="55"/>
      <c r="V461" s="55"/>
      <c r="W461" s="55"/>
      <c r="X461" s="55"/>
      <c r="Y461" s="55"/>
      <c r="Z461" s="55"/>
      <c r="AA461" s="55"/>
      <c r="AB461" s="55"/>
    </row>
    <row r="462" spans="1:28" ht="15">
      <c r="A462" s="55"/>
      <c r="B462" s="55"/>
      <c r="C462" s="55"/>
      <c r="D462" s="55"/>
      <c r="E462" s="93"/>
      <c r="F462" s="55"/>
      <c r="G462" s="55"/>
      <c r="H462" s="55"/>
      <c r="I462" s="55"/>
      <c r="J462" s="55"/>
      <c r="K462" s="55"/>
      <c r="L462" s="55"/>
      <c r="M462" s="55"/>
      <c r="N462" s="55"/>
      <c r="O462" s="55"/>
      <c r="P462" s="55"/>
      <c r="Q462" s="55"/>
      <c r="R462" s="55"/>
      <c r="S462" s="55"/>
      <c r="T462" s="55"/>
      <c r="U462" s="55"/>
      <c r="V462" s="55"/>
      <c r="W462" s="55"/>
      <c r="X462" s="55"/>
      <c r="Y462" s="55"/>
      <c r="Z462" s="55"/>
      <c r="AA462" s="55"/>
      <c r="AB462" s="55"/>
    </row>
    <row r="463" spans="1:28" ht="15">
      <c r="A463" s="55"/>
      <c r="B463" s="55"/>
      <c r="C463" s="55"/>
      <c r="D463" s="55"/>
      <c r="E463" s="93"/>
      <c r="F463" s="55"/>
      <c r="G463" s="55"/>
      <c r="H463" s="55"/>
      <c r="I463" s="55"/>
      <c r="J463" s="55"/>
      <c r="K463" s="55"/>
      <c r="L463" s="55"/>
      <c r="M463" s="55"/>
      <c r="N463" s="55"/>
      <c r="O463" s="55"/>
      <c r="P463" s="55"/>
      <c r="Q463" s="55"/>
      <c r="R463" s="55"/>
      <c r="S463" s="55"/>
      <c r="T463" s="55"/>
      <c r="U463" s="55"/>
      <c r="V463" s="55"/>
      <c r="W463" s="55"/>
      <c r="X463" s="55"/>
      <c r="Y463" s="55"/>
      <c r="Z463" s="55"/>
      <c r="AA463" s="55"/>
      <c r="AB463" s="55"/>
    </row>
    <row r="464" spans="1:28" ht="15">
      <c r="A464" s="55"/>
      <c r="B464" s="55"/>
      <c r="C464" s="55"/>
      <c r="D464" s="55"/>
      <c r="E464" s="93"/>
      <c r="F464" s="55"/>
      <c r="G464" s="55"/>
      <c r="H464" s="55"/>
      <c r="I464" s="55"/>
      <c r="J464" s="55"/>
      <c r="K464" s="55"/>
      <c r="L464" s="55"/>
      <c r="M464" s="55"/>
      <c r="N464" s="55"/>
      <c r="O464" s="55"/>
      <c r="P464" s="55"/>
      <c r="Q464" s="55"/>
      <c r="R464" s="55"/>
      <c r="S464" s="55"/>
      <c r="T464" s="55"/>
      <c r="U464" s="55"/>
      <c r="V464" s="55"/>
      <c r="W464" s="55"/>
      <c r="X464" s="55"/>
      <c r="Y464" s="55"/>
      <c r="Z464" s="55"/>
      <c r="AA464" s="55"/>
      <c r="AB464" s="55"/>
    </row>
    <row r="465" spans="1:28" ht="15">
      <c r="A465" s="55"/>
      <c r="B465" s="55"/>
      <c r="C465" s="55"/>
      <c r="D465" s="55"/>
      <c r="E465" s="93"/>
      <c r="F465" s="55"/>
      <c r="G465" s="55"/>
      <c r="H465" s="55"/>
      <c r="I465" s="55"/>
      <c r="J465" s="55"/>
      <c r="K465" s="55"/>
      <c r="L465" s="55"/>
      <c r="M465" s="55"/>
      <c r="N465" s="55"/>
      <c r="O465" s="55"/>
      <c r="P465" s="55"/>
      <c r="Q465" s="55"/>
      <c r="R465" s="55"/>
      <c r="S465" s="55"/>
      <c r="T465" s="55"/>
      <c r="U465" s="55"/>
      <c r="V465" s="55"/>
      <c r="W465" s="55"/>
      <c r="X465" s="55"/>
      <c r="Y465" s="55"/>
      <c r="Z465" s="55"/>
      <c r="AA465" s="55"/>
      <c r="AB465" s="55"/>
    </row>
    <row r="466" spans="1:28" ht="15">
      <c r="A466" s="55"/>
      <c r="B466" s="55"/>
      <c r="C466" s="55"/>
      <c r="D466" s="55"/>
      <c r="E466" s="93"/>
      <c r="F466" s="55"/>
      <c r="G466" s="55"/>
      <c r="H466" s="55"/>
      <c r="I466" s="55"/>
      <c r="J466" s="55"/>
      <c r="K466" s="55"/>
      <c r="L466" s="55"/>
      <c r="M466" s="55"/>
      <c r="N466" s="55"/>
      <c r="O466" s="55"/>
      <c r="P466" s="55"/>
      <c r="Q466" s="55"/>
      <c r="R466" s="55"/>
      <c r="S466" s="55"/>
      <c r="T466" s="55"/>
      <c r="U466" s="55"/>
      <c r="V466" s="55"/>
      <c r="W466" s="55"/>
      <c r="X466" s="55"/>
      <c r="Y466" s="55"/>
      <c r="Z466" s="55"/>
      <c r="AA466" s="55"/>
      <c r="AB466" s="55"/>
    </row>
    <row r="467" spans="1:28" ht="15">
      <c r="A467" s="55"/>
      <c r="B467" s="55"/>
      <c r="C467" s="55"/>
      <c r="D467" s="55"/>
      <c r="E467" s="93"/>
      <c r="F467" s="55"/>
      <c r="G467" s="55"/>
      <c r="H467" s="55"/>
      <c r="I467" s="55"/>
      <c r="J467" s="55"/>
      <c r="K467" s="55"/>
      <c r="L467" s="55"/>
      <c r="M467" s="55"/>
      <c r="N467" s="55"/>
      <c r="O467" s="55"/>
      <c r="P467" s="55"/>
      <c r="Q467" s="55"/>
      <c r="R467" s="55"/>
      <c r="S467" s="55"/>
      <c r="T467" s="55"/>
      <c r="U467" s="55"/>
      <c r="V467" s="55"/>
      <c r="W467" s="55"/>
      <c r="X467" s="55"/>
      <c r="Y467" s="55"/>
      <c r="Z467" s="55"/>
      <c r="AA467" s="55"/>
      <c r="AB467" s="55"/>
    </row>
    <row r="468" spans="1:28" ht="15">
      <c r="A468" s="55"/>
      <c r="B468" s="55"/>
      <c r="C468" s="55"/>
      <c r="D468" s="55"/>
      <c r="E468" s="93"/>
      <c r="F468" s="55"/>
      <c r="G468" s="55"/>
      <c r="H468" s="55"/>
      <c r="I468" s="55"/>
      <c r="J468" s="55"/>
      <c r="K468" s="55"/>
      <c r="L468" s="55"/>
      <c r="M468" s="55"/>
      <c r="N468" s="55"/>
      <c r="O468" s="55"/>
      <c r="P468" s="55"/>
      <c r="Q468" s="55"/>
      <c r="R468" s="55"/>
      <c r="S468" s="55"/>
      <c r="T468" s="55"/>
      <c r="U468" s="55"/>
      <c r="V468" s="55"/>
      <c r="W468" s="55"/>
      <c r="X468" s="55"/>
      <c r="Y468" s="55"/>
      <c r="Z468" s="55"/>
      <c r="AA468" s="55"/>
      <c r="AB468" s="55"/>
    </row>
    <row r="469" spans="1:28" ht="15">
      <c r="A469" s="55"/>
      <c r="B469" s="55"/>
      <c r="C469" s="55"/>
      <c r="D469" s="55"/>
      <c r="E469" s="93"/>
      <c r="F469" s="55"/>
      <c r="G469" s="55"/>
      <c r="H469" s="55"/>
      <c r="I469" s="55"/>
      <c r="J469" s="55"/>
      <c r="K469" s="55"/>
      <c r="L469" s="55"/>
      <c r="M469" s="55"/>
      <c r="N469" s="55"/>
      <c r="O469" s="55"/>
      <c r="P469" s="55"/>
      <c r="Q469" s="55"/>
      <c r="R469" s="55"/>
      <c r="S469" s="55"/>
      <c r="T469" s="55"/>
      <c r="U469" s="55"/>
      <c r="V469" s="55"/>
      <c r="W469" s="55"/>
      <c r="X469" s="55"/>
      <c r="Y469" s="55"/>
      <c r="Z469" s="55"/>
      <c r="AA469" s="55"/>
      <c r="AB469" s="55"/>
    </row>
    <row r="470" spans="1:28" ht="15">
      <c r="A470" s="55"/>
      <c r="B470" s="55"/>
      <c r="C470" s="55"/>
      <c r="D470" s="55"/>
      <c r="E470" s="93"/>
      <c r="F470" s="55"/>
      <c r="G470" s="55"/>
      <c r="H470" s="55"/>
      <c r="I470" s="55"/>
      <c r="J470" s="55"/>
      <c r="K470" s="55"/>
      <c r="L470" s="55"/>
      <c r="M470" s="55"/>
      <c r="N470" s="55"/>
      <c r="O470" s="55"/>
      <c r="P470" s="55"/>
      <c r="Q470" s="55"/>
      <c r="R470" s="55"/>
      <c r="S470" s="55"/>
      <c r="T470" s="55"/>
      <c r="U470" s="55"/>
      <c r="V470" s="55"/>
      <c r="W470" s="55"/>
      <c r="X470" s="55"/>
      <c r="Y470" s="55"/>
      <c r="Z470" s="55"/>
      <c r="AA470" s="55"/>
      <c r="AB470" s="55"/>
    </row>
    <row r="471" spans="1:28" ht="15">
      <c r="A471" s="55"/>
      <c r="B471" s="55"/>
      <c r="C471" s="55"/>
      <c r="D471" s="55"/>
      <c r="E471" s="93"/>
      <c r="F471" s="55"/>
      <c r="G471" s="55"/>
      <c r="H471" s="55"/>
      <c r="I471" s="55"/>
      <c r="J471" s="55"/>
      <c r="K471" s="55"/>
      <c r="L471" s="55"/>
      <c r="M471" s="55"/>
      <c r="N471" s="55"/>
      <c r="O471" s="55"/>
      <c r="P471" s="55"/>
      <c r="Q471" s="55"/>
      <c r="R471" s="55"/>
      <c r="S471" s="55"/>
      <c r="T471" s="55"/>
      <c r="U471" s="55"/>
      <c r="V471" s="55"/>
      <c r="W471" s="55"/>
      <c r="X471" s="55"/>
      <c r="Y471" s="55"/>
      <c r="Z471" s="55"/>
      <c r="AA471" s="55"/>
      <c r="AB471" s="55"/>
    </row>
    <row r="472" spans="1:28" ht="15">
      <c r="A472" s="55"/>
      <c r="B472" s="55"/>
      <c r="C472" s="55"/>
      <c r="D472" s="55"/>
      <c r="E472" s="93"/>
      <c r="F472" s="55"/>
      <c r="G472" s="55"/>
      <c r="H472" s="55"/>
      <c r="I472" s="55"/>
      <c r="J472" s="55"/>
      <c r="K472" s="55"/>
      <c r="L472" s="55"/>
      <c r="M472" s="55"/>
      <c r="N472" s="55"/>
      <c r="O472" s="55"/>
      <c r="P472" s="55"/>
      <c r="Q472" s="55"/>
      <c r="R472" s="55"/>
      <c r="S472" s="55"/>
      <c r="T472" s="55"/>
      <c r="U472" s="55"/>
      <c r="V472" s="55"/>
      <c r="W472" s="55"/>
      <c r="X472" s="55"/>
      <c r="Y472" s="55"/>
      <c r="Z472" s="55"/>
      <c r="AA472" s="55"/>
      <c r="AB472" s="55"/>
    </row>
    <row r="473" spans="1:28" ht="15">
      <c r="A473" s="55"/>
      <c r="B473" s="55"/>
      <c r="C473" s="55"/>
      <c r="D473" s="55"/>
      <c r="E473" s="93"/>
      <c r="F473" s="55"/>
      <c r="G473" s="55"/>
      <c r="H473" s="55"/>
      <c r="I473" s="55"/>
      <c r="J473" s="55"/>
      <c r="K473" s="55"/>
      <c r="L473" s="55"/>
      <c r="M473" s="55"/>
      <c r="N473" s="55"/>
      <c r="O473" s="55"/>
      <c r="P473" s="55"/>
      <c r="Q473" s="55"/>
      <c r="R473" s="55"/>
      <c r="S473" s="55"/>
      <c r="T473" s="55"/>
      <c r="U473" s="55"/>
      <c r="V473" s="55"/>
      <c r="W473" s="55"/>
      <c r="X473" s="55"/>
      <c r="Y473" s="55"/>
      <c r="Z473" s="55"/>
      <c r="AA473" s="55"/>
      <c r="AB473" s="55"/>
    </row>
    <row r="474" spans="1:28" ht="15">
      <c r="A474" s="55"/>
      <c r="B474" s="55"/>
      <c r="C474" s="55"/>
      <c r="D474" s="55"/>
      <c r="E474" s="93"/>
      <c r="F474" s="55"/>
      <c r="G474" s="55"/>
      <c r="H474" s="55"/>
      <c r="I474" s="55"/>
      <c r="J474" s="55"/>
      <c r="K474" s="55"/>
      <c r="L474" s="55"/>
      <c r="M474" s="55"/>
      <c r="N474" s="55"/>
      <c r="O474" s="55"/>
      <c r="P474" s="55"/>
      <c r="Q474" s="55"/>
      <c r="R474" s="55"/>
      <c r="S474" s="55"/>
      <c r="T474" s="55"/>
      <c r="U474" s="55"/>
      <c r="V474" s="55"/>
      <c r="W474" s="55"/>
      <c r="X474" s="55"/>
      <c r="Y474" s="55"/>
      <c r="Z474" s="55"/>
      <c r="AA474" s="55"/>
      <c r="AB474" s="55"/>
    </row>
    <row r="475" spans="1:28" ht="15">
      <c r="A475" s="55"/>
      <c r="B475" s="55"/>
      <c r="C475" s="55"/>
      <c r="D475" s="55"/>
      <c r="E475" s="93"/>
      <c r="F475" s="55"/>
      <c r="G475" s="55"/>
      <c r="H475" s="55"/>
      <c r="I475" s="55"/>
      <c r="J475" s="55"/>
      <c r="K475" s="55"/>
      <c r="L475" s="55"/>
      <c r="M475" s="55"/>
      <c r="N475" s="55"/>
      <c r="O475" s="55"/>
      <c r="P475" s="55"/>
      <c r="Q475" s="55"/>
      <c r="R475" s="55"/>
      <c r="S475" s="55"/>
      <c r="T475" s="55"/>
      <c r="U475" s="55"/>
      <c r="V475" s="55"/>
      <c r="W475" s="55"/>
      <c r="X475" s="55"/>
      <c r="Y475" s="55"/>
      <c r="Z475" s="55"/>
      <c r="AA475" s="55"/>
      <c r="AB475" s="55"/>
    </row>
    <row r="476" spans="1:28" ht="15">
      <c r="A476" s="55"/>
      <c r="B476" s="55"/>
      <c r="C476" s="55"/>
      <c r="D476" s="55"/>
      <c r="E476" s="93"/>
      <c r="F476" s="55"/>
      <c r="G476" s="55"/>
      <c r="H476" s="55"/>
      <c r="I476" s="55"/>
      <c r="J476" s="55"/>
      <c r="K476" s="55"/>
      <c r="L476" s="55"/>
      <c r="M476" s="55"/>
      <c r="N476" s="55"/>
      <c r="O476" s="55"/>
      <c r="P476" s="55"/>
      <c r="Q476" s="55"/>
      <c r="R476" s="55"/>
      <c r="S476" s="55"/>
      <c r="T476" s="55"/>
      <c r="U476" s="55"/>
      <c r="V476" s="55"/>
      <c r="W476" s="55"/>
      <c r="X476" s="55"/>
      <c r="Y476" s="55"/>
      <c r="Z476" s="55"/>
      <c r="AA476" s="55"/>
      <c r="AB476" s="55"/>
    </row>
    <row r="477" spans="1:28" ht="15">
      <c r="A477" s="55"/>
      <c r="B477" s="55"/>
      <c r="C477" s="55"/>
      <c r="D477" s="55"/>
      <c r="E477" s="93"/>
      <c r="F477" s="55"/>
      <c r="G477" s="55"/>
      <c r="H477" s="55"/>
      <c r="I477" s="55"/>
      <c r="J477" s="55"/>
      <c r="K477" s="55"/>
      <c r="L477" s="55"/>
      <c r="M477" s="55"/>
      <c r="N477" s="55"/>
      <c r="O477" s="55"/>
      <c r="P477" s="55"/>
      <c r="Q477" s="55"/>
      <c r="R477" s="55"/>
      <c r="S477" s="55"/>
      <c r="T477" s="55"/>
      <c r="U477" s="55"/>
      <c r="V477" s="55"/>
      <c r="W477" s="55"/>
      <c r="X477" s="55"/>
      <c r="Y477" s="55"/>
      <c r="Z477" s="55"/>
      <c r="AA477" s="55"/>
      <c r="AB477" s="55"/>
    </row>
    <row r="478" spans="1:28" ht="15">
      <c r="A478" s="55"/>
      <c r="B478" s="55"/>
      <c r="C478" s="55"/>
      <c r="D478" s="55"/>
      <c r="E478" s="93"/>
      <c r="F478" s="55"/>
      <c r="G478" s="55"/>
      <c r="H478" s="55"/>
      <c r="I478" s="55"/>
      <c r="J478" s="55"/>
      <c r="K478" s="55"/>
      <c r="L478" s="55"/>
      <c r="M478" s="55"/>
      <c r="N478" s="55"/>
      <c r="O478" s="55"/>
      <c r="P478" s="55"/>
      <c r="Q478" s="55"/>
      <c r="R478" s="55"/>
      <c r="S478" s="55"/>
      <c r="T478" s="55"/>
      <c r="U478" s="55"/>
      <c r="V478" s="55"/>
      <c r="W478" s="55"/>
      <c r="X478" s="55"/>
      <c r="Y478" s="55"/>
      <c r="Z478" s="55"/>
      <c r="AA478" s="55"/>
      <c r="AB478" s="55"/>
    </row>
    <row r="479" spans="1:28" ht="15">
      <c r="A479" s="55"/>
      <c r="B479" s="55"/>
      <c r="C479" s="55"/>
      <c r="D479" s="55"/>
      <c r="E479" s="93"/>
      <c r="F479" s="55"/>
      <c r="G479" s="55"/>
      <c r="H479" s="55"/>
      <c r="I479" s="55"/>
      <c r="J479" s="55"/>
      <c r="K479" s="55"/>
      <c r="L479" s="55"/>
      <c r="M479" s="55"/>
      <c r="N479" s="55"/>
      <c r="O479" s="55"/>
      <c r="P479" s="55"/>
      <c r="Q479" s="55"/>
      <c r="R479" s="55"/>
      <c r="S479" s="55"/>
      <c r="T479" s="55"/>
      <c r="U479" s="55"/>
      <c r="V479" s="55"/>
      <c r="W479" s="55"/>
      <c r="X479" s="55"/>
      <c r="Y479" s="55"/>
      <c r="Z479" s="55"/>
      <c r="AA479" s="55"/>
      <c r="AB479" s="55"/>
    </row>
    <row r="480" spans="1:28" ht="15">
      <c r="A480" s="55"/>
      <c r="B480" s="55"/>
      <c r="C480" s="55"/>
      <c r="D480" s="55"/>
      <c r="E480" s="93"/>
      <c r="F480" s="55"/>
      <c r="G480" s="55"/>
      <c r="H480" s="55"/>
      <c r="I480" s="55"/>
      <c r="J480" s="55"/>
      <c r="K480" s="55"/>
      <c r="L480" s="55"/>
      <c r="M480" s="55"/>
      <c r="N480" s="55"/>
      <c r="O480" s="55"/>
      <c r="P480" s="55"/>
      <c r="Q480" s="55"/>
      <c r="R480" s="55"/>
      <c r="S480" s="55"/>
      <c r="T480" s="55"/>
      <c r="U480" s="55"/>
      <c r="V480" s="55"/>
      <c r="W480" s="55"/>
      <c r="X480" s="55"/>
      <c r="Y480" s="55"/>
      <c r="Z480" s="55"/>
      <c r="AA480" s="55"/>
      <c r="AB480" s="55"/>
    </row>
    <row r="481" spans="1:28" ht="15">
      <c r="A481" s="55"/>
      <c r="B481" s="55"/>
      <c r="C481" s="55"/>
      <c r="D481" s="55"/>
      <c r="E481" s="93"/>
      <c r="F481" s="55"/>
      <c r="G481" s="55"/>
      <c r="H481" s="55"/>
      <c r="I481" s="55"/>
      <c r="J481" s="55"/>
      <c r="K481" s="55"/>
      <c r="L481" s="55"/>
      <c r="M481" s="55"/>
      <c r="N481" s="55"/>
      <c r="O481" s="55"/>
      <c r="P481" s="55"/>
      <c r="Q481" s="55"/>
      <c r="R481" s="55"/>
      <c r="S481" s="55"/>
      <c r="T481" s="55"/>
      <c r="U481" s="55"/>
      <c r="V481" s="55"/>
      <c r="W481" s="55"/>
      <c r="X481" s="55"/>
      <c r="Y481" s="55"/>
      <c r="Z481" s="55"/>
      <c r="AA481" s="55"/>
      <c r="AB481" s="55"/>
    </row>
    <row r="482" spans="1:28" ht="15">
      <c r="A482" s="55"/>
      <c r="B482" s="55"/>
      <c r="C482" s="55"/>
      <c r="D482" s="55"/>
      <c r="E482" s="93"/>
      <c r="F482" s="55"/>
      <c r="G482" s="55"/>
      <c r="H482" s="55"/>
      <c r="I482" s="55"/>
      <c r="J482" s="55"/>
      <c r="K482" s="55"/>
      <c r="L482" s="55"/>
      <c r="M482" s="55"/>
      <c r="N482" s="55"/>
      <c r="O482" s="55"/>
      <c r="P482" s="55"/>
      <c r="Q482" s="55"/>
      <c r="R482" s="55"/>
      <c r="S482" s="55"/>
      <c r="T482" s="55"/>
      <c r="U482" s="55"/>
      <c r="V482" s="55"/>
      <c r="W482" s="55"/>
      <c r="X482" s="55"/>
      <c r="Y482" s="55"/>
      <c r="Z482" s="55"/>
      <c r="AA482" s="55"/>
      <c r="AB482" s="55"/>
    </row>
    <row r="483" spans="1:28" ht="15">
      <c r="A483" s="55"/>
      <c r="B483" s="55"/>
      <c r="C483" s="55"/>
      <c r="D483" s="55"/>
      <c r="E483" s="93"/>
      <c r="F483" s="55"/>
      <c r="G483" s="55"/>
      <c r="H483" s="55"/>
      <c r="I483" s="55"/>
      <c r="J483" s="55"/>
      <c r="K483" s="55"/>
      <c r="L483" s="55"/>
      <c r="M483" s="55"/>
      <c r="N483" s="55"/>
      <c r="O483" s="55"/>
      <c r="P483" s="55"/>
      <c r="Q483" s="55"/>
      <c r="R483" s="55"/>
      <c r="S483" s="55"/>
      <c r="T483" s="55"/>
      <c r="U483" s="55"/>
      <c r="V483" s="55"/>
      <c r="W483" s="55"/>
      <c r="X483" s="55"/>
      <c r="Y483" s="55"/>
      <c r="Z483" s="55"/>
      <c r="AA483" s="55"/>
      <c r="AB483" s="55"/>
    </row>
    <row r="484" spans="1:28" ht="15">
      <c r="A484" s="55"/>
      <c r="B484" s="55"/>
      <c r="C484" s="55"/>
      <c r="D484" s="55"/>
      <c r="E484" s="93"/>
      <c r="F484" s="55"/>
      <c r="G484" s="55"/>
      <c r="H484" s="55"/>
      <c r="I484" s="55"/>
      <c r="J484" s="55"/>
      <c r="K484" s="55"/>
      <c r="L484" s="55"/>
      <c r="M484" s="55"/>
      <c r="N484" s="55"/>
      <c r="O484" s="55"/>
      <c r="P484" s="55"/>
      <c r="Q484" s="55"/>
      <c r="R484" s="55"/>
      <c r="S484" s="55"/>
      <c r="T484" s="55"/>
      <c r="U484" s="55"/>
      <c r="V484" s="55"/>
      <c r="W484" s="55"/>
      <c r="X484" s="55"/>
      <c r="Y484" s="55"/>
      <c r="Z484" s="55"/>
      <c r="AA484" s="55"/>
      <c r="AB484" s="55"/>
    </row>
    <row r="485" spans="1:28" ht="15">
      <c r="A485" s="55"/>
      <c r="B485" s="55"/>
      <c r="C485" s="55"/>
      <c r="D485" s="55"/>
      <c r="E485" s="93"/>
      <c r="F485" s="55"/>
      <c r="G485" s="55"/>
      <c r="H485" s="55"/>
      <c r="I485" s="55"/>
      <c r="J485" s="55"/>
      <c r="K485" s="55"/>
      <c r="L485" s="55"/>
      <c r="M485" s="55"/>
      <c r="N485" s="55"/>
      <c r="O485" s="55"/>
      <c r="P485" s="55"/>
      <c r="Q485" s="55"/>
      <c r="R485" s="55"/>
      <c r="S485" s="55"/>
      <c r="T485" s="55"/>
      <c r="U485" s="55"/>
      <c r="V485" s="55"/>
      <c r="W485" s="55"/>
      <c r="X485" s="55"/>
      <c r="Y485" s="55"/>
      <c r="Z485" s="55"/>
      <c r="AA485" s="55"/>
      <c r="AB485" s="55"/>
    </row>
    <row r="486" spans="1:28" ht="15">
      <c r="A486" s="55"/>
      <c r="B486" s="55"/>
      <c r="C486" s="55"/>
      <c r="D486" s="55"/>
      <c r="E486" s="93"/>
      <c r="F486" s="55"/>
      <c r="G486" s="55"/>
      <c r="H486" s="55"/>
      <c r="I486" s="55"/>
      <c r="J486" s="55"/>
      <c r="K486" s="55"/>
      <c r="L486" s="55"/>
      <c r="M486" s="55"/>
      <c r="N486" s="55"/>
      <c r="O486" s="55"/>
      <c r="P486" s="55"/>
      <c r="Q486" s="55"/>
      <c r="R486" s="55"/>
      <c r="S486" s="55"/>
      <c r="T486" s="55"/>
      <c r="U486" s="55"/>
      <c r="V486" s="55"/>
      <c r="W486" s="55"/>
      <c r="X486" s="55"/>
      <c r="Y486" s="55"/>
      <c r="Z486" s="55"/>
      <c r="AA486" s="55"/>
      <c r="AB486" s="55"/>
    </row>
    <row r="487" spans="1:28" ht="15">
      <c r="A487" s="55"/>
      <c r="B487" s="55"/>
      <c r="C487" s="55"/>
      <c r="D487" s="55"/>
      <c r="E487" s="93"/>
      <c r="F487" s="55"/>
      <c r="G487" s="55"/>
      <c r="H487" s="55"/>
      <c r="I487" s="55"/>
      <c r="J487" s="55"/>
      <c r="K487" s="55"/>
      <c r="L487" s="55"/>
      <c r="M487" s="55"/>
      <c r="N487" s="55"/>
      <c r="O487" s="55"/>
      <c r="P487" s="55"/>
      <c r="Q487" s="55"/>
      <c r="R487" s="55"/>
      <c r="S487" s="55"/>
      <c r="T487" s="55"/>
      <c r="U487" s="55"/>
      <c r="V487" s="55"/>
      <c r="W487" s="55"/>
      <c r="X487" s="55"/>
      <c r="Y487" s="55"/>
      <c r="Z487" s="55"/>
      <c r="AA487" s="55"/>
      <c r="AB487" s="55"/>
    </row>
    <row r="488" spans="1:28" ht="15">
      <c r="A488" s="55"/>
      <c r="B488" s="55"/>
      <c r="C488" s="55"/>
      <c r="D488" s="55"/>
      <c r="E488" s="93"/>
      <c r="F488" s="55"/>
      <c r="G488" s="55"/>
      <c r="H488" s="55"/>
      <c r="I488" s="55"/>
      <c r="J488" s="55"/>
      <c r="K488" s="55"/>
      <c r="L488" s="55"/>
      <c r="M488" s="55"/>
      <c r="N488" s="55"/>
      <c r="O488" s="55"/>
      <c r="P488" s="55"/>
      <c r="Q488" s="55"/>
      <c r="R488" s="55"/>
      <c r="S488" s="55"/>
      <c r="T488" s="55"/>
      <c r="U488" s="55"/>
      <c r="V488" s="55"/>
      <c r="W488" s="55"/>
      <c r="X488" s="55"/>
      <c r="Y488" s="55"/>
      <c r="Z488" s="55"/>
      <c r="AA488" s="55"/>
      <c r="AB488" s="55"/>
    </row>
    <row r="489" spans="1:28" ht="15">
      <c r="A489" s="55"/>
      <c r="B489" s="55"/>
      <c r="C489" s="55"/>
      <c r="D489" s="55"/>
      <c r="E489" s="93"/>
      <c r="F489" s="55"/>
      <c r="G489" s="55"/>
      <c r="H489" s="55"/>
      <c r="I489" s="55"/>
      <c r="J489" s="55"/>
      <c r="K489" s="55"/>
      <c r="L489" s="55"/>
      <c r="M489" s="55"/>
      <c r="N489" s="55"/>
      <c r="O489" s="55"/>
      <c r="P489" s="55"/>
      <c r="Q489" s="55"/>
      <c r="R489" s="55"/>
      <c r="S489" s="55"/>
      <c r="T489" s="55"/>
      <c r="U489" s="55"/>
      <c r="V489" s="55"/>
      <c r="W489" s="55"/>
      <c r="X489" s="55"/>
      <c r="Y489" s="55"/>
      <c r="Z489" s="55"/>
      <c r="AA489" s="55"/>
      <c r="AB489" s="55"/>
    </row>
    <row r="490" spans="1:28" ht="15">
      <c r="A490" s="55"/>
      <c r="B490" s="55"/>
      <c r="C490" s="55"/>
      <c r="D490" s="55"/>
      <c r="E490" s="93"/>
      <c r="F490" s="55"/>
      <c r="G490" s="55"/>
      <c r="H490" s="55"/>
      <c r="I490" s="55"/>
      <c r="J490" s="55"/>
      <c r="K490" s="55"/>
      <c r="L490" s="55"/>
      <c r="M490" s="55"/>
      <c r="N490" s="55"/>
      <c r="O490" s="55"/>
      <c r="P490" s="55"/>
      <c r="Q490" s="55"/>
      <c r="R490" s="55"/>
      <c r="S490" s="55"/>
      <c r="T490" s="55"/>
      <c r="U490" s="55"/>
      <c r="V490" s="55"/>
      <c r="W490" s="55"/>
      <c r="X490" s="55"/>
      <c r="Y490" s="55"/>
      <c r="Z490" s="55"/>
      <c r="AA490" s="55"/>
      <c r="AB490" s="55"/>
    </row>
    <row r="491" spans="1:28" ht="15">
      <c r="A491" s="55"/>
      <c r="B491" s="55"/>
      <c r="C491" s="55"/>
      <c r="D491" s="55"/>
      <c r="E491" s="93"/>
      <c r="F491" s="55"/>
      <c r="G491" s="55"/>
      <c r="H491" s="55"/>
      <c r="I491" s="55"/>
      <c r="J491" s="55"/>
      <c r="K491" s="55"/>
      <c r="L491" s="55"/>
      <c r="M491" s="55"/>
      <c r="N491" s="55"/>
      <c r="O491" s="55"/>
      <c r="P491" s="55"/>
      <c r="Q491" s="55"/>
      <c r="R491" s="55"/>
      <c r="S491" s="55"/>
      <c r="T491" s="55"/>
      <c r="U491" s="55"/>
      <c r="V491" s="55"/>
      <c r="W491" s="55"/>
      <c r="X491" s="55"/>
      <c r="Y491" s="55"/>
      <c r="Z491" s="55"/>
      <c r="AA491" s="55"/>
      <c r="AB491" s="55"/>
    </row>
    <row r="492" spans="1:28" ht="15">
      <c r="A492" s="55"/>
      <c r="B492" s="55"/>
      <c r="C492" s="55"/>
      <c r="D492" s="55"/>
      <c r="E492" s="93"/>
      <c r="F492" s="55"/>
      <c r="G492" s="55"/>
      <c r="H492" s="55"/>
      <c r="I492" s="55"/>
      <c r="J492" s="55"/>
      <c r="K492" s="55"/>
      <c r="L492" s="55"/>
      <c r="M492" s="55"/>
      <c r="N492" s="55"/>
      <c r="O492" s="55"/>
      <c r="P492" s="55"/>
      <c r="Q492" s="55"/>
      <c r="R492" s="55"/>
      <c r="S492" s="55"/>
      <c r="T492" s="55"/>
      <c r="U492" s="55"/>
      <c r="V492" s="55"/>
      <c r="W492" s="55"/>
      <c r="X492" s="55"/>
      <c r="Y492" s="55"/>
      <c r="Z492" s="55"/>
      <c r="AA492" s="55"/>
      <c r="AB492" s="55"/>
    </row>
    <row r="493" spans="1:28" ht="15">
      <c r="A493" s="55"/>
      <c r="B493" s="55"/>
      <c r="C493" s="55"/>
      <c r="D493" s="55"/>
      <c r="E493" s="93"/>
      <c r="F493" s="55"/>
      <c r="G493" s="55"/>
      <c r="H493" s="55"/>
      <c r="I493" s="55"/>
      <c r="J493" s="55"/>
      <c r="K493" s="55"/>
      <c r="L493" s="55"/>
      <c r="M493" s="55"/>
      <c r="N493" s="55"/>
      <c r="O493" s="55"/>
      <c r="P493" s="55"/>
      <c r="Q493" s="55"/>
      <c r="R493" s="55"/>
      <c r="S493" s="55"/>
      <c r="T493" s="55"/>
      <c r="U493" s="55"/>
      <c r="V493" s="55"/>
      <c r="W493" s="55"/>
      <c r="X493" s="55"/>
      <c r="Y493" s="55"/>
      <c r="Z493" s="55"/>
      <c r="AA493" s="55"/>
      <c r="AB493" s="55"/>
    </row>
    <row r="494" spans="1:28" ht="15">
      <c r="A494" s="55"/>
      <c r="B494" s="55"/>
      <c r="C494" s="55"/>
      <c r="D494" s="55"/>
      <c r="E494" s="93"/>
      <c r="F494" s="55"/>
      <c r="G494" s="55"/>
      <c r="H494" s="55"/>
      <c r="I494" s="55"/>
      <c r="J494" s="55"/>
      <c r="K494" s="55"/>
      <c r="L494" s="55"/>
      <c r="M494" s="55"/>
      <c r="N494" s="55"/>
      <c r="O494" s="55"/>
      <c r="P494" s="55"/>
      <c r="Q494" s="55"/>
      <c r="R494" s="55"/>
      <c r="S494" s="55"/>
      <c r="T494" s="55"/>
      <c r="U494" s="55"/>
      <c r="V494" s="55"/>
      <c r="W494" s="55"/>
      <c r="X494" s="55"/>
      <c r="Y494" s="55"/>
      <c r="Z494" s="55"/>
      <c r="AA494" s="55"/>
      <c r="AB494" s="55"/>
    </row>
    <row r="495" spans="1:28" ht="15">
      <c r="A495" s="55"/>
      <c r="B495" s="55"/>
      <c r="C495" s="55"/>
      <c r="D495" s="55"/>
      <c r="E495" s="93"/>
      <c r="F495" s="55"/>
      <c r="G495" s="55"/>
      <c r="H495" s="55"/>
      <c r="I495" s="55"/>
      <c r="J495" s="55"/>
      <c r="K495" s="55"/>
      <c r="L495" s="55"/>
      <c r="M495" s="55"/>
      <c r="N495" s="55"/>
      <c r="O495" s="55"/>
      <c r="P495" s="55"/>
      <c r="Q495" s="55"/>
      <c r="R495" s="55"/>
      <c r="S495" s="55"/>
      <c r="T495" s="55"/>
      <c r="U495" s="55"/>
      <c r="V495" s="55"/>
      <c r="W495" s="55"/>
      <c r="X495" s="55"/>
      <c r="Y495" s="55"/>
      <c r="Z495" s="55"/>
      <c r="AA495" s="55"/>
      <c r="AB495" s="55"/>
    </row>
    <row r="496" spans="1:28" ht="15">
      <c r="A496" s="55"/>
      <c r="B496" s="55"/>
      <c r="C496" s="55"/>
      <c r="D496" s="55"/>
      <c r="E496" s="93"/>
      <c r="F496" s="55"/>
      <c r="G496" s="55"/>
      <c r="H496" s="55"/>
      <c r="I496" s="55"/>
      <c r="J496" s="55"/>
      <c r="K496" s="55"/>
      <c r="L496" s="55"/>
      <c r="M496" s="55"/>
      <c r="N496" s="55"/>
      <c r="O496" s="55"/>
      <c r="P496" s="55"/>
      <c r="Q496" s="55"/>
      <c r="R496" s="55"/>
      <c r="S496" s="55"/>
      <c r="T496" s="55"/>
      <c r="U496" s="55"/>
      <c r="V496" s="55"/>
      <c r="W496" s="55"/>
      <c r="X496" s="55"/>
      <c r="Y496" s="55"/>
      <c r="Z496" s="55"/>
      <c r="AA496" s="55"/>
      <c r="AB496" s="55"/>
    </row>
    <row r="497" spans="1:28" ht="15">
      <c r="A497" s="55"/>
      <c r="B497" s="55"/>
      <c r="C497" s="55"/>
      <c r="D497" s="55"/>
      <c r="E497" s="93"/>
      <c r="F497" s="55"/>
      <c r="G497" s="55"/>
      <c r="H497" s="55"/>
      <c r="I497" s="55"/>
      <c r="J497" s="55"/>
      <c r="K497" s="55"/>
      <c r="L497" s="55"/>
      <c r="M497" s="55"/>
      <c r="N497" s="55"/>
      <c r="O497" s="55"/>
      <c r="P497" s="55"/>
      <c r="Q497" s="55"/>
      <c r="R497" s="55"/>
      <c r="S497" s="55"/>
      <c r="T497" s="55"/>
      <c r="U497" s="55"/>
      <c r="V497" s="55"/>
      <c r="W497" s="55"/>
      <c r="X497" s="55"/>
      <c r="Y497" s="55"/>
      <c r="Z497" s="55"/>
      <c r="AA497" s="55"/>
      <c r="AB497" s="55"/>
    </row>
    <row r="498" spans="1:28" ht="15">
      <c r="A498" s="55"/>
      <c r="B498" s="55"/>
      <c r="C498" s="55"/>
      <c r="D498" s="55"/>
      <c r="E498" s="93"/>
      <c r="F498" s="55"/>
      <c r="G498" s="55"/>
      <c r="H498" s="55"/>
      <c r="I498" s="55"/>
      <c r="J498" s="55"/>
      <c r="K498" s="55"/>
      <c r="L498" s="55"/>
      <c r="M498" s="55"/>
      <c r="N498" s="55"/>
      <c r="O498" s="55"/>
      <c r="P498" s="55"/>
      <c r="Q498" s="55"/>
      <c r="R498" s="55"/>
      <c r="S498" s="55"/>
      <c r="T498" s="55"/>
      <c r="U498" s="55"/>
      <c r="V498" s="55"/>
      <c r="W498" s="55"/>
      <c r="X498" s="55"/>
      <c r="Y498" s="55"/>
      <c r="Z498" s="55"/>
      <c r="AA498" s="55"/>
      <c r="AB498" s="55"/>
    </row>
    <row r="499" spans="1:28" ht="15">
      <c r="A499" s="55"/>
      <c r="B499" s="55"/>
      <c r="C499" s="55"/>
      <c r="D499" s="55"/>
      <c r="E499" s="93"/>
      <c r="F499" s="55"/>
      <c r="G499" s="55"/>
      <c r="H499" s="55"/>
      <c r="I499" s="55"/>
      <c r="J499" s="55"/>
      <c r="K499" s="55"/>
      <c r="L499" s="55"/>
      <c r="M499" s="55"/>
      <c r="N499" s="55"/>
      <c r="O499" s="55"/>
      <c r="P499" s="55"/>
      <c r="Q499" s="55"/>
      <c r="R499" s="55"/>
      <c r="S499" s="55"/>
      <c r="T499" s="55"/>
      <c r="U499" s="55"/>
      <c r="V499" s="55"/>
      <c r="W499" s="55"/>
      <c r="X499" s="55"/>
      <c r="Y499" s="55"/>
      <c r="Z499" s="55"/>
      <c r="AA499" s="55"/>
      <c r="AB499" s="55"/>
    </row>
    <row r="500" spans="1:28" ht="15">
      <c r="A500" s="55"/>
      <c r="B500" s="55"/>
      <c r="C500" s="55"/>
      <c r="D500" s="55"/>
      <c r="E500" s="93"/>
      <c r="F500" s="55"/>
      <c r="G500" s="55"/>
      <c r="H500" s="55"/>
      <c r="I500" s="55"/>
      <c r="J500" s="55"/>
      <c r="K500" s="55"/>
      <c r="L500" s="55"/>
      <c r="M500" s="55"/>
      <c r="N500" s="55"/>
      <c r="O500" s="55"/>
      <c r="P500" s="55"/>
      <c r="Q500" s="55"/>
      <c r="R500" s="55"/>
      <c r="S500" s="55"/>
      <c r="T500" s="55"/>
      <c r="U500" s="55"/>
      <c r="V500" s="55"/>
      <c r="W500" s="55"/>
      <c r="X500" s="55"/>
      <c r="Y500" s="55"/>
      <c r="Z500" s="55"/>
      <c r="AA500" s="55"/>
      <c r="AB500" s="55"/>
    </row>
    <row r="501" spans="1:28" ht="15">
      <c r="A501" s="55"/>
      <c r="B501" s="55"/>
      <c r="C501" s="55"/>
      <c r="D501" s="55"/>
      <c r="E501" s="93"/>
      <c r="F501" s="55"/>
      <c r="G501" s="55"/>
      <c r="H501" s="55"/>
      <c r="I501" s="55"/>
      <c r="J501" s="55"/>
      <c r="K501" s="55"/>
      <c r="L501" s="55"/>
      <c r="M501" s="55"/>
      <c r="N501" s="55"/>
      <c r="O501" s="55"/>
      <c r="P501" s="55"/>
      <c r="Q501" s="55"/>
      <c r="R501" s="55"/>
      <c r="S501" s="55"/>
      <c r="T501" s="55"/>
      <c r="U501" s="55"/>
      <c r="V501" s="55"/>
      <c r="W501" s="55"/>
      <c r="X501" s="55"/>
      <c r="Y501" s="55"/>
      <c r="Z501" s="55"/>
      <c r="AA501" s="55"/>
      <c r="AB501" s="55"/>
    </row>
    <row r="502" spans="1:28" ht="15">
      <c r="A502" s="55"/>
      <c r="B502" s="55"/>
      <c r="C502" s="55"/>
      <c r="D502" s="55"/>
      <c r="E502" s="93"/>
      <c r="F502" s="55"/>
      <c r="G502" s="55"/>
      <c r="H502" s="55"/>
      <c r="I502" s="55"/>
      <c r="J502" s="55"/>
      <c r="K502" s="55"/>
      <c r="L502" s="55"/>
      <c r="M502" s="55"/>
      <c r="N502" s="55"/>
      <c r="O502" s="55"/>
      <c r="P502" s="55"/>
      <c r="Q502" s="55"/>
      <c r="R502" s="55"/>
      <c r="S502" s="55"/>
      <c r="T502" s="55"/>
      <c r="U502" s="55"/>
      <c r="V502" s="55"/>
      <c r="W502" s="55"/>
      <c r="X502" s="55"/>
      <c r="Y502" s="55"/>
      <c r="Z502" s="55"/>
      <c r="AA502" s="55"/>
      <c r="AB502" s="55"/>
    </row>
    <row r="503" spans="1:28" ht="15">
      <c r="A503" s="55"/>
      <c r="B503" s="55"/>
      <c r="C503" s="55"/>
      <c r="D503" s="55"/>
      <c r="E503" s="93"/>
      <c r="F503" s="55"/>
      <c r="G503" s="55"/>
      <c r="H503" s="55"/>
      <c r="I503" s="55"/>
      <c r="J503" s="55"/>
      <c r="K503" s="55"/>
      <c r="L503" s="55"/>
      <c r="M503" s="55"/>
      <c r="N503" s="55"/>
      <c r="O503" s="55"/>
      <c r="P503" s="55"/>
      <c r="Q503" s="55"/>
      <c r="R503" s="55"/>
      <c r="S503" s="55"/>
      <c r="T503" s="55"/>
      <c r="U503" s="55"/>
      <c r="V503" s="55"/>
      <c r="W503" s="55"/>
      <c r="X503" s="55"/>
      <c r="Y503" s="55"/>
      <c r="Z503" s="55"/>
      <c r="AA503" s="55"/>
      <c r="AB503" s="55"/>
    </row>
    <row r="504" spans="1:28" ht="15">
      <c r="A504" s="55"/>
      <c r="B504" s="55"/>
      <c r="C504" s="55"/>
      <c r="D504" s="55"/>
      <c r="E504" s="93"/>
      <c r="F504" s="55"/>
      <c r="G504" s="55"/>
      <c r="H504" s="55"/>
      <c r="I504" s="55"/>
      <c r="J504" s="55"/>
      <c r="K504" s="55"/>
      <c r="L504" s="55"/>
      <c r="M504" s="55"/>
      <c r="N504" s="55"/>
      <c r="O504" s="55"/>
      <c r="P504" s="55"/>
      <c r="Q504" s="55"/>
      <c r="R504" s="55"/>
      <c r="S504" s="55"/>
      <c r="T504" s="55"/>
      <c r="U504" s="55"/>
      <c r="V504" s="55"/>
      <c r="W504" s="55"/>
      <c r="X504" s="55"/>
      <c r="Y504" s="55"/>
      <c r="Z504" s="55"/>
      <c r="AA504" s="55"/>
      <c r="AB504" s="55"/>
    </row>
    <row r="505" spans="1:28" ht="15">
      <c r="A505" s="55"/>
      <c r="B505" s="55"/>
      <c r="C505" s="55"/>
      <c r="D505" s="55"/>
      <c r="E505" s="93"/>
      <c r="F505" s="55"/>
      <c r="G505" s="55"/>
      <c r="H505" s="55"/>
      <c r="I505" s="55"/>
      <c r="J505" s="55"/>
      <c r="K505" s="55"/>
      <c r="L505" s="55"/>
      <c r="M505" s="55"/>
      <c r="N505" s="55"/>
      <c r="O505" s="55"/>
      <c r="P505" s="55"/>
      <c r="Q505" s="55"/>
      <c r="R505" s="55"/>
      <c r="S505" s="55"/>
      <c r="T505" s="55"/>
      <c r="U505" s="55"/>
      <c r="V505" s="55"/>
      <c r="W505" s="55"/>
      <c r="X505" s="55"/>
      <c r="Y505" s="55"/>
      <c r="Z505" s="55"/>
      <c r="AA505" s="55"/>
      <c r="AB505" s="55"/>
    </row>
    <row r="506" spans="1:28" ht="15">
      <c r="A506" s="55"/>
      <c r="B506" s="55"/>
      <c r="C506" s="55"/>
      <c r="D506" s="55"/>
      <c r="E506" s="93"/>
      <c r="F506" s="55"/>
      <c r="G506" s="55"/>
      <c r="H506" s="55"/>
      <c r="I506" s="55"/>
      <c r="J506" s="55"/>
      <c r="K506" s="55"/>
      <c r="L506" s="55"/>
      <c r="M506" s="55"/>
      <c r="N506" s="55"/>
      <c r="O506" s="55"/>
      <c r="P506" s="55"/>
      <c r="Q506" s="55"/>
      <c r="R506" s="55"/>
      <c r="S506" s="55"/>
      <c r="T506" s="55"/>
      <c r="U506" s="55"/>
      <c r="V506" s="55"/>
      <c r="W506" s="55"/>
      <c r="X506" s="55"/>
      <c r="Y506" s="55"/>
      <c r="Z506" s="55"/>
      <c r="AA506" s="55"/>
      <c r="AB506" s="55"/>
    </row>
    <row r="507" spans="1:28" ht="15">
      <c r="A507" s="55"/>
      <c r="B507" s="55"/>
      <c r="C507" s="55"/>
      <c r="D507" s="55"/>
      <c r="E507" s="93"/>
      <c r="F507" s="55"/>
      <c r="G507" s="55"/>
      <c r="H507" s="55"/>
      <c r="I507" s="55"/>
      <c r="J507" s="55"/>
      <c r="K507" s="55"/>
      <c r="L507" s="55"/>
      <c r="M507" s="55"/>
      <c r="N507" s="55"/>
      <c r="O507" s="55"/>
      <c r="P507" s="55"/>
      <c r="Q507" s="55"/>
      <c r="R507" s="55"/>
      <c r="S507" s="55"/>
      <c r="T507" s="55"/>
      <c r="U507" s="55"/>
      <c r="V507" s="55"/>
      <c r="W507" s="55"/>
      <c r="X507" s="55"/>
      <c r="Y507" s="55"/>
      <c r="Z507" s="55"/>
      <c r="AA507" s="55"/>
      <c r="AB507" s="55"/>
    </row>
    <row r="508" spans="1:28" ht="15">
      <c r="A508" s="55"/>
      <c r="B508" s="55"/>
      <c r="C508" s="55"/>
      <c r="D508" s="55"/>
      <c r="E508" s="93"/>
      <c r="F508" s="55"/>
      <c r="G508" s="55"/>
      <c r="H508" s="55"/>
      <c r="I508" s="55"/>
      <c r="J508" s="55"/>
      <c r="K508" s="55"/>
      <c r="L508" s="55"/>
      <c r="M508" s="55"/>
      <c r="N508" s="55"/>
      <c r="O508" s="55"/>
      <c r="P508" s="55"/>
      <c r="Q508" s="55"/>
      <c r="R508" s="55"/>
      <c r="S508" s="55"/>
      <c r="T508" s="55"/>
      <c r="U508" s="55"/>
      <c r="V508" s="55"/>
      <c r="W508" s="55"/>
      <c r="X508" s="55"/>
      <c r="Y508" s="55"/>
      <c r="Z508" s="55"/>
      <c r="AA508" s="55"/>
      <c r="AB508" s="55"/>
    </row>
    <row r="509" spans="1:28" ht="15">
      <c r="A509" s="55"/>
      <c r="B509" s="55"/>
      <c r="C509" s="55"/>
      <c r="D509" s="55"/>
      <c r="E509" s="93"/>
      <c r="F509" s="55"/>
      <c r="G509" s="55"/>
      <c r="H509" s="55"/>
      <c r="I509" s="55"/>
      <c r="J509" s="55"/>
      <c r="K509" s="55"/>
      <c r="L509" s="55"/>
      <c r="M509" s="55"/>
      <c r="N509" s="55"/>
      <c r="O509" s="55"/>
      <c r="P509" s="55"/>
      <c r="Q509" s="55"/>
      <c r="R509" s="55"/>
      <c r="S509" s="55"/>
      <c r="T509" s="55"/>
      <c r="U509" s="55"/>
      <c r="V509" s="55"/>
      <c r="W509" s="55"/>
      <c r="X509" s="55"/>
      <c r="Y509" s="55"/>
      <c r="Z509" s="55"/>
      <c r="AA509" s="55"/>
      <c r="AB509" s="55"/>
    </row>
    <row r="510" spans="1:28" ht="15">
      <c r="A510" s="55"/>
      <c r="B510" s="55"/>
      <c r="C510" s="55"/>
      <c r="D510" s="55"/>
      <c r="E510" s="93"/>
      <c r="F510" s="55"/>
      <c r="G510" s="55"/>
      <c r="H510" s="55"/>
      <c r="I510" s="55"/>
      <c r="J510" s="55"/>
      <c r="K510" s="55"/>
      <c r="L510" s="55"/>
      <c r="M510" s="55"/>
      <c r="N510" s="55"/>
      <c r="O510" s="55"/>
      <c r="P510" s="55"/>
      <c r="Q510" s="55"/>
      <c r="R510" s="55"/>
      <c r="S510" s="55"/>
      <c r="T510" s="55"/>
      <c r="U510" s="55"/>
      <c r="V510" s="55"/>
      <c r="W510" s="55"/>
      <c r="X510" s="55"/>
      <c r="Y510" s="55"/>
      <c r="Z510" s="55"/>
      <c r="AA510" s="55"/>
      <c r="AB510" s="55"/>
    </row>
    <row r="511" spans="1:28" ht="15">
      <c r="A511" s="55"/>
      <c r="B511" s="55"/>
      <c r="C511" s="55"/>
      <c r="D511" s="55"/>
      <c r="E511" s="93"/>
      <c r="F511" s="55"/>
      <c r="G511" s="55"/>
      <c r="H511" s="55"/>
      <c r="I511" s="55"/>
      <c r="J511" s="55"/>
      <c r="K511" s="55"/>
      <c r="L511" s="55"/>
      <c r="M511" s="55"/>
      <c r="N511" s="55"/>
      <c r="O511" s="55"/>
      <c r="P511" s="55"/>
      <c r="Q511" s="55"/>
      <c r="R511" s="55"/>
      <c r="S511" s="55"/>
      <c r="T511" s="55"/>
      <c r="U511" s="55"/>
      <c r="V511" s="55"/>
      <c r="W511" s="55"/>
      <c r="X511" s="55"/>
      <c r="Y511" s="55"/>
      <c r="Z511" s="55"/>
      <c r="AA511" s="55"/>
      <c r="AB511" s="55"/>
    </row>
    <row r="512" spans="1:28" ht="15">
      <c r="A512" s="55"/>
      <c r="B512" s="55"/>
      <c r="C512" s="55"/>
      <c r="D512" s="55"/>
      <c r="E512" s="93"/>
      <c r="F512" s="55"/>
      <c r="G512" s="55"/>
      <c r="H512" s="55"/>
      <c r="I512" s="55"/>
      <c r="J512" s="55"/>
      <c r="K512" s="55"/>
      <c r="L512" s="55"/>
      <c r="M512" s="55"/>
      <c r="N512" s="55"/>
      <c r="O512" s="55"/>
      <c r="P512" s="55"/>
      <c r="Q512" s="55"/>
      <c r="R512" s="55"/>
      <c r="S512" s="55"/>
      <c r="T512" s="55"/>
      <c r="U512" s="55"/>
      <c r="V512" s="55"/>
      <c r="W512" s="55"/>
      <c r="X512" s="55"/>
      <c r="Y512" s="55"/>
      <c r="Z512" s="55"/>
      <c r="AA512" s="55"/>
      <c r="AB512" s="55"/>
    </row>
    <row r="513" spans="1:28" ht="15">
      <c r="A513" s="55"/>
      <c r="B513" s="55"/>
      <c r="C513" s="55"/>
      <c r="D513" s="55"/>
      <c r="E513" s="93"/>
      <c r="F513" s="55"/>
      <c r="G513" s="55"/>
      <c r="H513" s="55"/>
      <c r="I513" s="55"/>
      <c r="J513" s="55"/>
      <c r="K513" s="55"/>
      <c r="L513" s="55"/>
      <c r="M513" s="55"/>
      <c r="N513" s="55"/>
      <c r="O513" s="55"/>
      <c r="P513" s="55"/>
      <c r="Q513" s="55"/>
      <c r="R513" s="55"/>
      <c r="S513" s="55"/>
      <c r="T513" s="55"/>
      <c r="U513" s="55"/>
      <c r="V513" s="55"/>
      <c r="W513" s="55"/>
      <c r="X513" s="55"/>
      <c r="Y513" s="55"/>
      <c r="Z513" s="55"/>
      <c r="AA513" s="55"/>
      <c r="AB513" s="55"/>
    </row>
    <row r="514" spans="1:28" ht="15">
      <c r="A514" s="55"/>
      <c r="B514" s="55"/>
      <c r="C514" s="55"/>
      <c r="D514" s="55"/>
      <c r="E514" s="93"/>
      <c r="F514" s="55"/>
      <c r="G514" s="55"/>
      <c r="H514" s="55"/>
      <c r="I514" s="55"/>
      <c r="J514" s="55"/>
      <c r="K514" s="55"/>
      <c r="L514" s="55"/>
      <c r="M514" s="55"/>
      <c r="N514" s="55"/>
      <c r="O514" s="55"/>
      <c r="P514" s="55"/>
      <c r="Q514" s="55"/>
      <c r="R514" s="55"/>
      <c r="S514" s="55"/>
      <c r="T514" s="55"/>
      <c r="U514" s="55"/>
      <c r="V514" s="55"/>
      <c r="W514" s="55"/>
      <c r="X514" s="55"/>
      <c r="Y514" s="55"/>
      <c r="Z514" s="55"/>
      <c r="AA514" s="55"/>
      <c r="AB514" s="55"/>
    </row>
    <row r="515" spans="1:28" ht="15">
      <c r="A515" s="55"/>
      <c r="B515" s="55"/>
      <c r="C515" s="55"/>
      <c r="D515" s="55"/>
      <c r="E515" s="93"/>
      <c r="F515" s="55"/>
      <c r="G515" s="55"/>
      <c r="H515" s="55"/>
      <c r="I515" s="55"/>
      <c r="J515" s="55"/>
      <c r="K515" s="55"/>
      <c r="L515" s="55"/>
      <c r="M515" s="55"/>
      <c r="N515" s="55"/>
      <c r="O515" s="55"/>
      <c r="P515" s="55"/>
      <c r="Q515" s="55"/>
      <c r="R515" s="55"/>
      <c r="S515" s="55"/>
      <c r="T515" s="55"/>
      <c r="U515" s="55"/>
      <c r="V515" s="55"/>
      <c r="W515" s="55"/>
      <c r="X515" s="55"/>
      <c r="Y515" s="55"/>
      <c r="Z515" s="55"/>
      <c r="AA515" s="55"/>
      <c r="AB515" s="55"/>
    </row>
    <row r="516" spans="1:28" ht="15">
      <c r="A516" s="55"/>
      <c r="B516" s="55"/>
      <c r="C516" s="55"/>
      <c r="D516" s="55"/>
      <c r="E516" s="93"/>
      <c r="F516" s="55"/>
      <c r="G516" s="55"/>
      <c r="H516" s="55"/>
      <c r="I516" s="55"/>
      <c r="J516" s="55"/>
      <c r="K516" s="55"/>
      <c r="L516" s="55"/>
      <c r="M516" s="55"/>
      <c r="N516" s="55"/>
      <c r="O516" s="55"/>
      <c r="P516" s="55"/>
      <c r="Q516" s="55"/>
      <c r="R516" s="55"/>
      <c r="S516" s="55"/>
      <c r="T516" s="55"/>
      <c r="U516" s="55"/>
      <c r="V516" s="55"/>
      <c r="W516" s="55"/>
      <c r="X516" s="55"/>
      <c r="Y516" s="55"/>
      <c r="Z516" s="55"/>
      <c r="AA516" s="55"/>
      <c r="AB516" s="55"/>
    </row>
    <row r="517" spans="1:28" ht="15">
      <c r="A517" s="55"/>
      <c r="B517" s="55"/>
      <c r="C517" s="55"/>
      <c r="D517" s="55"/>
      <c r="E517" s="93"/>
      <c r="F517" s="55"/>
      <c r="G517" s="55"/>
      <c r="H517" s="55"/>
      <c r="I517" s="55"/>
      <c r="J517" s="55"/>
      <c r="K517" s="55"/>
      <c r="L517" s="55"/>
      <c r="M517" s="55"/>
      <c r="N517" s="55"/>
      <c r="O517" s="55"/>
      <c r="P517" s="55"/>
      <c r="Q517" s="55"/>
      <c r="R517" s="55"/>
      <c r="S517" s="55"/>
      <c r="T517" s="55"/>
      <c r="U517" s="55"/>
      <c r="V517" s="55"/>
      <c r="W517" s="55"/>
      <c r="X517" s="55"/>
      <c r="Y517" s="55"/>
      <c r="Z517" s="55"/>
      <c r="AA517" s="55"/>
      <c r="AB517" s="55"/>
    </row>
    <row r="518" spans="1:28" ht="15">
      <c r="A518" s="55"/>
      <c r="B518" s="55"/>
      <c r="C518" s="55"/>
      <c r="D518" s="55"/>
      <c r="E518" s="93"/>
      <c r="F518" s="55"/>
      <c r="G518" s="55"/>
      <c r="H518" s="55"/>
      <c r="I518" s="55"/>
      <c r="J518" s="55"/>
      <c r="K518" s="55"/>
      <c r="L518" s="55"/>
      <c r="M518" s="55"/>
      <c r="N518" s="55"/>
      <c r="O518" s="55"/>
      <c r="P518" s="55"/>
      <c r="Q518" s="55"/>
      <c r="R518" s="55"/>
      <c r="S518" s="55"/>
      <c r="T518" s="55"/>
      <c r="U518" s="55"/>
      <c r="V518" s="55"/>
      <c r="W518" s="55"/>
      <c r="X518" s="55"/>
      <c r="Y518" s="55"/>
      <c r="Z518" s="55"/>
      <c r="AA518" s="55"/>
      <c r="AB518" s="55"/>
    </row>
    <row r="519" spans="1:28" ht="15">
      <c r="A519" s="55"/>
      <c r="B519" s="55"/>
      <c r="C519" s="55"/>
      <c r="D519" s="55"/>
      <c r="E519" s="93"/>
      <c r="F519" s="55"/>
      <c r="G519" s="55"/>
      <c r="H519" s="55"/>
      <c r="I519" s="55"/>
      <c r="J519" s="55"/>
      <c r="K519" s="55"/>
      <c r="L519" s="55"/>
      <c r="M519" s="55"/>
      <c r="N519" s="55"/>
      <c r="O519" s="55"/>
      <c r="P519" s="55"/>
      <c r="Q519" s="55"/>
      <c r="R519" s="55"/>
      <c r="S519" s="55"/>
      <c r="T519" s="55"/>
      <c r="U519" s="55"/>
      <c r="V519" s="55"/>
      <c r="W519" s="55"/>
      <c r="X519" s="55"/>
      <c r="Y519" s="55"/>
      <c r="Z519" s="55"/>
      <c r="AA519" s="55"/>
      <c r="AB519" s="55"/>
    </row>
    <row r="520" spans="1:28" ht="15">
      <c r="A520" s="55"/>
      <c r="B520" s="55"/>
      <c r="C520" s="55"/>
      <c r="D520" s="55"/>
      <c r="E520" s="93"/>
      <c r="F520" s="55"/>
      <c r="G520" s="55"/>
      <c r="H520" s="55"/>
      <c r="I520" s="55"/>
      <c r="J520" s="55"/>
      <c r="K520" s="55"/>
      <c r="L520" s="55"/>
      <c r="M520" s="55"/>
      <c r="N520" s="55"/>
      <c r="O520" s="55"/>
      <c r="P520" s="55"/>
      <c r="Q520" s="55"/>
      <c r="R520" s="55"/>
      <c r="S520" s="55"/>
      <c r="T520" s="55"/>
      <c r="U520" s="55"/>
      <c r="V520" s="55"/>
      <c r="W520" s="55"/>
      <c r="X520" s="55"/>
      <c r="Y520" s="55"/>
      <c r="Z520" s="55"/>
      <c r="AA520" s="55"/>
      <c r="AB520" s="55"/>
    </row>
    <row r="521" spans="1:28" ht="15">
      <c r="A521" s="55"/>
      <c r="B521" s="55"/>
      <c r="C521" s="55"/>
      <c r="D521" s="55"/>
      <c r="E521" s="93"/>
      <c r="F521" s="55"/>
      <c r="G521" s="55"/>
      <c r="H521" s="55"/>
      <c r="I521" s="55"/>
      <c r="J521" s="55"/>
      <c r="K521" s="55"/>
      <c r="L521" s="55"/>
      <c r="M521" s="55"/>
      <c r="N521" s="55"/>
      <c r="O521" s="55"/>
      <c r="P521" s="55"/>
      <c r="Q521" s="55"/>
      <c r="R521" s="55"/>
      <c r="S521" s="55"/>
      <c r="T521" s="55"/>
      <c r="U521" s="55"/>
      <c r="V521" s="55"/>
      <c r="W521" s="55"/>
      <c r="X521" s="55"/>
      <c r="Y521" s="55"/>
      <c r="Z521" s="55"/>
      <c r="AA521" s="55"/>
      <c r="AB521" s="55"/>
    </row>
    <row r="522" spans="1:28" ht="15">
      <c r="A522" s="55"/>
      <c r="B522" s="55"/>
      <c r="C522" s="55"/>
      <c r="D522" s="55"/>
      <c r="E522" s="93"/>
      <c r="F522" s="55"/>
      <c r="G522" s="55"/>
      <c r="H522" s="55"/>
      <c r="I522" s="55"/>
      <c r="J522" s="55"/>
      <c r="K522" s="55"/>
      <c r="L522" s="55"/>
      <c r="M522" s="55"/>
      <c r="N522" s="55"/>
      <c r="O522" s="55"/>
      <c r="P522" s="55"/>
      <c r="Q522" s="55"/>
      <c r="R522" s="55"/>
      <c r="S522" s="55"/>
      <c r="T522" s="55"/>
      <c r="U522" s="55"/>
      <c r="V522" s="55"/>
      <c r="W522" s="55"/>
      <c r="X522" s="55"/>
      <c r="Y522" s="55"/>
      <c r="Z522" s="55"/>
      <c r="AA522" s="55"/>
      <c r="AB522" s="55"/>
    </row>
    <row r="523" spans="1:28" ht="15">
      <c r="A523" s="55"/>
      <c r="B523" s="55"/>
      <c r="C523" s="55"/>
      <c r="D523" s="55"/>
      <c r="E523" s="93"/>
      <c r="F523" s="55"/>
      <c r="G523" s="55"/>
      <c r="H523" s="55"/>
      <c r="I523" s="55"/>
      <c r="J523" s="55"/>
      <c r="K523" s="55"/>
      <c r="L523" s="55"/>
      <c r="M523" s="55"/>
      <c r="N523" s="55"/>
      <c r="O523" s="55"/>
      <c r="P523" s="55"/>
      <c r="Q523" s="55"/>
      <c r="R523" s="55"/>
      <c r="S523" s="55"/>
      <c r="T523" s="55"/>
      <c r="U523" s="55"/>
      <c r="V523" s="55"/>
      <c r="W523" s="55"/>
      <c r="X523" s="55"/>
      <c r="Y523" s="55"/>
      <c r="Z523" s="55"/>
      <c r="AA523" s="55"/>
      <c r="AB523" s="55"/>
    </row>
    <row r="524" spans="1:28" ht="15">
      <c r="A524" s="55"/>
      <c r="B524" s="55"/>
      <c r="C524" s="55"/>
      <c r="D524" s="55"/>
      <c r="E524" s="93"/>
      <c r="F524" s="55"/>
      <c r="G524" s="55"/>
      <c r="H524" s="55"/>
      <c r="I524" s="55"/>
      <c r="J524" s="55"/>
      <c r="K524" s="55"/>
      <c r="L524" s="55"/>
      <c r="M524" s="55"/>
      <c r="N524" s="55"/>
      <c r="O524" s="55"/>
      <c r="P524" s="55"/>
      <c r="Q524" s="55"/>
      <c r="R524" s="55"/>
      <c r="S524" s="55"/>
      <c r="T524" s="55"/>
      <c r="U524" s="55"/>
      <c r="V524" s="55"/>
      <c r="W524" s="55"/>
      <c r="X524" s="55"/>
      <c r="Y524" s="55"/>
      <c r="Z524" s="55"/>
      <c r="AA524" s="55"/>
      <c r="AB524" s="55"/>
    </row>
    <row r="525" spans="1:28" ht="15">
      <c r="A525" s="55"/>
      <c r="B525" s="55"/>
      <c r="C525" s="55"/>
      <c r="D525" s="55"/>
      <c r="E525" s="93"/>
      <c r="F525" s="55"/>
      <c r="G525" s="55"/>
      <c r="H525" s="55"/>
      <c r="I525" s="55"/>
      <c r="J525" s="55"/>
      <c r="K525" s="55"/>
      <c r="L525" s="55"/>
      <c r="M525" s="55"/>
      <c r="N525" s="55"/>
      <c r="O525" s="55"/>
      <c r="P525" s="55"/>
      <c r="Q525" s="55"/>
      <c r="R525" s="55"/>
      <c r="S525" s="55"/>
      <c r="T525" s="55"/>
      <c r="U525" s="55"/>
      <c r="V525" s="55"/>
      <c r="W525" s="55"/>
      <c r="X525" s="55"/>
      <c r="Y525" s="55"/>
      <c r="Z525" s="55"/>
      <c r="AA525" s="55"/>
      <c r="AB525" s="55"/>
    </row>
    <row r="526" spans="1:28" ht="15">
      <c r="A526" s="55"/>
      <c r="B526" s="55"/>
      <c r="C526" s="55"/>
      <c r="D526" s="55"/>
      <c r="E526" s="93"/>
      <c r="F526" s="55"/>
      <c r="G526" s="55"/>
      <c r="H526" s="55"/>
      <c r="I526" s="55"/>
      <c r="J526" s="55"/>
      <c r="K526" s="55"/>
      <c r="L526" s="55"/>
      <c r="M526" s="55"/>
      <c r="N526" s="55"/>
      <c r="O526" s="55"/>
      <c r="P526" s="55"/>
      <c r="Q526" s="55"/>
      <c r="R526" s="55"/>
      <c r="S526" s="55"/>
      <c r="T526" s="55"/>
      <c r="U526" s="55"/>
      <c r="V526" s="55"/>
      <c r="W526" s="55"/>
      <c r="X526" s="55"/>
      <c r="Y526" s="55"/>
      <c r="Z526" s="55"/>
      <c r="AA526" s="55"/>
      <c r="AB526" s="55"/>
    </row>
    <row r="527" spans="1:28" ht="15">
      <c r="A527" s="55"/>
      <c r="B527" s="55"/>
      <c r="C527" s="55"/>
      <c r="D527" s="55"/>
      <c r="E527" s="93"/>
      <c r="F527" s="55"/>
      <c r="G527" s="55"/>
      <c r="H527" s="55"/>
      <c r="I527" s="55"/>
      <c r="J527" s="55"/>
      <c r="K527" s="55"/>
      <c r="L527" s="55"/>
      <c r="M527" s="55"/>
      <c r="N527" s="55"/>
      <c r="O527" s="55"/>
      <c r="P527" s="55"/>
      <c r="Q527" s="55"/>
      <c r="R527" s="55"/>
      <c r="S527" s="55"/>
      <c r="T527" s="55"/>
      <c r="U527" s="55"/>
      <c r="V527" s="55"/>
      <c r="W527" s="55"/>
      <c r="X527" s="55"/>
      <c r="Y527" s="55"/>
      <c r="Z527" s="55"/>
      <c r="AA527" s="55"/>
      <c r="AB527" s="55"/>
    </row>
    <row r="528" spans="1:28" ht="15">
      <c r="A528" s="55"/>
      <c r="B528" s="55"/>
      <c r="C528" s="55"/>
      <c r="D528" s="55"/>
      <c r="E528" s="93"/>
      <c r="F528" s="55"/>
      <c r="G528" s="55"/>
      <c r="H528" s="55"/>
      <c r="I528" s="55"/>
      <c r="J528" s="55"/>
      <c r="K528" s="55"/>
      <c r="L528" s="55"/>
      <c r="M528" s="55"/>
      <c r="N528" s="55"/>
      <c r="O528" s="55"/>
      <c r="P528" s="55"/>
      <c r="Q528" s="55"/>
      <c r="R528" s="55"/>
      <c r="S528" s="55"/>
      <c r="T528" s="55"/>
      <c r="U528" s="55"/>
      <c r="V528" s="55"/>
      <c r="W528" s="55"/>
      <c r="X528" s="55"/>
      <c r="Y528" s="55"/>
      <c r="Z528" s="55"/>
      <c r="AA528" s="55"/>
      <c r="AB528" s="55"/>
    </row>
    <row r="529" spans="1:28" ht="15">
      <c r="A529" s="55"/>
      <c r="B529" s="55"/>
      <c r="C529" s="55"/>
      <c r="D529" s="55"/>
      <c r="E529" s="93"/>
      <c r="F529" s="55"/>
      <c r="G529" s="55"/>
      <c r="H529" s="55"/>
      <c r="I529" s="55"/>
      <c r="J529" s="55"/>
      <c r="K529" s="55"/>
      <c r="L529" s="55"/>
      <c r="M529" s="55"/>
      <c r="N529" s="55"/>
      <c r="O529" s="55"/>
      <c r="P529" s="55"/>
      <c r="Q529" s="55"/>
      <c r="R529" s="55"/>
      <c r="S529" s="55"/>
      <c r="T529" s="55"/>
      <c r="U529" s="55"/>
      <c r="V529" s="55"/>
      <c r="W529" s="55"/>
      <c r="X529" s="55"/>
      <c r="Y529" s="55"/>
      <c r="Z529" s="55"/>
      <c r="AA529" s="55"/>
      <c r="AB529" s="55"/>
    </row>
    <row r="530" spans="1:28" ht="15">
      <c r="A530" s="55"/>
      <c r="B530" s="55"/>
      <c r="C530" s="55"/>
      <c r="D530" s="55"/>
      <c r="E530" s="93"/>
      <c r="F530" s="55"/>
      <c r="G530" s="55"/>
      <c r="H530" s="55"/>
      <c r="I530" s="55"/>
      <c r="J530" s="55"/>
      <c r="K530" s="55"/>
      <c r="L530" s="55"/>
      <c r="M530" s="55"/>
      <c r="N530" s="55"/>
      <c r="O530" s="55"/>
      <c r="P530" s="55"/>
      <c r="Q530" s="55"/>
      <c r="R530" s="55"/>
      <c r="S530" s="55"/>
      <c r="T530" s="55"/>
      <c r="U530" s="55"/>
      <c r="V530" s="55"/>
      <c r="W530" s="55"/>
      <c r="X530" s="55"/>
      <c r="Y530" s="55"/>
      <c r="Z530" s="55"/>
      <c r="AA530" s="55"/>
      <c r="AB530" s="55"/>
    </row>
    <row r="531" spans="1:28" ht="15">
      <c r="A531" s="55"/>
      <c r="B531" s="55"/>
      <c r="C531" s="55"/>
      <c r="D531" s="55"/>
      <c r="E531" s="93"/>
      <c r="F531" s="55"/>
      <c r="G531" s="55"/>
      <c r="H531" s="55"/>
      <c r="I531" s="55"/>
      <c r="J531" s="55"/>
      <c r="K531" s="55"/>
      <c r="L531" s="55"/>
      <c r="M531" s="55"/>
      <c r="N531" s="55"/>
      <c r="O531" s="55"/>
      <c r="P531" s="55"/>
      <c r="Q531" s="55"/>
      <c r="R531" s="55"/>
      <c r="S531" s="55"/>
      <c r="T531" s="55"/>
      <c r="U531" s="55"/>
      <c r="V531" s="55"/>
      <c r="W531" s="55"/>
      <c r="X531" s="55"/>
      <c r="Y531" s="55"/>
      <c r="Z531" s="55"/>
      <c r="AA531" s="55"/>
      <c r="AB531" s="55"/>
    </row>
    <row r="532" spans="1:28" ht="15">
      <c r="A532" s="55"/>
      <c r="B532" s="55"/>
      <c r="C532" s="55"/>
      <c r="D532" s="55"/>
      <c r="E532" s="93"/>
      <c r="F532" s="55"/>
      <c r="G532" s="55"/>
      <c r="H532" s="55"/>
      <c r="I532" s="55"/>
      <c r="J532" s="55"/>
      <c r="K532" s="55"/>
      <c r="L532" s="55"/>
      <c r="M532" s="55"/>
      <c r="N532" s="55"/>
      <c r="O532" s="55"/>
      <c r="P532" s="55"/>
      <c r="Q532" s="55"/>
      <c r="R532" s="55"/>
      <c r="S532" s="55"/>
      <c r="T532" s="55"/>
      <c r="U532" s="55"/>
      <c r="V532" s="55"/>
      <c r="W532" s="55"/>
      <c r="X532" s="55"/>
      <c r="Y532" s="55"/>
      <c r="Z532" s="55"/>
      <c r="AA532" s="55"/>
      <c r="AB532" s="55"/>
    </row>
    <row r="533" spans="1:28" ht="15">
      <c r="A533" s="55"/>
      <c r="B533" s="55"/>
      <c r="C533" s="55"/>
      <c r="D533" s="55"/>
      <c r="E533" s="93"/>
      <c r="F533" s="55"/>
      <c r="G533" s="55"/>
      <c r="H533" s="55"/>
      <c r="I533" s="55"/>
      <c r="J533" s="55"/>
      <c r="K533" s="55"/>
      <c r="L533" s="55"/>
      <c r="M533" s="55"/>
      <c r="N533" s="55"/>
      <c r="O533" s="55"/>
      <c r="P533" s="55"/>
      <c r="Q533" s="55"/>
      <c r="R533" s="55"/>
      <c r="S533" s="55"/>
      <c r="T533" s="55"/>
      <c r="U533" s="55"/>
      <c r="V533" s="55"/>
      <c r="W533" s="55"/>
      <c r="X533" s="55"/>
      <c r="Y533" s="55"/>
      <c r="Z533" s="55"/>
      <c r="AA533" s="55"/>
      <c r="AB533" s="55"/>
    </row>
    <row r="534" spans="1:28" ht="15">
      <c r="A534" s="55"/>
      <c r="B534" s="55"/>
      <c r="C534" s="55"/>
      <c r="D534" s="55"/>
      <c r="E534" s="93"/>
      <c r="F534" s="55"/>
      <c r="G534" s="55"/>
      <c r="H534" s="55"/>
      <c r="I534" s="55"/>
      <c r="J534" s="55"/>
      <c r="K534" s="55"/>
      <c r="L534" s="55"/>
      <c r="M534" s="55"/>
      <c r="N534" s="55"/>
      <c r="O534" s="55"/>
      <c r="P534" s="55"/>
      <c r="Q534" s="55"/>
      <c r="R534" s="55"/>
      <c r="S534" s="55"/>
      <c r="T534" s="55"/>
      <c r="U534" s="55"/>
      <c r="V534" s="55"/>
      <c r="W534" s="55"/>
      <c r="X534" s="55"/>
      <c r="Y534" s="55"/>
      <c r="Z534" s="55"/>
      <c r="AA534" s="55"/>
      <c r="AB534" s="55"/>
    </row>
    <row r="535" spans="1:28" ht="15">
      <c r="A535" s="55"/>
      <c r="B535" s="55"/>
      <c r="C535" s="55"/>
      <c r="D535" s="55"/>
      <c r="E535" s="93"/>
      <c r="F535" s="55"/>
      <c r="G535" s="55"/>
      <c r="H535" s="55"/>
      <c r="I535" s="55"/>
      <c r="J535" s="55"/>
      <c r="K535" s="55"/>
      <c r="L535" s="55"/>
      <c r="M535" s="55"/>
      <c r="N535" s="55"/>
      <c r="O535" s="55"/>
      <c r="P535" s="55"/>
      <c r="Q535" s="55"/>
      <c r="R535" s="55"/>
      <c r="S535" s="55"/>
      <c r="T535" s="55"/>
      <c r="U535" s="55"/>
      <c r="V535" s="55"/>
      <c r="W535" s="55"/>
      <c r="X535" s="55"/>
      <c r="Y535" s="55"/>
      <c r="Z535" s="55"/>
      <c r="AA535" s="55"/>
      <c r="AB535" s="55"/>
    </row>
    <row r="536" spans="1:28" ht="15">
      <c r="A536" s="55"/>
      <c r="B536" s="55"/>
      <c r="C536" s="55"/>
      <c r="D536" s="55"/>
      <c r="E536" s="93"/>
      <c r="F536" s="55"/>
      <c r="G536" s="55"/>
      <c r="H536" s="55"/>
      <c r="I536" s="55"/>
      <c r="J536" s="55"/>
      <c r="K536" s="55"/>
      <c r="L536" s="55"/>
      <c r="M536" s="55"/>
      <c r="N536" s="55"/>
      <c r="O536" s="55"/>
      <c r="P536" s="55"/>
      <c r="Q536" s="55"/>
      <c r="R536" s="55"/>
      <c r="S536" s="55"/>
      <c r="T536" s="55"/>
      <c r="U536" s="55"/>
      <c r="V536" s="55"/>
      <c r="W536" s="55"/>
      <c r="X536" s="55"/>
      <c r="Y536" s="55"/>
      <c r="Z536" s="55"/>
      <c r="AA536" s="55"/>
      <c r="AB536" s="55"/>
    </row>
    <row r="537" spans="1:28" ht="15">
      <c r="A537" s="55"/>
      <c r="B537" s="55"/>
      <c r="C537" s="55"/>
      <c r="D537" s="55"/>
      <c r="E537" s="93"/>
      <c r="F537" s="55"/>
      <c r="G537" s="55"/>
      <c r="H537" s="55"/>
      <c r="I537" s="55"/>
      <c r="J537" s="55"/>
      <c r="K537" s="55"/>
      <c r="L537" s="55"/>
      <c r="M537" s="55"/>
      <c r="N537" s="55"/>
      <c r="O537" s="55"/>
      <c r="P537" s="55"/>
      <c r="Q537" s="55"/>
      <c r="R537" s="55"/>
      <c r="S537" s="55"/>
      <c r="T537" s="55"/>
      <c r="U537" s="55"/>
      <c r="V537" s="55"/>
      <c r="W537" s="55"/>
      <c r="X537" s="55"/>
      <c r="Y537" s="55"/>
      <c r="Z537" s="55"/>
      <c r="AA537" s="55"/>
      <c r="AB537" s="55"/>
    </row>
    <row r="538" spans="1:28" ht="15">
      <c r="A538" s="55"/>
      <c r="B538" s="55"/>
      <c r="C538" s="55"/>
      <c r="D538" s="55"/>
      <c r="E538" s="93"/>
      <c r="F538" s="55"/>
      <c r="G538" s="55"/>
      <c r="H538" s="55"/>
      <c r="I538" s="55"/>
      <c r="J538" s="55"/>
      <c r="K538" s="55"/>
      <c r="L538" s="55"/>
      <c r="M538" s="55"/>
      <c r="N538" s="55"/>
      <c r="O538" s="55"/>
      <c r="P538" s="55"/>
      <c r="Q538" s="55"/>
      <c r="R538" s="55"/>
      <c r="S538" s="55"/>
      <c r="T538" s="55"/>
      <c r="U538" s="55"/>
      <c r="V538" s="55"/>
      <c r="W538" s="55"/>
      <c r="X538" s="55"/>
      <c r="Y538" s="55"/>
      <c r="Z538" s="55"/>
      <c r="AA538" s="55"/>
      <c r="AB538" s="55"/>
    </row>
    <row r="539" spans="1:28" ht="15">
      <c r="A539" s="55"/>
      <c r="B539" s="55"/>
      <c r="C539" s="55"/>
      <c r="D539" s="55"/>
      <c r="E539" s="93"/>
      <c r="F539" s="55"/>
      <c r="G539" s="55"/>
      <c r="H539" s="55"/>
      <c r="I539" s="55"/>
      <c r="J539" s="55"/>
      <c r="K539" s="55"/>
      <c r="L539" s="55"/>
      <c r="M539" s="55"/>
      <c r="N539" s="55"/>
      <c r="O539" s="55"/>
      <c r="P539" s="55"/>
      <c r="Q539" s="55"/>
      <c r="R539" s="55"/>
      <c r="S539" s="55"/>
      <c r="T539" s="55"/>
      <c r="U539" s="55"/>
      <c r="V539" s="55"/>
      <c r="W539" s="55"/>
      <c r="X539" s="55"/>
      <c r="Y539" s="55"/>
      <c r="Z539" s="55"/>
      <c r="AA539" s="55"/>
      <c r="AB539" s="55"/>
    </row>
    <row r="540" spans="1:28" ht="15">
      <c r="A540" s="55"/>
      <c r="B540" s="55"/>
      <c r="C540" s="55"/>
      <c r="D540" s="55"/>
      <c r="E540" s="93"/>
      <c r="F540" s="55"/>
      <c r="G540" s="55"/>
      <c r="H540" s="55"/>
      <c r="I540" s="55"/>
      <c r="J540" s="55"/>
      <c r="K540" s="55"/>
      <c r="L540" s="55"/>
      <c r="M540" s="55"/>
      <c r="N540" s="55"/>
      <c r="O540" s="55"/>
      <c r="P540" s="55"/>
      <c r="Q540" s="55"/>
      <c r="R540" s="55"/>
      <c r="S540" s="55"/>
      <c r="T540" s="55"/>
      <c r="U540" s="55"/>
      <c r="V540" s="55"/>
      <c r="W540" s="55"/>
      <c r="X540" s="55"/>
      <c r="Y540" s="55"/>
      <c r="Z540" s="55"/>
      <c r="AA540" s="55"/>
      <c r="AB540" s="55"/>
    </row>
    <row r="541" spans="1:28" ht="15">
      <c r="A541" s="55"/>
      <c r="B541" s="55"/>
      <c r="C541" s="55"/>
      <c r="D541" s="55"/>
      <c r="E541" s="93"/>
      <c r="F541" s="55"/>
      <c r="G541" s="55"/>
      <c r="H541" s="55"/>
      <c r="I541" s="55"/>
      <c r="J541" s="55"/>
      <c r="K541" s="55"/>
      <c r="L541" s="55"/>
      <c r="M541" s="55"/>
      <c r="N541" s="55"/>
      <c r="O541" s="55"/>
      <c r="P541" s="55"/>
      <c r="Q541" s="55"/>
      <c r="R541" s="55"/>
      <c r="S541" s="55"/>
      <c r="T541" s="55"/>
      <c r="U541" s="55"/>
      <c r="V541" s="55"/>
      <c r="W541" s="55"/>
      <c r="X541" s="55"/>
      <c r="Y541" s="55"/>
      <c r="Z541" s="55"/>
      <c r="AA541" s="55"/>
      <c r="AB541" s="55"/>
    </row>
    <row r="542" spans="1:28" ht="15">
      <c r="A542" s="55"/>
      <c r="B542" s="55"/>
      <c r="C542" s="55"/>
      <c r="D542" s="55"/>
      <c r="E542" s="93"/>
      <c r="F542" s="55"/>
      <c r="G542" s="55"/>
      <c r="H542" s="55"/>
      <c r="I542" s="55"/>
      <c r="J542" s="55"/>
      <c r="K542" s="55"/>
      <c r="L542" s="55"/>
      <c r="M542" s="55"/>
      <c r="N542" s="55"/>
      <c r="O542" s="55"/>
      <c r="P542" s="55"/>
      <c r="Q542" s="55"/>
      <c r="R542" s="55"/>
      <c r="S542" s="55"/>
      <c r="T542" s="55"/>
      <c r="U542" s="55"/>
      <c r="V542" s="55"/>
      <c r="W542" s="55"/>
      <c r="X542" s="55"/>
      <c r="Y542" s="55"/>
      <c r="Z542" s="55"/>
      <c r="AA542" s="55"/>
      <c r="AB542" s="55"/>
    </row>
    <row r="543" spans="1:28" ht="15">
      <c r="A543" s="55"/>
      <c r="B543" s="55"/>
      <c r="C543" s="55"/>
      <c r="D543" s="55"/>
      <c r="E543" s="93"/>
      <c r="F543" s="55"/>
      <c r="G543" s="55"/>
      <c r="H543" s="55"/>
      <c r="I543" s="55"/>
      <c r="J543" s="55"/>
      <c r="K543" s="55"/>
      <c r="L543" s="55"/>
      <c r="M543" s="55"/>
      <c r="N543" s="55"/>
      <c r="O543" s="55"/>
      <c r="P543" s="55"/>
      <c r="Q543" s="55"/>
      <c r="R543" s="55"/>
      <c r="S543" s="55"/>
      <c r="T543" s="55"/>
      <c r="U543" s="55"/>
      <c r="V543" s="55"/>
      <c r="W543" s="55"/>
      <c r="X543" s="55"/>
      <c r="Y543" s="55"/>
      <c r="Z543" s="55"/>
      <c r="AA543" s="55"/>
      <c r="AB543" s="55"/>
    </row>
    <row r="544" spans="1:28" ht="15">
      <c r="A544" s="55"/>
      <c r="B544" s="55"/>
      <c r="C544" s="55"/>
      <c r="D544" s="55"/>
      <c r="E544" s="93"/>
      <c r="F544" s="55"/>
      <c r="G544" s="55"/>
      <c r="H544" s="55"/>
      <c r="I544" s="55"/>
      <c r="J544" s="55"/>
      <c r="K544" s="55"/>
      <c r="L544" s="55"/>
      <c r="M544" s="55"/>
      <c r="N544" s="55"/>
      <c r="O544" s="55"/>
      <c r="P544" s="55"/>
      <c r="Q544" s="55"/>
      <c r="R544" s="55"/>
      <c r="S544" s="55"/>
      <c r="T544" s="55"/>
      <c r="U544" s="55"/>
      <c r="V544" s="55"/>
      <c r="W544" s="55"/>
      <c r="X544" s="55"/>
      <c r="Y544" s="55"/>
      <c r="Z544" s="55"/>
      <c r="AA544" s="55"/>
      <c r="AB544" s="55"/>
    </row>
    <row r="545" spans="1:28" ht="15">
      <c r="A545" s="55"/>
      <c r="B545" s="55"/>
      <c r="C545" s="55"/>
      <c r="D545" s="55"/>
      <c r="E545" s="93"/>
      <c r="F545" s="55"/>
      <c r="G545" s="55"/>
      <c r="H545" s="55"/>
      <c r="I545" s="55"/>
      <c r="J545" s="55"/>
      <c r="K545" s="55"/>
      <c r="L545" s="55"/>
      <c r="M545" s="55"/>
      <c r="N545" s="55"/>
      <c r="O545" s="55"/>
      <c r="P545" s="55"/>
      <c r="Q545" s="55"/>
      <c r="R545" s="55"/>
      <c r="S545" s="55"/>
      <c r="T545" s="55"/>
      <c r="U545" s="55"/>
      <c r="V545" s="55"/>
      <c r="W545" s="55"/>
      <c r="X545" s="55"/>
      <c r="Y545" s="55"/>
      <c r="Z545" s="55"/>
      <c r="AA545" s="55"/>
      <c r="AB545" s="55"/>
    </row>
    <row r="546" spans="1:28" ht="15">
      <c r="A546" s="55"/>
      <c r="B546" s="55"/>
      <c r="C546" s="55"/>
      <c r="D546" s="55"/>
      <c r="E546" s="93"/>
      <c r="F546" s="55"/>
      <c r="G546" s="55"/>
      <c r="H546" s="55"/>
      <c r="I546" s="55"/>
      <c r="J546" s="55"/>
      <c r="K546" s="55"/>
      <c r="L546" s="55"/>
      <c r="M546" s="55"/>
      <c r="N546" s="55"/>
      <c r="O546" s="55"/>
      <c r="P546" s="55"/>
      <c r="Q546" s="55"/>
      <c r="R546" s="55"/>
      <c r="S546" s="55"/>
      <c r="T546" s="55"/>
      <c r="U546" s="55"/>
      <c r="V546" s="55"/>
      <c r="W546" s="55"/>
      <c r="X546" s="55"/>
      <c r="Y546" s="55"/>
      <c r="Z546" s="55"/>
      <c r="AA546" s="55"/>
      <c r="AB546" s="55"/>
    </row>
    <row r="547" spans="1:28" ht="15">
      <c r="A547" s="55"/>
      <c r="B547" s="55"/>
      <c r="C547" s="55"/>
      <c r="D547" s="55"/>
      <c r="E547" s="93"/>
      <c r="F547" s="55"/>
      <c r="G547" s="55"/>
      <c r="H547" s="55"/>
      <c r="I547" s="55"/>
      <c r="J547" s="55"/>
      <c r="K547" s="55"/>
      <c r="L547" s="55"/>
      <c r="M547" s="55"/>
      <c r="N547" s="55"/>
      <c r="O547" s="55"/>
      <c r="P547" s="55"/>
      <c r="Q547" s="55"/>
      <c r="R547" s="55"/>
      <c r="S547" s="55"/>
      <c r="T547" s="55"/>
      <c r="U547" s="55"/>
      <c r="V547" s="55"/>
      <c r="W547" s="55"/>
      <c r="X547" s="55"/>
      <c r="Y547" s="55"/>
      <c r="Z547" s="55"/>
      <c r="AA547" s="55"/>
      <c r="AB547" s="55"/>
    </row>
    <row r="548" spans="1:28" ht="15">
      <c r="A548" s="55"/>
      <c r="B548" s="55"/>
      <c r="C548" s="55"/>
      <c r="D548" s="55"/>
      <c r="E548" s="93"/>
      <c r="F548" s="55"/>
      <c r="G548" s="55"/>
      <c r="H548" s="55"/>
      <c r="I548" s="55"/>
      <c r="J548" s="55"/>
      <c r="K548" s="55"/>
      <c r="L548" s="55"/>
      <c r="M548" s="55"/>
      <c r="N548" s="55"/>
      <c r="O548" s="55"/>
      <c r="P548" s="55"/>
      <c r="Q548" s="55"/>
      <c r="R548" s="55"/>
      <c r="S548" s="55"/>
      <c r="T548" s="55"/>
      <c r="U548" s="55"/>
      <c r="V548" s="55"/>
      <c r="W548" s="55"/>
      <c r="X548" s="55"/>
      <c r="Y548" s="55"/>
      <c r="Z548" s="55"/>
      <c r="AA548" s="55"/>
      <c r="AB548" s="55"/>
    </row>
    <row r="549" spans="1:28" ht="15">
      <c r="A549" s="55"/>
      <c r="B549" s="55"/>
      <c r="C549" s="55"/>
      <c r="D549" s="55"/>
      <c r="E549" s="93"/>
      <c r="F549" s="55"/>
      <c r="G549" s="55"/>
      <c r="H549" s="55"/>
      <c r="I549" s="55"/>
      <c r="J549" s="55"/>
      <c r="K549" s="55"/>
      <c r="L549" s="55"/>
      <c r="M549" s="55"/>
      <c r="N549" s="55"/>
      <c r="O549" s="55"/>
      <c r="P549" s="55"/>
      <c r="Q549" s="55"/>
      <c r="R549" s="55"/>
      <c r="S549" s="55"/>
      <c r="T549" s="55"/>
      <c r="U549" s="55"/>
      <c r="V549" s="55"/>
      <c r="W549" s="55"/>
      <c r="X549" s="55"/>
      <c r="Y549" s="55"/>
      <c r="Z549" s="55"/>
      <c r="AA549" s="55"/>
      <c r="AB549" s="55"/>
    </row>
    <row r="550" spans="1:28" ht="15">
      <c r="A550" s="55"/>
      <c r="B550" s="55"/>
      <c r="C550" s="55"/>
      <c r="D550" s="55"/>
      <c r="E550" s="93"/>
      <c r="F550" s="55"/>
      <c r="G550" s="55"/>
      <c r="H550" s="55"/>
      <c r="I550" s="55"/>
      <c r="J550" s="55"/>
      <c r="K550" s="55"/>
      <c r="L550" s="55"/>
      <c r="M550" s="55"/>
      <c r="N550" s="55"/>
      <c r="O550" s="55"/>
      <c r="P550" s="55"/>
      <c r="Q550" s="55"/>
      <c r="R550" s="55"/>
      <c r="S550" s="55"/>
      <c r="T550" s="55"/>
      <c r="U550" s="55"/>
      <c r="V550" s="55"/>
      <c r="W550" s="55"/>
      <c r="X550" s="55"/>
      <c r="Y550" s="55"/>
      <c r="Z550" s="55"/>
      <c r="AA550" s="55"/>
      <c r="AB550" s="55"/>
    </row>
    <row r="551" spans="1:28" ht="15">
      <c r="A551" s="55"/>
      <c r="B551" s="55"/>
      <c r="C551" s="55"/>
      <c r="D551" s="55"/>
      <c r="E551" s="93"/>
      <c r="F551" s="55"/>
      <c r="G551" s="55"/>
      <c r="H551" s="55"/>
      <c r="I551" s="55"/>
      <c r="J551" s="55"/>
      <c r="K551" s="55"/>
      <c r="L551" s="55"/>
      <c r="M551" s="55"/>
      <c r="N551" s="55"/>
      <c r="O551" s="55"/>
      <c r="P551" s="55"/>
      <c r="Q551" s="55"/>
      <c r="R551" s="55"/>
      <c r="S551" s="55"/>
      <c r="T551" s="55"/>
      <c r="U551" s="55"/>
      <c r="V551" s="55"/>
      <c r="W551" s="55"/>
      <c r="X551" s="55"/>
      <c r="Y551" s="55"/>
      <c r="Z551" s="55"/>
      <c r="AA551" s="55"/>
      <c r="AB551" s="55"/>
    </row>
    <row r="552" spans="1:28" ht="15">
      <c r="A552" s="55"/>
      <c r="B552" s="55"/>
      <c r="C552" s="55"/>
      <c r="D552" s="55"/>
      <c r="E552" s="93"/>
      <c r="F552" s="55"/>
      <c r="G552" s="55"/>
      <c r="H552" s="55"/>
      <c r="I552" s="55"/>
      <c r="J552" s="55"/>
      <c r="K552" s="55"/>
      <c r="L552" s="55"/>
      <c r="M552" s="55"/>
      <c r="N552" s="55"/>
      <c r="O552" s="55"/>
      <c r="P552" s="55"/>
      <c r="Q552" s="55"/>
      <c r="R552" s="55"/>
      <c r="S552" s="55"/>
      <c r="T552" s="55"/>
      <c r="U552" s="55"/>
      <c r="V552" s="55"/>
      <c r="W552" s="55"/>
      <c r="X552" s="55"/>
      <c r="Y552" s="55"/>
      <c r="Z552" s="55"/>
      <c r="AA552" s="55"/>
      <c r="AB552" s="55"/>
    </row>
    <row r="553" spans="1:28" ht="15">
      <c r="A553" s="55"/>
      <c r="B553" s="55"/>
      <c r="C553" s="55"/>
      <c r="D553" s="55"/>
      <c r="E553" s="93"/>
      <c r="F553" s="55"/>
      <c r="G553" s="55"/>
      <c r="H553" s="55"/>
      <c r="I553" s="55"/>
      <c r="J553" s="55"/>
      <c r="K553" s="55"/>
      <c r="L553" s="55"/>
      <c r="M553" s="55"/>
      <c r="N553" s="55"/>
      <c r="O553" s="55"/>
      <c r="P553" s="55"/>
      <c r="Q553" s="55"/>
      <c r="R553" s="55"/>
      <c r="S553" s="55"/>
      <c r="T553" s="55"/>
      <c r="U553" s="55"/>
      <c r="V553" s="55"/>
      <c r="W553" s="55"/>
      <c r="X553" s="55"/>
      <c r="Y553" s="55"/>
      <c r="Z553" s="55"/>
      <c r="AA553" s="55"/>
      <c r="AB553" s="55"/>
    </row>
    <row r="554" spans="1:28" ht="15">
      <c r="A554" s="55"/>
      <c r="B554" s="55"/>
      <c r="C554" s="55"/>
      <c r="D554" s="55"/>
      <c r="E554" s="93"/>
      <c r="F554" s="55"/>
      <c r="G554" s="55"/>
      <c r="H554" s="55"/>
      <c r="I554" s="55"/>
      <c r="J554" s="55"/>
      <c r="K554" s="55"/>
      <c r="L554" s="55"/>
      <c r="M554" s="55"/>
      <c r="N554" s="55"/>
      <c r="O554" s="55"/>
      <c r="P554" s="55"/>
      <c r="Q554" s="55"/>
      <c r="R554" s="55"/>
      <c r="S554" s="55"/>
      <c r="T554" s="55"/>
      <c r="U554" s="55"/>
      <c r="V554" s="55"/>
      <c r="W554" s="55"/>
      <c r="X554" s="55"/>
      <c r="Y554" s="55"/>
      <c r="Z554" s="55"/>
      <c r="AA554" s="55"/>
      <c r="AB554" s="55"/>
    </row>
    <row r="555" spans="1:28" ht="15">
      <c r="A555" s="55"/>
      <c r="B555" s="55"/>
      <c r="C555" s="55"/>
      <c r="D555" s="55"/>
      <c r="E555" s="93"/>
      <c r="F555" s="55"/>
      <c r="G555" s="55"/>
      <c r="H555" s="55"/>
      <c r="I555" s="55"/>
      <c r="J555" s="55"/>
      <c r="K555" s="55"/>
      <c r="L555" s="55"/>
      <c r="M555" s="55"/>
      <c r="N555" s="55"/>
      <c r="O555" s="55"/>
      <c r="P555" s="55"/>
      <c r="Q555" s="55"/>
      <c r="R555" s="55"/>
      <c r="S555" s="55"/>
      <c r="T555" s="55"/>
      <c r="U555" s="55"/>
      <c r="V555" s="55"/>
      <c r="W555" s="55"/>
      <c r="X555" s="55"/>
      <c r="Y555" s="55"/>
      <c r="Z555" s="55"/>
      <c r="AA555" s="55"/>
      <c r="AB555" s="55"/>
    </row>
    <row r="556" spans="1:28" ht="15">
      <c r="A556" s="55"/>
      <c r="B556" s="55"/>
      <c r="C556" s="55"/>
      <c r="D556" s="55"/>
      <c r="E556" s="93"/>
      <c r="F556" s="55"/>
      <c r="G556" s="55"/>
      <c r="H556" s="55"/>
      <c r="I556" s="55"/>
      <c r="J556" s="55"/>
      <c r="K556" s="55"/>
      <c r="L556" s="55"/>
      <c r="M556" s="55"/>
      <c r="N556" s="55"/>
      <c r="O556" s="55"/>
      <c r="P556" s="55"/>
      <c r="Q556" s="55"/>
      <c r="R556" s="55"/>
      <c r="S556" s="55"/>
      <c r="T556" s="55"/>
      <c r="U556" s="55"/>
      <c r="V556" s="55"/>
      <c r="W556" s="55"/>
      <c r="X556" s="55"/>
      <c r="Y556" s="55"/>
      <c r="Z556" s="55"/>
      <c r="AA556" s="55"/>
      <c r="AB556" s="55"/>
    </row>
    <row r="557" spans="1:28" ht="15">
      <c r="A557" s="55"/>
      <c r="B557" s="55"/>
      <c r="C557" s="55"/>
      <c r="D557" s="55"/>
      <c r="E557" s="93"/>
      <c r="F557" s="55"/>
      <c r="G557" s="55"/>
      <c r="H557" s="55"/>
      <c r="I557" s="55"/>
      <c r="J557" s="55"/>
      <c r="K557" s="55"/>
      <c r="L557" s="55"/>
      <c r="M557" s="55"/>
      <c r="N557" s="55"/>
      <c r="O557" s="55"/>
      <c r="P557" s="55"/>
      <c r="Q557" s="55"/>
      <c r="R557" s="55"/>
      <c r="S557" s="55"/>
      <c r="T557" s="55"/>
      <c r="U557" s="55"/>
      <c r="V557" s="55"/>
      <c r="W557" s="55"/>
      <c r="X557" s="55"/>
      <c r="Y557" s="55"/>
      <c r="Z557" s="55"/>
      <c r="AA557" s="55"/>
      <c r="AB557" s="55"/>
    </row>
    <row r="558" spans="1:28" ht="15">
      <c r="A558" s="55"/>
      <c r="B558" s="55"/>
      <c r="C558" s="55"/>
      <c r="D558" s="55"/>
      <c r="E558" s="93"/>
      <c r="F558" s="55"/>
      <c r="G558" s="55"/>
      <c r="H558" s="55"/>
      <c r="I558" s="55"/>
      <c r="J558" s="55"/>
      <c r="K558" s="55"/>
      <c r="L558" s="55"/>
      <c r="M558" s="55"/>
      <c r="N558" s="55"/>
      <c r="O558" s="55"/>
      <c r="P558" s="55"/>
      <c r="Q558" s="55"/>
      <c r="R558" s="55"/>
      <c r="S558" s="55"/>
      <c r="T558" s="55"/>
      <c r="U558" s="55"/>
      <c r="V558" s="55"/>
      <c r="W558" s="55"/>
      <c r="X558" s="55"/>
      <c r="Y558" s="55"/>
      <c r="Z558" s="55"/>
      <c r="AA558" s="55"/>
      <c r="AB558" s="55"/>
    </row>
    <row r="559" spans="1:28" ht="15">
      <c r="A559" s="55"/>
      <c r="B559" s="55"/>
      <c r="C559" s="55"/>
      <c r="D559" s="55"/>
      <c r="E559" s="93"/>
      <c r="F559" s="55"/>
      <c r="G559" s="55"/>
      <c r="H559" s="55"/>
      <c r="I559" s="55"/>
      <c r="J559" s="55"/>
      <c r="K559" s="55"/>
      <c r="L559" s="55"/>
      <c r="M559" s="55"/>
      <c r="N559" s="55"/>
      <c r="O559" s="55"/>
      <c r="P559" s="55"/>
      <c r="Q559" s="55"/>
      <c r="R559" s="55"/>
      <c r="S559" s="55"/>
      <c r="T559" s="55"/>
      <c r="U559" s="55"/>
      <c r="V559" s="55"/>
      <c r="W559" s="55"/>
      <c r="X559" s="55"/>
      <c r="Y559" s="55"/>
      <c r="Z559" s="55"/>
      <c r="AA559" s="55"/>
      <c r="AB559" s="55"/>
    </row>
    <row r="560" spans="1:28" ht="15">
      <c r="A560" s="55"/>
      <c r="B560" s="55"/>
      <c r="C560" s="55"/>
      <c r="D560" s="55"/>
      <c r="E560" s="93"/>
      <c r="F560" s="55"/>
      <c r="G560" s="55"/>
      <c r="H560" s="55"/>
      <c r="I560" s="55"/>
      <c r="J560" s="55"/>
      <c r="K560" s="55"/>
      <c r="L560" s="55"/>
      <c r="M560" s="55"/>
      <c r="N560" s="55"/>
      <c r="O560" s="55"/>
      <c r="P560" s="55"/>
      <c r="Q560" s="55"/>
      <c r="R560" s="55"/>
      <c r="S560" s="55"/>
      <c r="T560" s="55"/>
      <c r="U560" s="55"/>
      <c r="V560" s="55"/>
      <c r="W560" s="55"/>
      <c r="X560" s="55"/>
      <c r="Y560" s="55"/>
      <c r="Z560" s="55"/>
      <c r="AA560" s="55"/>
      <c r="AB560" s="55"/>
    </row>
    <row r="561" spans="1:28" ht="15">
      <c r="A561" s="55"/>
      <c r="B561" s="55"/>
      <c r="C561" s="55"/>
      <c r="D561" s="55"/>
      <c r="E561" s="93"/>
      <c r="F561" s="55"/>
      <c r="G561" s="55"/>
      <c r="H561" s="55"/>
      <c r="I561" s="55"/>
      <c r="J561" s="55"/>
      <c r="K561" s="55"/>
      <c r="L561" s="55"/>
      <c r="M561" s="55"/>
      <c r="N561" s="55"/>
      <c r="O561" s="55"/>
      <c r="P561" s="55"/>
      <c r="Q561" s="55"/>
      <c r="R561" s="55"/>
      <c r="S561" s="55"/>
      <c r="T561" s="55"/>
      <c r="U561" s="55"/>
      <c r="V561" s="55"/>
      <c r="W561" s="55"/>
      <c r="X561" s="55"/>
      <c r="Y561" s="55"/>
      <c r="Z561" s="55"/>
      <c r="AA561" s="55"/>
      <c r="AB561" s="55"/>
    </row>
    <row r="562" spans="1:28" ht="15">
      <c r="A562" s="55"/>
      <c r="B562" s="55"/>
      <c r="C562" s="55"/>
      <c r="D562" s="55"/>
      <c r="E562" s="93"/>
      <c r="F562" s="55"/>
      <c r="G562" s="55"/>
      <c r="H562" s="55"/>
      <c r="I562" s="55"/>
      <c r="J562" s="55"/>
      <c r="K562" s="55"/>
      <c r="L562" s="55"/>
      <c r="M562" s="55"/>
      <c r="N562" s="55"/>
      <c r="O562" s="55"/>
      <c r="P562" s="55"/>
      <c r="Q562" s="55"/>
      <c r="R562" s="55"/>
      <c r="S562" s="55"/>
      <c r="T562" s="55"/>
      <c r="U562" s="55"/>
      <c r="V562" s="55"/>
      <c r="W562" s="55"/>
      <c r="X562" s="55"/>
      <c r="Y562" s="55"/>
      <c r="Z562" s="55"/>
      <c r="AA562" s="55"/>
      <c r="AB562" s="55"/>
    </row>
    <row r="563" spans="1:28" ht="15">
      <c r="A563" s="55"/>
      <c r="B563" s="55"/>
      <c r="C563" s="55"/>
      <c r="D563" s="55"/>
      <c r="E563" s="93"/>
      <c r="F563" s="55"/>
      <c r="G563" s="55"/>
      <c r="H563" s="55"/>
      <c r="I563" s="55"/>
      <c r="J563" s="55"/>
      <c r="K563" s="55"/>
      <c r="L563" s="55"/>
      <c r="M563" s="55"/>
      <c r="N563" s="55"/>
      <c r="O563" s="55"/>
      <c r="P563" s="55"/>
      <c r="Q563" s="55"/>
      <c r="R563" s="55"/>
      <c r="S563" s="55"/>
      <c r="T563" s="55"/>
      <c r="U563" s="55"/>
      <c r="V563" s="55"/>
      <c r="W563" s="55"/>
      <c r="X563" s="55"/>
      <c r="Y563" s="55"/>
      <c r="Z563" s="55"/>
      <c r="AA563" s="55"/>
      <c r="AB563" s="55"/>
    </row>
    <row r="564" spans="1:28" ht="15">
      <c r="A564" s="55"/>
      <c r="B564" s="55"/>
      <c r="C564" s="55"/>
      <c r="D564" s="55"/>
      <c r="E564" s="93"/>
      <c r="F564" s="55"/>
      <c r="G564" s="55"/>
      <c r="H564" s="55"/>
      <c r="I564" s="55"/>
      <c r="J564" s="55"/>
      <c r="K564" s="55"/>
      <c r="L564" s="55"/>
      <c r="M564" s="55"/>
      <c r="N564" s="55"/>
      <c r="O564" s="55"/>
      <c r="P564" s="55"/>
      <c r="Q564" s="55"/>
      <c r="R564" s="55"/>
      <c r="S564" s="55"/>
      <c r="T564" s="55"/>
      <c r="U564" s="55"/>
      <c r="V564" s="55"/>
      <c r="W564" s="55"/>
      <c r="X564" s="55"/>
      <c r="Y564" s="55"/>
      <c r="Z564" s="55"/>
      <c r="AA564" s="55"/>
      <c r="AB564" s="55"/>
    </row>
    <row r="565" spans="1:28" ht="15">
      <c r="A565" s="55"/>
      <c r="B565" s="55"/>
      <c r="C565" s="55"/>
      <c r="D565" s="55"/>
      <c r="E565" s="93"/>
      <c r="F565" s="55"/>
      <c r="G565" s="55"/>
      <c r="H565" s="55"/>
      <c r="I565" s="55"/>
      <c r="J565" s="55"/>
      <c r="K565" s="55"/>
      <c r="L565" s="55"/>
      <c r="M565" s="55"/>
      <c r="N565" s="55"/>
      <c r="O565" s="55"/>
      <c r="P565" s="55"/>
      <c r="Q565" s="55"/>
      <c r="R565" s="55"/>
      <c r="S565" s="55"/>
      <c r="T565" s="55"/>
      <c r="U565" s="55"/>
      <c r="V565" s="55"/>
      <c r="W565" s="55"/>
      <c r="X565" s="55"/>
      <c r="Y565" s="55"/>
      <c r="Z565" s="55"/>
      <c r="AA565" s="55"/>
      <c r="AB565" s="55"/>
    </row>
    <row r="566" spans="1:28" ht="15">
      <c r="A566" s="55"/>
      <c r="B566" s="55"/>
      <c r="C566" s="55"/>
      <c r="D566" s="55"/>
      <c r="E566" s="93"/>
      <c r="F566" s="55"/>
      <c r="G566" s="55"/>
      <c r="H566" s="55"/>
      <c r="I566" s="55"/>
      <c r="J566" s="55"/>
      <c r="K566" s="55"/>
      <c r="L566" s="55"/>
      <c r="M566" s="55"/>
      <c r="N566" s="55"/>
      <c r="O566" s="55"/>
      <c r="P566" s="55"/>
      <c r="Q566" s="55"/>
      <c r="R566" s="55"/>
      <c r="S566" s="55"/>
      <c r="T566" s="55"/>
      <c r="U566" s="55"/>
      <c r="V566" s="55"/>
      <c r="W566" s="55"/>
      <c r="X566" s="55"/>
      <c r="Y566" s="55"/>
      <c r="Z566" s="55"/>
      <c r="AA566" s="55"/>
      <c r="AB566" s="55"/>
    </row>
    <row r="567" spans="1:28" ht="15">
      <c r="A567" s="55"/>
      <c r="B567" s="55"/>
      <c r="C567" s="55"/>
      <c r="D567" s="55"/>
      <c r="E567" s="93"/>
      <c r="F567" s="55"/>
      <c r="G567" s="55"/>
      <c r="H567" s="55"/>
      <c r="I567" s="55"/>
      <c r="J567" s="55"/>
      <c r="K567" s="55"/>
      <c r="L567" s="55"/>
      <c r="M567" s="55"/>
      <c r="N567" s="55"/>
      <c r="O567" s="55"/>
      <c r="P567" s="55"/>
      <c r="Q567" s="55"/>
      <c r="R567" s="55"/>
      <c r="S567" s="55"/>
      <c r="T567" s="55"/>
      <c r="U567" s="55"/>
      <c r="V567" s="55"/>
      <c r="W567" s="55"/>
      <c r="X567" s="55"/>
      <c r="Y567" s="55"/>
      <c r="Z567" s="55"/>
      <c r="AA567" s="55"/>
      <c r="AB567" s="55"/>
    </row>
    <row r="568" spans="1:28" ht="15">
      <c r="A568" s="55"/>
      <c r="B568" s="55"/>
      <c r="C568" s="55"/>
      <c r="D568" s="55"/>
      <c r="E568" s="93"/>
      <c r="F568" s="55"/>
      <c r="G568" s="55"/>
      <c r="H568" s="55"/>
      <c r="I568" s="55"/>
      <c r="J568" s="55"/>
      <c r="K568" s="55"/>
      <c r="L568" s="55"/>
      <c r="M568" s="55"/>
      <c r="N568" s="55"/>
      <c r="O568" s="55"/>
      <c r="P568" s="55"/>
      <c r="Q568" s="55"/>
      <c r="R568" s="55"/>
      <c r="S568" s="55"/>
      <c r="T568" s="55"/>
      <c r="U568" s="55"/>
      <c r="V568" s="55"/>
      <c r="W568" s="55"/>
      <c r="X568" s="55"/>
      <c r="Y568" s="55"/>
      <c r="Z568" s="55"/>
      <c r="AA568" s="55"/>
      <c r="AB568" s="55"/>
    </row>
    <row r="569" spans="1:28" ht="15">
      <c r="A569" s="55"/>
      <c r="B569" s="55"/>
      <c r="C569" s="55"/>
      <c r="D569" s="55"/>
      <c r="E569" s="93"/>
      <c r="F569" s="55"/>
      <c r="G569" s="55"/>
      <c r="H569" s="55"/>
      <c r="I569" s="55"/>
      <c r="J569" s="55"/>
      <c r="K569" s="55"/>
      <c r="L569" s="55"/>
      <c r="M569" s="55"/>
      <c r="N569" s="55"/>
      <c r="O569" s="55"/>
      <c r="P569" s="55"/>
      <c r="Q569" s="55"/>
      <c r="R569" s="55"/>
      <c r="S569" s="55"/>
      <c r="T569" s="55"/>
      <c r="U569" s="55"/>
      <c r="V569" s="55"/>
      <c r="W569" s="55"/>
      <c r="X569" s="55"/>
      <c r="Y569" s="55"/>
      <c r="Z569" s="55"/>
      <c r="AA569" s="55"/>
      <c r="AB569" s="55"/>
    </row>
    <row r="570" spans="1:28" ht="15">
      <c r="A570" s="55"/>
      <c r="B570" s="55"/>
      <c r="C570" s="55"/>
      <c r="D570" s="55"/>
      <c r="E570" s="93"/>
      <c r="F570" s="55"/>
      <c r="G570" s="55"/>
      <c r="H570" s="55"/>
      <c r="I570" s="55"/>
      <c r="J570" s="55"/>
      <c r="K570" s="55"/>
      <c r="L570" s="55"/>
      <c r="M570" s="55"/>
      <c r="N570" s="55"/>
      <c r="O570" s="55"/>
      <c r="P570" s="55"/>
      <c r="Q570" s="55"/>
      <c r="R570" s="55"/>
      <c r="S570" s="55"/>
      <c r="T570" s="55"/>
      <c r="U570" s="55"/>
      <c r="V570" s="55"/>
      <c r="W570" s="55"/>
      <c r="X570" s="55"/>
      <c r="Y570" s="55"/>
      <c r="Z570" s="55"/>
      <c r="AA570" s="55"/>
      <c r="AB570" s="55"/>
    </row>
    <row r="571" spans="1:28" ht="15">
      <c r="A571" s="55"/>
      <c r="B571" s="55"/>
      <c r="C571" s="55"/>
      <c r="D571" s="55"/>
      <c r="E571" s="93"/>
      <c r="F571" s="55"/>
      <c r="G571" s="55"/>
      <c r="H571" s="55"/>
      <c r="I571" s="55"/>
      <c r="J571" s="55"/>
      <c r="K571" s="55"/>
      <c r="L571" s="55"/>
      <c r="M571" s="55"/>
      <c r="N571" s="55"/>
      <c r="O571" s="55"/>
      <c r="P571" s="55"/>
      <c r="Q571" s="55"/>
      <c r="R571" s="55"/>
      <c r="S571" s="55"/>
      <c r="T571" s="55"/>
      <c r="U571" s="55"/>
      <c r="V571" s="55"/>
      <c r="W571" s="55"/>
      <c r="X571" s="55"/>
      <c r="Y571" s="55"/>
      <c r="Z571" s="55"/>
      <c r="AA571" s="55"/>
      <c r="AB571" s="55"/>
    </row>
    <row r="572" spans="1:28" ht="15">
      <c r="A572" s="55"/>
      <c r="B572" s="55"/>
      <c r="C572" s="55"/>
      <c r="D572" s="55"/>
      <c r="E572" s="93"/>
      <c r="F572" s="55"/>
      <c r="G572" s="55"/>
      <c r="H572" s="55"/>
      <c r="I572" s="55"/>
      <c r="J572" s="55"/>
      <c r="K572" s="55"/>
      <c r="L572" s="55"/>
      <c r="M572" s="55"/>
      <c r="N572" s="55"/>
      <c r="O572" s="55"/>
      <c r="P572" s="55"/>
      <c r="Q572" s="55"/>
      <c r="R572" s="55"/>
      <c r="S572" s="55"/>
      <c r="T572" s="55"/>
      <c r="U572" s="55"/>
      <c r="V572" s="55"/>
      <c r="W572" s="55"/>
      <c r="X572" s="55"/>
      <c r="Y572" s="55"/>
      <c r="Z572" s="55"/>
      <c r="AA572" s="55"/>
      <c r="AB572" s="55"/>
    </row>
    <row r="573" spans="1:28" ht="15">
      <c r="A573" s="55"/>
      <c r="B573" s="55"/>
      <c r="C573" s="55"/>
      <c r="D573" s="55"/>
      <c r="E573" s="93"/>
      <c r="F573" s="55"/>
      <c r="G573" s="55"/>
      <c r="H573" s="55"/>
      <c r="I573" s="55"/>
      <c r="J573" s="55"/>
      <c r="K573" s="55"/>
      <c r="L573" s="55"/>
      <c r="M573" s="55"/>
      <c r="N573" s="55"/>
      <c r="O573" s="55"/>
      <c r="P573" s="55"/>
      <c r="Q573" s="55"/>
      <c r="R573" s="55"/>
      <c r="S573" s="55"/>
      <c r="T573" s="55"/>
      <c r="U573" s="55"/>
      <c r="V573" s="55"/>
      <c r="W573" s="55"/>
      <c r="X573" s="55"/>
      <c r="Y573" s="55"/>
      <c r="Z573" s="55"/>
      <c r="AA573" s="55"/>
      <c r="AB573" s="55"/>
    </row>
    <row r="574" spans="1:28" ht="15">
      <c r="A574" s="55"/>
      <c r="B574" s="55"/>
      <c r="C574" s="55"/>
      <c r="D574" s="55"/>
      <c r="E574" s="93"/>
      <c r="F574" s="55"/>
      <c r="G574" s="55"/>
      <c r="H574" s="55"/>
      <c r="I574" s="55"/>
      <c r="J574" s="55"/>
      <c r="K574" s="55"/>
      <c r="L574" s="55"/>
      <c r="M574" s="55"/>
      <c r="N574" s="55"/>
      <c r="O574" s="55"/>
      <c r="P574" s="55"/>
      <c r="Q574" s="55"/>
      <c r="R574" s="55"/>
      <c r="S574" s="55"/>
      <c r="T574" s="55"/>
      <c r="U574" s="55"/>
      <c r="V574" s="55"/>
      <c r="W574" s="55"/>
      <c r="X574" s="55"/>
      <c r="Y574" s="55"/>
      <c r="Z574" s="55"/>
      <c r="AA574" s="55"/>
      <c r="AB574" s="55"/>
    </row>
    <row r="575" spans="1:28" ht="15">
      <c r="A575" s="55"/>
      <c r="B575" s="55"/>
      <c r="C575" s="55"/>
      <c r="D575" s="55"/>
      <c r="E575" s="93"/>
      <c r="F575" s="55"/>
      <c r="G575" s="55"/>
      <c r="H575" s="55"/>
      <c r="I575" s="55"/>
      <c r="J575" s="55"/>
      <c r="K575" s="55"/>
      <c r="L575" s="55"/>
      <c r="M575" s="55"/>
      <c r="N575" s="55"/>
      <c r="O575" s="55"/>
      <c r="P575" s="55"/>
      <c r="Q575" s="55"/>
      <c r="R575" s="55"/>
      <c r="S575" s="55"/>
      <c r="T575" s="55"/>
      <c r="U575" s="55"/>
      <c r="V575" s="55"/>
      <c r="W575" s="55"/>
      <c r="X575" s="55"/>
      <c r="Y575" s="55"/>
      <c r="Z575" s="55"/>
      <c r="AA575" s="55"/>
      <c r="AB575" s="55"/>
    </row>
    <row r="576" spans="1:28" ht="15">
      <c r="A576" s="55"/>
      <c r="B576" s="55"/>
      <c r="C576" s="55"/>
      <c r="D576" s="55"/>
      <c r="E576" s="93"/>
      <c r="F576" s="55"/>
      <c r="G576" s="55"/>
      <c r="H576" s="55"/>
      <c r="I576" s="55"/>
      <c r="J576" s="55"/>
      <c r="K576" s="55"/>
      <c r="L576" s="55"/>
      <c r="M576" s="55"/>
      <c r="N576" s="55"/>
      <c r="O576" s="55"/>
      <c r="P576" s="55"/>
      <c r="Q576" s="55"/>
      <c r="R576" s="55"/>
      <c r="S576" s="55"/>
      <c r="T576" s="55"/>
      <c r="U576" s="55"/>
      <c r="V576" s="55"/>
      <c r="W576" s="55"/>
      <c r="X576" s="55"/>
      <c r="Y576" s="55"/>
      <c r="Z576" s="55"/>
      <c r="AA576" s="55"/>
      <c r="AB576" s="55"/>
    </row>
    <row r="577" spans="1:28" ht="15">
      <c r="A577" s="55"/>
      <c r="B577" s="55"/>
      <c r="C577" s="55"/>
      <c r="D577" s="55"/>
      <c r="E577" s="93"/>
      <c r="F577" s="55"/>
      <c r="G577" s="55"/>
      <c r="H577" s="55"/>
      <c r="I577" s="55"/>
      <c r="J577" s="55"/>
      <c r="K577" s="55"/>
      <c r="L577" s="55"/>
      <c r="M577" s="55"/>
      <c r="N577" s="55"/>
      <c r="O577" s="55"/>
      <c r="P577" s="55"/>
      <c r="Q577" s="55"/>
      <c r="R577" s="55"/>
      <c r="S577" s="55"/>
      <c r="T577" s="55"/>
      <c r="U577" s="55"/>
      <c r="V577" s="55"/>
      <c r="W577" s="55"/>
      <c r="X577" s="55"/>
      <c r="Y577" s="55"/>
      <c r="Z577" s="55"/>
      <c r="AA577" s="55"/>
      <c r="AB577" s="55"/>
    </row>
    <row r="578" spans="1:28" ht="15">
      <c r="A578" s="55"/>
      <c r="B578" s="55"/>
      <c r="C578" s="55"/>
      <c r="D578" s="55"/>
      <c r="E578" s="93"/>
      <c r="F578" s="55"/>
      <c r="G578" s="55"/>
      <c r="H578" s="55"/>
      <c r="I578" s="55"/>
      <c r="J578" s="55"/>
      <c r="K578" s="55"/>
      <c r="L578" s="55"/>
      <c r="M578" s="55"/>
      <c r="N578" s="55"/>
      <c r="O578" s="55"/>
      <c r="P578" s="55"/>
      <c r="Q578" s="55"/>
      <c r="R578" s="55"/>
      <c r="S578" s="55"/>
      <c r="T578" s="55"/>
      <c r="U578" s="55"/>
      <c r="V578" s="55"/>
      <c r="W578" s="55"/>
      <c r="X578" s="55"/>
      <c r="Y578" s="55"/>
      <c r="Z578" s="55"/>
      <c r="AA578" s="55"/>
      <c r="AB578" s="55"/>
    </row>
    <row r="579" spans="1:28" ht="15">
      <c r="A579" s="55"/>
      <c r="B579" s="55"/>
      <c r="C579" s="55"/>
      <c r="D579" s="55"/>
      <c r="E579" s="93"/>
      <c r="F579" s="55"/>
      <c r="G579" s="55"/>
      <c r="H579" s="55"/>
      <c r="I579" s="55"/>
      <c r="J579" s="55"/>
      <c r="K579" s="55"/>
      <c r="L579" s="55"/>
      <c r="M579" s="55"/>
      <c r="N579" s="55"/>
      <c r="O579" s="55"/>
      <c r="P579" s="55"/>
      <c r="Q579" s="55"/>
      <c r="R579" s="55"/>
      <c r="S579" s="55"/>
      <c r="T579" s="55"/>
      <c r="U579" s="55"/>
      <c r="V579" s="55"/>
      <c r="W579" s="55"/>
      <c r="X579" s="55"/>
      <c r="Y579" s="55"/>
      <c r="Z579" s="55"/>
      <c r="AA579" s="55"/>
      <c r="AB579" s="55"/>
    </row>
    <row r="580" spans="1:28" ht="15">
      <c r="A580" s="55"/>
      <c r="B580" s="55"/>
      <c r="C580" s="55"/>
      <c r="D580" s="55"/>
      <c r="E580" s="93"/>
      <c r="F580" s="55"/>
      <c r="G580" s="55"/>
      <c r="H580" s="55"/>
      <c r="I580" s="55"/>
      <c r="J580" s="55"/>
      <c r="K580" s="55"/>
      <c r="L580" s="55"/>
      <c r="M580" s="55"/>
      <c r="N580" s="55"/>
      <c r="O580" s="55"/>
      <c r="P580" s="55"/>
      <c r="Q580" s="55"/>
      <c r="R580" s="55"/>
      <c r="S580" s="55"/>
      <c r="T580" s="55"/>
      <c r="U580" s="55"/>
      <c r="V580" s="55"/>
      <c r="W580" s="55"/>
      <c r="X580" s="55"/>
      <c r="Y580" s="55"/>
      <c r="Z580" s="55"/>
      <c r="AA580" s="55"/>
      <c r="AB580" s="55"/>
    </row>
    <row r="581" spans="1:28" ht="15">
      <c r="A581" s="55"/>
      <c r="B581" s="55"/>
      <c r="C581" s="55"/>
      <c r="D581" s="55"/>
      <c r="E581" s="93"/>
      <c r="F581" s="55"/>
      <c r="G581" s="55"/>
      <c r="H581" s="55"/>
      <c r="I581" s="55"/>
      <c r="J581" s="55"/>
      <c r="K581" s="55"/>
      <c r="L581" s="55"/>
      <c r="M581" s="55"/>
      <c r="N581" s="55"/>
      <c r="O581" s="55"/>
      <c r="P581" s="55"/>
      <c r="Q581" s="55"/>
      <c r="R581" s="55"/>
      <c r="S581" s="55"/>
      <c r="T581" s="55"/>
      <c r="U581" s="55"/>
      <c r="V581" s="55"/>
      <c r="W581" s="55"/>
      <c r="X581" s="55"/>
      <c r="Y581" s="55"/>
      <c r="Z581" s="55"/>
      <c r="AA581" s="55"/>
      <c r="AB581" s="55"/>
    </row>
    <row r="582" spans="1:28" ht="15">
      <c r="A582" s="55"/>
      <c r="B582" s="55"/>
      <c r="C582" s="55"/>
      <c r="D582" s="55"/>
      <c r="E582" s="93"/>
      <c r="F582" s="55"/>
      <c r="G582" s="55"/>
      <c r="H582" s="55"/>
      <c r="I582" s="55"/>
      <c r="J582" s="55"/>
      <c r="K582" s="55"/>
      <c r="L582" s="55"/>
      <c r="M582" s="55"/>
      <c r="N582" s="55"/>
      <c r="O582" s="55"/>
      <c r="P582" s="55"/>
      <c r="Q582" s="55"/>
      <c r="R582" s="55"/>
      <c r="S582" s="55"/>
      <c r="T582" s="55"/>
      <c r="U582" s="55"/>
      <c r="V582" s="55"/>
      <c r="W582" s="55"/>
      <c r="X582" s="55"/>
      <c r="Y582" s="55"/>
      <c r="Z582" s="55"/>
      <c r="AA582" s="55"/>
      <c r="AB582" s="55"/>
    </row>
    <row r="583" spans="1:28" ht="15">
      <c r="A583" s="55"/>
      <c r="B583" s="55"/>
      <c r="C583" s="55"/>
      <c r="D583" s="55"/>
      <c r="E583" s="93"/>
      <c r="F583" s="55"/>
      <c r="G583" s="55"/>
      <c r="H583" s="55"/>
      <c r="I583" s="55"/>
      <c r="J583" s="55"/>
      <c r="K583" s="55"/>
      <c r="L583" s="55"/>
      <c r="M583" s="55"/>
      <c r="N583" s="55"/>
      <c r="O583" s="55"/>
      <c r="P583" s="55"/>
      <c r="Q583" s="55"/>
      <c r="R583" s="55"/>
      <c r="S583" s="55"/>
      <c r="T583" s="55"/>
      <c r="U583" s="55"/>
      <c r="V583" s="55"/>
      <c r="W583" s="55"/>
      <c r="X583" s="55"/>
      <c r="Y583" s="55"/>
      <c r="Z583" s="55"/>
      <c r="AA583" s="55"/>
      <c r="AB583" s="55"/>
    </row>
    <row r="584" spans="1:28" ht="15">
      <c r="A584" s="55"/>
      <c r="B584" s="55"/>
      <c r="C584" s="55"/>
      <c r="D584" s="55"/>
      <c r="E584" s="93"/>
      <c r="F584" s="55"/>
      <c r="G584" s="55"/>
      <c r="H584" s="55"/>
      <c r="I584" s="55"/>
      <c r="J584" s="55"/>
      <c r="K584" s="55"/>
      <c r="L584" s="55"/>
      <c r="M584" s="55"/>
      <c r="N584" s="55"/>
      <c r="O584" s="55"/>
      <c r="P584" s="55"/>
      <c r="Q584" s="55"/>
      <c r="R584" s="55"/>
      <c r="S584" s="55"/>
      <c r="T584" s="55"/>
      <c r="U584" s="55"/>
      <c r="V584" s="55"/>
      <c r="W584" s="55"/>
      <c r="X584" s="55"/>
      <c r="Y584" s="55"/>
      <c r="Z584" s="55"/>
      <c r="AA584" s="55"/>
      <c r="AB584" s="55"/>
    </row>
    <row r="585" spans="1:28" ht="15">
      <c r="A585" s="55"/>
      <c r="B585" s="55"/>
      <c r="C585" s="55"/>
      <c r="D585" s="55"/>
      <c r="E585" s="93"/>
      <c r="F585" s="55"/>
      <c r="G585" s="55"/>
      <c r="H585" s="55"/>
      <c r="I585" s="55"/>
      <c r="J585" s="55"/>
      <c r="K585" s="55"/>
      <c r="L585" s="55"/>
      <c r="M585" s="55"/>
      <c r="N585" s="55"/>
      <c r="O585" s="55"/>
      <c r="P585" s="55"/>
      <c r="Q585" s="55"/>
      <c r="R585" s="55"/>
      <c r="S585" s="55"/>
      <c r="T585" s="55"/>
      <c r="U585" s="55"/>
      <c r="V585" s="55"/>
      <c r="W585" s="55"/>
      <c r="X585" s="55"/>
      <c r="Y585" s="55"/>
      <c r="Z585" s="55"/>
      <c r="AA585" s="55"/>
      <c r="AB585" s="55"/>
    </row>
    <row r="586" spans="1:28" ht="15">
      <c r="A586" s="55"/>
      <c r="B586" s="55"/>
      <c r="C586" s="55"/>
      <c r="D586" s="55"/>
      <c r="E586" s="93"/>
      <c r="F586" s="55"/>
      <c r="G586" s="55"/>
      <c r="H586" s="55"/>
      <c r="I586" s="55"/>
      <c r="J586" s="55"/>
      <c r="K586" s="55"/>
      <c r="L586" s="55"/>
      <c r="M586" s="55"/>
      <c r="N586" s="55"/>
      <c r="O586" s="55"/>
      <c r="P586" s="55"/>
      <c r="Q586" s="55"/>
      <c r="R586" s="55"/>
      <c r="S586" s="55"/>
      <c r="T586" s="55"/>
      <c r="U586" s="55"/>
      <c r="V586" s="55"/>
      <c r="W586" s="55"/>
      <c r="X586" s="55"/>
      <c r="Y586" s="55"/>
      <c r="Z586" s="55"/>
      <c r="AA586" s="55"/>
      <c r="AB586" s="55"/>
    </row>
    <row r="587" spans="1:28" ht="15">
      <c r="A587" s="55"/>
      <c r="B587" s="55"/>
      <c r="C587" s="55"/>
      <c r="D587" s="55"/>
      <c r="E587" s="93"/>
      <c r="F587" s="55"/>
      <c r="G587" s="55"/>
      <c r="H587" s="55"/>
      <c r="I587" s="55"/>
      <c r="J587" s="55"/>
      <c r="K587" s="55"/>
      <c r="L587" s="55"/>
      <c r="M587" s="55"/>
      <c r="N587" s="55"/>
      <c r="O587" s="55"/>
      <c r="P587" s="55"/>
      <c r="Q587" s="55"/>
      <c r="R587" s="55"/>
      <c r="S587" s="55"/>
      <c r="T587" s="55"/>
      <c r="U587" s="55"/>
      <c r="V587" s="55"/>
      <c r="W587" s="55"/>
      <c r="X587" s="55"/>
      <c r="Y587" s="55"/>
      <c r="Z587" s="55"/>
      <c r="AA587" s="55"/>
      <c r="AB587" s="55"/>
    </row>
    <row r="588" spans="1:28" ht="15">
      <c r="A588" s="55"/>
      <c r="B588" s="55"/>
      <c r="C588" s="55"/>
      <c r="D588" s="55"/>
      <c r="E588" s="93"/>
      <c r="F588" s="55"/>
      <c r="G588" s="55"/>
      <c r="H588" s="55"/>
      <c r="I588" s="55"/>
      <c r="J588" s="55"/>
      <c r="K588" s="55"/>
      <c r="L588" s="55"/>
      <c r="M588" s="55"/>
      <c r="N588" s="55"/>
      <c r="O588" s="55"/>
      <c r="P588" s="55"/>
      <c r="Q588" s="55"/>
      <c r="R588" s="55"/>
      <c r="S588" s="55"/>
      <c r="T588" s="55"/>
      <c r="U588" s="55"/>
      <c r="V588" s="55"/>
      <c r="W588" s="55"/>
      <c r="X588" s="55"/>
      <c r="Y588" s="55"/>
      <c r="Z588" s="55"/>
      <c r="AA588" s="55"/>
      <c r="AB588" s="55"/>
    </row>
    <row r="589" spans="1:28" ht="15">
      <c r="A589" s="55"/>
      <c r="B589" s="55"/>
      <c r="C589" s="55"/>
      <c r="D589" s="55"/>
      <c r="E589" s="93"/>
      <c r="F589" s="55"/>
      <c r="G589" s="55"/>
      <c r="H589" s="55"/>
      <c r="I589" s="55"/>
      <c r="J589" s="55"/>
      <c r="K589" s="55"/>
      <c r="L589" s="55"/>
      <c r="M589" s="55"/>
      <c r="N589" s="55"/>
      <c r="O589" s="55"/>
      <c r="P589" s="55"/>
      <c r="Q589" s="55"/>
      <c r="R589" s="55"/>
      <c r="S589" s="55"/>
      <c r="T589" s="55"/>
      <c r="U589" s="55"/>
      <c r="V589" s="55"/>
      <c r="W589" s="55"/>
      <c r="X589" s="55"/>
      <c r="Y589" s="55"/>
      <c r="Z589" s="55"/>
      <c r="AA589" s="55"/>
      <c r="AB589" s="55"/>
    </row>
    <row r="590" spans="1:28" ht="15">
      <c r="A590" s="55"/>
      <c r="B590" s="55"/>
      <c r="C590" s="55"/>
      <c r="D590" s="55"/>
      <c r="E590" s="93"/>
      <c r="F590" s="55"/>
      <c r="G590" s="55"/>
      <c r="H590" s="55"/>
      <c r="I590" s="55"/>
      <c r="J590" s="55"/>
      <c r="K590" s="55"/>
      <c r="L590" s="55"/>
      <c r="M590" s="55"/>
      <c r="N590" s="55"/>
      <c r="O590" s="55"/>
      <c r="P590" s="55"/>
      <c r="Q590" s="55"/>
      <c r="R590" s="55"/>
      <c r="S590" s="55"/>
      <c r="T590" s="55"/>
      <c r="U590" s="55"/>
      <c r="V590" s="55"/>
      <c r="W590" s="55"/>
      <c r="X590" s="55"/>
      <c r="Y590" s="55"/>
      <c r="Z590" s="55"/>
      <c r="AA590" s="55"/>
      <c r="AB590" s="55"/>
    </row>
    <row r="591" spans="1:28" ht="15">
      <c r="A591" s="55"/>
      <c r="B591" s="55"/>
      <c r="C591" s="55"/>
      <c r="D591" s="55"/>
      <c r="E591" s="93"/>
      <c r="F591" s="55"/>
      <c r="G591" s="55"/>
      <c r="H591" s="55"/>
      <c r="I591" s="55"/>
      <c r="J591" s="55"/>
      <c r="K591" s="55"/>
      <c r="L591" s="55"/>
      <c r="M591" s="55"/>
      <c r="N591" s="55"/>
      <c r="O591" s="55"/>
      <c r="P591" s="55"/>
      <c r="Q591" s="55"/>
      <c r="R591" s="55"/>
      <c r="S591" s="55"/>
      <c r="T591" s="55"/>
      <c r="U591" s="55"/>
      <c r="V591" s="55"/>
      <c r="W591" s="55"/>
      <c r="X591" s="55"/>
      <c r="Y591" s="55"/>
      <c r="Z591" s="55"/>
      <c r="AA591" s="55"/>
      <c r="AB591" s="55"/>
    </row>
    <row r="592" spans="1:28" ht="15">
      <c r="A592" s="55"/>
      <c r="B592" s="55"/>
      <c r="C592" s="55"/>
      <c r="D592" s="55"/>
      <c r="E592" s="93"/>
      <c r="F592" s="55"/>
      <c r="G592" s="55"/>
      <c r="H592" s="55"/>
      <c r="I592" s="55"/>
      <c r="J592" s="55"/>
      <c r="K592" s="55"/>
      <c r="L592" s="55"/>
      <c r="M592" s="55"/>
      <c r="N592" s="55"/>
      <c r="O592" s="55"/>
      <c r="P592" s="55"/>
      <c r="Q592" s="55"/>
      <c r="R592" s="55"/>
      <c r="S592" s="55"/>
      <c r="T592" s="55"/>
      <c r="U592" s="55"/>
      <c r="V592" s="55"/>
      <c r="W592" s="55"/>
      <c r="X592" s="55"/>
      <c r="Y592" s="55"/>
      <c r="Z592" s="55"/>
      <c r="AA592" s="55"/>
      <c r="AB592" s="55"/>
    </row>
    <row r="593" spans="1:28" ht="15">
      <c r="A593" s="55"/>
      <c r="B593" s="55"/>
      <c r="C593" s="55"/>
      <c r="D593" s="55"/>
      <c r="E593" s="93"/>
      <c r="F593" s="55"/>
      <c r="G593" s="55"/>
      <c r="H593" s="55"/>
      <c r="I593" s="55"/>
      <c r="J593" s="55"/>
      <c r="K593" s="55"/>
      <c r="L593" s="55"/>
      <c r="M593" s="55"/>
      <c r="N593" s="55"/>
      <c r="O593" s="55"/>
      <c r="P593" s="55"/>
      <c r="Q593" s="55"/>
      <c r="R593" s="55"/>
      <c r="S593" s="55"/>
      <c r="T593" s="55"/>
      <c r="U593" s="55"/>
      <c r="V593" s="55"/>
      <c r="W593" s="55"/>
      <c r="X593" s="55"/>
      <c r="Y593" s="55"/>
      <c r="Z593" s="55"/>
      <c r="AA593" s="55"/>
      <c r="AB593" s="55"/>
    </row>
    <row r="594" spans="1:28" ht="15">
      <c r="A594" s="55"/>
      <c r="B594" s="55"/>
      <c r="C594" s="55"/>
      <c r="D594" s="55"/>
      <c r="E594" s="93"/>
      <c r="F594" s="55"/>
      <c r="G594" s="55"/>
      <c r="H594" s="55"/>
      <c r="I594" s="55"/>
      <c r="J594" s="55"/>
      <c r="K594" s="55"/>
      <c r="L594" s="55"/>
      <c r="M594" s="55"/>
      <c r="N594" s="55"/>
      <c r="O594" s="55"/>
      <c r="P594" s="55"/>
      <c r="Q594" s="55"/>
      <c r="R594" s="55"/>
      <c r="S594" s="55"/>
      <c r="T594" s="55"/>
      <c r="U594" s="55"/>
      <c r="V594" s="55"/>
      <c r="W594" s="55"/>
      <c r="X594" s="55"/>
      <c r="Y594" s="55"/>
      <c r="Z594" s="55"/>
      <c r="AA594" s="55"/>
      <c r="AB594" s="55"/>
    </row>
    <row r="595" spans="1:28" ht="15">
      <c r="A595" s="55"/>
      <c r="B595" s="55"/>
      <c r="C595" s="55"/>
      <c r="D595" s="55"/>
      <c r="E595" s="93"/>
      <c r="F595" s="55"/>
      <c r="G595" s="55"/>
      <c r="H595" s="55"/>
      <c r="I595" s="55"/>
      <c r="J595" s="55"/>
      <c r="K595" s="55"/>
      <c r="L595" s="55"/>
      <c r="M595" s="55"/>
      <c r="N595" s="55"/>
      <c r="O595" s="55"/>
      <c r="P595" s="55"/>
      <c r="Q595" s="55"/>
      <c r="R595" s="55"/>
      <c r="S595" s="55"/>
      <c r="T595" s="55"/>
      <c r="U595" s="55"/>
      <c r="V595" s="55"/>
      <c r="W595" s="55"/>
      <c r="X595" s="55"/>
      <c r="Y595" s="55"/>
      <c r="Z595" s="55"/>
      <c r="AA595" s="55"/>
      <c r="AB595" s="55"/>
    </row>
    <row r="596" spans="1:28" ht="15">
      <c r="A596" s="55"/>
      <c r="B596" s="55"/>
      <c r="C596" s="55"/>
      <c r="D596" s="55"/>
      <c r="E596" s="93"/>
      <c r="F596" s="55"/>
      <c r="G596" s="55"/>
      <c r="H596" s="55"/>
      <c r="I596" s="55"/>
      <c r="J596" s="55"/>
      <c r="K596" s="55"/>
      <c r="L596" s="55"/>
      <c r="M596" s="55"/>
      <c r="N596" s="55"/>
      <c r="O596" s="55"/>
      <c r="P596" s="55"/>
      <c r="Q596" s="55"/>
      <c r="R596" s="55"/>
      <c r="S596" s="55"/>
      <c r="T596" s="55"/>
      <c r="U596" s="55"/>
      <c r="V596" s="55"/>
      <c r="W596" s="55"/>
      <c r="X596" s="55"/>
      <c r="Y596" s="55"/>
      <c r="Z596" s="55"/>
      <c r="AA596" s="55"/>
      <c r="AB596" s="55"/>
    </row>
    <row r="597" spans="1:28" ht="15">
      <c r="A597" s="55"/>
      <c r="B597" s="55"/>
      <c r="C597" s="55"/>
      <c r="D597" s="55"/>
      <c r="E597" s="93"/>
      <c r="F597" s="55"/>
      <c r="G597" s="55"/>
      <c r="H597" s="55"/>
      <c r="I597" s="55"/>
      <c r="J597" s="55"/>
      <c r="K597" s="55"/>
      <c r="L597" s="55"/>
      <c r="M597" s="55"/>
      <c r="N597" s="55"/>
      <c r="O597" s="55"/>
      <c r="P597" s="55"/>
      <c r="Q597" s="55"/>
      <c r="R597" s="55"/>
      <c r="S597" s="55"/>
      <c r="T597" s="55"/>
      <c r="U597" s="55"/>
      <c r="V597" s="55"/>
      <c r="W597" s="55"/>
      <c r="X597" s="55"/>
      <c r="Y597" s="55"/>
      <c r="Z597" s="55"/>
      <c r="AA597" s="55"/>
      <c r="AB597" s="55"/>
    </row>
    <row r="598" spans="1:28" ht="15">
      <c r="A598" s="55"/>
      <c r="B598" s="55"/>
      <c r="C598" s="55"/>
      <c r="D598" s="55"/>
      <c r="E598" s="93"/>
      <c r="F598" s="55"/>
      <c r="G598" s="55"/>
      <c r="H598" s="55"/>
      <c r="I598" s="55"/>
      <c r="J598" s="55"/>
      <c r="K598" s="55"/>
      <c r="L598" s="55"/>
      <c r="M598" s="55"/>
      <c r="N598" s="55"/>
      <c r="O598" s="55"/>
      <c r="P598" s="55"/>
      <c r="Q598" s="55"/>
      <c r="R598" s="55"/>
      <c r="S598" s="55"/>
      <c r="T598" s="55"/>
      <c r="U598" s="55"/>
      <c r="V598" s="55"/>
      <c r="W598" s="55"/>
      <c r="X598" s="55"/>
      <c r="Y598" s="55"/>
      <c r="Z598" s="55"/>
      <c r="AA598" s="55"/>
      <c r="AB598" s="55"/>
    </row>
    <row r="599" spans="1:28" ht="15">
      <c r="A599" s="55"/>
      <c r="B599" s="55"/>
      <c r="C599" s="55"/>
      <c r="D599" s="55"/>
      <c r="E599" s="93"/>
      <c r="F599" s="55"/>
      <c r="G599" s="55"/>
      <c r="H599" s="55"/>
      <c r="I599" s="55"/>
      <c r="J599" s="55"/>
      <c r="K599" s="55"/>
      <c r="L599" s="55"/>
      <c r="M599" s="55"/>
      <c r="N599" s="55"/>
      <c r="O599" s="55"/>
      <c r="P599" s="55"/>
      <c r="Q599" s="55"/>
      <c r="R599" s="55"/>
      <c r="S599" s="55"/>
      <c r="T599" s="55"/>
      <c r="U599" s="55"/>
      <c r="V599" s="55"/>
      <c r="W599" s="55"/>
      <c r="X599" s="55"/>
      <c r="Y599" s="55"/>
      <c r="Z599" s="55"/>
      <c r="AA599" s="55"/>
      <c r="AB599" s="55"/>
    </row>
    <row r="600" spans="1:28" ht="15">
      <c r="A600" s="55"/>
      <c r="B600" s="55"/>
      <c r="C600" s="55"/>
      <c r="D600" s="55"/>
      <c r="E600" s="93"/>
      <c r="F600" s="55"/>
      <c r="G600" s="55"/>
      <c r="H600" s="55"/>
      <c r="I600" s="55"/>
      <c r="J600" s="55"/>
      <c r="K600" s="55"/>
      <c r="L600" s="55"/>
      <c r="M600" s="55"/>
      <c r="N600" s="55"/>
      <c r="O600" s="55"/>
      <c r="P600" s="55"/>
      <c r="Q600" s="55"/>
      <c r="R600" s="55"/>
      <c r="S600" s="55"/>
      <c r="T600" s="55"/>
      <c r="U600" s="55"/>
      <c r="V600" s="55"/>
      <c r="W600" s="55"/>
      <c r="X600" s="55"/>
      <c r="Y600" s="55"/>
      <c r="Z600" s="55"/>
      <c r="AA600" s="55"/>
      <c r="AB600" s="55"/>
    </row>
    <row r="601" spans="1:28" ht="15">
      <c r="A601" s="55"/>
      <c r="B601" s="55"/>
      <c r="C601" s="55"/>
      <c r="D601" s="55"/>
      <c r="E601" s="93"/>
      <c r="F601" s="55"/>
      <c r="G601" s="55"/>
      <c r="H601" s="55"/>
      <c r="I601" s="55"/>
      <c r="J601" s="55"/>
      <c r="K601" s="55"/>
      <c r="L601" s="55"/>
      <c r="M601" s="55"/>
      <c r="N601" s="55"/>
      <c r="O601" s="55"/>
      <c r="P601" s="55"/>
      <c r="Q601" s="55"/>
      <c r="R601" s="55"/>
      <c r="S601" s="55"/>
      <c r="T601" s="55"/>
      <c r="U601" s="55"/>
      <c r="V601" s="55"/>
      <c r="W601" s="55"/>
      <c r="X601" s="55"/>
      <c r="Y601" s="55"/>
      <c r="Z601" s="55"/>
      <c r="AA601" s="55"/>
      <c r="AB601" s="55"/>
    </row>
    <row r="602" spans="1:28" ht="15">
      <c r="A602" s="55"/>
      <c r="B602" s="55"/>
      <c r="C602" s="55"/>
      <c r="D602" s="55"/>
      <c r="E602" s="93"/>
      <c r="F602" s="55"/>
      <c r="G602" s="55"/>
      <c r="H602" s="55"/>
      <c r="I602" s="55"/>
      <c r="J602" s="55"/>
      <c r="K602" s="55"/>
      <c r="L602" s="55"/>
      <c r="M602" s="55"/>
      <c r="N602" s="55"/>
      <c r="O602" s="55"/>
      <c r="P602" s="55"/>
      <c r="Q602" s="55"/>
      <c r="R602" s="55"/>
      <c r="S602" s="55"/>
      <c r="T602" s="55"/>
      <c r="U602" s="55"/>
      <c r="V602" s="55"/>
      <c r="W602" s="55"/>
      <c r="X602" s="55"/>
      <c r="Y602" s="55"/>
      <c r="Z602" s="55"/>
      <c r="AA602" s="55"/>
      <c r="AB602" s="55"/>
    </row>
    <row r="603" spans="1:28" ht="15">
      <c r="A603" s="55"/>
      <c r="B603" s="55"/>
      <c r="C603" s="55"/>
      <c r="D603" s="55"/>
      <c r="E603" s="93"/>
      <c r="F603" s="55"/>
      <c r="G603" s="55"/>
      <c r="H603" s="55"/>
      <c r="I603" s="55"/>
      <c r="J603" s="55"/>
      <c r="K603" s="55"/>
      <c r="L603" s="55"/>
      <c r="M603" s="55"/>
      <c r="N603" s="55"/>
      <c r="O603" s="55"/>
      <c r="P603" s="55"/>
      <c r="Q603" s="55"/>
      <c r="R603" s="55"/>
      <c r="S603" s="55"/>
      <c r="T603" s="55"/>
      <c r="U603" s="55"/>
      <c r="V603" s="55"/>
      <c r="W603" s="55"/>
      <c r="X603" s="55"/>
      <c r="Y603" s="55"/>
      <c r="Z603" s="55"/>
      <c r="AA603" s="55"/>
      <c r="AB603" s="55"/>
    </row>
    <row r="604" spans="1:28" ht="15">
      <c r="A604" s="55"/>
      <c r="B604" s="55"/>
      <c r="C604" s="55"/>
      <c r="D604" s="55"/>
      <c r="E604" s="93"/>
      <c r="F604" s="55"/>
      <c r="G604" s="55"/>
      <c r="H604" s="55"/>
      <c r="I604" s="55"/>
      <c r="J604" s="55"/>
      <c r="K604" s="55"/>
      <c r="L604" s="55"/>
      <c r="M604" s="55"/>
      <c r="N604" s="55"/>
      <c r="O604" s="55"/>
      <c r="P604" s="55"/>
      <c r="Q604" s="55"/>
      <c r="R604" s="55"/>
      <c r="S604" s="55"/>
      <c r="T604" s="55"/>
      <c r="U604" s="55"/>
      <c r="V604" s="55"/>
      <c r="W604" s="55"/>
      <c r="X604" s="55"/>
      <c r="Y604" s="55"/>
      <c r="Z604" s="55"/>
      <c r="AA604" s="55"/>
      <c r="AB604" s="55"/>
    </row>
    <row r="605" spans="1:28" ht="15">
      <c r="A605" s="55"/>
      <c r="B605" s="55"/>
      <c r="C605" s="55"/>
      <c r="D605" s="55"/>
      <c r="E605" s="93"/>
      <c r="F605" s="55"/>
      <c r="G605" s="55"/>
      <c r="H605" s="55"/>
      <c r="I605" s="55"/>
      <c r="J605" s="55"/>
      <c r="K605" s="55"/>
      <c r="L605" s="55"/>
      <c r="M605" s="55"/>
      <c r="N605" s="55"/>
      <c r="O605" s="55"/>
      <c r="P605" s="55"/>
      <c r="Q605" s="55"/>
      <c r="R605" s="55"/>
      <c r="S605" s="55"/>
      <c r="T605" s="55"/>
      <c r="U605" s="55"/>
      <c r="V605" s="55"/>
      <c r="W605" s="55"/>
      <c r="X605" s="55"/>
      <c r="Y605" s="55"/>
      <c r="Z605" s="55"/>
      <c r="AA605" s="55"/>
      <c r="AB605" s="55"/>
    </row>
    <row r="606" spans="1:28" ht="15">
      <c r="A606" s="55"/>
      <c r="B606" s="55"/>
      <c r="C606" s="55"/>
      <c r="D606" s="55"/>
      <c r="E606" s="93"/>
      <c r="F606" s="55"/>
      <c r="G606" s="55"/>
      <c r="H606" s="55"/>
      <c r="I606" s="55"/>
      <c r="J606" s="55"/>
      <c r="K606" s="55"/>
      <c r="L606" s="55"/>
      <c r="M606" s="55"/>
      <c r="N606" s="55"/>
      <c r="O606" s="55"/>
      <c r="P606" s="55"/>
      <c r="Q606" s="55"/>
      <c r="R606" s="55"/>
      <c r="S606" s="55"/>
      <c r="T606" s="55"/>
      <c r="U606" s="55"/>
      <c r="V606" s="55"/>
      <c r="W606" s="55"/>
      <c r="X606" s="55"/>
      <c r="Y606" s="55"/>
      <c r="Z606" s="55"/>
      <c r="AA606" s="55"/>
      <c r="AB606" s="55"/>
    </row>
    <row r="607" spans="1:28" ht="15">
      <c r="A607" s="55"/>
      <c r="B607" s="55"/>
      <c r="C607" s="55"/>
      <c r="D607" s="55"/>
      <c r="E607" s="93"/>
      <c r="F607" s="55"/>
      <c r="G607" s="55"/>
      <c r="H607" s="55"/>
      <c r="I607" s="55"/>
      <c r="J607" s="55"/>
      <c r="K607" s="55"/>
      <c r="L607" s="55"/>
      <c r="M607" s="55"/>
      <c r="N607" s="55"/>
      <c r="O607" s="55"/>
      <c r="P607" s="55"/>
      <c r="Q607" s="55"/>
      <c r="R607" s="55"/>
      <c r="S607" s="55"/>
      <c r="T607" s="55"/>
      <c r="U607" s="55"/>
      <c r="V607" s="55"/>
      <c r="W607" s="55"/>
      <c r="X607" s="55"/>
      <c r="Y607" s="55"/>
      <c r="Z607" s="55"/>
      <c r="AA607" s="55"/>
      <c r="AB607" s="55"/>
    </row>
    <row r="608" spans="1:28" ht="15">
      <c r="A608" s="55"/>
      <c r="B608" s="55"/>
      <c r="C608" s="55"/>
      <c r="D608" s="55"/>
      <c r="E608" s="93"/>
      <c r="F608" s="55"/>
      <c r="G608" s="55"/>
      <c r="H608" s="55"/>
      <c r="I608" s="55"/>
      <c r="J608" s="55"/>
      <c r="K608" s="55"/>
      <c r="L608" s="55"/>
      <c r="M608" s="55"/>
      <c r="N608" s="55"/>
      <c r="O608" s="55"/>
      <c r="P608" s="55"/>
      <c r="Q608" s="55"/>
      <c r="R608" s="55"/>
      <c r="S608" s="55"/>
      <c r="T608" s="55"/>
      <c r="U608" s="55"/>
      <c r="V608" s="55"/>
      <c r="W608" s="55"/>
      <c r="X608" s="55"/>
      <c r="Y608" s="55"/>
      <c r="Z608" s="55"/>
      <c r="AA608" s="55"/>
      <c r="AB608" s="55"/>
    </row>
    <row r="609" spans="1:28" ht="15">
      <c r="A609" s="55"/>
      <c r="B609" s="55"/>
      <c r="C609" s="55"/>
      <c r="D609" s="55"/>
      <c r="E609" s="93"/>
      <c r="F609" s="55"/>
      <c r="G609" s="55"/>
      <c r="H609" s="55"/>
      <c r="I609" s="55"/>
      <c r="J609" s="55"/>
      <c r="K609" s="55"/>
      <c r="L609" s="55"/>
      <c r="M609" s="55"/>
      <c r="N609" s="55"/>
      <c r="O609" s="55"/>
      <c r="P609" s="55"/>
      <c r="Q609" s="55"/>
      <c r="R609" s="55"/>
      <c r="S609" s="55"/>
      <c r="T609" s="55"/>
      <c r="U609" s="55"/>
      <c r="V609" s="55"/>
      <c r="W609" s="55"/>
      <c r="X609" s="55"/>
      <c r="Y609" s="55"/>
      <c r="Z609" s="55"/>
      <c r="AA609" s="55"/>
      <c r="AB609" s="55"/>
    </row>
    <row r="610" spans="1:28" ht="15">
      <c r="A610" s="55"/>
      <c r="B610" s="55"/>
      <c r="C610" s="55"/>
      <c r="D610" s="55"/>
      <c r="E610" s="93"/>
      <c r="F610" s="55"/>
      <c r="G610" s="55"/>
      <c r="H610" s="55"/>
      <c r="I610" s="55"/>
      <c r="J610" s="55"/>
      <c r="K610" s="55"/>
      <c r="L610" s="55"/>
      <c r="M610" s="55"/>
      <c r="N610" s="55"/>
      <c r="O610" s="55"/>
      <c r="P610" s="55"/>
      <c r="Q610" s="55"/>
      <c r="R610" s="55"/>
      <c r="S610" s="55"/>
      <c r="T610" s="55"/>
      <c r="U610" s="55"/>
      <c r="V610" s="55"/>
      <c r="W610" s="55"/>
      <c r="X610" s="55"/>
      <c r="Y610" s="55"/>
      <c r="Z610" s="55"/>
      <c r="AA610" s="55"/>
      <c r="AB610" s="55"/>
    </row>
    <row r="611" spans="1:28" ht="15">
      <c r="A611" s="55"/>
      <c r="B611" s="55"/>
      <c r="C611" s="55"/>
      <c r="D611" s="55"/>
      <c r="E611" s="93"/>
      <c r="F611" s="55"/>
      <c r="G611" s="55"/>
      <c r="H611" s="55"/>
      <c r="I611" s="55"/>
      <c r="J611" s="55"/>
      <c r="K611" s="55"/>
      <c r="L611" s="55"/>
      <c r="M611" s="55"/>
      <c r="N611" s="55"/>
      <c r="O611" s="55"/>
      <c r="P611" s="55"/>
      <c r="Q611" s="55"/>
      <c r="R611" s="55"/>
      <c r="S611" s="55"/>
      <c r="T611" s="55"/>
      <c r="U611" s="55"/>
      <c r="V611" s="55"/>
      <c r="W611" s="55"/>
      <c r="X611" s="55"/>
      <c r="Y611" s="55"/>
      <c r="Z611" s="55"/>
      <c r="AA611" s="55"/>
      <c r="AB611" s="55"/>
    </row>
    <row r="612" spans="1:28" ht="15">
      <c r="A612" s="55"/>
      <c r="B612" s="55"/>
      <c r="C612" s="55"/>
      <c r="D612" s="55"/>
      <c r="E612" s="93"/>
      <c r="F612" s="55"/>
      <c r="G612" s="55"/>
      <c r="H612" s="55"/>
      <c r="I612" s="55"/>
      <c r="J612" s="55"/>
      <c r="K612" s="55"/>
      <c r="L612" s="55"/>
      <c r="M612" s="55"/>
      <c r="N612" s="55"/>
      <c r="O612" s="55"/>
      <c r="P612" s="55"/>
      <c r="Q612" s="55"/>
      <c r="R612" s="55"/>
      <c r="S612" s="55"/>
      <c r="T612" s="55"/>
      <c r="U612" s="55"/>
      <c r="V612" s="55"/>
      <c r="W612" s="55"/>
      <c r="X612" s="55"/>
      <c r="Y612" s="55"/>
      <c r="Z612" s="55"/>
      <c r="AA612" s="55"/>
      <c r="AB612" s="55"/>
    </row>
    <row r="613" spans="1:28" ht="15">
      <c r="A613" s="55"/>
      <c r="B613" s="55"/>
      <c r="C613" s="55"/>
      <c r="D613" s="55"/>
      <c r="E613" s="93"/>
      <c r="F613" s="55"/>
      <c r="G613" s="55"/>
      <c r="H613" s="55"/>
      <c r="I613" s="55"/>
      <c r="J613" s="55"/>
      <c r="K613" s="55"/>
      <c r="L613" s="55"/>
      <c r="M613" s="55"/>
      <c r="N613" s="55"/>
      <c r="O613" s="55"/>
      <c r="P613" s="55"/>
      <c r="Q613" s="55"/>
      <c r="R613" s="55"/>
      <c r="S613" s="55"/>
      <c r="T613" s="55"/>
      <c r="U613" s="55"/>
      <c r="V613" s="55"/>
      <c r="W613" s="55"/>
      <c r="X613" s="55"/>
      <c r="Y613" s="55"/>
      <c r="Z613" s="55"/>
      <c r="AA613" s="55"/>
      <c r="AB613" s="55"/>
    </row>
    <row r="614" spans="1:28" ht="15">
      <c r="A614" s="55"/>
      <c r="B614" s="55"/>
      <c r="C614" s="55"/>
      <c r="D614" s="55"/>
      <c r="E614" s="93"/>
      <c r="F614" s="55"/>
      <c r="G614" s="55"/>
      <c r="H614" s="55"/>
      <c r="I614" s="55"/>
      <c r="J614" s="55"/>
      <c r="K614" s="55"/>
      <c r="L614" s="55"/>
      <c r="M614" s="55"/>
      <c r="N614" s="55"/>
      <c r="O614" s="55"/>
      <c r="P614" s="55"/>
      <c r="Q614" s="55"/>
      <c r="R614" s="55"/>
      <c r="S614" s="55"/>
      <c r="T614" s="55"/>
      <c r="U614" s="55"/>
      <c r="V614" s="55"/>
      <c r="W614" s="55"/>
      <c r="X614" s="55"/>
      <c r="Y614" s="55"/>
      <c r="Z614" s="55"/>
      <c r="AA614" s="55"/>
      <c r="AB614" s="55"/>
    </row>
    <row r="615" spans="1:28" ht="15">
      <c r="A615" s="55"/>
      <c r="B615" s="55"/>
      <c r="C615" s="55"/>
      <c r="D615" s="55"/>
      <c r="E615" s="93"/>
      <c r="F615" s="55"/>
      <c r="G615" s="55"/>
      <c r="H615" s="55"/>
      <c r="I615" s="55"/>
      <c r="J615" s="55"/>
      <c r="K615" s="55"/>
      <c r="L615" s="55"/>
      <c r="M615" s="55"/>
      <c r="N615" s="55"/>
      <c r="O615" s="55"/>
      <c r="P615" s="55"/>
      <c r="Q615" s="55"/>
      <c r="R615" s="55"/>
      <c r="S615" s="55"/>
      <c r="T615" s="55"/>
      <c r="U615" s="55"/>
      <c r="V615" s="55"/>
      <c r="W615" s="55"/>
      <c r="X615" s="55"/>
      <c r="Y615" s="55"/>
      <c r="Z615" s="55"/>
      <c r="AA615" s="55"/>
      <c r="AB615" s="55"/>
    </row>
    <row r="616" spans="1:28" ht="15">
      <c r="A616" s="55"/>
      <c r="B616" s="55"/>
      <c r="C616" s="55"/>
      <c r="D616" s="55"/>
      <c r="E616" s="93"/>
      <c r="F616" s="55"/>
      <c r="G616" s="55"/>
      <c r="H616" s="55"/>
      <c r="I616" s="55"/>
      <c r="J616" s="55"/>
      <c r="K616" s="55"/>
      <c r="L616" s="55"/>
      <c r="M616" s="55"/>
      <c r="N616" s="55"/>
      <c r="O616" s="55"/>
      <c r="P616" s="55"/>
      <c r="Q616" s="55"/>
      <c r="R616" s="55"/>
      <c r="S616" s="55"/>
      <c r="T616" s="55"/>
      <c r="U616" s="55"/>
      <c r="V616" s="55"/>
      <c r="W616" s="55"/>
      <c r="X616" s="55"/>
      <c r="Y616" s="55"/>
      <c r="Z616" s="55"/>
      <c r="AA616" s="55"/>
      <c r="AB616" s="55"/>
    </row>
    <row r="617" spans="1:28" ht="15">
      <c r="A617" s="55"/>
      <c r="B617" s="55"/>
      <c r="C617" s="55"/>
      <c r="D617" s="55"/>
      <c r="E617" s="93"/>
      <c r="F617" s="55"/>
      <c r="G617" s="55"/>
      <c r="H617" s="55"/>
      <c r="I617" s="55"/>
      <c r="J617" s="55"/>
      <c r="K617" s="55"/>
      <c r="L617" s="55"/>
      <c r="M617" s="55"/>
      <c r="N617" s="55"/>
      <c r="O617" s="55"/>
      <c r="P617" s="55"/>
      <c r="Q617" s="55"/>
      <c r="R617" s="55"/>
      <c r="S617" s="55"/>
      <c r="T617" s="55"/>
      <c r="U617" s="55"/>
      <c r="V617" s="55"/>
      <c r="W617" s="55"/>
      <c r="X617" s="55"/>
      <c r="Y617" s="55"/>
      <c r="Z617" s="55"/>
      <c r="AA617" s="55"/>
      <c r="AB617" s="55"/>
    </row>
    <row r="618" spans="1:28" ht="15">
      <c r="A618" s="55"/>
      <c r="B618" s="55"/>
      <c r="C618" s="55"/>
      <c r="D618" s="55"/>
      <c r="E618" s="93"/>
      <c r="F618" s="55"/>
      <c r="G618" s="55"/>
      <c r="H618" s="55"/>
      <c r="I618" s="55"/>
      <c r="J618" s="55"/>
      <c r="K618" s="55"/>
      <c r="L618" s="55"/>
      <c r="M618" s="55"/>
      <c r="N618" s="55"/>
      <c r="O618" s="55"/>
      <c r="P618" s="55"/>
      <c r="Q618" s="55"/>
      <c r="R618" s="55"/>
      <c r="S618" s="55"/>
      <c r="T618" s="55"/>
      <c r="U618" s="55"/>
      <c r="V618" s="55"/>
      <c r="W618" s="55"/>
      <c r="X618" s="55"/>
      <c r="Y618" s="55"/>
      <c r="Z618" s="55"/>
      <c r="AA618" s="55"/>
      <c r="AB618" s="55"/>
    </row>
    <row r="619" spans="1:28" ht="15">
      <c r="A619" s="55"/>
      <c r="B619" s="55"/>
      <c r="C619" s="55"/>
      <c r="D619" s="55"/>
      <c r="E619" s="93"/>
      <c r="F619" s="55"/>
      <c r="G619" s="55"/>
      <c r="H619" s="55"/>
      <c r="I619" s="55"/>
      <c r="J619" s="55"/>
      <c r="K619" s="55"/>
      <c r="L619" s="55"/>
      <c r="M619" s="55"/>
      <c r="N619" s="55"/>
      <c r="O619" s="55"/>
      <c r="P619" s="55"/>
      <c r="Q619" s="55"/>
      <c r="R619" s="55"/>
      <c r="S619" s="55"/>
      <c r="T619" s="55"/>
      <c r="U619" s="55"/>
      <c r="V619" s="55"/>
      <c r="W619" s="55"/>
      <c r="X619" s="55"/>
      <c r="Y619" s="55"/>
      <c r="Z619" s="55"/>
      <c r="AA619" s="55"/>
      <c r="AB619" s="55"/>
    </row>
    <row r="620" spans="1:28" ht="15">
      <c r="A620" s="55"/>
      <c r="B620" s="55"/>
      <c r="C620" s="55"/>
      <c r="D620" s="55"/>
      <c r="E620" s="93"/>
      <c r="F620" s="55"/>
      <c r="G620" s="55"/>
      <c r="H620" s="55"/>
      <c r="I620" s="55"/>
      <c r="J620" s="55"/>
      <c r="K620" s="55"/>
      <c r="L620" s="55"/>
      <c r="M620" s="55"/>
      <c r="N620" s="55"/>
      <c r="O620" s="55"/>
      <c r="P620" s="55"/>
      <c r="Q620" s="55"/>
      <c r="R620" s="55"/>
      <c r="S620" s="55"/>
      <c r="T620" s="55"/>
      <c r="U620" s="55"/>
      <c r="V620" s="55"/>
      <c r="W620" s="55"/>
      <c r="X620" s="55"/>
      <c r="Y620" s="55"/>
      <c r="Z620" s="55"/>
      <c r="AA620" s="55"/>
      <c r="AB620" s="55"/>
    </row>
    <row r="621" spans="1:28" ht="15">
      <c r="A621" s="55"/>
      <c r="B621" s="55"/>
      <c r="C621" s="55"/>
      <c r="D621" s="55"/>
      <c r="E621" s="93"/>
      <c r="F621" s="55"/>
      <c r="G621" s="55"/>
      <c r="H621" s="55"/>
      <c r="I621" s="55"/>
      <c r="J621" s="55"/>
      <c r="K621" s="55"/>
      <c r="L621" s="55"/>
      <c r="M621" s="55"/>
      <c r="N621" s="55"/>
      <c r="O621" s="55"/>
      <c r="P621" s="55"/>
      <c r="Q621" s="55"/>
      <c r="R621" s="55"/>
      <c r="S621" s="55"/>
      <c r="T621" s="55"/>
      <c r="U621" s="55"/>
      <c r="V621" s="55"/>
      <c r="W621" s="55"/>
      <c r="X621" s="55"/>
      <c r="Y621" s="55"/>
      <c r="Z621" s="55"/>
      <c r="AA621" s="55"/>
      <c r="AB621" s="55"/>
    </row>
    <row r="622" spans="1:28" ht="15">
      <c r="A622" s="55"/>
      <c r="B622" s="55"/>
      <c r="C622" s="55"/>
      <c r="D622" s="55"/>
      <c r="E622" s="93"/>
      <c r="F622" s="55"/>
      <c r="G622" s="55"/>
      <c r="H622" s="55"/>
      <c r="I622" s="55"/>
      <c r="J622" s="55"/>
      <c r="K622" s="55"/>
      <c r="L622" s="55"/>
      <c r="M622" s="55"/>
      <c r="N622" s="55"/>
      <c r="O622" s="55"/>
      <c r="P622" s="55"/>
      <c r="Q622" s="55"/>
      <c r="R622" s="55"/>
      <c r="S622" s="55"/>
      <c r="T622" s="55"/>
      <c r="U622" s="55"/>
      <c r="V622" s="55"/>
      <c r="W622" s="55"/>
      <c r="X622" s="55"/>
      <c r="Y622" s="55"/>
      <c r="Z622" s="55"/>
      <c r="AA622" s="55"/>
      <c r="AB622" s="55"/>
    </row>
    <row r="623" spans="1:28" ht="15">
      <c r="A623" s="55"/>
      <c r="B623" s="55"/>
      <c r="C623" s="55"/>
      <c r="D623" s="55"/>
      <c r="E623" s="93"/>
      <c r="F623" s="55"/>
      <c r="G623" s="55"/>
      <c r="H623" s="55"/>
      <c r="I623" s="55"/>
      <c r="J623" s="55"/>
      <c r="K623" s="55"/>
      <c r="L623" s="55"/>
      <c r="M623" s="55"/>
      <c r="N623" s="55"/>
      <c r="O623" s="55"/>
      <c r="P623" s="55"/>
      <c r="Q623" s="55"/>
      <c r="R623" s="55"/>
      <c r="S623" s="55"/>
      <c r="T623" s="55"/>
      <c r="U623" s="55"/>
      <c r="V623" s="55"/>
      <c r="W623" s="55"/>
      <c r="X623" s="55"/>
      <c r="Y623" s="55"/>
      <c r="Z623" s="55"/>
      <c r="AA623" s="55"/>
      <c r="AB623" s="55"/>
    </row>
    <row r="624" spans="1:28" ht="15">
      <c r="A624" s="55"/>
      <c r="B624" s="55"/>
      <c r="C624" s="55"/>
      <c r="D624" s="55"/>
      <c r="E624" s="93"/>
      <c r="F624" s="55"/>
      <c r="G624" s="55"/>
      <c r="H624" s="55"/>
      <c r="I624" s="55"/>
      <c r="J624" s="55"/>
      <c r="K624" s="55"/>
      <c r="L624" s="55"/>
      <c r="M624" s="55"/>
      <c r="N624" s="55"/>
      <c r="O624" s="55"/>
      <c r="P624" s="55"/>
      <c r="Q624" s="55"/>
      <c r="R624" s="55"/>
      <c r="S624" s="55"/>
      <c r="T624" s="55"/>
      <c r="U624" s="55"/>
      <c r="V624" s="55"/>
      <c r="W624" s="55"/>
      <c r="X624" s="55"/>
      <c r="Y624" s="55"/>
      <c r="Z624" s="55"/>
      <c r="AA624" s="55"/>
      <c r="AB624" s="55"/>
    </row>
    <row r="625" spans="1:28" ht="15">
      <c r="A625" s="55"/>
      <c r="B625" s="55"/>
      <c r="C625" s="55"/>
      <c r="D625" s="55"/>
      <c r="E625" s="93"/>
      <c r="F625" s="55"/>
      <c r="G625" s="55"/>
      <c r="H625" s="55"/>
      <c r="I625" s="55"/>
      <c r="J625" s="55"/>
      <c r="K625" s="55"/>
      <c r="L625" s="55"/>
      <c r="M625" s="55"/>
      <c r="N625" s="55"/>
      <c r="O625" s="55"/>
      <c r="P625" s="55"/>
      <c r="Q625" s="55"/>
      <c r="R625" s="55"/>
      <c r="S625" s="55"/>
      <c r="T625" s="55"/>
      <c r="U625" s="55"/>
      <c r="V625" s="55"/>
      <c r="W625" s="55"/>
      <c r="X625" s="55"/>
      <c r="Y625" s="55"/>
      <c r="Z625" s="55"/>
      <c r="AA625" s="55"/>
      <c r="AB625" s="55"/>
    </row>
    <row r="626" spans="1:28" ht="15">
      <c r="A626" s="55"/>
      <c r="B626" s="55"/>
      <c r="C626" s="55"/>
      <c r="D626" s="55"/>
      <c r="E626" s="93"/>
      <c r="F626" s="55"/>
      <c r="G626" s="55"/>
      <c r="H626" s="55"/>
      <c r="I626" s="55"/>
      <c r="J626" s="55"/>
      <c r="K626" s="55"/>
      <c r="L626" s="55"/>
      <c r="M626" s="55"/>
      <c r="N626" s="55"/>
      <c r="O626" s="55"/>
      <c r="P626" s="55"/>
      <c r="Q626" s="55"/>
      <c r="R626" s="55"/>
      <c r="S626" s="55"/>
      <c r="T626" s="55"/>
      <c r="U626" s="55"/>
      <c r="V626" s="55"/>
      <c r="W626" s="55"/>
      <c r="X626" s="55"/>
      <c r="Y626" s="55"/>
      <c r="Z626" s="55"/>
      <c r="AA626" s="55"/>
      <c r="AB626" s="55"/>
    </row>
    <row r="627" spans="1:28" ht="15">
      <c r="A627" s="55"/>
      <c r="B627" s="55"/>
      <c r="C627" s="55"/>
      <c r="D627" s="55"/>
      <c r="E627" s="93"/>
      <c r="F627" s="55"/>
      <c r="G627" s="55"/>
      <c r="H627" s="55"/>
      <c r="I627" s="55"/>
      <c r="J627" s="55"/>
      <c r="K627" s="55"/>
      <c r="L627" s="55"/>
      <c r="M627" s="55"/>
      <c r="N627" s="55"/>
      <c r="O627" s="55"/>
      <c r="P627" s="55"/>
      <c r="Q627" s="55"/>
      <c r="R627" s="55"/>
      <c r="S627" s="55"/>
      <c r="T627" s="55"/>
      <c r="U627" s="55"/>
      <c r="V627" s="55"/>
      <c r="W627" s="55"/>
      <c r="X627" s="55"/>
      <c r="Y627" s="55"/>
      <c r="Z627" s="55"/>
      <c r="AA627" s="55"/>
      <c r="AB627" s="55"/>
    </row>
    <row r="628" spans="1:28" ht="15">
      <c r="A628" s="55"/>
      <c r="B628" s="55"/>
      <c r="C628" s="55"/>
      <c r="D628" s="55"/>
      <c r="E628" s="93"/>
      <c r="F628" s="55"/>
      <c r="G628" s="55"/>
      <c r="H628" s="55"/>
      <c r="I628" s="55"/>
      <c r="J628" s="55"/>
      <c r="K628" s="55"/>
      <c r="L628" s="55"/>
      <c r="M628" s="55"/>
      <c r="N628" s="55"/>
      <c r="O628" s="55"/>
      <c r="P628" s="55"/>
      <c r="Q628" s="55"/>
      <c r="R628" s="55"/>
      <c r="S628" s="55"/>
      <c r="T628" s="55"/>
      <c r="U628" s="55"/>
      <c r="V628" s="55"/>
      <c r="W628" s="55"/>
      <c r="X628" s="55"/>
      <c r="Y628" s="55"/>
      <c r="Z628" s="55"/>
      <c r="AA628" s="55"/>
      <c r="AB628" s="55"/>
    </row>
    <row r="629" spans="1:28" ht="15">
      <c r="A629" s="55"/>
      <c r="B629" s="55"/>
      <c r="C629" s="55"/>
      <c r="D629" s="55"/>
      <c r="E629" s="93"/>
      <c r="F629" s="55"/>
      <c r="G629" s="55"/>
      <c r="H629" s="55"/>
      <c r="I629" s="55"/>
      <c r="J629" s="55"/>
      <c r="K629" s="55"/>
      <c r="L629" s="55"/>
      <c r="M629" s="55"/>
      <c r="N629" s="55"/>
      <c r="O629" s="55"/>
      <c r="P629" s="55"/>
      <c r="Q629" s="55"/>
      <c r="R629" s="55"/>
      <c r="S629" s="55"/>
      <c r="T629" s="55"/>
      <c r="U629" s="55"/>
      <c r="V629" s="55"/>
      <c r="W629" s="55"/>
      <c r="X629" s="55"/>
      <c r="Y629" s="55"/>
      <c r="Z629" s="55"/>
      <c r="AA629" s="55"/>
      <c r="AB629" s="55"/>
    </row>
    <row r="630" spans="1:28" ht="15">
      <c r="A630" s="55"/>
      <c r="B630" s="55"/>
      <c r="C630" s="55"/>
      <c r="D630" s="55"/>
      <c r="E630" s="93"/>
      <c r="F630" s="55"/>
      <c r="G630" s="55"/>
      <c r="H630" s="55"/>
      <c r="I630" s="55"/>
      <c r="J630" s="55"/>
      <c r="K630" s="55"/>
      <c r="L630" s="55"/>
      <c r="M630" s="55"/>
      <c r="N630" s="55"/>
      <c r="O630" s="55"/>
      <c r="P630" s="55"/>
      <c r="Q630" s="55"/>
      <c r="R630" s="55"/>
      <c r="S630" s="55"/>
      <c r="T630" s="55"/>
      <c r="U630" s="55"/>
      <c r="V630" s="55"/>
      <c r="W630" s="55"/>
      <c r="X630" s="55"/>
      <c r="Y630" s="55"/>
      <c r="Z630" s="55"/>
      <c r="AA630" s="55"/>
      <c r="AB630" s="55"/>
    </row>
    <row r="631" spans="1:28" ht="15">
      <c r="A631" s="55"/>
      <c r="B631" s="55"/>
      <c r="C631" s="55"/>
      <c r="D631" s="55"/>
      <c r="E631" s="93"/>
      <c r="F631" s="55"/>
      <c r="G631" s="55"/>
      <c r="H631" s="55"/>
      <c r="I631" s="55"/>
      <c r="J631" s="55"/>
      <c r="K631" s="55"/>
      <c r="L631" s="55"/>
      <c r="M631" s="55"/>
      <c r="N631" s="55"/>
      <c r="O631" s="55"/>
      <c r="P631" s="55"/>
      <c r="Q631" s="55"/>
      <c r="R631" s="55"/>
      <c r="S631" s="55"/>
      <c r="T631" s="55"/>
      <c r="U631" s="55"/>
      <c r="V631" s="55"/>
      <c r="W631" s="55"/>
      <c r="X631" s="55"/>
      <c r="Y631" s="55"/>
      <c r="Z631" s="55"/>
      <c r="AA631" s="55"/>
      <c r="AB631" s="55"/>
    </row>
    <row r="632" spans="1:28" ht="15">
      <c r="A632" s="55"/>
      <c r="B632" s="55"/>
      <c r="C632" s="55"/>
      <c r="D632" s="55"/>
      <c r="E632" s="93"/>
      <c r="F632" s="55"/>
      <c r="G632" s="55"/>
      <c r="H632" s="55"/>
      <c r="I632" s="55"/>
      <c r="J632" s="55"/>
      <c r="K632" s="55"/>
      <c r="L632" s="55"/>
      <c r="M632" s="55"/>
      <c r="N632" s="55"/>
      <c r="O632" s="55"/>
      <c r="P632" s="55"/>
      <c r="Q632" s="55"/>
      <c r="R632" s="55"/>
      <c r="S632" s="55"/>
      <c r="T632" s="55"/>
      <c r="U632" s="55"/>
      <c r="V632" s="55"/>
      <c r="W632" s="55"/>
      <c r="X632" s="55"/>
      <c r="Y632" s="55"/>
      <c r="Z632" s="55"/>
      <c r="AA632" s="55"/>
      <c r="AB632" s="55"/>
    </row>
    <row r="633" spans="1:28" ht="15">
      <c r="A633" s="55"/>
      <c r="B633" s="55"/>
      <c r="C633" s="55"/>
      <c r="D633" s="55"/>
      <c r="E633" s="93"/>
      <c r="F633" s="55"/>
      <c r="G633" s="55"/>
      <c r="H633" s="55"/>
      <c r="I633" s="55"/>
      <c r="J633" s="55"/>
      <c r="K633" s="55"/>
      <c r="L633" s="55"/>
      <c r="M633" s="55"/>
      <c r="N633" s="55"/>
      <c r="O633" s="55"/>
      <c r="P633" s="55"/>
      <c r="Q633" s="55"/>
      <c r="R633" s="55"/>
      <c r="S633" s="55"/>
      <c r="T633" s="55"/>
      <c r="U633" s="55"/>
      <c r="V633" s="55"/>
      <c r="W633" s="55"/>
      <c r="X633" s="55"/>
      <c r="Y633" s="55"/>
      <c r="Z633" s="55"/>
      <c r="AA633" s="55"/>
      <c r="AB633" s="55"/>
    </row>
    <row r="634" spans="1:28" ht="15">
      <c r="A634" s="55"/>
      <c r="B634" s="55"/>
      <c r="C634" s="55"/>
      <c r="D634" s="55"/>
      <c r="E634" s="93"/>
      <c r="F634" s="55"/>
      <c r="G634" s="55"/>
      <c r="H634" s="55"/>
      <c r="I634" s="55"/>
      <c r="J634" s="55"/>
      <c r="K634" s="55"/>
      <c r="L634" s="55"/>
      <c r="M634" s="55"/>
      <c r="N634" s="55"/>
      <c r="O634" s="55"/>
      <c r="P634" s="55"/>
      <c r="Q634" s="55"/>
      <c r="R634" s="55"/>
      <c r="S634" s="55"/>
      <c r="T634" s="55"/>
      <c r="U634" s="55"/>
      <c r="V634" s="55"/>
      <c r="W634" s="55"/>
      <c r="X634" s="55"/>
      <c r="Y634" s="55"/>
      <c r="Z634" s="55"/>
      <c r="AA634" s="55"/>
      <c r="AB634" s="55"/>
    </row>
    <row r="635" spans="1:28" ht="15">
      <c r="A635" s="55"/>
      <c r="B635" s="55"/>
      <c r="C635" s="55"/>
      <c r="D635" s="55"/>
      <c r="E635" s="93"/>
      <c r="F635" s="55"/>
      <c r="G635" s="55"/>
      <c r="H635" s="55"/>
      <c r="I635" s="55"/>
      <c r="J635" s="55"/>
      <c r="K635" s="55"/>
      <c r="L635" s="55"/>
      <c r="M635" s="55"/>
      <c r="N635" s="55"/>
      <c r="O635" s="55"/>
      <c r="P635" s="55"/>
      <c r="Q635" s="55"/>
      <c r="R635" s="55"/>
      <c r="S635" s="55"/>
      <c r="T635" s="55"/>
      <c r="U635" s="55"/>
      <c r="V635" s="55"/>
      <c r="W635" s="55"/>
      <c r="X635" s="55"/>
      <c r="Y635" s="55"/>
      <c r="Z635" s="55"/>
      <c r="AA635" s="55"/>
      <c r="AB635" s="55"/>
    </row>
    <row r="636" spans="1:28" ht="15">
      <c r="A636" s="55"/>
      <c r="B636" s="55"/>
      <c r="C636" s="55"/>
      <c r="D636" s="55"/>
      <c r="E636" s="93"/>
      <c r="F636" s="55"/>
      <c r="G636" s="55"/>
      <c r="H636" s="55"/>
      <c r="I636" s="55"/>
      <c r="J636" s="55"/>
      <c r="K636" s="55"/>
      <c r="L636" s="55"/>
      <c r="M636" s="55"/>
      <c r="N636" s="55"/>
      <c r="O636" s="55"/>
      <c r="P636" s="55"/>
      <c r="Q636" s="55"/>
      <c r="R636" s="55"/>
      <c r="S636" s="55"/>
      <c r="T636" s="55"/>
      <c r="U636" s="55"/>
      <c r="V636" s="55"/>
      <c r="W636" s="55"/>
      <c r="X636" s="55"/>
      <c r="Y636" s="55"/>
      <c r="Z636" s="55"/>
      <c r="AA636" s="55"/>
      <c r="AB636" s="55"/>
    </row>
    <row r="637" spans="1:28" ht="15">
      <c r="A637" s="55"/>
      <c r="B637" s="55"/>
      <c r="C637" s="55"/>
      <c r="D637" s="55"/>
      <c r="E637" s="93"/>
      <c r="F637" s="55"/>
      <c r="G637" s="55"/>
      <c r="H637" s="55"/>
      <c r="I637" s="55"/>
      <c r="J637" s="55"/>
      <c r="K637" s="55"/>
      <c r="L637" s="55"/>
      <c r="M637" s="55"/>
      <c r="N637" s="55"/>
      <c r="O637" s="55"/>
      <c r="P637" s="55"/>
      <c r="Q637" s="55"/>
      <c r="R637" s="55"/>
      <c r="S637" s="55"/>
      <c r="T637" s="55"/>
      <c r="U637" s="55"/>
      <c r="V637" s="55"/>
      <c r="W637" s="55"/>
      <c r="X637" s="55"/>
      <c r="Y637" s="55"/>
      <c r="Z637" s="55"/>
      <c r="AA637" s="55"/>
      <c r="AB637" s="55"/>
    </row>
    <row r="638" spans="1:28" ht="15">
      <c r="A638" s="55"/>
      <c r="B638" s="55"/>
      <c r="C638" s="55"/>
      <c r="D638" s="55"/>
      <c r="E638" s="93"/>
      <c r="F638" s="55"/>
      <c r="G638" s="55"/>
      <c r="H638" s="55"/>
      <c r="I638" s="55"/>
      <c r="J638" s="55"/>
      <c r="K638" s="55"/>
      <c r="L638" s="55"/>
      <c r="M638" s="55"/>
      <c r="N638" s="55"/>
      <c r="O638" s="55"/>
      <c r="P638" s="55"/>
      <c r="Q638" s="55"/>
      <c r="R638" s="55"/>
      <c r="S638" s="55"/>
      <c r="T638" s="55"/>
      <c r="U638" s="55"/>
      <c r="V638" s="55"/>
      <c r="W638" s="55"/>
      <c r="X638" s="55"/>
      <c r="Y638" s="55"/>
      <c r="Z638" s="55"/>
      <c r="AA638" s="55"/>
      <c r="AB638" s="55"/>
    </row>
    <row r="639" spans="1:28" ht="15">
      <c r="A639" s="55"/>
      <c r="B639" s="55"/>
      <c r="C639" s="55"/>
      <c r="D639" s="55"/>
      <c r="E639" s="93"/>
      <c r="F639" s="55"/>
      <c r="G639" s="55"/>
      <c r="H639" s="55"/>
      <c r="I639" s="55"/>
      <c r="J639" s="55"/>
      <c r="K639" s="55"/>
      <c r="L639" s="55"/>
      <c r="M639" s="55"/>
      <c r="N639" s="55"/>
      <c r="O639" s="55"/>
      <c r="P639" s="55"/>
      <c r="Q639" s="55"/>
      <c r="R639" s="55"/>
      <c r="S639" s="55"/>
      <c r="T639" s="55"/>
      <c r="U639" s="55"/>
      <c r="V639" s="55"/>
      <c r="W639" s="55"/>
      <c r="X639" s="55"/>
      <c r="Y639" s="55"/>
      <c r="Z639" s="55"/>
      <c r="AA639" s="55"/>
      <c r="AB639" s="55"/>
    </row>
    <row r="640" spans="1:28" ht="15">
      <c r="A640" s="55"/>
      <c r="B640" s="55"/>
      <c r="C640" s="55"/>
      <c r="D640" s="55"/>
      <c r="E640" s="93"/>
      <c r="F640" s="55"/>
      <c r="G640" s="55"/>
      <c r="H640" s="55"/>
      <c r="I640" s="55"/>
      <c r="J640" s="55"/>
      <c r="K640" s="55"/>
      <c r="L640" s="55"/>
      <c r="M640" s="55"/>
      <c r="N640" s="55"/>
      <c r="O640" s="55"/>
      <c r="P640" s="55"/>
      <c r="Q640" s="55"/>
      <c r="R640" s="55"/>
      <c r="S640" s="55"/>
      <c r="T640" s="55"/>
      <c r="U640" s="55"/>
      <c r="V640" s="55"/>
      <c r="W640" s="55"/>
      <c r="X640" s="55"/>
      <c r="Y640" s="55"/>
      <c r="Z640" s="55"/>
      <c r="AA640" s="55"/>
      <c r="AB640" s="55"/>
    </row>
    <row r="641" spans="1:28" ht="15">
      <c r="A641" s="55"/>
      <c r="B641" s="55"/>
      <c r="C641" s="55"/>
      <c r="D641" s="55"/>
      <c r="E641" s="93"/>
      <c r="F641" s="55"/>
      <c r="G641" s="55"/>
      <c r="H641" s="55"/>
      <c r="I641" s="55"/>
      <c r="J641" s="55"/>
      <c r="K641" s="55"/>
      <c r="L641" s="55"/>
      <c r="M641" s="55"/>
      <c r="N641" s="55"/>
      <c r="O641" s="55"/>
      <c r="P641" s="55"/>
      <c r="Q641" s="55"/>
      <c r="R641" s="55"/>
      <c r="S641" s="55"/>
      <c r="T641" s="55"/>
      <c r="U641" s="55"/>
      <c r="V641" s="55"/>
      <c r="W641" s="55"/>
      <c r="X641" s="55"/>
      <c r="Y641" s="55"/>
      <c r="Z641" s="55"/>
      <c r="AA641" s="55"/>
      <c r="AB641" s="55"/>
    </row>
    <row r="642" spans="1:28" ht="15">
      <c r="A642" s="55"/>
      <c r="B642" s="55"/>
      <c r="C642" s="55"/>
      <c r="D642" s="55"/>
      <c r="E642" s="93"/>
      <c r="F642" s="55"/>
      <c r="G642" s="55"/>
      <c r="H642" s="55"/>
      <c r="I642" s="55"/>
      <c r="J642" s="55"/>
      <c r="K642" s="55"/>
      <c r="L642" s="55"/>
      <c r="M642" s="55"/>
      <c r="N642" s="55"/>
      <c r="O642" s="55"/>
      <c r="P642" s="55"/>
      <c r="Q642" s="55"/>
      <c r="R642" s="55"/>
      <c r="S642" s="55"/>
      <c r="T642" s="55"/>
      <c r="U642" s="55"/>
      <c r="V642" s="55"/>
      <c r="W642" s="55"/>
      <c r="X642" s="55"/>
      <c r="Y642" s="55"/>
      <c r="Z642" s="55"/>
      <c r="AA642" s="55"/>
      <c r="AB642" s="55"/>
    </row>
    <row r="643" spans="1:28" ht="15">
      <c r="A643" s="55"/>
      <c r="B643" s="55"/>
      <c r="C643" s="55"/>
      <c r="D643" s="55"/>
      <c r="E643" s="93"/>
      <c r="F643" s="55"/>
      <c r="G643" s="55"/>
      <c r="H643" s="55"/>
      <c r="I643" s="55"/>
      <c r="J643" s="55"/>
      <c r="K643" s="55"/>
      <c r="L643" s="55"/>
      <c r="M643" s="55"/>
      <c r="N643" s="55"/>
      <c r="O643" s="55"/>
      <c r="P643" s="55"/>
      <c r="Q643" s="55"/>
      <c r="R643" s="55"/>
      <c r="S643" s="55"/>
      <c r="T643" s="55"/>
      <c r="U643" s="55"/>
      <c r="V643" s="55"/>
      <c r="W643" s="55"/>
      <c r="X643" s="55"/>
      <c r="Y643" s="55"/>
      <c r="Z643" s="55"/>
      <c r="AA643" s="55"/>
      <c r="AB643" s="55"/>
    </row>
    <row r="644" spans="1:28" ht="15">
      <c r="A644" s="55"/>
      <c r="B644" s="55"/>
      <c r="C644" s="55"/>
      <c r="D644" s="55"/>
      <c r="E644" s="93"/>
      <c r="F644" s="55"/>
      <c r="G644" s="55"/>
      <c r="H644" s="55"/>
      <c r="I644" s="55"/>
      <c r="J644" s="55"/>
      <c r="K644" s="55"/>
      <c r="L644" s="55"/>
      <c r="M644" s="55"/>
      <c r="N644" s="55"/>
      <c r="O644" s="55"/>
      <c r="P644" s="55"/>
      <c r="Q644" s="55"/>
      <c r="R644" s="55"/>
      <c r="S644" s="55"/>
      <c r="T644" s="55"/>
      <c r="U644" s="55"/>
      <c r="V644" s="55"/>
      <c r="W644" s="55"/>
      <c r="X644" s="55"/>
      <c r="Y644" s="55"/>
      <c r="Z644" s="55"/>
      <c r="AA644" s="55"/>
      <c r="AB644" s="55"/>
    </row>
    <row r="645" spans="1:28" ht="15">
      <c r="A645" s="55"/>
      <c r="B645" s="55"/>
      <c r="C645" s="55"/>
      <c r="D645" s="55"/>
      <c r="E645" s="93"/>
      <c r="F645" s="55"/>
      <c r="G645" s="55"/>
      <c r="H645" s="55"/>
      <c r="I645" s="55"/>
      <c r="J645" s="55"/>
      <c r="K645" s="55"/>
      <c r="L645" s="55"/>
      <c r="M645" s="55"/>
      <c r="N645" s="55"/>
      <c r="O645" s="55"/>
      <c r="P645" s="55"/>
      <c r="Q645" s="55"/>
      <c r="R645" s="55"/>
      <c r="S645" s="55"/>
      <c r="T645" s="55"/>
      <c r="U645" s="55"/>
      <c r="V645" s="55"/>
      <c r="W645" s="55"/>
      <c r="X645" s="55"/>
      <c r="Y645" s="55"/>
      <c r="Z645" s="55"/>
      <c r="AA645" s="55"/>
      <c r="AB645" s="55"/>
    </row>
    <row r="646" spans="1:28" ht="15">
      <c r="A646" s="55"/>
      <c r="B646" s="55"/>
      <c r="C646" s="55"/>
      <c r="D646" s="55"/>
      <c r="E646" s="93"/>
      <c r="F646" s="55"/>
      <c r="G646" s="55"/>
      <c r="H646" s="55"/>
      <c r="I646" s="55"/>
      <c r="J646" s="55"/>
      <c r="K646" s="55"/>
      <c r="L646" s="55"/>
      <c r="M646" s="55"/>
      <c r="N646" s="55"/>
      <c r="O646" s="55"/>
      <c r="P646" s="55"/>
      <c r="Q646" s="55"/>
      <c r="R646" s="55"/>
      <c r="S646" s="55"/>
      <c r="T646" s="55"/>
      <c r="U646" s="55"/>
      <c r="V646" s="55"/>
      <c r="W646" s="55"/>
      <c r="X646" s="55"/>
      <c r="Y646" s="55"/>
      <c r="Z646" s="55"/>
      <c r="AA646" s="55"/>
      <c r="AB646" s="55"/>
    </row>
    <row r="647" spans="1:28" ht="15">
      <c r="A647" s="55"/>
      <c r="B647" s="55"/>
      <c r="C647" s="55"/>
      <c r="D647" s="55"/>
      <c r="E647" s="93"/>
      <c r="F647" s="55"/>
      <c r="G647" s="55"/>
      <c r="H647" s="55"/>
      <c r="I647" s="55"/>
      <c r="J647" s="55"/>
      <c r="K647" s="55"/>
      <c r="L647" s="55"/>
      <c r="M647" s="55"/>
      <c r="N647" s="55"/>
      <c r="O647" s="55"/>
      <c r="P647" s="55"/>
      <c r="Q647" s="55"/>
      <c r="R647" s="55"/>
      <c r="S647" s="55"/>
      <c r="T647" s="55"/>
      <c r="U647" s="55"/>
      <c r="V647" s="55"/>
      <c r="W647" s="55"/>
      <c r="X647" s="55"/>
      <c r="Y647" s="55"/>
      <c r="Z647" s="55"/>
      <c r="AA647" s="55"/>
      <c r="AB647" s="55"/>
    </row>
    <row r="648" spans="1:28" ht="15">
      <c r="A648" s="55"/>
      <c r="B648" s="55"/>
      <c r="C648" s="55"/>
      <c r="D648" s="55"/>
      <c r="E648" s="93"/>
      <c r="F648" s="55"/>
      <c r="G648" s="55"/>
      <c r="H648" s="55"/>
      <c r="I648" s="55"/>
      <c r="J648" s="55"/>
      <c r="K648" s="55"/>
      <c r="L648" s="55"/>
      <c r="M648" s="55"/>
      <c r="N648" s="55"/>
      <c r="O648" s="55"/>
      <c r="P648" s="55"/>
      <c r="Q648" s="55"/>
      <c r="R648" s="55"/>
      <c r="S648" s="55"/>
      <c r="T648" s="55"/>
      <c r="U648" s="55"/>
      <c r="V648" s="55"/>
      <c r="W648" s="55"/>
      <c r="X648" s="55"/>
      <c r="Y648" s="55"/>
      <c r="Z648" s="55"/>
      <c r="AA648" s="55"/>
      <c r="AB648" s="55"/>
    </row>
    <row r="649" spans="1:28" ht="15">
      <c r="A649" s="55"/>
      <c r="B649" s="55"/>
      <c r="C649" s="55"/>
      <c r="D649" s="55"/>
      <c r="E649" s="93"/>
      <c r="F649" s="55"/>
      <c r="G649" s="55"/>
      <c r="H649" s="55"/>
      <c r="I649" s="55"/>
      <c r="J649" s="55"/>
      <c r="K649" s="55"/>
      <c r="L649" s="55"/>
      <c r="M649" s="55"/>
      <c r="N649" s="55"/>
      <c r="O649" s="55"/>
      <c r="P649" s="55"/>
      <c r="Q649" s="55"/>
      <c r="R649" s="55"/>
      <c r="S649" s="55"/>
      <c r="T649" s="55"/>
      <c r="U649" s="55"/>
      <c r="V649" s="55"/>
      <c r="W649" s="55"/>
      <c r="X649" s="55"/>
      <c r="Y649" s="55"/>
      <c r="Z649" s="55"/>
      <c r="AA649" s="55"/>
      <c r="AB649" s="55"/>
    </row>
    <row r="650" spans="1:28" ht="15">
      <c r="A650" s="55"/>
      <c r="B650" s="55"/>
      <c r="C650" s="55"/>
      <c r="D650" s="55"/>
      <c r="E650" s="93"/>
      <c r="F650" s="55"/>
      <c r="G650" s="55"/>
      <c r="H650" s="55"/>
      <c r="I650" s="55"/>
      <c r="J650" s="55"/>
      <c r="K650" s="55"/>
      <c r="L650" s="55"/>
      <c r="M650" s="55"/>
      <c r="N650" s="55"/>
      <c r="O650" s="55"/>
      <c r="P650" s="55"/>
      <c r="Q650" s="55"/>
      <c r="R650" s="55"/>
      <c r="S650" s="55"/>
      <c r="T650" s="55"/>
      <c r="U650" s="55"/>
      <c r="V650" s="55"/>
      <c r="W650" s="55"/>
      <c r="X650" s="55"/>
      <c r="Y650" s="55"/>
      <c r="Z650" s="55"/>
      <c r="AA650" s="55"/>
      <c r="AB650" s="55"/>
    </row>
    <row r="651" spans="1:28" ht="15">
      <c r="A651" s="55"/>
      <c r="B651" s="55"/>
      <c r="C651" s="55"/>
      <c r="D651" s="55"/>
      <c r="E651" s="93"/>
      <c r="F651" s="55"/>
      <c r="G651" s="55"/>
      <c r="H651" s="55"/>
      <c r="I651" s="55"/>
      <c r="J651" s="55"/>
      <c r="K651" s="55"/>
      <c r="L651" s="55"/>
      <c r="M651" s="55"/>
      <c r="N651" s="55"/>
      <c r="O651" s="55"/>
      <c r="P651" s="55"/>
      <c r="Q651" s="55"/>
      <c r="R651" s="55"/>
      <c r="S651" s="55"/>
      <c r="T651" s="55"/>
      <c r="U651" s="55"/>
      <c r="V651" s="55"/>
      <c r="W651" s="55"/>
      <c r="X651" s="55"/>
      <c r="Y651" s="55"/>
      <c r="Z651" s="55"/>
      <c r="AA651" s="55"/>
      <c r="AB651" s="55"/>
    </row>
    <row r="652" spans="1:28" ht="15">
      <c r="A652" s="55"/>
      <c r="B652" s="55"/>
      <c r="C652" s="55"/>
      <c r="D652" s="55"/>
      <c r="E652" s="93"/>
      <c r="F652" s="55"/>
      <c r="G652" s="55"/>
      <c r="H652" s="55"/>
      <c r="I652" s="55"/>
      <c r="J652" s="55"/>
      <c r="K652" s="55"/>
      <c r="L652" s="55"/>
      <c r="M652" s="55"/>
      <c r="N652" s="55"/>
      <c r="O652" s="55"/>
      <c r="P652" s="55"/>
      <c r="Q652" s="55"/>
      <c r="R652" s="55"/>
      <c r="S652" s="55"/>
      <c r="T652" s="55"/>
      <c r="U652" s="55"/>
      <c r="V652" s="55"/>
      <c r="W652" s="55"/>
      <c r="X652" s="55"/>
      <c r="Y652" s="55"/>
      <c r="Z652" s="55"/>
      <c r="AA652" s="55"/>
      <c r="AB652" s="55"/>
    </row>
    <row r="653" spans="1:28" ht="15">
      <c r="A653" s="55"/>
      <c r="B653" s="55"/>
      <c r="C653" s="55"/>
      <c r="D653" s="55"/>
      <c r="E653" s="93"/>
      <c r="F653" s="55"/>
      <c r="G653" s="55"/>
      <c r="H653" s="55"/>
      <c r="I653" s="55"/>
      <c r="J653" s="55"/>
      <c r="K653" s="55"/>
      <c r="L653" s="55"/>
      <c r="M653" s="55"/>
      <c r="N653" s="55"/>
      <c r="O653" s="55"/>
      <c r="P653" s="55"/>
      <c r="Q653" s="55"/>
      <c r="R653" s="55"/>
      <c r="S653" s="55"/>
      <c r="T653" s="55"/>
      <c r="U653" s="55"/>
      <c r="V653" s="55"/>
      <c r="W653" s="55"/>
      <c r="X653" s="55"/>
      <c r="Y653" s="55"/>
      <c r="Z653" s="55"/>
      <c r="AA653" s="55"/>
      <c r="AB653" s="55"/>
    </row>
    <row r="654" spans="1:28" ht="15">
      <c r="A654" s="55"/>
      <c r="B654" s="55"/>
      <c r="C654" s="55"/>
      <c r="D654" s="55"/>
      <c r="E654" s="93"/>
      <c r="F654" s="55"/>
      <c r="G654" s="55"/>
      <c r="H654" s="55"/>
      <c r="I654" s="55"/>
      <c r="J654" s="55"/>
      <c r="K654" s="55"/>
      <c r="L654" s="55"/>
      <c r="M654" s="55"/>
      <c r="N654" s="55"/>
      <c r="O654" s="55"/>
      <c r="P654" s="55"/>
      <c r="Q654" s="55"/>
      <c r="R654" s="55"/>
      <c r="S654" s="55"/>
      <c r="T654" s="55"/>
      <c r="U654" s="55"/>
      <c r="V654" s="55"/>
      <c r="W654" s="55"/>
      <c r="X654" s="55"/>
      <c r="Y654" s="55"/>
      <c r="Z654" s="55"/>
      <c r="AA654" s="55"/>
      <c r="AB654" s="55"/>
    </row>
    <row r="655" spans="1:28" ht="15">
      <c r="A655" s="55"/>
      <c r="B655" s="55"/>
      <c r="C655" s="55"/>
      <c r="D655" s="55"/>
      <c r="E655" s="93"/>
      <c r="F655" s="55"/>
      <c r="G655" s="55"/>
      <c r="H655" s="55"/>
      <c r="I655" s="55"/>
      <c r="J655" s="55"/>
      <c r="K655" s="55"/>
      <c r="L655" s="55"/>
      <c r="M655" s="55"/>
      <c r="N655" s="55"/>
      <c r="O655" s="55"/>
      <c r="P655" s="55"/>
      <c r="Q655" s="55"/>
      <c r="R655" s="55"/>
      <c r="S655" s="55"/>
      <c r="T655" s="55"/>
      <c r="U655" s="55"/>
      <c r="V655" s="55"/>
      <c r="W655" s="55"/>
      <c r="X655" s="55"/>
      <c r="Y655" s="55"/>
      <c r="Z655" s="55"/>
      <c r="AA655" s="55"/>
      <c r="AB655" s="55"/>
    </row>
    <row r="656" spans="1:28" ht="15">
      <c r="A656" s="55"/>
      <c r="B656" s="55"/>
      <c r="C656" s="55"/>
      <c r="D656" s="55"/>
      <c r="E656" s="93"/>
      <c r="F656" s="55"/>
      <c r="G656" s="55"/>
      <c r="H656" s="55"/>
      <c r="I656" s="55"/>
      <c r="J656" s="55"/>
      <c r="K656" s="55"/>
      <c r="L656" s="55"/>
      <c r="M656" s="55"/>
      <c r="N656" s="55"/>
      <c r="O656" s="55"/>
      <c r="P656" s="55"/>
      <c r="Q656" s="55"/>
      <c r="R656" s="55"/>
      <c r="S656" s="55"/>
      <c r="T656" s="55"/>
      <c r="U656" s="55"/>
      <c r="V656" s="55"/>
      <c r="W656" s="55"/>
      <c r="X656" s="55"/>
      <c r="Y656" s="55"/>
      <c r="Z656" s="55"/>
      <c r="AA656" s="55"/>
      <c r="AB656" s="55"/>
    </row>
    <row r="657" spans="1:28" ht="15">
      <c r="A657" s="55"/>
      <c r="B657" s="55"/>
      <c r="C657" s="55"/>
      <c r="D657" s="55"/>
      <c r="E657" s="93"/>
      <c r="F657" s="55"/>
      <c r="G657" s="55"/>
      <c r="H657" s="55"/>
      <c r="I657" s="55"/>
      <c r="J657" s="55"/>
      <c r="K657" s="55"/>
      <c r="L657" s="55"/>
      <c r="M657" s="55"/>
      <c r="N657" s="55"/>
      <c r="O657" s="55"/>
      <c r="P657" s="55"/>
      <c r="Q657" s="55"/>
      <c r="R657" s="55"/>
      <c r="S657" s="55"/>
      <c r="T657" s="55"/>
      <c r="U657" s="55"/>
      <c r="V657" s="55"/>
      <c r="W657" s="55"/>
      <c r="X657" s="55"/>
      <c r="Y657" s="55"/>
      <c r="Z657" s="55"/>
      <c r="AA657" s="55"/>
      <c r="AB657" s="55"/>
    </row>
    <row r="658" spans="1:28" ht="15">
      <c r="A658" s="55"/>
      <c r="B658" s="55"/>
      <c r="C658" s="55"/>
      <c r="D658" s="55"/>
      <c r="E658" s="93"/>
      <c r="F658" s="55"/>
      <c r="G658" s="55"/>
      <c r="H658" s="55"/>
      <c r="I658" s="55"/>
      <c r="J658" s="55"/>
      <c r="K658" s="55"/>
      <c r="L658" s="55"/>
      <c r="M658" s="55"/>
      <c r="N658" s="55"/>
      <c r="O658" s="55"/>
      <c r="P658" s="55"/>
      <c r="Q658" s="55"/>
      <c r="R658" s="55"/>
      <c r="S658" s="55"/>
      <c r="T658" s="55"/>
      <c r="U658" s="55"/>
      <c r="V658" s="55"/>
      <c r="W658" s="55"/>
      <c r="X658" s="55"/>
      <c r="Y658" s="55"/>
      <c r="Z658" s="55"/>
      <c r="AA658" s="55"/>
      <c r="AB658" s="55"/>
    </row>
    <row r="659" spans="1:28" ht="15">
      <c r="A659" s="55"/>
      <c r="B659" s="55"/>
      <c r="C659" s="55"/>
      <c r="D659" s="55"/>
      <c r="E659" s="93"/>
      <c r="F659" s="55"/>
      <c r="G659" s="55"/>
      <c r="H659" s="55"/>
      <c r="I659" s="55"/>
      <c r="J659" s="55"/>
      <c r="K659" s="55"/>
      <c r="L659" s="55"/>
      <c r="M659" s="55"/>
      <c r="N659" s="55"/>
      <c r="O659" s="55"/>
      <c r="P659" s="55"/>
      <c r="Q659" s="55"/>
      <c r="R659" s="55"/>
      <c r="S659" s="55"/>
      <c r="T659" s="55"/>
      <c r="U659" s="55"/>
      <c r="V659" s="55"/>
      <c r="W659" s="55"/>
      <c r="X659" s="55"/>
      <c r="Y659" s="55"/>
      <c r="Z659" s="55"/>
      <c r="AA659" s="55"/>
      <c r="AB659" s="55"/>
    </row>
    <row r="660" spans="1:28" ht="15">
      <c r="A660" s="55"/>
      <c r="B660" s="55"/>
      <c r="C660" s="55"/>
      <c r="D660" s="55"/>
      <c r="E660" s="93"/>
      <c r="F660" s="55"/>
      <c r="G660" s="55"/>
      <c r="H660" s="55"/>
      <c r="I660" s="55"/>
      <c r="J660" s="55"/>
      <c r="K660" s="55"/>
      <c r="L660" s="55"/>
      <c r="M660" s="55"/>
      <c r="N660" s="55"/>
      <c r="O660" s="55"/>
      <c r="P660" s="55"/>
      <c r="Q660" s="55"/>
      <c r="R660" s="55"/>
      <c r="S660" s="55"/>
      <c r="T660" s="55"/>
      <c r="U660" s="55"/>
      <c r="V660" s="55"/>
      <c r="W660" s="55"/>
      <c r="X660" s="55"/>
      <c r="Y660" s="55"/>
      <c r="Z660" s="55"/>
      <c r="AA660" s="55"/>
      <c r="AB660" s="55"/>
    </row>
    <row r="661" spans="1:28" ht="15">
      <c r="A661" s="55"/>
      <c r="B661" s="55"/>
      <c r="C661" s="55"/>
      <c r="D661" s="55"/>
      <c r="E661" s="93"/>
      <c r="F661" s="55"/>
      <c r="G661" s="55"/>
      <c r="H661" s="55"/>
      <c r="I661" s="55"/>
      <c r="J661" s="55"/>
      <c r="K661" s="55"/>
      <c r="L661" s="55"/>
      <c r="M661" s="55"/>
      <c r="N661" s="55"/>
      <c r="O661" s="55"/>
      <c r="P661" s="55"/>
      <c r="Q661" s="55"/>
      <c r="R661" s="55"/>
      <c r="S661" s="55"/>
      <c r="T661" s="55"/>
      <c r="U661" s="55"/>
      <c r="V661" s="55"/>
      <c r="W661" s="55"/>
      <c r="X661" s="55"/>
      <c r="Y661" s="55"/>
      <c r="Z661" s="55"/>
      <c r="AA661" s="55"/>
      <c r="AB661" s="55"/>
    </row>
    <row r="662" spans="1:28" ht="15">
      <c r="A662" s="55"/>
      <c r="B662" s="55"/>
      <c r="C662" s="55"/>
      <c r="D662" s="55"/>
      <c r="E662" s="93"/>
      <c r="F662" s="55"/>
      <c r="G662" s="55"/>
      <c r="H662" s="55"/>
      <c r="I662" s="55"/>
      <c r="J662" s="55"/>
      <c r="K662" s="55"/>
      <c r="L662" s="55"/>
      <c r="M662" s="55"/>
      <c r="N662" s="55"/>
      <c r="O662" s="55"/>
      <c r="P662" s="55"/>
      <c r="Q662" s="55"/>
      <c r="R662" s="55"/>
      <c r="S662" s="55"/>
      <c r="T662" s="55"/>
      <c r="U662" s="55"/>
      <c r="V662" s="55"/>
      <c r="W662" s="55"/>
      <c r="X662" s="55"/>
      <c r="Y662" s="55"/>
      <c r="Z662" s="55"/>
      <c r="AA662" s="55"/>
      <c r="AB662" s="55"/>
    </row>
    <row r="663" spans="1:28" ht="15">
      <c r="A663" s="55"/>
      <c r="B663" s="55"/>
      <c r="C663" s="55"/>
      <c r="D663" s="55"/>
      <c r="E663" s="93"/>
      <c r="F663" s="55"/>
      <c r="G663" s="55"/>
      <c r="H663" s="55"/>
      <c r="I663" s="55"/>
      <c r="J663" s="55"/>
      <c r="K663" s="55"/>
      <c r="L663" s="55"/>
      <c r="M663" s="55"/>
      <c r="N663" s="55"/>
      <c r="O663" s="55"/>
      <c r="P663" s="55"/>
      <c r="Q663" s="55"/>
      <c r="R663" s="55"/>
      <c r="S663" s="55"/>
      <c r="T663" s="55"/>
      <c r="U663" s="55"/>
      <c r="V663" s="55"/>
      <c r="W663" s="55"/>
      <c r="X663" s="55"/>
      <c r="Y663" s="55"/>
      <c r="Z663" s="55"/>
      <c r="AA663" s="55"/>
      <c r="AB663" s="55"/>
    </row>
    <row r="664" spans="1:28" ht="15">
      <c r="A664" s="55"/>
      <c r="B664" s="55"/>
      <c r="C664" s="55"/>
      <c r="D664" s="55"/>
      <c r="E664" s="93"/>
      <c r="F664" s="55"/>
      <c r="G664" s="55"/>
      <c r="H664" s="55"/>
      <c r="I664" s="55"/>
      <c r="J664" s="55"/>
      <c r="K664" s="55"/>
      <c r="L664" s="55"/>
      <c r="M664" s="55"/>
      <c r="N664" s="55"/>
      <c r="O664" s="55"/>
      <c r="P664" s="55"/>
      <c r="Q664" s="55"/>
      <c r="R664" s="55"/>
      <c r="S664" s="55"/>
      <c r="T664" s="55"/>
      <c r="U664" s="55"/>
      <c r="V664" s="55"/>
      <c r="W664" s="55"/>
      <c r="X664" s="55"/>
      <c r="Y664" s="55"/>
      <c r="Z664" s="55"/>
      <c r="AA664" s="55"/>
      <c r="AB664" s="55"/>
    </row>
    <row r="665" spans="1:28" ht="15">
      <c r="A665" s="55"/>
      <c r="B665" s="55"/>
      <c r="C665" s="55"/>
      <c r="D665" s="55"/>
      <c r="E665" s="93"/>
      <c r="F665" s="55"/>
      <c r="G665" s="55"/>
      <c r="H665" s="55"/>
      <c r="I665" s="55"/>
      <c r="J665" s="55"/>
      <c r="K665" s="55"/>
      <c r="L665" s="55"/>
      <c r="M665" s="55"/>
      <c r="N665" s="55"/>
      <c r="O665" s="55"/>
      <c r="P665" s="55"/>
      <c r="Q665" s="55"/>
      <c r="R665" s="55"/>
      <c r="S665" s="55"/>
      <c r="T665" s="55"/>
      <c r="U665" s="55"/>
      <c r="V665" s="55"/>
      <c r="W665" s="55"/>
      <c r="X665" s="55"/>
      <c r="Y665" s="55"/>
      <c r="Z665" s="55"/>
      <c r="AA665" s="55"/>
      <c r="AB665" s="55"/>
    </row>
    <row r="666" spans="1:28" ht="15">
      <c r="A666" s="55"/>
      <c r="B666" s="55"/>
      <c r="C666" s="55"/>
      <c r="D666" s="55"/>
      <c r="E666" s="93"/>
      <c r="F666" s="55"/>
      <c r="G666" s="55"/>
      <c r="H666" s="55"/>
      <c r="I666" s="55"/>
      <c r="J666" s="55"/>
      <c r="K666" s="55"/>
      <c r="L666" s="55"/>
      <c r="M666" s="55"/>
      <c r="N666" s="55"/>
      <c r="O666" s="55"/>
      <c r="P666" s="55"/>
      <c r="Q666" s="55"/>
      <c r="R666" s="55"/>
      <c r="S666" s="55"/>
      <c r="T666" s="55"/>
      <c r="U666" s="55"/>
      <c r="V666" s="55"/>
      <c r="W666" s="55"/>
      <c r="X666" s="55"/>
      <c r="Y666" s="55"/>
      <c r="Z666" s="55"/>
      <c r="AA666" s="55"/>
      <c r="AB666" s="55"/>
    </row>
    <row r="667" spans="1:28" ht="15">
      <c r="A667" s="55"/>
      <c r="B667" s="55"/>
      <c r="C667" s="55"/>
      <c r="D667" s="55"/>
      <c r="E667" s="93"/>
      <c r="F667" s="55"/>
      <c r="G667" s="55"/>
      <c r="H667" s="55"/>
      <c r="I667" s="55"/>
      <c r="J667" s="55"/>
      <c r="K667" s="55"/>
      <c r="L667" s="55"/>
      <c r="M667" s="55"/>
      <c r="N667" s="55"/>
      <c r="O667" s="55"/>
      <c r="P667" s="55"/>
      <c r="Q667" s="55"/>
      <c r="R667" s="55"/>
      <c r="S667" s="55"/>
      <c r="T667" s="55"/>
      <c r="U667" s="55"/>
      <c r="V667" s="55"/>
      <c r="W667" s="55"/>
      <c r="X667" s="55"/>
      <c r="Y667" s="55"/>
      <c r="Z667" s="55"/>
      <c r="AA667" s="55"/>
      <c r="AB667" s="55"/>
    </row>
    <row r="668" spans="1:28" ht="15">
      <c r="A668" s="55"/>
      <c r="B668" s="55"/>
      <c r="C668" s="55"/>
      <c r="D668" s="55"/>
      <c r="E668" s="93"/>
      <c r="F668" s="55"/>
      <c r="G668" s="55"/>
      <c r="H668" s="55"/>
      <c r="I668" s="55"/>
      <c r="J668" s="55"/>
      <c r="K668" s="55"/>
      <c r="L668" s="55"/>
      <c r="M668" s="55"/>
      <c r="N668" s="55"/>
      <c r="O668" s="55"/>
      <c r="P668" s="55"/>
      <c r="Q668" s="55"/>
      <c r="R668" s="55"/>
      <c r="S668" s="55"/>
      <c r="T668" s="55"/>
      <c r="U668" s="55"/>
      <c r="V668" s="55"/>
      <c r="W668" s="55"/>
      <c r="X668" s="55"/>
      <c r="Y668" s="55"/>
      <c r="Z668" s="55"/>
      <c r="AA668" s="55"/>
      <c r="AB668" s="55"/>
    </row>
    <row r="669" spans="1:28" ht="15">
      <c r="A669" s="55"/>
      <c r="B669" s="55"/>
      <c r="C669" s="55"/>
      <c r="D669" s="55"/>
      <c r="E669" s="93"/>
      <c r="F669" s="55"/>
      <c r="G669" s="55"/>
      <c r="H669" s="55"/>
      <c r="I669" s="55"/>
      <c r="J669" s="55"/>
      <c r="K669" s="55"/>
      <c r="L669" s="55"/>
      <c r="M669" s="55"/>
      <c r="N669" s="55"/>
      <c r="O669" s="55"/>
      <c r="P669" s="55"/>
      <c r="Q669" s="55"/>
      <c r="R669" s="55"/>
      <c r="S669" s="55"/>
      <c r="T669" s="55"/>
      <c r="U669" s="55"/>
      <c r="V669" s="55"/>
      <c r="W669" s="55"/>
      <c r="X669" s="55"/>
      <c r="Y669" s="55"/>
      <c r="Z669" s="55"/>
      <c r="AA669" s="55"/>
      <c r="AB669" s="55"/>
    </row>
    <row r="670" spans="1:28" ht="15">
      <c r="A670" s="55"/>
      <c r="B670" s="55"/>
      <c r="C670" s="55"/>
      <c r="D670" s="55"/>
      <c r="E670" s="93"/>
      <c r="F670" s="55"/>
      <c r="G670" s="55"/>
      <c r="H670" s="55"/>
      <c r="I670" s="55"/>
      <c r="J670" s="55"/>
      <c r="K670" s="55"/>
      <c r="L670" s="55"/>
      <c r="M670" s="55"/>
      <c r="N670" s="55"/>
      <c r="O670" s="55"/>
      <c r="P670" s="55"/>
      <c r="Q670" s="55"/>
      <c r="R670" s="55"/>
      <c r="S670" s="55"/>
      <c r="T670" s="55"/>
      <c r="U670" s="55"/>
      <c r="V670" s="55"/>
      <c r="W670" s="55"/>
      <c r="X670" s="55"/>
      <c r="Y670" s="55"/>
      <c r="Z670" s="55"/>
      <c r="AA670" s="55"/>
      <c r="AB670" s="55"/>
    </row>
    <row r="671" spans="1:28" ht="15">
      <c r="A671" s="55"/>
      <c r="B671" s="55"/>
      <c r="C671" s="55"/>
      <c r="D671" s="55"/>
      <c r="E671" s="93"/>
      <c r="F671" s="55"/>
      <c r="G671" s="55"/>
      <c r="H671" s="55"/>
      <c r="I671" s="55"/>
      <c r="J671" s="55"/>
      <c r="K671" s="55"/>
      <c r="L671" s="55"/>
      <c r="M671" s="55"/>
      <c r="N671" s="55"/>
      <c r="O671" s="55"/>
      <c r="P671" s="55"/>
      <c r="Q671" s="55"/>
      <c r="R671" s="55"/>
      <c r="S671" s="55"/>
      <c r="T671" s="55"/>
      <c r="U671" s="55"/>
      <c r="V671" s="55"/>
      <c r="W671" s="55"/>
      <c r="X671" s="55"/>
      <c r="Y671" s="55"/>
      <c r="Z671" s="55"/>
      <c r="AA671" s="55"/>
      <c r="AB671" s="55"/>
    </row>
    <row r="672" spans="1:28" ht="15">
      <c r="A672" s="55"/>
      <c r="B672" s="55"/>
      <c r="C672" s="55"/>
      <c r="D672" s="55"/>
      <c r="E672" s="93"/>
      <c r="F672" s="55"/>
      <c r="G672" s="55"/>
      <c r="H672" s="55"/>
      <c r="I672" s="55"/>
      <c r="J672" s="55"/>
      <c r="K672" s="55"/>
      <c r="L672" s="55"/>
      <c r="M672" s="55"/>
      <c r="N672" s="55"/>
      <c r="O672" s="55"/>
      <c r="P672" s="55"/>
      <c r="Q672" s="55"/>
      <c r="R672" s="55"/>
      <c r="S672" s="55"/>
      <c r="T672" s="55"/>
      <c r="U672" s="55"/>
      <c r="V672" s="55"/>
      <c r="W672" s="55"/>
      <c r="X672" s="55"/>
      <c r="Y672" s="55"/>
      <c r="Z672" s="55"/>
      <c r="AA672" s="55"/>
      <c r="AB672" s="55"/>
    </row>
    <row r="673" spans="1:28" ht="15">
      <c r="A673" s="55"/>
      <c r="B673" s="55"/>
      <c r="C673" s="55"/>
      <c r="D673" s="55"/>
      <c r="E673" s="93"/>
      <c r="F673" s="55"/>
      <c r="G673" s="55"/>
      <c r="H673" s="55"/>
      <c r="I673" s="55"/>
      <c r="J673" s="55"/>
      <c r="K673" s="55"/>
      <c r="L673" s="55"/>
      <c r="M673" s="55"/>
      <c r="N673" s="55"/>
      <c r="O673" s="55"/>
      <c r="P673" s="55"/>
      <c r="Q673" s="55"/>
      <c r="R673" s="55"/>
      <c r="S673" s="55"/>
      <c r="T673" s="55"/>
      <c r="U673" s="55"/>
      <c r="V673" s="55"/>
      <c r="W673" s="55"/>
      <c r="X673" s="55"/>
      <c r="Y673" s="55"/>
      <c r="Z673" s="55"/>
      <c r="AA673" s="55"/>
      <c r="AB673" s="55"/>
    </row>
    <row r="674" spans="1:28" ht="15">
      <c r="A674" s="55"/>
      <c r="B674" s="55"/>
      <c r="C674" s="55"/>
      <c r="D674" s="55"/>
      <c r="E674" s="93"/>
      <c r="F674" s="55"/>
      <c r="G674" s="55"/>
      <c r="H674" s="55"/>
      <c r="I674" s="55"/>
      <c r="J674" s="55"/>
      <c r="K674" s="55"/>
      <c r="L674" s="55"/>
      <c r="M674" s="55"/>
      <c r="N674" s="55"/>
      <c r="O674" s="55"/>
      <c r="P674" s="55"/>
      <c r="Q674" s="55"/>
      <c r="R674" s="55"/>
      <c r="S674" s="55"/>
      <c r="T674" s="55"/>
      <c r="U674" s="55"/>
      <c r="V674" s="55"/>
      <c r="W674" s="55"/>
      <c r="X674" s="55"/>
      <c r="Y674" s="55"/>
      <c r="Z674" s="55"/>
      <c r="AA674" s="55"/>
      <c r="AB674" s="55"/>
    </row>
    <row r="675" spans="1:28" ht="15">
      <c r="A675" s="55"/>
      <c r="B675" s="55"/>
      <c r="C675" s="55"/>
      <c r="D675" s="55"/>
      <c r="E675" s="93"/>
      <c r="F675" s="55"/>
      <c r="G675" s="55"/>
      <c r="H675" s="55"/>
      <c r="I675" s="55"/>
      <c r="J675" s="55"/>
      <c r="K675" s="55"/>
      <c r="L675" s="55"/>
      <c r="M675" s="55"/>
      <c r="N675" s="55"/>
      <c r="O675" s="55"/>
      <c r="P675" s="55"/>
      <c r="Q675" s="55"/>
      <c r="R675" s="55"/>
      <c r="S675" s="55"/>
      <c r="T675" s="55"/>
      <c r="U675" s="55"/>
      <c r="V675" s="55"/>
      <c r="W675" s="55"/>
      <c r="X675" s="55"/>
      <c r="Y675" s="55"/>
      <c r="Z675" s="55"/>
      <c r="AA675" s="55"/>
      <c r="AB675" s="55"/>
    </row>
    <row r="676" spans="1:28" ht="15">
      <c r="A676" s="55"/>
      <c r="B676" s="55"/>
      <c r="C676" s="55"/>
      <c r="D676" s="55"/>
      <c r="E676" s="93"/>
      <c r="F676" s="55"/>
      <c r="G676" s="55"/>
      <c r="H676" s="55"/>
      <c r="I676" s="55"/>
      <c r="J676" s="55"/>
      <c r="K676" s="55"/>
      <c r="L676" s="55"/>
      <c r="M676" s="55"/>
      <c r="N676" s="55"/>
      <c r="O676" s="55"/>
      <c r="P676" s="55"/>
      <c r="Q676" s="55"/>
      <c r="R676" s="55"/>
      <c r="S676" s="55"/>
      <c r="T676" s="55"/>
      <c r="U676" s="55"/>
      <c r="V676" s="55"/>
      <c r="W676" s="55"/>
      <c r="X676" s="55"/>
      <c r="Y676" s="55"/>
      <c r="Z676" s="55"/>
      <c r="AA676" s="55"/>
      <c r="AB676" s="55"/>
    </row>
    <row r="677" spans="1:28" ht="15">
      <c r="A677" s="55"/>
      <c r="B677" s="55"/>
      <c r="C677" s="55"/>
      <c r="D677" s="55"/>
      <c r="E677" s="93"/>
      <c r="F677" s="55"/>
      <c r="G677" s="55"/>
      <c r="H677" s="55"/>
      <c r="I677" s="55"/>
      <c r="J677" s="55"/>
      <c r="K677" s="55"/>
      <c r="L677" s="55"/>
      <c r="M677" s="55"/>
      <c r="N677" s="55"/>
      <c r="O677" s="55"/>
      <c r="P677" s="55"/>
      <c r="Q677" s="55"/>
      <c r="R677" s="55"/>
      <c r="S677" s="55"/>
      <c r="T677" s="55"/>
      <c r="U677" s="55"/>
      <c r="V677" s="55"/>
      <c r="W677" s="55"/>
      <c r="X677" s="55"/>
      <c r="Y677" s="55"/>
      <c r="Z677" s="55"/>
      <c r="AA677" s="55"/>
      <c r="AB677" s="55"/>
    </row>
    <row r="678" spans="1:28" ht="15">
      <c r="A678" s="55"/>
      <c r="B678" s="55"/>
      <c r="C678" s="55"/>
      <c r="D678" s="55"/>
      <c r="E678" s="93"/>
      <c r="F678" s="55"/>
      <c r="G678" s="55"/>
      <c r="H678" s="55"/>
      <c r="I678" s="55"/>
      <c r="J678" s="55"/>
      <c r="K678" s="55"/>
      <c r="L678" s="55"/>
      <c r="M678" s="55"/>
      <c r="N678" s="55"/>
      <c r="O678" s="55"/>
      <c r="P678" s="55"/>
      <c r="Q678" s="55"/>
      <c r="R678" s="55"/>
      <c r="S678" s="55"/>
      <c r="T678" s="55"/>
      <c r="U678" s="55"/>
      <c r="V678" s="55"/>
      <c r="W678" s="55"/>
      <c r="X678" s="55"/>
      <c r="Y678" s="55"/>
      <c r="Z678" s="55"/>
      <c r="AA678" s="55"/>
      <c r="AB678" s="55"/>
    </row>
    <row r="679" spans="1:28" ht="15">
      <c r="A679" s="55"/>
      <c r="B679" s="55"/>
      <c r="C679" s="55"/>
      <c r="D679" s="55"/>
      <c r="E679" s="93"/>
      <c r="F679" s="55"/>
      <c r="G679" s="55"/>
      <c r="H679" s="55"/>
      <c r="I679" s="55"/>
      <c r="J679" s="55"/>
      <c r="K679" s="55"/>
      <c r="L679" s="55"/>
      <c r="M679" s="55"/>
      <c r="N679" s="55"/>
      <c r="O679" s="55"/>
      <c r="P679" s="55"/>
      <c r="Q679" s="55"/>
      <c r="R679" s="55"/>
      <c r="S679" s="55"/>
      <c r="T679" s="55"/>
      <c r="U679" s="55"/>
      <c r="V679" s="55"/>
      <c r="W679" s="55"/>
      <c r="X679" s="55"/>
      <c r="Y679" s="55"/>
      <c r="Z679" s="55"/>
      <c r="AA679" s="55"/>
      <c r="AB679" s="55"/>
    </row>
    <row r="680" spans="1:28" ht="15">
      <c r="A680" s="55"/>
      <c r="B680" s="55"/>
      <c r="C680" s="55"/>
      <c r="D680" s="55"/>
      <c r="E680" s="93"/>
      <c r="F680" s="55"/>
      <c r="G680" s="55"/>
      <c r="H680" s="55"/>
      <c r="I680" s="55"/>
      <c r="J680" s="55"/>
      <c r="K680" s="55"/>
      <c r="L680" s="55"/>
      <c r="M680" s="55"/>
      <c r="N680" s="55"/>
      <c r="O680" s="55"/>
      <c r="P680" s="55"/>
      <c r="Q680" s="55"/>
      <c r="R680" s="55"/>
      <c r="S680" s="55"/>
      <c r="T680" s="55"/>
      <c r="U680" s="55"/>
      <c r="V680" s="55"/>
      <c r="W680" s="55"/>
      <c r="X680" s="55"/>
      <c r="Y680" s="55"/>
      <c r="Z680" s="55"/>
      <c r="AA680" s="55"/>
      <c r="AB680" s="55"/>
    </row>
    <row r="681" spans="1:28" ht="15">
      <c r="A681" s="55"/>
      <c r="B681" s="55"/>
      <c r="C681" s="55"/>
      <c r="D681" s="55"/>
      <c r="E681" s="93"/>
      <c r="F681" s="55"/>
      <c r="G681" s="55"/>
      <c r="H681" s="55"/>
      <c r="I681" s="55"/>
      <c r="J681" s="55"/>
      <c r="K681" s="55"/>
      <c r="L681" s="55"/>
      <c r="M681" s="55"/>
      <c r="N681" s="55"/>
      <c r="O681" s="55"/>
      <c r="P681" s="55"/>
      <c r="Q681" s="55"/>
      <c r="R681" s="55"/>
      <c r="S681" s="55"/>
      <c r="T681" s="55"/>
      <c r="U681" s="55"/>
      <c r="V681" s="55"/>
      <c r="W681" s="55"/>
      <c r="X681" s="55"/>
      <c r="Y681" s="55"/>
      <c r="Z681" s="55"/>
      <c r="AA681" s="55"/>
      <c r="AB681" s="55"/>
    </row>
    <row r="682" spans="1:28" ht="15">
      <c r="A682" s="55"/>
      <c r="B682" s="55"/>
      <c r="C682" s="55"/>
      <c r="D682" s="55"/>
      <c r="E682" s="93"/>
      <c r="F682" s="55"/>
      <c r="G682" s="55"/>
      <c r="H682" s="55"/>
      <c r="I682" s="55"/>
      <c r="J682" s="55"/>
      <c r="K682" s="55"/>
      <c r="L682" s="55"/>
      <c r="M682" s="55"/>
      <c r="N682" s="55"/>
      <c r="O682" s="55"/>
      <c r="P682" s="55"/>
      <c r="Q682" s="55"/>
      <c r="R682" s="55"/>
      <c r="S682" s="55"/>
      <c r="T682" s="55"/>
      <c r="U682" s="55"/>
      <c r="V682" s="55"/>
      <c r="W682" s="55"/>
      <c r="X682" s="55"/>
      <c r="Y682" s="55"/>
      <c r="Z682" s="55"/>
      <c r="AA682" s="55"/>
      <c r="AB682" s="55"/>
    </row>
    <row r="683" spans="1:28" ht="15">
      <c r="A683" s="55"/>
      <c r="B683" s="55"/>
      <c r="C683" s="55"/>
      <c r="D683" s="55"/>
      <c r="E683" s="93"/>
      <c r="F683" s="55"/>
      <c r="G683" s="55"/>
      <c r="H683" s="55"/>
      <c r="I683" s="55"/>
      <c r="J683" s="55"/>
      <c r="K683" s="55"/>
      <c r="L683" s="55"/>
      <c r="M683" s="55"/>
      <c r="N683" s="55"/>
      <c r="O683" s="55"/>
      <c r="P683" s="55"/>
      <c r="Q683" s="55"/>
      <c r="R683" s="55"/>
      <c r="S683" s="55"/>
      <c r="T683" s="55"/>
      <c r="U683" s="55"/>
      <c r="V683" s="55"/>
      <c r="W683" s="55"/>
      <c r="X683" s="55"/>
      <c r="Y683" s="55"/>
      <c r="Z683" s="55"/>
      <c r="AA683" s="55"/>
      <c r="AB683" s="55"/>
    </row>
    <row r="684" spans="1:28" ht="15">
      <c r="A684" s="55"/>
      <c r="B684" s="55"/>
      <c r="C684" s="55"/>
      <c r="D684" s="55"/>
      <c r="E684" s="93"/>
      <c r="F684" s="55"/>
      <c r="G684" s="55"/>
      <c r="H684" s="55"/>
      <c r="I684" s="55"/>
      <c r="J684" s="55"/>
      <c r="K684" s="55"/>
      <c r="L684" s="55"/>
      <c r="M684" s="55"/>
      <c r="N684" s="55"/>
      <c r="O684" s="55"/>
      <c r="P684" s="55"/>
      <c r="Q684" s="55"/>
      <c r="R684" s="55"/>
      <c r="S684" s="55"/>
      <c r="T684" s="55"/>
      <c r="U684" s="55"/>
      <c r="V684" s="55"/>
      <c r="W684" s="55"/>
      <c r="X684" s="55"/>
      <c r="Y684" s="55"/>
      <c r="Z684" s="55"/>
      <c r="AA684" s="55"/>
      <c r="AB684" s="55"/>
    </row>
    <row r="685" spans="1:28" ht="15">
      <c r="A685" s="55"/>
      <c r="B685" s="55"/>
      <c r="C685" s="55"/>
      <c r="D685" s="55"/>
      <c r="E685" s="93"/>
      <c r="F685" s="55"/>
      <c r="G685" s="55"/>
      <c r="H685" s="55"/>
      <c r="I685" s="55"/>
      <c r="J685" s="55"/>
      <c r="K685" s="55"/>
      <c r="L685" s="55"/>
      <c r="M685" s="55"/>
      <c r="N685" s="55"/>
      <c r="O685" s="55"/>
      <c r="P685" s="55"/>
      <c r="Q685" s="55"/>
      <c r="R685" s="55"/>
      <c r="S685" s="55"/>
      <c r="T685" s="55"/>
      <c r="U685" s="55"/>
      <c r="V685" s="55"/>
      <c r="W685" s="55"/>
      <c r="X685" s="55"/>
      <c r="Y685" s="55"/>
      <c r="Z685" s="55"/>
      <c r="AA685" s="55"/>
      <c r="AB685" s="55"/>
    </row>
    <row r="686" spans="1:28" ht="15">
      <c r="A686" s="55"/>
      <c r="B686" s="55"/>
      <c r="C686" s="55"/>
      <c r="D686" s="55"/>
      <c r="E686" s="93"/>
      <c r="F686" s="55"/>
      <c r="G686" s="55"/>
      <c r="H686" s="55"/>
      <c r="I686" s="55"/>
      <c r="J686" s="55"/>
      <c r="K686" s="55"/>
      <c r="L686" s="55"/>
      <c r="M686" s="55"/>
      <c r="N686" s="55"/>
      <c r="O686" s="55"/>
      <c r="P686" s="55"/>
      <c r="Q686" s="55"/>
      <c r="R686" s="55"/>
      <c r="S686" s="55"/>
      <c r="T686" s="55"/>
      <c r="U686" s="55"/>
      <c r="V686" s="55"/>
      <c r="W686" s="55"/>
      <c r="X686" s="55"/>
      <c r="Y686" s="55"/>
      <c r="Z686" s="55"/>
      <c r="AA686" s="55"/>
      <c r="AB686" s="55"/>
    </row>
    <row r="687" spans="1:28" ht="15">
      <c r="A687" s="55"/>
      <c r="B687" s="55"/>
      <c r="C687" s="55"/>
      <c r="D687" s="55"/>
      <c r="E687" s="93"/>
      <c r="F687" s="55"/>
      <c r="G687" s="55"/>
      <c r="H687" s="55"/>
      <c r="I687" s="55"/>
      <c r="J687" s="55"/>
      <c r="K687" s="55"/>
      <c r="L687" s="55"/>
      <c r="M687" s="55"/>
      <c r="N687" s="55"/>
      <c r="O687" s="55"/>
      <c r="P687" s="55"/>
      <c r="Q687" s="55"/>
      <c r="R687" s="55"/>
      <c r="S687" s="55"/>
      <c r="T687" s="55"/>
      <c r="U687" s="55"/>
      <c r="V687" s="55"/>
      <c r="W687" s="55"/>
      <c r="X687" s="55"/>
      <c r="Y687" s="55"/>
      <c r="Z687" s="55"/>
      <c r="AA687" s="55"/>
      <c r="AB687" s="55"/>
    </row>
    <row r="688" spans="1:28" ht="15">
      <c r="A688" s="55"/>
      <c r="B688" s="55"/>
      <c r="C688" s="55"/>
      <c r="D688" s="55"/>
      <c r="E688" s="93"/>
      <c r="F688" s="55"/>
      <c r="G688" s="55"/>
      <c r="H688" s="55"/>
      <c r="I688" s="55"/>
      <c r="J688" s="55"/>
      <c r="K688" s="55"/>
      <c r="L688" s="55"/>
      <c r="M688" s="55"/>
      <c r="N688" s="55"/>
      <c r="O688" s="55"/>
      <c r="P688" s="55"/>
      <c r="Q688" s="55"/>
      <c r="R688" s="55"/>
      <c r="S688" s="55"/>
      <c r="T688" s="55"/>
      <c r="U688" s="55"/>
      <c r="V688" s="55"/>
      <c r="W688" s="55"/>
      <c r="X688" s="55"/>
      <c r="Y688" s="55"/>
      <c r="Z688" s="55"/>
      <c r="AA688" s="55"/>
      <c r="AB688" s="55"/>
    </row>
    <row r="689" spans="1:28" ht="15">
      <c r="A689" s="55"/>
      <c r="B689" s="55"/>
      <c r="C689" s="55"/>
      <c r="D689" s="55"/>
      <c r="E689" s="93"/>
      <c r="F689" s="55"/>
      <c r="G689" s="55"/>
      <c r="H689" s="55"/>
      <c r="I689" s="55"/>
      <c r="J689" s="55"/>
      <c r="K689" s="55"/>
      <c r="L689" s="55"/>
      <c r="M689" s="55"/>
      <c r="N689" s="55"/>
      <c r="O689" s="55"/>
      <c r="P689" s="55"/>
      <c r="Q689" s="55"/>
      <c r="R689" s="55"/>
      <c r="S689" s="55"/>
      <c r="T689" s="55"/>
      <c r="U689" s="55"/>
      <c r="V689" s="55"/>
      <c r="W689" s="55"/>
      <c r="X689" s="55"/>
      <c r="Y689" s="55"/>
      <c r="Z689" s="55"/>
      <c r="AA689" s="55"/>
      <c r="AB689" s="55"/>
    </row>
    <row r="690" spans="1:28" ht="15">
      <c r="A690" s="55"/>
      <c r="B690" s="55"/>
      <c r="C690" s="55"/>
      <c r="D690" s="55"/>
      <c r="E690" s="93"/>
      <c r="F690" s="55"/>
      <c r="G690" s="55"/>
      <c r="H690" s="55"/>
      <c r="I690" s="55"/>
      <c r="J690" s="55"/>
      <c r="K690" s="55"/>
      <c r="L690" s="55"/>
      <c r="M690" s="55"/>
      <c r="N690" s="55"/>
      <c r="O690" s="55"/>
      <c r="P690" s="55"/>
      <c r="Q690" s="55"/>
      <c r="R690" s="55"/>
      <c r="S690" s="55"/>
      <c r="T690" s="55"/>
      <c r="U690" s="55"/>
      <c r="V690" s="55"/>
      <c r="W690" s="55"/>
      <c r="X690" s="55"/>
      <c r="Y690" s="55"/>
      <c r="Z690" s="55"/>
      <c r="AA690" s="55"/>
      <c r="AB690" s="55"/>
    </row>
    <row r="691" spans="1:28" ht="15">
      <c r="A691" s="55"/>
      <c r="B691" s="55"/>
      <c r="C691" s="55"/>
      <c r="D691" s="55"/>
      <c r="E691" s="93"/>
      <c r="F691" s="55"/>
      <c r="G691" s="55"/>
      <c r="H691" s="55"/>
      <c r="I691" s="55"/>
      <c r="J691" s="55"/>
      <c r="K691" s="55"/>
      <c r="L691" s="55"/>
      <c r="M691" s="55"/>
      <c r="N691" s="55"/>
      <c r="O691" s="55"/>
      <c r="P691" s="55"/>
      <c r="Q691" s="55"/>
      <c r="R691" s="55"/>
      <c r="S691" s="55"/>
      <c r="T691" s="55"/>
      <c r="U691" s="55"/>
      <c r="V691" s="55"/>
      <c r="W691" s="55"/>
      <c r="X691" s="55"/>
      <c r="Y691" s="55"/>
      <c r="Z691" s="55"/>
      <c r="AA691" s="55"/>
      <c r="AB691" s="55"/>
    </row>
    <row r="692" spans="1:28" ht="15">
      <c r="A692" s="55"/>
      <c r="B692" s="55"/>
      <c r="C692" s="55"/>
      <c r="D692" s="55"/>
      <c r="E692" s="93"/>
      <c r="F692" s="55"/>
      <c r="G692" s="55"/>
      <c r="H692" s="55"/>
      <c r="I692" s="55"/>
      <c r="J692" s="55"/>
      <c r="K692" s="55"/>
      <c r="L692" s="55"/>
      <c r="M692" s="55"/>
      <c r="N692" s="55"/>
      <c r="O692" s="55"/>
      <c r="P692" s="55"/>
      <c r="Q692" s="55"/>
      <c r="R692" s="55"/>
      <c r="S692" s="55"/>
      <c r="T692" s="55"/>
      <c r="U692" s="55"/>
      <c r="V692" s="55"/>
      <c r="W692" s="55"/>
      <c r="X692" s="55"/>
      <c r="Y692" s="55"/>
      <c r="Z692" s="55"/>
      <c r="AA692" s="55"/>
      <c r="AB692" s="55"/>
    </row>
    <row r="693" spans="1:28" ht="15">
      <c r="A693" s="55"/>
      <c r="B693" s="55"/>
      <c r="C693" s="55"/>
      <c r="D693" s="55"/>
      <c r="E693" s="93"/>
      <c r="F693" s="55"/>
      <c r="G693" s="55"/>
      <c r="H693" s="55"/>
      <c r="I693" s="55"/>
      <c r="J693" s="55"/>
      <c r="K693" s="55"/>
      <c r="L693" s="55"/>
      <c r="M693" s="55"/>
      <c r="N693" s="55"/>
      <c r="O693" s="55"/>
      <c r="P693" s="55"/>
      <c r="Q693" s="55"/>
      <c r="R693" s="55"/>
      <c r="S693" s="55"/>
      <c r="T693" s="55"/>
      <c r="U693" s="55"/>
      <c r="V693" s="55"/>
      <c r="W693" s="55"/>
      <c r="X693" s="55"/>
      <c r="Y693" s="55"/>
      <c r="Z693" s="55"/>
      <c r="AA693" s="55"/>
      <c r="AB693" s="55"/>
    </row>
    <row r="694" spans="1:28" ht="15">
      <c r="A694" s="55"/>
      <c r="B694" s="55"/>
      <c r="C694" s="55"/>
      <c r="D694" s="55"/>
      <c r="E694" s="93"/>
      <c r="F694" s="55"/>
      <c r="G694" s="55"/>
      <c r="H694" s="55"/>
      <c r="I694" s="55"/>
      <c r="J694" s="55"/>
      <c r="K694" s="55"/>
      <c r="L694" s="55"/>
      <c r="M694" s="55"/>
      <c r="N694" s="55"/>
      <c r="O694" s="55"/>
      <c r="P694" s="55"/>
      <c r="Q694" s="55"/>
      <c r="R694" s="55"/>
      <c r="S694" s="55"/>
      <c r="T694" s="55"/>
      <c r="U694" s="55"/>
      <c r="V694" s="55"/>
      <c r="W694" s="55"/>
      <c r="X694" s="55"/>
      <c r="Y694" s="55"/>
      <c r="Z694" s="55"/>
      <c r="AA694" s="55"/>
      <c r="AB694" s="55"/>
    </row>
    <row r="695" spans="1:28" ht="15">
      <c r="A695" s="55"/>
      <c r="B695" s="55"/>
      <c r="C695" s="55"/>
      <c r="D695" s="55"/>
      <c r="E695" s="93"/>
      <c r="F695" s="55"/>
      <c r="G695" s="55"/>
      <c r="H695" s="55"/>
      <c r="I695" s="55"/>
      <c r="J695" s="55"/>
      <c r="K695" s="55"/>
      <c r="L695" s="55"/>
      <c r="M695" s="55"/>
      <c r="N695" s="55"/>
      <c r="O695" s="55"/>
      <c r="P695" s="55"/>
      <c r="Q695" s="55"/>
      <c r="R695" s="55"/>
      <c r="S695" s="55"/>
      <c r="T695" s="55"/>
      <c r="U695" s="55"/>
      <c r="V695" s="55"/>
      <c r="W695" s="55"/>
      <c r="X695" s="55"/>
      <c r="Y695" s="55"/>
      <c r="Z695" s="55"/>
      <c r="AA695" s="55"/>
      <c r="AB695" s="55"/>
    </row>
    <row r="696" spans="1:28" ht="15">
      <c r="A696" s="55"/>
      <c r="B696" s="55"/>
      <c r="C696" s="55"/>
      <c r="D696" s="55"/>
      <c r="E696" s="93"/>
      <c r="F696" s="55"/>
      <c r="G696" s="55"/>
      <c r="H696" s="55"/>
      <c r="I696" s="55"/>
      <c r="J696" s="55"/>
      <c r="K696" s="55"/>
      <c r="L696" s="55"/>
      <c r="M696" s="55"/>
      <c r="N696" s="55"/>
      <c r="O696" s="55"/>
      <c r="P696" s="55"/>
      <c r="Q696" s="55"/>
      <c r="R696" s="55"/>
      <c r="S696" s="55"/>
      <c r="T696" s="55"/>
      <c r="U696" s="55"/>
      <c r="V696" s="55"/>
      <c r="W696" s="55"/>
      <c r="X696" s="55"/>
      <c r="Y696" s="55"/>
      <c r="Z696" s="55"/>
      <c r="AA696" s="55"/>
      <c r="AB696" s="55"/>
    </row>
    <row r="697" spans="1:28" ht="15">
      <c r="A697" s="55"/>
      <c r="B697" s="55"/>
      <c r="C697" s="55"/>
      <c r="D697" s="55"/>
      <c r="E697" s="93"/>
      <c r="F697" s="55"/>
      <c r="G697" s="55"/>
      <c r="H697" s="55"/>
      <c r="I697" s="55"/>
      <c r="J697" s="55"/>
      <c r="K697" s="55"/>
      <c r="L697" s="55"/>
      <c r="M697" s="55"/>
      <c r="N697" s="55"/>
      <c r="O697" s="55"/>
      <c r="P697" s="55"/>
      <c r="Q697" s="55"/>
      <c r="R697" s="55"/>
      <c r="S697" s="55"/>
      <c r="T697" s="55"/>
      <c r="U697" s="55"/>
      <c r="V697" s="55"/>
      <c r="W697" s="55"/>
      <c r="X697" s="55"/>
      <c r="Y697" s="55"/>
      <c r="Z697" s="55"/>
      <c r="AA697" s="55"/>
      <c r="AB697" s="55"/>
    </row>
    <row r="698" spans="1:28" ht="15">
      <c r="A698" s="55"/>
      <c r="B698" s="55"/>
      <c r="C698" s="55"/>
      <c r="D698" s="55"/>
      <c r="E698" s="93"/>
      <c r="F698" s="55"/>
      <c r="G698" s="55"/>
      <c r="H698" s="55"/>
      <c r="I698" s="55"/>
      <c r="J698" s="55"/>
      <c r="K698" s="55"/>
      <c r="L698" s="55"/>
      <c r="M698" s="55"/>
      <c r="N698" s="55"/>
      <c r="O698" s="55"/>
      <c r="P698" s="55"/>
      <c r="Q698" s="55"/>
      <c r="R698" s="55"/>
      <c r="S698" s="55"/>
      <c r="T698" s="55"/>
      <c r="U698" s="55"/>
      <c r="V698" s="55"/>
      <c r="W698" s="55"/>
      <c r="X698" s="55"/>
      <c r="Y698" s="55"/>
      <c r="Z698" s="55"/>
      <c r="AA698" s="55"/>
      <c r="AB698" s="55"/>
    </row>
    <row r="699" spans="1:28" ht="15">
      <c r="A699" s="55"/>
      <c r="B699" s="55"/>
      <c r="C699" s="55"/>
      <c r="D699" s="55"/>
      <c r="E699" s="93"/>
      <c r="F699" s="55"/>
      <c r="G699" s="55"/>
      <c r="H699" s="55"/>
      <c r="I699" s="55"/>
      <c r="J699" s="55"/>
      <c r="K699" s="55"/>
      <c r="L699" s="55"/>
      <c r="M699" s="55"/>
      <c r="N699" s="55"/>
      <c r="O699" s="55"/>
      <c r="P699" s="55"/>
      <c r="Q699" s="55"/>
      <c r="R699" s="55"/>
      <c r="S699" s="55"/>
      <c r="T699" s="55"/>
      <c r="U699" s="55"/>
      <c r="V699" s="55"/>
      <c r="W699" s="55"/>
      <c r="X699" s="55"/>
      <c r="Y699" s="55"/>
      <c r="Z699" s="55"/>
      <c r="AA699" s="55"/>
      <c r="AB699" s="55"/>
    </row>
    <row r="700" spans="1:28" ht="15">
      <c r="A700" s="55"/>
      <c r="B700" s="55"/>
      <c r="C700" s="55"/>
      <c r="D700" s="55"/>
      <c r="E700" s="93"/>
      <c r="F700" s="55"/>
      <c r="G700" s="55"/>
      <c r="H700" s="55"/>
      <c r="I700" s="55"/>
      <c r="J700" s="55"/>
      <c r="K700" s="55"/>
      <c r="L700" s="55"/>
      <c r="M700" s="55"/>
      <c r="N700" s="55"/>
      <c r="O700" s="55"/>
      <c r="P700" s="55"/>
      <c r="Q700" s="55"/>
      <c r="R700" s="55"/>
      <c r="S700" s="55"/>
      <c r="T700" s="55"/>
      <c r="U700" s="55"/>
      <c r="V700" s="55"/>
      <c r="W700" s="55"/>
      <c r="X700" s="55"/>
      <c r="Y700" s="55"/>
      <c r="Z700" s="55"/>
      <c r="AA700" s="55"/>
      <c r="AB700" s="55"/>
    </row>
    <row r="701" spans="1:28" ht="15">
      <c r="A701" s="55"/>
      <c r="B701" s="55"/>
      <c r="C701" s="55"/>
      <c r="D701" s="55"/>
      <c r="E701" s="93"/>
      <c r="F701" s="55"/>
      <c r="G701" s="55"/>
      <c r="H701" s="55"/>
      <c r="I701" s="55"/>
      <c r="J701" s="55"/>
      <c r="K701" s="55"/>
      <c r="L701" s="55"/>
      <c r="M701" s="55"/>
      <c r="N701" s="55"/>
      <c r="O701" s="55"/>
      <c r="P701" s="55"/>
      <c r="Q701" s="55"/>
      <c r="R701" s="55"/>
      <c r="S701" s="55"/>
      <c r="T701" s="55"/>
      <c r="U701" s="55"/>
      <c r="V701" s="55"/>
      <c r="W701" s="55"/>
      <c r="X701" s="55"/>
      <c r="Y701" s="55"/>
      <c r="Z701" s="55"/>
      <c r="AA701" s="55"/>
      <c r="AB701" s="55"/>
    </row>
    <row r="702" spans="1:28" ht="15">
      <c r="A702" s="55"/>
      <c r="B702" s="55"/>
      <c r="C702" s="55"/>
      <c r="D702" s="55"/>
      <c r="E702" s="93"/>
      <c r="F702" s="55"/>
      <c r="G702" s="55"/>
      <c r="H702" s="55"/>
      <c r="I702" s="55"/>
      <c r="J702" s="55"/>
      <c r="K702" s="55"/>
      <c r="L702" s="55"/>
      <c r="M702" s="55"/>
      <c r="N702" s="55"/>
      <c r="O702" s="55"/>
      <c r="P702" s="55"/>
      <c r="Q702" s="55"/>
      <c r="R702" s="55"/>
      <c r="S702" s="55"/>
      <c r="T702" s="55"/>
      <c r="U702" s="55"/>
      <c r="V702" s="55"/>
      <c r="W702" s="55"/>
      <c r="X702" s="55"/>
      <c r="Y702" s="55"/>
      <c r="Z702" s="55"/>
      <c r="AA702" s="55"/>
      <c r="AB702" s="55"/>
    </row>
    <row r="703" spans="1:28" ht="15">
      <c r="A703" s="55"/>
      <c r="B703" s="55"/>
      <c r="C703" s="55"/>
      <c r="D703" s="55"/>
      <c r="E703" s="93"/>
      <c r="F703" s="55"/>
      <c r="G703" s="55"/>
      <c r="H703" s="55"/>
      <c r="I703" s="55"/>
      <c r="J703" s="55"/>
      <c r="K703" s="55"/>
      <c r="L703" s="55"/>
      <c r="M703" s="55"/>
      <c r="N703" s="55"/>
      <c r="O703" s="55"/>
      <c r="P703" s="55"/>
      <c r="Q703" s="55"/>
      <c r="R703" s="55"/>
      <c r="S703" s="55"/>
      <c r="T703" s="55"/>
      <c r="U703" s="55"/>
      <c r="V703" s="55"/>
      <c r="W703" s="55"/>
      <c r="X703" s="55"/>
      <c r="Y703" s="55"/>
      <c r="Z703" s="55"/>
      <c r="AA703" s="55"/>
      <c r="AB703" s="55"/>
    </row>
    <row r="704" spans="1:28" ht="15">
      <c r="A704" s="55"/>
      <c r="B704" s="55"/>
      <c r="C704" s="55"/>
      <c r="D704" s="55"/>
      <c r="E704" s="93"/>
      <c r="F704" s="55"/>
      <c r="G704" s="55"/>
      <c r="H704" s="55"/>
      <c r="I704" s="55"/>
      <c r="J704" s="55"/>
      <c r="K704" s="55"/>
      <c r="L704" s="55"/>
      <c r="M704" s="55"/>
      <c r="N704" s="55"/>
      <c r="O704" s="55"/>
      <c r="P704" s="55"/>
      <c r="Q704" s="55"/>
      <c r="R704" s="55"/>
      <c r="S704" s="55"/>
      <c r="T704" s="55"/>
      <c r="U704" s="55"/>
      <c r="V704" s="55"/>
      <c r="W704" s="55"/>
      <c r="X704" s="55"/>
      <c r="Y704" s="55"/>
      <c r="Z704" s="55"/>
      <c r="AA704" s="55"/>
      <c r="AB704" s="55"/>
    </row>
    <row r="705" spans="1:28" ht="15">
      <c r="A705" s="55"/>
      <c r="B705" s="55"/>
      <c r="C705" s="55"/>
      <c r="D705" s="55"/>
      <c r="E705" s="93"/>
      <c r="F705" s="55"/>
      <c r="G705" s="55"/>
      <c r="H705" s="55"/>
      <c r="I705" s="55"/>
      <c r="J705" s="55"/>
      <c r="K705" s="55"/>
      <c r="L705" s="55"/>
      <c r="M705" s="55"/>
      <c r="N705" s="55"/>
      <c r="O705" s="55"/>
      <c r="P705" s="55"/>
      <c r="Q705" s="55"/>
      <c r="R705" s="55"/>
      <c r="S705" s="55"/>
      <c r="T705" s="55"/>
      <c r="U705" s="55"/>
      <c r="V705" s="55"/>
      <c r="W705" s="55"/>
      <c r="X705" s="55"/>
      <c r="Y705" s="55"/>
      <c r="Z705" s="55"/>
      <c r="AA705" s="55"/>
      <c r="AB705" s="55"/>
    </row>
    <row r="706" spans="1:28" ht="15">
      <c r="A706" s="55"/>
      <c r="B706" s="55"/>
      <c r="C706" s="55"/>
      <c r="D706" s="55"/>
      <c r="E706" s="93"/>
      <c r="F706" s="55"/>
      <c r="G706" s="55"/>
      <c r="H706" s="55"/>
      <c r="I706" s="55"/>
      <c r="J706" s="55"/>
      <c r="K706" s="55"/>
      <c r="L706" s="55"/>
      <c r="M706" s="55"/>
      <c r="N706" s="55"/>
      <c r="O706" s="55"/>
      <c r="P706" s="55"/>
      <c r="Q706" s="55"/>
      <c r="R706" s="55"/>
      <c r="S706" s="55"/>
      <c r="T706" s="55"/>
      <c r="U706" s="55"/>
      <c r="V706" s="55"/>
      <c r="W706" s="55"/>
      <c r="X706" s="55"/>
      <c r="Y706" s="55"/>
      <c r="Z706" s="55"/>
      <c r="AA706" s="55"/>
      <c r="AB706" s="55"/>
    </row>
    <row r="707" spans="1:28" ht="15">
      <c r="A707" s="55"/>
      <c r="B707" s="55"/>
      <c r="C707" s="55"/>
      <c r="D707" s="55"/>
      <c r="E707" s="93"/>
      <c r="F707" s="55"/>
      <c r="G707" s="55"/>
      <c r="H707" s="55"/>
      <c r="I707" s="55"/>
      <c r="J707" s="55"/>
      <c r="K707" s="55"/>
      <c r="L707" s="55"/>
      <c r="M707" s="55"/>
      <c r="N707" s="55"/>
      <c r="O707" s="55"/>
      <c r="P707" s="55"/>
      <c r="Q707" s="55"/>
      <c r="R707" s="55"/>
      <c r="S707" s="55"/>
      <c r="T707" s="55"/>
      <c r="U707" s="55"/>
      <c r="V707" s="55"/>
      <c r="W707" s="55"/>
      <c r="X707" s="55"/>
      <c r="Y707" s="55"/>
      <c r="Z707" s="55"/>
      <c r="AA707" s="55"/>
      <c r="AB707" s="55"/>
    </row>
    <row r="708" spans="1:28" ht="15">
      <c r="A708" s="55"/>
      <c r="B708" s="55"/>
      <c r="C708" s="55"/>
      <c r="D708" s="55"/>
      <c r="E708" s="93"/>
      <c r="F708" s="55"/>
      <c r="G708" s="55"/>
      <c r="H708" s="55"/>
      <c r="I708" s="55"/>
      <c r="J708" s="55"/>
      <c r="K708" s="55"/>
      <c r="L708" s="55"/>
      <c r="M708" s="55"/>
      <c r="N708" s="55"/>
      <c r="O708" s="55"/>
      <c r="P708" s="55"/>
      <c r="Q708" s="55"/>
      <c r="R708" s="55"/>
      <c r="S708" s="55"/>
      <c r="T708" s="55"/>
      <c r="U708" s="55"/>
      <c r="V708" s="55"/>
      <c r="W708" s="55"/>
      <c r="X708" s="55"/>
      <c r="Y708" s="55"/>
      <c r="Z708" s="55"/>
      <c r="AA708" s="55"/>
      <c r="AB708" s="55"/>
    </row>
    <row r="709" spans="1:28" ht="15">
      <c r="A709" s="55"/>
      <c r="B709" s="55"/>
      <c r="C709" s="55"/>
      <c r="D709" s="55"/>
      <c r="E709" s="93"/>
      <c r="F709" s="55"/>
      <c r="G709" s="55"/>
      <c r="H709" s="55"/>
      <c r="I709" s="55"/>
      <c r="J709" s="55"/>
      <c r="K709" s="55"/>
      <c r="L709" s="55"/>
      <c r="M709" s="55"/>
      <c r="N709" s="55"/>
      <c r="O709" s="55"/>
      <c r="P709" s="55"/>
      <c r="Q709" s="55"/>
      <c r="R709" s="55"/>
      <c r="S709" s="55"/>
      <c r="T709" s="55"/>
      <c r="U709" s="55"/>
      <c r="V709" s="55"/>
      <c r="W709" s="55"/>
      <c r="X709" s="55"/>
      <c r="Y709" s="55"/>
      <c r="Z709" s="55"/>
      <c r="AA709" s="55"/>
      <c r="AB709" s="55"/>
    </row>
    <row r="710" spans="1:28" ht="15">
      <c r="A710" s="55"/>
      <c r="B710" s="55"/>
      <c r="C710" s="55"/>
      <c r="D710" s="55"/>
      <c r="E710" s="93"/>
      <c r="F710" s="55"/>
      <c r="G710" s="55"/>
      <c r="H710" s="55"/>
      <c r="I710" s="55"/>
      <c r="J710" s="55"/>
      <c r="K710" s="55"/>
      <c r="L710" s="55"/>
      <c r="M710" s="55"/>
      <c r="N710" s="55"/>
      <c r="O710" s="55"/>
      <c r="P710" s="55"/>
      <c r="Q710" s="55"/>
      <c r="R710" s="55"/>
      <c r="S710" s="55"/>
      <c r="T710" s="55"/>
      <c r="U710" s="55"/>
      <c r="V710" s="55"/>
      <c r="W710" s="55"/>
      <c r="X710" s="55"/>
      <c r="Y710" s="55"/>
      <c r="Z710" s="55"/>
      <c r="AA710" s="55"/>
      <c r="AB710" s="55"/>
    </row>
    <row r="711" spans="1:28" ht="15">
      <c r="A711" s="55"/>
      <c r="B711" s="55"/>
      <c r="C711" s="55"/>
      <c r="D711" s="55"/>
      <c r="E711" s="93"/>
      <c r="F711" s="55"/>
      <c r="G711" s="55"/>
      <c r="H711" s="55"/>
      <c r="I711" s="55"/>
      <c r="J711" s="55"/>
      <c r="K711" s="55"/>
      <c r="L711" s="55"/>
      <c r="M711" s="55"/>
      <c r="N711" s="55"/>
      <c r="O711" s="55"/>
      <c r="P711" s="55"/>
      <c r="Q711" s="55"/>
      <c r="R711" s="55"/>
      <c r="S711" s="55"/>
      <c r="T711" s="55"/>
      <c r="U711" s="55"/>
      <c r="V711" s="55"/>
      <c r="W711" s="55"/>
      <c r="X711" s="55"/>
      <c r="Y711" s="55"/>
      <c r="Z711" s="55"/>
      <c r="AA711" s="55"/>
      <c r="AB711" s="55"/>
    </row>
    <row r="712" spans="1:28" ht="15">
      <c r="A712" s="55"/>
      <c r="B712" s="55"/>
      <c r="C712" s="55"/>
      <c r="D712" s="55"/>
      <c r="E712" s="93"/>
      <c r="F712" s="55"/>
      <c r="G712" s="55"/>
      <c r="H712" s="55"/>
      <c r="I712" s="55"/>
      <c r="J712" s="55"/>
      <c r="K712" s="55"/>
      <c r="L712" s="55"/>
      <c r="M712" s="55"/>
      <c r="N712" s="55"/>
      <c r="O712" s="55"/>
      <c r="P712" s="55"/>
      <c r="Q712" s="55"/>
      <c r="R712" s="55"/>
      <c r="S712" s="55"/>
      <c r="T712" s="55"/>
      <c r="U712" s="55"/>
      <c r="V712" s="55"/>
      <c r="W712" s="55"/>
      <c r="X712" s="55"/>
      <c r="Y712" s="55"/>
      <c r="Z712" s="55"/>
      <c r="AA712" s="55"/>
      <c r="AB712" s="55"/>
    </row>
    <row r="713" spans="1:28" ht="15">
      <c r="A713" s="55"/>
      <c r="B713" s="55"/>
      <c r="C713" s="55"/>
      <c r="D713" s="55"/>
      <c r="E713" s="93"/>
      <c r="F713" s="55"/>
      <c r="G713" s="55"/>
      <c r="H713" s="55"/>
      <c r="I713" s="55"/>
      <c r="J713" s="55"/>
      <c r="K713" s="55"/>
      <c r="L713" s="55"/>
      <c r="M713" s="55"/>
      <c r="N713" s="55"/>
      <c r="O713" s="55"/>
      <c r="P713" s="55"/>
      <c r="Q713" s="55"/>
      <c r="R713" s="55"/>
      <c r="S713" s="55"/>
      <c r="T713" s="55"/>
      <c r="U713" s="55"/>
      <c r="V713" s="55"/>
      <c r="W713" s="55"/>
      <c r="X713" s="55"/>
      <c r="Y713" s="55"/>
      <c r="Z713" s="55"/>
      <c r="AA713" s="55"/>
      <c r="AB713" s="55"/>
    </row>
    <row r="714" spans="1:28" ht="15">
      <c r="A714" s="55"/>
      <c r="B714" s="55"/>
      <c r="C714" s="55"/>
      <c r="D714" s="55"/>
      <c r="E714" s="93"/>
      <c r="F714" s="55"/>
      <c r="G714" s="55"/>
      <c r="H714" s="55"/>
      <c r="I714" s="55"/>
      <c r="J714" s="55"/>
      <c r="K714" s="55"/>
      <c r="L714" s="55"/>
      <c r="M714" s="55"/>
      <c r="N714" s="55"/>
      <c r="O714" s="55"/>
      <c r="P714" s="55"/>
      <c r="Q714" s="55"/>
      <c r="R714" s="55"/>
      <c r="S714" s="55"/>
      <c r="T714" s="55"/>
      <c r="U714" s="55"/>
      <c r="V714" s="55"/>
      <c r="W714" s="55"/>
      <c r="X714" s="55"/>
      <c r="Y714" s="55"/>
      <c r="Z714" s="55"/>
      <c r="AA714" s="55"/>
      <c r="AB714" s="55"/>
    </row>
    <row r="715" spans="1:28" ht="15">
      <c r="A715" s="55"/>
      <c r="B715" s="55"/>
      <c r="C715" s="55"/>
      <c r="D715" s="55"/>
      <c r="E715" s="93"/>
      <c r="F715" s="55"/>
      <c r="G715" s="55"/>
      <c r="H715" s="55"/>
      <c r="I715" s="55"/>
      <c r="J715" s="55"/>
      <c r="K715" s="55"/>
      <c r="L715" s="55"/>
      <c r="M715" s="55"/>
      <c r="N715" s="55"/>
      <c r="O715" s="55"/>
      <c r="P715" s="55"/>
      <c r="Q715" s="55"/>
      <c r="R715" s="55"/>
      <c r="S715" s="55"/>
      <c r="T715" s="55"/>
      <c r="U715" s="55"/>
      <c r="V715" s="55"/>
      <c r="W715" s="55"/>
      <c r="X715" s="55"/>
      <c r="Y715" s="55"/>
      <c r="Z715" s="55"/>
      <c r="AA715" s="55"/>
      <c r="AB715" s="55"/>
    </row>
    <row r="716" spans="1:28" ht="15">
      <c r="A716" s="55"/>
      <c r="B716" s="55"/>
      <c r="C716" s="55"/>
      <c r="D716" s="55"/>
      <c r="E716" s="93"/>
      <c r="F716" s="55"/>
      <c r="G716" s="55"/>
      <c r="H716" s="55"/>
      <c r="I716" s="55"/>
      <c r="J716" s="55"/>
      <c r="K716" s="55"/>
      <c r="L716" s="55"/>
      <c r="M716" s="55"/>
      <c r="N716" s="55"/>
      <c r="O716" s="55"/>
      <c r="P716" s="55"/>
      <c r="Q716" s="55"/>
      <c r="R716" s="55"/>
      <c r="S716" s="55"/>
      <c r="T716" s="55"/>
      <c r="U716" s="55"/>
      <c r="V716" s="55"/>
      <c r="W716" s="55"/>
      <c r="X716" s="55"/>
      <c r="Y716" s="55"/>
      <c r="Z716" s="55"/>
      <c r="AA716" s="55"/>
      <c r="AB716" s="55"/>
    </row>
    <row r="717" spans="1:28" ht="15">
      <c r="A717" s="55"/>
      <c r="B717" s="55"/>
      <c r="C717" s="55"/>
      <c r="D717" s="55"/>
      <c r="E717" s="93"/>
      <c r="F717" s="55"/>
      <c r="G717" s="55"/>
      <c r="H717" s="55"/>
      <c r="I717" s="55"/>
      <c r="J717" s="55"/>
      <c r="K717" s="55"/>
      <c r="L717" s="55"/>
      <c r="M717" s="55"/>
      <c r="N717" s="55"/>
      <c r="O717" s="55"/>
      <c r="P717" s="55"/>
      <c r="Q717" s="55"/>
      <c r="R717" s="55"/>
      <c r="S717" s="55"/>
      <c r="T717" s="55"/>
      <c r="U717" s="55"/>
      <c r="V717" s="55"/>
      <c r="W717" s="55"/>
      <c r="X717" s="55"/>
      <c r="Y717" s="55"/>
      <c r="Z717" s="55"/>
      <c r="AA717" s="55"/>
      <c r="AB717" s="55"/>
    </row>
    <row r="718" spans="1:28" ht="15">
      <c r="A718" s="55"/>
      <c r="B718" s="55"/>
      <c r="C718" s="55"/>
      <c r="D718" s="55"/>
      <c r="E718" s="93"/>
      <c r="F718" s="55"/>
      <c r="G718" s="55"/>
      <c r="H718" s="55"/>
      <c r="I718" s="55"/>
      <c r="J718" s="55"/>
      <c r="K718" s="55"/>
      <c r="L718" s="55"/>
      <c r="M718" s="55"/>
      <c r="N718" s="55"/>
      <c r="O718" s="55"/>
      <c r="P718" s="55"/>
      <c r="Q718" s="55"/>
      <c r="R718" s="55"/>
      <c r="S718" s="55"/>
      <c r="T718" s="55"/>
      <c r="U718" s="55"/>
      <c r="V718" s="55"/>
      <c r="W718" s="55"/>
      <c r="X718" s="55"/>
      <c r="Y718" s="55"/>
      <c r="Z718" s="55"/>
      <c r="AA718" s="55"/>
      <c r="AB718" s="55"/>
    </row>
    <row r="719" spans="1:28" ht="15">
      <c r="A719" s="55"/>
      <c r="B719" s="55"/>
      <c r="C719" s="55"/>
      <c r="D719" s="55"/>
      <c r="E719" s="93"/>
      <c r="F719" s="55"/>
      <c r="G719" s="55"/>
      <c r="H719" s="55"/>
      <c r="I719" s="55"/>
      <c r="J719" s="55"/>
      <c r="K719" s="55"/>
      <c r="L719" s="55"/>
      <c r="M719" s="55"/>
      <c r="N719" s="55"/>
      <c r="O719" s="55"/>
      <c r="P719" s="55"/>
      <c r="Q719" s="55"/>
      <c r="R719" s="55"/>
      <c r="S719" s="55"/>
      <c r="T719" s="55"/>
      <c r="U719" s="55"/>
      <c r="V719" s="55"/>
      <c r="W719" s="55"/>
      <c r="X719" s="55"/>
      <c r="Y719" s="55"/>
      <c r="Z719" s="55"/>
      <c r="AA719" s="55"/>
      <c r="AB719" s="55"/>
    </row>
    <row r="720" spans="1:28" ht="15">
      <c r="A720" s="55"/>
      <c r="B720" s="55"/>
      <c r="C720" s="55"/>
      <c r="D720" s="55"/>
      <c r="E720" s="93"/>
      <c r="F720" s="55"/>
      <c r="G720" s="55"/>
      <c r="H720" s="55"/>
      <c r="I720" s="55"/>
      <c r="J720" s="55"/>
      <c r="K720" s="55"/>
      <c r="L720" s="55"/>
      <c r="M720" s="55"/>
      <c r="N720" s="55"/>
      <c r="O720" s="55"/>
      <c r="P720" s="55"/>
      <c r="Q720" s="55"/>
      <c r="R720" s="55"/>
      <c r="S720" s="55"/>
      <c r="T720" s="55"/>
      <c r="U720" s="55"/>
      <c r="V720" s="55"/>
      <c r="W720" s="55"/>
      <c r="X720" s="55"/>
      <c r="Y720" s="55"/>
      <c r="Z720" s="55"/>
      <c r="AA720" s="55"/>
      <c r="AB720" s="55"/>
    </row>
    <row r="721" spans="1:28" ht="15">
      <c r="A721" s="55"/>
      <c r="B721" s="55"/>
      <c r="C721" s="55"/>
      <c r="D721" s="55"/>
      <c r="E721" s="93"/>
      <c r="F721" s="55"/>
      <c r="G721" s="55"/>
      <c r="H721" s="55"/>
      <c r="I721" s="55"/>
      <c r="J721" s="55"/>
      <c r="K721" s="55"/>
      <c r="L721" s="55"/>
      <c r="M721" s="55"/>
      <c r="N721" s="55"/>
      <c r="O721" s="55"/>
      <c r="P721" s="55"/>
      <c r="Q721" s="55"/>
      <c r="R721" s="55"/>
      <c r="S721" s="55"/>
      <c r="T721" s="55"/>
      <c r="U721" s="55"/>
      <c r="V721" s="55"/>
      <c r="W721" s="55"/>
      <c r="X721" s="55"/>
      <c r="Y721" s="55"/>
      <c r="Z721" s="55"/>
      <c r="AA721" s="55"/>
      <c r="AB721" s="55"/>
    </row>
    <row r="722" spans="1:28" ht="15">
      <c r="A722" s="55"/>
      <c r="B722" s="55"/>
      <c r="C722" s="55"/>
      <c r="D722" s="55"/>
      <c r="E722" s="93"/>
      <c r="F722" s="55"/>
      <c r="G722" s="55"/>
      <c r="H722" s="55"/>
      <c r="I722" s="55"/>
      <c r="J722" s="55"/>
      <c r="K722" s="55"/>
      <c r="L722" s="55"/>
      <c r="M722" s="55"/>
      <c r="N722" s="55"/>
      <c r="O722" s="55"/>
      <c r="P722" s="55"/>
      <c r="Q722" s="55"/>
      <c r="R722" s="55"/>
      <c r="S722" s="55"/>
      <c r="T722" s="55"/>
      <c r="U722" s="55"/>
      <c r="V722" s="55"/>
      <c r="W722" s="55"/>
      <c r="X722" s="55"/>
      <c r="Y722" s="55"/>
      <c r="Z722" s="55"/>
      <c r="AA722" s="55"/>
      <c r="AB722" s="55"/>
    </row>
    <row r="723" spans="1:28" ht="15">
      <c r="A723" s="55"/>
      <c r="B723" s="55"/>
      <c r="C723" s="55"/>
      <c r="D723" s="55"/>
      <c r="E723" s="93"/>
      <c r="F723" s="55"/>
      <c r="G723" s="55"/>
      <c r="H723" s="55"/>
      <c r="I723" s="55"/>
      <c r="J723" s="55"/>
      <c r="K723" s="55"/>
      <c r="L723" s="55"/>
      <c r="M723" s="55"/>
      <c r="N723" s="55"/>
      <c r="O723" s="55"/>
      <c r="P723" s="55"/>
      <c r="Q723" s="55"/>
      <c r="R723" s="55"/>
      <c r="S723" s="55"/>
      <c r="T723" s="55"/>
      <c r="U723" s="55"/>
      <c r="V723" s="55"/>
      <c r="W723" s="55"/>
      <c r="X723" s="55"/>
      <c r="Y723" s="55"/>
      <c r="Z723" s="55"/>
      <c r="AA723" s="55"/>
      <c r="AB723" s="55"/>
    </row>
    <row r="724" spans="1:28" ht="15">
      <c r="A724" s="55"/>
      <c r="B724" s="55"/>
      <c r="C724" s="55"/>
      <c r="D724" s="55"/>
      <c r="E724" s="93"/>
      <c r="F724" s="55"/>
      <c r="G724" s="55"/>
      <c r="H724" s="55"/>
      <c r="I724" s="55"/>
      <c r="J724" s="55"/>
      <c r="K724" s="55"/>
      <c r="L724" s="55"/>
      <c r="M724" s="55"/>
      <c r="N724" s="55"/>
      <c r="O724" s="55"/>
      <c r="P724" s="55"/>
      <c r="Q724" s="55"/>
      <c r="R724" s="55"/>
      <c r="S724" s="55"/>
      <c r="T724" s="55"/>
      <c r="U724" s="55"/>
      <c r="V724" s="55"/>
      <c r="W724" s="55"/>
      <c r="X724" s="55"/>
      <c r="Y724" s="55"/>
      <c r="Z724" s="55"/>
      <c r="AA724" s="55"/>
      <c r="AB724" s="55"/>
    </row>
    <row r="725" spans="1:28" ht="15">
      <c r="A725" s="55"/>
      <c r="B725" s="55"/>
      <c r="C725" s="55"/>
      <c r="D725" s="55"/>
      <c r="E725" s="93"/>
      <c r="F725" s="55"/>
      <c r="G725" s="55"/>
      <c r="H725" s="55"/>
      <c r="I725" s="55"/>
      <c r="J725" s="55"/>
      <c r="K725" s="55"/>
      <c r="L725" s="55"/>
      <c r="M725" s="55"/>
      <c r="N725" s="55"/>
      <c r="O725" s="55"/>
      <c r="P725" s="55"/>
      <c r="Q725" s="55"/>
      <c r="R725" s="55"/>
      <c r="S725" s="55"/>
      <c r="T725" s="55"/>
      <c r="U725" s="55"/>
      <c r="V725" s="55"/>
      <c r="W725" s="55"/>
      <c r="X725" s="55"/>
      <c r="Y725" s="55"/>
      <c r="Z725" s="55"/>
      <c r="AA725" s="55"/>
      <c r="AB725" s="55"/>
    </row>
    <row r="726" spans="1:28" ht="15">
      <c r="A726" s="55"/>
      <c r="B726" s="55"/>
      <c r="C726" s="55"/>
      <c r="D726" s="55"/>
      <c r="E726" s="93"/>
      <c r="F726" s="55"/>
      <c r="G726" s="55"/>
      <c r="H726" s="55"/>
      <c r="I726" s="55"/>
      <c r="J726" s="55"/>
      <c r="K726" s="55"/>
      <c r="L726" s="55"/>
      <c r="M726" s="55"/>
      <c r="N726" s="55"/>
      <c r="O726" s="55"/>
      <c r="P726" s="55"/>
      <c r="Q726" s="55"/>
      <c r="R726" s="55"/>
      <c r="S726" s="55"/>
      <c r="T726" s="55"/>
      <c r="U726" s="55"/>
      <c r="V726" s="55"/>
      <c r="W726" s="55"/>
      <c r="X726" s="55"/>
      <c r="Y726" s="55"/>
      <c r="Z726" s="55"/>
      <c r="AA726" s="55"/>
      <c r="AB726" s="55"/>
    </row>
    <row r="727" spans="1:28" ht="15">
      <c r="A727" s="55"/>
      <c r="B727" s="55"/>
      <c r="C727" s="55"/>
      <c r="D727" s="55"/>
      <c r="E727" s="93"/>
      <c r="F727" s="55"/>
      <c r="G727" s="55"/>
      <c r="H727" s="55"/>
      <c r="I727" s="55"/>
      <c r="J727" s="55"/>
      <c r="K727" s="55"/>
      <c r="L727" s="55"/>
      <c r="M727" s="55"/>
      <c r="N727" s="55"/>
      <c r="O727" s="55"/>
      <c r="P727" s="55"/>
      <c r="Q727" s="55"/>
      <c r="R727" s="55"/>
      <c r="S727" s="55"/>
      <c r="T727" s="55"/>
      <c r="U727" s="55"/>
      <c r="V727" s="55"/>
      <c r="W727" s="55"/>
      <c r="X727" s="55"/>
      <c r="Y727" s="55"/>
      <c r="Z727" s="55"/>
      <c r="AA727" s="55"/>
      <c r="AB727" s="55"/>
    </row>
    <row r="728" spans="1:28" ht="15">
      <c r="A728" s="55"/>
      <c r="B728" s="55"/>
      <c r="C728" s="55"/>
      <c r="D728" s="55"/>
      <c r="E728" s="93"/>
      <c r="F728" s="55"/>
      <c r="G728" s="55"/>
      <c r="H728" s="55"/>
      <c r="I728" s="55"/>
      <c r="J728" s="55"/>
      <c r="K728" s="55"/>
      <c r="L728" s="55"/>
      <c r="M728" s="55"/>
      <c r="N728" s="55"/>
      <c r="O728" s="55"/>
      <c r="P728" s="55"/>
      <c r="Q728" s="55"/>
      <c r="R728" s="55"/>
      <c r="S728" s="55"/>
      <c r="T728" s="55"/>
      <c r="U728" s="55"/>
      <c r="V728" s="55"/>
      <c r="W728" s="55"/>
      <c r="X728" s="55"/>
      <c r="Y728" s="55"/>
      <c r="Z728" s="55"/>
      <c r="AA728" s="55"/>
      <c r="AB728" s="55"/>
    </row>
    <row r="729" spans="1:28" ht="15">
      <c r="A729" s="55"/>
      <c r="B729" s="55"/>
      <c r="C729" s="55"/>
      <c r="D729" s="55"/>
      <c r="E729" s="93"/>
      <c r="F729" s="55"/>
      <c r="G729" s="55"/>
      <c r="H729" s="55"/>
      <c r="I729" s="55"/>
      <c r="J729" s="55"/>
      <c r="K729" s="55"/>
      <c r="L729" s="55"/>
      <c r="M729" s="55"/>
      <c r="N729" s="55"/>
      <c r="O729" s="55"/>
      <c r="P729" s="55"/>
      <c r="Q729" s="55"/>
      <c r="R729" s="55"/>
      <c r="S729" s="55"/>
      <c r="T729" s="55"/>
      <c r="U729" s="55"/>
      <c r="V729" s="55"/>
      <c r="W729" s="55"/>
      <c r="X729" s="55"/>
      <c r="Y729" s="55"/>
      <c r="Z729" s="55"/>
      <c r="AA729" s="55"/>
      <c r="AB729" s="55"/>
    </row>
    <row r="730" spans="1:28" ht="15">
      <c r="A730" s="55"/>
      <c r="B730" s="55"/>
      <c r="C730" s="55"/>
      <c r="D730" s="55"/>
      <c r="E730" s="93"/>
      <c r="F730" s="55"/>
      <c r="G730" s="55"/>
      <c r="H730" s="55"/>
      <c r="I730" s="55"/>
      <c r="J730" s="55"/>
      <c r="K730" s="55"/>
      <c r="L730" s="55"/>
      <c r="M730" s="55"/>
      <c r="N730" s="55"/>
      <c r="O730" s="55"/>
      <c r="P730" s="55"/>
      <c r="Q730" s="55"/>
      <c r="R730" s="55"/>
      <c r="S730" s="55"/>
      <c r="T730" s="55"/>
      <c r="U730" s="55"/>
      <c r="V730" s="55"/>
      <c r="W730" s="55"/>
      <c r="X730" s="55"/>
      <c r="Y730" s="55"/>
      <c r="Z730" s="55"/>
      <c r="AA730" s="55"/>
      <c r="AB730" s="55"/>
    </row>
    <row r="731" spans="1:28" ht="15">
      <c r="A731" s="55"/>
      <c r="B731" s="55"/>
      <c r="C731" s="55"/>
      <c r="D731" s="55"/>
      <c r="E731" s="93"/>
      <c r="F731" s="55"/>
      <c r="G731" s="55"/>
      <c r="H731" s="55"/>
      <c r="I731" s="55"/>
      <c r="J731" s="55"/>
      <c r="K731" s="55"/>
      <c r="L731" s="55"/>
      <c r="M731" s="55"/>
      <c r="N731" s="55"/>
      <c r="O731" s="55"/>
      <c r="P731" s="55"/>
      <c r="Q731" s="55"/>
      <c r="R731" s="55"/>
      <c r="S731" s="55"/>
      <c r="T731" s="55"/>
      <c r="U731" s="55"/>
      <c r="V731" s="55"/>
      <c r="W731" s="55"/>
      <c r="X731" s="55"/>
      <c r="Y731" s="55"/>
      <c r="Z731" s="55"/>
      <c r="AA731" s="55"/>
      <c r="AB731" s="55"/>
    </row>
    <row r="732" spans="1:28" ht="15">
      <c r="A732" s="55"/>
      <c r="B732" s="55"/>
      <c r="C732" s="55"/>
      <c r="D732" s="55"/>
      <c r="E732" s="93"/>
      <c r="F732" s="55"/>
      <c r="G732" s="55"/>
      <c r="H732" s="55"/>
      <c r="I732" s="55"/>
      <c r="J732" s="55"/>
      <c r="K732" s="55"/>
      <c r="L732" s="55"/>
      <c r="M732" s="55"/>
      <c r="N732" s="55"/>
      <c r="O732" s="55"/>
      <c r="P732" s="55"/>
      <c r="Q732" s="55"/>
      <c r="R732" s="55"/>
      <c r="S732" s="55"/>
      <c r="T732" s="55"/>
      <c r="U732" s="55"/>
      <c r="V732" s="55"/>
      <c r="W732" s="55"/>
      <c r="X732" s="55"/>
      <c r="Y732" s="55"/>
      <c r="Z732" s="55"/>
      <c r="AA732" s="55"/>
      <c r="AB732" s="55"/>
    </row>
    <row r="733" spans="1:28" ht="15">
      <c r="A733" s="55"/>
      <c r="B733" s="55"/>
      <c r="C733" s="55"/>
      <c r="D733" s="55"/>
      <c r="E733" s="93"/>
      <c r="F733" s="55"/>
      <c r="G733" s="55"/>
      <c r="H733" s="55"/>
      <c r="I733" s="55"/>
      <c r="J733" s="55"/>
      <c r="K733" s="55"/>
      <c r="L733" s="55"/>
      <c r="M733" s="55"/>
      <c r="N733" s="55"/>
      <c r="O733" s="55"/>
      <c r="P733" s="55"/>
      <c r="Q733" s="55"/>
      <c r="R733" s="55"/>
      <c r="S733" s="55"/>
      <c r="T733" s="55"/>
      <c r="U733" s="55"/>
      <c r="V733" s="55"/>
      <c r="W733" s="55"/>
      <c r="X733" s="55"/>
      <c r="Y733" s="55"/>
      <c r="Z733" s="55"/>
      <c r="AA733" s="55"/>
      <c r="AB733" s="55"/>
    </row>
    <row r="734" spans="1:28" ht="15">
      <c r="A734" s="55"/>
      <c r="B734" s="55"/>
      <c r="C734" s="55"/>
      <c r="D734" s="55"/>
      <c r="E734" s="93"/>
      <c r="F734" s="55"/>
      <c r="G734" s="55"/>
      <c r="H734" s="55"/>
      <c r="I734" s="55"/>
      <c r="J734" s="55"/>
      <c r="K734" s="55"/>
      <c r="L734" s="55"/>
      <c r="M734" s="55"/>
      <c r="N734" s="55"/>
      <c r="O734" s="55"/>
      <c r="P734" s="55"/>
      <c r="Q734" s="55"/>
      <c r="R734" s="55"/>
      <c r="S734" s="55"/>
      <c r="T734" s="55"/>
      <c r="U734" s="55"/>
      <c r="V734" s="55"/>
      <c r="W734" s="55"/>
      <c r="X734" s="55"/>
      <c r="Y734" s="55"/>
      <c r="Z734" s="55"/>
      <c r="AA734" s="55"/>
      <c r="AB734" s="55"/>
    </row>
    <row r="735" spans="1:28" ht="15">
      <c r="A735" s="55"/>
      <c r="B735" s="55"/>
      <c r="C735" s="55"/>
      <c r="D735" s="55"/>
      <c r="E735" s="93"/>
      <c r="F735" s="55"/>
      <c r="G735" s="55"/>
      <c r="H735" s="55"/>
      <c r="I735" s="55"/>
      <c r="J735" s="55"/>
      <c r="K735" s="55"/>
      <c r="L735" s="55"/>
      <c r="M735" s="55"/>
      <c r="N735" s="55"/>
      <c r="O735" s="55"/>
      <c r="P735" s="55"/>
      <c r="Q735" s="55"/>
      <c r="R735" s="55"/>
      <c r="S735" s="55"/>
      <c r="T735" s="55"/>
      <c r="U735" s="55"/>
      <c r="V735" s="55"/>
      <c r="W735" s="55"/>
      <c r="X735" s="55"/>
      <c r="Y735" s="55"/>
      <c r="Z735" s="55"/>
      <c r="AA735" s="55"/>
      <c r="AB735" s="55"/>
    </row>
    <row r="736" spans="1:28" ht="15">
      <c r="A736" s="55"/>
      <c r="B736" s="55"/>
      <c r="C736" s="55"/>
      <c r="D736" s="55"/>
      <c r="E736" s="93"/>
      <c r="F736" s="55"/>
      <c r="G736" s="55"/>
      <c r="H736" s="55"/>
      <c r="I736" s="55"/>
      <c r="J736" s="55"/>
      <c r="K736" s="55"/>
      <c r="L736" s="55"/>
      <c r="M736" s="55"/>
      <c r="N736" s="55"/>
      <c r="O736" s="55"/>
      <c r="P736" s="55"/>
      <c r="Q736" s="55"/>
      <c r="R736" s="55"/>
      <c r="S736" s="55"/>
      <c r="T736" s="55"/>
      <c r="U736" s="55"/>
      <c r="V736" s="55"/>
      <c r="W736" s="55"/>
      <c r="X736" s="55"/>
      <c r="Y736" s="55"/>
      <c r="Z736" s="55"/>
      <c r="AA736" s="55"/>
      <c r="AB736" s="55"/>
    </row>
    <row r="737" spans="1:28" ht="15">
      <c r="A737" s="55"/>
      <c r="B737" s="55"/>
      <c r="C737" s="55"/>
      <c r="D737" s="55"/>
      <c r="E737" s="93"/>
      <c r="F737" s="55"/>
      <c r="G737" s="55"/>
      <c r="H737" s="55"/>
      <c r="I737" s="55"/>
      <c r="J737" s="55"/>
      <c r="K737" s="55"/>
      <c r="L737" s="55"/>
      <c r="M737" s="55"/>
      <c r="N737" s="55"/>
      <c r="O737" s="55"/>
      <c r="P737" s="55"/>
      <c r="Q737" s="55"/>
      <c r="R737" s="55"/>
      <c r="S737" s="55"/>
      <c r="T737" s="55"/>
      <c r="U737" s="55"/>
      <c r="V737" s="55"/>
      <c r="W737" s="55"/>
      <c r="X737" s="55"/>
      <c r="Y737" s="55"/>
      <c r="Z737" s="55"/>
      <c r="AA737" s="55"/>
      <c r="AB737" s="55"/>
    </row>
    <row r="738" spans="1:28" ht="15">
      <c r="A738" s="55"/>
      <c r="B738" s="55"/>
      <c r="C738" s="55"/>
      <c r="D738" s="55"/>
      <c r="E738" s="93"/>
      <c r="F738" s="55"/>
      <c r="G738" s="55"/>
      <c r="H738" s="55"/>
      <c r="I738" s="55"/>
      <c r="J738" s="55"/>
      <c r="K738" s="55"/>
      <c r="L738" s="55"/>
      <c r="M738" s="55"/>
      <c r="N738" s="55"/>
      <c r="O738" s="55"/>
      <c r="P738" s="55"/>
      <c r="Q738" s="55"/>
      <c r="R738" s="55"/>
      <c r="S738" s="55"/>
      <c r="T738" s="55"/>
      <c r="U738" s="55"/>
      <c r="V738" s="55"/>
      <c r="W738" s="55"/>
      <c r="X738" s="55"/>
      <c r="Y738" s="55"/>
      <c r="Z738" s="55"/>
      <c r="AA738" s="55"/>
      <c r="AB738" s="55"/>
    </row>
    <row r="739" spans="1:28" ht="15">
      <c r="A739" s="55"/>
      <c r="B739" s="55"/>
      <c r="C739" s="55"/>
      <c r="D739" s="55"/>
      <c r="E739" s="93"/>
      <c r="F739" s="55"/>
      <c r="G739" s="55"/>
      <c r="H739" s="55"/>
      <c r="I739" s="55"/>
      <c r="J739" s="55"/>
      <c r="K739" s="55"/>
      <c r="L739" s="55"/>
      <c r="M739" s="55"/>
      <c r="N739" s="55"/>
      <c r="O739" s="55"/>
      <c r="P739" s="55"/>
      <c r="Q739" s="55"/>
      <c r="R739" s="55"/>
      <c r="S739" s="55"/>
      <c r="T739" s="55"/>
      <c r="U739" s="55"/>
      <c r="V739" s="55"/>
      <c r="W739" s="55"/>
      <c r="X739" s="55"/>
      <c r="Y739" s="55"/>
      <c r="Z739" s="55"/>
      <c r="AA739" s="55"/>
      <c r="AB739" s="55"/>
    </row>
    <row r="740" spans="1:28" ht="15">
      <c r="A740" s="55"/>
      <c r="B740" s="55"/>
      <c r="C740" s="55"/>
      <c r="D740" s="55"/>
      <c r="E740" s="93"/>
      <c r="F740" s="55"/>
      <c r="G740" s="55"/>
      <c r="H740" s="55"/>
      <c r="I740" s="55"/>
      <c r="J740" s="55"/>
      <c r="K740" s="55"/>
      <c r="L740" s="55"/>
      <c r="M740" s="55"/>
      <c r="N740" s="55"/>
      <c r="O740" s="55"/>
      <c r="P740" s="55"/>
      <c r="Q740" s="55"/>
      <c r="R740" s="55"/>
      <c r="S740" s="55"/>
      <c r="T740" s="55"/>
      <c r="U740" s="55"/>
      <c r="V740" s="55"/>
      <c r="W740" s="55"/>
      <c r="X740" s="55"/>
      <c r="Y740" s="55"/>
      <c r="Z740" s="55"/>
      <c r="AA740" s="55"/>
      <c r="AB740" s="55"/>
    </row>
    <row r="741" spans="1:28" ht="15">
      <c r="A741" s="55"/>
      <c r="B741" s="55"/>
      <c r="C741" s="55"/>
      <c r="D741" s="55"/>
      <c r="E741" s="93"/>
      <c r="F741" s="55"/>
      <c r="G741" s="55"/>
      <c r="H741" s="55"/>
      <c r="I741" s="55"/>
      <c r="J741" s="55"/>
      <c r="K741" s="55"/>
      <c r="L741" s="55"/>
      <c r="M741" s="55"/>
      <c r="N741" s="55"/>
      <c r="O741" s="55"/>
      <c r="P741" s="55"/>
      <c r="Q741" s="55"/>
      <c r="R741" s="55"/>
      <c r="S741" s="55"/>
      <c r="T741" s="55"/>
      <c r="U741" s="55"/>
      <c r="V741" s="55"/>
      <c r="W741" s="55"/>
      <c r="X741" s="55"/>
      <c r="Y741" s="55"/>
      <c r="Z741" s="55"/>
      <c r="AA741" s="55"/>
      <c r="AB741" s="55"/>
    </row>
    <row r="742" spans="1:28" ht="15">
      <c r="A742" s="55"/>
      <c r="B742" s="55"/>
      <c r="C742" s="55"/>
      <c r="D742" s="55"/>
      <c r="E742" s="93"/>
      <c r="F742" s="55"/>
      <c r="G742" s="55"/>
      <c r="H742" s="55"/>
      <c r="I742" s="55"/>
      <c r="J742" s="55"/>
      <c r="K742" s="55"/>
      <c r="L742" s="55"/>
      <c r="M742" s="55"/>
      <c r="N742" s="55"/>
      <c r="O742" s="55"/>
      <c r="P742" s="55"/>
      <c r="Q742" s="55"/>
      <c r="R742" s="55"/>
      <c r="S742" s="55"/>
      <c r="T742" s="55"/>
      <c r="U742" s="55"/>
      <c r="V742" s="55"/>
      <c r="W742" s="55"/>
      <c r="X742" s="55"/>
      <c r="Y742" s="55"/>
      <c r="Z742" s="55"/>
      <c r="AA742" s="55"/>
      <c r="AB742" s="55"/>
    </row>
    <row r="743" spans="1:28" ht="15">
      <c r="A743" s="55"/>
      <c r="B743" s="55"/>
      <c r="C743" s="55"/>
      <c r="D743" s="55"/>
      <c r="E743" s="93"/>
      <c r="F743" s="55"/>
      <c r="G743" s="55"/>
      <c r="H743" s="55"/>
      <c r="I743" s="55"/>
      <c r="J743" s="55"/>
      <c r="K743" s="55"/>
      <c r="L743" s="55"/>
      <c r="M743" s="55"/>
      <c r="N743" s="55"/>
      <c r="O743" s="55"/>
      <c r="P743" s="55"/>
      <c r="Q743" s="55"/>
      <c r="R743" s="55"/>
      <c r="S743" s="55"/>
      <c r="T743" s="55"/>
      <c r="U743" s="55"/>
      <c r="V743" s="55"/>
      <c r="W743" s="55"/>
      <c r="X743" s="55"/>
      <c r="Y743" s="55"/>
      <c r="Z743" s="55"/>
      <c r="AA743" s="55"/>
      <c r="AB743" s="55"/>
    </row>
    <row r="744" spans="1:28" ht="15">
      <c r="A744" s="55"/>
      <c r="B744" s="55"/>
      <c r="C744" s="55"/>
      <c r="D744" s="55"/>
      <c r="E744" s="93"/>
      <c r="F744" s="55"/>
      <c r="G744" s="55"/>
      <c r="H744" s="55"/>
      <c r="I744" s="55"/>
      <c r="J744" s="55"/>
      <c r="K744" s="55"/>
      <c r="L744" s="55"/>
      <c r="M744" s="55"/>
      <c r="N744" s="55"/>
      <c r="O744" s="55"/>
      <c r="P744" s="55"/>
      <c r="Q744" s="55"/>
      <c r="R744" s="55"/>
      <c r="S744" s="55"/>
      <c r="T744" s="55"/>
      <c r="U744" s="55"/>
      <c r="V744" s="55"/>
      <c r="W744" s="55"/>
      <c r="X744" s="55"/>
      <c r="Y744" s="55"/>
      <c r="Z744" s="55"/>
      <c r="AA744" s="55"/>
      <c r="AB744" s="55"/>
    </row>
    <row r="745" spans="1:28" ht="15">
      <c r="A745" s="55"/>
      <c r="B745" s="55"/>
      <c r="C745" s="55"/>
      <c r="D745" s="55"/>
      <c r="E745" s="93"/>
      <c r="F745" s="55"/>
      <c r="G745" s="55"/>
      <c r="H745" s="55"/>
      <c r="I745" s="55"/>
      <c r="J745" s="55"/>
      <c r="K745" s="55"/>
      <c r="L745" s="55"/>
      <c r="M745" s="55"/>
      <c r="N745" s="55"/>
      <c r="O745" s="55"/>
      <c r="P745" s="55"/>
      <c r="Q745" s="55"/>
      <c r="R745" s="55"/>
      <c r="S745" s="55"/>
      <c r="T745" s="55"/>
      <c r="U745" s="55"/>
      <c r="V745" s="55"/>
      <c r="W745" s="55"/>
      <c r="X745" s="55"/>
      <c r="Y745" s="55"/>
      <c r="Z745" s="55"/>
      <c r="AA745" s="55"/>
      <c r="AB745" s="55"/>
    </row>
    <row r="746" spans="1:28" ht="15">
      <c r="A746" s="55"/>
      <c r="B746" s="55"/>
      <c r="C746" s="55"/>
      <c r="D746" s="55"/>
      <c r="E746" s="93"/>
      <c r="F746" s="55"/>
      <c r="G746" s="55"/>
      <c r="H746" s="55"/>
      <c r="I746" s="55"/>
      <c r="J746" s="55"/>
      <c r="K746" s="55"/>
      <c r="L746" s="55"/>
      <c r="M746" s="55"/>
      <c r="N746" s="55"/>
      <c r="O746" s="55"/>
      <c r="P746" s="55"/>
      <c r="Q746" s="55"/>
      <c r="R746" s="55"/>
      <c r="S746" s="55"/>
      <c r="T746" s="55"/>
      <c r="U746" s="55"/>
      <c r="V746" s="55"/>
      <c r="W746" s="55"/>
      <c r="X746" s="55"/>
      <c r="Y746" s="55"/>
      <c r="Z746" s="55"/>
      <c r="AA746" s="55"/>
      <c r="AB746" s="55"/>
    </row>
    <row r="747" spans="1:28" ht="15">
      <c r="A747" s="55"/>
      <c r="B747" s="55"/>
      <c r="C747" s="55"/>
      <c r="D747" s="55"/>
      <c r="E747" s="93"/>
      <c r="F747" s="55"/>
      <c r="G747" s="55"/>
      <c r="H747" s="55"/>
      <c r="I747" s="55"/>
      <c r="J747" s="55"/>
      <c r="K747" s="55"/>
      <c r="L747" s="55"/>
      <c r="M747" s="55"/>
      <c r="N747" s="55"/>
      <c r="O747" s="55"/>
      <c r="P747" s="55"/>
      <c r="Q747" s="55"/>
      <c r="R747" s="55"/>
      <c r="S747" s="55"/>
      <c r="T747" s="55"/>
      <c r="U747" s="55"/>
      <c r="V747" s="55"/>
      <c r="W747" s="55"/>
      <c r="X747" s="55"/>
      <c r="Y747" s="55"/>
      <c r="Z747" s="55"/>
      <c r="AA747" s="55"/>
      <c r="AB747" s="55"/>
    </row>
    <row r="748" spans="1:28" ht="15">
      <c r="A748" s="55"/>
      <c r="B748" s="55"/>
      <c r="C748" s="55"/>
      <c r="D748" s="55"/>
      <c r="E748" s="93"/>
      <c r="F748" s="55"/>
      <c r="G748" s="55"/>
      <c r="H748" s="55"/>
      <c r="I748" s="55"/>
      <c r="J748" s="55"/>
      <c r="K748" s="55"/>
      <c r="L748" s="55"/>
      <c r="M748" s="55"/>
      <c r="N748" s="55"/>
      <c r="O748" s="55"/>
      <c r="P748" s="55"/>
      <c r="Q748" s="55"/>
      <c r="R748" s="55"/>
      <c r="S748" s="55"/>
      <c r="T748" s="55"/>
      <c r="U748" s="55"/>
      <c r="V748" s="55"/>
      <c r="W748" s="55"/>
      <c r="X748" s="55"/>
      <c r="Y748" s="55"/>
      <c r="Z748" s="55"/>
      <c r="AA748" s="55"/>
      <c r="AB748" s="55"/>
    </row>
    <row r="749" spans="1:28" ht="15">
      <c r="A749" s="55"/>
      <c r="B749" s="55"/>
      <c r="C749" s="55"/>
      <c r="D749" s="55"/>
      <c r="E749" s="93"/>
      <c r="F749" s="55"/>
      <c r="G749" s="55"/>
      <c r="H749" s="55"/>
      <c r="I749" s="55"/>
      <c r="J749" s="55"/>
      <c r="K749" s="55"/>
      <c r="L749" s="55"/>
      <c r="M749" s="55"/>
      <c r="N749" s="55"/>
      <c r="O749" s="55"/>
      <c r="P749" s="55"/>
      <c r="Q749" s="55"/>
      <c r="R749" s="55"/>
      <c r="S749" s="55"/>
      <c r="T749" s="55"/>
      <c r="U749" s="55"/>
      <c r="V749" s="55"/>
      <c r="W749" s="55"/>
      <c r="X749" s="55"/>
      <c r="Y749" s="55"/>
      <c r="Z749" s="55"/>
      <c r="AA749" s="55"/>
      <c r="AB749" s="55"/>
    </row>
    <row r="750" spans="1:28" ht="15">
      <c r="A750" s="55"/>
      <c r="B750" s="55"/>
      <c r="C750" s="55"/>
      <c r="D750" s="55"/>
      <c r="E750" s="93"/>
      <c r="F750" s="55"/>
      <c r="G750" s="55"/>
      <c r="H750" s="55"/>
      <c r="I750" s="55"/>
      <c r="J750" s="55"/>
      <c r="K750" s="55"/>
      <c r="L750" s="55"/>
      <c r="M750" s="55"/>
      <c r="N750" s="55"/>
      <c r="O750" s="55"/>
      <c r="P750" s="55"/>
      <c r="Q750" s="55"/>
      <c r="R750" s="55"/>
      <c r="S750" s="55"/>
      <c r="T750" s="55"/>
      <c r="U750" s="55"/>
      <c r="V750" s="55"/>
      <c r="W750" s="55"/>
      <c r="X750" s="55"/>
      <c r="Y750" s="55"/>
      <c r="Z750" s="55"/>
      <c r="AA750" s="55"/>
      <c r="AB750" s="55"/>
    </row>
    <row r="751" spans="1:28" ht="15">
      <c r="A751" s="55"/>
      <c r="B751" s="55"/>
      <c r="C751" s="55"/>
      <c r="D751" s="55"/>
      <c r="E751" s="93"/>
      <c r="F751" s="55"/>
      <c r="G751" s="55"/>
      <c r="H751" s="55"/>
      <c r="I751" s="55"/>
      <c r="J751" s="55"/>
      <c r="K751" s="55"/>
      <c r="L751" s="55"/>
      <c r="M751" s="55"/>
      <c r="N751" s="55"/>
      <c r="O751" s="55"/>
      <c r="P751" s="55"/>
      <c r="Q751" s="55"/>
      <c r="R751" s="55"/>
      <c r="S751" s="55"/>
      <c r="T751" s="55"/>
      <c r="U751" s="55"/>
      <c r="V751" s="55"/>
      <c r="W751" s="55"/>
      <c r="X751" s="55"/>
      <c r="Y751" s="55"/>
      <c r="Z751" s="55"/>
      <c r="AA751" s="55"/>
      <c r="AB751" s="55"/>
    </row>
    <row r="752" spans="1:28" ht="15">
      <c r="A752" s="55"/>
      <c r="B752" s="55"/>
      <c r="C752" s="55"/>
      <c r="D752" s="55"/>
      <c r="E752" s="93"/>
      <c r="F752" s="55"/>
      <c r="G752" s="55"/>
      <c r="H752" s="55"/>
      <c r="I752" s="55"/>
      <c r="J752" s="55"/>
      <c r="K752" s="55"/>
      <c r="L752" s="55"/>
      <c r="M752" s="55"/>
      <c r="N752" s="55"/>
      <c r="O752" s="55"/>
      <c r="P752" s="55"/>
      <c r="Q752" s="55"/>
      <c r="R752" s="55"/>
      <c r="S752" s="55"/>
      <c r="T752" s="55"/>
      <c r="U752" s="55"/>
      <c r="V752" s="55"/>
      <c r="W752" s="55"/>
      <c r="X752" s="55"/>
      <c r="Y752" s="55"/>
      <c r="Z752" s="55"/>
      <c r="AA752" s="55"/>
      <c r="AB752" s="55"/>
    </row>
    <row r="753" spans="1:28" ht="15">
      <c r="A753" s="55"/>
      <c r="B753" s="55"/>
      <c r="C753" s="55"/>
      <c r="D753" s="55"/>
      <c r="E753" s="93"/>
      <c r="F753" s="55"/>
      <c r="G753" s="55"/>
      <c r="H753" s="55"/>
      <c r="I753" s="55"/>
      <c r="J753" s="55"/>
      <c r="K753" s="55"/>
      <c r="L753" s="55"/>
      <c r="M753" s="55"/>
      <c r="N753" s="55"/>
      <c r="O753" s="55"/>
      <c r="P753" s="55"/>
      <c r="Q753" s="55"/>
      <c r="R753" s="55"/>
      <c r="S753" s="55"/>
      <c r="T753" s="55"/>
      <c r="U753" s="55"/>
      <c r="V753" s="55"/>
      <c r="W753" s="55"/>
      <c r="X753" s="55"/>
      <c r="Y753" s="55"/>
      <c r="Z753" s="55"/>
      <c r="AA753" s="55"/>
      <c r="AB753" s="55"/>
    </row>
    <row r="754" spans="1:28" ht="15">
      <c r="A754" s="55"/>
      <c r="B754" s="55"/>
      <c r="C754" s="55"/>
      <c r="D754" s="55"/>
      <c r="E754" s="93"/>
      <c r="F754" s="55"/>
      <c r="G754" s="55"/>
      <c r="H754" s="55"/>
      <c r="I754" s="55"/>
      <c r="J754" s="55"/>
      <c r="K754" s="55"/>
      <c r="L754" s="55"/>
      <c r="M754" s="55"/>
      <c r="N754" s="55"/>
      <c r="O754" s="55"/>
      <c r="P754" s="55"/>
      <c r="Q754" s="55"/>
      <c r="R754" s="55"/>
      <c r="S754" s="55"/>
      <c r="T754" s="55"/>
      <c r="U754" s="55"/>
      <c r="V754" s="55"/>
      <c r="W754" s="55"/>
      <c r="X754" s="55"/>
      <c r="Y754" s="55"/>
      <c r="Z754" s="55"/>
      <c r="AA754" s="55"/>
      <c r="AB754" s="55"/>
    </row>
    <row r="755" spans="1:28" ht="15">
      <c r="A755" s="55"/>
      <c r="B755" s="55"/>
      <c r="C755" s="55"/>
      <c r="D755" s="55"/>
      <c r="E755" s="93"/>
      <c r="F755" s="55"/>
      <c r="G755" s="55"/>
      <c r="H755" s="55"/>
      <c r="I755" s="55"/>
      <c r="J755" s="55"/>
      <c r="K755" s="55"/>
      <c r="L755" s="55"/>
      <c r="M755" s="55"/>
      <c r="N755" s="55"/>
      <c r="O755" s="55"/>
      <c r="P755" s="55"/>
      <c r="Q755" s="55"/>
      <c r="R755" s="55"/>
      <c r="S755" s="55"/>
      <c r="T755" s="55"/>
      <c r="U755" s="55"/>
      <c r="V755" s="55"/>
      <c r="W755" s="55"/>
      <c r="X755" s="55"/>
      <c r="Y755" s="55"/>
      <c r="Z755" s="55"/>
      <c r="AA755" s="55"/>
      <c r="AB755" s="55"/>
    </row>
    <row r="756" spans="1:28" ht="15">
      <c r="A756" s="55"/>
      <c r="B756" s="55"/>
      <c r="C756" s="55"/>
      <c r="D756" s="55"/>
      <c r="E756" s="93"/>
      <c r="F756" s="55"/>
      <c r="G756" s="55"/>
      <c r="H756" s="55"/>
      <c r="I756" s="55"/>
      <c r="J756" s="55"/>
      <c r="K756" s="55"/>
      <c r="L756" s="55"/>
      <c r="M756" s="55"/>
      <c r="N756" s="55"/>
      <c r="O756" s="55"/>
      <c r="P756" s="55"/>
      <c r="Q756" s="55"/>
      <c r="R756" s="55"/>
      <c r="S756" s="55"/>
      <c r="T756" s="55"/>
      <c r="U756" s="55"/>
      <c r="V756" s="55"/>
      <c r="W756" s="55"/>
      <c r="X756" s="55"/>
      <c r="Y756" s="55"/>
      <c r="Z756" s="55"/>
      <c r="AA756" s="55"/>
      <c r="AB756" s="55"/>
    </row>
    <row r="757" spans="1:28" ht="15">
      <c r="A757" s="55"/>
      <c r="B757" s="55"/>
      <c r="C757" s="55"/>
      <c r="D757" s="55"/>
      <c r="E757" s="93"/>
      <c r="F757" s="55"/>
      <c r="G757" s="55"/>
      <c r="H757" s="55"/>
      <c r="I757" s="55"/>
      <c r="J757" s="55"/>
      <c r="K757" s="55"/>
      <c r="L757" s="55"/>
      <c r="M757" s="55"/>
      <c r="N757" s="55"/>
      <c r="O757" s="55"/>
      <c r="P757" s="55"/>
      <c r="Q757" s="55"/>
      <c r="R757" s="55"/>
      <c r="S757" s="55"/>
      <c r="T757" s="55"/>
      <c r="U757" s="55"/>
      <c r="V757" s="55"/>
      <c r="W757" s="55"/>
      <c r="X757" s="55"/>
      <c r="Y757" s="55"/>
      <c r="Z757" s="55"/>
      <c r="AA757" s="55"/>
      <c r="AB757" s="55"/>
    </row>
    <row r="758" spans="1:28" ht="15">
      <c r="A758" s="55"/>
      <c r="B758" s="55"/>
      <c r="C758" s="55"/>
      <c r="D758" s="55"/>
      <c r="E758" s="93"/>
      <c r="F758" s="55"/>
      <c r="G758" s="55"/>
      <c r="H758" s="55"/>
      <c r="I758" s="55"/>
      <c r="J758" s="55"/>
      <c r="K758" s="55"/>
      <c r="L758" s="55"/>
      <c r="M758" s="55"/>
      <c r="N758" s="55"/>
      <c r="O758" s="55"/>
      <c r="P758" s="55"/>
      <c r="Q758" s="55"/>
      <c r="R758" s="55"/>
      <c r="S758" s="55"/>
      <c r="T758" s="55"/>
      <c r="U758" s="55"/>
      <c r="V758" s="55"/>
      <c r="W758" s="55"/>
      <c r="X758" s="55"/>
      <c r="Y758" s="55"/>
      <c r="Z758" s="55"/>
      <c r="AA758" s="55"/>
      <c r="AB758" s="55"/>
    </row>
    <row r="759" spans="1:28" ht="15">
      <c r="A759" s="55"/>
      <c r="B759" s="55"/>
      <c r="C759" s="55"/>
      <c r="D759" s="55"/>
      <c r="E759" s="93"/>
      <c r="F759" s="55"/>
      <c r="G759" s="55"/>
      <c r="H759" s="55"/>
      <c r="I759" s="55"/>
      <c r="J759" s="55"/>
      <c r="K759" s="55"/>
      <c r="L759" s="55"/>
      <c r="M759" s="55"/>
      <c r="N759" s="55"/>
      <c r="O759" s="55"/>
      <c r="P759" s="55"/>
      <c r="Q759" s="55"/>
      <c r="R759" s="55"/>
      <c r="S759" s="55"/>
      <c r="T759" s="55"/>
      <c r="U759" s="55"/>
      <c r="V759" s="55"/>
      <c r="W759" s="55"/>
      <c r="X759" s="55"/>
      <c r="Y759" s="55"/>
      <c r="Z759" s="55"/>
      <c r="AA759" s="55"/>
      <c r="AB759" s="55"/>
    </row>
    <row r="760" spans="1:28" ht="15">
      <c r="A760" s="55"/>
      <c r="B760" s="55"/>
      <c r="C760" s="55"/>
      <c r="D760" s="55"/>
      <c r="E760" s="93"/>
      <c r="F760" s="55"/>
      <c r="G760" s="55"/>
      <c r="H760" s="55"/>
      <c r="I760" s="55"/>
      <c r="J760" s="55"/>
      <c r="K760" s="55"/>
      <c r="L760" s="55"/>
      <c r="M760" s="55"/>
      <c r="N760" s="55"/>
      <c r="O760" s="55"/>
      <c r="P760" s="55"/>
      <c r="Q760" s="55"/>
      <c r="R760" s="55"/>
      <c r="S760" s="55"/>
      <c r="T760" s="55"/>
      <c r="U760" s="55"/>
      <c r="V760" s="55"/>
      <c r="W760" s="55"/>
      <c r="X760" s="55"/>
      <c r="Y760" s="55"/>
      <c r="Z760" s="55"/>
      <c r="AA760" s="55"/>
      <c r="AB760" s="55"/>
    </row>
    <row r="761" spans="1:28" ht="15">
      <c r="A761" s="55"/>
      <c r="B761" s="55"/>
      <c r="C761" s="55"/>
      <c r="D761" s="55"/>
      <c r="E761" s="93"/>
      <c r="F761" s="55"/>
      <c r="G761" s="55"/>
      <c r="H761" s="55"/>
      <c r="I761" s="55"/>
      <c r="J761" s="55"/>
      <c r="K761" s="55"/>
      <c r="L761" s="55"/>
      <c r="M761" s="55"/>
      <c r="N761" s="55"/>
      <c r="O761" s="55"/>
      <c r="P761" s="55"/>
      <c r="Q761" s="55"/>
      <c r="R761" s="55"/>
      <c r="S761" s="55"/>
      <c r="T761" s="55"/>
      <c r="U761" s="55"/>
      <c r="V761" s="55"/>
      <c r="W761" s="55"/>
      <c r="X761" s="55"/>
      <c r="Y761" s="55"/>
      <c r="Z761" s="55"/>
      <c r="AA761" s="55"/>
      <c r="AB761" s="55"/>
    </row>
    <row r="762" spans="1:28" ht="15">
      <c r="A762" s="55"/>
      <c r="B762" s="55"/>
      <c r="C762" s="55"/>
      <c r="D762" s="55"/>
      <c r="E762" s="93"/>
      <c r="F762" s="55"/>
      <c r="G762" s="55"/>
      <c r="H762" s="55"/>
      <c r="I762" s="55"/>
      <c r="J762" s="55"/>
      <c r="K762" s="55"/>
      <c r="L762" s="55"/>
      <c r="M762" s="55"/>
      <c r="N762" s="55"/>
      <c r="O762" s="55"/>
      <c r="P762" s="55"/>
      <c r="Q762" s="55"/>
      <c r="R762" s="55"/>
      <c r="S762" s="55"/>
      <c r="T762" s="55"/>
      <c r="U762" s="55"/>
      <c r="V762" s="55"/>
      <c r="W762" s="55"/>
      <c r="X762" s="55"/>
      <c r="Y762" s="55"/>
      <c r="Z762" s="55"/>
      <c r="AA762" s="55"/>
      <c r="AB762" s="55"/>
    </row>
    <row r="763" spans="1:28" ht="15">
      <c r="A763" s="55"/>
      <c r="B763" s="55"/>
      <c r="C763" s="55"/>
      <c r="D763" s="55"/>
      <c r="E763" s="93"/>
      <c r="F763" s="55"/>
      <c r="G763" s="55"/>
      <c r="H763" s="55"/>
      <c r="I763" s="55"/>
      <c r="J763" s="55"/>
      <c r="K763" s="55"/>
      <c r="L763" s="55"/>
      <c r="M763" s="55"/>
      <c r="N763" s="55"/>
      <c r="O763" s="55"/>
      <c r="P763" s="55"/>
      <c r="Q763" s="55"/>
      <c r="R763" s="55"/>
      <c r="S763" s="55"/>
      <c r="T763" s="55"/>
      <c r="U763" s="55"/>
      <c r="V763" s="55"/>
      <c r="W763" s="55"/>
      <c r="X763" s="55"/>
      <c r="Y763" s="55"/>
      <c r="Z763" s="55"/>
      <c r="AA763" s="55"/>
      <c r="AB763" s="55"/>
    </row>
    <row r="764" spans="1:28" ht="15">
      <c r="A764" s="55"/>
      <c r="B764" s="55"/>
      <c r="C764" s="55"/>
      <c r="D764" s="55"/>
      <c r="E764" s="93"/>
      <c r="F764" s="55"/>
      <c r="G764" s="55"/>
      <c r="H764" s="55"/>
      <c r="I764" s="55"/>
      <c r="J764" s="55"/>
      <c r="K764" s="55"/>
      <c r="L764" s="55"/>
      <c r="M764" s="55"/>
      <c r="N764" s="55"/>
      <c r="O764" s="55"/>
      <c r="P764" s="55"/>
      <c r="Q764" s="55"/>
      <c r="R764" s="55"/>
      <c r="S764" s="55"/>
      <c r="T764" s="55"/>
      <c r="U764" s="55"/>
      <c r="V764" s="55"/>
      <c r="W764" s="55"/>
      <c r="X764" s="55"/>
      <c r="Y764" s="55"/>
      <c r="Z764" s="55"/>
      <c r="AA764" s="55"/>
      <c r="AB764" s="55"/>
    </row>
    <row r="765" spans="1:28" ht="15">
      <c r="A765" s="55"/>
      <c r="B765" s="55"/>
      <c r="C765" s="55"/>
      <c r="D765" s="55"/>
      <c r="E765" s="93"/>
      <c r="F765" s="55"/>
      <c r="G765" s="55"/>
      <c r="H765" s="55"/>
      <c r="I765" s="55"/>
      <c r="J765" s="55"/>
      <c r="K765" s="55"/>
      <c r="L765" s="55"/>
      <c r="M765" s="55"/>
      <c r="N765" s="55"/>
      <c r="O765" s="55"/>
      <c r="P765" s="55"/>
      <c r="Q765" s="55"/>
      <c r="R765" s="55"/>
      <c r="S765" s="55"/>
      <c r="T765" s="55"/>
      <c r="U765" s="55"/>
      <c r="V765" s="55"/>
      <c r="W765" s="55"/>
      <c r="X765" s="55"/>
      <c r="Y765" s="55"/>
      <c r="Z765" s="55"/>
      <c r="AA765" s="55"/>
      <c r="AB765" s="55"/>
    </row>
    <row r="766" spans="1:28" ht="15">
      <c r="A766" s="55"/>
      <c r="B766" s="55"/>
      <c r="C766" s="55"/>
      <c r="D766" s="55"/>
      <c r="E766" s="93"/>
      <c r="F766" s="55"/>
      <c r="G766" s="55"/>
      <c r="H766" s="55"/>
      <c r="I766" s="55"/>
      <c r="J766" s="55"/>
      <c r="K766" s="55"/>
      <c r="L766" s="55"/>
      <c r="M766" s="55"/>
      <c r="N766" s="55"/>
      <c r="O766" s="55"/>
      <c r="P766" s="55"/>
      <c r="Q766" s="55"/>
      <c r="R766" s="55"/>
      <c r="S766" s="55"/>
      <c r="T766" s="55"/>
      <c r="U766" s="55"/>
      <c r="V766" s="55"/>
      <c r="W766" s="55"/>
      <c r="X766" s="55"/>
      <c r="Y766" s="55"/>
      <c r="Z766" s="55"/>
      <c r="AA766" s="55"/>
      <c r="AB766" s="55"/>
    </row>
    <row r="767" spans="1:28" ht="15">
      <c r="A767" s="55"/>
      <c r="B767" s="55"/>
      <c r="C767" s="55"/>
      <c r="D767" s="55"/>
      <c r="E767" s="93"/>
      <c r="F767" s="55"/>
      <c r="G767" s="55"/>
      <c r="H767" s="55"/>
      <c r="I767" s="55"/>
      <c r="J767" s="55"/>
      <c r="K767" s="55"/>
      <c r="L767" s="55"/>
      <c r="M767" s="55"/>
      <c r="N767" s="55"/>
      <c r="O767" s="55"/>
      <c r="P767" s="55"/>
      <c r="Q767" s="55"/>
      <c r="R767" s="55"/>
      <c r="S767" s="55"/>
      <c r="T767" s="55"/>
      <c r="U767" s="55"/>
      <c r="V767" s="55"/>
      <c r="W767" s="55"/>
      <c r="X767" s="55"/>
      <c r="Y767" s="55"/>
      <c r="Z767" s="55"/>
      <c r="AA767" s="55"/>
      <c r="AB767" s="55"/>
    </row>
    <row r="768" spans="1:28" ht="15">
      <c r="A768" s="55"/>
      <c r="B768" s="55"/>
      <c r="C768" s="55"/>
      <c r="D768" s="55"/>
      <c r="E768" s="93"/>
      <c r="F768" s="55"/>
      <c r="G768" s="55"/>
      <c r="H768" s="55"/>
      <c r="I768" s="55"/>
      <c r="J768" s="55"/>
      <c r="K768" s="55"/>
      <c r="L768" s="55"/>
      <c r="M768" s="55"/>
      <c r="N768" s="55"/>
      <c r="O768" s="55"/>
      <c r="P768" s="55"/>
      <c r="Q768" s="55"/>
      <c r="R768" s="55"/>
      <c r="S768" s="55"/>
      <c r="T768" s="55"/>
      <c r="U768" s="55"/>
      <c r="V768" s="55"/>
      <c r="W768" s="55"/>
      <c r="X768" s="55"/>
      <c r="Y768" s="55"/>
      <c r="Z768" s="55"/>
      <c r="AA768" s="55"/>
      <c r="AB768" s="55"/>
    </row>
    <row r="769" spans="1:28" ht="15">
      <c r="A769" s="55"/>
      <c r="B769" s="55"/>
      <c r="C769" s="55"/>
      <c r="D769" s="55"/>
      <c r="E769" s="93"/>
      <c r="F769" s="55"/>
      <c r="G769" s="55"/>
      <c r="H769" s="55"/>
      <c r="I769" s="55"/>
      <c r="J769" s="55"/>
      <c r="K769" s="55"/>
      <c r="L769" s="55"/>
      <c r="M769" s="55"/>
      <c r="N769" s="55"/>
      <c r="O769" s="55"/>
      <c r="P769" s="55"/>
      <c r="Q769" s="55"/>
      <c r="R769" s="55"/>
      <c r="S769" s="55"/>
      <c r="T769" s="55"/>
      <c r="U769" s="55"/>
      <c r="V769" s="55"/>
      <c r="W769" s="55"/>
      <c r="X769" s="55"/>
      <c r="Y769" s="55"/>
      <c r="Z769" s="55"/>
      <c r="AA769" s="55"/>
      <c r="AB769" s="55"/>
    </row>
    <row r="770" spans="1:28" ht="15">
      <c r="A770" s="55"/>
      <c r="B770" s="55"/>
      <c r="C770" s="55"/>
      <c r="D770" s="55"/>
      <c r="E770" s="93"/>
      <c r="F770" s="55"/>
      <c r="G770" s="55"/>
      <c r="H770" s="55"/>
      <c r="I770" s="55"/>
      <c r="J770" s="55"/>
      <c r="K770" s="55"/>
      <c r="L770" s="55"/>
      <c r="M770" s="55"/>
      <c r="N770" s="55"/>
      <c r="O770" s="55"/>
      <c r="P770" s="55"/>
      <c r="Q770" s="55"/>
      <c r="R770" s="55"/>
      <c r="S770" s="55"/>
      <c r="T770" s="55"/>
      <c r="U770" s="55"/>
      <c r="V770" s="55"/>
      <c r="W770" s="55"/>
      <c r="X770" s="55"/>
      <c r="Y770" s="55"/>
      <c r="Z770" s="55"/>
      <c r="AA770" s="55"/>
      <c r="AB770" s="55"/>
    </row>
    <row r="771" spans="1:28" ht="15">
      <c r="A771" s="55"/>
      <c r="B771" s="55"/>
      <c r="C771" s="55"/>
      <c r="D771" s="55"/>
      <c r="E771" s="93"/>
      <c r="F771" s="55"/>
      <c r="G771" s="55"/>
      <c r="H771" s="55"/>
      <c r="I771" s="55"/>
      <c r="J771" s="55"/>
      <c r="K771" s="55"/>
      <c r="L771" s="55"/>
      <c r="M771" s="55"/>
      <c r="N771" s="55"/>
      <c r="O771" s="55"/>
      <c r="P771" s="55"/>
      <c r="Q771" s="55"/>
      <c r="R771" s="55"/>
      <c r="S771" s="55"/>
      <c r="T771" s="55"/>
      <c r="U771" s="55"/>
      <c r="V771" s="55"/>
      <c r="W771" s="55"/>
      <c r="X771" s="55"/>
      <c r="Y771" s="55"/>
      <c r="Z771" s="55"/>
      <c r="AA771" s="55"/>
      <c r="AB771" s="55"/>
    </row>
    <row r="772" spans="1:28" ht="15">
      <c r="A772" s="55"/>
      <c r="B772" s="55"/>
      <c r="C772" s="55"/>
      <c r="D772" s="55"/>
      <c r="E772" s="93"/>
      <c r="F772" s="55"/>
      <c r="G772" s="55"/>
      <c r="H772" s="55"/>
      <c r="I772" s="55"/>
      <c r="J772" s="55"/>
      <c r="K772" s="55"/>
      <c r="L772" s="55"/>
      <c r="M772" s="55"/>
      <c r="N772" s="55"/>
      <c r="O772" s="55"/>
      <c r="P772" s="55"/>
      <c r="Q772" s="55"/>
      <c r="R772" s="55"/>
      <c r="S772" s="55"/>
      <c r="T772" s="55"/>
      <c r="U772" s="55"/>
      <c r="V772" s="55"/>
      <c r="W772" s="55"/>
      <c r="X772" s="55"/>
      <c r="Y772" s="55"/>
      <c r="Z772" s="55"/>
      <c r="AA772" s="55"/>
      <c r="AB772" s="55"/>
    </row>
    <row r="773" spans="1:28" ht="15">
      <c r="A773" s="55"/>
      <c r="B773" s="55"/>
      <c r="C773" s="55"/>
      <c r="D773" s="55"/>
      <c r="E773" s="93"/>
      <c r="F773" s="55"/>
      <c r="G773" s="55"/>
      <c r="H773" s="55"/>
      <c r="I773" s="55"/>
      <c r="J773" s="55"/>
      <c r="K773" s="55"/>
      <c r="L773" s="55"/>
      <c r="M773" s="55"/>
      <c r="N773" s="55"/>
      <c r="O773" s="55"/>
      <c r="P773" s="55"/>
      <c r="Q773" s="55"/>
      <c r="R773" s="55"/>
      <c r="S773" s="55"/>
      <c r="T773" s="55"/>
      <c r="U773" s="55"/>
      <c r="V773" s="55"/>
      <c r="W773" s="55"/>
      <c r="X773" s="55"/>
      <c r="Y773" s="55"/>
      <c r="Z773" s="55"/>
      <c r="AA773" s="55"/>
      <c r="AB773" s="55"/>
    </row>
    <row r="774" spans="1:28" ht="15">
      <c r="A774" s="55"/>
      <c r="B774" s="55"/>
      <c r="C774" s="55"/>
      <c r="D774" s="55"/>
      <c r="E774" s="93"/>
      <c r="F774" s="55"/>
      <c r="G774" s="55"/>
      <c r="H774" s="55"/>
      <c r="I774" s="55"/>
      <c r="J774" s="55"/>
      <c r="K774" s="55"/>
      <c r="L774" s="55"/>
      <c r="M774" s="55"/>
      <c r="N774" s="55"/>
      <c r="O774" s="55"/>
      <c r="P774" s="55"/>
      <c r="Q774" s="55"/>
      <c r="R774" s="55"/>
      <c r="S774" s="55"/>
      <c r="T774" s="55"/>
      <c r="U774" s="55"/>
      <c r="V774" s="55"/>
      <c r="W774" s="55"/>
      <c r="X774" s="55"/>
      <c r="Y774" s="55"/>
      <c r="Z774" s="55"/>
      <c r="AA774" s="55"/>
      <c r="AB774" s="55"/>
    </row>
    <row r="775" spans="1:28" ht="15">
      <c r="A775" s="55"/>
      <c r="B775" s="55"/>
      <c r="C775" s="55"/>
      <c r="D775" s="55"/>
      <c r="E775" s="93"/>
      <c r="F775" s="55"/>
      <c r="G775" s="55"/>
      <c r="H775" s="55"/>
      <c r="I775" s="55"/>
      <c r="J775" s="55"/>
      <c r="K775" s="55"/>
      <c r="L775" s="55"/>
      <c r="M775" s="55"/>
      <c r="N775" s="55"/>
      <c r="O775" s="55"/>
      <c r="P775" s="55"/>
      <c r="Q775" s="55"/>
      <c r="R775" s="55"/>
      <c r="S775" s="55"/>
      <c r="T775" s="55"/>
      <c r="U775" s="55"/>
      <c r="V775" s="55"/>
      <c r="W775" s="55"/>
      <c r="X775" s="55"/>
      <c r="Y775" s="55"/>
      <c r="Z775" s="55"/>
      <c r="AA775" s="55"/>
      <c r="AB775" s="55"/>
    </row>
    <row r="776" spans="1:28" ht="15">
      <c r="A776" s="55"/>
      <c r="B776" s="55"/>
      <c r="C776" s="55"/>
      <c r="D776" s="55"/>
      <c r="E776" s="93"/>
      <c r="F776" s="55"/>
      <c r="G776" s="55"/>
      <c r="H776" s="55"/>
      <c r="I776" s="55"/>
      <c r="J776" s="55"/>
      <c r="K776" s="55"/>
      <c r="L776" s="55"/>
      <c r="M776" s="55"/>
      <c r="N776" s="55"/>
      <c r="O776" s="55"/>
      <c r="P776" s="55"/>
      <c r="Q776" s="55"/>
      <c r="R776" s="55"/>
      <c r="S776" s="55"/>
      <c r="T776" s="55"/>
      <c r="U776" s="55"/>
      <c r="V776" s="55"/>
      <c r="W776" s="55"/>
      <c r="X776" s="55"/>
      <c r="Y776" s="55"/>
      <c r="Z776" s="55"/>
      <c r="AA776" s="55"/>
      <c r="AB776" s="55"/>
    </row>
    <row r="777" spans="1:28" ht="15">
      <c r="A777" s="55"/>
      <c r="B777" s="55"/>
      <c r="C777" s="55"/>
      <c r="D777" s="55"/>
      <c r="E777" s="93"/>
      <c r="F777" s="55"/>
      <c r="G777" s="55"/>
      <c r="H777" s="55"/>
      <c r="I777" s="55"/>
      <c r="J777" s="55"/>
      <c r="K777" s="55"/>
      <c r="L777" s="55"/>
      <c r="M777" s="55"/>
      <c r="N777" s="55"/>
      <c r="O777" s="55"/>
      <c r="P777" s="55"/>
      <c r="Q777" s="55"/>
      <c r="R777" s="55"/>
      <c r="S777" s="55"/>
      <c r="T777" s="55"/>
      <c r="U777" s="55"/>
      <c r="V777" s="55"/>
      <c r="W777" s="55"/>
      <c r="X777" s="55"/>
      <c r="Y777" s="55"/>
      <c r="Z777" s="55"/>
      <c r="AA777" s="55"/>
      <c r="AB777" s="55"/>
    </row>
    <row r="778" spans="1:28" ht="15">
      <c r="A778" s="55"/>
      <c r="B778" s="55"/>
      <c r="C778" s="55"/>
      <c r="D778" s="55"/>
      <c r="E778" s="93"/>
      <c r="F778" s="55"/>
      <c r="G778" s="55"/>
      <c r="H778" s="55"/>
      <c r="I778" s="55"/>
      <c r="J778" s="55"/>
      <c r="K778" s="55"/>
      <c r="L778" s="55"/>
      <c r="M778" s="55"/>
      <c r="N778" s="55"/>
      <c r="O778" s="55"/>
      <c r="P778" s="55"/>
      <c r="Q778" s="55"/>
      <c r="R778" s="55"/>
      <c r="S778" s="55"/>
      <c r="T778" s="55"/>
      <c r="U778" s="55"/>
      <c r="V778" s="55"/>
      <c r="W778" s="55"/>
      <c r="X778" s="55"/>
      <c r="Y778" s="55"/>
      <c r="Z778" s="55"/>
      <c r="AA778" s="55"/>
      <c r="AB778" s="55"/>
    </row>
    <row r="779" spans="1:28" ht="15">
      <c r="A779" s="55"/>
      <c r="B779" s="55"/>
      <c r="C779" s="55"/>
      <c r="D779" s="55"/>
      <c r="E779" s="93"/>
      <c r="F779" s="55"/>
      <c r="G779" s="55"/>
      <c r="H779" s="55"/>
      <c r="I779" s="55"/>
      <c r="J779" s="55"/>
      <c r="K779" s="55"/>
      <c r="L779" s="55"/>
      <c r="M779" s="55"/>
      <c r="N779" s="55"/>
      <c r="O779" s="55"/>
      <c r="P779" s="55"/>
      <c r="Q779" s="55"/>
      <c r="R779" s="55"/>
      <c r="S779" s="55"/>
      <c r="T779" s="55"/>
      <c r="U779" s="55"/>
      <c r="V779" s="55"/>
      <c r="W779" s="55"/>
      <c r="X779" s="55"/>
      <c r="Y779" s="55"/>
      <c r="Z779" s="55"/>
      <c r="AA779" s="55"/>
      <c r="AB779" s="55"/>
    </row>
    <row r="780" spans="1:28" ht="15">
      <c r="A780" s="55"/>
      <c r="B780" s="55"/>
      <c r="C780" s="55"/>
      <c r="D780" s="55"/>
      <c r="E780" s="93"/>
      <c r="F780" s="55"/>
      <c r="G780" s="55"/>
      <c r="H780" s="55"/>
      <c r="I780" s="55"/>
      <c r="J780" s="55"/>
      <c r="K780" s="55"/>
      <c r="L780" s="55"/>
      <c r="M780" s="55"/>
      <c r="N780" s="55"/>
      <c r="O780" s="55"/>
      <c r="P780" s="55"/>
      <c r="Q780" s="55"/>
      <c r="R780" s="55"/>
      <c r="S780" s="55"/>
      <c r="T780" s="55"/>
      <c r="U780" s="55"/>
      <c r="V780" s="55"/>
      <c r="W780" s="55"/>
      <c r="X780" s="55"/>
      <c r="Y780" s="55"/>
      <c r="Z780" s="55"/>
      <c r="AA780" s="55"/>
      <c r="AB780" s="55"/>
    </row>
    <row r="781" spans="1:28" ht="15">
      <c r="A781" s="55"/>
      <c r="B781" s="55"/>
      <c r="C781" s="55"/>
      <c r="D781" s="55"/>
      <c r="E781" s="93"/>
      <c r="F781" s="55"/>
      <c r="G781" s="55"/>
      <c r="H781" s="55"/>
      <c r="I781" s="55"/>
      <c r="J781" s="55"/>
      <c r="K781" s="55"/>
      <c r="L781" s="55"/>
      <c r="M781" s="55"/>
      <c r="N781" s="55"/>
      <c r="O781" s="55"/>
      <c r="P781" s="55"/>
      <c r="Q781" s="55"/>
      <c r="R781" s="55"/>
      <c r="S781" s="55"/>
      <c r="T781" s="55"/>
      <c r="U781" s="55"/>
      <c r="V781" s="55"/>
      <c r="W781" s="55"/>
      <c r="X781" s="55"/>
      <c r="Y781" s="55"/>
      <c r="Z781" s="55"/>
      <c r="AA781" s="55"/>
      <c r="AB781" s="55"/>
    </row>
    <row r="782" spans="1:28" ht="15">
      <c r="A782" s="55"/>
      <c r="B782" s="55"/>
      <c r="C782" s="55"/>
      <c r="D782" s="55"/>
      <c r="E782" s="93"/>
      <c r="F782" s="55"/>
      <c r="G782" s="55"/>
      <c r="H782" s="55"/>
      <c r="I782" s="55"/>
      <c r="J782" s="55"/>
      <c r="K782" s="55"/>
      <c r="L782" s="55"/>
      <c r="M782" s="55"/>
      <c r="N782" s="55"/>
      <c r="O782" s="55"/>
      <c r="P782" s="55"/>
      <c r="Q782" s="55"/>
      <c r="R782" s="55"/>
      <c r="S782" s="55"/>
      <c r="T782" s="55"/>
      <c r="U782" s="55"/>
      <c r="V782" s="55"/>
      <c r="W782" s="55"/>
      <c r="X782" s="55"/>
      <c r="Y782" s="55"/>
      <c r="Z782" s="55"/>
      <c r="AA782" s="55"/>
      <c r="AB782" s="55"/>
    </row>
    <row r="783" spans="1:28" ht="15">
      <c r="A783" s="55"/>
      <c r="B783" s="55"/>
      <c r="C783" s="55"/>
      <c r="D783" s="55"/>
      <c r="E783" s="93"/>
      <c r="F783" s="55"/>
      <c r="G783" s="55"/>
      <c r="H783" s="55"/>
      <c r="I783" s="55"/>
      <c r="J783" s="55"/>
      <c r="K783" s="55"/>
      <c r="L783" s="55"/>
      <c r="M783" s="55"/>
      <c r="N783" s="55"/>
      <c r="O783" s="55"/>
      <c r="P783" s="55"/>
      <c r="Q783" s="55"/>
      <c r="R783" s="55"/>
      <c r="S783" s="55"/>
      <c r="T783" s="55"/>
      <c r="U783" s="55"/>
      <c r="V783" s="55"/>
      <c r="W783" s="55"/>
      <c r="X783" s="55"/>
      <c r="Y783" s="55"/>
      <c r="Z783" s="55"/>
      <c r="AA783" s="55"/>
      <c r="AB783" s="55"/>
    </row>
    <row r="784" spans="1:28" ht="15">
      <c r="A784" s="55"/>
      <c r="B784" s="55"/>
      <c r="C784" s="55"/>
      <c r="D784" s="55"/>
      <c r="E784" s="93"/>
      <c r="F784" s="55"/>
      <c r="G784" s="55"/>
      <c r="H784" s="55"/>
      <c r="I784" s="55"/>
      <c r="J784" s="55"/>
      <c r="K784" s="55"/>
      <c r="L784" s="55"/>
      <c r="M784" s="55"/>
      <c r="N784" s="55"/>
      <c r="O784" s="55"/>
      <c r="P784" s="55"/>
      <c r="Q784" s="55"/>
      <c r="R784" s="55"/>
      <c r="S784" s="55"/>
      <c r="T784" s="55"/>
      <c r="U784" s="55"/>
      <c r="V784" s="55"/>
      <c r="W784" s="55"/>
      <c r="X784" s="55"/>
      <c r="Y784" s="55"/>
      <c r="Z784" s="55"/>
      <c r="AA784" s="55"/>
      <c r="AB784" s="55"/>
    </row>
    <row r="785" spans="1:28" ht="15">
      <c r="A785" s="55"/>
      <c r="B785" s="55"/>
      <c r="C785" s="55"/>
      <c r="D785" s="55"/>
      <c r="E785" s="93"/>
      <c r="F785" s="55"/>
      <c r="G785" s="55"/>
      <c r="H785" s="55"/>
      <c r="I785" s="55"/>
      <c r="J785" s="55"/>
      <c r="K785" s="55"/>
      <c r="L785" s="55"/>
      <c r="M785" s="55"/>
      <c r="N785" s="55"/>
      <c r="O785" s="55"/>
      <c r="P785" s="55"/>
      <c r="Q785" s="55"/>
      <c r="R785" s="55"/>
      <c r="S785" s="55"/>
      <c r="T785" s="55"/>
      <c r="U785" s="55"/>
      <c r="V785" s="55"/>
      <c r="W785" s="55"/>
      <c r="X785" s="55"/>
      <c r="Y785" s="55"/>
      <c r="Z785" s="55"/>
      <c r="AA785" s="55"/>
      <c r="AB785" s="55"/>
    </row>
    <row r="786" spans="1:28" ht="15">
      <c r="A786" s="55"/>
      <c r="B786" s="55"/>
      <c r="C786" s="55"/>
      <c r="D786" s="55"/>
      <c r="E786" s="93"/>
      <c r="F786" s="55"/>
      <c r="G786" s="55"/>
      <c r="H786" s="55"/>
      <c r="I786" s="55"/>
      <c r="J786" s="55"/>
      <c r="K786" s="55"/>
      <c r="L786" s="55"/>
      <c r="M786" s="55"/>
      <c r="N786" s="55"/>
      <c r="O786" s="55"/>
      <c r="P786" s="55"/>
      <c r="Q786" s="55"/>
      <c r="R786" s="55"/>
      <c r="S786" s="55"/>
      <c r="T786" s="55"/>
      <c r="U786" s="55"/>
      <c r="V786" s="55"/>
      <c r="W786" s="55"/>
      <c r="X786" s="55"/>
      <c r="Y786" s="55"/>
      <c r="Z786" s="55"/>
      <c r="AA786" s="55"/>
      <c r="AB786" s="55"/>
    </row>
    <row r="787" spans="1:28" ht="15">
      <c r="A787" s="55"/>
      <c r="B787" s="55"/>
      <c r="C787" s="55"/>
      <c r="D787" s="55"/>
      <c r="E787" s="93"/>
      <c r="F787" s="55"/>
      <c r="G787" s="55"/>
      <c r="H787" s="55"/>
      <c r="I787" s="55"/>
      <c r="J787" s="55"/>
      <c r="K787" s="55"/>
      <c r="L787" s="55"/>
      <c r="M787" s="55"/>
      <c r="N787" s="55"/>
      <c r="O787" s="55"/>
      <c r="P787" s="55"/>
      <c r="Q787" s="55"/>
      <c r="R787" s="55"/>
      <c r="S787" s="55"/>
      <c r="T787" s="55"/>
      <c r="U787" s="55"/>
      <c r="V787" s="55"/>
      <c r="W787" s="55"/>
      <c r="X787" s="55"/>
      <c r="Y787" s="55"/>
      <c r="Z787" s="55"/>
      <c r="AA787" s="55"/>
      <c r="AB787" s="55"/>
    </row>
    <row r="788" spans="1:28" ht="15">
      <c r="A788" s="55"/>
      <c r="B788" s="55"/>
      <c r="C788" s="55"/>
      <c r="D788" s="55"/>
      <c r="E788" s="93"/>
      <c r="F788" s="55"/>
      <c r="G788" s="55"/>
      <c r="H788" s="55"/>
      <c r="I788" s="55"/>
      <c r="J788" s="55"/>
      <c r="K788" s="55"/>
      <c r="L788" s="55"/>
      <c r="M788" s="55"/>
      <c r="N788" s="55"/>
      <c r="O788" s="55"/>
      <c r="P788" s="55"/>
      <c r="Q788" s="55"/>
      <c r="R788" s="55"/>
      <c r="S788" s="55"/>
      <c r="T788" s="55"/>
      <c r="U788" s="55"/>
      <c r="V788" s="55"/>
      <c r="W788" s="55"/>
      <c r="X788" s="55"/>
      <c r="Y788" s="55"/>
      <c r="Z788" s="55"/>
      <c r="AA788" s="55"/>
      <c r="AB788" s="55"/>
    </row>
    <row r="789" spans="1:28" ht="15">
      <c r="A789" s="55"/>
      <c r="B789" s="55"/>
      <c r="C789" s="55"/>
      <c r="D789" s="55"/>
      <c r="E789" s="93"/>
      <c r="F789" s="55"/>
      <c r="G789" s="55"/>
      <c r="H789" s="55"/>
      <c r="I789" s="55"/>
      <c r="J789" s="55"/>
      <c r="K789" s="55"/>
      <c r="L789" s="55"/>
      <c r="M789" s="55"/>
      <c r="N789" s="55"/>
      <c r="O789" s="55"/>
      <c r="P789" s="55"/>
      <c r="Q789" s="55"/>
      <c r="R789" s="55"/>
      <c r="S789" s="55"/>
      <c r="T789" s="55"/>
      <c r="U789" s="55"/>
      <c r="V789" s="55"/>
      <c r="W789" s="55"/>
      <c r="X789" s="55"/>
      <c r="Y789" s="55"/>
      <c r="Z789" s="55"/>
      <c r="AA789" s="55"/>
      <c r="AB789" s="55"/>
    </row>
    <row r="790" spans="1:28" ht="15">
      <c r="A790" s="55"/>
      <c r="B790" s="55"/>
      <c r="C790" s="55"/>
      <c r="D790" s="55"/>
      <c r="E790" s="93"/>
      <c r="F790" s="55"/>
      <c r="G790" s="55"/>
      <c r="H790" s="55"/>
      <c r="I790" s="55"/>
      <c r="J790" s="55"/>
      <c r="K790" s="55"/>
      <c r="L790" s="55"/>
      <c r="M790" s="55"/>
      <c r="N790" s="55"/>
      <c r="O790" s="55"/>
      <c r="P790" s="55"/>
      <c r="Q790" s="55"/>
      <c r="R790" s="55"/>
      <c r="S790" s="55"/>
      <c r="T790" s="55"/>
      <c r="U790" s="55"/>
      <c r="V790" s="55"/>
      <c r="W790" s="55"/>
      <c r="X790" s="55"/>
      <c r="Y790" s="55"/>
      <c r="Z790" s="55"/>
      <c r="AA790" s="55"/>
      <c r="AB790" s="55"/>
    </row>
    <row r="791" spans="1:28" ht="15">
      <c r="A791" s="55"/>
      <c r="B791" s="55"/>
      <c r="C791" s="55"/>
      <c r="D791" s="55"/>
      <c r="E791" s="93"/>
      <c r="F791" s="55"/>
      <c r="G791" s="55"/>
      <c r="H791" s="55"/>
      <c r="I791" s="55"/>
      <c r="J791" s="55"/>
      <c r="K791" s="55"/>
      <c r="L791" s="55"/>
      <c r="M791" s="55"/>
      <c r="N791" s="55"/>
      <c r="O791" s="55"/>
      <c r="P791" s="55"/>
      <c r="Q791" s="55"/>
      <c r="R791" s="55"/>
      <c r="S791" s="55"/>
      <c r="T791" s="55"/>
      <c r="U791" s="55"/>
      <c r="V791" s="55"/>
      <c r="W791" s="55"/>
      <c r="X791" s="55"/>
      <c r="Y791" s="55"/>
      <c r="Z791" s="55"/>
      <c r="AA791" s="55"/>
      <c r="AB791" s="55"/>
    </row>
    <row r="792" spans="1:28" ht="15">
      <c r="A792" s="55"/>
      <c r="B792" s="55"/>
      <c r="C792" s="55"/>
      <c r="D792" s="55"/>
      <c r="E792" s="93"/>
      <c r="F792" s="55"/>
      <c r="G792" s="55"/>
      <c r="H792" s="55"/>
      <c r="I792" s="55"/>
      <c r="J792" s="55"/>
      <c r="K792" s="55"/>
      <c r="L792" s="55"/>
      <c r="M792" s="55"/>
      <c r="N792" s="55"/>
      <c r="O792" s="55"/>
      <c r="P792" s="55"/>
      <c r="Q792" s="55"/>
      <c r="R792" s="55"/>
      <c r="S792" s="55"/>
      <c r="T792" s="55"/>
      <c r="U792" s="55"/>
      <c r="V792" s="55"/>
      <c r="W792" s="55"/>
      <c r="X792" s="55"/>
      <c r="Y792" s="55"/>
      <c r="Z792" s="55"/>
      <c r="AA792" s="55"/>
      <c r="AB792" s="55"/>
    </row>
    <row r="793" spans="1:28" ht="15">
      <c r="A793" s="55"/>
      <c r="B793" s="55"/>
      <c r="C793" s="55"/>
      <c r="D793" s="55"/>
      <c r="E793" s="93"/>
      <c r="F793" s="55"/>
      <c r="G793" s="55"/>
      <c r="H793" s="55"/>
      <c r="I793" s="55"/>
      <c r="J793" s="55"/>
      <c r="K793" s="55"/>
      <c r="L793" s="55"/>
      <c r="M793" s="55"/>
      <c r="N793" s="55"/>
      <c r="O793" s="55"/>
      <c r="P793" s="55"/>
      <c r="Q793" s="55"/>
      <c r="R793" s="55"/>
      <c r="S793" s="55"/>
      <c r="T793" s="55"/>
      <c r="U793" s="55"/>
      <c r="V793" s="55"/>
      <c r="W793" s="55"/>
      <c r="X793" s="55"/>
      <c r="Y793" s="55"/>
      <c r="Z793" s="55"/>
      <c r="AA793" s="55"/>
      <c r="AB793" s="55"/>
    </row>
    <row r="794" spans="1:28" ht="15">
      <c r="A794" s="55"/>
      <c r="B794" s="55"/>
      <c r="C794" s="55"/>
      <c r="D794" s="55"/>
      <c r="E794" s="93"/>
      <c r="F794" s="55"/>
      <c r="G794" s="55"/>
      <c r="H794" s="55"/>
      <c r="I794" s="55"/>
      <c r="J794" s="55"/>
      <c r="K794" s="55"/>
      <c r="L794" s="55"/>
      <c r="M794" s="55"/>
      <c r="N794" s="55"/>
      <c r="O794" s="55"/>
      <c r="P794" s="55"/>
      <c r="Q794" s="55"/>
      <c r="R794" s="55"/>
      <c r="S794" s="55"/>
      <c r="T794" s="55"/>
      <c r="U794" s="55"/>
      <c r="V794" s="55"/>
      <c r="W794" s="55"/>
      <c r="X794" s="55"/>
      <c r="Y794" s="55"/>
      <c r="Z794" s="55"/>
      <c r="AA794" s="55"/>
      <c r="AB794" s="55"/>
    </row>
    <row r="795" spans="1:28" ht="15">
      <c r="A795" s="55"/>
      <c r="B795" s="55"/>
      <c r="C795" s="55"/>
      <c r="D795" s="55"/>
      <c r="E795" s="93"/>
      <c r="F795" s="55"/>
      <c r="G795" s="55"/>
      <c r="H795" s="55"/>
      <c r="I795" s="55"/>
      <c r="J795" s="55"/>
      <c r="K795" s="55"/>
      <c r="L795" s="55"/>
      <c r="M795" s="55"/>
      <c r="N795" s="55"/>
      <c r="O795" s="55"/>
      <c r="P795" s="55"/>
      <c r="Q795" s="55"/>
      <c r="R795" s="55"/>
      <c r="S795" s="55"/>
      <c r="T795" s="55"/>
      <c r="U795" s="55"/>
      <c r="V795" s="55"/>
      <c r="W795" s="55"/>
      <c r="X795" s="55"/>
      <c r="Y795" s="55"/>
      <c r="Z795" s="55"/>
      <c r="AA795" s="55"/>
      <c r="AB795" s="55"/>
    </row>
    <row r="796" spans="1:28" ht="15">
      <c r="A796" s="55"/>
      <c r="B796" s="55"/>
      <c r="C796" s="55"/>
      <c r="D796" s="55"/>
      <c r="E796" s="93"/>
      <c r="F796" s="55"/>
      <c r="G796" s="55"/>
      <c r="H796" s="55"/>
      <c r="I796" s="55"/>
      <c r="J796" s="55"/>
      <c r="K796" s="55"/>
      <c r="L796" s="55"/>
      <c r="M796" s="55"/>
      <c r="N796" s="55"/>
      <c r="O796" s="55"/>
      <c r="P796" s="55"/>
      <c r="Q796" s="55"/>
      <c r="R796" s="55"/>
      <c r="S796" s="55"/>
      <c r="T796" s="55"/>
      <c r="U796" s="55"/>
      <c r="V796" s="55"/>
      <c r="W796" s="55"/>
      <c r="X796" s="55"/>
      <c r="Y796" s="55"/>
      <c r="Z796" s="55"/>
      <c r="AA796" s="55"/>
      <c r="AB796" s="55"/>
    </row>
    <row r="797" spans="1:28" ht="15">
      <c r="A797" s="55"/>
      <c r="B797" s="55"/>
      <c r="C797" s="55"/>
      <c r="D797" s="55"/>
      <c r="E797" s="93"/>
      <c r="F797" s="55"/>
      <c r="G797" s="55"/>
      <c r="H797" s="55"/>
      <c r="I797" s="55"/>
      <c r="J797" s="55"/>
      <c r="K797" s="55"/>
      <c r="L797" s="55"/>
      <c r="M797" s="55"/>
      <c r="N797" s="55"/>
      <c r="O797" s="55"/>
      <c r="P797" s="55"/>
      <c r="Q797" s="55"/>
      <c r="R797" s="55"/>
      <c r="S797" s="55"/>
      <c r="T797" s="55"/>
      <c r="U797" s="55"/>
      <c r="V797" s="55"/>
      <c r="W797" s="55"/>
      <c r="X797" s="55"/>
      <c r="Y797" s="55"/>
      <c r="Z797" s="55"/>
      <c r="AA797" s="55"/>
      <c r="AB797" s="55"/>
    </row>
    <row r="798" spans="1:28" ht="15">
      <c r="A798" s="55"/>
      <c r="B798" s="55"/>
      <c r="C798" s="55"/>
      <c r="D798" s="55"/>
      <c r="E798" s="93"/>
      <c r="F798" s="55"/>
      <c r="G798" s="55"/>
      <c r="H798" s="55"/>
      <c r="I798" s="55"/>
      <c r="J798" s="55"/>
      <c r="K798" s="55"/>
      <c r="L798" s="55"/>
      <c r="M798" s="55"/>
      <c r="N798" s="55"/>
      <c r="O798" s="55"/>
      <c r="P798" s="55"/>
      <c r="Q798" s="55"/>
      <c r="R798" s="55"/>
      <c r="S798" s="55"/>
      <c r="T798" s="55"/>
      <c r="U798" s="55"/>
      <c r="V798" s="55"/>
      <c r="W798" s="55"/>
      <c r="X798" s="55"/>
      <c r="Y798" s="55"/>
      <c r="Z798" s="55"/>
      <c r="AA798" s="55"/>
      <c r="AB798" s="55"/>
    </row>
    <row r="799" spans="1:28" ht="15">
      <c r="A799" s="55"/>
      <c r="B799" s="55"/>
      <c r="C799" s="55"/>
      <c r="D799" s="55"/>
      <c r="E799" s="93"/>
      <c r="F799" s="55"/>
      <c r="G799" s="55"/>
      <c r="H799" s="55"/>
      <c r="I799" s="55"/>
      <c r="J799" s="55"/>
      <c r="K799" s="55"/>
      <c r="L799" s="55"/>
      <c r="M799" s="55"/>
      <c r="N799" s="55"/>
      <c r="O799" s="55"/>
      <c r="P799" s="55"/>
      <c r="Q799" s="55"/>
      <c r="R799" s="55"/>
      <c r="S799" s="55"/>
      <c r="T799" s="55"/>
      <c r="U799" s="55"/>
      <c r="V799" s="55"/>
      <c r="W799" s="55"/>
      <c r="X799" s="55"/>
      <c r="Y799" s="55"/>
      <c r="Z799" s="55"/>
      <c r="AA799" s="55"/>
      <c r="AB799" s="55"/>
    </row>
    <row r="800" spans="1:28" ht="15">
      <c r="A800" s="55"/>
      <c r="B800" s="55"/>
      <c r="C800" s="55"/>
      <c r="D800" s="55"/>
      <c r="E800" s="93"/>
      <c r="F800" s="55"/>
      <c r="G800" s="55"/>
      <c r="H800" s="55"/>
      <c r="I800" s="55"/>
      <c r="J800" s="55"/>
      <c r="K800" s="55"/>
      <c r="L800" s="55"/>
      <c r="M800" s="55"/>
      <c r="N800" s="55"/>
      <c r="O800" s="55"/>
      <c r="P800" s="55"/>
      <c r="Q800" s="55"/>
      <c r="R800" s="55"/>
      <c r="S800" s="55"/>
      <c r="T800" s="55"/>
      <c r="U800" s="55"/>
      <c r="V800" s="55"/>
      <c r="W800" s="55"/>
      <c r="X800" s="55"/>
      <c r="Y800" s="55"/>
      <c r="Z800" s="55"/>
      <c r="AA800" s="55"/>
      <c r="AB800" s="55"/>
    </row>
    <row r="801" spans="1:28" ht="15">
      <c r="A801" s="55"/>
      <c r="B801" s="55"/>
      <c r="C801" s="55"/>
      <c r="D801" s="55"/>
      <c r="E801" s="93"/>
      <c r="F801" s="55"/>
      <c r="G801" s="55"/>
      <c r="H801" s="55"/>
      <c r="I801" s="55"/>
      <c r="J801" s="55"/>
      <c r="K801" s="55"/>
      <c r="L801" s="55"/>
      <c r="M801" s="55"/>
      <c r="N801" s="55"/>
      <c r="O801" s="55"/>
      <c r="P801" s="55"/>
      <c r="Q801" s="55"/>
      <c r="R801" s="55"/>
      <c r="S801" s="55"/>
      <c r="T801" s="55"/>
      <c r="U801" s="55"/>
      <c r="V801" s="55"/>
      <c r="W801" s="55"/>
      <c r="X801" s="55"/>
      <c r="Y801" s="55"/>
      <c r="Z801" s="55"/>
      <c r="AA801" s="55"/>
      <c r="AB801" s="55"/>
    </row>
    <row r="802" spans="1:28" ht="15">
      <c r="A802" s="55"/>
      <c r="B802" s="55"/>
      <c r="C802" s="55"/>
      <c r="D802" s="55"/>
      <c r="E802" s="93"/>
      <c r="F802" s="55"/>
      <c r="G802" s="55"/>
      <c r="H802" s="55"/>
      <c r="I802" s="55"/>
      <c r="J802" s="55"/>
      <c r="K802" s="55"/>
      <c r="L802" s="55"/>
      <c r="M802" s="55"/>
      <c r="N802" s="55"/>
      <c r="O802" s="55"/>
      <c r="P802" s="55"/>
      <c r="Q802" s="55"/>
      <c r="R802" s="55"/>
      <c r="S802" s="55"/>
      <c r="T802" s="55"/>
      <c r="U802" s="55"/>
      <c r="V802" s="55"/>
      <c r="W802" s="55"/>
      <c r="X802" s="55"/>
      <c r="Y802" s="55"/>
      <c r="Z802" s="55"/>
      <c r="AA802" s="55"/>
      <c r="AB802" s="55"/>
    </row>
    <row r="803" spans="1:28" ht="15">
      <c r="A803" s="55"/>
      <c r="B803" s="55"/>
      <c r="C803" s="55"/>
      <c r="D803" s="55"/>
      <c r="E803" s="93"/>
      <c r="F803" s="55"/>
      <c r="G803" s="55"/>
      <c r="H803" s="55"/>
      <c r="I803" s="55"/>
      <c r="J803" s="55"/>
      <c r="K803" s="55"/>
      <c r="L803" s="55"/>
      <c r="M803" s="55"/>
      <c r="N803" s="55"/>
      <c r="O803" s="55"/>
      <c r="P803" s="55"/>
      <c r="Q803" s="55"/>
      <c r="R803" s="55"/>
      <c r="S803" s="55"/>
      <c r="T803" s="55"/>
      <c r="U803" s="55"/>
      <c r="V803" s="55"/>
      <c r="W803" s="55"/>
      <c r="X803" s="55"/>
      <c r="Y803" s="55"/>
      <c r="Z803" s="55"/>
      <c r="AA803" s="55"/>
      <c r="AB803" s="55"/>
    </row>
    <row r="804" spans="1:28" ht="15">
      <c r="A804" s="55"/>
      <c r="B804" s="55"/>
      <c r="C804" s="55"/>
      <c r="D804" s="55"/>
      <c r="E804" s="93"/>
      <c r="F804" s="55"/>
      <c r="G804" s="55"/>
      <c r="H804" s="55"/>
      <c r="I804" s="55"/>
      <c r="J804" s="55"/>
      <c r="K804" s="55"/>
      <c r="L804" s="55"/>
      <c r="M804" s="55"/>
      <c r="N804" s="55"/>
      <c r="O804" s="55"/>
      <c r="P804" s="55"/>
      <c r="Q804" s="55"/>
      <c r="R804" s="55"/>
      <c r="S804" s="55"/>
      <c r="T804" s="55"/>
      <c r="U804" s="55"/>
      <c r="V804" s="55"/>
      <c r="W804" s="55"/>
      <c r="X804" s="55"/>
      <c r="Y804" s="55"/>
      <c r="Z804" s="55"/>
      <c r="AA804" s="55"/>
      <c r="AB804" s="55"/>
    </row>
    <row r="805" spans="1:28" ht="15">
      <c r="A805" s="55"/>
      <c r="B805" s="55"/>
      <c r="C805" s="55"/>
      <c r="D805" s="55"/>
      <c r="E805" s="93"/>
      <c r="F805" s="55"/>
      <c r="G805" s="55"/>
      <c r="H805" s="55"/>
      <c r="I805" s="55"/>
      <c r="J805" s="55"/>
      <c r="K805" s="55"/>
      <c r="L805" s="55"/>
      <c r="M805" s="55"/>
      <c r="N805" s="55"/>
      <c r="O805" s="55"/>
      <c r="P805" s="55"/>
      <c r="Q805" s="55"/>
      <c r="R805" s="55"/>
      <c r="S805" s="55"/>
      <c r="T805" s="55"/>
      <c r="U805" s="55"/>
      <c r="V805" s="55"/>
      <c r="W805" s="55"/>
      <c r="X805" s="55"/>
      <c r="Y805" s="55"/>
      <c r="Z805" s="55"/>
      <c r="AA805" s="55"/>
      <c r="AB805" s="55"/>
    </row>
    <row r="806" spans="1:28" ht="15">
      <c r="A806" s="55"/>
      <c r="B806" s="55"/>
      <c r="C806" s="55"/>
      <c r="D806" s="55"/>
      <c r="E806" s="93"/>
      <c r="F806" s="55"/>
      <c r="G806" s="55"/>
      <c r="H806" s="55"/>
      <c r="I806" s="55"/>
      <c r="J806" s="55"/>
      <c r="K806" s="55"/>
      <c r="L806" s="55"/>
      <c r="M806" s="55"/>
      <c r="N806" s="55"/>
      <c r="O806" s="55"/>
      <c r="P806" s="55"/>
      <c r="Q806" s="55"/>
      <c r="R806" s="55"/>
      <c r="S806" s="55"/>
      <c r="T806" s="55"/>
      <c r="U806" s="55"/>
      <c r="V806" s="55"/>
      <c r="W806" s="55"/>
      <c r="X806" s="55"/>
      <c r="Y806" s="55"/>
      <c r="Z806" s="55"/>
      <c r="AA806" s="55"/>
      <c r="AB806" s="55"/>
    </row>
    <row r="807" spans="1:28" ht="15">
      <c r="A807" s="55"/>
      <c r="B807" s="55"/>
      <c r="C807" s="55"/>
      <c r="D807" s="55"/>
      <c r="E807" s="93"/>
      <c r="F807" s="55"/>
      <c r="G807" s="55"/>
      <c r="H807" s="55"/>
      <c r="I807" s="55"/>
      <c r="J807" s="55"/>
      <c r="K807" s="55"/>
      <c r="L807" s="55"/>
      <c r="M807" s="55"/>
      <c r="N807" s="55"/>
      <c r="O807" s="55"/>
      <c r="P807" s="55"/>
      <c r="Q807" s="55"/>
      <c r="R807" s="55"/>
      <c r="S807" s="55"/>
      <c r="T807" s="55"/>
      <c r="U807" s="55"/>
      <c r="V807" s="55"/>
      <c r="W807" s="55"/>
      <c r="X807" s="55"/>
      <c r="Y807" s="55"/>
      <c r="Z807" s="55"/>
      <c r="AA807" s="55"/>
      <c r="AB807" s="55"/>
    </row>
    <row r="808" spans="1:28" ht="15">
      <c r="A808" s="55"/>
      <c r="B808" s="55"/>
      <c r="C808" s="55"/>
      <c r="D808" s="55"/>
      <c r="E808" s="93"/>
      <c r="F808" s="55"/>
      <c r="G808" s="55"/>
      <c r="H808" s="55"/>
      <c r="I808" s="55"/>
      <c r="J808" s="55"/>
      <c r="K808" s="55"/>
      <c r="L808" s="55"/>
      <c r="M808" s="55"/>
      <c r="N808" s="55"/>
      <c r="O808" s="55"/>
      <c r="P808" s="55"/>
      <c r="Q808" s="55"/>
      <c r="R808" s="55"/>
      <c r="S808" s="55"/>
      <c r="T808" s="55"/>
      <c r="U808" s="55"/>
      <c r="V808" s="55"/>
      <c r="W808" s="55"/>
      <c r="X808" s="55"/>
      <c r="Y808" s="55"/>
      <c r="Z808" s="55"/>
      <c r="AA808" s="55"/>
      <c r="AB808" s="55"/>
    </row>
    <row r="809" spans="1:28" ht="15">
      <c r="A809" s="55"/>
      <c r="B809" s="55"/>
      <c r="C809" s="55"/>
      <c r="D809" s="55"/>
      <c r="E809" s="93"/>
      <c r="F809" s="55"/>
      <c r="G809" s="55"/>
      <c r="H809" s="55"/>
      <c r="I809" s="55"/>
      <c r="J809" s="55"/>
      <c r="K809" s="55"/>
      <c r="L809" s="55"/>
      <c r="M809" s="55"/>
      <c r="N809" s="55"/>
      <c r="O809" s="55"/>
      <c r="P809" s="55"/>
      <c r="Q809" s="55"/>
      <c r="R809" s="55"/>
      <c r="S809" s="55"/>
      <c r="T809" s="55"/>
      <c r="U809" s="55"/>
      <c r="V809" s="55"/>
      <c r="W809" s="55"/>
      <c r="X809" s="55"/>
      <c r="Y809" s="55"/>
      <c r="Z809" s="55"/>
      <c r="AA809" s="55"/>
      <c r="AB809" s="55"/>
    </row>
    <row r="810" spans="1:28" ht="15">
      <c r="A810" s="55"/>
      <c r="B810" s="55"/>
      <c r="C810" s="55"/>
      <c r="D810" s="55"/>
      <c r="E810" s="93"/>
      <c r="F810" s="55"/>
      <c r="G810" s="55"/>
      <c r="H810" s="55"/>
      <c r="I810" s="55"/>
      <c r="J810" s="55"/>
      <c r="K810" s="55"/>
      <c r="L810" s="55"/>
      <c r="M810" s="55"/>
      <c r="N810" s="55"/>
      <c r="O810" s="55"/>
      <c r="P810" s="55"/>
      <c r="Q810" s="55"/>
      <c r="R810" s="55"/>
      <c r="S810" s="55"/>
      <c r="T810" s="55"/>
      <c r="U810" s="55"/>
      <c r="V810" s="55"/>
      <c r="W810" s="55"/>
      <c r="X810" s="55"/>
      <c r="Y810" s="55"/>
      <c r="Z810" s="55"/>
      <c r="AA810" s="55"/>
      <c r="AB810" s="55"/>
    </row>
    <row r="811" spans="1:28" ht="15">
      <c r="A811" s="55"/>
      <c r="B811" s="55"/>
      <c r="C811" s="55"/>
      <c r="D811" s="55"/>
      <c r="E811" s="93"/>
      <c r="F811" s="55"/>
      <c r="G811" s="55"/>
      <c r="H811" s="55"/>
      <c r="I811" s="55"/>
      <c r="J811" s="55"/>
      <c r="K811" s="55"/>
      <c r="L811" s="55"/>
      <c r="M811" s="55"/>
      <c r="N811" s="55"/>
      <c r="O811" s="55"/>
      <c r="P811" s="55"/>
      <c r="Q811" s="55"/>
      <c r="R811" s="55"/>
      <c r="S811" s="55"/>
      <c r="T811" s="55"/>
      <c r="U811" s="55"/>
      <c r="V811" s="55"/>
      <c r="W811" s="55"/>
      <c r="X811" s="55"/>
      <c r="Y811" s="55"/>
      <c r="Z811" s="55"/>
      <c r="AA811" s="55"/>
      <c r="AB811" s="55"/>
    </row>
    <row r="812" spans="1:28" ht="15">
      <c r="A812" s="55"/>
      <c r="B812" s="55"/>
      <c r="C812" s="55"/>
      <c r="D812" s="55"/>
      <c r="E812" s="93"/>
      <c r="F812" s="55"/>
      <c r="G812" s="55"/>
      <c r="H812" s="55"/>
      <c r="I812" s="55"/>
      <c r="J812" s="55"/>
      <c r="K812" s="55"/>
      <c r="L812" s="55"/>
      <c r="M812" s="55"/>
      <c r="N812" s="55"/>
      <c r="O812" s="55"/>
      <c r="P812" s="55"/>
      <c r="Q812" s="55"/>
      <c r="R812" s="55"/>
      <c r="S812" s="55"/>
      <c r="T812" s="55"/>
      <c r="U812" s="55"/>
      <c r="V812" s="55"/>
      <c r="W812" s="55"/>
      <c r="X812" s="55"/>
      <c r="Y812" s="55"/>
      <c r="Z812" s="55"/>
      <c r="AA812" s="55"/>
      <c r="AB812" s="55"/>
    </row>
    <row r="813" spans="1:28" ht="15">
      <c r="A813" s="55"/>
      <c r="B813" s="55"/>
      <c r="C813" s="55"/>
      <c r="D813" s="55"/>
      <c r="E813" s="93"/>
      <c r="F813" s="55"/>
      <c r="G813" s="55"/>
      <c r="H813" s="55"/>
      <c r="I813" s="55"/>
      <c r="J813" s="55"/>
      <c r="K813" s="55"/>
      <c r="L813" s="55"/>
      <c r="M813" s="55"/>
      <c r="N813" s="55"/>
      <c r="O813" s="55"/>
      <c r="P813" s="55"/>
      <c r="Q813" s="55"/>
      <c r="R813" s="55"/>
      <c r="S813" s="55"/>
      <c r="T813" s="55"/>
      <c r="U813" s="55"/>
      <c r="V813" s="55"/>
      <c r="W813" s="55"/>
      <c r="X813" s="55"/>
      <c r="Y813" s="55"/>
      <c r="Z813" s="55"/>
      <c r="AA813" s="55"/>
      <c r="AB813" s="55"/>
    </row>
    <row r="814" spans="1:28" ht="15">
      <c r="A814" s="55"/>
      <c r="B814" s="55"/>
      <c r="C814" s="55"/>
      <c r="D814" s="55"/>
      <c r="E814" s="93"/>
      <c r="F814" s="55"/>
      <c r="G814" s="55"/>
      <c r="H814" s="55"/>
      <c r="I814" s="55"/>
      <c r="J814" s="55"/>
      <c r="K814" s="55"/>
      <c r="L814" s="55"/>
      <c r="M814" s="55"/>
      <c r="N814" s="55"/>
      <c r="O814" s="55"/>
      <c r="P814" s="55"/>
      <c r="Q814" s="55"/>
      <c r="R814" s="55"/>
      <c r="S814" s="55"/>
      <c r="T814" s="55"/>
      <c r="U814" s="55"/>
      <c r="V814" s="55"/>
      <c r="W814" s="55"/>
      <c r="X814" s="55"/>
      <c r="Y814" s="55"/>
      <c r="Z814" s="55"/>
      <c r="AA814" s="55"/>
      <c r="AB814" s="55"/>
    </row>
    <row r="815" spans="1:28" ht="15">
      <c r="A815" s="55"/>
      <c r="B815" s="55"/>
      <c r="C815" s="55"/>
      <c r="D815" s="55"/>
      <c r="E815" s="93"/>
      <c r="F815" s="55"/>
      <c r="G815" s="55"/>
      <c r="H815" s="55"/>
      <c r="I815" s="55"/>
      <c r="J815" s="55"/>
      <c r="K815" s="55"/>
      <c r="L815" s="55"/>
      <c r="M815" s="55"/>
      <c r="N815" s="55"/>
      <c r="O815" s="55"/>
      <c r="P815" s="55"/>
      <c r="Q815" s="55"/>
      <c r="R815" s="55"/>
      <c r="S815" s="55"/>
      <c r="T815" s="55"/>
      <c r="U815" s="55"/>
      <c r="V815" s="55"/>
      <c r="W815" s="55"/>
      <c r="X815" s="55"/>
      <c r="Y815" s="55"/>
      <c r="Z815" s="55"/>
      <c r="AA815" s="55"/>
      <c r="AB815" s="55"/>
    </row>
    <row r="816" spans="1:28" ht="15">
      <c r="A816" s="55"/>
      <c r="B816" s="55"/>
      <c r="C816" s="55"/>
      <c r="D816" s="55"/>
      <c r="E816" s="93"/>
      <c r="F816" s="55"/>
      <c r="G816" s="55"/>
      <c r="H816" s="55"/>
      <c r="I816" s="55"/>
      <c r="J816" s="55"/>
      <c r="K816" s="55"/>
      <c r="L816" s="55"/>
      <c r="M816" s="55"/>
      <c r="N816" s="55"/>
      <c r="O816" s="55"/>
      <c r="P816" s="55"/>
      <c r="Q816" s="55"/>
      <c r="R816" s="55"/>
      <c r="S816" s="55"/>
      <c r="T816" s="55"/>
      <c r="U816" s="55"/>
      <c r="V816" s="55"/>
      <c r="W816" s="55"/>
      <c r="X816" s="55"/>
      <c r="Y816" s="55"/>
      <c r="Z816" s="55"/>
      <c r="AA816" s="55"/>
      <c r="AB816" s="55"/>
    </row>
    <row r="817" spans="1:28" ht="15">
      <c r="A817" s="55"/>
      <c r="B817" s="55"/>
      <c r="C817" s="55"/>
      <c r="D817" s="55"/>
      <c r="E817" s="93"/>
      <c r="F817" s="55"/>
      <c r="G817" s="55"/>
      <c r="H817" s="55"/>
      <c r="I817" s="55"/>
      <c r="J817" s="55"/>
      <c r="K817" s="55"/>
      <c r="L817" s="55"/>
      <c r="M817" s="55"/>
      <c r="N817" s="55"/>
      <c r="O817" s="55"/>
      <c r="P817" s="55"/>
      <c r="Q817" s="55"/>
      <c r="R817" s="55"/>
      <c r="S817" s="55"/>
      <c r="T817" s="55"/>
      <c r="U817" s="55"/>
      <c r="V817" s="55"/>
      <c r="W817" s="55"/>
      <c r="X817" s="55"/>
      <c r="Y817" s="55"/>
      <c r="Z817" s="55"/>
      <c r="AA817" s="55"/>
      <c r="AB817" s="55"/>
    </row>
    <row r="818" spans="1:28" ht="15">
      <c r="A818" s="55"/>
      <c r="B818" s="55"/>
      <c r="C818" s="55"/>
      <c r="D818" s="55"/>
      <c r="E818" s="93"/>
      <c r="F818" s="55"/>
      <c r="G818" s="55"/>
      <c r="H818" s="55"/>
      <c r="I818" s="55"/>
      <c r="J818" s="55"/>
      <c r="K818" s="55"/>
      <c r="L818" s="55"/>
      <c r="M818" s="55"/>
      <c r="N818" s="55"/>
      <c r="O818" s="55"/>
      <c r="P818" s="55"/>
      <c r="Q818" s="55"/>
      <c r="R818" s="55"/>
      <c r="S818" s="55"/>
      <c r="T818" s="55"/>
      <c r="U818" s="55"/>
      <c r="V818" s="55"/>
      <c r="W818" s="55"/>
      <c r="X818" s="55"/>
      <c r="Y818" s="55"/>
      <c r="Z818" s="55"/>
      <c r="AA818" s="55"/>
      <c r="AB818" s="55"/>
    </row>
    <row r="819" spans="1:28" ht="15">
      <c r="A819" s="55"/>
      <c r="B819" s="55"/>
      <c r="C819" s="55"/>
      <c r="D819" s="55"/>
      <c r="E819" s="93"/>
      <c r="F819" s="55"/>
      <c r="G819" s="55"/>
      <c r="H819" s="55"/>
      <c r="I819" s="55"/>
      <c r="J819" s="55"/>
      <c r="K819" s="55"/>
      <c r="L819" s="55"/>
      <c r="M819" s="55"/>
      <c r="N819" s="55"/>
      <c r="O819" s="55"/>
      <c r="P819" s="55"/>
      <c r="Q819" s="55"/>
      <c r="R819" s="55"/>
      <c r="S819" s="55"/>
      <c r="T819" s="55"/>
      <c r="U819" s="55"/>
      <c r="V819" s="55"/>
      <c r="W819" s="55"/>
      <c r="X819" s="55"/>
      <c r="Y819" s="55"/>
      <c r="Z819" s="55"/>
      <c r="AA819" s="55"/>
      <c r="AB819" s="55"/>
    </row>
    <row r="820" spans="1:28" ht="15">
      <c r="A820" s="55"/>
      <c r="B820" s="55"/>
      <c r="C820" s="55"/>
      <c r="D820" s="55"/>
      <c r="E820" s="93"/>
      <c r="F820" s="55"/>
      <c r="G820" s="55"/>
      <c r="H820" s="55"/>
      <c r="I820" s="55"/>
      <c r="J820" s="55"/>
      <c r="K820" s="55"/>
      <c r="L820" s="55"/>
      <c r="M820" s="55"/>
      <c r="N820" s="55"/>
      <c r="O820" s="55"/>
      <c r="P820" s="55"/>
      <c r="Q820" s="55"/>
      <c r="R820" s="55"/>
      <c r="S820" s="55"/>
      <c r="T820" s="55"/>
      <c r="U820" s="55"/>
      <c r="V820" s="55"/>
      <c r="W820" s="55"/>
      <c r="X820" s="55"/>
      <c r="Y820" s="55"/>
      <c r="Z820" s="55"/>
      <c r="AA820" s="55"/>
      <c r="AB820" s="55"/>
    </row>
    <row r="821" spans="1:28" ht="15">
      <c r="A821" s="55"/>
      <c r="B821" s="55"/>
      <c r="C821" s="55"/>
      <c r="D821" s="55"/>
      <c r="E821" s="93"/>
      <c r="F821" s="55"/>
      <c r="G821" s="55"/>
      <c r="H821" s="55"/>
      <c r="I821" s="55"/>
      <c r="J821" s="55"/>
      <c r="K821" s="55"/>
      <c r="L821" s="55"/>
      <c r="M821" s="55"/>
      <c r="N821" s="55"/>
      <c r="O821" s="55"/>
      <c r="P821" s="55"/>
      <c r="Q821" s="55"/>
      <c r="R821" s="55"/>
      <c r="S821" s="55"/>
      <c r="T821" s="55"/>
      <c r="U821" s="55"/>
      <c r="V821" s="55"/>
      <c r="W821" s="55"/>
      <c r="X821" s="55"/>
      <c r="Y821" s="55"/>
      <c r="Z821" s="55"/>
      <c r="AA821" s="55"/>
      <c r="AB821" s="55"/>
    </row>
    <row r="822" spans="1:28" ht="15">
      <c r="A822" s="55"/>
      <c r="B822" s="55"/>
      <c r="C822" s="55"/>
      <c r="D822" s="55"/>
      <c r="E822" s="93"/>
      <c r="F822" s="55"/>
      <c r="G822" s="55"/>
      <c r="H822" s="55"/>
      <c r="I822" s="55"/>
      <c r="J822" s="55"/>
      <c r="K822" s="55"/>
      <c r="L822" s="55"/>
      <c r="M822" s="55"/>
      <c r="N822" s="55"/>
      <c r="O822" s="55"/>
      <c r="P822" s="55"/>
      <c r="Q822" s="55"/>
      <c r="R822" s="55"/>
      <c r="S822" s="55"/>
      <c r="T822" s="55"/>
      <c r="U822" s="55"/>
      <c r="V822" s="55"/>
      <c r="W822" s="55"/>
      <c r="X822" s="55"/>
      <c r="Y822" s="55"/>
      <c r="Z822" s="55"/>
      <c r="AA822" s="55"/>
      <c r="AB822" s="55"/>
    </row>
    <row r="823" spans="1:28" ht="15">
      <c r="A823" s="55"/>
      <c r="B823" s="55"/>
      <c r="C823" s="55"/>
      <c r="D823" s="55"/>
      <c r="E823" s="93"/>
      <c r="F823" s="55"/>
      <c r="G823" s="55"/>
      <c r="H823" s="55"/>
      <c r="I823" s="55"/>
      <c r="J823" s="55"/>
      <c r="K823" s="55"/>
      <c r="L823" s="55"/>
      <c r="M823" s="55"/>
      <c r="N823" s="55"/>
      <c r="O823" s="55"/>
      <c r="P823" s="55"/>
      <c r="Q823" s="55"/>
      <c r="R823" s="55"/>
      <c r="S823" s="55"/>
      <c r="T823" s="55"/>
      <c r="U823" s="55"/>
      <c r="V823" s="55"/>
      <c r="W823" s="55"/>
      <c r="X823" s="55"/>
      <c r="Y823" s="55"/>
      <c r="Z823" s="55"/>
      <c r="AA823" s="55"/>
      <c r="AB823" s="55"/>
    </row>
    <row r="824" spans="1:28" ht="15">
      <c r="A824" s="55"/>
      <c r="B824" s="55"/>
      <c r="C824" s="55"/>
      <c r="D824" s="55"/>
      <c r="E824" s="93"/>
      <c r="F824" s="55"/>
      <c r="G824" s="55"/>
      <c r="H824" s="55"/>
      <c r="I824" s="55"/>
      <c r="J824" s="55"/>
      <c r="K824" s="55"/>
      <c r="L824" s="55"/>
      <c r="M824" s="55"/>
      <c r="N824" s="55"/>
      <c r="O824" s="55"/>
      <c r="P824" s="55"/>
      <c r="Q824" s="55"/>
      <c r="R824" s="55"/>
      <c r="S824" s="55"/>
      <c r="T824" s="55"/>
      <c r="U824" s="55"/>
      <c r="V824" s="55"/>
      <c r="W824" s="55"/>
      <c r="X824" s="55"/>
      <c r="Y824" s="55"/>
      <c r="Z824" s="55"/>
      <c r="AA824" s="55"/>
      <c r="AB824" s="55"/>
    </row>
    <row r="825" spans="1:28" ht="15">
      <c r="A825" s="55"/>
      <c r="B825" s="55"/>
      <c r="C825" s="55"/>
      <c r="D825" s="55"/>
      <c r="E825" s="93"/>
      <c r="F825" s="55"/>
      <c r="G825" s="55"/>
      <c r="H825" s="55"/>
      <c r="I825" s="55"/>
      <c r="J825" s="55"/>
      <c r="K825" s="55"/>
      <c r="L825" s="55"/>
      <c r="M825" s="55"/>
      <c r="N825" s="55"/>
      <c r="O825" s="55"/>
      <c r="P825" s="55"/>
      <c r="Q825" s="55"/>
      <c r="R825" s="55"/>
      <c r="S825" s="55"/>
      <c r="T825" s="55"/>
      <c r="U825" s="55"/>
      <c r="V825" s="55"/>
      <c r="W825" s="55"/>
      <c r="X825" s="55"/>
      <c r="Y825" s="55"/>
      <c r="Z825" s="55"/>
      <c r="AA825" s="55"/>
      <c r="AB825" s="55"/>
    </row>
    <row r="826" spans="1:28" ht="15">
      <c r="A826" s="55"/>
      <c r="B826" s="55"/>
      <c r="C826" s="55"/>
      <c r="D826" s="55"/>
      <c r="E826" s="93"/>
      <c r="F826" s="55"/>
      <c r="G826" s="55"/>
      <c r="H826" s="55"/>
      <c r="I826" s="55"/>
      <c r="J826" s="55"/>
      <c r="K826" s="55"/>
      <c r="L826" s="55"/>
      <c r="M826" s="55"/>
      <c r="N826" s="55"/>
      <c r="O826" s="55"/>
      <c r="P826" s="55"/>
      <c r="Q826" s="55"/>
      <c r="R826" s="55"/>
      <c r="S826" s="55"/>
      <c r="T826" s="55"/>
      <c r="U826" s="55"/>
      <c r="V826" s="55"/>
      <c r="W826" s="55"/>
      <c r="X826" s="55"/>
      <c r="Y826" s="55"/>
      <c r="Z826" s="55"/>
      <c r="AA826" s="55"/>
      <c r="AB826" s="55"/>
    </row>
    <row r="827" spans="1:28" ht="15">
      <c r="A827" s="55"/>
      <c r="B827" s="55"/>
      <c r="C827" s="55"/>
      <c r="D827" s="55"/>
      <c r="E827" s="93"/>
      <c r="F827" s="55"/>
      <c r="G827" s="55"/>
      <c r="H827" s="55"/>
      <c r="I827" s="55"/>
      <c r="J827" s="55"/>
      <c r="K827" s="55"/>
      <c r="L827" s="55"/>
      <c r="M827" s="55"/>
      <c r="N827" s="55"/>
      <c r="O827" s="55"/>
      <c r="P827" s="55"/>
      <c r="Q827" s="55"/>
      <c r="R827" s="55"/>
      <c r="S827" s="55"/>
      <c r="T827" s="55"/>
      <c r="U827" s="55"/>
      <c r="V827" s="55"/>
      <c r="W827" s="55"/>
      <c r="X827" s="55"/>
      <c r="Y827" s="55"/>
      <c r="Z827" s="55"/>
      <c r="AA827" s="55"/>
      <c r="AB827" s="55"/>
    </row>
    <row r="828" spans="1:28" ht="15">
      <c r="A828" s="55"/>
      <c r="B828" s="55"/>
      <c r="C828" s="55"/>
      <c r="D828" s="55"/>
      <c r="E828" s="93"/>
      <c r="F828" s="55"/>
      <c r="G828" s="55"/>
      <c r="H828" s="55"/>
      <c r="I828" s="55"/>
      <c r="J828" s="55"/>
      <c r="K828" s="55"/>
      <c r="L828" s="55"/>
      <c r="M828" s="55"/>
      <c r="N828" s="55"/>
      <c r="O828" s="55"/>
      <c r="P828" s="55"/>
      <c r="Q828" s="55"/>
      <c r="R828" s="55"/>
      <c r="S828" s="55"/>
      <c r="T828" s="55"/>
      <c r="U828" s="55"/>
      <c r="V828" s="55"/>
      <c r="W828" s="55"/>
      <c r="X828" s="55"/>
      <c r="Y828" s="55"/>
      <c r="Z828" s="55"/>
      <c r="AA828" s="55"/>
      <c r="AB828" s="55"/>
    </row>
    <row r="829" spans="1:28" ht="15">
      <c r="A829" s="55"/>
      <c r="B829" s="55"/>
      <c r="C829" s="55"/>
      <c r="D829" s="55"/>
      <c r="E829" s="93"/>
      <c r="F829" s="55"/>
      <c r="G829" s="55"/>
      <c r="H829" s="55"/>
      <c r="I829" s="55"/>
      <c r="J829" s="55"/>
      <c r="K829" s="55"/>
      <c r="L829" s="55"/>
      <c r="M829" s="55"/>
      <c r="N829" s="55"/>
      <c r="O829" s="55"/>
      <c r="P829" s="55"/>
      <c r="Q829" s="55"/>
      <c r="R829" s="55"/>
      <c r="S829" s="55"/>
      <c r="T829" s="55"/>
      <c r="U829" s="55"/>
      <c r="V829" s="55"/>
      <c r="W829" s="55"/>
      <c r="X829" s="55"/>
      <c r="Y829" s="55"/>
      <c r="Z829" s="55"/>
      <c r="AA829" s="55"/>
      <c r="AB829" s="55"/>
    </row>
    <row r="830" spans="1:28" ht="15">
      <c r="A830" s="55"/>
      <c r="B830" s="55"/>
      <c r="C830" s="55"/>
      <c r="D830" s="55"/>
      <c r="E830" s="93"/>
      <c r="F830" s="55"/>
      <c r="G830" s="55"/>
      <c r="H830" s="55"/>
      <c r="I830" s="55"/>
      <c r="J830" s="55"/>
      <c r="K830" s="55"/>
      <c r="L830" s="55"/>
      <c r="M830" s="55"/>
      <c r="N830" s="55"/>
      <c r="O830" s="55"/>
      <c r="P830" s="55"/>
      <c r="Q830" s="55"/>
      <c r="R830" s="55"/>
      <c r="S830" s="55"/>
      <c r="T830" s="55"/>
      <c r="U830" s="55"/>
      <c r="V830" s="55"/>
      <c r="W830" s="55"/>
      <c r="X830" s="55"/>
      <c r="Y830" s="55"/>
      <c r="Z830" s="55"/>
      <c r="AA830" s="55"/>
      <c r="AB830" s="55"/>
    </row>
    <row r="831" spans="1:28" ht="15">
      <c r="A831" s="55"/>
      <c r="B831" s="55"/>
      <c r="C831" s="55"/>
      <c r="D831" s="55"/>
      <c r="E831" s="93"/>
      <c r="F831" s="55"/>
      <c r="G831" s="55"/>
      <c r="H831" s="55"/>
      <c r="I831" s="55"/>
      <c r="J831" s="55"/>
      <c r="K831" s="55"/>
      <c r="L831" s="55"/>
      <c r="M831" s="55"/>
      <c r="N831" s="55"/>
      <c r="O831" s="55"/>
      <c r="P831" s="55"/>
      <c r="Q831" s="55"/>
      <c r="R831" s="55"/>
      <c r="S831" s="55"/>
      <c r="T831" s="55"/>
      <c r="U831" s="55"/>
      <c r="V831" s="55"/>
      <c r="W831" s="55"/>
      <c r="X831" s="55"/>
      <c r="Y831" s="55"/>
      <c r="Z831" s="55"/>
      <c r="AA831" s="55"/>
      <c r="AB831" s="55"/>
    </row>
    <row r="832" spans="1:28" ht="15">
      <c r="A832" s="55"/>
      <c r="B832" s="55"/>
      <c r="C832" s="55"/>
      <c r="D832" s="55"/>
      <c r="E832" s="93"/>
      <c r="F832" s="55"/>
      <c r="G832" s="55"/>
      <c r="H832" s="55"/>
      <c r="I832" s="55"/>
      <c r="J832" s="55"/>
      <c r="K832" s="55"/>
      <c r="L832" s="55"/>
      <c r="M832" s="55"/>
      <c r="N832" s="55"/>
      <c r="O832" s="55"/>
      <c r="P832" s="55"/>
      <c r="Q832" s="55"/>
      <c r="R832" s="55"/>
      <c r="S832" s="55"/>
      <c r="T832" s="55"/>
      <c r="U832" s="55"/>
      <c r="V832" s="55"/>
      <c r="W832" s="55"/>
      <c r="X832" s="55"/>
      <c r="Y832" s="55"/>
      <c r="Z832" s="55"/>
      <c r="AA832" s="55"/>
      <c r="AB832" s="55"/>
    </row>
    <row r="833" spans="1:28" ht="15">
      <c r="A833" s="55"/>
      <c r="B833" s="55"/>
      <c r="C833" s="55"/>
      <c r="D833" s="55"/>
      <c r="E833" s="93"/>
      <c r="F833" s="55"/>
      <c r="G833" s="55"/>
      <c r="H833" s="55"/>
      <c r="I833" s="55"/>
      <c r="J833" s="55"/>
      <c r="K833" s="55"/>
      <c r="L833" s="55"/>
      <c r="M833" s="55"/>
      <c r="N833" s="55"/>
      <c r="O833" s="55"/>
      <c r="P833" s="55"/>
      <c r="Q833" s="55"/>
      <c r="R833" s="55"/>
      <c r="S833" s="55"/>
      <c r="T833" s="55"/>
      <c r="U833" s="55"/>
      <c r="V833" s="55"/>
      <c r="W833" s="55"/>
      <c r="X833" s="55"/>
      <c r="Y833" s="55"/>
      <c r="Z833" s="55"/>
      <c r="AA833" s="55"/>
      <c r="AB833" s="55"/>
    </row>
    <row r="834" spans="1:28" ht="15">
      <c r="A834" s="55"/>
      <c r="B834" s="55"/>
      <c r="C834" s="55"/>
      <c r="D834" s="55"/>
      <c r="E834" s="93"/>
      <c r="F834" s="55"/>
      <c r="G834" s="55"/>
      <c r="H834" s="55"/>
      <c r="I834" s="55"/>
      <c r="J834" s="55"/>
      <c r="K834" s="55"/>
      <c r="L834" s="55"/>
      <c r="M834" s="55"/>
      <c r="N834" s="55"/>
      <c r="O834" s="55"/>
      <c r="P834" s="55"/>
      <c r="Q834" s="55"/>
      <c r="R834" s="55"/>
      <c r="S834" s="55"/>
      <c r="T834" s="55"/>
      <c r="U834" s="55"/>
      <c r="V834" s="55"/>
      <c r="W834" s="55"/>
      <c r="X834" s="55"/>
      <c r="Y834" s="55"/>
      <c r="Z834" s="55"/>
      <c r="AA834" s="55"/>
      <c r="AB834" s="55"/>
    </row>
    <row r="835" spans="1:28" ht="15">
      <c r="A835" s="55"/>
      <c r="B835" s="55"/>
      <c r="C835" s="55"/>
      <c r="D835" s="55"/>
      <c r="E835" s="93"/>
      <c r="F835" s="55"/>
      <c r="G835" s="55"/>
      <c r="H835" s="55"/>
      <c r="I835" s="55"/>
      <c r="J835" s="55"/>
      <c r="K835" s="55"/>
      <c r="L835" s="55"/>
      <c r="M835" s="55"/>
      <c r="N835" s="55"/>
      <c r="O835" s="55"/>
      <c r="P835" s="55"/>
      <c r="Q835" s="55"/>
      <c r="R835" s="55"/>
      <c r="S835" s="55"/>
      <c r="T835" s="55"/>
      <c r="U835" s="55"/>
      <c r="V835" s="55"/>
      <c r="W835" s="55"/>
      <c r="X835" s="55"/>
      <c r="Y835" s="55"/>
      <c r="Z835" s="55"/>
      <c r="AA835" s="55"/>
      <c r="AB835" s="55"/>
    </row>
    <row r="836" spans="1:28" ht="15">
      <c r="A836" s="55"/>
      <c r="B836" s="55"/>
      <c r="C836" s="55"/>
      <c r="D836" s="55"/>
      <c r="E836" s="93"/>
      <c r="F836" s="55"/>
      <c r="G836" s="55"/>
      <c r="H836" s="55"/>
      <c r="I836" s="55"/>
      <c r="J836" s="55"/>
      <c r="K836" s="55"/>
      <c r="L836" s="55"/>
      <c r="M836" s="55"/>
      <c r="N836" s="55"/>
      <c r="O836" s="55"/>
      <c r="P836" s="55"/>
      <c r="Q836" s="55"/>
      <c r="R836" s="55"/>
      <c r="S836" s="55"/>
      <c r="T836" s="55"/>
      <c r="U836" s="55"/>
      <c r="V836" s="55"/>
      <c r="W836" s="55"/>
      <c r="X836" s="55"/>
      <c r="Y836" s="55"/>
      <c r="Z836" s="55"/>
      <c r="AA836" s="55"/>
      <c r="AB836" s="55"/>
    </row>
    <row r="837" spans="1:28" ht="15">
      <c r="A837" s="55"/>
      <c r="B837" s="55"/>
      <c r="C837" s="55"/>
      <c r="D837" s="55"/>
      <c r="E837" s="93"/>
      <c r="F837" s="55"/>
      <c r="G837" s="55"/>
      <c r="H837" s="55"/>
      <c r="I837" s="55"/>
      <c r="J837" s="55"/>
      <c r="K837" s="55"/>
      <c r="L837" s="55"/>
      <c r="M837" s="55"/>
      <c r="N837" s="55"/>
      <c r="O837" s="55"/>
      <c r="P837" s="55"/>
      <c r="Q837" s="55"/>
      <c r="R837" s="55"/>
      <c r="S837" s="55"/>
      <c r="T837" s="55"/>
      <c r="U837" s="55"/>
      <c r="V837" s="55"/>
      <c r="W837" s="55"/>
      <c r="X837" s="55"/>
      <c r="Y837" s="55"/>
      <c r="Z837" s="55"/>
      <c r="AA837" s="55"/>
      <c r="AB837" s="55"/>
    </row>
    <row r="838" spans="1:28" ht="15">
      <c r="A838" s="55"/>
      <c r="B838" s="55"/>
      <c r="C838" s="55"/>
      <c r="D838" s="55"/>
      <c r="E838" s="93"/>
      <c r="F838" s="55"/>
      <c r="G838" s="55"/>
      <c r="H838" s="55"/>
      <c r="I838" s="55"/>
      <c r="J838" s="55"/>
      <c r="K838" s="55"/>
      <c r="L838" s="55"/>
      <c r="M838" s="55"/>
      <c r="N838" s="55"/>
      <c r="O838" s="55"/>
      <c r="P838" s="55"/>
      <c r="Q838" s="55"/>
      <c r="R838" s="55"/>
      <c r="S838" s="55"/>
      <c r="T838" s="55"/>
      <c r="U838" s="55"/>
      <c r="V838" s="55"/>
      <c r="W838" s="55"/>
      <c r="X838" s="55"/>
      <c r="Y838" s="55"/>
      <c r="Z838" s="55"/>
      <c r="AA838" s="55"/>
      <c r="AB838" s="55"/>
    </row>
    <row r="839" spans="1:28" ht="15">
      <c r="A839" s="55"/>
      <c r="B839" s="55"/>
      <c r="C839" s="55"/>
      <c r="D839" s="55"/>
      <c r="E839" s="93"/>
      <c r="F839" s="55"/>
      <c r="G839" s="55"/>
      <c r="H839" s="55"/>
      <c r="I839" s="55"/>
      <c r="J839" s="55"/>
      <c r="K839" s="55"/>
      <c r="L839" s="55"/>
      <c r="M839" s="55"/>
      <c r="N839" s="55"/>
      <c r="O839" s="55"/>
      <c r="P839" s="55"/>
      <c r="Q839" s="55"/>
      <c r="R839" s="55"/>
      <c r="S839" s="55"/>
      <c r="T839" s="55"/>
      <c r="U839" s="55"/>
      <c r="V839" s="55"/>
      <c r="W839" s="55"/>
      <c r="X839" s="55"/>
      <c r="Y839" s="55"/>
      <c r="Z839" s="55"/>
      <c r="AA839" s="55"/>
      <c r="AB839" s="55"/>
    </row>
    <row r="840" spans="1:28" ht="15">
      <c r="A840" s="55"/>
      <c r="B840" s="55"/>
      <c r="C840" s="55"/>
      <c r="D840" s="55"/>
      <c r="E840" s="93"/>
      <c r="F840" s="55"/>
      <c r="G840" s="55"/>
      <c r="H840" s="55"/>
      <c r="I840" s="55"/>
      <c r="J840" s="55"/>
      <c r="K840" s="55"/>
      <c r="L840" s="55"/>
      <c r="M840" s="55"/>
      <c r="N840" s="55"/>
      <c r="O840" s="55"/>
      <c r="P840" s="55"/>
      <c r="Q840" s="55"/>
      <c r="R840" s="55"/>
      <c r="S840" s="55"/>
      <c r="T840" s="55"/>
      <c r="U840" s="55"/>
      <c r="V840" s="55"/>
      <c r="W840" s="55"/>
      <c r="X840" s="55"/>
      <c r="Y840" s="55"/>
      <c r="Z840" s="55"/>
      <c r="AA840" s="55"/>
      <c r="AB840" s="55"/>
    </row>
    <row r="841" spans="1:28" ht="15">
      <c r="A841" s="55"/>
      <c r="B841" s="55"/>
      <c r="C841" s="55"/>
      <c r="D841" s="55"/>
      <c r="E841" s="93"/>
      <c r="F841" s="55"/>
      <c r="G841" s="55"/>
      <c r="H841" s="55"/>
      <c r="I841" s="55"/>
      <c r="J841" s="55"/>
      <c r="K841" s="55"/>
      <c r="L841" s="55"/>
      <c r="M841" s="55"/>
      <c r="N841" s="55"/>
      <c r="O841" s="55"/>
      <c r="P841" s="55"/>
      <c r="Q841" s="55"/>
      <c r="R841" s="55"/>
      <c r="S841" s="55"/>
      <c r="T841" s="55"/>
      <c r="U841" s="55"/>
      <c r="V841" s="55"/>
      <c r="W841" s="55"/>
      <c r="X841" s="55"/>
      <c r="Y841" s="55"/>
      <c r="Z841" s="55"/>
      <c r="AA841" s="55"/>
      <c r="AB841" s="55"/>
    </row>
    <row r="842" spans="1:28" ht="15">
      <c r="A842" s="55"/>
      <c r="B842" s="55"/>
      <c r="C842" s="55"/>
      <c r="D842" s="55"/>
      <c r="E842" s="93"/>
      <c r="F842" s="55"/>
      <c r="G842" s="55"/>
      <c r="H842" s="55"/>
      <c r="I842" s="55"/>
      <c r="J842" s="55"/>
      <c r="K842" s="55"/>
      <c r="L842" s="55"/>
      <c r="M842" s="55"/>
      <c r="N842" s="55"/>
      <c r="O842" s="55"/>
      <c r="P842" s="55"/>
      <c r="Q842" s="55"/>
      <c r="R842" s="55"/>
      <c r="S842" s="55"/>
      <c r="T842" s="55"/>
      <c r="U842" s="55"/>
      <c r="V842" s="55"/>
      <c r="W842" s="55"/>
      <c r="X842" s="55"/>
      <c r="Y842" s="55"/>
      <c r="Z842" s="55"/>
      <c r="AA842" s="55"/>
      <c r="AB842" s="55"/>
    </row>
    <row r="843" spans="1:28" ht="15">
      <c r="A843" s="55"/>
      <c r="B843" s="55"/>
      <c r="C843" s="55"/>
      <c r="D843" s="55"/>
      <c r="E843" s="93"/>
      <c r="F843" s="55"/>
      <c r="G843" s="55"/>
      <c r="H843" s="55"/>
      <c r="I843" s="55"/>
      <c r="J843" s="55"/>
      <c r="K843" s="55"/>
      <c r="L843" s="55"/>
      <c r="M843" s="55"/>
      <c r="N843" s="55"/>
      <c r="O843" s="55"/>
      <c r="P843" s="55"/>
      <c r="Q843" s="55"/>
      <c r="R843" s="55"/>
      <c r="S843" s="55"/>
      <c r="T843" s="55"/>
      <c r="U843" s="55"/>
      <c r="V843" s="55"/>
      <c r="W843" s="55"/>
      <c r="X843" s="55"/>
      <c r="Y843" s="55"/>
      <c r="Z843" s="55"/>
      <c r="AA843" s="55"/>
      <c r="AB843" s="55"/>
    </row>
    <row r="844" spans="1:28" ht="15">
      <c r="A844" s="55"/>
      <c r="B844" s="55"/>
      <c r="C844" s="55"/>
      <c r="D844" s="55"/>
      <c r="E844" s="93"/>
      <c r="F844" s="55"/>
      <c r="G844" s="55"/>
      <c r="H844" s="55"/>
      <c r="I844" s="55"/>
      <c r="J844" s="55"/>
      <c r="K844" s="55"/>
      <c r="L844" s="55"/>
      <c r="M844" s="55"/>
      <c r="N844" s="55"/>
      <c r="O844" s="55"/>
      <c r="P844" s="55"/>
      <c r="Q844" s="55"/>
      <c r="R844" s="55"/>
      <c r="S844" s="55"/>
      <c r="T844" s="55"/>
      <c r="U844" s="55"/>
      <c r="V844" s="55"/>
      <c r="W844" s="55"/>
      <c r="X844" s="55"/>
      <c r="Y844" s="55"/>
      <c r="Z844" s="55"/>
      <c r="AA844" s="55"/>
      <c r="AB844" s="55"/>
    </row>
    <row r="845" spans="1:28" ht="15">
      <c r="A845" s="55"/>
      <c r="B845" s="55"/>
      <c r="C845" s="55"/>
      <c r="D845" s="55"/>
      <c r="E845" s="93"/>
      <c r="F845" s="55"/>
      <c r="G845" s="55"/>
      <c r="H845" s="55"/>
      <c r="I845" s="55"/>
      <c r="J845" s="55"/>
      <c r="K845" s="55"/>
      <c r="L845" s="55"/>
      <c r="M845" s="55"/>
      <c r="N845" s="55"/>
      <c r="O845" s="55"/>
      <c r="P845" s="55"/>
      <c r="Q845" s="55"/>
      <c r="R845" s="55"/>
      <c r="S845" s="55"/>
      <c r="T845" s="55"/>
      <c r="U845" s="55"/>
      <c r="V845" s="55"/>
      <c r="W845" s="55"/>
      <c r="X845" s="55"/>
      <c r="Y845" s="55"/>
      <c r="Z845" s="55"/>
      <c r="AA845" s="55"/>
      <c r="AB845" s="55"/>
    </row>
    <row r="846" spans="1:28" ht="15">
      <c r="A846" s="55"/>
      <c r="B846" s="55"/>
      <c r="C846" s="55"/>
      <c r="D846" s="55"/>
      <c r="E846" s="93"/>
      <c r="F846" s="55"/>
      <c r="G846" s="55"/>
      <c r="H846" s="55"/>
      <c r="I846" s="55"/>
      <c r="J846" s="55"/>
      <c r="K846" s="55"/>
      <c r="L846" s="55"/>
      <c r="M846" s="55"/>
      <c r="N846" s="55"/>
      <c r="O846" s="55"/>
      <c r="P846" s="55"/>
      <c r="Q846" s="55"/>
      <c r="R846" s="55"/>
      <c r="S846" s="55"/>
      <c r="T846" s="55"/>
      <c r="U846" s="55"/>
      <c r="V846" s="55"/>
      <c r="W846" s="55"/>
      <c r="X846" s="55"/>
      <c r="Y846" s="55"/>
      <c r="Z846" s="55"/>
      <c r="AA846" s="55"/>
      <c r="AB846" s="55"/>
    </row>
    <row r="847" spans="1:28" ht="15">
      <c r="A847" s="55"/>
      <c r="B847" s="55"/>
      <c r="C847" s="55"/>
      <c r="D847" s="55"/>
      <c r="E847" s="93"/>
      <c r="F847" s="55"/>
      <c r="G847" s="55"/>
      <c r="H847" s="55"/>
      <c r="I847" s="55"/>
      <c r="J847" s="55"/>
      <c r="K847" s="55"/>
      <c r="L847" s="55"/>
      <c r="M847" s="55"/>
      <c r="N847" s="55"/>
      <c r="O847" s="55"/>
      <c r="P847" s="55"/>
      <c r="Q847" s="55"/>
      <c r="R847" s="55"/>
      <c r="S847" s="55"/>
      <c r="T847" s="55"/>
      <c r="U847" s="55"/>
      <c r="V847" s="55"/>
      <c r="W847" s="55"/>
      <c r="X847" s="55"/>
      <c r="Y847" s="55"/>
      <c r="Z847" s="55"/>
      <c r="AA847" s="55"/>
      <c r="AB847" s="55"/>
    </row>
    <row r="848" spans="1:28" ht="15">
      <c r="A848" s="55"/>
      <c r="B848" s="55"/>
      <c r="C848" s="55"/>
      <c r="D848" s="55"/>
      <c r="E848" s="93"/>
      <c r="F848" s="55"/>
      <c r="G848" s="55"/>
      <c r="H848" s="55"/>
      <c r="I848" s="55"/>
      <c r="J848" s="55"/>
      <c r="K848" s="55"/>
      <c r="L848" s="55"/>
      <c r="M848" s="55"/>
      <c r="N848" s="55"/>
      <c r="O848" s="55"/>
      <c r="P848" s="55"/>
      <c r="Q848" s="55"/>
      <c r="R848" s="55"/>
      <c r="S848" s="55"/>
      <c r="T848" s="55"/>
      <c r="U848" s="55"/>
      <c r="V848" s="55"/>
      <c r="W848" s="55"/>
      <c r="X848" s="55"/>
      <c r="Y848" s="55"/>
      <c r="Z848" s="55"/>
      <c r="AA848" s="55"/>
      <c r="AB848" s="55"/>
    </row>
    <row r="849" spans="1:28" ht="15">
      <c r="A849" s="55"/>
      <c r="B849" s="55"/>
      <c r="C849" s="55"/>
      <c r="D849" s="55"/>
      <c r="E849" s="93"/>
      <c r="F849" s="55"/>
      <c r="G849" s="55"/>
      <c r="H849" s="55"/>
      <c r="I849" s="55"/>
      <c r="J849" s="55"/>
      <c r="K849" s="55"/>
      <c r="L849" s="55"/>
      <c r="M849" s="55"/>
      <c r="N849" s="55"/>
      <c r="O849" s="55"/>
      <c r="P849" s="55"/>
      <c r="Q849" s="55"/>
      <c r="R849" s="55"/>
      <c r="S849" s="55"/>
      <c r="T849" s="55"/>
      <c r="U849" s="55"/>
      <c r="V849" s="55"/>
      <c r="W849" s="55"/>
      <c r="X849" s="55"/>
      <c r="Y849" s="55"/>
      <c r="Z849" s="55"/>
      <c r="AA849" s="55"/>
      <c r="AB849" s="55"/>
    </row>
    <row r="850" spans="1:28" ht="15">
      <c r="A850" s="55"/>
      <c r="B850" s="55"/>
      <c r="C850" s="55"/>
      <c r="D850" s="55"/>
      <c r="E850" s="93"/>
      <c r="F850" s="55"/>
      <c r="G850" s="55"/>
      <c r="H850" s="55"/>
      <c r="I850" s="55"/>
      <c r="J850" s="55"/>
      <c r="K850" s="55"/>
      <c r="L850" s="55"/>
      <c r="M850" s="55"/>
      <c r="N850" s="55"/>
      <c r="O850" s="55"/>
      <c r="P850" s="55"/>
      <c r="Q850" s="55"/>
      <c r="R850" s="55"/>
      <c r="S850" s="55"/>
      <c r="T850" s="55"/>
      <c r="U850" s="55"/>
      <c r="V850" s="55"/>
      <c r="W850" s="55"/>
      <c r="X850" s="55"/>
      <c r="Y850" s="55"/>
      <c r="Z850" s="55"/>
      <c r="AA850" s="55"/>
      <c r="AB850" s="55"/>
    </row>
    <row r="851" spans="1:28" ht="15">
      <c r="A851" s="55"/>
      <c r="B851" s="55"/>
      <c r="C851" s="55"/>
      <c r="D851" s="55"/>
      <c r="E851" s="93"/>
      <c r="F851" s="55"/>
      <c r="G851" s="55"/>
      <c r="H851" s="55"/>
      <c r="I851" s="55"/>
      <c r="J851" s="55"/>
      <c r="K851" s="55"/>
      <c r="L851" s="55"/>
      <c r="M851" s="55"/>
      <c r="N851" s="55"/>
      <c r="O851" s="55"/>
      <c r="P851" s="55"/>
      <c r="Q851" s="55"/>
      <c r="R851" s="55"/>
      <c r="S851" s="55"/>
      <c r="T851" s="55"/>
      <c r="U851" s="55"/>
      <c r="V851" s="55"/>
      <c r="W851" s="55"/>
      <c r="X851" s="55"/>
      <c r="Y851" s="55"/>
      <c r="Z851" s="55"/>
      <c r="AA851" s="55"/>
      <c r="AB851" s="55"/>
    </row>
    <row r="852" spans="1:28" ht="15">
      <c r="A852" s="55"/>
      <c r="B852" s="55"/>
      <c r="C852" s="55"/>
      <c r="D852" s="55"/>
      <c r="E852" s="93"/>
      <c r="F852" s="55"/>
      <c r="G852" s="55"/>
      <c r="H852" s="55"/>
      <c r="I852" s="55"/>
      <c r="J852" s="55"/>
      <c r="K852" s="55"/>
      <c r="L852" s="55"/>
      <c r="M852" s="55"/>
      <c r="N852" s="55"/>
      <c r="O852" s="55"/>
      <c r="P852" s="55"/>
      <c r="Q852" s="55"/>
      <c r="R852" s="55"/>
      <c r="S852" s="55"/>
      <c r="T852" s="55"/>
      <c r="U852" s="55"/>
      <c r="V852" s="55"/>
      <c r="W852" s="55"/>
      <c r="X852" s="55"/>
      <c r="Y852" s="55"/>
      <c r="Z852" s="55"/>
      <c r="AA852" s="55"/>
      <c r="AB852" s="55"/>
    </row>
    <row r="853" spans="1:28" ht="15">
      <c r="A853" s="55"/>
      <c r="B853" s="55"/>
      <c r="C853" s="55"/>
      <c r="D853" s="55"/>
      <c r="E853" s="93"/>
      <c r="F853" s="55"/>
      <c r="G853" s="55"/>
      <c r="H853" s="55"/>
      <c r="I853" s="55"/>
      <c r="J853" s="55"/>
      <c r="K853" s="55"/>
      <c r="L853" s="55"/>
      <c r="M853" s="55"/>
      <c r="N853" s="55"/>
      <c r="O853" s="55"/>
      <c r="P853" s="55"/>
      <c r="Q853" s="55"/>
      <c r="R853" s="55"/>
      <c r="S853" s="55"/>
      <c r="T853" s="55"/>
      <c r="U853" s="55"/>
      <c r="V853" s="55"/>
      <c r="W853" s="55"/>
      <c r="X853" s="55"/>
      <c r="Y853" s="55"/>
      <c r="Z853" s="55"/>
      <c r="AA853" s="55"/>
      <c r="AB853" s="55"/>
    </row>
    <row r="854" spans="1:28" ht="15">
      <c r="A854" s="55"/>
      <c r="B854" s="55"/>
      <c r="C854" s="55"/>
      <c r="D854" s="55"/>
      <c r="E854" s="93"/>
      <c r="F854" s="55"/>
      <c r="G854" s="55"/>
      <c r="H854" s="55"/>
      <c r="I854" s="55"/>
      <c r="J854" s="55"/>
      <c r="K854" s="55"/>
      <c r="L854" s="55"/>
      <c r="M854" s="55"/>
      <c r="N854" s="55"/>
      <c r="O854" s="55"/>
      <c r="P854" s="55"/>
      <c r="Q854" s="55"/>
      <c r="R854" s="55"/>
      <c r="S854" s="55"/>
      <c r="T854" s="55"/>
      <c r="U854" s="55"/>
      <c r="V854" s="55"/>
      <c r="W854" s="55"/>
      <c r="X854" s="55"/>
      <c r="Y854" s="55"/>
      <c r="Z854" s="55"/>
      <c r="AA854" s="55"/>
      <c r="AB854" s="55"/>
    </row>
    <row r="855" spans="1:28" ht="15">
      <c r="A855" s="55"/>
      <c r="B855" s="55"/>
      <c r="C855" s="55"/>
      <c r="D855" s="55"/>
      <c r="E855" s="93"/>
      <c r="F855" s="55"/>
      <c r="G855" s="55"/>
      <c r="H855" s="55"/>
      <c r="I855" s="55"/>
      <c r="J855" s="55"/>
      <c r="K855" s="55"/>
      <c r="L855" s="55"/>
      <c r="M855" s="55"/>
      <c r="N855" s="55"/>
      <c r="O855" s="55"/>
      <c r="P855" s="55"/>
      <c r="Q855" s="55"/>
      <c r="R855" s="55"/>
      <c r="S855" s="55"/>
      <c r="T855" s="55"/>
      <c r="U855" s="55"/>
      <c r="V855" s="55"/>
      <c r="W855" s="55"/>
      <c r="X855" s="55"/>
      <c r="Y855" s="55"/>
      <c r="Z855" s="55"/>
      <c r="AA855" s="55"/>
      <c r="AB855" s="55"/>
    </row>
    <row r="856" spans="1:28" ht="15">
      <c r="A856" s="55"/>
      <c r="B856" s="55"/>
      <c r="C856" s="55"/>
      <c r="D856" s="55"/>
      <c r="E856" s="93"/>
      <c r="F856" s="55"/>
      <c r="G856" s="55"/>
      <c r="H856" s="55"/>
      <c r="I856" s="55"/>
      <c r="J856" s="55"/>
      <c r="K856" s="55"/>
      <c r="L856" s="55"/>
      <c r="M856" s="55"/>
      <c r="N856" s="55"/>
      <c r="O856" s="55"/>
      <c r="P856" s="55"/>
      <c r="Q856" s="55"/>
      <c r="R856" s="55"/>
      <c r="S856" s="55"/>
      <c r="T856" s="55"/>
      <c r="U856" s="55"/>
      <c r="V856" s="55"/>
      <c r="W856" s="55"/>
      <c r="X856" s="55"/>
      <c r="Y856" s="55"/>
      <c r="Z856" s="55"/>
      <c r="AA856" s="55"/>
      <c r="AB856" s="55"/>
    </row>
    <row r="857" spans="1:28" ht="15">
      <c r="A857" s="55"/>
      <c r="B857" s="55"/>
      <c r="C857" s="55"/>
      <c r="D857" s="55"/>
      <c r="E857" s="93"/>
      <c r="F857" s="55"/>
      <c r="G857" s="55"/>
      <c r="H857" s="55"/>
      <c r="I857" s="55"/>
      <c r="J857" s="55"/>
      <c r="K857" s="55"/>
      <c r="L857" s="55"/>
      <c r="M857" s="55"/>
      <c r="N857" s="55"/>
      <c r="O857" s="55"/>
      <c r="P857" s="55"/>
      <c r="Q857" s="55"/>
      <c r="R857" s="55"/>
      <c r="S857" s="55"/>
      <c r="T857" s="55"/>
      <c r="U857" s="55"/>
      <c r="V857" s="55"/>
      <c r="W857" s="55"/>
      <c r="X857" s="55"/>
      <c r="Y857" s="55"/>
      <c r="Z857" s="55"/>
      <c r="AA857" s="55"/>
      <c r="AB857" s="55"/>
    </row>
    <row r="858" spans="1:28" ht="15">
      <c r="A858" s="55"/>
      <c r="B858" s="55"/>
      <c r="C858" s="55"/>
      <c r="D858" s="55"/>
      <c r="E858" s="93"/>
      <c r="F858" s="55"/>
      <c r="G858" s="55"/>
      <c r="H858" s="55"/>
      <c r="I858" s="55"/>
      <c r="J858" s="55"/>
      <c r="K858" s="55"/>
      <c r="L858" s="55"/>
      <c r="M858" s="55"/>
      <c r="N858" s="55"/>
      <c r="O858" s="55"/>
      <c r="P858" s="55"/>
      <c r="Q858" s="55"/>
      <c r="R858" s="55"/>
      <c r="S858" s="55"/>
      <c r="T858" s="55"/>
      <c r="U858" s="55"/>
      <c r="V858" s="55"/>
      <c r="W858" s="55"/>
      <c r="X858" s="55"/>
      <c r="Y858" s="55"/>
      <c r="Z858" s="55"/>
      <c r="AA858" s="55"/>
      <c r="AB858" s="55"/>
    </row>
    <row r="859" spans="1:28" ht="15">
      <c r="A859" s="55"/>
      <c r="B859" s="55"/>
      <c r="C859" s="55"/>
      <c r="D859" s="55"/>
      <c r="E859" s="93"/>
      <c r="F859" s="55"/>
      <c r="G859" s="55"/>
      <c r="H859" s="55"/>
      <c r="I859" s="55"/>
      <c r="J859" s="55"/>
      <c r="K859" s="55"/>
      <c r="L859" s="55"/>
      <c r="M859" s="55"/>
      <c r="N859" s="55"/>
      <c r="O859" s="55"/>
      <c r="P859" s="55"/>
      <c r="Q859" s="55"/>
      <c r="R859" s="55"/>
      <c r="S859" s="55"/>
      <c r="T859" s="55"/>
      <c r="U859" s="55"/>
      <c r="V859" s="55"/>
      <c r="W859" s="55"/>
      <c r="X859" s="55"/>
      <c r="Y859" s="55"/>
      <c r="Z859" s="55"/>
      <c r="AA859" s="55"/>
      <c r="AB859" s="55"/>
    </row>
    <row r="860" spans="1:28" ht="15">
      <c r="A860" s="55"/>
      <c r="B860" s="55"/>
      <c r="C860" s="55"/>
      <c r="D860" s="55"/>
      <c r="E860" s="93"/>
      <c r="F860" s="55"/>
      <c r="G860" s="55"/>
      <c r="H860" s="55"/>
      <c r="I860" s="55"/>
      <c r="J860" s="55"/>
      <c r="K860" s="55"/>
      <c r="L860" s="55"/>
      <c r="M860" s="55"/>
      <c r="N860" s="55"/>
      <c r="O860" s="55"/>
      <c r="P860" s="55"/>
      <c r="Q860" s="55"/>
      <c r="R860" s="55"/>
      <c r="S860" s="55"/>
      <c r="T860" s="55"/>
      <c r="U860" s="55"/>
      <c r="V860" s="55"/>
      <c r="W860" s="55"/>
      <c r="X860" s="55"/>
      <c r="Y860" s="55"/>
      <c r="Z860" s="55"/>
      <c r="AA860" s="55"/>
      <c r="AB860" s="55"/>
    </row>
    <row r="861" spans="1:28" ht="15">
      <c r="A861" s="55"/>
      <c r="B861" s="55"/>
      <c r="C861" s="55"/>
      <c r="D861" s="55"/>
      <c r="E861" s="93"/>
      <c r="F861" s="55"/>
      <c r="G861" s="55"/>
      <c r="H861" s="55"/>
      <c r="I861" s="55"/>
      <c r="J861" s="55"/>
      <c r="K861" s="55"/>
      <c r="L861" s="55"/>
      <c r="M861" s="55"/>
      <c r="N861" s="55"/>
      <c r="O861" s="55"/>
      <c r="P861" s="55"/>
      <c r="Q861" s="55"/>
      <c r="R861" s="55"/>
      <c r="S861" s="55"/>
      <c r="T861" s="55"/>
      <c r="U861" s="55"/>
      <c r="V861" s="55"/>
      <c r="W861" s="55"/>
      <c r="X861" s="55"/>
      <c r="Y861" s="55"/>
      <c r="Z861" s="55"/>
      <c r="AA861" s="55"/>
      <c r="AB861" s="55"/>
    </row>
    <row r="862" spans="1:28" ht="15">
      <c r="A862" s="55"/>
      <c r="B862" s="55"/>
      <c r="C862" s="55"/>
      <c r="D862" s="55"/>
      <c r="E862" s="93"/>
      <c r="F862" s="55"/>
      <c r="G862" s="55"/>
      <c r="H862" s="55"/>
      <c r="I862" s="55"/>
      <c r="J862" s="55"/>
      <c r="K862" s="55"/>
      <c r="L862" s="55"/>
      <c r="M862" s="55"/>
      <c r="N862" s="55"/>
      <c r="O862" s="55"/>
      <c r="P862" s="55"/>
      <c r="Q862" s="55"/>
      <c r="R862" s="55"/>
      <c r="S862" s="55"/>
      <c r="T862" s="55"/>
      <c r="U862" s="55"/>
      <c r="V862" s="55"/>
      <c r="W862" s="55"/>
      <c r="X862" s="55"/>
      <c r="Y862" s="55"/>
      <c r="Z862" s="55"/>
      <c r="AA862" s="55"/>
      <c r="AB862" s="55"/>
    </row>
    <row r="863" spans="1:28" ht="15">
      <c r="A863" s="55"/>
      <c r="B863" s="55"/>
      <c r="C863" s="55"/>
      <c r="D863" s="55"/>
      <c r="E863" s="93"/>
      <c r="F863" s="55"/>
      <c r="G863" s="55"/>
      <c r="H863" s="55"/>
      <c r="I863" s="55"/>
      <c r="J863" s="55"/>
      <c r="K863" s="55"/>
      <c r="L863" s="55"/>
      <c r="M863" s="55"/>
      <c r="N863" s="55"/>
      <c r="O863" s="55"/>
      <c r="P863" s="55"/>
      <c r="Q863" s="55"/>
      <c r="R863" s="55"/>
      <c r="S863" s="55"/>
      <c r="T863" s="55"/>
      <c r="U863" s="55"/>
      <c r="V863" s="55"/>
      <c r="W863" s="55"/>
      <c r="X863" s="55"/>
      <c r="Y863" s="55"/>
      <c r="Z863" s="55"/>
      <c r="AA863" s="55"/>
      <c r="AB863" s="55"/>
    </row>
    <row r="864" spans="1:28" ht="15">
      <c r="A864" s="55"/>
      <c r="B864" s="55"/>
      <c r="C864" s="55"/>
      <c r="D864" s="55"/>
      <c r="E864" s="93"/>
      <c r="F864" s="55"/>
      <c r="G864" s="55"/>
      <c r="H864" s="55"/>
      <c r="I864" s="55"/>
      <c r="J864" s="55"/>
      <c r="K864" s="55"/>
      <c r="L864" s="55"/>
      <c r="M864" s="55"/>
      <c r="N864" s="55"/>
      <c r="O864" s="55"/>
      <c r="P864" s="55"/>
      <c r="Q864" s="55"/>
      <c r="R864" s="55"/>
      <c r="S864" s="55"/>
      <c r="T864" s="55"/>
      <c r="U864" s="55"/>
      <c r="V864" s="55"/>
      <c r="W864" s="55"/>
      <c r="X864" s="55"/>
      <c r="Y864" s="55"/>
      <c r="Z864" s="55"/>
      <c r="AA864" s="55"/>
      <c r="AB864" s="55"/>
    </row>
    <row r="865" spans="1:28" ht="15">
      <c r="A865" s="55"/>
      <c r="B865" s="55"/>
      <c r="C865" s="55"/>
      <c r="D865" s="55"/>
      <c r="E865" s="93"/>
      <c r="F865" s="55"/>
      <c r="G865" s="55"/>
      <c r="H865" s="55"/>
      <c r="I865" s="55"/>
      <c r="J865" s="55"/>
      <c r="K865" s="55"/>
      <c r="L865" s="55"/>
      <c r="M865" s="55"/>
      <c r="N865" s="55"/>
      <c r="O865" s="55"/>
      <c r="P865" s="55"/>
      <c r="Q865" s="55"/>
      <c r="R865" s="55"/>
      <c r="S865" s="55"/>
      <c r="T865" s="55"/>
      <c r="U865" s="55"/>
      <c r="V865" s="55"/>
      <c r="W865" s="55"/>
      <c r="X865" s="55"/>
      <c r="Y865" s="55"/>
      <c r="Z865" s="55"/>
      <c r="AA865" s="55"/>
      <c r="AB865" s="55"/>
    </row>
    <row r="866" spans="1:28" ht="15">
      <c r="A866" s="55"/>
      <c r="B866" s="55"/>
      <c r="C866" s="55"/>
      <c r="D866" s="55"/>
      <c r="E866" s="93"/>
      <c r="F866" s="55"/>
      <c r="G866" s="55"/>
      <c r="H866" s="55"/>
      <c r="I866" s="55"/>
      <c r="J866" s="55"/>
      <c r="K866" s="55"/>
      <c r="L866" s="55"/>
      <c r="M866" s="55"/>
      <c r="N866" s="55"/>
      <c r="O866" s="55"/>
      <c r="P866" s="55"/>
      <c r="Q866" s="55"/>
      <c r="R866" s="55"/>
      <c r="S866" s="55"/>
      <c r="T866" s="55"/>
      <c r="U866" s="55"/>
      <c r="V866" s="55"/>
      <c r="W866" s="55"/>
      <c r="X866" s="55"/>
      <c r="Y866" s="55"/>
      <c r="Z866" s="55"/>
      <c r="AA866" s="55"/>
      <c r="AB866" s="55"/>
    </row>
    <row r="867" spans="1:28" ht="15">
      <c r="A867" s="55"/>
      <c r="B867" s="55"/>
      <c r="C867" s="55"/>
      <c r="D867" s="55"/>
      <c r="E867" s="93"/>
      <c r="F867" s="55"/>
      <c r="G867" s="55"/>
      <c r="H867" s="55"/>
      <c r="I867" s="55"/>
      <c r="J867" s="55"/>
      <c r="K867" s="55"/>
      <c r="L867" s="55"/>
      <c r="M867" s="55"/>
      <c r="N867" s="55"/>
      <c r="O867" s="55"/>
      <c r="P867" s="55"/>
      <c r="Q867" s="55"/>
      <c r="R867" s="55"/>
      <c r="S867" s="55"/>
      <c r="T867" s="55"/>
      <c r="U867" s="55"/>
      <c r="V867" s="55"/>
      <c r="W867" s="55"/>
      <c r="X867" s="55"/>
      <c r="Y867" s="55"/>
      <c r="Z867" s="55"/>
      <c r="AA867" s="55"/>
      <c r="AB867" s="55"/>
    </row>
    <row r="868" spans="1:28" ht="15">
      <c r="A868" s="55"/>
      <c r="B868" s="55"/>
      <c r="C868" s="55"/>
      <c r="D868" s="55"/>
      <c r="E868" s="93"/>
      <c r="F868" s="55"/>
      <c r="G868" s="55"/>
      <c r="H868" s="55"/>
      <c r="I868" s="55"/>
      <c r="J868" s="55"/>
      <c r="K868" s="55"/>
      <c r="L868" s="55"/>
      <c r="M868" s="55"/>
      <c r="N868" s="55"/>
      <c r="O868" s="55"/>
      <c r="P868" s="55"/>
      <c r="Q868" s="55"/>
      <c r="R868" s="55"/>
      <c r="S868" s="55"/>
      <c r="T868" s="55"/>
      <c r="U868" s="55"/>
      <c r="V868" s="55"/>
      <c r="W868" s="55"/>
      <c r="X868" s="55"/>
      <c r="Y868" s="55"/>
      <c r="Z868" s="55"/>
      <c r="AA868" s="55"/>
      <c r="AB868" s="55"/>
    </row>
    <row r="869" spans="1:28" ht="15">
      <c r="A869" s="55"/>
      <c r="B869" s="55"/>
      <c r="C869" s="55"/>
      <c r="D869" s="55"/>
      <c r="E869" s="93"/>
      <c r="F869" s="55"/>
      <c r="G869" s="55"/>
      <c r="H869" s="55"/>
      <c r="I869" s="55"/>
      <c r="J869" s="55"/>
      <c r="K869" s="55"/>
      <c r="L869" s="55"/>
      <c r="M869" s="55"/>
      <c r="N869" s="55"/>
      <c r="O869" s="55"/>
      <c r="P869" s="55"/>
      <c r="Q869" s="55"/>
      <c r="R869" s="55"/>
      <c r="S869" s="55"/>
      <c r="T869" s="55"/>
      <c r="U869" s="55"/>
      <c r="V869" s="55"/>
      <c r="W869" s="55"/>
      <c r="X869" s="55"/>
      <c r="Y869" s="55"/>
      <c r="Z869" s="55"/>
      <c r="AA869" s="55"/>
      <c r="AB869" s="55"/>
    </row>
    <row r="870" spans="1:28" ht="15">
      <c r="A870" s="55"/>
      <c r="B870" s="55"/>
      <c r="C870" s="55"/>
      <c r="D870" s="55"/>
      <c r="E870" s="93"/>
      <c r="F870" s="55"/>
      <c r="G870" s="55"/>
      <c r="H870" s="55"/>
      <c r="I870" s="55"/>
      <c r="J870" s="55"/>
      <c r="K870" s="55"/>
      <c r="L870" s="55"/>
      <c r="M870" s="55"/>
      <c r="N870" s="55"/>
      <c r="O870" s="55"/>
      <c r="P870" s="55"/>
      <c r="Q870" s="55"/>
      <c r="R870" s="55"/>
      <c r="S870" s="55"/>
      <c r="T870" s="55"/>
      <c r="U870" s="55"/>
      <c r="V870" s="55"/>
      <c r="W870" s="55"/>
      <c r="X870" s="55"/>
      <c r="Y870" s="55"/>
      <c r="Z870" s="55"/>
      <c r="AA870" s="55"/>
      <c r="AB870" s="55"/>
    </row>
    <row r="871" spans="1:28" ht="15">
      <c r="A871" s="55"/>
      <c r="B871" s="55"/>
      <c r="C871" s="55"/>
      <c r="D871" s="55"/>
      <c r="E871" s="93"/>
      <c r="F871" s="55"/>
      <c r="G871" s="55"/>
      <c r="H871" s="55"/>
      <c r="I871" s="55"/>
      <c r="J871" s="55"/>
      <c r="K871" s="55"/>
      <c r="L871" s="55"/>
      <c r="M871" s="55"/>
      <c r="N871" s="55"/>
      <c r="O871" s="55"/>
      <c r="P871" s="55"/>
      <c r="Q871" s="55"/>
      <c r="R871" s="55"/>
      <c r="S871" s="55"/>
      <c r="T871" s="55"/>
      <c r="U871" s="55"/>
      <c r="V871" s="55"/>
      <c r="W871" s="55"/>
      <c r="X871" s="55"/>
      <c r="Y871" s="55"/>
      <c r="Z871" s="55"/>
      <c r="AA871" s="55"/>
      <c r="AB871" s="55"/>
    </row>
    <row r="872" spans="1:28" ht="15">
      <c r="A872" s="55"/>
      <c r="B872" s="55"/>
      <c r="C872" s="55"/>
      <c r="D872" s="55"/>
      <c r="E872" s="93"/>
      <c r="F872" s="55"/>
      <c r="G872" s="55"/>
      <c r="H872" s="55"/>
      <c r="I872" s="55"/>
      <c r="J872" s="55"/>
      <c r="K872" s="55"/>
      <c r="L872" s="55"/>
      <c r="M872" s="55"/>
      <c r="N872" s="55"/>
      <c r="O872" s="55"/>
      <c r="P872" s="55"/>
      <c r="Q872" s="55"/>
      <c r="R872" s="55"/>
      <c r="S872" s="55"/>
      <c r="T872" s="55"/>
      <c r="U872" s="55"/>
      <c r="V872" s="55"/>
      <c r="W872" s="55"/>
      <c r="X872" s="55"/>
      <c r="Y872" s="55"/>
      <c r="Z872" s="55"/>
      <c r="AA872" s="55"/>
      <c r="AB872" s="55"/>
    </row>
    <row r="873" spans="1:28" ht="15">
      <c r="A873" s="55"/>
      <c r="B873" s="55"/>
      <c r="C873" s="55"/>
      <c r="D873" s="55"/>
      <c r="E873" s="93"/>
      <c r="F873" s="55"/>
      <c r="G873" s="55"/>
      <c r="H873" s="55"/>
      <c r="I873" s="55"/>
      <c r="J873" s="55"/>
      <c r="K873" s="55"/>
      <c r="L873" s="55"/>
      <c r="M873" s="55"/>
      <c r="N873" s="55"/>
      <c r="O873" s="55"/>
      <c r="P873" s="55"/>
      <c r="Q873" s="55"/>
      <c r="R873" s="55"/>
      <c r="S873" s="55"/>
      <c r="T873" s="55"/>
      <c r="U873" s="55"/>
      <c r="V873" s="55"/>
      <c r="W873" s="55"/>
      <c r="X873" s="55"/>
      <c r="Y873" s="55"/>
      <c r="Z873" s="55"/>
      <c r="AA873" s="55"/>
      <c r="AB873" s="55"/>
    </row>
    <row r="874" spans="1:28" ht="15">
      <c r="A874" s="55"/>
      <c r="B874" s="55"/>
      <c r="C874" s="55"/>
      <c r="D874" s="55"/>
      <c r="E874" s="93"/>
      <c r="F874" s="55"/>
      <c r="G874" s="55"/>
      <c r="H874" s="55"/>
      <c r="I874" s="55"/>
      <c r="J874" s="55"/>
      <c r="K874" s="55"/>
      <c r="L874" s="55"/>
      <c r="M874" s="55"/>
      <c r="N874" s="55"/>
      <c r="O874" s="55"/>
      <c r="P874" s="55"/>
      <c r="Q874" s="55"/>
      <c r="R874" s="55"/>
      <c r="S874" s="55"/>
      <c r="T874" s="55"/>
      <c r="U874" s="55"/>
      <c r="V874" s="55"/>
      <c r="W874" s="55"/>
      <c r="X874" s="55"/>
      <c r="Y874" s="55"/>
      <c r="Z874" s="55"/>
      <c r="AA874" s="55"/>
      <c r="AB874" s="55"/>
    </row>
    <row r="875" spans="1:28" ht="15">
      <c r="A875" s="55"/>
      <c r="B875" s="55"/>
      <c r="C875" s="55"/>
      <c r="D875" s="55"/>
      <c r="E875" s="93"/>
      <c r="F875" s="55"/>
      <c r="G875" s="55"/>
      <c r="H875" s="55"/>
      <c r="I875" s="55"/>
      <c r="J875" s="55"/>
      <c r="K875" s="55"/>
      <c r="L875" s="55"/>
      <c r="M875" s="55"/>
      <c r="N875" s="55"/>
      <c r="O875" s="55"/>
      <c r="P875" s="55"/>
      <c r="Q875" s="55"/>
      <c r="R875" s="55"/>
      <c r="S875" s="55"/>
      <c r="T875" s="55"/>
      <c r="U875" s="55"/>
      <c r="V875" s="55"/>
      <c r="W875" s="55"/>
      <c r="X875" s="55"/>
      <c r="Y875" s="55"/>
      <c r="Z875" s="55"/>
      <c r="AA875" s="55"/>
      <c r="AB875" s="55"/>
    </row>
    <row r="876" spans="1:28" ht="15">
      <c r="A876" s="55"/>
      <c r="B876" s="55"/>
      <c r="C876" s="55"/>
      <c r="D876" s="55"/>
      <c r="E876" s="93"/>
      <c r="F876" s="55"/>
      <c r="G876" s="55"/>
      <c r="H876" s="55"/>
      <c r="I876" s="55"/>
      <c r="J876" s="55"/>
      <c r="K876" s="55"/>
      <c r="L876" s="55"/>
      <c r="M876" s="55"/>
      <c r="N876" s="55"/>
      <c r="O876" s="55"/>
      <c r="P876" s="55"/>
      <c r="Q876" s="55"/>
      <c r="R876" s="55"/>
      <c r="S876" s="55"/>
      <c r="T876" s="55"/>
      <c r="U876" s="55"/>
      <c r="V876" s="55"/>
      <c r="W876" s="55"/>
      <c r="X876" s="55"/>
      <c r="Y876" s="55"/>
      <c r="Z876" s="55"/>
      <c r="AA876" s="55"/>
      <c r="AB876" s="55"/>
    </row>
    <row r="877" spans="1:28" ht="15">
      <c r="A877" s="55"/>
      <c r="B877" s="55"/>
      <c r="C877" s="55"/>
      <c r="D877" s="55"/>
      <c r="E877" s="93"/>
      <c r="F877" s="55"/>
      <c r="G877" s="55"/>
      <c r="H877" s="55"/>
      <c r="I877" s="55"/>
      <c r="J877" s="55"/>
      <c r="K877" s="55"/>
      <c r="L877" s="55"/>
      <c r="M877" s="55"/>
      <c r="N877" s="55"/>
      <c r="O877" s="55"/>
      <c r="P877" s="55"/>
      <c r="Q877" s="55"/>
      <c r="R877" s="55"/>
      <c r="S877" s="55"/>
      <c r="T877" s="55"/>
      <c r="U877" s="55"/>
      <c r="V877" s="55"/>
      <c r="W877" s="55"/>
      <c r="X877" s="55"/>
      <c r="Y877" s="55"/>
      <c r="Z877" s="55"/>
      <c r="AA877" s="55"/>
      <c r="AB877" s="55"/>
    </row>
    <row r="878" spans="1:28" ht="15">
      <c r="A878" s="55"/>
      <c r="B878" s="55"/>
      <c r="C878" s="55"/>
      <c r="D878" s="55"/>
      <c r="E878" s="93"/>
      <c r="F878" s="55"/>
      <c r="G878" s="55"/>
      <c r="H878" s="55"/>
      <c r="I878" s="55"/>
      <c r="J878" s="55"/>
      <c r="K878" s="55"/>
      <c r="L878" s="55"/>
      <c r="M878" s="55"/>
      <c r="N878" s="55"/>
      <c r="O878" s="55"/>
      <c r="P878" s="55"/>
      <c r="Q878" s="55"/>
      <c r="R878" s="55"/>
      <c r="S878" s="55"/>
      <c r="T878" s="55"/>
      <c r="U878" s="55"/>
      <c r="V878" s="55"/>
      <c r="W878" s="55"/>
      <c r="X878" s="55"/>
      <c r="Y878" s="55"/>
      <c r="Z878" s="55"/>
      <c r="AA878" s="55"/>
      <c r="AB878" s="55"/>
    </row>
    <row r="879" spans="1:28" ht="15">
      <c r="A879" s="55"/>
      <c r="B879" s="55"/>
      <c r="C879" s="55"/>
      <c r="D879" s="55"/>
      <c r="E879" s="93"/>
      <c r="F879" s="55"/>
      <c r="G879" s="55"/>
      <c r="H879" s="55"/>
      <c r="I879" s="55"/>
      <c r="J879" s="55"/>
      <c r="K879" s="55"/>
      <c r="L879" s="55"/>
      <c r="M879" s="55"/>
      <c r="N879" s="55"/>
      <c r="O879" s="55"/>
      <c r="P879" s="55"/>
      <c r="Q879" s="55"/>
      <c r="R879" s="55"/>
      <c r="S879" s="55"/>
      <c r="T879" s="55"/>
      <c r="U879" s="55"/>
      <c r="V879" s="55"/>
      <c r="W879" s="55"/>
      <c r="X879" s="55"/>
      <c r="Y879" s="55"/>
      <c r="Z879" s="55"/>
      <c r="AA879" s="55"/>
      <c r="AB879" s="55"/>
    </row>
    <row r="880" spans="1:28" ht="15">
      <c r="A880" s="55"/>
      <c r="B880" s="55"/>
      <c r="C880" s="55"/>
      <c r="D880" s="55"/>
      <c r="E880" s="93"/>
      <c r="F880" s="55"/>
      <c r="G880" s="55"/>
      <c r="H880" s="55"/>
      <c r="I880" s="55"/>
      <c r="J880" s="55"/>
      <c r="K880" s="55"/>
      <c r="L880" s="55"/>
      <c r="M880" s="55"/>
      <c r="N880" s="55"/>
      <c r="O880" s="55"/>
      <c r="P880" s="55"/>
      <c r="Q880" s="55"/>
      <c r="R880" s="55"/>
      <c r="S880" s="55"/>
      <c r="T880" s="55"/>
      <c r="U880" s="55"/>
      <c r="V880" s="55"/>
      <c r="W880" s="55"/>
      <c r="X880" s="55"/>
      <c r="Y880" s="55"/>
      <c r="Z880" s="55"/>
      <c r="AA880" s="55"/>
      <c r="AB880" s="55"/>
    </row>
    <row r="881" spans="1:28" ht="15">
      <c r="A881" s="55"/>
      <c r="B881" s="55"/>
      <c r="C881" s="55"/>
      <c r="D881" s="55"/>
      <c r="E881" s="93"/>
      <c r="F881" s="55"/>
      <c r="G881" s="55"/>
      <c r="H881" s="55"/>
      <c r="I881" s="55"/>
      <c r="J881" s="55"/>
      <c r="K881" s="55"/>
      <c r="L881" s="55"/>
      <c r="M881" s="55"/>
      <c r="N881" s="55"/>
      <c r="O881" s="55"/>
      <c r="P881" s="55"/>
      <c r="Q881" s="55"/>
      <c r="R881" s="55"/>
      <c r="S881" s="55"/>
      <c r="T881" s="55"/>
      <c r="U881" s="55"/>
      <c r="V881" s="55"/>
      <c r="W881" s="55"/>
      <c r="X881" s="55"/>
      <c r="Y881" s="55"/>
      <c r="Z881" s="55"/>
      <c r="AA881" s="55"/>
      <c r="AB881" s="55"/>
    </row>
    <row r="882" spans="1:28" ht="15">
      <c r="A882" s="55"/>
      <c r="B882" s="55"/>
      <c r="C882" s="55"/>
      <c r="D882" s="55"/>
      <c r="E882" s="93"/>
      <c r="F882" s="55"/>
      <c r="G882" s="55"/>
      <c r="H882" s="55"/>
      <c r="I882" s="55"/>
      <c r="J882" s="55"/>
      <c r="K882" s="55"/>
      <c r="L882" s="55"/>
      <c r="M882" s="55"/>
      <c r="N882" s="55"/>
      <c r="O882" s="55"/>
      <c r="P882" s="55"/>
      <c r="Q882" s="55"/>
      <c r="R882" s="55"/>
      <c r="S882" s="55"/>
      <c r="T882" s="55"/>
      <c r="U882" s="55"/>
      <c r="V882" s="55"/>
      <c r="W882" s="55"/>
      <c r="X882" s="55"/>
      <c r="Y882" s="55"/>
      <c r="Z882" s="55"/>
      <c r="AA882" s="55"/>
      <c r="AB882" s="55"/>
    </row>
    <row r="883" spans="1:28" ht="15">
      <c r="A883" s="55"/>
      <c r="B883" s="55"/>
      <c r="C883" s="55"/>
      <c r="D883" s="55"/>
      <c r="E883" s="93"/>
      <c r="F883" s="55"/>
      <c r="G883" s="55"/>
      <c r="H883" s="55"/>
      <c r="I883" s="55"/>
      <c r="J883" s="55"/>
      <c r="K883" s="55"/>
      <c r="L883" s="55"/>
      <c r="M883" s="55"/>
      <c r="N883" s="55"/>
      <c r="O883" s="55"/>
      <c r="P883" s="55"/>
      <c r="Q883" s="55"/>
      <c r="R883" s="55"/>
      <c r="S883" s="55"/>
      <c r="T883" s="55"/>
      <c r="U883" s="55"/>
      <c r="V883" s="55"/>
      <c r="W883" s="55"/>
      <c r="X883" s="55"/>
      <c r="Y883" s="55"/>
      <c r="Z883" s="55"/>
      <c r="AA883" s="55"/>
      <c r="AB883" s="55"/>
    </row>
    <row r="884" spans="1:28" ht="15">
      <c r="A884" s="55"/>
      <c r="B884" s="55"/>
      <c r="C884" s="55"/>
      <c r="D884" s="55"/>
      <c r="E884" s="93"/>
      <c r="F884" s="55"/>
      <c r="G884" s="55"/>
      <c r="H884" s="55"/>
      <c r="I884" s="55"/>
      <c r="J884" s="55"/>
      <c r="K884" s="55"/>
      <c r="L884" s="55"/>
      <c r="M884" s="55"/>
      <c r="N884" s="55"/>
      <c r="O884" s="55"/>
      <c r="P884" s="55"/>
      <c r="Q884" s="55"/>
      <c r="R884" s="55"/>
      <c r="S884" s="55"/>
      <c r="T884" s="55"/>
      <c r="U884" s="55"/>
      <c r="V884" s="55"/>
      <c r="W884" s="55"/>
      <c r="X884" s="55"/>
      <c r="Y884" s="55"/>
      <c r="Z884" s="55"/>
      <c r="AA884" s="55"/>
      <c r="AB884" s="55"/>
    </row>
    <row r="885" spans="1:28" ht="15">
      <c r="A885" s="55"/>
      <c r="B885" s="55"/>
      <c r="C885" s="55"/>
      <c r="D885" s="55"/>
      <c r="E885" s="93"/>
      <c r="F885" s="55"/>
      <c r="G885" s="55"/>
      <c r="H885" s="55"/>
      <c r="I885" s="55"/>
      <c r="J885" s="55"/>
      <c r="K885" s="55"/>
      <c r="L885" s="55"/>
      <c r="M885" s="55"/>
      <c r="N885" s="55"/>
      <c r="O885" s="55"/>
      <c r="P885" s="55"/>
      <c r="Q885" s="55"/>
      <c r="R885" s="55"/>
      <c r="S885" s="55"/>
      <c r="T885" s="55"/>
      <c r="U885" s="55"/>
      <c r="V885" s="55"/>
      <c r="W885" s="55"/>
      <c r="X885" s="55"/>
      <c r="Y885" s="55"/>
      <c r="Z885" s="55"/>
      <c r="AA885" s="55"/>
      <c r="AB885" s="55"/>
    </row>
    <row r="886" spans="1:28" ht="15">
      <c r="A886" s="55"/>
      <c r="B886" s="55"/>
      <c r="C886" s="55"/>
      <c r="D886" s="55"/>
      <c r="E886" s="93"/>
      <c r="F886" s="55"/>
      <c r="G886" s="55"/>
      <c r="H886" s="55"/>
      <c r="I886" s="55"/>
      <c r="J886" s="55"/>
      <c r="K886" s="55"/>
      <c r="L886" s="55"/>
      <c r="M886" s="55"/>
      <c r="N886" s="55"/>
      <c r="O886" s="55"/>
      <c r="P886" s="55"/>
      <c r="Q886" s="55"/>
      <c r="R886" s="55"/>
      <c r="S886" s="55"/>
      <c r="T886" s="55"/>
      <c r="U886" s="55"/>
      <c r="V886" s="55"/>
      <c r="W886" s="55"/>
      <c r="X886" s="55"/>
      <c r="Y886" s="55"/>
      <c r="Z886" s="55"/>
      <c r="AA886" s="55"/>
      <c r="AB886" s="55"/>
    </row>
    <row r="887" spans="1:28" ht="15">
      <c r="A887" s="55"/>
      <c r="B887" s="55"/>
      <c r="C887" s="55"/>
      <c r="D887" s="55"/>
      <c r="E887" s="93"/>
      <c r="F887" s="55"/>
      <c r="G887" s="55"/>
      <c r="H887" s="55"/>
      <c r="I887" s="55"/>
      <c r="J887" s="55"/>
      <c r="K887" s="55"/>
      <c r="L887" s="55"/>
      <c r="M887" s="55"/>
      <c r="N887" s="55"/>
      <c r="O887" s="55"/>
      <c r="P887" s="55"/>
      <c r="Q887" s="55"/>
      <c r="R887" s="55"/>
      <c r="S887" s="55"/>
      <c r="T887" s="55"/>
      <c r="U887" s="55"/>
      <c r="V887" s="55"/>
      <c r="W887" s="55"/>
      <c r="X887" s="55"/>
      <c r="Y887" s="55"/>
      <c r="Z887" s="55"/>
      <c r="AA887" s="55"/>
      <c r="AB887" s="55"/>
    </row>
    <row r="888" spans="1:28" ht="15">
      <c r="A888" s="55"/>
      <c r="B888" s="55"/>
      <c r="C888" s="55"/>
      <c r="D888" s="55"/>
      <c r="E888" s="93"/>
      <c r="F888" s="55"/>
      <c r="G888" s="55"/>
      <c r="H888" s="55"/>
      <c r="I888" s="55"/>
      <c r="J888" s="55"/>
      <c r="K888" s="55"/>
      <c r="L888" s="55"/>
      <c r="M888" s="55"/>
      <c r="N888" s="55"/>
      <c r="O888" s="55"/>
      <c r="P888" s="55"/>
      <c r="Q888" s="55"/>
      <c r="R888" s="55"/>
      <c r="S888" s="55"/>
      <c r="T888" s="55"/>
      <c r="U888" s="55"/>
      <c r="V888" s="55"/>
      <c r="W888" s="55"/>
      <c r="X888" s="55"/>
      <c r="Y888" s="55"/>
      <c r="Z888" s="55"/>
      <c r="AA888" s="55"/>
      <c r="AB888" s="55"/>
    </row>
    <row r="889" spans="1:28" ht="15">
      <c r="A889" s="55"/>
      <c r="B889" s="55"/>
      <c r="C889" s="55"/>
      <c r="D889" s="55"/>
      <c r="E889" s="93"/>
      <c r="F889" s="55"/>
      <c r="G889" s="55"/>
      <c r="H889" s="55"/>
      <c r="I889" s="55"/>
      <c r="J889" s="55"/>
      <c r="K889" s="55"/>
      <c r="L889" s="55"/>
      <c r="M889" s="55"/>
      <c r="N889" s="55"/>
      <c r="O889" s="55"/>
      <c r="P889" s="55"/>
      <c r="Q889" s="55"/>
      <c r="R889" s="55"/>
      <c r="S889" s="55"/>
      <c r="T889" s="55"/>
      <c r="U889" s="55"/>
      <c r="V889" s="55"/>
      <c r="W889" s="55"/>
      <c r="X889" s="55"/>
      <c r="Y889" s="55"/>
      <c r="Z889" s="55"/>
      <c r="AA889" s="55"/>
      <c r="AB889" s="55"/>
    </row>
    <row r="890" spans="1:28" ht="15">
      <c r="A890" s="55"/>
      <c r="B890" s="55"/>
      <c r="C890" s="55"/>
      <c r="D890" s="55"/>
      <c r="E890" s="93"/>
      <c r="F890" s="55"/>
      <c r="G890" s="55"/>
      <c r="H890" s="55"/>
      <c r="I890" s="55"/>
      <c r="J890" s="55"/>
      <c r="K890" s="55"/>
      <c r="L890" s="55"/>
      <c r="M890" s="55"/>
      <c r="N890" s="55"/>
      <c r="O890" s="55"/>
      <c r="P890" s="55"/>
      <c r="Q890" s="55"/>
      <c r="R890" s="55"/>
      <c r="S890" s="55"/>
      <c r="T890" s="55"/>
      <c r="U890" s="55"/>
      <c r="V890" s="55"/>
      <c r="W890" s="55"/>
      <c r="X890" s="55"/>
      <c r="Y890" s="55"/>
      <c r="Z890" s="55"/>
      <c r="AA890" s="55"/>
      <c r="AB890" s="55"/>
    </row>
    <row r="891" spans="1:28" ht="15">
      <c r="A891" s="55"/>
      <c r="B891" s="55"/>
      <c r="C891" s="55"/>
      <c r="D891" s="55"/>
      <c r="E891" s="93"/>
      <c r="F891" s="55"/>
      <c r="G891" s="55"/>
      <c r="H891" s="55"/>
      <c r="I891" s="55"/>
      <c r="J891" s="55"/>
      <c r="K891" s="55"/>
      <c r="L891" s="55"/>
      <c r="M891" s="55"/>
      <c r="N891" s="55"/>
      <c r="O891" s="55"/>
      <c r="P891" s="55"/>
      <c r="Q891" s="55"/>
      <c r="R891" s="55"/>
      <c r="S891" s="55"/>
      <c r="T891" s="55"/>
      <c r="U891" s="55"/>
      <c r="V891" s="55"/>
      <c r="W891" s="55"/>
      <c r="X891" s="55"/>
      <c r="Y891" s="55"/>
      <c r="Z891" s="55"/>
      <c r="AA891" s="55"/>
      <c r="AB891" s="55"/>
    </row>
    <row r="892" spans="1:28" ht="15">
      <c r="A892" s="55"/>
      <c r="B892" s="55"/>
      <c r="C892" s="55"/>
      <c r="D892" s="55"/>
      <c r="E892" s="93"/>
      <c r="F892" s="55"/>
      <c r="G892" s="55"/>
      <c r="H892" s="55"/>
      <c r="I892" s="55"/>
      <c r="J892" s="55"/>
      <c r="K892" s="55"/>
      <c r="L892" s="55"/>
      <c r="M892" s="55"/>
      <c r="N892" s="55"/>
      <c r="O892" s="55"/>
      <c r="P892" s="55"/>
      <c r="Q892" s="55"/>
      <c r="R892" s="55"/>
      <c r="S892" s="55"/>
      <c r="T892" s="55"/>
      <c r="U892" s="55"/>
      <c r="V892" s="55"/>
      <c r="W892" s="55"/>
      <c r="X892" s="55"/>
      <c r="Y892" s="55"/>
      <c r="Z892" s="55"/>
      <c r="AA892" s="55"/>
      <c r="AB892" s="55"/>
    </row>
    <row r="893" spans="1:28" ht="15">
      <c r="A893" s="55"/>
      <c r="B893" s="55"/>
      <c r="C893" s="55"/>
      <c r="D893" s="55"/>
      <c r="E893" s="93"/>
      <c r="F893" s="55"/>
      <c r="G893" s="55"/>
      <c r="H893" s="55"/>
      <c r="I893" s="55"/>
      <c r="J893" s="55"/>
      <c r="K893" s="55"/>
      <c r="L893" s="55"/>
      <c r="M893" s="55"/>
      <c r="N893" s="55"/>
      <c r="O893" s="55"/>
      <c r="P893" s="55"/>
      <c r="Q893" s="55"/>
      <c r="R893" s="55"/>
      <c r="S893" s="55"/>
      <c r="T893" s="55"/>
      <c r="U893" s="55"/>
      <c r="V893" s="55"/>
      <c r="W893" s="55"/>
      <c r="X893" s="55"/>
      <c r="Y893" s="55"/>
      <c r="Z893" s="55"/>
      <c r="AA893" s="55"/>
      <c r="AB893" s="55"/>
    </row>
    <row r="894" spans="1:28" ht="15">
      <c r="A894" s="55"/>
      <c r="B894" s="55"/>
      <c r="C894" s="55"/>
      <c r="D894" s="55"/>
      <c r="E894" s="93"/>
      <c r="F894" s="55"/>
      <c r="G894" s="55"/>
      <c r="H894" s="55"/>
      <c r="I894" s="55"/>
      <c r="J894" s="55"/>
      <c r="K894" s="55"/>
      <c r="L894" s="55"/>
      <c r="M894" s="55"/>
      <c r="N894" s="55"/>
      <c r="O894" s="55"/>
      <c r="P894" s="55"/>
      <c r="Q894" s="55"/>
      <c r="R894" s="55"/>
      <c r="S894" s="55"/>
      <c r="T894" s="55"/>
      <c r="U894" s="55"/>
      <c r="V894" s="55"/>
      <c r="W894" s="55"/>
      <c r="X894" s="55"/>
      <c r="Y894" s="55"/>
      <c r="Z894" s="55"/>
      <c r="AA894" s="55"/>
      <c r="AB894" s="55"/>
    </row>
    <row r="895" spans="1:28" ht="15">
      <c r="A895" s="55"/>
      <c r="B895" s="55"/>
      <c r="C895" s="55"/>
      <c r="D895" s="55"/>
      <c r="E895" s="93"/>
      <c r="F895" s="55"/>
      <c r="G895" s="55"/>
      <c r="H895" s="55"/>
      <c r="I895" s="55"/>
      <c r="J895" s="55"/>
      <c r="K895" s="55"/>
      <c r="L895" s="55"/>
      <c r="M895" s="55"/>
      <c r="N895" s="55"/>
      <c r="O895" s="55"/>
      <c r="P895" s="55"/>
      <c r="Q895" s="55"/>
      <c r="R895" s="55"/>
      <c r="S895" s="55"/>
      <c r="T895" s="55"/>
      <c r="U895" s="55"/>
      <c r="V895" s="55"/>
      <c r="W895" s="55"/>
      <c r="X895" s="55"/>
      <c r="Y895" s="55"/>
      <c r="Z895" s="55"/>
      <c r="AA895" s="55"/>
      <c r="AB895" s="55"/>
    </row>
    <row r="896" spans="1:28" ht="15">
      <c r="A896" s="55"/>
      <c r="B896" s="55"/>
      <c r="C896" s="55"/>
      <c r="D896" s="55"/>
      <c r="E896" s="93"/>
      <c r="F896" s="55"/>
      <c r="G896" s="55"/>
      <c r="H896" s="55"/>
      <c r="I896" s="55"/>
      <c r="J896" s="55"/>
      <c r="K896" s="55"/>
      <c r="L896" s="55"/>
      <c r="M896" s="55"/>
      <c r="N896" s="55"/>
      <c r="O896" s="55"/>
      <c r="P896" s="55"/>
      <c r="Q896" s="55"/>
      <c r="R896" s="55"/>
      <c r="S896" s="55"/>
      <c r="T896" s="55"/>
      <c r="U896" s="55"/>
      <c r="V896" s="55"/>
      <c r="W896" s="55"/>
      <c r="X896" s="55"/>
      <c r="Y896" s="55"/>
      <c r="Z896" s="55"/>
      <c r="AA896" s="55"/>
      <c r="AB896" s="55"/>
    </row>
    <row r="897" spans="1:28" ht="15">
      <c r="A897" s="55"/>
      <c r="B897" s="55"/>
      <c r="C897" s="55"/>
      <c r="D897" s="55"/>
      <c r="E897" s="93"/>
      <c r="F897" s="55"/>
      <c r="G897" s="55"/>
      <c r="H897" s="55"/>
      <c r="I897" s="55"/>
      <c r="J897" s="55"/>
      <c r="K897" s="55"/>
      <c r="L897" s="55"/>
      <c r="M897" s="55"/>
      <c r="N897" s="55"/>
      <c r="O897" s="55"/>
      <c r="P897" s="55"/>
      <c r="Q897" s="55"/>
      <c r="R897" s="55"/>
      <c r="S897" s="55"/>
      <c r="T897" s="55"/>
      <c r="U897" s="55"/>
      <c r="V897" s="55"/>
      <c r="W897" s="55"/>
      <c r="X897" s="55"/>
      <c r="Y897" s="55"/>
      <c r="Z897" s="55"/>
      <c r="AA897" s="55"/>
      <c r="AB897" s="55"/>
    </row>
    <row r="898" spans="1:28" ht="15">
      <c r="A898" s="55"/>
      <c r="B898" s="55"/>
      <c r="C898" s="55"/>
      <c r="D898" s="55"/>
      <c r="E898" s="93"/>
      <c r="F898" s="55"/>
      <c r="G898" s="55"/>
      <c r="H898" s="55"/>
      <c r="I898" s="55"/>
      <c r="J898" s="55"/>
      <c r="K898" s="55"/>
      <c r="L898" s="55"/>
      <c r="M898" s="55"/>
      <c r="N898" s="55"/>
      <c r="O898" s="55"/>
      <c r="P898" s="55"/>
      <c r="Q898" s="55"/>
      <c r="R898" s="55"/>
      <c r="S898" s="55"/>
      <c r="T898" s="55"/>
      <c r="U898" s="55"/>
      <c r="V898" s="55"/>
      <c r="W898" s="55"/>
      <c r="X898" s="55"/>
      <c r="Y898" s="55"/>
      <c r="Z898" s="55"/>
      <c r="AA898" s="55"/>
      <c r="AB898" s="55"/>
    </row>
    <row r="899" spans="1:28" ht="15">
      <c r="A899" s="55"/>
      <c r="B899" s="55"/>
      <c r="C899" s="55"/>
      <c r="D899" s="55"/>
      <c r="E899" s="93"/>
      <c r="F899" s="55"/>
      <c r="G899" s="55"/>
      <c r="H899" s="55"/>
      <c r="I899" s="55"/>
      <c r="J899" s="55"/>
      <c r="K899" s="55"/>
      <c r="L899" s="55"/>
      <c r="M899" s="55"/>
      <c r="N899" s="55"/>
      <c r="O899" s="55"/>
      <c r="P899" s="55"/>
      <c r="Q899" s="55"/>
      <c r="R899" s="55"/>
      <c r="S899" s="55"/>
      <c r="T899" s="55"/>
      <c r="U899" s="55"/>
      <c r="V899" s="55"/>
      <c r="W899" s="55"/>
      <c r="X899" s="55"/>
      <c r="Y899" s="55"/>
      <c r="Z899" s="55"/>
      <c r="AA899" s="55"/>
      <c r="AB899" s="55"/>
    </row>
    <row r="900" spans="1:28" ht="15">
      <c r="A900" s="55"/>
      <c r="B900" s="55"/>
      <c r="C900" s="55"/>
      <c r="D900" s="55"/>
      <c r="E900" s="93"/>
      <c r="F900" s="55"/>
      <c r="G900" s="55"/>
      <c r="H900" s="55"/>
      <c r="I900" s="55"/>
      <c r="J900" s="55"/>
      <c r="K900" s="55"/>
      <c r="L900" s="55"/>
      <c r="M900" s="55"/>
      <c r="N900" s="55"/>
      <c r="O900" s="55"/>
      <c r="P900" s="55"/>
      <c r="Q900" s="55"/>
      <c r="R900" s="55"/>
      <c r="S900" s="55"/>
      <c r="T900" s="55"/>
      <c r="U900" s="55"/>
      <c r="V900" s="55"/>
      <c r="W900" s="55"/>
      <c r="X900" s="55"/>
      <c r="Y900" s="55"/>
      <c r="Z900" s="55"/>
      <c r="AA900" s="55"/>
      <c r="AB900" s="55"/>
    </row>
    <row r="901" spans="1:28" ht="15">
      <c r="A901" s="55"/>
      <c r="B901" s="55"/>
      <c r="C901" s="55"/>
      <c r="D901" s="55"/>
      <c r="E901" s="93"/>
      <c r="F901" s="55"/>
      <c r="G901" s="55"/>
      <c r="H901" s="55"/>
      <c r="I901" s="55"/>
      <c r="J901" s="55"/>
      <c r="K901" s="55"/>
      <c r="L901" s="55"/>
      <c r="M901" s="55"/>
      <c r="N901" s="55"/>
      <c r="O901" s="55"/>
      <c r="P901" s="55"/>
      <c r="Q901" s="55"/>
      <c r="R901" s="55"/>
      <c r="S901" s="55"/>
      <c r="T901" s="55"/>
      <c r="U901" s="55"/>
      <c r="V901" s="55"/>
      <c r="W901" s="55"/>
      <c r="X901" s="55"/>
      <c r="Y901" s="55"/>
      <c r="Z901" s="55"/>
      <c r="AA901" s="55"/>
      <c r="AB901" s="55"/>
    </row>
    <row r="902" spans="1:28" ht="15">
      <c r="A902" s="55"/>
      <c r="B902" s="55"/>
      <c r="C902" s="55"/>
      <c r="D902" s="55"/>
      <c r="E902" s="93"/>
      <c r="F902" s="55"/>
      <c r="G902" s="55"/>
      <c r="H902" s="55"/>
      <c r="I902" s="55"/>
      <c r="J902" s="55"/>
      <c r="K902" s="55"/>
      <c r="L902" s="55"/>
      <c r="M902" s="55"/>
      <c r="N902" s="55"/>
      <c r="O902" s="55"/>
      <c r="P902" s="55"/>
      <c r="Q902" s="55"/>
      <c r="R902" s="55"/>
      <c r="S902" s="55"/>
      <c r="T902" s="55"/>
      <c r="U902" s="55"/>
      <c r="V902" s="55"/>
      <c r="W902" s="55"/>
      <c r="X902" s="55"/>
      <c r="Y902" s="55"/>
      <c r="Z902" s="55"/>
      <c r="AA902" s="55"/>
      <c r="AB902" s="55"/>
    </row>
    <row r="903" spans="1:28" ht="15">
      <c r="A903" s="55"/>
      <c r="B903" s="55"/>
      <c r="C903" s="55"/>
      <c r="D903" s="55"/>
      <c r="E903" s="93"/>
      <c r="F903" s="55"/>
      <c r="G903" s="55"/>
      <c r="H903" s="55"/>
      <c r="I903" s="55"/>
      <c r="J903" s="55"/>
      <c r="K903" s="55"/>
      <c r="L903" s="55"/>
      <c r="M903" s="55"/>
      <c r="N903" s="55"/>
      <c r="O903" s="55"/>
      <c r="P903" s="55"/>
      <c r="Q903" s="55"/>
      <c r="R903" s="55"/>
      <c r="S903" s="55"/>
      <c r="T903" s="55"/>
      <c r="U903" s="55"/>
      <c r="V903" s="55"/>
      <c r="W903" s="55"/>
      <c r="X903" s="55"/>
      <c r="Y903" s="55"/>
      <c r="Z903" s="55"/>
      <c r="AA903" s="55"/>
      <c r="AB903" s="55"/>
    </row>
    <row r="904" spans="1:28" ht="15">
      <c r="A904" s="55"/>
      <c r="B904" s="55"/>
      <c r="C904" s="55"/>
      <c r="D904" s="55"/>
      <c r="E904" s="93"/>
      <c r="F904" s="55"/>
      <c r="G904" s="55"/>
      <c r="H904" s="55"/>
      <c r="I904" s="55"/>
      <c r="J904" s="55"/>
      <c r="K904" s="55"/>
      <c r="L904" s="55"/>
      <c r="M904" s="55"/>
      <c r="N904" s="55"/>
      <c r="O904" s="55"/>
      <c r="P904" s="55"/>
      <c r="Q904" s="55"/>
      <c r="R904" s="55"/>
      <c r="S904" s="55"/>
      <c r="T904" s="55"/>
      <c r="U904" s="55"/>
      <c r="V904" s="55"/>
      <c r="W904" s="55"/>
      <c r="X904" s="55"/>
      <c r="Y904" s="55"/>
      <c r="Z904" s="55"/>
      <c r="AA904" s="55"/>
      <c r="AB904" s="55"/>
    </row>
    <row r="905" spans="1:28" ht="15">
      <c r="A905" s="55"/>
      <c r="B905" s="55"/>
      <c r="C905" s="55"/>
      <c r="D905" s="55"/>
      <c r="E905" s="93"/>
      <c r="F905" s="55"/>
      <c r="G905" s="55"/>
      <c r="H905" s="55"/>
      <c r="I905" s="55"/>
      <c r="J905" s="55"/>
      <c r="K905" s="55"/>
      <c r="L905" s="55"/>
      <c r="M905" s="55"/>
      <c r="N905" s="55"/>
      <c r="O905" s="55"/>
      <c r="P905" s="55"/>
      <c r="Q905" s="55"/>
      <c r="R905" s="55"/>
      <c r="S905" s="55"/>
      <c r="T905" s="55"/>
      <c r="U905" s="55"/>
      <c r="V905" s="55"/>
      <c r="W905" s="55"/>
      <c r="X905" s="55"/>
      <c r="Y905" s="55"/>
      <c r="Z905" s="55"/>
      <c r="AA905" s="55"/>
      <c r="AB905" s="55"/>
    </row>
    <row r="906" spans="1:28" ht="15">
      <c r="A906" s="55"/>
      <c r="B906" s="55"/>
      <c r="C906" s="55"/>
      <c r="D906" s="55"/>
      <c r="E906" s="93"/>
      <c r="F906" s="55"/>
      <c r="G906" s="55"/>
      <c r="H906" s="55"/>
      <c r="I906" s="55"/>
      <c r="J906" s="55"/>
      <c r="K906" s="55"/>
      <c r="L906" s="55"/>
      <c r="M906" s="55"/>
      <c r="N906" s="55"/>
      <c r="O906" s="55"/>
      <c r="P906" s="55"/>
      <c r="Q906" s="55"/>
      <c r="R906" s="55"/>
      <c r="S906" s="55"/>
      <c r="T906" s="55"/>
      <c r="U906" s="55"/>
      <c r="V906" s="55"/>
      <c r="W906" s="55"/>
      <c r="X906" s="55"/>
      <c r="Y906" s="55"/>
      <c r="Z906" s="55"/>
      <c r="AA906" s="55"/>
      <c r="AB906" s="55"/>
    </row>
    <row r="907" spans="1:28" ht="15">
      <c r="A907" s="55"/>
      <c r="B907" s="55"/>
      <c r="C907" s="55"/>
      <c r="D907" s="55"/>
      <c r="E907" s="93"/>
      <c r="F907" s="55"/>
      <c r="G907" s="55"/>
      <c r="H907" s="55"/>
      <c r="I907" s="55"/>
      <c r="J907" s="55"/>
      <c r="K907" s="55"/>
      <c r="L907" s="55"/>
      <c r="M907" s="55"/>
      <c r="N907" s="55"/>
      <c r="O907" s="55"/>
      <c r="P907" s="55"/>
      <c r="Q907" s="55"/>
      <c r="R907" s="55"/>
      <c r="S907" s="55"/>
      <c r="T907" s="55"/>
      <c r="U907" s="55"/>
      <c r="V907" s="55"/>
      <c r="W907" s="55"/>
      <c r="X907" s="55"/>
      <c r="Y907" s="55"/>
      <c r="Z907" s="55"/>
      <c r="AA907" s="55"/>
      <c r="AB907" s="55"/>
    </row>
    <row r="908" spans="1:28" ht="15">
      <c r="A908" s="55"/>
      <c r="B908" s="55"/>
      <c r="C908" s="55"/>
      <c r="D908" s="55"/>
      <c r="E908" s="93"/>
      <c r="F908" s="55"/>
      <c r="G908" s="55"/>
      <c r="H908" s="55"/>
      <c r="I908" s="55"/>
      <c r="J908" s="55"/>
      <c r="K908" s="55"/>
      <c r="L908" s="55"/>
      <c r="M908" s="55"/>
      <c r="N908" s="55"/>
      <c r="O908" s="55"/>
      <c r="P908" s="55"/>
      <c r="Q908" s="55"/>
      <c r="R908" s="55"/>
      <c r="S908" s="55"/>
      <c r="T908" s="55"/>
      <c r="U908" s="55"/>
      <c r="V908" s="55"/>
      <c r="W908" s="55"/>
      <c r="X908" s="55"/>
      <c r="Y908" s="55"/>
      <c r="Z908" s="55"/>
      <c r="AA908" s="55"/>
      <c r="AB908" s="55"/>
    </row>
    <row r="909" spans="1:28" ht="15">
      <c r="A909" s="55"/>
      <c r="B909" s="55"/>
      <c r="C909" s="55"/>
      <c r="D909" s="55"/>
      <c r="E909" s="93"/>
      <c r="F909" s="55"/>
      <c r="G909" s="55"/>
      <c r="H909" s="55"/>
      <c r="I909" s="55"/>
      <c r="J909" s="55"/>
      <c r="K909" s="55"/>
      <c r="L909" s="55"/>
      <c r="M909" s="55"/>
      <c r="N909" s="55"/>
      <c r="O909" s="55"/>
      <c r="P909" s="55"/>
      <c r="Q909" s="55"/>
      <c r="R909" s="55"/>
      <c r="S909" s="55"/>
      <c r="T909" s="55"/>
      <c r="U909" s="55"/>
      <c r="V909" s="55"/>
      <c r="W909" s="55"/>
      <c r="X909" s="55"/>
      <c r="Y909" s="55"/>
      <c r="Z909" s="55"/>
      <c r="AA909" s="55"/>
      <c r="AB909" s="55"/>
    </row>
    <row r="910" spans="1:28" ht="15">
      <c r="A910" s="55"/>
      <c r="B910" s="55"/>
      <c r="C910" s="55"/>
      <c r="D910" s="55"/>
      <c r="E910" s="93"/>
      <c r="F910" s="55"/>
      <c r="G910" s="55"/>
      <c r="H910" s="55"/>
      <c r="I910" s="55"/>
      <c r="J910" s="55"/>
      <c r="K910" s="55"/>
      <c r="L910" s="55"/>
      <c r="M910" s="55"/>
      <c r="N910" s="55"/>
      <c r="O910" s="55"/>
      <c r="P910" s="55"/>
      <c r="Q910" s="55"/>
      <c r="R910" s="55"/>
      <c r="S910" s="55"/>
      <c r="T910" s="55"/>
      <c r="U910" s="55"/>
      <c r="V910" s="55"/>
      <c r="W910" s="55"/>
      <c r="X910" s="55"/>
      <c r="Y910" s="55"/>
      <c r="Z910" s="55"/>
      <c r="AA910" s="55"/>
      <c r="AB910" s="55"/>
    </row>
    <row r="911" spans="1:28" ht="15">
      <c r="A911" s="55"/>
      <c r="B911" s="55"/>
      <c r="C911" s="55"/>
      <c r="D911" s="55"/>
      <c r="E911" s="93"/>
      <c r="F911" s="55"/>
      <c r="G911" s="55"/>
      <c r="H911" s="55"/>
      <c r="I911" s="55"/>
      <c r="J911" s="55"/>
      <c r="K911" s="55"/>
      <c r="L911" s="55"/>
      <c r="M911" s="55"/>
      <c r="N911" s="55"/>
      <c r="O911" s="55"/>
      <c r="P911" s="55"/>
      <c r="Q911" s="55"/>
      <c r="R911" s="55"/>
      <c r="S911" s="55"/>
      <c r="T911" s="55"/>
      <c r="U911" s="55"/>
      <c r="V911" s="55"/>
      <c r="W911" s="55"/>
      <c r="X911" s="55"/>
      <c r="Y911" s="55"/>
      <c r="Z911" s="55"/>
      <c r="AA911" s="55"/>
      <c r="AB911" s="55"/>
    </row>
    <row r="912" spans="1:28" ht="15">
      <c r="A912" s="55"/>
      <c r="B912" s="55"/>
      <c r="C912" s="55"/>
      <c r="D912" s="55"/>
      <c r="E912" s="93"/>
      <c r="F912" s="55"/>
      <c r="G912" s="55"/>
      <c r="H912" s="55"/>
      <c r="I912" s="55"/>
      <c r="J912" s="55"/>
      <c r="K912" s="55"/>
      <c r="L912" s="55"/>
      <c r="M912" s="55"/>
      <c r="N912" s="55"/>
      <c r="O912" s="55"/>
      <c r="P912" s="55"/>
      <c r="Q912" s="55"/>
      <c r="R912" s="55"/>
      <c r="S912" s="55"/>
      <c r="T912" s="55"/>
      <c r="U912" s="55"/>
      <c r="V912" s="55"/>
      <c r="W912" s="55"/>
      <c r="X912" s="55"/>
      <c r="Y912" s="55"/>
      <c r="Z912" s="55"/>
      <c r="AA912" s="55"/>
      <c r="AB912" s="55"/>
    </row>
    <row r="913" spans="1:28" ht="15">
      <c r="A913" s="55"/>
      <c r="B913" s="55"/>
      <c r="C913" s="55"/>
      <c r="D913" s="55"/>
      <c r="E913" s="93"/>
      <c r="F913" s="55"/>
      <c r="G913" s="55"/>
      <c r="H913" s="55"/>
      <c r="I913" s="55"/>
      <c r="J913" s="55"/>
      <c r="K913" s="55"/>
      <c r="L913" s="55"/>
      <c r="M913" s="55"/>
      <c r="N913" s="55"/>
      <c r="O913" s="55"/>
      <c r="P913" s="55"/>
      <c r="Q913" s="55"/>
      <c r="R913" s="55"/>
      <c r="S913" s="55"/>
      <c r="T913" s="55"/>
      <c r="U913" s="55"/>
      <c r="V913" s="55"/>
      <c r="W913" s="55"/>
      <c r="X913" s="55"/>
      <c r="Y913" s="55"/>
      <c r="Z913" s="55"/>
      <c r="AA913" s="55"/>
      <c r="AB913" s="55"/>
    </row>
    <row r="914" spans="1:28" ht="15">
      <c r="A914" s="55"/>
      <c r="B914" s="55"/>
      <c r="C914" s="55"/>
      <c r="D914" s="55"/>
      <c r="E914" s="93"/>
      <c r="F914" s="55"/>
      <c r="G914" s="55"/>
      <c r="H914" s="55"/>
      <c r="I914" s="55"/>
      <c r="J914" s="55"/>
      <c r="K914" s="55"/>
      <c r="L914" s="55"/>
      <c r="M914" s="55"/>
      <c r="N914" s="55"/>
      <c r="O914" s="55"/>
      <c r="P914" s="55"/>
      <c r="Q914" s="55"/>
      <c r="R914" s="55"/>
      <c r="S914" s="55"/>
      <c r="T914" s="55"/>
      <c r="U914" s="55"/>
      <c r="V914" s="55"/>
      <c r="W914" s="55"/>
      <c r="X914" s="55"/>
      <c r="Y914" s="55"/>
      <c r="Z914" s="55"/>
      <c r="AA914" s="55"/>
      <c r="AB914" s="55"/>
    </row>
    <row r="915" spans="1:28" ht="15">
      <c r="A915" s="55"/>
      <c r="B915" s="55"/>
      <c r="C915" s="55"/>
      <c r="D915" s="55"/>
      <c r="E915" s="93"/>
      <c r="F915" s="55"/>
      <c r="G915" s="55"/>
      <c r="H915" s="55"/>
      <c r="I915" s="55"/>
      <c r="J915" s="55"/>
      <c r="K915" s="55"/>
      <c r="L915" s="55"/>
      <c r="M915" s="55"/>
      <c r="N915" s="55"/>
      <c r="O915" s="55"/>
      <c r="P915" s="55"/>
      <c r="Q915" s="55"/>
      <c r="R915" s="55"/>
      <c r="S915" s="55"/>
      <c r="T915" s="55"/>
      <c r="U915" s="55"/>
      <c r="V915" s="55"/>
      <c r="W915" s="55"/>
      <c r="X915" s="55"/>
      <c r="Y915" s="55"/>
      <c r="Z915" s="55"/>
      <c r="AA915" s="55"/>
      <c r="AB915" s="55"/>
    </row>
    <row r="916" spans="1:28" ht="15">
      <c r="A916" s="55"/>
      <c r="B916" s="55"/>
      <c r="C916" s="55"/>
      <c r="D916" s="55"/>
      <c r="E916" s="93"/>
      <c r="F916" s="55"/>
      <c r="G916" s="55"/>
      <c r="H916" s="55"/>
      <c r="I916" s="55"/>
      <c r="J916" s="55"/>
      <c r="K916" s="55"/>
      <c r="L916" s="55"/>
      <c r="M916" s="55"/>
      <c r="N916" s="55"/>
      <c r="O916" s="55"/>
      <c r="P916" s="55"/>
      <c r="Q916" s="55"/>
      <c r="R916" s="55"/>
      <c r="S916" s="55"/>
      <c r="T916" s="55"/>
      <c r="U916" s="55"/>
      <c r="V916" s="55"/>
      <c r="W916" s="55"/>
      <c r="X916" s="55"/>
      <c r="Y916" s="55"/>
      <c r="Z916" s="55"/>
      <c r="AA916" s="55"/>
      <c r="AB916" s="55"/>
    </row>
    <row r="917" spans="1:28" ht="15">
      <c r="A917" s="55"/>
      <c r="B917" s="55"/>
      <c r="C917" s="55"/>
      <c r="D917" s="55"/>
      <c r="E917" s="93"/>
      <c r="F917" s="55"/>
      <c r="G917" s="55"/>
      <c r="H917" s="55"/>
      <c r="I917" s="55"/>
      <c r="J917" s="55"/>
      <c r="K917" s="55"/>
      <c r="L917" s="55"/>
      <c r="M917" s="55"/>
      <c r="N917" s="55"/>
      <c r="O917" s="55"/>
      <c r="P917" s="55"/>
      <c r="Q917" s="55"/>
      <c r="R917" s="55"/>
      <c r="S917" s="55"/>
      <c r="T917" s="55"/>
      <c r="U917" s="55"/>
      <c r="V917" s="55"/>
      <c r="W917" s="55"/>
      <c r="X917" s="55"/>
      <c r="Y917" s="55"/>
      <c r="Z917" s="55"/>
      <c r="AA917" s="55"/>
      <c r="AB917" s="55"/>
    </row>
    <row r="918" spans="1:28" ht="15">
      <c r="A918" s="55"/>
      <c r="B918" s="55"/>
      <c r="C918" s="55"/>
      <c r="D918" s="55"/>
      <c r="E918" s="93"/>
      <c r="F918" s="55"/>
      <c r="G918" s="55"/>
      <c r="H918" s="55"/>
      <c r="I918" s="55"/>
      <c r="J918" s="55"/>
      <c r="K918" s="55"/>
      <c r="L918" s="55"/>
      <c r="M918" s="55"/>
      <c r="N918" s="55"/>
      <c r="O918" s="55"/>
      <c r="P918" s="55"/>
      <c r="Q918" s="55"/>
      <c r="R918" s="55"/>
      <c r="S918" s="55"/>
      <c r="T918" s="55"/>
      <c r="U918" s="55"/>
      <c r="V918" s="55"/>
      <c r="W918" s="55"/>
      <c r="X918" s="55"/>
      <c r="Y918" s="55"/>
      <c r="Z918" s="55"/>
      <c r="AA918" s="55"/>
      <c r="AB918" s="55"/>
    </row>
    <row r="919" spans="1:28" ht="15">
      <c r="A919" s="55"/>
      <c r="B919" s="55"/>
      <c r="C919" s="55"/>
      <c r="D919" s="55"/>
      <c r="E919" s="93"/>
      <c r="F919" s="55"/>
      <c r="G919" s="55"/>
      <c r="H919" s="55"/>
      <c r="I919" s="55"/>
      <c r="J919" s="55"/>
      <c r="K919" s="55"/>
      <c r="L919" s="55"/>
      <c r="M919" s="55"/>
      <c r="N919" s="55"/>
      <c r="O919" s="55"/>
      <c r="P919" s="55"/>
      <c r="Q919" s="55"/>
      <c r="R919" s="55"/>
      <c r="S919" s="55"/>
      <c r="T919" s="55"/>
      <c r="U919" s="55"/>
      <c r="V919" s="55"/>
      <c r="W919" s="55"/>
      <c r="X919" s="55"/>
      <c r="Y919" s="55"/>
      <c r="Z919" s="55"/>
      <c r="AA919" s="55"/>
      <c r="AB919" s="55"/>
    </row>
    <row r="920" spans="1:28" ht="15">
      <c r="A920" s="55"/>
      <c r="B920" s="55"/>
      <c r="C920" s="55"/>
      <c r="D920" s="55"/>
      <c r="E920" s="93"/>
      <c r="F920" s="55"/>
      <c r="G920" s="55"/>
      <c r="H920" s="55"/>
      <c r="I920" s="55"/>
      <c r="J920" s="55"/>
      <c r="K920" s="55"/>
      <c r="L920" s="55"/>
      <c r="M920" s="55"/>
      <c r="N920" s="55"/>
      <c r="O920" s="55"/>
      <c r="P920" s="55"/>
      <c r="Q920" s="55"/>
      <c r="R920" s="55"/>
      <c r="S920" s="55"/>
      <c r="T920" s="55"/>
      <c r="U920" s="55"/>
      <c r="V920" s="55"/>
      <c r="W920" s="55"/>
      <c r="X920" s="55"/>
      <c r="Y920" s="55"/>
      <c r="Z920" s="55"/>
      <c r="AA920" s="55"/>
      <c r="AB920" s="55"/>
    </row>
    <row r="921" spans="1:28" ht="15">
      <c r="A921" s="55"/>
      <c r="B921" s="55"/>
      <c r="C921" s="55"/>
      <c r="D921" s="55"/>
      <c r="E921" s="93"/>
      <c r="F921" s="55"/>
      <c r="G921" s="55"/>
      <c r="H921" s="55"/>
      <c r="I921" s="55"/>
      <c r="J921" s="55"/>
      <c r="K921" s="55"/>
      <c r="L921" s="55"/>
      <c r="M921" s="55"/>
      <c r="N921" s="55"/>
      <c r="O921" s="55"/>
      <c r="P921" s="55"/>
      <c r="Q921" s="55"/>
      <c r="R921" s="55"/>
      <c r="S921" s="55"/>
      <c r="T921" s="55"/>
      <c r="U921" s="55"/>
      <c r="V921" s="55"/>
      <c r="W921" s="55"/>
      <c r="X921" s="55"/>
      <c r="Y921" s="55"/>
      <c r="Z921" s="55"/>
      <c r="AA921" s="55"/>
      <c r="AB921" s="55"/>
    </row>
    <row r="922" spans="1:28" ht="15">
      <c r="A922" s="55"/>
      <c r="B922" s="55"/>
      <c r="C922" s="55"/>
      <c r="D922" s="55"/>
      <c r="E922" s="93"/>
      <c r="F922" s="55"/>
      <c r="G922" s="55"/>
      <c r="H922" s="55"/>
      <c r="I922" s="55"/>
      <c r="J922" s="55"/>
      <c r="K922" s="55"/>
      <c r="L922" s="55"/>
      <c r="M922" s="55"/>
      <c r="N922" s="55"/>
      <c r="O922" s="55"/>
      <c r="P922" s="55"/>
      <c r="Q922" s="55"/>
      <c r="R922" s="55"/>
      <c r="S922" s="55"/>
      <c r="T922" s="55"/>
      <c r="U922" s="55"/>
      <c r="V922" s="55"/>
      <c r="W922" s="55"/>
      <c r="X922" s="55"/>
      <c r="Y922" s="55"/>
      <c r="Z922" s="55"/>
      <c r="AA922" s="55"/>
      <c r="AB922" s="55"/>
    </row>
    <row r="923" spans="1:28" ht="15">
      <c r="A923" s="55"/>
      <c r="B923" s="55"/>
      <c r="C923" s="55"/>
      <c r="D923" s="55"/>
      <c r="E923" s="93"/>
      <c r="F923" s="55"/>
      <c r="G923" s="55"/>
      <c r="H923" s="55"/>
      <c r="I923" s="55"/>
      <c r="J923" s="55"/>
      <c r="K923" s="55"/>
      <c r="L923" s="55"/>
      <c r="M923" s="55"/>
      <c r="N923" s="55"/>
      <c r="O923" s="55"/>
      <c r="P923" s="55"/>
      <c r="Q923" s="55"/>
      <c r="R923" s="55"/>
      <c r="S923" s="55"/>
      <c r="T923" s="55"/>
      <c r="U923" s="55"/>
      <c r="V923" s="55"/>
      <c r="W923" s="55"/>
      <c r="X923" s="55"/>
      <c r="Y923" s="55"/>
      <c r="Z923" s="55"/>
      <c r="AA923" s="55"/>
      <c r="AB923" s="55"/>
    </row>
    <row r="924" spans="1:28" ht="15">
      <c r="A924" s="55"/>
      <c r="B924" s="55"/>
      <c r="C924" s="55"/>
      <c r="D924" s="55"/>
      <c r="E924" s="93"/>
      <c r="F924" s="55"/>
      <c r="G924" s="55"/>
      <c r="H924" s="55"/>
      <c r="I924" s="55"/>
      <c r="J924" s="55"/>
      <c r="K924" s="55"/>
      <c r="L924" s="55"/>
      <c r="M924" s="55"/>
      <c r="N924" s="55"/>
      <c r="O924" s="55"/>
      <c r="P924" s="55"/>
      <c r="Q924" s="55"/>
      <c r="R924" s="55"/>
      <c r="S924" s="55"/>
      <c r="T924" s="55"/>
      <c r="U924" s="55"/>
      <c r="V924" s="55"/>
      <c r="W924" s="55"/>
      <c r="X924" s="55"/>
      <c r="Y924" s="55"/>
      <c r="Z924" s="55"/>
      <c r="AA924" s="55"/>
      <c r="AB924" s="55"/>
    </row>
    <row r="925" spans="1:28" ht="15">
      <c r="A925" s="55"/>
      <c r="B925" s="55"/>
      <c r="C925" s="55"/>
      <c r="D925" s="55"/>
      <c r="E925" s="93"/>
      <c r="F925" s="55"/>
      <c r="G925" s="55"/>
      <c r="H925" s="55"/>
      <c r="I925" s="55"/>
      <c r="J925" s="55"/>
      <c r="K925" s="55"/>
      <c r="L925" s="55"/>
      <c r="M925" s="55"/>
      <c r="N925" s="55"/>
      <c r="O925" s="55"/>
      <c r="P925" s="55"/>
      <c r="Q925" s="55"/>
      <c r="R925" s="55"/>
      <c r="S925" s="55"/>
      <c r="T925" s="55"/>
      <c r="U925" s="55"/>
      <c r="V925" s="55"/>
      <c r="W925" s="55"/>
      <c r="X925" s="55"/>
      <c r="Y925" s="55"/>
      <c r="Z925" s="55"/>
      <c r="AA925" s="55"/>
      <c r="AB925" s="55"/>
    </row>
    <row r="926" spans="1:28" ht="15">
      <c r="A926" s="55"/>
      <c r="B926" s="55"/>
      <c r="C926" s="55"/>
      <c r="D926" s="55"/>
      <c r="E926" s="93"/>
      <c r="F926" s="55"/>
      <c r="G926" s="55"/>
      <c r="H926" s="55"/>
      <c r="I926" s="55"/>
      <c r="J926" s="55"/>
      <c r="K926" s="55"/>
      <c r="L926" s="55"/>
      <c r="M926" s="55"/>
      <c r="N926" s="55"/>
      <c r="O926" s="55"/>
      <c r="P926" s="55"/>
      <c r="Q926" s="55"/>
      <c r="R926" s="55"/>
      <c r="S926" s="55"/>
      <c r="T926" s="55"/>
      <c r="U926" s="55"/>
      <c r="V926" s="55"/>
      <c r="W926" s="55"/>
      <c r="X926" s="55"/>
      <c r="Y926" s="55"/>
      <c r="Z926" s="55"/>
      <c r="AA926" s="55"/>
      <c r="AB926" s="55"/>
    </row>
    <row r="927" spans="1:28" ht="15">
      <c r="A927" s="55"/>
      <c r="B927" s="55"/>
      <c r="C927" s="55"/>
      <c r="D927" s="55"/>
      <c r="E927" s="93"/>
      <c r="F927" s="55"/>
      <c r="G927" s="55"/>
      <c r="H927" s="55"/>
      <c r="I927" s="55"/>
      <c r="J927" s="55"/>
      <c r="K927" s="55"/>
      <c r="L927" s="55"/>
      <c r="M927" s="55"/>
      <c r="N927" s="55"/>
      <c r="O927" s="55"/>
      <c r="P927" s="55"/>
      <c r="Q927" s="55"/>
      <c r="R927" s="55"/>
      <c r="S927" s="55"/>
      <c r="T927" s="55"/>
      <c r="U927" s="55"/>
      <c r="V927" s="55"/>
      <c r="W927" s="55"/>
      <c r="X927" s="55"/>
      <c r="Y927" s="55"/>
      <c r="Z927" s="55"/>
      <c r="AA927" s="55"/>
      <c r="AB927" s="55"/>
    </row>
    <row r="928" spans="1:28" ht="15">
      <c r="A928" s="55"/>
      <c r="B928" s="55"/>
      <c r="C928" s="55"/>
      <c r="D928" s="55"/>
      <c r="E928" s="93"/>
      <c r="F928" s="55"/>
      <c r="G928" s="55"/>
      <c r="H928" s="55"/>
      <c r="I928" s="55"/>
      <c r="J928" s="55"/>
      <c r="K928" s="55"/>
      <c r="L928" s="55"/>
      <c r="M928" s="55"/>
      <c r="N928" s="55"/>
      <c r="O928" s="55"/>
      <c r="P928" s="55"/>
      <c r="Q928" s="55"/>
      <c r="R928" s="55"/>
      <c r="S928" s="55"/>
      <c r="T928" s="55"/>
      <c r="U928" s="55"/>
      <c r="V928" s="55"/>
      <c r="W928" s="55"/>
      <c r="X928" s="55"/>
      <c r="Y928" s="55"/>
      <c r="Z928" s="55"/>
      <c r="AA928" s="55"/>
      <c r="AB928" s="55"/>
    </row>
    <row r="929" spans="1:28" ht="15">
      <c r="A929" s="55"/>
      <c r="B929" s="55"/>
      <c r="C929" s="55"/>
      <c r="D929" s="55"/>
      <c r="E929" s="93"/>
      <c r="F929" s="55"/>
      <c r="G929" s="55"/>
      <c r="H929" s="55"/>
      <c r="I929" s="55"/>
      <c r="J929" s="55"/>
      <c r="K929" s="55"/>
      <c r="L929" s="55"/>
      <c r="M929" s="55"/>
      <c r="N929" s="55"/>
      <c r="O929" s="55"/>
      <c r="P929" s="55"/>
      <c r="Q929" s="55"/>
      <c r="R929" s="55"/>
      <c r="S929" s="55"/>
      <c r="T929" s="55"/>
      <c r="U929" s="55"/>
      <c r="V929" s="55"/>
      <c r="W929" s="55"/>
      <c r="X929" s="55"/>
      <c r="Y929" s="55"/>
      <c r="Z929" s="55"/>
      <c r="AA929" s="55"/>
      <c r="AB929" s="55"/>
    </row>
    <row r="930" spans="1:28" ht="15">
      <c r="A930" s="55"/>
      <c r="B930" s="55"/>
      <c r="C930" s="55"/>
      <c r="D930" s="55"/>
      <c r="E930" s="93"/>
      <c r="F930" s="55"/>
      <c r="G930" s="55"/>
      <c r="H930" s="55"/>
      <c r="I930" s="55"/>
      <c r="J930" s="55"/>
      <c r="K930" s="55"/>
      <c r="L930" s="55"/>
      <c r="M930" s="55"/>
      <c r="N930" s="55"/>
      <c r="O930" s="55"/>
      <c r="P930" s="55"/>
      <c r="Q930" s="55"/>
      <c r="R930" s="55"/>
      <c r="S930" s="55"/>
      <c r="T930" s="55"/>
      <c r="U930" s="55"/>
      <c r="V930" s="55"/>
      <c r="W930" s="55"/>
      <c r="X930" s="55"/>
      <c r="Y930" s="55"/>
      <c r="Z930" s="55"/>
      <c r="AA930" s="55"/>
      <c r="AB930" s="55"/>
    </row>
    <row r="931" spans="1:28" ht="15">
      <c r="A931" s="55"/>
      <c r="B931" s="55"/>
      <c r="C931" s="55"/>
      <c r="D931" s="55"/>
      <c r="E931" s="93"/>
      <c r="F931" s="55"/>
      <c r="G931" s="55"/>
      <c r="H931" s="55"/>
      <c r="I931" s="55"/>
      <c r="J931" s="55"/>
      <c r="K931" s="55"/>
      <c r="L931" s="55"/>
      <c r="M931" s="55"/>
      <c r="N931" s="55"/>
      <c r="O931" s="55"/>
      <c r="P931" s="55"/>
      <c r="Q931" s="55"/>
      <c r="R931" s="55"/>
      <c r="S931" s="55"/>
      <c r="T931" s="55"/>
      <c r="U931" s="55"/>
      <c r="V931" s="55"/>
      <c r="W931" s="55"/>
      <c r="X931" s="55"/>
      <c r="Y931" s="55"/>
      <c r="Z931" s="55"/>
      <c r="AA931" s="55"/>
      <c r="AB931" s="55"/>
    </row>
    <row r="932" spans="1:28" ht="15">
      <c r="A932" s="55"/>
      <c r="B932" s="55"/>
      <c r="C932" s="55"/>
      <c r="D932" s="55"/>
      <c r="E932" s="93"/>
      <c r="F932" s="55"/>
      <c r="G932" s="55"/>
      <c r="H932" s="55"/>
      <c r="I932" s="55"/>
      <c r="J932" s="55"/>
      <c r="K932" s="55"/>
      <c r="L932" s="55"/>
      <c r="M932" s="55"/>
      <c r="N932" s="55"/>
      <c r="O932" s="55"/>
      <c r="P932" s="55"/>
      <c r="Q932" s="55"/>
      <c r="R932" s="55"/>
      <c r="S932" s="55"/>
      <c r="T932" s="55"/>
      <c r="U932" s="55"/>
      <c r="V932" s="55"/>
      <c r="W932" s="55"/>
      <c r="X932" s="55"/>
      <c r="Y932" s="55"/>
      <c r="Z932" s="55"/>
      <c r="AA932" s="55"/>
      <c r="AB932" s="55"/>
    </row>
    <row r="933" spans="1:28" ht="15">
      <c r="A933" s="55"/>
      <c r="B933" s="55"/>
      <c r="C933" s="55"/>
      <c r="D933" s="55"/>
      <c r="E933" s="93"/>
      <c r="F933" s="55"/>
      <c r="G933" s="55"/>
      <c r="H933" s="55"/>
      <c r="I933" s="55"/>
      <c r="J933" s="55"/>
      <c r="K933" s="55"/>
      <c r="L933" s="55"/>
      <c r="M933" s="55"/>
      <c r="N933" s="55"/>
      <c r="O933" s="55"/>
      <c r="P933" s="55"/>
      <c r="Q933" s="55"/>
      <c r="R933" s="55"/>
      <c r="S933" s="55"/>
      <c r="T933" s="55"/>
      <c r="U933" s="55"/>
      <c r="V933" s="55"/>
      <c r="W933" s="55"/>
      <c r="X933" s="55"/>
      <c r="Y933" s="55"/>
      <c r="Z933" s="55"/>
      <c r="AA933" s="55"/>
      <c r="AB933" s="55"/>
    </row>
    <row r="934" spans="1:28" ht="15">
      <c r="A934" s="55"/>
      <c r="B934" s="55"/>
      <c r="C934" s="55"/>
      <c r="D934" s="55"/>
      <c r="E934" s="93"/>
      <c r="F934" s="55"/>
      <c r="G934" s="55"/>
      <c r="H934" s="55"/>
      <c r="I934" s="55"/>
      <c r="J934" s="55"/>
      <c r="K934" s="55"/>
      <c r="L934" s="55"/>
      <c r="M934" s="55"/>
      <c r="N934" s="55"/>
      <c r="O934" s="55"/>
      <c r="P934" s="55"/>
      <c r="Q934" s="55"/>
      <c r="R934" s="55"/>
      <c r="S934" s="55"/>
      <c r="T934" s="55"/>
      <c r="U934" s="55"/>
      <c r="V934" s="55"/>
      <c r="W934" s="55"/>
      <c r="X934" s="55"/>
      <c r="Y934" s="55"/>
      <c r="Z934" s="55"/>
      <c r="AA934" s="55"/>
      <c r="AB934" s="55"/>
    </row>
    <row r="935" spans="1:28" ht="15">
      <c r="A935" s="55"/>
      <c r="B935" s="55"/>
      <c r="C935" s="55"/>
      <c r="D935" s="55"/>
      <c r="E935" s="93"/>
      <c r="F935" s="55"/>
      <c r="G935" s="55"/>
      <c r="H935" s="55"/>
      <c r="I935" s="55"/>
      <c r="J935" s="55"/>
      <c r="K935" s="55"/>
      <c r="L935" s="55"/>
      <c r="M935" s="55"/>
      <c r="N935" s="55"/>
      <c r="O935" s="55"/>
      <c r="P935" s="55"/>
      <c r="Q935" s="55"/>
      <c r="R935" s="55"/>
      <c r="S935" s="55"/>
      <c r="T935" s="55"/>
      <c r="U935" s="55"/>
      <c r="V935" s="55"/>
      <c r="W935" s="55"/>
      <c r="X935" s="55"/>
      <c r="Y935" s="55"/>
      <c r="Z935" s="55"/>
      <c r="AA935" s="55"/>
      <c r="AB935" s="55"/>
    </row>
    <row r="936" spans="1:28" ht="15">
      <c r="A936" s="55"/>
      <c r="B936" s="55"/>
      <c r="C936" s="55"/>
      <c r="D936" s="55"/>
      <c r="E936" s="93"/>
      <c r="F936" s="55"/>
      <c r="G936" s="55"/>
      <c r="H936" s="55"/>
      <c r="I936" s="55"/>
      <c r="J936" s="55"/>
      <c r="K936" s="55"/>
      <c r="L936" s="55"/>
      <c r="M936" s="55"/>
      <c r="N936" s="55"/>
      <c r="O936" s="55"/>
      <c r="P936" s="55"/>
      <c r="Q936" s="55"/>
      <c r="R936" s="55"/>
      <c r="S936" s="55"/>
      <c r="T936" s="55"/>
      <c r="U936" s="55"/>
      <c r="V936" s="55"/>
      <c r="W936" s="55"/>
      <c r="X936" s="55"/>
      <c r="Y936" s="55"/>
      <c r="Z936" s="55"/>
      <c r="AA936" s="55"/>
      <c r="AB936" s="55"/>
    </row>
    <row r="937" spans="1:28" ht="15">
      <c r="A937" s="55"/>
      <c r="B937" s="55"/>
      <c r="C937" s="55"/>
      <c r="D937" s="55"/>
      <c r="E937" s="93"/>
      <c r="F937" s="55"/>
      <c r="G937" s="55"/>
      <c r="H937" s="55"/>
      <c r="I937" s="55"/>
      <c r="J937" s="55"/>
      <c r="K937" s="55"/>
      <c r="L937" s="55"/>
      <c r="M937" s="55"/>
      <c r="N937" s="55"/>
      <c r="O937" s="55"/>
      <c r="P937" s="55"/>
      <c r="Q937" s="55"/>
      <c r="R937" s="55"/>
      <c r="S937" s="55"/>
      <c r="T937" s="55"/>
      <c r="U937" s="55"/>
      <c r="V937" s="55"/>
      <c r="W937" s="55"/>
      <c r="X937" s="55"/>
      <c r="Y937" s="55"/>
      <c r="Z937" s="55"/>
      <c r="AA937" s="55"/>
      <c r="AB937" s="55"/>
    </row>
    <row r="938" spans="1:28" ht="15">
      <c r="A938" s="55"/>
      <c r="B938" s="55"/>
      <c r="C938" s="55"/>
      <c r="D938" s="55"/>
      <c r="E938" s="93"/>
      <c r="F938" s="55"/>
      <c r="G938" s="55"/>
      <c r="H938" s="55"/>
      <c r="I938" s="55"/>
      <c r="J938" s="55"/>
      <c r="K938" s="55"/>
      <c r="L938" s="55"/>
      <c r="M938" s="55"/>
      <c r="N938" s="55"/>
      <c r="O938" s="55"/>
      <c r="P938" s="55"/>
      <c r="Q938" s="55"/>
      <c r="R938" s="55"/>
      <c r="S938" s="55"/>
      <c r="T938" s="55"/>
      <c r="U938" s="55"/>
      <c r="V938" s="55"/>
      <c r="W938" s="55"/>
      <c r="X938" s="55"/>
      <c r="Y938" s="55"/>
      <c r="Z938" s="55"/>
      <c r="AA938" s="55"/>
      <c r="AB938" s="55"/>
    </row>
    <row r="939" spans="1:28" ht="15">
      <c r="A939" s="55"/>
      <c r="B939" s="55"/>
      <c r="C939" s="55"/>
      <c r="D939" s="55"/>
      <c r="E939" s="93"/>
      <c r="F939" s="55"/>
      <c r="G939" s="55"/>
      <c r="H939" s="55"/>
      <c r="I939" s="55"/>
      <c r="J939" s="55"/>
      <c r="K939" s="55"/>
      <c r="L939" s="55"/>
      <c r="M939" s="55"/>
      <c r="N939" s="55"/>
      <c r="O939" s="55"/>
      <c r="P939" s="55"/>
      <c r="Q939" s="55"/>
      <c r="R939" s="55"/>
      <c r="S939" s="55"/>
      <c r="T939" s="55"/>
      <c r="U939" s="55"/>
      <c r="V939" s="55"/>
      <c r="W939" s="55"/>
      <c r="X939" s="55"/>
      <c r="Y939" s="55"/>
      <c r="Z939" s="55"/>
      <c r="AA939" s="55"/>
      <c r="AB939" s="55"/>
    </row>
    <row r="940" spans="1:28" ht="15">
      <c r="A940" s="55"/>
      <c r="B940" s="55"/>
      <c r="C940" s="55"/>
      <c r="D940" s="55"/>
      <c r="E940" s="93"/>
      <c r="F940" s="55"/>
      <c r="G940" s="55"/>
      <c r="H940" s="55"/>
      <c r="I940" s="55"/>
      <c r="J940" s="55"/>
      <c r="K940" s="55"/>
      <c r="L940" s="55"/>
      <c r="M940" s="55"/>
      <c r="N940" s="55"/>
      <c r="O940" s="55"/>
      <c r="P940" s="55"/>
      <c r="Q940" s="55"/>
      <c r="R940" s="55"/>
      <c r="S940" s="55"/>
      <c r="T940" s="55"/>
      <c r="U940" s="55"/>
      <c r="V940" s="55"/>
      <c r="W940" s="55"/>
      <c r="X940" s="55"/>
      <c r="Y940" s="55"/>
      <c r="Z940" s="55"/>
      <c r="AA940" s="55"/>
      <c r="AB940" s="55"/>
    </row>
    <row r="941" spans="1:28" ht="15">
      <c r="A941" s="55"/>
      <c r="B941" s="55"/>
      <c r="C941" s="55"/>
      <c r="D941" s="55"/>
      <c r="E941" s="93"/>
      <c r="F941" s="55"/>
      <c r="G941" s="55"/>
      <c r="H941" s="55"/>
      <c r="I941" s="55"/>
      <c r="J941" s="55"/>
      <c r="K941" s="55"/>
      <c r="L941" s="55"/>
      <c r="M941" s="55"/>
      <c r="N941" s="55"/>
      <c r="O941" s="55"/>
      <c r="P941" s="55"/>
      <c r="Q941" s="55"/>
      <c r="R941" s="55"/>
      <c r="S941" s="55"/>
      <c r="T941" s="55"/>
      <c r="U941" s="55"/>
      <c r="V941" s="55"/>
      <c r="W941" s="55"/>
      <c r="X941" s="55"/>
      <c r="Y941" s="55"/>
      <c r="Z941" s="55"/>
      <c r="AA941" s="55"/>
      <c r="AB941" s="55"/>
    </row>
    <row r="942" spans="1:28" ht="15">
      <c r="A942" s="55"/>
      <c r="B942" s="55"/>
      <c r="C942" s="55"/>
      <c r="D942" s="55"/>
      <c r="E942" s="93"/>
      <c r="F942" s="55"/>
      <c r="G942" s="55"/>
      <c r="H942" s="55"/>
      <c r="I942" s="55"/>
      <c r="J942" s="55"/>
      <c r="K942" s="55"/>
      <c r="L942" s="55"/>
      <c r="M942" s="55"/>
      <c r="N942" s="55"/>
      <c r="O942" s="55"/>
      <c r="P942" s="55"/>
      <c r="Q942" s="55"/>
      <c r="R942" s="55"/>
      <c r="S942" s="55"/>
      <c r="T942" s="55"/>
      <c r="U942" s="55"/>
      <c r="V942" s="55"/>
      <c r="W942" s="55"/>
      <c r="X942" s="55"/>
      <c r="Y942" s="55"/>
      <c r="Z942" s="55"/>
      <c r="AA942" s="55"/>
      <c r="AB942" s="55"/>
    </row>
    <row r="943" spans="1:28" ht="15">
      <c r="A943" s="55"/>
      <c r="B943" s="55"/>
      <c r="C943" s="55"/>
      <c r="D943" s="55"/>
      <c r="E943" s="93"/>
      <c r="F943" s="55"/>
      <c r="G943" s="55"/>
      <c r="H943" s="55"/>
      <c r="I943" s="55"/>
      <c r="J943" s="55"/>
      <c r="K943" s="55"/>
      <c r="L943" s="55"/>
      <c r="M943" s="55"/>
      <c r="N943" s="55"/>
      <c r="O943" s="55"/>
      <c r="P943" s="55"/>
      <c r="Q943" s="55"/>
      <c r="R943" s="55"/>
      <c r="S943" s="55"/>
      <c r="T943" s="55"/>
      <c r="U943" s="55"/>
      <c r="V943" s="55"/>
      <c r="W943" s="55"/>
      <c r="X943" s="55"/>
      <c r="Y943" s="55"/>
      <c r="Z943" s="55"/>
      <c r="AA943" s="55"/>
      <c r="AB943" s="55"/>
    </row>
    <row r="944" spans="1:28" ht="15">
      <c r="A944" s="55"/>
      <c r="B944" s="55"/>
      <c r="C944" s="55"/>
      <c r="D944" s="55"/>
      <c r="E944" s="93"/>
      <c r="F944" s="55"/>
      <c r="G944" s="55"/>
      <c r="H944" s="55"/>
      <c r="I944" s="55"/>
      <c r="J944" s="55"/>
      <c r="K944" s="55"/>
      <c r="L944" s="55"/>
      <c r="M944" s="55"/>
      <c r="N944" s="55"/>
      <c r="O944" s="55"/>
      <c r="P944" s="55"/>
      <c r="Q944" s="55"/>
      <c r="R944" s="55"/>
      <c r="S944" s="55"/>
      <c r="T944" s="55"/>
      <c r="U944" s="55"/>
      <c r="V944" s="55"/>
      <c r="W944" s="55"/>
      <c r="X944" s="55"/>
      <c r="Y944" s="55"/>
      <c r="Z944" s="55"/>
      <c r="AA944" s="55"/>
      <c r="AB944" s="55"/>
    </row>
    <row r="945" spans="1:28" ht="15">
      <c r="A945" s="55"/>
      <c r="B945" s="55"/>
      <c r="C945" s="55"/>
      <c r="D945" s="55"/>
      <c r="E945" s="93"/>
      <c r="F945" s="55"/>
      <c r="G945" s="55"/>
      <c r="H945" s="55"/>
      <c r="I945" s="55"/>
      <c r="J945" s="55"/>
      <c r="K945" s="55"/>
      <c r="L945" s="55"/>
      <c r="M945" s="55"/>
      <c r="N945" s="55"/>
      <c r="O945" s="55"/>
      <c r="P945" s="55"/>
      <c r="Q945" s="55"/>
      <c r="R945" s="55"/>
      <c r="S945" s="55"/>
      <c r="T945" s="55"/>
      <c r="U945" s="55"/>
      <c r="V945" s="55"/>
      <c r="W945" s="55"/>
      <c r="X945" s="55"/>
      <c r="Y945" s="55"/>
      <c r="Z945" s="55"/>
      <c r="AA945" s="55"/>
      <c r="AB945" s="55"/>
    </row>
    <row r="946" spans="1:28" ht="15">
      <c r="A946" s="55"/>
      <c r="B946" s="55"/>
      <c r="C946" s="55"/>
      <c r="D946" s="55"/>
      <c r="E946" s="93"/>
      <c r="F946" s="55"/>
      <c r="G946" s="55"/>
      <c r="H946" s="55"/>
      <c r="I946" s="55"/>
      <c r="J946" s="55"/>
      <c r="K946" s="55"/>
      <c r="L946" s="55"/>
      <c r="M946" s="55"/>
      <c r="N946" s="55"/>
      <c r="O946" s="55"/>
      <c r="P946" s="55"/>
      <c r="Q946" s="55"/>
      <c r="R946" s="55"/>
      <c r="S946" s="55"/>
      <c r="T946" s="55"/>
      <c r="U946" s="55"/>
      <c r="V946" s="55"/>
      <c r="W946" s="55"/>
      <c r="X946" s="55"/>
      <c r="Y946" s="55"/>
      <c r="Z946" s="55"/>
      <c r="AA946" s="55"/>
      <c r="AB946" s="55"/>
    </row>
    <row r="947" spans="1:28" ht="15">
      <c r="A947" s="55"/>
      <c r="B947" s="55"/>
      <c r="C947" s="55"/>
      <c r="D947" s="55"/>
      <c r="E947" s="93"/>
      <c r="F947" s="55"/>
      <c r="G947" s="55"/>
      <c r="H947" s="55"/>
      <c r="I947" s="55"/>
      <c r="J947" s="55"/>
      <c r="K947" s="55"/>
      <c r="L947" s="55"/>
      <c r="M947" s="55"/>
      <c r="N947" s="55"/>
      <c r="O947" s="55"/>
      <c r="P947" s="55"/>
      <c r="Q947" s="55"/>
      <c r="R947" s="55"/>
      <c r="S947" s="55"/>
      <c r="T947" s="55"/>
      <c r="U947" s="55"/>
      <c r="V947" s="55"/>
      <c r="W947" s="55"/>
      <c r="X947" s="55"/>
      <c r="Y947" s="55"/>
      <c r="Z947" s="55"/>
      <c r="AA947" s="55"/>
      <c r="AB947" s="55"/>
    </row>
    <row r="948" spans="1:28" ht="15">
      <c r="A948" s="55"/>
      <c r="B948" s="55"/>
      <c r="C948" s="55"/>
      <c r="D948" s="55"/>
      <c r="E948" s="93"/>
      <c r="F948" s="55"/>
      <c r="G948" s="55"/>
      <c r="H948" s="55"/>
      <c r="I948" s="55"/>
      <c r="J948" s="55"/>
      <c r="K948" s="55"/>
      <c r="L948" s="55"/>
      <c r="M948" s="55"/>
      <c r="N948" s="55"/>
      <c r="O948" s="55"/>
      <c r="P948" s="55"/>
      <c r="Q948" s="55"/>
      <c r="R948" s="55"/>
      <c r="S948" s="55"/>
      <c r="T948" s="55"/>
      <c r="U948" s="55"/>
      <c r="V948" s="55"/>
      <c r="W948" s="55"/>
      <c r="X948" s="55"/>
      <c r="Y948" s="55"/>
      <c r="Z948" s="55"/>
      <c r="AA948" s="55"/>
      <c r="AB948" s="55"/>
    </row>
    <row r="949" spans="1:28" ht="15">
      <c r="A949" s="55"/>
      <c r="B949" s="55"/>
      <c r="C949" s="55"/>
      <c r="D949" s="55"/>
      <c r="E949" s="93"/>
      <c r="F949" s="55"/>
      <c r="G949" s="55"/>
      <c r="H949" s="55"/>
      <c r="I949" s="55"/>
      <c r="J949" s="55"/>
      <c r="K949" s="55"/>
      <c r="L949" s="55"/>
      <c r="M949" s="55"/>
      <c r="N949" s="55"/>
      <c r="O949" s="55"/>
      <c r="P949" s="55"/>
      <c r="Q949" s="55"/>
      <c r="R949" s="55"/>
      <c r="S949" s="55"/>
      <c r="T949" s="55"/>
      <c r="U949" s="55"/>
      <c r="V949" s="55"/>
      <c r="W949" s="55"/>
      <c r="X949" s="55"/>
      <c r="Y949" s="55"/>
      <c r="Z949" s="55"/>
      <c r="AA949" s="55"/>
      <c r="AB949" s="55"/>
    </row>
    <row r="950" spans="1:28" ht="15">
      <c r="A950" s="55"/>
      <c r="B950" s="55"/>
      <c r="C950" s="55"/>
      <c r="D950" s="55"/>
      <c r="E950" s="93"/>
      <c r="F950" s="55"/>
      <c r="G950" s="55"/>
      <c r="H950" s="55"/>
      <c r="I950" s="55"/>
      <c r="J950" s="55"/>
      <c r="K950" s="55"/>
      <c r="L950" s="55"/>
      <c r="M950" s="55"/>
      <c r="N950" s="55"/>
      <c r="O950" s="55"/>
      <c r="P950" s="55"/>
      <c r="Q950" s="55"/>
      <c r="R950" s="55"/>
      <c r="S950" s="55"/>
      <c r="T950" s="55"/>
      <c r="U950" s="55"/>
      <c r="V950" s="55"/>
      <c r="W950" s="55"/>
      <c r="X950" s="55"/>
      <c r="Y950" s="55"/>
      <c r="Z950" s="55"/>
      <c r="AA950" s="55"/>
      <c r="AB950" s="55"/>
    </row>
    <row r="951" spans="1:28" ht="15">
      <c r="A951" s="55"/>
      <c r="B951" s="55"/>
      <c r="C951" s="55"/>
      <c r="D951" s="55"/>
      <c r="E951" s="93"/>
      <c r="F951" s="55"/>
      <c r="G951" s="55"/>
      <c r="H951" s="55"/>
      <c r="I951" s="55"/>
      <c r="J951" s="55"/>
      <c r="K951" s="55"/>
      <c r="L951" s="55"/>
      <c r="M951" s="55"/>
      <c r="N951" s="55"/>
      <c r="O951" s="55"/>
      <c r="P951" s="55"/>
      <c r="Q951" s="55"/>
      <c r="R951" s="55"/>
      <c r="S951" s="55"/>
      <c r="T951" s="55"/>
      <c r="U951" s="55"/>
      <c r="V951" s="55"/>
      <c r="W951" s="55"/>
      <c r="X951" s="55"/>
      <c r="Y951" s="55"/>
      <c r="Z951" s="55"/>
      <c r="AA951" s="55"/>
      <c r="AB951" s="55"/>
    </row>
    <row r="952" spans="1:28" ht="15">
      <c r="A952" s="55"/>
      <c r="B952" s="55"/>
      <c r="C952" s="55"/>
      <c r="D952" s="55"/>
      <c r="E952" s="93"/>
      <c r="F952" s="55"/>
      <c r="G952" s="55"/>
      <c r="H952" s="55"/>
      <c r="I952" s="55"/>
      <c r="J952" s="55"/>
      <c r="K952" s="55"/>
      <c r="L952" s="55"/>
      <c r="M952" s="55"/>
      <c r="N952" s="55"/>
      <c r="O952" s="55"/>
      <c r="P952" s="55"/>
      <c r="Q952" s="55"/>
      <c r="R952" s="55"/>
      <c r="S952" s="55"/>
      <c r="T952" s="55"/>
      <c r="U952" s="55"/>
      <c r="V952" s="55"/>
      <c r="W952" s="55"/>
      <c r="X952" s="55"/>
      <c r="Y952" s="55"/>
      <c r="Z952" s="55"/>
      <c r="AA952" s="55"/>
      <c r="AB952" s="55"/>
    </row>
    <row r="953" spans="1:28" ht="15">
      <c r="A953" s="55"/>
      <c r="B953" s="55"/>
      <c r="C953" s="55"/>
      <c r="D953" s="55"/>
      <c r="E953" s="93"/>
      <c r="F953" s="55"/>
      <c r="G953" s="55"/>
      <c r="H953" s="55"/>
      <c r="I953" s="55"/>
      <c r="J953" s="55"/>
      <c r="K953" s="55"/>
      <c r="L953" s="55"/>
      <c r="M953" s="55"/>
      <c r="N953" s="55"/>
      <c r="O953" s="55"/>
      <c r="P953" s="55"/>
      <c r="Q953" s="55"/>
      <c r="R953" s="55"/>
      <c r="S953" s="55"/>
      <c r="T953" s="55"/>
      <c r="U953" s="55"/>
      <c r="V953" s="55"/>
      <c r="W953" s="55"/>
      <c r="X953" s="55"/>
      <c r="Y953" s="55"/>
      <c r="Z953" s="55"/>
      <c r="AA953" s="55"/>
      <c r="AB953" s="55"/>
    </row>
    <row r="954" spans="1:28" ht="15">
      <c r="A954" s="55"/>
      <c r="B954" s="55"/>
      <c r="C954" s="55"/>
      <c r="D954" s="55"/>
      <c r="E954" s="93"/>
      <c r="F954" s="55"/>
      <c r="G954" s="55"/>
      <c r="H954" s="55"/>
      <c r="I954" s="55"/>
      <c r="J954" s="55"/>
      <c r="K954" s="55"/>
      <c r="L954" s="55"/>
      <c r="M954" s="55"/>
      <c r="N954" s="55"/>
      <c r="O954" s="55"/>
      <c r="P954" s="55"/>
      <c r="Q954" s="55"/>
      <c r="R954" s="55"/>
      <c r="S954" s="55"/>
      <c r="T954" s="55"/>
      <c r="U954" s="55"/>
      <c r="V954" s="55"/>
      <c r="W954" s="55"/>
      <c r="X954" s="55"/>
      <c r="Y954" s="55"/>
      <c r="Z954" s="55"/>
      <c r="AA954" s="55"/>
      <c r="AB954" s="55"/>
    </row>
    <row r="955" spans="1:28" ht="15">
      <c r="A955" s="55"/>
      <c r="B955" s="55"/>
      <c r="C955" s="55"/>
      <c r="D955" s="55"/>
      <c r="E955" s="93"/>
      <c r="F955" s="55"/>
      <c r="G955" s="55"/>
      <c r="H955" s="55"/>
      <c r="I955" s="55"/>
      <c r="J955" s="55"/>
      <c r="K955" s="55"/>
      <c r="L955" s="55"/>
      <c r="M955" s="55"/>
      <c r="N955" s="55"/>
      <c r="O955" s="55"/>
      <c r="P955" s="55"/>
      <c r="Q955" s="55"/>
      <c r="R955" s="55"/>
      <c r="S955" s="55"/>
      <c r="T955" s="55"/>
      <c r="U955" s="55"/>
      <c r="V955" s="55"/>
      <c r="W955" s="55"/>
      <c r="X955" s="55"/>
      <c r="Y955" s="55"/>
      <c r="Z955" s="55"/>
      <c r="AA955" s="55"/>
      <c r="AB955" s="55"/>
    </row>
    <row r="956" spans="1:28" ht="15">
      <c r="A956" s="55"/>
      <c r="B956" s="55"/>
      <c r="C956" s="55"/>
      <c r="D956" s="55"/>
      <c r="E956" s="93"/>
      <c r="F956" s="55"/>
      <c r="G956" s="55"/>
      <c r="H956" s="55"/>
      <c r="I956" s="55"/>
      <c r="J956" s="55"/>
      <c r="K956" s="55"/>
      <c r="L956" s="55"/>
      <c r="M956" s="55"/>
      <c r="N956" s="55"/>
      <c r="O956" s="55"/>
      <c r="P956" s="55"/>
      <c r="Q956" s="55"/>
      <c r="R956" s="55"/>
      <c r="S956" s="55"/>
      <c r="T956" s="55"/>
      <c r="U956" s="55"/>
      <c r="V956" s="55"/>
      <c r="W956" s="55"/>
      <c r="X956" s="55"/>
      <c r="Y956" s="55"/>
      <c r="Z956" s="55"/>
      <c r="AA956" s="55"/>
      <c r="AB956" s="55"/>
    </row>
    <row r="957" spans="1:28" ht="15">
      <c r="A957" s="55"/>
      <c r="B957" s="55"/>
      <c r="C957" s="55"/>
      <c r="D957" s="55"/>
      <c r="E957" s="93"/>
      <c r="F957" s="55"/>
      <c r="G957" s="55"/>
      <c r="H957" s="55"/>
      <c r="I957" s="55"/>
      <c r="J957" s="55"/>
      <c r="K957" s="55"/>
      <c r="L957" s="55"/>
      <c r="M957" s="55"/>
      <c r="N957" s="55"/>
      <c r="O957" s="55"/>
      <c r="P957" s="55"/>
      <c r="Q957" s="55"/>
      <c r="R957" s="55"/>
      <c r="S957" s="55"/>
      <c r="T957" s="55"/>
      <c r="U957" s="55"/>
      <c r="V957" s="55"/>
      <c r="W957" s="55"/>
      <c r="X957" s="55"/>
      <c r="Y957" s="55"/>
      <c r="Z957" s="55"/>
      <c r="AA957" s="55"/>
      <c r="AB957" s="55"/>
    </row>
    <row r="958" spans="1:28" ht="15">
      <c r="A958" s="55"/>
      <c r="B958" s="55"/>
      <c r="C958" s="55"/>
      <c r="D958" s="55"/>
      <c r="E958" s="93"/>
      <c r="F958" s="55"/>
      <c r="G958" s="55"/>
      <c r="H958" s="55"/>
      <c r="I958" s="55"/>
      <c r="J958" s="55"/>
      <c r="K958" s="55"/>
      <c r="L958" s="55"/>
      <c r="M958" s="55"/>
      <c r="N958" s="55"/>
      <c r="O958" s="55"/>
      <c r="P958" s="55"/>
      <c r="Q958" s="55"/>
      <c r="R958" s="55"/>
      <c r="S958" s="55"/>
      <c r="T958" s="55"/>
      <c r="U958" s="55"/>
      <c r="V958" s="55"/>
      <c r="W958" s="55"/>
      <c r="X958" s="55"/>
      <c r="Y958" s="55"/>
      <c r="Z958" s="55"/>
      <c r="AA958" s="55"/>
      <c r="AB958" s="55"/>
    </row>
    <row r="959" spans="1:28" ht="15">
      <c r="A959" s="55"/>
      <c r="B959" s="55"/>
      <c r="C959" s="55"/>
      <c r="D959" s="55"/>
      <c r="E959" s="93"/>
      <c r="F959" s="55"/>
      <c r="G959" s="55"/>
      <c r="H959" s="55"/>
      <c r="I959" s="55"/>
      <c r="J959" s="55"/>
      <c r="K959" s="55"/>
      <c r="L959" s="55"/>
      <c r="M959" s="55"/>
      <c r="N959" s="55"/>
      <c r="O959" s="55"/>
      <c r="P959" s="55"/>
      <c r="Q959" s="55"/>
      <c r="R959" s="55"/>
      <c r="S959" s="55"/>
      <c r="T959" s="55"/>
      <c r="U959" s="55"/>
      <c r="V959" s="55"/>
      <c r="W959" s="55"/>
      <c r="X959" s="55"/>
      <c r="Y959" s="55"/>
      <c r="Z959" s="55"/>
      <c r="AA959" s="55"/>
      <c r="AB959" s="55"/>
    </row>
    <row r="960" spans="1:28" ht="15">
      <c r="A960" s="55"/>
      <c r="B960" s="55"/>
      <c r="C960" s="55"/>
      <c r="D960" s="55"/>
      <c r="E960" s="93"/>
      <c r="F960" s="55"/>
      <c r="G960" s="55"/>
      <c r="H960" s="55"/>
      <c r="I960" s="55"/>
      <c r="J960" s="55"/>
      <c r="K960" s="55"/>
      <c r="L960" s="55"/>
      <c r="M960" s="55"/>
      <c r="N960" s="55"/>
      <c r="O960" s="55"/>
      <c r="P960" s="55"/>
      <c r="Q960" s="55"/>
      <c r="R960" s="55"/>
      <c r="S960" s="55"/>
      <c r="T960" s="55"/>
      <c r="U960" s="55"/>
      <c r="V960" s="55"/>
      <c r="W960" s="55"/>
      <c r="X960" s="55"/>
      <c r="Y960" s="55"/>
      <c r="Z960" s="55"/>
      <c r="AA960" s="55"/>
      <c r="AB960" s="55"/>
    </row>
    <row r="961" spans="1:28" ht="15">
      <c r="A961" s="55"/>
      <c r="B961" s="55"/>
      <c r="C961" s="55"/>
      <c r="D961" s="55"/>
      <c r="E961" s="93"/>
      <c r="F961" s="55"/>
      <c r="G961" s="55"/>
      <c r="H961" s="55"/>
      <c r="I961" s="55"/>
      <c r="J961" s="55"/>
      <c r="K961" s="55"/>
      <c r="L961" s="55"/>
      <c r="M961" s="55"/>
      <c r="N961" s="55"/>
      <c r="O961" s="55"/>
      <c r="P961" s="55"/>
      <c r="Q961" s="55"/>
      <c r="R961" s="55"/>
      <c r="S961" s="55"/>
      <c r="T961" s="55"/>
      <c r="U961" s="55"/>
      <c r="V961" s="55"/>
      <c r="W961" s="55"/>
      <c r="X961" s="55"/>
      <c r="Y961" s="55"/>
      <c r="Z961" s="55"/>
      <c r="AA961" s="55"/>
      <c r="AB961" s="55"/>
    </row>
    <row r="962" spans="1:28" ht="15">
      <c r="A962" s="55"/>
      <c r="B962" s="55"/>
      <c r="C962" s="55"/>
      <c r="D962" s="55"/>
      <c r="E962" s="93"/>
      <c r="F962" s="55"/>
      <c r="G962" s="55"/>
      <c r="H962" s="55"/>
      <c r="I962" s="55"/>
      <c r="J962" s="55"/>
      <c r="K962" s="55"/>
      <c r="L962" s="55"/>
      <c r="M962" s="55"/>
      <c r="N962" s="55"/>
      <c r="O962" s="55"/>
      <c r="P962" s="55"/>
      <c r="Q962" s="55"/>
      <c r="R962" s="55"/>
      <c r="S962" s="55"/>
      <c r="T962" s="55"/>
      <c r="U962" s="55"/>
      <c r="V962" s="55"/>
      <c r="W962" s="55"/>
      <c r="X962" s="55"/>
      <c r="Y962" s="55"/>
      <c r="Z962" s="55"/>
      <c r="AA962" s="55"/>
      <c r="AB962" s="55"/>
    </row>
    <row r="963" spans="1:28" ht="15">
      <c r="A963" s="55"/>
      <c r="B963" s="55"/>
      <c r="C963" s="55"/>
      <c r="D963" s="55"/>
      <c r="E963" s="93"/>
      <c r="F963" s="55"/>
      <c r="G963" s="55"/>
      <c r="H963" s="55"/>
      <c r="I963" s="55"/>
      <c r="J963" s="55"/>
      <c r="K963" s="55"/>
      <c r="L963" s="55"/>
      <c r="M963" s="55"/>
      <c r="N963" s="55"/>
      <c r="O963" s="55"/>
      <c r="P963" s="55"/>
      <c r="Q963" s="55"/>
      <c r="R963" s="55"/>
      <c r="S963" s="55"/>
      <c r="T963" s="55"/>
      <c r="U963" s="55"/>
      <c r="V963" s="55"/>
      <c r="W963" s="55"/>
      <c r="X963" s="55"/>
      <c r="Y963" s="55"/>
      <c r="Z963" s="55"/>
      <c r="AA963" s="55"/>
      <c r="AB963" s="55"/>
    </row>
    <row r="964" spans="1:28" ht="15">
      <c r="A964" s="55"/>
      <c r="B964" s="55"/>
      <c r="C964" s="55"/>
      <c r="D964" s="55"/>
      <c r="E964" s="93"/>
      <c r="F964" s="55"/>
      <c r="G964" s="55"/>
      <c r="H964" s="55"/>
      <c r="I964" s="55"/>
      <c r="J964" s="55"/>
      <c r="K964" s="55"/>
      <c r="L964" s="55"/>
      <c r="M964" s="55"/>
      <c r="N964" s="55"/>
      <c r="O964" s="55"/>
      <c r="P964" s="55"/>
      <c r="Q964" s="55"/>
      <c r="R964" s="55"/>
      <c r="S964" s="55"/>
      <c r="T964" s="55"/>
      <c r="U964" s="55"/>
      <c r="V964" s="55"/>
      <c r="W964" s="55"/>
      <c r="X964" s="55"/>
      <c r="Y964" s="55"/>
      <c r="Z964" s="55"/>
      <c r="AA964" s="55"/>
      <c r="AB964" s="55"/>
    </row>
    <row r="965" spans="1:28" ht="15">
      <c r="A965" s="55"/>
      <c r="B965" s="55"/>
      <c r="C965" s="55"/>
      <c r="D965" s="55"/>
      <c r="E965" s="93"/>
      <c r="F965" s="55"/>
      <c r="G965" s="55"/>
      <c r="H965" s="55"/>
      <c r="I965" s="55"/>
      <c r="J965" s="55"/>
      <c r="K965" s="55"/>
      <c r="L965" s="55"/>
      <c r="M965" s="55"/>
      <c r="N965" s="55"/>
      <c r="O965" s="55"/>
      <c r="P965" s="55"/>
      <c r="Q965" s="55"/>
      <c r="R965" s="55"/>
      <c r="S965" s="55"/>
      <c r="T965" s="55"/>
      <c r="U965" s="55"/>
      <c r="V965" s="55"/>
      <c r="W965" s="55"/>
      <c r="X965" s="55"/>
      <c r="Y965" s="55"/>
      <c r="Z965" s="55"/>
      <c r="AA965" s="55"/>
      <c r="AB965" s="55"/>
    </row>
    <row r="966" spans="1:28" ht="15">
      <c r="A966" s="55"/>
      <c r="B966" s="55"/>
      <c r="C966" s="55"/>
      <c r="D966" s="55"/>
      <c r="E966" s="93"/>
      <c r="F966" s="55"/>
      <c r="G966" s="55"/>
      <c r="H966" s="55"/>
      <c r="I966" s="55"/>
      <c r="J966" s="55"/>
      <c r="K966" s="55"/>
      <c r="L966" s="55"/>
      <c r="M966" s="55"/>
      <c r="N966" s="55"/>
      <c r="O966" s="55"/>
      <c r="P966" s="55"/>
      <c r="Q966" s="55"/>
      <c r="R966" s="55"/>
      <c r="S966" s="55"/>
      <c r="T966" s="55"/>
      <c r="U966" s="55"/>
      <c r="V966" s="55"/>
      <c r="W966" s="55"/>
      <c r="X966" s="55"/>
      <c r="Y966" s="55"/>
      <c r="Z966" s="55"/>
      <c r="AA966" s="55"/>
      <c r="AB966" s="55"/>
    </row>
    <row r="967" spans="1:28" ht="15">
      <c r="A967" s="55"/>
      <c r="B967" s="55"/>
      <c r="C967" s="55"/>
      <c r="D967" s="55"/>
      <c r="E967" s="93"/>
      <c r="F967" s="55"/>
      <c r="G967" s="55"/>
      <c r="H967" s="55"/>
      <c r="I967" s="55"/>
      <c r="J967" s="55"/>
      <c r="K967" s="55"/>
      <c r="L967" s="55"/>
      <c r="M967" s="55"/>
      <c r="N967" s="55"/>
      <c r="O967" s="55"/>
      <c r="P967" s="55"/>
      <c r="Q967" s="55"/>
      <c r="R967" s="55"/>
      <c r="S967" s="55"/>
      <c r="T967" s="55"/>
      <c r="U967" s="55"/>
      <c r="V967" s="55"/>
      <c r="W967" s="55"/>
      <c r="X967" s="55"/>
      <c r="Y967" s="55"/>
      <c r="Z967" s="55"/>
      <c r="AA967" s="55"/>
      <c r="AB967" s="55"/>
    </row>
    <row r="968" spans="1:28" ht="15">
      <c r="A968" s="55"/>
      <c r="B968" s="55"/>
      <c r="C968" s="55"/>
      <c r="D968" s="55"/>
      <c r="E968" s="93"/>
      <c r="F968" s="55"/>
      <c r="G968" s="55"/>
      <c r="H968" s="55"/>
      <c r="I968" s="55"/>
      <c r="J968" s="55"/>
      <c r="K968" s="55"/>
      <c r="L968" s="55"/>
      <c r="M968" s="55"/>
      <c r="N968" s="55"/>
      <c r="O968" s="55"/>
      <c r="P968" s="55"/>
      <c r="Q968" s="55"/>
      <c r="R968" s="55"/>
      <c r="S968" s="55"/>
      <c r="T968" s="55"/>
      <c r="U968" s="55"/>
      <c r="V968" s="55"/>
      <c r="W968" s="55"/>
      <c r="X968" s="55"/>
      <c r="Y968" s="55"/>
      <c r="Z968" s="55"/>
      <c r="AA968" s="55"/>
      <c r="AB968" s="55"/>
    </row>
    <row r="969" spans="1:28" ht="15">
      <c r="A969" s="55"/>
      <c r="B969" s="55"/>
      <c r="C969" s="55"/>
      <c r="D969" s="55"/>
      <c r="E969" s="93"/>
      <c r="F969" s="55"/>
      <c r="G969" s="55"/>
      <c r="H969" s="55"/>
      <c r="I969" s="55"/>
      <c r="J969" s="55"/>
      <c r="K969" s="55"/>
      <c r="L969" s="55"/>
      <c r="M969" s="55"/>
      <c r="N969" s="55"/>
      <c r="O969" s="55"/>
      <c r="P969" s="55"/>
      <c r="Q969" s="55"/>
      <c r="R969" s="55"/>
      <c r="S969" s="55"/>
      <c r="T969" s="55"/>
      <c r="U969" s="55"/>
      <c r="V969" s="55"/>
      <c r="W969" s="55"/>
      <c r="X969" s="55"/>
      <c r="Y969" s="55"/>
      <c r="Z969" s="55"/>
      <c r="AA969" s="55"/>
      <c r="AB969" s="55"/>
    </row>
    <row r="970" spans="1:28" ht="15">
      <c r="A970" s="55"/>
      <c r="B970" s="55"/>
      <c r="C970" s="55"/>
      <c r="D970" s="55"/>
      <c r="E970" s="93"/>
      <c r="F970" s="55"/>
      <c r="G970" s="55"/>
      <c r="H970" s="55"/>
      <c r="I970" s="55"/>
      <c r="J970" s="55"/>
      <c r="K970" s="55"/>
      <c r="L970" s="55"/>
      <c r="M970" s="55"/>
      <c r="N970" s="55"/>
      <c r="O970" s="55"/>
      <c r="P970" s="55"/>
      <c r="Q970" s="55"/>
      <c r="R970" s="55"/>
      <c r="S970" s="55"/>
      <c r="T970" s="55"/>
      <c r="U970" s="55"/>
      <c r="V970" s="55"/>
      <c r="W970" s="55"/>
      <c r="X970" s="55"/>
      <c r="Y970" s="55"/>
      <c r="Z970" s="55"/>
      <c r="AA970" s="55"/>
      <c r="AB970" s="55"/>
    </row>
    <row r="971" spans="1:28" ht="15">
      <c r="A971" s="55"/>
      <c r="B971" s="55"/>
      <c r="C971" s="55"/>
      <c r="D971" s="55"/>
      <c r="E971" s="93"/>
      <c r="F971" s="55"/>
      <c r="G971" s="55"/>
      <c r="H971" s="55"/>
      <c r="I971" s="55"/>
      <c r="J971" s="55"/>
      <c r="K971" s="55"/>
      <c r="L971" s="55"/>
      <c r="M971" s="55"/>
      <c r="N971" s="55"/>
      <c r="O971" s="55"/>
      <c r="P971" s="55"/>
      <c r="Q971" s="55"/>
      <c r="R971" s="55"/>
      <c r="S971" s="55"/>
      <c r="T971" s="55"/>
      <c r="U971" s="55"/>
      <c r="V971" s="55"/>
      <c r="W971" s="55"/>
      <c r="X971" s="55"/>
      <c r="Y971" s="55"/>
      <c r="Z971" s="55"/>
      <c r="AA971" s="55"/>
      <c r="AB971" s="55"/>
    </row>
    <row r="972" spans="1:28" ht="15">
      <c r="A972" s="55"/>
      <c r="B972" s="55"/>
      <c r="C972" s="55"/>
      <c r="D972" s="55"/>
      <c r="E972" s="93"/>
      <c r="F972" s="55"/>
      <c r="G972" s="55"/>
      <c r="H972" s="55"/>
      <c r="I972" s="55"/>
      <c r="J972" s="55"/>
      <c r="K972" s="55"/>
      <c r="L972" s="55"/>
      <c r="M972" s="55"/>
      <c r="N972" s="55"/>
      <c r="O972" s="55"/>
      <c r="P972" s="55"/>
      <c r="Q972" s="55"/>
      <c r="R972" s="55"/>
      <c r="S972" s="55"/>
      <c r="T972" s="55"/>
      <c r="U972" s="55"/>
      <c r="V972" s="55"/>
      <c r="W972" s="55"/>
      <c r="X972" s="55"/>
      <c r="Y972" s="55"/>
      <c r="Z972" s="55"/>
      <c r="AA972" s="55"/>
      <c r="AB972" s="55"/>
    </row>
    <row r="973" spans="1:28" ht="15">
      <c r="A973" s="55"/>
      <c r="B973" s="55"/>
      <c r="C973" s="55"/>
      <c r="D973" s="55"/>
      <c r="E973" s="93"/>
      <c r="F973" s="55"/>
      <c r="G973" s="55"/>
      <c r="H973" s="55"/>
      <c r="I973" s="55"/>
      <c r="J973" s="55"/>
      <c r="K973" s="55"/>
      <c r="L973" s="55"/>
      <c r="M973" s="55"/>
      <c r="N973" s="55"/>
      <c r="O973" s="55"/>
      <c r="P973" s="55"/>
      <c r="Q973" s="55"/>
      <c r="R973" s="55"/>
      <c r="S973" s="55"/>
      <c r="T973" s="55"/>
      <c r="U973" s="55"/>
      <c r="V973" s="55"/>
      <c r="W973" s="55"/>
      <c r="X973" s="55"/>
      <c r="Y973" s="55"/>
      <c r="Z973" s="55"/>
      <c r="AA973" s="55"/>
      <c r="AB973" s="55"/>
    </row>
    <row r="974" spans="1:28" ht="15">
      <c r="A974" s="55"/>
      <c r="B974" s="55"/>
      <c r="C974" s="55"/>
      <c r="D974" s="55"/>
      <c r="E974" s="93"/>
      <c r="F974" s="55"/>
      <c r="G974" s="55"/>
      <c r="H974" s="55"/>
      <c r="I974" s="55"/>
      <c r="J974" s="55"/>
      <c r="K974" s="55"/>
      <c r="L974" s="55"/>
      <c r="M974" s="55"/>
      <c r="N974" s="55"/>
      <c r="O974" s="55"/>
      <c r="P974" s="55"/>
      <c r="Q974" s="55"/>
      <c r="R974" s="55"/>
      <c r="S974" s="55"/>
      <c r="T974" s="55"/>
      <c r="U974" s="55"/>
      <c r="V974" s="55"/>
      <c r="W974" s="55"/>
      <c r="X974" s="55"/>
      <c r="Y974" s="55"/>
      <c r="Z974" s="55"/>
      <c r="AA974" s="55"/>
      <c r="AB974" s="55"/>
    </row>
    <row r="975" spans="1:28" ht="15">
      <c r="A975" s="55"/>
      <c r="B975" s="55"/>
      <c r="C975" s="55"/>
      <c r="D975" s="55"/>
      <c r="E975" s="93"/>
      <c r="F975" s="55"/>
      <c r="G975" s="55"/>
      <c r="H975" s="55"/>
      <c r="I975" s="55"/>
      <c r="J975" s="55"/>
      <c r="K975" s="55"/>
      <c r="L975" s="55"/>
      <c r="M975" s="55"/>
      <c r="N975" s="55"/>
      <c r="O975" s="55"/>
      <c r="P975" s="55"/>
      <c r="Q975" s="55"/>
      <c r="R975" s="55"/>
      <c r="S975" s="55"/>
      <c r="T975" s="55"/>
      <c r="U975" s="55"/>
      <c r="V975" s="55"/>
      <c r="W975" s="55"/>
      <c r="X975" s="55"/>
      <c r="Y975" s="55"/>
      <c r="Z975" s="55"/>
      <c r="AA975" s="55"/>
      <c r="AB975" s="55"/>
    </row>
    <row r="976" spans="1:28" ht="15">
      <c r="A976" s="55"/>
      <c r="B976" s="55"/>
      <c r="C976" s="55"/>
      <c r="D976" s="55"/>
      <c r="E976" s="93"/>
      <c r="F976" s="55"/>
      <c r="G976" s="55"/>
      <c r="H976" s="55"/>
      <c r="I976" s="55"/>
      <c r="J976" s="55"/>
      <c r="K976" s="55"/>
      <c r="L976" s="55"/>
      <c r="M976" s="55"/>
      <c r="N976" s="55"/>
      <c r="O976" s="55"/>
      <c r="P976" s="55"/>
      <c r="Q976" s="55"/>
      <c r="R976" s="55"/>
      <c r="S976" s="55"/>
      <c r="T976" s="55"/>
      <c r="U976" s="55"/>
      <c r="V976" s="55"/>
      <c r="W976" s="55"/>
      <c r="X976" s="55"/>
      <c r="Y976" s="55"/>
      <c r="Z976" s="55"/>
      <c r="AA976" s="55"/>
      <c r="AB976" s="55"/>
    </row>
    <row r="977" spans="1:28" ht="15">
      <c r="A977" s="55"/>
      <c r="B977" s="55"/>
      <c r="C977" s="55"/>
      <c r="D977" s="55"/>
      <c r="E977" s="93"/>
      <c r="F977" s="55"/>
      <c r="G977" s="55"/>
      <c r="H977" s="55"/>
      <c r="I977" s="55"/>
      <c r="J977" s="55"/>
      <c r="K977" s="55"/>
      <c r="L977" s="55"/>
      <c r="M977" s="55"/>
      <c r="N977" s="55"/>
      <c r="O977" s="55"/>
      <c r="P977" s="55"/>
      <c r="Q977" s="55"/>
      <c r="R977" s="55"/>
      <c r="S977" s="55"/>
      <c r="T977" s="55"/>
      <c r="U977" s="55"/>
      <c r="V977" s="55"/>
      <c r="W977" s="55"/>
      <c r="X977" s="55"/>
      <c r="Y977" s="55"/>
      <c r="Z977" s="55"/>
      <c r="AA977" s="55"/>
      <c r="AB977" s="55"/>
    </row>
    <row r="978" spans="1:28" ht="15">
      <c r="A978" s="55"/>
      <c r="B978" s="55"/>
      <c r="C978" s="55"/>
      <c r="D978" s="55"/>
      <c r="E978" s="93"/>
      <c r="F978" s="55"/>
      <c r="G978" s="55"/>
      <c r="H978" s="55"/>
      <c r="I978" s="55"/>
      <c r="J978" s="55"/>
      <c r="K978" s="55"/>
      <c r="L978" s="55"/>
      <c r="M978" s="55"/>
      <c r="N978" s="55"/>
      <c r="O978" s="55"/>
      <c r="P978" s="55"/>
      <c r="Q978" s="55"/>
      <c r="R978" s="55"/>
      <c r="S978" s="55"/>
      <c r="T978" s="55"/>
      <c r="U978" s="55"/>
      <c r="V978" s="55"/>
      <c r="W978" s="55"/>
      <c r="X978" s="55"/>
      <c r="Y978" s="55"/>
      <c r="Z978" s="55"/>
      <c r="AA978" s="55"/>
      <c r="AB978" s="55"/>
    </row>
    <row r="979" spans="1:28" ht="15">
      <c r="A979" s="55"/>
      <c r="B979" s="55"/>
      <c r="C979" s="55"/>
      <c r="D979" s="55"/>
      <c r="E979" s="93"/>
      <c r="F979" s="55"/>
      <c r="G979" s="55"/>
      <c r="H979" s="55"/>
      <c r="I979" s="55"/>
      <c r="J979" s="55"/>
      <c r="K979" s="55"/>
      <c r="L979" s="55"/>
      <c r="M979" s="55"/>
      <c r="N979" s="55"/>
      <c r="O979" s="55"/>
      <c r="P979" s="55"/>
      <c r="Q979" s="55"/>
      <c r="R979" s="55"/>
      <c r="S979" s="55"/>
      <c r="T979" s="55"/>
      <c r="U979" s="55"/>
      <c r="V979" s="55"/>
      <c r="W979" s="55"/>
      <c r="X979" s="55"/>
      <c r="Y979" s="55"/>
      <c r="Z979" s="55"/>
      <c r="AA979" s="55"/>
      <c r="AB979" s="55"/>
    </row>
    <row r="980" spans="1:28" ht="15">
      <c r="A980" s="55"/>
      <c r="B980" s="55"/>
      <c r="C980" s="55"/>
      <c r="D980" s="55"/>
      <c r="E980" s="93"/>
      <c r="F980" s="55"/>
      <c r="G980" s="55"/>
      <c r="H980" s="55"/>
      <c r="I980" s="55"/>
      <c r="J980" s="55"/>
      <c r="K980" s="55"/>
      <c r="L980" s="55"/>
      <c r="M980" s="55"/>
      <c r="N980" s="55"/>
      <c r="O980" s="55"/>
      <c r="P980" s="55"/>
      <c r="Q980" s="55"/>
      <c r="R980" s="55"/>
      <c r="S980" s="55"/>
      <c r="T980" s="55"/>
      <c r="U980" s="55"/>
      <c r="V980" s="55"/>
      <c r="W980" s="55"/>
      <c r="X980" s="55"/>
      <c r="Y980" s="55"/>
      <c r="Z980" s="55"/>
      <c r="AA980" s="55"/>
      <c r="AB980" s="55"/>
    </row>
    <row r="981" spans="1:28" ht="15">
      <c r="A981" s="55"/>
      <c r="B981" s="55"/>
      <c r="C981" s="55"/>
      <c r="D981" s="55"/>
      <c r="E981" s="93"/>
      <c r="F981" s="55"/>
      <c r="G981" s="55"/>
      <c r="H981" s="55"/>
      <c r="I981" s="55"/>
      <c r="J981" s="55"/>
      <c r="K981" s="55"/>
      <c r="L981" s="55"/>
      <c r="M981" s="55"/>
      <c r="N981" s="55"/>
      <c r="O981" s="55"/>
      <c r="P981" s="55"/>
      <c r="Q981" s="55"/>
      <c r="R981" s="55"/>
      <c r="S981" s="55"/>
      <c r="T981" s="55"/>
      <c r="U981" s="55"/>
      <c r="V981" s="55"/>
      <c r="W981" s="55"/>
      <c r="X981" s="55"/>
      <c r="Y981" s="55"/>
      <c r="Z981" s="55"/>
      <c r="AA981" s="55"/>
      <c r="AB981" s="55"/>
    </row>
    <row r="982" spans="1:28" ht="15">
      <c r="A982" s="55"/>
      <c r="B982" s="55"/>
      <c r="C982" s="55"/>
      <c r="D982" s="55"/>
      <c r="E982" s="93"/>
      <c r="F982" s="55"/>
      <c r="G982" s="55"/>
      <c r="H982" s="55"/>
      <c r="I982" s="55"/>
      <c r="J982" s="55"/>
      <c r="K982" s="55"/>
      <c r="L982" s="55"/>
      <c r="M982" s="55"/>
      <c r="N982" s="55"/>
      <c r="O982" s="55"/>
      <c r="P982" s="55"/>
      <c r="Q982" s="55"/>
      <c r="R982" s="55"/>
      <c r="S982" s="55"/>
      <c r="T982" s="55"/>
      <c r="U982" s="55"/>
      <c r="V982" s="55"/>
      <c r="W982" s="55"/>
      <c r="X982" s="55"/>
      <c r="Y982" s="55"/>
      <c r="Z982" s="55"/>
      <c r="AA982" s="55"/>
      <c r="AB982" s="55"/>
    </row>
    <row r="983" spans="1:28" ht="15">
      <c r="A983" s="55"/>
      <c r="B983" s="55"/>
      <c r="C983" s="55"/>
      <c r="D983" s="55"/>
      <c r="E983" s="93"/>
      <c r="F983" s="55"/>
      <c r="G983" s="55"/>
      <c r="H983" s="55"/>
      <c r="I983" s="55"/>
      <c r="J983" s="55"/>
      <c r="K983" s="55"/>
      <c r="L983" s="55"/>
      <c r="M983" s="55"/>
      <c r="N983" s="55"/>
      <c r="O983" s="55"/>
      <c r="P983" s="55"/>
      <c r="Q983" s="55"/>
      <c r="R983" s="55"/>
      <c r="S983" s="55"/>
      <c r="T983" s="55"/>
      <c r="U983" s="55"/>
      <c r="V983" s="55"/>
      <c r="W983" s="55"/>
      <c r="X983" s="55"/>
      <c r="Y983" s="55"/>
      <c r="Z983" s="55"/>
      <c r="AA983" s="55"/>
      <c r="AB983" s="55"/>
    </row>
    <row r="984" spans="1:28" ht="15">
      <c r="A984" s="55"/>
      <c r="B984" s="55"/>
      <c r="C984" s="55"/>
      <c r="D984" s="55"/>
      <c r="E984" s="93"/>
      <c r="F984" s="55"/>
      <c r="G984" s="55"/>
      <c r="H984" s="55"/>
      <c r="I984" s="55"/>
      <c r="J984" s="55"/>
      <c r="K984" s="55"/>
      <c r="L984" s="55"/>
      <c r="M984" s="55"/>
      <c r="N984" s="55"/>
      <c r="O984" s="55"/>
      <c r="P984" s="55"/>
      <c r="Q984" s="55"/>
      <c r="R984" s="55"/>
      <c r="S984" s="55"/>
      <c r="T984" s="55"/>
      <c r="U984" s="55"/>
      <c r="V984" s="55"/>
      <c r="W984" s="55"/>
      <c r="X984" s="55"/>
      <c r="Y984" s="55"/>
      <c r="Z984" s="55"/>
      <c r="AA984" s="55"/>
      <c r="AB984" s="55"/>
    </row>
    <row r="985" spans="1:28" ht="15">
      <c r="A985" s="55"/>
      <c r="B985" s="55"/>
      <c r="C985" s="55"/>
      <c r="D985" s="55"/>
      <c r="E985" s="93"/>
      <c r="F985" s="55"/>
      <c r="G985" s="55"/>
      <c r="H985" s="55"/>
      <c r="I985" s="55"/>
      <c r="J985" s="55"/>
      <c r="K985" s="55"/>
      <c r="L985" s="55"/>
      <c r="M985" s="55"/>
      <c r="N985" s="55"/>
      <c r="O985" s="55"/>
      <c r="P985" s="55"/>
      <c r="Q985" s="55"/>
      <c r="R985" s="55"/>
      <c r="S985" s="55"/>
      <c r="T985" s="55"/>
      <c r="U985" s="55"/>
      <c r="V985" s="55"/>
      <c r="W985" s="55"/>
      <c r="X985" s="55"/>
      <c r="Y985" s="55"/>
      <c r="Z985" s="55"/>
      <c r="AA985" s="55"/>
      <c r="AB985" s="55"/>
    </row>
    <row r="986" spans="1:28" ht="15">
      <c r="A986" s="55"/>
      <c r="B986" s="55"/>
      <c r="C986" s="55"/>
      <c r="D986" s="55"/>
      <c r="E986" s="93"/>
      <c r="F986" s="55"/>
      <c r="G986" s="55"/>
      <c r="H986" s="55"/>
      <c r="I986" s="55"/>
      <c r="J986" s="55"/>
      <c r="K986" s="55"/>
      <c r="L986" s="55"/>
      <c r="M986" s="55"/>
      <c r="N986" s="55"/>
      <c r="O986" s="55"/>
      <c r="P986" s="55"/>
      <c r="Q986" s="55"/>
      <c r="R986" s="55"/>
      <c r="S986" s="55"/>
      <c r="T986" s="55"/>
      <c r="U986" s="55"/>
      <c r="V986" s="55"/>
      <c r="W986" s="55"/>
      <c r="X986" s="55"/>
      <c r="Y986" s="55"/>
      <c r="Z986" s="55"/>
      <c r="AA986" s="55"/>
      <c r="AB986" s="55"/>
    </row>
    <row r="987" spans="1:28" ht="15">
      <c r="A987" s="55"/>
      <c r="B987" s="55"/>
      <c r="C987" s="55"/>
      <c r="D987" s="55"/>
      <c r="E987" s="93"/>
      <c r="F987" s="55"/>
      <c r="G987" s="55"/>
      <c r="H987" s="55"/>
      <c r="I987" s="55"/>
      <c r="J987" s="55"/>
      <c r="K987" s="55"/>
      <c r="L987" s="55"/>
      <c r="M987" s="55"/>
      <c r="N987" s="55"/>
      <c r="O987" s="55"/>
      <c r="P987" s="55"/>
      <c r="Q987" s="55"/>
      <c r="R987" s="55"/>
      <c r="S987" s="55"/>
      <c r="T987" s="55"/>
      <c r="U987" s="55"/>
      <c r="V987" s="55"/>
      <c r="W987" s="55"/>
      <c r="X987" s="55"/>
      <c r="Y987" s="55"/>
      <c r="Z987" s="55"/>
      <c r="AA987" s="55"/>
      <c r="AB987" s="55"/>
    </row>
    <row r="988" spans="1:28" ht="15">
      <c r="A988" s="55"/>
      <c r="B988" s="55"/>
      <c r="C988" s="55"/>
      <c r="D988" s="55"/>
      <c r="E988" s="93"/>
      <c r="F988" s="55"/>
      <c r="G988" s="55"/>
      <c r="H988" s="55"/>
      <c r="I988" s="55"/>
      <c r="J988" s="55"/>
      <c r="K988" s="55"/>
      <c r="L988" s="55"/>
      <c r="M988" s="55"/>
      <c r="N988" s="55"/>
      <c r="O988" s="55"/>
      <c r="P988" s="55"/>
      <c r="Q988" s="55"/>
      <c r="R988" s="55"/>
      <c r="S988" s="55"/>
      <c r="T988" s="55"/>
      <c r="U988" s="55"/>
      <c r="V988" s="55"/>
      <c r="W988" s="55"/>
      <c r="X988" s="55"/>
      <c r="Y988" s="55"/>
      <c r="Z988" s="55"/>
      <c r="AA988" s="55"/>
      <c r="AB988" s="55"/>
    </row>
    <row r="989" spans="1:28" ht="15">
      <c r="A989" s="55"/>
      <c r="B989" s="55"/>
      <c r="C989" s="55"/>
      <c r="D989" s="55"/>
      <c r="E989" s="93"/>
      <c r="F989" s="55"/>
      <c r="G989" s="55"/>
      <c r="H989" s="55"/>
      <c r="I989" s="55"/>
      <c r="J989" s="55"/>
      <c r="K989" s="55"/>
      <c r="L989" s="55"/>
      <c r="M989" s="55"/>
      <c r="N989" s="55"/>
      <c r="O989" s="55"/>
      <c r="P989" s="55"/>
      <c r="Q989" s="55"/>
      <c r="R989" s="55"/>
      <c r="S989" s="55"/>
      <c r="T989" s="55"/>
      <c r="U989" s="55"/>
      <c r="V989" s="55"/>
      <c r="W989" s="55"/>
      <c r="X989" s="55"/>
      <c r="Y989" s="55"/>
      <c r="Z989" s="55"/>
      <c r="AA989" s="55"/>
      <c r="AB989" s="55"/>
    </row>
    <row r="990" spans="1:28" ht="15">
      <c r="A990" s="55"/>
      <c r="B990" s="55"/>
      <c r="C990" s="55"/>
      <c r="D990" s="55"/>
      <c r="E990" s="93"/>
      <c r="F990" s="55"/>
      <c r="G990" s="55"/>
      <c r="H990" s="55"/>
      <c r="I990" s="55"/>
      <c r="J990" s="55"/>
      <c r="K990" s="55"/>
      <c r="L990" s="55"/>
      <c r="M990" s="55"/>
      <c r="N990" s="55"/>
      <c r="O990" s="55"/>
      <c r="P990" s="55"/>
      <c r="Q990" s="55"/>
      <c r="R990" s="55"/>
      <c r="S990" s="55"/>
      <c r="T990" s="55"/>
      <c r="U990" s="55"/>
      <c r="V990" s="55"/>
      <c r="W990" s="55"/>
      <c r="X990" s="55"/>
      <c r="Y990" s="55"/>
      <c r="Z990" s="55"/>
      <c r="AA990" s="55"/>
      <c r="AB990" s="55"/>
    </row>
    <row r="991" spans="1:28" ht="15">
      <c r="A991" s="55"/>
      <c r="B991" s="55"/>
      <c r="C991" s="55"/>
      <c r="D991" s="55"/>
      <c r="E991" s="93"/>
      <c r="F991" s="55"/>
      <c r="G991" s="55"/>
      <c r="H991" s="55"/>
      <c r="I991" s="55"/>
      <c r="J991" s="55"/>
      <c r="K991" s="55"/>
      <c r="L991" s="55"/>
      <c r="M991" s="55"/>
      <c r="N991" s="55"/>
      <c r="O991" s="55"/>
      <c r="P991" s="55"/>
      <c r="Q991" s="55"/>
      <c r="R991" s="55"/>
      <c r="S991" s="55"/>
      <c r="T991" s="55"/>
      <c r="U991" s="55"/>
      <c r="V991" s="55"/>
      <c r="W991" s="55"/>
      <c r="X991" s="55"/>
      <c r="Y991" s="55"/>
      <c r="Z991" s="55"/>
      <c r="AA991" s="55"/>
      <c r="AB991" s="55"/>
    </row>
    <row r="992" spans="1:28" ht="15">
      <c r="A992" s="55"/>
      <c r="B992" s="55"/>
      <c r="C992" s="55"/>
      <c r="D992" s="55"/>
      <c r="E992" s="93"/>
      <c r="F992" s="55"/>
      <c r="G992" s="55"/>
      <c r="H992" s="55"/>
      <c r="I992" s="55"/>
      <c r="J992" s="55"/>
      <c r="K992" s="55"/>
      <c r="L992" s="55"/>
      <c r="M992" s="55"/>
      <c r="N992" s="55"/>
      <c r="O992" s="55"/>
      <c r="P992" s="55"/>
      <c r="Q992" s="55"/>
      <c r="R992" s="55"/>
      <c r="S992" s="55"/>
      <c r="T992" s="55"/>
      <c r="U992" s="55"/>
      <c r="V992" s="55"/>
      <c r="W992" s="55"/>
      <c r="X992" s="55"/>
      <c r="Y992" s="55"/>
      <c r="Z992" s="55"/>
      <c r="AA992" s="55"/>
      <c r="AB992" s="55"/>
    </row>
    <row r="993" spans="1:28" ht="15">
      <c r="A993" s="55"/>
      <c r="B993" s="55"/>
      <c r="C993" s="55"/>
      <c r="D993" s="55"/>
      <c r="E993" s="93"/>
      <c r="F993" s="55"/>
      <c r="G993" s="55"/>
      <c r="H993" s="55"/>
      <c r="I993" s="55"/>
      <c r="J993" s="55"/>
      <c r="K993" s="55"/>
      <c r="L993" s="55"/>
      <c r="M993" s="55"/>
      <c r="N993" s="55"/>
      <c r="O993" s="55"/>
      <c r="P993" s="55"/>
      <c r="Q993" s="55"/>
      <c r="R993" s="55"/>
      <c r="S993" s="55"/>
      <c r="T993" s="55"/>
      <c r="U993" s="55"/>
      <c r="V993" s="55"/>
      <c r="W993" s="55"/>
      <c r="X993" s="55"/>
      <c r="Y993" s="55"/>
      <c r="Z993" s="55"/>
      <c r="AA993" s="55"/>
      <c r="AB993" s="55"/>
    </row>
    <row r="994" spans="1:28" ht="15">
      <c r="A994" s="55"/>
      <c r="B994" s="55"/>
      <c r="C994" s="55"/>
      <c r="D994" s="55"/>
      <c r="E994" s="93"/>
      <c r="F994" s="55"/>
      <c r="G994" s="55"/>
      <c r="H994" s="55"/>
      <c r="I994" s="55"/>
      <c r="J994" s="55"/>
      <c r="K994" s="55"/>
      <c r="L994" s="55"/>
      <c r="M994" s="55"/>
      <c r="N994" s="55"/>
      <c r="O994" s="55"/>
      <c r="P994" s="55"/>
      <c r="Q994" s="55"/>
      <c r="R994" s="55"/>
      <c r="S994" s="55"/>
      <c r="T994" s="55"/>
      <c r="U994" s="55"/>
      <c r="V994" s="55"/>
      <c r="W994" s="55"/>
      <c r="X994" s="55"/>
      <c r="Y994" s="55"/>
      <c r="Z994" s="55"/>
      <c r="AA994" s="55"/>
      <c r="AB994" s="55"/>
    </row>
    <row r="995" spans="1:28" ht="15">
      <c r="A995" s="55"/>
      <c r="B995" s="55"/>
      <c r="C995" s="55"/>
      <c r="D995" s="55"/>
      <c r="E995" s="93"/>
      <c r="F995" s="55"/>
      <c r="G995" s="55"/>
      <c r="H995" s="55"/>
      <c r="I995" s="55"/>
      <c r="J995" s="55"/>
      <c r="K995" s="55"/>
      <c r="L995" s="55"/>
      <c r="M995" s="55"/>
      <c r="N995" s="55"/>
      <c r="O995" s="55"/>
      <c r="P995" s="55"/>
      <c r="Q995" s="55"/>
      <c r="R995" s="55"/>
      <c r="S995" s="55"/>
      <c r="T995" s="55"/>
      <c r="U995" s="55"/>
      <c r="V995" s="55"/>
      <c r="W995" s="55"/>
      <c r="X995" s="55"/>
      <c r="Y995" s="55"/>
      <c r="Z995" s="55"/>
      <c r="AA995" s="55"/>
      <c r="AB995" s="55"/>
    </row>
    <row r="996" spans="1:28" ht="15">
      <c r="A996" s="55"/>
      <c r="B996" s="55"/>
      <c r="C996" s="55"/>
      <c r="D996" s="55"/>
      <c r="E996" s="93"/>
      <c r="F996" s="55"/>
      <c r="G996" s="55"/>
      <c r="H996" s="55"/>
      <c r="I996" s="55"/>
      <c r="J996" s="55"/>
      <c r="K996" s="55"/>
      <c r="L996" s="55"/>
      <c r="M996" s="55"/>
      <c r="N996" s="55"/>
      <c r="O996" s="55"/>
      <c r="P996" s="55"/>
      <c r="Q996" s="55"/>
      <c r="R996" s="55"/>
      <c r="S996" s="55"/>
      <c r="T996" s="55"/>
      <c r="U996" s="55"/>
      <c r="V996" s="55"/>
      <c r="W996" s="55"/>
      <c r="X996" s="55"/>
      <c r="Y996" s="55"/>
      <c r="Z996" s="55"/>
      <c r="AA996" s="55"/>
      <c r="AB996" s="55"/>
    </row>
    <row r="997" spans="1:28" ht="15">
      <c r="A997" s="55"/>
      <c r="B997" s="55"/>
      <c r="C997" s="55"/>
      <c r="D997" s="55"/>
      <c r="E997" s="93"/>
      <c r="F997" s="55"/>
      <c r="G997" s="55"/>
      <c r="H997" s="55"/>
      <c r="I997" s="55"/>
      <c r="J997" s="55"/>
      <c r="K997" s="55"/>
      <c r="L997" s="55"/>
      <c r="M997" s="55"/>
      <c r="N997" s="55"/>
      <c r="O997" s="55"/>
      <c r="P997" s="55"/>
      <c r="Q997" s="55"/>
      <c r="R997" s="55"/>
      <c r="S997" s="55"/>
      <c r="T997" s="55"/>
      <c r="U997" s="55"/>
      <c r="V997" s="55"/>
      <c r="W997" s="55"/>
      <c r="X997" s="55"/>
      <c r="Y997" s="55"/>
      <c r="Z997" s="55"/>
      <c r="AA997" s="55"/>
      <c r="AB997" s="55"/>
    </row>
    <row r="998" spans="1:28" ht="15">
      <c r="A998" s="55"/>
      <c r="B998" s="55"/>
      <c r="C998" s="55"/>
      <c r="D998" s="55"/>
      <c r="E998" s="93"/>
      <c r="F998" s="55"/>
      <c r="G998" s="55"/>
      <c r="H998" s="55"/>
      <c r="I998" s="55"/>
      <c r="J998" s="55"/>
      <c r="K998" s="55"/>
      <c r="L998" s="55"/>
      <c r="M998" s="55"/>
      <c r="N998" s="55"/>
      <c r="O998" s="55"/>
      <c r="P998" s="55"/>
      <c r="Q998" s="55"/>
      <c r="R998" s="55"/>
      <c r="S998" s="55"/>
      <c r="T998" s="55"/>
      <c r="U998" s="55"/>
      <c r="V998" s="55"/>
      <c r="W998" s="55"/>
      <c r="X998" s="55"/>
      <c r="Y998" s="55"/>
      <c r="Z998" s="55"/>
      <c r="AA998" s="55"/>
      <c r="AB998" s="55"/>
    </row>
    <row r="999" spans="1:28" ht="15">
      <c r="A999" s="55"/>
      <c r="B999" s="55"/>
      <c r="C999" s="55"/>
      <c r="D999" s="55"/>
      <c r="E999" s="93"/>
      <c r="F999" s="55"/>
      <c r="G999" s="55"/>
      <c r="H999" s="55"/>
      <c r="I999" s="55"/>
      <c r="J999" s="55"/>
      <c r="K999" s="55"/>
      <c r="L999" s="55"/>
      <c r="M999" s="55"/>
      <c r="N999" s="55"/>
      <c r="O999" s="55"/>
      <c r="P999" s="55"/>
      <c r="Q999" s="55"/>
      <c r="R999" s="55"/>
      <c r="S999" s="55"/>
      <c r="T999" s="55"/>
      <c r="U999" s="55"/>
      <c r="V999" s="55"/>
      <c r="W999" s="55"/>
      <c r="X999" s="55"/>
      <c r="Y999" s="55"/>
      <c r="Z999" s="55"/>
      <c r="AA999" s="55"/>
      <c r="AB999" s="55"/>
    </row>
    <row r="1000" spans="1:28" ht="15">
      <c r="A1000" s="55"/>
      <c r="B1000" s="55"/>
      <c r="C1000" s="55"/>
      <c r="D1000" s="55"/>
      <c r="E1000" s="93"/>
      <c r="F1000" s="55"/>
      <c r="G1000" s="55"/>
      <c r="H1000" s="55"/>
      <c r="I1000" s="55"/>
      <c r="J1000" s="55"/>
      <c r="K1000" s="55"/>
      <c r="L1000" s="55"/>
      <c r="M1000" s="55"/>
      <c r="N1000" s="55"/>
      <c r="O1000" s="55"/>
      <c r="P1000" s="55"/>
      <c r="Q1000" s="55"/>
      <c r="R1000" s="55"/>
      <c r="S1000" s="55"/>
      <c r="T1000" s="55"/>
      <c r="U1000" s="55"/>
      <c r="V1000" s="55"/>
      <c r="W1000" s="55"/>
      <c r="X1000" s="55"/>
      <c r="Y1000" s="55"/>
      <c r="Z1000" s="55"/>
      <c r="AA1000" s="55"/>
      <c r="AB1000" s="55"/>
    </row>
    <row r="1001" spans="1:28" ht="15">
      <c r="A1001" s="55"/>
      <c r="B1001" s="55"/>
      <c r="C1001" s="55"/>
      <c r="D1001" s="55"/>
      <c r="E1001" s="93"/>
      <c r="F1001" s="55"/>
      <c r="G1001" s="55"/>
      <c r="H1001" s="55"/>
      <c r="I1001" s="55"/>
      <c r="J1001" s="55"/>
      <c r="K1001" s="55"/>
      <c r="L1001" s="55"/>
      <c r="M1001" s="55"/>
      <c r="N1001" s="55"/>
      <c r="O1001" s="55"/>
      <c r="P1001" s="55"/>
      <c r="Q1001" s="55"/>
      <c r="R1001" s="55"/>
      <c r="S1001" s="55"/>
      <c r="T1001" s="55"/>
      <c r="U1001" s="55"/>
      <c r="V1001" s="55"/>
      <c r="W1001" s="55"/>
      <c r="X1001" s="55"/>
      <c r="Y1001" s="55"/>
      <c r="Z1001" s="55"/>
      <c r="AA1001" s="55"/>
      <c r="AB1001" s="55"/>
    </row>
  </sheetData>
  <mergeCells count="28">
    <mergeCell ref="G3:G6"/>
    <mergeCell ref="M2:M3"/>
    <mergeCell ref="B1:D1"/>
    <mergeCell ref="I2:L2"/>
    <mergeCell ref="P2:R2"/>
    <mergeCell ref="H2:H3"/>
    <mergeCell ref="I5:I6"/>
    <mergeCell ref="P4:R4"/>
    <mergeCell ref="I4:L4"/>
    <mergeCell ref="P5:P6"/>
    <mergeCell ref="N3:N6"/>
    <mergeCell ref="M4:M5"/>
    <mergeCell ref="S4:V4"/>
    <mergeCell ref="S5:S6"/>
    <mergeCell ref="H4:H5"/>
    <mergeCell ref="W4:Y4"/>
    <mergeCell ref="A7:A33"/>
    <mergeCell ref="A2:A6"/>
    <mergeCell ref="B2:B6"/>
    <mergeCell ref="D2:D6"/>
    <mergeCell ref="E2:E6"/>
    <mergeCell ref="C2:C6"/>
    <mergeCell ref="W5:W6"/>
    <mergeCell ref="F2:F6"/>
    <mergeCell ref="S2:V2"/>
    <mergeCell ref="W2:Y2"/>
    <mergeCell ref="O2:O3"/>
    <mergeCell ref="O4:O5"/>
  </mergeCells>
  <printOptions horizontalCentered="1" gridLines="1"/>
  <pageMargins left="0.16277258566978192" right="0.13707165109034267" top="0.30841121495327101" bottom="0.28271028037383178" header="0" footer="0"/>
  <pageSetup scale="65" pageOrder="overThenDown" orientation="landscape" cellComments="atEnd"/>
  <tableParts count="1">
    <tablePart r:id="rId1"/>
  </tableParts>
  <extLst>
    <ext xmlns:mx="http://schemas.microsoft.com/office/mac/excel/2008/main" uri="{64002731-A6B0-56B0-2670-7721B7C09600}">
      <mx:PLV Mode="0" OnePage="0" WScale="0"/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499984740745262"/>
  </sheetPr>
  <dimension ref="A1:AB1001"/>
  <sheetViews>
    <sheetView topLeftCell="A10" workbookViewId="0">
      <selection activeCell="E44" sqref="E44"/>
    </sheetView>
    <sheetView topLeftCell="L4" workbookViewId="1">
      <selection activeCell="U29" sqref="U29"/>
    </sheetView>
  </sheetViews>
  <sheetFormatPr defaultColWidth="14.42578125" defaultRowHeight="15.75" customHeight="1"/>
  <cols>
    <col min="1" max="1" width="5" customWidth="1"/>
    <col min="2" max="2" width="34.42578125" customWidth="1"/>
  </cols>
  <sheetData>
    <row r="1" spans="1:28" ht="15.75" customHeight="1" thickBot="1">
      <c r="B1" s="1202" t="s">
        <v>422</v>
      </c>
      <c r="C1" s="1202"/>
      <c r="D1" s="1202"/>
      <c r="E1" s="1202"/>
    </row>
    <row r="2" spans="1:28" thickTop="1">
      <c r="A2" s="1185"/>
      <c r="B2" s="1188" t="s">
        <v>0</v>
      </c>
      <c r="C2" s="1188" t="s">
        <v>1</v>
      </c>
      <c r="D2" s="1188" t="s">
        <v>2</v>
      </c>
      <c r="E2" s="1188" t="s">
        <v>3</v>
      </c>
      <c r="F2" s="1195" t="s">
        <v>4</v>
      </c>
      <c r="G2" s="1" t="s">
        <v>5</v>
      </c>
      <c r="H2" s="1188">
        <v>1</v>
      </c>
      <c r="I2" s="1204">
        <v>2</v>
      </c>
      <c r="J2" s="1205"/>
      <c r="K2" s="1205"/>
      <c r="L2" s="1206"/>
      <c r="M2" s="1188">
        <v>3</v>
      </c>
      <c r="N2" s="1" t="s">
        <v>6</v>
      </c>
      <c r="O2" s="1188">
        <v>4</v>
      </c>
      <c r="P2" s="1204">
        <v>5</v>
      </c>
      <c r="Q2" s="1205"/>
      <c r="R2" s="1206"/>
      <c r="S2" s="1204">
        <v>6</v>
      </c>
      <c r="T2" s="1205"/>
      <c r="U2" s="1205"/>
      <c r="V2" s="1206"/>
      <c r="W2" s="1204">
        <v>7</v>
      </c>
      <c r="X2" s="1205"/>
      <c r="Y2" s="1207"/>
      <c r="Z2" s="2"/>
      <c r="AA2" s="2"/>
      <c r="AB2" s="2"/>
    </row>
    <row r="3" spans="1:28" ht="15">
      <c r="A3" s="1186"/>
      <c r="B3" s="1189"/>
      <c r="C3" s="1189"/>
      <c r="D3" s="1189"/>
      <c r="E3" s="1189"/>
      <c r="F3" s="1189"/>
      <c r="G3" s="1201" t="s">
        <v>7</v>
      </c>
      <c r="H3" s="1200"/>
      <c r="I3" s="3">
        <v>2</v>
      </c>
      <c r="J3" s="3">
        <v>2.1</v>
      </c>
      <c r="K3" s="3">
        <v>2.2000000000000002</v>
      </c>
      <c r="L3" s="3">
        <v>2.2999999999999998</v>
      </c>
      <c r="M3" s="1200"/>
      <c r="N3" s="1201" t="s">
        <v>8</v>
      </c>
      <c r="O3" s="1200"/>
      <c r="P3" s="4">
        <v>5</v>
      </c>
      <c r="Q3" s="3">
        <v>5.0999999999999996</v>
      </c>
      <c r="R3" s="3">
        <v>5.2</v>
      </c>
      <c r="S3" s="3">
        <v>6</v>
      </c>
      <c r="T3" s="3">
        <v>6.1</v>
      </c>
      <c r="U3" s="3">
        <v>6.2</v>
      </c>
      <c r="V3" s="3">
        <v>6.3</v>
      </c>
      <c r="W3" s="3">
        <v>7</v>
      </c>
      <c r="X3" s="3">
        <v>7.1</v>
      </c>
      <c r="Y3" s="5">
        <v>7.2</v>
      </c>
      <c r="Z3" s="2"/>
      <c r="AA3" s="2"/>
      <c r="AB3" s="2"/>
    </row>
    <row r="4" spans="1:28" ht="15">
      <c r="A4" s="1186"/>
      <c r="B4" s="1189"/>
      <c r="C4" s="1189"/>
      <c r="D4" s="1189"/>
      <c r="E4" s="1189"/>
      <c r="F4" s="1189"/>
      <c r="G4" s="1189"/>
      <c r="H4" s="1199" t="s">
        <v>9</v>
      </c>
      <c r="I4" s="1196" t="s">
        <v>10</v>
      </c>
      <c r="J4" s="1197"/>
      <c r="K4" s="1197"/>
      <c r="L4" s="1198"/>
      <c r="M4" s="1199" t="s">
        <v>11</v>
      </c>
      <c r="N4" s="1189"/>
      <c r="O4" s="1199" t="s">
        <v>12</v>
      </c>
      <c r="P4" s="1196" t="s">
        <v>13</v>
      </c>
      <c r="Q4" s="1197"/>
      <c r="R4" s="1198"/>
      <c r="S4" s="1196" t="s">
        <v>14</v>
      </c>
      <c r="T4" s="1197"/>
      <c r="U4" s="1197"/>
      <c r="V4" s="1198"/>
      <c r="W4" s="1196" t="s">
        <v>15</v>
      </c>
      <c r="X4" s="1197"/>
      <c r="Y4" s="1203"/>
      <c r="Z4" s="2"/>
      <c r="AA4" s="2"/>
      <c r="AB4" s="2"/>
    </row>
    <row r="5" spans="1:28" ht="15">
      <c r="A5" s="1186"/>
      <c r="B5" s="1189"/>
      <c r="C5" s="1189"/>
      <c r="D5" s="1189"/>
      <c r="E5" s="1189"/>
      <c r="F5" s="1189"/>
      <c r="G5" s="1189"/>
      <c r="H5" s="1200"/>
      <c r="I5" s="1199" t="s">
        <v>16</v>
      </c>
      <c r="J5" s="7" t="s">
        <v>17</v>
      </c>
      <c r="K5" s="7" t="s">
        <v>14</v>
      </c>
      <c r="L5" s="7" t="s">
        <v>18</v>
      </c>
      <c r="M5" s="1200"/>
      <c r="N5" s="1189"/>
      <c r="O5" s="1200"/>
      <c r="P5" s="1199" t="s">
        <v>19</v>
      </c>
      <c r="Q5" s="7" t="s">
        <v>20</v>
      </c>
      <c r="R5" s="7" t="s">
        <v>21</v>
      </c>
      <c r="S5" s="1199" t="s">
        <v>22</v>
      </c>
      <c r="T5" s="7" t="s">
        <v>23</v>
      </c>
      <c r="U5" s="7" t="s">
        <v>24</v>
      </c>
      <c r="V5" s="7" t="s">
        <v>25</v>
      </c>
      <c r="W5" s="1199" t="s">
        <v>26</v>
      </c>
      <c r="X5" s="7" t="s">
        <v>27</v>
      </c>
      <c r="Y5" s="8" t="s">
        <v>25</v>
      </c>
      <c r="Z5" s="2"/>
      <c r="AA5" s="2"/>
      <c r="AB5" s="2"/>
    </row>
    <row r="6" spans="1:28" ht="45">
      <c r="A6" s="1187"/>
      <c r="B6" s="1190"/>
      <c r="C6" s="1190"/>
      <c r="D6" s="1190"/>
      <c r="E6" s="1190"/>
      <c r="F6" s="1190"/>
      <c r="G6" s="1190"/>
      <c r="H6" s="9" t="s">
        <v>28</v>
      </c>
      <c r="I6" s="1190"/>
      <c r="J6" s="9" t="s">
        <v>29</v>
      </c>
      <c r="K6" s="9" t="s">
        <v>30</v>
      </c>
      <c r="L6" s="9" t="s">
        <v>31</v>
      </c>
      <c r="M6" s="9" t="s">
        <v>32</v>
      </c>
      <c r="N6" s="1190"/>
      <c r="O6" s="9" t="s">
        <v>33</v>
      </c>
      <c r="P6" s="1190"/>
      <c r="Q6" s="9" t="s">
        <v>34</v>
      </c>
      <c r="R6" s="9" t="s">
        <v>35</v>
      </c>
      <c r="S6" s="1190"/>
      <c r="T6" s="9" t="s">
        <v>36</v>
      </c>
      <c r="U6" s="9" t="s">
        <v>37</v>
      </c>
      <c r="V6" s="9" t="s">
        <v>38</v>
      </c>
      <c r="W6" s="1190"/>
      <c r="X6" s="9" t="s">
        <v>39</v>
      </c>
      <c r="Y6" s="10" t="s">
        <v>40</v>
      </c>
      <c r="Z6" s="2"/>
      <c r="AA6" s="2"/>
      <c r="AB6" s="2"/>
    </row>
    <row r="7" spans="1:28" thickTop="1">
      <c r="A7" s="1212" t="s">
        <v>41</v>
      </c>
      <c r="B7" s="100" t="s">
        <v>140</v>
      </c>
      <c r="C7" s="100" t="s">
        <v>141</v>
      </c>
      <c r="D7" s="101">
        <v>383</v>
      </c>
      <c r="E7" s="69">
        <v>97.4</v>
      </c>
      <c r="F7" s="12">
        <f>(G7+N7)/2</f>
        <v>0.13541666666666669</v>
      </c>
      <c r="G7" s="13">
        <f>(H7+I7+M7)/3</f>
        <v>0</v>
      </c>
      <c r="H7" s="21">
        <v>0</v>
      </c>
      <c r="I7" s="14">
        <f>(J7+L7)/2</f>
        <v>0</v>
      </c>
      <c r="J7" s="22">
        <v>0</v>
      </c>
      <c r="K7" s="22" t="s">
        <v>44</v>
      </c>
      <c r="L7" s="22">
        <v>0</v>
      </c>
      <c r="M7" s="21">
        <v>0</v>
      </c>
      <c r="N7" s="13">
        <f>(O7+P7+S7+W7)/4</f>
        <v>0.27083333333333337</v>
      </c>
      <c r="O7" s="21">
        <v>0</v>
      </c>
      <c r="P7" s="14">
        <f>(Q7+R7)/2</f>
        <v>0.25</v>
      </c>
      <c r="Q7" s="22">
        <v>0.5</v>
      </c>
      <c r="R7" s="22">
        <v>0</v>
      </c>
      <c r="S7" s="14">
        <f>(T7+U7+V7)/3</f>
        <v>0.83333333333333337</v>
      </c>
      <c r="T7" s="22">
        <v>0.5</v>
      </c>
      <c r="U7" s="22">
        <v>1</v>
      </c>
      <c r="V7" s="22">
        <v>1</v>
      </c>
      <c r="W7" s="14">
        <f>(X7+Y7)/2</f>
        <v>0</v>
      </c>
      <c r="X7" s="22">
        <v>0</v>
      </c>
      <c r="Y7" s="23">
        <v>0</v>
      </c>
      <c r="Z7" s="55"/>
      <c r="AA7" s="55"/>
      <c r="AB7" s="55"/>
    </row>
    <row r="8" spans="1:28" ht="15">
      <c r="A8" s="1186"/>
      <c r="B8" s="478" t="s">
        <v>142</v>
      </c>
      <c r="C8" s="478" t="s">
        <v>141</v>
      </c>
      <c r="D8" s="467">
        <v>899</v>
      </c>
      <c r="E8" s="465">
        <v>67.400000000000006</v>
      </c>
      <c r="F8" s="106">
        <f t="shared" ref="F8:F34" si="0">(G8+N8)/2</f>
        <v>0.59770833333333329</v>
      </c>
      <c r="G8" s="107">
        <f>(H8+I8+M8)/3</f>
        <v>0.61166666666666669</v>
      </c>
      <c r="H8" s="21">
        <v>0.5</v>
      </c>
      <c r="I8" s="109">
        <f t="shared" ref="I8:I34" si="1">(J8+L8)/2</f>
        <v>0.33500000000000002</v>
      </c>
      <c r="J8" s="22">
        <v>0</v>
      </c>
      <c r="K8" s="22" t="s">
        <v>44</v>
      </c>
      <c r="L8" s="22">
        <v>0.67</v>
      </c>
      <c r="M8" s="21">
        <v>1</v>
      </c>
      <c r="N8" s="107">
        <f>(O8+P8+S8+W8)/4</f>
        <v>0.58374999999999999</v>
      </c>
      <c r="O8" s="21">
        <v>0</v>
      </c>
      <c r="P8" s="109">
        <f t="shared" ref="P8:P34" si="2">(Q8+R8)/2</f>
        <v>0.5</v>
      </c>
      <c r="Q8" s="22">
        <v>1</v>
      </c>
      <c r="R8" s="22">
        <v>0</v>
      </c>
      <c r="S8" s="109">
        <f t="shared" ref="S8:S34" si="3">(T8+U8+V8)/3</f>
        <v>1</v>
      </c>
      <c r="T8" s="22">
        <v>1</v>
      </c>
      <c r="U8" s="22">
        <v>1</v>
      </c>
      <c r="V8" s="22">
        <v>1</v>
      </c>
      <c r="W8" s="109">
        <f t="shared" ref="W8:W34" si="4">(X8+Y8)/2</f>
        <v>0.83499999999999996</v>
      </c>
      <c r="X8" s="22">
        <v>0.67</v>
      </c>
      <c r="Y8" s="23">
        <v>1</v>
      </c>
      <c r="Z8" s="55"/>
      <c r="AA8" s="55"/>
      <c r="AB8" s="55"/>
    </row>
    <row r="9" spans="1:28" ht="15">
      <c r="A9" s="1186"/>
      <c r="B9" s="102" t="s">
        <v>143</v>
      </c>
      <c r="C9" s="102" t="s">
        <v>141</v>
      </c>
      <c r="D9" s="73">
        <v>1607</v>
      </c>
      <c r="E9" s="72">
        <v>99.7</v>
      </c>
      <c r="F9" s="106">
        <f t="shared" si="0"/>
        <v>0.34375</v>
      </c>
      <c r="G9" s="107">
        <f>(H9+I9+M9)/3</f>
        <v>0.5</v>
      </c>
      <c r="H9" s="21">
        <v>0</v>
      </c>
      <c r="I9" s="109">
        <f>(J9+L9)/2</f>
        <v>0.5</v>
      </c>
      <c r="J9" s="22">
        <v>1</v>
      </c>
      <c r="K9" s="22" t="s">
        <v>44</v>
      </c>
      <c r="L9" s="22">
        <v>0</v>
      </c>
      <c r="M9" s="21">
        <v>1</v>
      </c>
      <c r="N9" s="107">
        <f>(O9+P9+S9+W9)/4</f>
        <v>0.1875</v>
      </c>
      <c r="O9" s="21">
        <v>0</v>
      </c>
      <c r="P9" s="109">
        <f t="shared" si="2"/>
        <v>0.25</v>
      </c>
      <c r="Q9" s="22">
        <v>0.5</v>
      </c>
      <c r="R9" s="22">
        <v>0</v>
      </c>
      <c r="S9" s="109">
        <f t="shared" si="3"/>
        <v>0.5</v>
      </c>
      <c r="T9" s="22">
        <v>0.5</v>
      </c>
      <c r="U9" s="22">
        <v>0</v>
      </c>
      <c r="V9" s="22">
        <v>1</v>
      </c>
      <c r="W9" s="109">
        <f t="shared" si="4"/>
        <v>0</v>
      </c>
      <c r="X9" s="22">
        <v>0</v>
      </c>
      <c r="Y9" s="23">
        <v>0</v>
      </c>
      <c r="Z9" s="55"/>
      <c r="AA9" s="55"/>
      <c r="AB9" s="55"/>
    </row>
    <row r="10" spans="1:28" ht="15">
      <c r="A10" s="1186"/>
      <c r="B10" s="478" t="s">
        <v>144</v>
      </c>
      <c r="C10" s="478" t="s">
        <v>141</v>
      </c>
      <c r="D10" s="467">
        <v>1922</v>
      </c>
      <c r="E10" s="465">
        <v>99.5</v>
      </c>
      <c r="F10" s="106">
        <f t="shared" si="0"/>
        <v>0.54166666666666663</v>
      </c>
      <c r="G10" s="107">
        <f>(H10+I10+M10)/3</f>
        <v>0.66666666666666663</v>
      </c>
      <c r="H10" s="21">
        <v>0.5</v>
      </c>
      <c r="I10" s="109">
        <f t="shared" si="1"/>
        <v>0.5</v>
      </c>
      <c r="J10" s="22">
        <v>1</v>
      </c>
      <c r="K10" s="22" t="s">
        <v>44</v>
      </c>
      <c r="L10" s="22">
        <v>0</v>
      </c>
      <c r="M10" s="21">
        <v>1</v>
      </c>
      <c r="N10" s="107">
        <f>(O10+P10+S10+W10)/4</f>
        <v>0.41666666666666663</v>
      </c>
      <c r="O10" s="21">
        <v>0.5</v>
      </c>
      <c r="P10" s="109">
        <f t="shared" si="2"/>
        <v>0.5</v>
      </c>
      <c r="Q10" s="22">
        <v>1</v>
      </c>
      <c r="R10" s="22">
        <v>0</v>
      </c>
      <c r="S10" s="109">
        <f t="shared" si="3"/>
        <v>0.66666666666666663</v>
      </c>
      <c r="T10" s="22">
        <v>1</v>
      </c>
      <c r="U10" s="22">
        <v>0</v>
      </c>
      <c r="V10" s="22">
        <v>1</v>
      </c>
      <c r="W10" s="109">
        <f t="shared" si="4"/>
        <v>0</v>
      </c>
      <c r="X10" s="22">
        <v>0</v>
      </c>
      <c r="Y10" s="23">
        <v>0</v>
      </c>
      <c r="Z10" s="55"/>
      <c r="AA10" s="55"/>
      <c r="AB10" s="55"/>
    </row>
    <row r="11" spans="1:28" ht="15">
      <c r="A11" s="1186"/>
      <c r="B11" s="102" t="s">
        <v>145</v>
      </c>
      <c r="C11" s="102" t="s">
        <v>141</v>
      </c>
      <c r="D11" s="73">
        <v>846</v>
      </c>
      <c r="E11" s="72">
        <v>98.8</v>
      </c>
      <c r="F11" s="106">
        <f t="shared" si="0"/>
        <v>0.41666666666666663</v>
      </c>
      <c r="G11" s="107">
        <f t="shared" ref="G11:G34" si="5">(H11+I11+M11)/3</f>
        <v>0.66666666666666663</v>
      </c>
      <c r="H11" s="21">
        <v>0.5</v>
      </c>
      <c r="I11" s="109">
        <f t="shared" si="1"/>
        <v>0.5</v>
      </c>
      <c r="J11" s="22">
        <v>1</v>
      </c>
      <c r="K11" s="22" t="s">
        <v>44</v>
      </c>
      <c r="L11" s="22">
        <v>0</v>
      </c>
      <c r="M11" s="21">
        <v>1</v>
      </c>
      <c r="N11" s="107">
        <f t="shared" ref="N11:N33" si="6">(O11+P11+S11+W11)/4</f>
        <v>0.16666666666666666</v>
      </c>
      <c r="O11" s="21">
        <v>0</v>
      </c>
      <c r="P11" s="109">
        <f t="shared" si="2"/>
        <v>0</v>
      </c>
      <c r="Q11" s="22">
        <v>0</v>
      </c>
      <c r="R11" s="22">
        <v>0</v>
      </c>
      <c r="S11" s="109">
        <f t="shared" si="3"/>
        <v>0.66666666666666663</v>
      </c>
      <c r="T11" s="22">
        <v>1</v>
      </c>
      <c r="U11" s="22">
        <v>0</v>
      </c>
      <c r="V11" s="22">
        <v>1</v>
      </c>
      <c r="W11" s="109">
        <f t="shared" si="4"/>
        <v>0</v>
      </c>
      <c r="X11" s="22">
        <v>0</v>
      </c>
      <c r="Y11" s="23">
        <v>0</v>
      </c>
      <c r="Z11" s="55"/>
      <c r="AA11" s="55"/>
      <c r="AB11" s="55"/>
    </row>
    <row r="12" spans="1:28" ht="15">
      <c r="A12" s="1186"/>
      <c r="B12" s="478" t="s">
        <v>146</v>
      </c>
      <c r="C12" s="478" t="s">
        <v>141</v>
      </c>
      <c r="D12" s="467">
        <v>156</v>
      </c>
      <c r="E12" s="465">
        <v>100</v>
      </c>
      <c r="F12" s="106">
        <f t="shared" si="0"/>
        <v>0.5</v>
      </c>
      <c r="G12" s="107">
        <f t="shared" si="5"/>
        <v>0.66666666666666663</v>
      </c>
      <c r="H12" s="21">
        <v>0.5</v>
      </c>
      <c r="I12" s="109">
        <f t="shared" si="1"/>
        <v>0.5</v>
      </c>
      <c r="J12" s="22">
        <v>1</v>
      </c>
      <c r="K12" s="22" t="s">
        <v>44</v>
      </c>
      <c r="L12" s="22">
        <v>0</v>
      </c>
      <c r="M12" s="21">
        <v>1</v>
      </c>
      <c r="N12" s="107">
        <f t="shared" si="6"/>
        <v>0.33333333333333337</v>
      </c>
      <c r="O12" s="21">
        <v>0</v>
      </c>
      <c r="P12" s="109">
        <f t="shared" si="2"/>
        <v>0</v>
      </c>
      <c r="Q12" s="22">
        <v>0</v>
      </c>
      <c r="R12" s="22">
        <v>0</v>
      </c>
      <c r="S12" s="109">
        <f t="shared" si="3"/>
        <v>0.83333333333333337</v>
      </c>
      <c r="T12" s="22">
        <v>1</v>
      </c>
      <c r="U12" s="22">
        <v>1</v>
      </c>
      <c r="V12" s="22">
        <v>0.5</v>
      </c>
      <c r="W12" s="109">
        <f t="shared" si="4"/>
        <v>0.5</v>
      </c>
      <c r="X12" s="22">
        <v>1</v>
      </c>
      <c r="Y12" s="23">
        <v>0</v>
      </c>
      <c r="Z12" s="55"/>
      <c r="AA12" s="55"/>
      <c r="AB12" s="55"/>
    </row>
    <row r="13" spans="1:28" ht="15">
      <c r="A13" s="1186"/>
      <c r="B13" s="102" t="s">
        <v>147</v>
      </c>
      <c r="C13" s="102" t="s">
        <v>141</v>
      </c>
      <c r="D13" s="73">
        <v>2591</v>
      </c>
      <c r="E13" s="72">
        <v>98.8</v>
      </c>
      <c r="F13" s="106">
        <f t="shared" si="0"/>
        <v>0.4375</v>
      </c>
      <c r="G13" s="107">
        <f t="shared" si="5"/>
        <v>0.5</v>
      </c>
      <c r="H13" s="21">
        <v>0.5</v>
      </c>
      <c r="I13" s="109">
        <f t="shared" si="1"/>
        <v>0</v>
      </c>
      <c r="J13" s="22">
        <v>0</v>
      </c>
      <c r="K13" s="22" t="s">
        <v>44</v>
      </c>
      <c r="L13" s="22">
        <v>0</v>
      </c>
      <c r="M13" s="21">
        <v>1</v>
      </c>
      <c r="N13" s="107">
        <f t="shared" si="6"/>
        <v>0.375</v>
      </c>
      <c r="O13" s="21">
        <v>0.5</v>
      </c>
      <c r="P13" s="109">
        <f t="shared" si="2"/>
        <v>0</v>
      </c>
      <c r="Q13" s="22">
        <v>0</v>
      </c>
      <c r="R13" s="22">
        <v>0</v>
      </c>
      <c r="S13" s="109">
        <f t="shared" si="3"/>
        <v>1</v>
      </c>
      <c r="T13" s="22">
        <v>1</v>
      </c>
      <c r="U13" s="22">
        <v>1</v>
      </c>
      <c r="V13" s="22">
        <v>1</v>
      </c>
      <c r="W13" s="109">
        <f t="shared" si="4"/>
        <v>0</v>
      </c>
      <c r="X13" s="22">
        <v>0</v>
      </c>
      <c r="Y13" s="23">
        <v>0</v>
      </c>
      <c r="Z13" s="55"/>
      <c r="AA13" s="55"/>
      <c r="AB13" s="55"/>
    </row>
    <row r="14" spans="1:28" ht="15">
      <c r="A14" s="1186"/>
      <c r="B14" s="478" t="s">
        <v>148</v>
      </c>
      <c r="C14" s="478" t="s">
        <v>141</v>
      </c>
      <c r="D14" s="467">
        <v>982</v>
      </c>
      <c r="E14" s="465">
        <v>98.5</v>
      </c>
      <c r="F14" s="106">
        <f t="shared" si="0"/>
        <v>0.46875</v>
      </c>
      <c r="G14" s="107">
        <f t="shared" si="5"/>
        <v>0.5</v>
      </c>
      <c r="H14" s="21">
        <v>0.5</v>
      </c>
      <c r="I14" s="109">
        <f t="shared" si="1"/>
        <v>0</v>
      </c>
      <c r="J14" s="22">
        <v>0</v>
      </c>
      <c r="K14" s="22" t="s">
        <v>44</v>
      </c>
      <c r="L14" s="22">
        <v>0</v>
      </c>
      <c r="M14" s="21">
        <v>1</v>
      </c>
      <c r="N14" s="107">
        <f>(O14+P14+S14+W14)/4</f>
        <v>0.4375</v>
      </c>
      <c r="O14" s="21">
        <v>0.5</v>
      </c>
      <c r="P14" s="109">
        <f t="shared" si="2"/>
        <v>0.25</v>
      </c>
      <c r="Q14" s="22">
        <v>0.5</v>
      </c>
      <c r="R14" s="22">
        <v>0</v>
      </c>
      <c r="S14" s="109">
        <f t="shared" si="3"/>
        <v>1</v>
      </c>
      <c r="T14" s="22">
        <v>1</v>
      </c>
      <c r="U14" s="22">
        <v>1</v>
      </c>
      <c r="V14" s="22">
        <v>1</v>
      </c>
      <c r="W14" s="109">
        <f t="shared" si="4"/>
        <v>0</v>
      </c>
      <c r="X14" s="22">
        <v>0</v>
      </c>
      <c r="Y14" s="23">
        <v>0</v>
      </c>
      <c r="Z14" s="55"/>
      <c r="AA14" s="55"/>
      <c r="AB14" s="55"/>
    </row>
    <row r="15" spans="1:28" ht="15">
      <c r="A15" s="1186"/>
      <c r="B15" s="102" t="s">
        <v>149</v>
      </c>
      <c r="C15" s="102" t="s">
        <v>141</v>
      </c>
      <c r="D15" s="73">
        <v>643</v>
      </c>
      <c r="E15" s="72">
        <v>99.2</v>
      </c>
      <c r="F15" s="106">
        <f t="shared" si="0"/>
        <v>0.5</v>
      </c>
      <c r="G15" s="107">
        <f t="shared" si="5"/>
        <v>0.5</v>
      </c>
      <c r="H15" s="21">
        <v>0.5</v>
      </c>
      <c r="I15" s="109">
        <f t="shared" si="1"/>
        <v>0</v>
      </c>
      <c r="J15" s="22">
        <v>0</v>
      </c>
      <c r="K15" s="22" t="s">
        <v>44</v>
      </c>
      <c r="L15" s="22">
        <v>0</v>
      </c>
      <c r="M15" s="21">
        <v>1</v>
      </c>
      <c r="N15" s="107">
        <f t="shared" si="6"/>
        <v>0.5</v>
      </c>
      <c r="O15" s="21">
        <v>0.5</v>
      </c>
      <c r="P15" s="109">
        <f t="shared" si="2"/>
        <v>0.5</v>
      </c>
      <c r="Q15" s="22">
        <v>1</v>
      </c>
      <c r="R15" s="22">
        <v>0</v>
      </c>
      <c r="S15" s="109">
        <f t="shared" si="3"/>
        <v>1</v>
      </c>
      <c r="T15" s="22">
        <v>1</v>
      </c>
      <c r="U15" s="22">
        <v>1</v>
      </c>
      <c r="V15" s="22">
        <v>1</v>
      </c>
      <c r="W15" s="109">
        <f t="shared" si="4"/>
        <v>0</v>
      </c>
      <c r="X15" s="22">
        <v>0</v>
      </c>
      <c r="Y15" s="23">
        <v>0</v>
      </c>
      <c r="Z15" s="55"/>
      <c r="AA15" s="55"/>
      <c r="AB15" s="55"/>
    </row>
    <row r="16" spans="1:28" ht="15">
      <c r="A16" s="1186"/>
      <c r="B16" s="478" t="s">
        <v>150</v>
      </c>
      <c r="C16" s="478" t="s">
        <v>141</v>
      </c>
      <c r="D16" s="467">
        <v>106</v>
      </c>
      <c r="E16" s="465">
        <v>95.5</v>
      </c>
      <c r="F16" s="106">
        <f t="shared" si="0"/>
        <v>0.46875</v>
      </c>
      <c r="G16" s="107">
        <f t="shared" si="5"/>
        <v>0.5</v>
      </c>
      <c r="H16" s="21">
        <v>0.5</v>
      </c>
      <c r="I16" s="109">
        <f t="shared" si="1"/>
        <v>0</v>
      </c>
      <c r="J16" s="22">
        <v>0</v>
      </c>
      <c r="K16" s="22" t="s">
        <v>44</v>
      </c>
      <c r="L16" s="22">
        <v>0</v>
      </c>
      <c r="M16" s="21">
        <v>1</v>
      </c>
      <c r="N16" s="107">
        <f t="shared" si="6"/>
        <v>0.4375</v>
      </c>
      <c r="O16" s="21">
        <v>0.5</v>
      </c>
      <c r="P16" s="109">
        <f t="shared" si="2"/>
        <v>0.25</v>
      </c>
      <c r="Q16" s="22">
        <v>0.5</v>
      </c>
      <c r="R16" s="22">
        <v>0</v>
      </c>
      <c r="S16" s="109">
        <f t="shared" si="3"/>
        <v>1</v>
      </c>
      <c r="T16" s="22">
        <v>1</v>
      </c>
      <c r="U16" s="22">
        <v>1</v>
      </c>
      <c r="V16" s="22">
        <v>1</v>
      </c>
      <c r="W16" s="109">
        <f t="shared" si="4"/>
        <v>0</v>
      </c>
      <c r="X16" s="22">
        <v>0</v>
      </c>
      <c r="Y16" s="23">
        <v>0</v>
      </c>
      <c r="Z16" s="55"/>
      <c r="AA16" s="55"/>
      <c r="AB16" s="55"/>
    </row>
    <row r="17" spans="1:28" ht="15">
      <c r="A17" s="1186"/>
      <c r="B17" s="102" t="s">
        <v>151</v>
      </c>
      <c r="C17" s="102" t="s">
        <v>141</v>
      </c>
      <c r="D17" s="73">
        <v>728</v>
      </c>
      <c r="E17" s="72">
        <v>98.6</v>
      </c>
      <c r="F17" s="106">
        <f t="shared" si="0"/>
        <v>0.27750000000000002</v>
      </c>
      <c r="G17" s="107">
        <f t="shared" si="5"/>
        <v>5.5E-2</v>
      </c>
      <c r="H17" s="21">
        <v>0</v>
      </c>
      <c r="I17" s="109">
        <f t="shared" si="1"/>
        <v>0.16500000000000001</v>
      </c>
      <c r="J17" s="22">
        <v>0</v>
      </c>
      <c r="K17" s="22" t="s">
        <v>44</v>
      </c>
      <c r="L17" s="22">
        <v>0.33</v>
      </c>
      <c r="M17" s="21">
        <v>0</v>
      </c>
      <c r="N17" s="107">
        <f>(O17+P17+S17+W17)/4</f>
        <v>0.5</v>
      </c>
      <c r="O17" s="21">
        <v>0.5</v>
      </c>
      <c r="P17" s="109">
        <f>(Q17+R17)/2</f>
        <v>0.5</v>
      </c>
      <c r="Q17" s="22">
        <v>1</v>
      </c>
      <c r="R17" s="22">
        <v>0</v>
      </c>
      <c r="S17" s="109">
        <f t="shared" si="3"/>
        <v>1</v>
      </c>
      <c r="T17" s="22">
        <v>1</v>
      </c>
      <c r="U17" s="22">
        <v>1</v>
      </c>
      <c r="V17" s="22">
        <v>1</v>
      </c>
      <c r="W17" s="109">
        <f t="shared" si="4"/>
        <v>0</v>
      </c>
      <c r="X17" s="22">
        <v>0</v>
      </c>
      <c r="Y17" s="23">
        <v>0</v>
      </c>
      <c r="Z17" s="55"/>
      <c r="AA17" s="55"/>
      <c r="AB17" s="55"/>
    </row>
    <row r="18" spans="1:28" ht="15">
      <c r="A18" s="1186"/>
      <c r="B18" s="478" t="s">
        <v>152</v>
      </c>
      <c r="C18" s="478" t="s">
        <v>141</v>
      </c>
      <c r="D18" s="467">
        <v>494</v>
      </c>
      <c r="E18" s="465">
        <v>61</v>
      </c>
      <c r="F18" s="106">
        <f t="shared" si="0"/>
        <v>0.62520833333333337</v>
      </c>
      <c r="G18" s="107">
        <f t="shared" si="5"/>
        <v>0.5</v>
      </c>
      <c r="H18" s="21">
        <v>0</v>
      </c>
      <c r="I18" s="109">
        <f t="shared" si="1"/>
        <v>0.5</v>
      </c>
      <c r="J18" s="22">
        <v>1</v>
      </c>
      <c r="K18" s="22" t="s">
        <v>44</v>
      </c>
      <c r="L18" s="22">
        <v>0</v>
      </c>
      <c r="M18" s="21">
        <v>1</v>
      </c>
      <c r="N18" s="107">
        <f t="shared" si="6"/>
        <v>0.75041666666666662</v>
      </c>
      <c r="O18" s="21">
        <v>1</v>
      </c>
      <c r="P18" s="109">
        <f t="shared" si="2"/>
        <v>0.5</v>
      </c>
      <c r="Q18" s="22">
        <v>1</v>
      </c>
      <c r="R18" s="22">
        <v>0</v>
      </c>
      <c r="S18" s="109">
        <f t="shared" si="3"/>
        <v>0.66666666666666663</v>
      </c>
      <c r="T18" s="22">
        <v>0.5</v>
      </c>
      <c r="U18" s="22">
        <v>1</v>
      </c>
      <c r="V18" s="22">
        <v>0.5</v>
      </c>
      <c r="W18" s="109">
        <f t="shared" si="4"/>
        <v>0.83499999999999996</v>
      </c>
      <c r="X18" s="22">
        <v>1</v>
      </c>
      <c r="Y18" s="23">
        <v>0.67</v>
      </c>
      <c r="Z18" s="55"/>
      <c r="AA18" s="55"/>
      <c r="AB18" s="55"/>
    </row>
    <row r="19" spans="1:28" ht="15">
      <c r="A19" s="1186"/>
      <c r="B19" s="102" t="s">
        <v>153</v>
      </c>
      <c r="C19" s="102" t="s">
        <v>141</v>
      </c>
      <c r="D19" s="73">
        <v>1124</v>
      </c>
      <c r="E19" s="72">
        <v>98.7</v>
      </c>
      <c r="F19" s="106">
        <f t="shared" si="0"/>
        <v>0.47916666666666669</v>
      </c>
      <c r="G19" s="107">
        <f t="shared" si="5"/>
        <v>0.5</v>
      </c>
      <c r="H19" s="21">
        <v>0.5</v>
      </c>
      <c r="I19" s="109">
        <f t="shared" si="1"/>
        <v>0</v>
      </c>
      <c r="J19" s="22">
        <v>0</v>
      </c>
      <c r="K19" s="22" t="s">
        <v>44</v>
      </c>
      <c r="L19" s="22">
        <v>0</v>
      </c>
      <c r="M19" s="21">
        <v>1</v>
      </c>
      <c r="N19" s="107">
        <f t="shared" si="6"/>
        <v>0.45833333333333337</v>
      </c>
      <c r="O19" s="21">
        <v>0.5</v>
      </c>
      <c r="P19" s="109">
        <f t="shared" si="2"/>
        <v>0.5</v>
      </c>
      <c r="Q19" s="22">
        <v>1</v>
      </c>
      <c r="R19" s="22">
        <v>0</v>
      </c>
      <c r="S19" s="109">
        <f t="shared" si="3"/>
        <v>0.83333333333333337</v>
      </c>
      <c r="T19" s="22">
        <v>0.5</v>
      </c>
      <c r="U19" s="22">
        <v>1</v>
      </c>
      <c r="V19" s="22">
        <v>1</v>
      </c>
      <c r="W19" s="109">
        <f t="shared" si="4"/>
        <v>0</v>
      </c>
      <c r="X19" s="22">
        <v>0</v>
      </c>
      <c r="Y19" s="23">
        <v>0</v>
      </c>
      <c r="Z19" s="55"/>
      <c r="AA19" s="55"/>
      <c r="AB19" s="55"/>
    </row>
    <row r="20" spans="1:28" ht="15">
      <c r="A20" s="1186"/>
      <c r="B20" s="478" t="s">
        <v>154</v>
      </c>
      <c r="C20" s="478" t="s">
        <v>141</v>
      </c>
      <c r="D20" s="467">
        <v>2547</v>
      </c>
      <c r="E20" s="465">
        <v>98</v>
      </c>
      <c r="F20" s="106">
        <f t="shared" si="0"/>
        <v>0.47916666666666669</v>
      </c>
      <c r="G20" s="107">
        <f t="shared" si="5"/>
        <v>0.5</v>
      </c>
      <c r="H20" s="21">
        <v>0</v>
      </c>
      <c r="I20" s="109">
        <f t="shared" si="1"/>
        <v>0.5</v>
      </c>
      <c r="J20" s="22">
        <v>1</v>
      </c>
      <c r="K20" s="22" t="s">
        <v>44</v>
      </c>
      <c r="L20" s="22">
        <v>0</v>
      </c>
      <c r="M20" s="21">
        <v>1</v>
      </c>
      <c r="N20" s="107">
        <f t="shared" si="6"/>
        <v>0.45833333333333337</v>
      </c>
      <c r="O20" s="21">
        <v>0.5</v>
      </c>
      <c r="P20" s="109">
        <f t="shared" si="2"/>
        <v>0.5</v>
      </c>
      <c r="Q20" s="22">
        <v>1</v>
      </c>
      <c r="R20" s="22">
        <v>0</v>
      </c>
      <c r="S20" s="109">
        <f t="shared" si="3"/>
        <v>0.83333333333333337</v>
      </c>
      <c r="T20" s="22">
        <v>0.5</v>
      </c>
      <c r="U20" s="22">
        <v>1</v>
      </c>
      <c r="V20" s="22">
        <v>1</v>
      </c>
      <c r="W20" s="109">
        <f t="shared" si="4"/>
        <v>0</v>
      </c>
      <c r="X20" s="22">
        <v>0</v>
      </c>
      <c r="Y20" s="23">
        <v>0</v>
      </c>
      <c r="Z20" s="55"/>
      <c r="AA20" s="55"/>
      <c r="AB20" s="55"/>
    </row>
    <row r="21" spans="1:28" ht="15">
      <c r="A21" s="1186"/>
      <c r="B21" s="102" t="s">
        <v>155</v>
      </c>
      <c r="C21" s="102" t="s">
        <v>141</v>
      </c>
      <c r="D21" s="73">
        <v>210</v>
      </c>
      <c r="E21" s="72">
        <v>85.7</v>
      </c>
      <c r="F21" s="106">
        <f t="shared" si="0"/>
        <v>0.52083333333333326</v>
      </c>
      <c r="G21" s="107">
        <f t="shared" si="5"/>
        <v>0.66666666666666663</v>
      </c>
      <c r="H21" s="21">
        <v>0.5</v>
      </c>
      <c r="I21" s="109">
        <f t="shared" si="1"/>
        <v>0.5</v>
      </c>
      <c r="J21" s="22">
        <v>1</v>
      </c>
      <c r="K21" s="22" t="s">
        <v>44</v>
      </c>
      <c r="L21" s="22">
        <v>0</v>
      </c>
      <c r="M21" s="21">
        <v>1</v>
      </c>
      <c r="N21" s="107">
        <f>(O21+P21+S21+W21)/4</f>
        <v>0.375</v>
      </c>
      <c r="O21" s="21">
        <v>0</v>
      </c>
      <c r="P21" s="109">
        <f t="shared" si="2"/>
        <v>0</v>
      </c>
      <c r="Q21" s="22">
        <v>0</v>
      </c>
      <c r="R21" s="22">
        <v>0</v>
      </c>
      <c r="S21" s="109">
        <f t="shared" si="3"/>
        <v>1</v>
      </c>
      <c r="T21" s="22">
        <v>1</v>
      </c>
      <c r="U21" s="22">
        <v>1</v>
      </c>
      <c r="V21" s="22">
        <v>1</v>
      </c>
      <c r="W21" s="109">
        <f t="shared" si="4"/>
        <v>0.5</v>
      </c>
      <c r="X21" s="22">
        <v>1</v>
      </c>
      <c r="Y21" s="23">
        <v>0</v>
      </c>
      <c r="Z21" s="55"/>
      <c r="AA21" s="55"/>
      <c r="AB21" s="55"/>
    </row>
    <row r="22" spans="1:28" ht="15">
      <c r="A22" s="1186"/>
      <c r="B22" s="478" t="s">
        <v>156</v>
      </c>
      <c r="C22" s="478" t="s">
        <v>141</v>
      </c>
      <c r="D22" s="467">
        <v>2473</v>
      </c>
      <c r="E22" s="465">
        <v>99.2</v>
      </c>
      <c r="F22" s="106">
        <f t="shared" si="0"/>
        <v>0.58333333333333326</v>
      </c>
      <c r="G22" s="107">
        <f t="shared" si="5"/>
        <v>0.66666666666666663</v>
      </c>
      <c r="H22" s="21">
        <v>0.5</v>
      </c>
      <c r="I22" s="109">
        <f t="shared" si="1"/>
        <v>0.5</v>
      </c>
      <c r="J22" s="22">
        <v>1</v>
      </c>
      <c r="K22" s="22" t="s">
        <v>44</v>
      </c>
      <c r="L22" s="22">
        <v>0</v>
      </c>
      <c r="M22" s="21">
        <v>1</v>
      </c>
      <c r="N22" s="107">
        <f t="shared" si="6"/>
        <v>0.5</v>
      </c>
      <c r="O22" s="21">
        <v>0.5</v>
      </c>
      <c r="P22" s="109">
        <f t="shared" si="2"/>
        <v>0.5</v>
      </c>
      <c r="Q22" s="22">
        <v>1</v>
      </c>
      <c r="R22" s="22">
        <v>0</v>
      </c>
      <c r="S22" s="109">
        <f t="shared" si="3"/>
        <v>1</v>
      </c>
      <c r="T22" s="22">
        <v>1</v>
      </c>
      <c r="U22" s="22">
        <v>1</v>
      </c>
      <c r="V22" s="22">
        <v>1</v>
      </c>
      <c r="W22" s="109">
        <f t="shared" si="4"/>
        <v>0</v>
      </c>
      <c r="X22" s="22">
        <v>0</v>
      </c>
      <c r="Y22" s="23">
        <v>0</v>
      </c>
      <c r="Z22" s="55"/>
      <c r="AA22" s="55"/>
      <c r="AB22" s="55"/>
    </row>
    <row r="23" spans="1:28" ht="15">
      <c r="A23" s="1186"/>
      <c r="B23" s="102" t="s">
        <v>157</v>
      </c>
      <c r="C23" s="102" t="s">
        <v>141</v>
      </c>
      <c r="D23" s="73">
        <v>294</v>
      </c>
      <c r="E23" s="72">
        <v>59.3</v>
      </c>
      <c r="F23" s="106">
        <f t="shared" si="0"/>
        <v>0.479375</v>
      </c>
      <c r="G23" s="107">
        <f t="shared" si="5"/>
        <v>0.5</v>
      </c>
      <c r="H23" s="21">
        <v>0.5</v>
      </c>
      <c r="I23" s="109">
        <f t="shared" si="1"/>
        <v>0</v>
      </c>
      <c r="J23" s="22">
        <v>0</v>
      </c>
      <c r="K23" s="22" t="s">
        <v>44</v>
      </c>
      <c r="L23" s="22">
        <v>0</v>
      </c>
      <c r="M23" s="21">
        <v>1</v>
      </c>
      <c r="N23" s="107">
        <f t="shared" si="6"/>
        <v>0.45874999999999999</v>
      </c>
      <c r="O23" s="21">
        <v>0</v>
      </c>
      <c r="P23" s="109">
        <f t="shared" si="2"/>
        <v>0</v>
      </c>
      <c r="Q23" s="22">
        <v>0</v>
      </c>
      <c r="R23" s="22">
        <v>0</v>
      </c>
      <c r="S23" s="109">
        <f t="shared" si="3"/>
        <v>1</v>
      </c>
      <c r="T23" s="22">
        <v>1</v>
      </c>
      <c r="U23" s="22">
        <v>1</v>
      </c>
      <c r="V23" s="22">
        <v>1</v>
      </c>
      <c r="W23" s="109">
        <f t="shared" si="4"/>
        <v>0.83499999999999996</v>
      </c>
      <c r="X23" s="22">
        <v>1</v>
      </c>
      <c r="Y23" s="23">
        <v>0.67</v>
      </c>
      <c r="Z23" s="55"/>
      <c r="AA23" s="55"/>
      <c r="AB23" s="55"/>
    </row>
    <row r="24" spans="1:28" ht="15">
      <c r="A24" s="1186"/>
      <c r="B24" s="478" t="s">
        <v>158</v>
      </c>
      <c r="C24" s="478" t="s">
        <v>141</v>
      </c>
      <c r="D24" s="467">
        <v>1950</v>
      </c>
      <c r="E24" s="465">
        <v>99.2</v>
      </c>
      <c r="F24" s="106">
        <f>(G24+N24)/2</f>
        <v>0.45833333333333331</v>
      </c>
      <c r="G24" s="107">
        <f t="shared" si="5"/>
        <v>0.5</v>
      </c>
      <c r="H24" s="21">
        <v>0.5</v>
      </c>
      <c r="I24" s="109">
        <f t="shared" si="1"/>
        <v>0</v>
      </c>
      <c r="J24" s="22">
        <v>0</v>
      </c>
      <c r="K24" s="103" t="s">
        <v>44</v>
      </c>
      <c r="L24" s="22">
        <v>0</v>
      </c>
      <c r="M24" s="21">
        <v>1</v>
      </c>
      <c r="N24" s="107">
        <f t="shared" si="6"/>
        <v>0.41666666666666663</v>
      </c>
      <c r="O24" s="21">
        <v>0.5</v>
      </c>
      <c r="P24" s="109">
        <f t="shared" si="2"/>
        <v>0.5</v>
      </c>
      <c r="Q24" s="22">
        <v>1</v>
      </c>
      <c r="R24" s="22">
        <v>0</v>
      </c>
      <c r="S24" s="109">
        <f t="shared" si="3"/>
        <v>0.66666666666666663</v>
      </c>
      <c r="T24" s="22">
        <v>1</v>
      </c>
      <c r="U24" s="22">
        <v>0</v>
      </c>
      <c r="V24" s="22">
        <v>1</v>
      </c>
      <c r="W24" s="109">
        <f t="shared" si="4"/>
        <v>0</v>
      </c>
      <c r="X24" s="22">
        <v>0</v>
      </c>
      <c r="Y24" s="23">
        <v>0</v>
      </c>
      <c r="Z24" s="55"/>
      <c r="AA24" s="55"/>
      <c r="AB24" s="55"/>
    </row>
    <row r="25" spans="1:28" ht="15">
      <c r="A25" s="1186"/>
      <c r="B25" s="102" t="s">
        <v>159</v>
      </c>
      <c r="C25" s="102" t="s">
        <v>141</v>
      </c>
      <c r="D25" s="73">
        <v>1724</v>
      </c>
      <c r="E25" s="72">
        <v>98.3</v>
      </c>
      <c r="F25" s="106">
        <f t="shared" si="0"/>
        <v>0.5</v>
      </c>
      <c r="G25" s="107">
        <f t="shared" si="5"/>
        <v>0.5</v>
      </c>
      <c r="H25" s="21">
        <v>0</v>
      </c>
      <c r="I25" s="109">
        <f t="shared" si="1"/>
        <v>0.5</v>
      </c>
      <c r="J25" s="22">
        <v>1</v>
      </c>
      <c r="K25" s="22" t="s">
        <v>44</v>
      </c>
      <c r="L25" s="22">
        <v>0</v>
      </c>
      <c r="M25" s="21">
        <v>1</v>
      </c>
      <c r="N25" s="107">
        <f t="shared" si="6"/>
        <v>0.5</v>
      </c>
      <c r="O25" s="21">
        <v>0.5</v>
      </c>
      <c r="P25" s="109">
        <f t="shared" si="2"/>
        <v>0.5</v>
      </c>
      <c r="Q25" s="22">
        <v>1</v>
      </c>
      <c r="R25" s="22">
        <v>0</v>
      </c>
      <c r="S25" s="109">
        <f t="shared" si="3"/>
        <v>1</v>
      </c>
      <c r="T25" s="22">
        <v>1</v>
      </c>
      <c r="U25" s="22">
        <v>1</v>
      </c>
      <c r="V25" s="22">
        <v>1</v>
      </c>
      <c r="W25" s="109">
        <f t="shared" si="4"/>
        <v>0</v>
      </c>
      <c r="X25" s="22">
        <v>0</v>
      </c>
      <c r="Y25" s="23">
        <v>0</v>
      </c>
      <c r="Z25" s="55"/>
      <c r="AA25" s="55"/>
      <c r="AB25" s="55"/>
    </row>
    <row r="26" spans="1:28" ht="15">
      <c r="A26" s="1186"/>
      <c r="B26" s="478" t="s">
        <v>160</v>
      </c>
      <c r="C26" s="478" t="s">
        <v>141</v>
      </c>
      <c r="D26" s="467">
        <v>675</v>
      </c>
      <c r="E26" s="465">
        <v>99.3</v>
      </c>
      <c r="F26" s="106">
        <f t="shared" si="0"/>
        <v>0.49333333333333335</v>
      </c>
      <c r="G26" s="107">
        <f>(H26+I26+M26)/3</f>
        <v>0.61166666666666669</v>
      </c>
      <c r="H26" s="21">
        <v>0.5</v>
      </c>
      <c r="I26" s="109">
        <f>(J26+L26)/2</f>
        <v>0.33500000000000002</v>
      </c>
      <c r="J26" s="22">
        <v>0</v>
      </c>
      <c r="K26" s="22" t="s">
        <v>44</v>
      </c>
      <c r="L26" s="22">
        <v>0.67</v>
      </c>
      <c r="M26" s="21">
        <v>1</v>
      </c>
      <c r="N26" s="107">
        <f t="shared" si="6"/>
        <v>0.375</v>
      </c>
      <c r="O26" s="21">
        <v>0.5</v>
      </c>
      <c r="P26" s="109">
        <f>(Q26+R26)/2</f>
        <v>0.5</v>
      </c>
      <c r="Q26" s="22">
        <v>1</v>
      </c>
      <c r="R26" s="22">
        <v>0</v>
      </c>
      <c r="S26" s="109">
        <f t="shared" si="3"/>
        <v>0.5</v>
      </c>
      <c r="T26" s="22">
        <v>1</v>
      </c>
      <c r="U26" s="22">
        <v>0</v>
      </c>
      <c r="V26" s="22">
        <v>0.5</v>
      </c>
      <c r="W26" s="109">
        <f t="shared" si="4"/>
        <v>0</v>
      </c>
      <c r="X26" s="22">
        <v>0</v>
      </c>
      <c r="Y26" s="23">
        <v>0</v>
      </c>
      <c r="Z26" s="55"/>
      <c r="AA26" s="55"/>
      <c r="AB26" s="55"/>
    </row>
    <row r="27" spans="1:28" ht="15">
      <c r="A27" s="1186"/>
      <c r="B27" s="102" t="s">
        <v>161</v>
      </c>
      <c r="C27" s="102" t="s">
        <v>141</v>
      </c>
      <c r="D27" s="73">
        <v>1019</v>
      </c>
      <c r="E27" s="72">
        <v>98</v>
      </c>
      <c r="F27" s="106">
        <f t="shared" si="0"/>
        <v>0.28500000000000003</v>
      </c>
      <c r="G27" s="107">
        <f>(H27+I27+M27)/3</f>
        <v>0.11166666666666668</v>
      </c>
      <c r="H27" s="21">
        <v>0</v>
      </c>
      <c r="I27" s="109">
        <f t="shared" si="1"/>
        <v>0.33500000000000002</v>
      </c>
      <c r="J27" s="22">
        <v>0</v>
      </c>
      <c r="K27" s="22" t="s">
        <v>44</v>
      </c>
      <c r="L27" s="22">
        <v>0.67</v>
      </c>
      <c r="M27" s="21">
        <v>0</v>
      </c>
      <c r="N27" s="107">
        <f>(O27+P27+S27+W27)/4</f>
        <v>0.45833333333333337</v>
      </c>
      <c r="O27" s="21">
        <v>0.5</v>
      </c>
      <c r="P27" s="109">
        <f t="shared" si="2"/>
        <v>0.5</v>
      </c>
      <c r="Q27" s="22">
        <v>1</v>
      </c>
      <c r="R27" s="22">
        <v>0</v>
      </c>
      <c r="S27" s="109">
        <f t="shared" si="3"/>
        <v>0.83333333333333337</v>
      </c>
      <c r="T27" s="22">
        <v>1</v>
      </c>
      <c r="U27" s="22">
        <v>1</v>
      </c>
      <c r="V27" s="22">
        <v>0.5</v>
      </c>
      <c r="W27" s="109">
        <f t="shared" si="4"/>
        <v>0</v>
      </c>
      <c r="X27" s="22">
        <v>0</v>
      </c>
      <c r="Y27" s="23">
        <v>0</v>
      </c>
      <c r="Z27" s="55"/>
      <c r="AA27" s="55"/>
      <c r="AB27" s="55"/>
    </row>
    <row r="28" spans="1:28" ht="15">
      <c r="A28" s="1186"/>
      <c r="B28" s="478" t="s">
        <v>162</v>
      </c>
      <c r="C28" s="478" t="s">
        <v>141</v>
      </c>
      <c r="D28" s="467">
        <v>2044</v>
      </c>
      <c r="E28" s="465">
        <v>100</v>
      </c>
      <c r="F28" s="106">
        <f t="shared" si="0"/>
        <v>0.45833333333333331</v>
      </c>
      <c r="G28" s="107">
        <f t="shared" si="5"/>
        <v>0.5</v>
      </c>
      <c r="H28" s="21">
        <v>0</v>
      </c>
      <c r="I28" s="109">
        <f t="shared" si="1"/>
        <v>0.5</v>
      </c>
      <c r="J28" s="22">
        <v>1</v>
      </c>
      <c r="K28" s="22" t="s">
        <v>44</v>
      </c>
      <c r="L28" s="22">
        <v>0</v>
      </c>
      <c r="M28" s="21">
        <v>1</v>
      </c>
      <c r="N28" s="107">
        <f t="shared" si="6"/>
        <v>0.41666666666666663</v>
      </c>
      <c r="O28" s="21">
        <v>0.5</v>
      </c>
      <c r="P28" s="109">
        <f t="shared" si="2"/>
        <v>0.5</v>
      </c>
      <c r="Q28" s="22">
        <v>1</v>
      </c>
      <c r="R28" s="22">
        <v>0</v>
      </c>
      <c r="S28" s="109">
        <f>(T28+U28+V28)/3</f>
        <v>0.66666666666666663</v>
      </c>
      <c r="T28" s="22">
        <v>0.5</v>
      </c>
      <c r="U28" s="22">
        <v>1</v>
      </c>
      <c r="V28" s="22">
        <v>0.5</v>
      </c>
      <c r="W28" s="109">
        <f>(X28+Y28)/2</f>
        <v>0</v>
      </c>
      <c r="X28" s="22">
        <v>0</v>
      </c>
      <c r="Y28" s="23">
        <v>0</v>
      </c>
      <c r="Z28" s="55"/>
      <c r="AA28" s="55"/>
      <c r="AB28" s="55"/>
    </row>
    <row r="29" spans="1:28" ht="15">
      <c r="A29" s="1186"/>
      <c r="B29" s="102" t="s">
        <v>163</v>
      </c>
      <c r="C29" s="102" t="s">
        <v>141</v>
      </c>
      <c r="D29" s="73">
        <v>3262</v>
      </c>
      <c r="E29" s="72">
        <v>99.8</v>
      </c>
      <c r="F29" s="106">
        <f t="shared" si="0"/>
        <v>0.5558333333333334</v>
      </c>
      <c r="G29" s="107">
        <f t="shared" si="5"/>
        <v>0.61166666666666669</v>
      </c>
      <c r="H29" s="21">
        <v>0.5</v>
      </c>
      <c r="I29" s="109">
        <f t="shared" si="1"/>
        <v>0.33500000000000002</v>
      </c>
      <c r="J29" s="22">
        <v>0</v>
      </c>
      <c r="K29" s="22" t="s">
        <v>44</v>
      </c>
      <c r="L29" s="22">
        <v>0.67</v>
      </c>
      <c r="M29" s="21">
        <v>1</v>
      </c>
      <c r="N29" s="107">
        <f t="shared" si="6"/>
        <v>0.5</v>
      </c>
      <c r="O29" s="21">
        <v>0.5</v>
      </c>
      <c r="P29" s="109">
        <f t="shared" si="2"/>
        <v>0.5</v>
      </c>
      <c r="Q29" s="22">
        <v>1</v>
      </c>
      <c r="R29" s="22">
        <v>0</v>
      </c>
      <c r="S29" s="109">
        <f t="shared" si="3"/>
        <v>1</v>
      </c>
      <c r="T29" s="22">
        <v>1</v>
      </c>
      <c r="U29" s="22">
        <v>1</v>
      </c>
      <c r="V29" s="22">
        <v>1</v>
      </c>
      <c r="W29" s="109">
        <f t="shared" si="4"/>
        <v>0</v>
      </c>
      <c r="X29" s="22">
        <v>0</v>
      </c>
      <c r="Y29" s="23">
        <v>0</v>
      </c>
      <c r="Z29" s="55"/>
      <c r="AA29" s="55"/>
      <c r="AB29" s="55"/>
    </row>
    <row r="30" spans="1:28" thickBot="1">
      <c r="A30" s="1186"/>
      <c r="B30" s="479" t="s">
        <v>164</v>
      </c>
      <c r="C30" s="479" t="s">
        <v>141</v>
      </c>
      <c r="D30" s="477">
        <v>1403</v>
      </c>
      <c r="E30" s="475">
        <v>100</v>
      </c>
      <c r="F30" s="952">
        <f t="shared" si="0"/>
        <v>0.4375</v>
      </c>
      <c r="G30" s="953">
        <f t="shared" si="5"/>
        <v>0.5</v>
      </c>
      <c r="H30" s="28">
        <v>0.5</v>
      </c>
      <c r="I30" s="954">
        <f t="shared" si="1"/>
        <v>0</v>
      </c>
      <c r="J30" s="29">
        <v>0</v>
      </c>
      <c r="K30" s="29" t="s">
        <v>44</v>
      </c>
      <c r="L30" s="29">
        <v>0</v>
      </c>
      <c r="M30" s="28">
        <v>1</v>
      </c>
      <c r="N30" s="953">
        <f t="shared" si="6"/>
        <v>0.375</v>
      </c>
      <c r="O30" s="28">
        <v>0.5</v>
      </c>
      <c r="P30" s="954">
        <f t="shared" si="2"/>
        <v>0</v>
      </c>
      <c r="Q30" s="29">
        <v>0</v>
      </c>
      <c r="R30" s="29">
        <v>0</v>
      </c>
      <c r="S30" s="954">
        <f>(T30+U30+V30)/3</f>
        <v>1</v>
      </c>
      <c r="T30" s="29">
        <v>1</v>
      </c>
      <c r="U30" s="29">
        <v>1</v>
      </c>
      <c r="V30" s="29">
        <v>1</v>
      </c>
      <c r="W30" s="954">
        <f t="shared" si="4"/>
        <v>0</v>
      </c>
      <c r="X30" s="29">
        <v>0</v>
      </c>
      <c r="Y30" s="30">
        <v>0</v>
      </c>
      <c r="Z30" s="55"/>
      <c r="AA30" s="55"/>
      <c r="AB30" s="55"/>
    </row>
    <row r="31" spans="1:28" ht="15">
      <c r="A31" s="1213" t="s">
        <v>52</v>
      </c>
      <c r="B31" s="1032" t="s">
        <v>165</v>
      </c>
      <c r="C31" s="1032" t="s">
        <v>141</v>
      </c>
      <c r="D31" s="996">
        <v>4982</v>
      </c>
      <c r="E31" s="1033">
        <v>21.4</v>
      </c>
      <c r="F31" s="638">
        <f t="shared" si="0"/>
        <v>0.80604166666666666</v>
      </c>
      <c r="G31" s="639">
        <f>(H31+I31+M31)/3</f>
        <v>0.77833333333333332</v>
      </c>
      <c r="H31" s="640">
        <v>0.5</v>
      </c>
      <c r="I31" s="640">
        <f t="shared" si="1"/>
        <v>0.83499999999999996</v>
      </c>
      <c r="J31" s="506">
        <v>1</v>
      </c>
      <c r="K31" s="506" t="s">
        <v>44</v>
      </c>
      <c r="L31" s="506">
        <v>0.67</v>
      </c>
      <c r="M31" s="640">
        <v>1</v>
      </c>
      <c r="N31" s="639">
        <f t="shared" si="6"/>
        <v>0.83374999999999999</v>
      </c>
      <c r="O31" s="640">
        <v>1</v>
      </c>
      <c r="P31" s="640">
        <f t="shared" si="2"/>
        <v>0.5</v>
      </c>
      <c r="Q31" s="506">
        <v>1</v>
      </c>
      <c r="R31" s="506">
        <v>0</v>
      </c>
      <c r="S31" s="640">
        <f t="shared" si="3"/>
        <v>1</v>
      </c>
      <c r="T31" s="506">
        <v>1</v>
      </c>
      <c r="U31" s="506">
        <v>1</v>
      </c>
      <c r="V31" s="506">
        <v>1</v>
      </c>
      <c r="W31" s="640">
        <f t="shared" si="4"/>
        <v>0.83499999999999996</v>
      </c>
      <c r="X31" s="506">
        <v>1</v>
      </c>
      <c r="Y31" s="641">
        <v>0.67</v>
      </c>
      <c r="Z31" s="55"/>
      <c r="AA31" s="55"/>
      <c r="AB31" s="55"/>
    </row>
    <row r="32" spans="1:28" ht="15">
      <c r="A32" s="1193"/>
      <c r="B32" s="478" t="s">
        <v>166</v>
      </c>
      <c r="C32" s="478" t="s">
        <v>141</v>
      </c>
      <c r="D32" s="467">
        <v>1265</v>
      </c>
      <c r="E32" s="465">
        <v>45.5</v>
      </c>
      <c r="F32" s="106">
        <f t="shared" si="0"/>
        <v>0.86812500000000004</v>
      </c>
      <c r="G32" s="107">
        <f t="shared" si="5"/>
        <v>0.94499999999999995</v>
      </c>
      <c r="H32" s="115">
        <v>1</v>
      </c>
      <c r="I32" s="109">
        <f t="shared" si="1"/>
        <v>0.83499999999999996</v>
      </c>
      <c r="J32" s="380">
        <v>1</v>
      </c>
      <c r="K32" s="380" t="s">
        <v>44</v>
      </c>
      <c r="L32" s="380">
        <v>0.67</v>
      </c>
      <c r="M32" s="115">
        <v>1</v>
      </c>
      <c r="N32" s="107">
        <f>(O32+P32+S32+W32)/4</f>
        <v>0.79125000000000001</v>
      </c>
      <c r="O32" s="115">
        <v>1</v>
      </c>
      <c r="P32" s="109">
        <f t="shared" si="2"/>
        <v>0.5</v>
      </c>
      <c r="Q32" s="380">
        <v>1</v>
      </c>
      <c r="R32" s="380">
        <v>0</v>
      </c>
      <c r="S32" s="109">
        <f t="shared" si="3"/>
        <v>1</v>
      </c>
      <c r="T32" s="380">
        <v>1</v>
      </c>
      <c r="U32" s="380">
        <v>1</v>
      </c>
      <c r="V32" s="380">
        <v>1</v>
      </c>
      <c r="W32" s="109">
        <f t="shared" si="4"/>
        <v>0.66500000000000004</v>
      </c>
      <c r="X32" s="380">
        <v>1</v>
      </c>
      <c r="Y32" s="499">
        <v>0.33</v>
      </c>
      <c r="Z32" s="55"/>
      <c r="AA32" s="55"/>
      <c r="AB32" s="55"/>
    </row>
    <row r="33" spans="1:28" ht="15">
      <c r="A33" s="1193"/>
      <c r="B33" s="283" t="s">
        <v>167</v>
      </c>
      <c r="C33" s="283" t="s">
        <v>141</v>
      </c>
      <c r="D33" s="423">
        <v>5369</v>
      </c>
      <c r="E33" s="424">
        <v>47.7</v>
      </c>
      <c r="F33" s="106">
        <f t="shared" si="0"/>
        <v>0.90999999999999992</v>
      </c>
      <c r="G33" s="107">
        <f t="shared" si="5"/>
        <v>0.94499999999999995</v>
      </c>
      <c r="H33" s="115">
        <v>1</v>
      </c>
      <c r="I33" s="109">
        <f t="shared" si="1"/>
        <v>0.83499999999999996</v>
      </c>
      <c r="J33" s="380">
        <v>1</v>
      </c>
      <c r="K33" s="380" t="s">
        <v>44</v>
      </c>
      <c r="L33" s="380">
        <v>0.67</v>
      </c>
      <c r="M33" s="115">
        <v>1</v>
      </c>
      <c r="N33" s="107">
        <f t="shared" si="6"/>
        <v>0.875</v>
      </c>
      <c r="O33" s="115">
        <v>1</v>
      </c>
      <c r="P33" s="109">
        <f t="shared" si="2"/>
        <v>1</v>
      </c>
      <c r="Q33" s="380">
        <v>1</v>
      </c>
      <c r="R33" s="380">
        <v>1</v>
      </c>
      <c r="S33" s="109">
        <f t="shared" si="3"/>
        <v>1</v>
      </c>
      <c r="T33" s="380">
        <v>1</v>
      </c>
      <c r="U33" s="380">
        <v>1</v>
      </c>
      <c r="V33" s="380">
        <v>1</v>
      </c>
      <c r="W33" s="109">
        <f>(X33+Y33)/2</f>
        <v>0.5</v>
      </c>
      <c r="X33" s="380">
        <v>1</v>
      </c>
      <c r="Y33" s="499">
        <v>0</v>
      </c>
      <c r="Z33" s="55"/>
      <c r="AA33" s="55"/>
      <c r="AB33" s="55"/>
    </row>
    <row r="34" spans="1:28" thickBot="1">
      <c r="A34" s="1194"/>
      <c r="B34" s="688" t="s">
        <v>168</v>
      </c>
      <c r="C34" s="688" t="s">
        <v>141</v>
      </c>
      <c r="D34" s="689">
        <v>19678</v>
      </c>
      <c r="E34" s="690">
        <v>43.5</v>
      </c>
      <c r="F34" s="1000">
        <f t="shared" si="0"/>
        <v>0.90999999999999992</v>
      </c>
      <c r="G34" s="705">
        <f t="shared" si="5"/>
        <v>0.94499999999999995</v>
      </c>
      <c r="H34" s="644">
        <v>1</v>
      </c>
      <c r="I34" s="706">
        <f t="shared" si="1"/>
        <v>0.83499999999999996</v>
      </c>
      <c r="J34" s="645">
        <v>1</v>
      </c>
      <c r="K34" s="645" t="s">
        <v>44</v>
      </c>
      <c r="L34" s="645">
        <v>0.67</v>
      </c>
      <c r="M34" s="644">
        <v>1</v>
      </c>
      <c r="N34" s="705">
        <f>(O34+P34+S34+W34)/4</f>
        <v>0.875</v>
      </c>
      <c r="O34" s="644">
        <v>1</v>
      </c>
      <c r="P34" s="706">
        <f t="shared" si="2"/>
        <v>1</v>
      </c>
      <c r="Q34" s="645">
        <v>1</v>
      </c>
      <c r="R34" s="645">
        <v>1</v>
      </c>
      <c r="S34" s="706">
        <f t="shared" si="3"/>
        <v>1</v>
      </c>
      <c r="T34" s="645">
        <v>1</v>
      </c>
      <c r="U34" s="645">
        <v>1</v>
      </c>
      <c r="V34" s="645">
        <v>1</v>
      </c>
      <c r="W34" s="706">
        <f t="shared" si="4"/>
        <v>0.5</v>
      </c>
      <c r="X34" s="645">
        <v>0.33</v>
      </c>
      <c r="Y34" s="646">
        <v>0.67</v>
      </c>
      <c r="Z34" s="55"/>
      <c r="AA34" s="55"/>
      <c r="AB34" s="55"/>
    </row>
    <row r="35" spans="1:28" ht="15">
      <c r="A35" s="1018"/>
      <c r="B35" s="955" t="s">
        <v>169</v>
      </c>
      <c r="C35" s="956" t="s">
        <v>141</v>
      </c>
      <c r="D35" s="957">
        <f>AVERAGE(D7:D34)</f>
        <v>2192</v>
      </c>
      <c r="E35" s="958">
        <f t="shared" ref="E35:Y35" si="7">AVERAGE(E7:E34)</f>
        <v>86</v>
      </c>
      <c r="F35" s="959">
        <f>AVERAGE(F7:F34)</f>
        <v>0.51918898809523817</v>
      </c>
      <c r="G35" s="959">
        <f t="shared" si="7"/>
        <v>0.55172619047619054</v>
      </c>
      <c r="H35" s="959">
        <f t="shared" si="7"/>
        <v>0.4107142857142857</v>
      </c>
      <c r="I35" s="959">
        <f t="shared" si="7"/>
        <v>0.35160714285714295</v>
      </c>
      <c r="J35" s="959">
        <f t="shared" si="7"/>
        <v>0.5</v>
      </c>
      <c r="K35" s="959" t="s">
        <v>44</v>
      </c>
      <c r="L35" s="959">
        <f t="shared" si="7"/>
        <v>0.20321428571428571</v>
      </c>
      <c r="M35" s="959">
        <f t="shared" si="7"/>
        <v>0.8928571428571429</v>
      </c>
      <c r="N35" s="959">
        <f t="shared" si="7"/>
        <v>0.48665178571428569</v>
      </c>
      <c r="O35" s="959">
        <f t="shared" si="7"/>
        <v>0.4642857142857143</v>
      </c>
      <c r="P35" s="959">
        <f t="shared" si="7"/>
        <v>0.39285714285714285</v>
      </c>
      <c r="Q35" s="959">
        <f t="shared" si="7"/>
        <v>0.7142857142857143</v>
      </c>
      <c r="R35" s="959">
        <f t="shared" si="7"/>
        <v>7.1428571428571425E-2</v>
      </c>
      <c r="S35" s="959">
        <f t="shared" si="7"/>
        <v>0.875</v>
      </c>
      <c r="T35" s="959">
        <f t="shared" si="7"/>
        <v>0.8928571428571429</v>
      </c>
      <c r="U35" s="959">
        <f t="shared" si="7"/>
        <v>0.8214285714285714</v>
      </c>
      <c r="V35" s="959">
        <f t="shared" si="7"/>
        <v>0.9107142857142857</v>
      </c>
      <c r="W35" s="959">
        <f t="shared" si="7"/>
        <v>0.21446428571428572</v>
      </c>
      <c r="X35" s="959">
        <f t="shared" si="7"/>
        <v>0.2857142857142857</v>
      </c>
      <c r="Y35" s="960">
        <f t="shared" si="7"/>
        <v>0.14321428571428571</v>
      </c>
      <c r="Z35" s="55"/>
      <c r="AA35" s="55"/>
      <c r="AB35" s="55"/>
    </row>
    <row r="36" spans="1:28" ht="15">
      <c r="A36" s="1034"/>
      <c r="B36" s="1035" t="s">
        <v>170</v>
      </c>
      <c r="C36" s="86" t="s">
        <v>141</v>
      </c>
      <c r="D36" s="85" t="s">
        <v>58</v>
      </c>
      <c r="E36" s="96">
        <f>SUMPRODUCT(E7:E34,D7:D34)/SUM(D7:D34)</f>
        <v>68.344144290928043</v>
      </c>
      <c r="F36" s="86">
        <f>SUMPRODUCT(F7:F34,D7:D34)/SUM(D7:D34)</f>
        <v>0.68741253367222799</v>
      </c>
      <c r="G36" s="86">
        <f>SUMPRODUCT(G7:G34,D7:D34)/SUM(D7:D34)</f>
        <v>0.72254374674139732</v>
      </c>
      <c r="H36" s="86">
        <f>SUMPRODUCT(H7:H34,D7:D34)/SUM(D7:D34)</f>
        <v>0.62843782586027108</v>
      </c>
      <c r="I36" s="86">
        <f>SUMPRODUCT(I7:I34,D7:D34)/SUM(D7:D34)</f>
        <v>0.57389753323774773</v>
      </c>
      <c r="J36" s="86">
        <f>SUMPRODUCT(J7:J34,D7:D34)/SUM(D7:D34)</f>
        <v>0.7383504953076121</v>
      </c>
      <c r="K36" s="86" t="s">
        <v>44</v>
      </c>
      <c r="L36" s="86">
        <f>SUMPRODUCT(L7:L34,D7:D34)/SUM(D7:D34)</f>
        <v>0.40944457116788319</v>
      </c>
      <c r="M36" s="86">
        <f>SUMPRODUCT(M7:M34,D7:D34)/SUM(D7:D34)</f>
        <v>0.96529588112617315</v>
      </c>
      <c r="N36" s="86">
        <f>SUMPRODUCT(N7:N34,D7:D34)/SUM(D7:D34)</f>
        <v>0.65228132060305877</v>
      </c>
      <c r="O36" s="86">
        <f>SUMPRODUCT(O7:O34,D7:D34)/SUM(D7:D34)</f>
        <v>0.72315726016684045</v>
      </c>
      <c r="P36" s="86">
        <f>SUMPRODUCT(P7:P34,D7:D34)/SUM(D7:D34)</f>
        <v>0.64670229405630864</v>
      </c>
      <c r="Q36" s="86">
        <f>SUMPRODUCT(Q7:Q34,D7:D34)/SUM(D7:D34)</f>
        <v>0.88531347758081336</v>
      </c>
      <c r="R36" s="86">
        <f>SUMPRODUCT(R7:R34,D7:D34)/SUM(D7:D34)</f>
        <v>0.40809111053180397</v>
      </c>
      <c r="S36" s="86">
        <f>SUMPRODUCT(S7:S34,D7:D34)/SUM(D7:D34)</f>
        <v>0.92780294143204733</v>
      </c>
      <c r="T36" s="86">
        <f>SUMPRODUCT(T7:T34,D7:D34)/SUM(D7:D34)</f>
        <v>0.93320679092805003</v>
      </c>
      <c r="U36" s="86">
        <f>SUMPRODUCT(U7:U34,D7:D34)/SUM(D7:D34)</f>
        <v>0.88594890510948909</v>
      </c>
      <c r="V36" s="86">
        <f>SUMPRODUCT(V7:V34,D7:D34)/SUM(D7:D34)</f>
        <v>0.96425312825860277</v>
      </c>
      <c r="W36" s="86">
        <f>SUMPRODUCT(W7:W34,D7:D34)/SUM(D7:D34)</f>
        <v>0.31146278675703859</v>
      </c>
      <c r="X36" s="86">
        <f>SUMPRODUCT(X7:X34,D7:D34)/SUM(D7:D34)</f>
        <v>0.32367814781021897</v>
      </c>
      <c r="Y36" s="1024">
        <f>SUMPRODUCT(Y7:Y34,D7:D34)/SUM(D7:D34)</f>
        <v>0.29924742570385821</v>
      </c>
      <c r="Z36" s="55"/>
      <c r="AA36" s="55"/>
      <c r="AB36" s="55"/>
    </row>
    <row r="37" spans="1:28" ht="15">
      <c r="A37" s="649"/>
      <c r="B37" s="1036" t="s">
        <v>59</v>
      </c>
      <c r="C37" s="142" t="s">
        <v>141</v>
      </c>
      <c r="D37" s="89">
        <f>AVERAGE(D7:D30)</f>
        <v>1253.4166666666667</v>
      </c>
      <c r="E37" s="1003">
        <f t="shared" ref="E37:Y37" si="8">AVERAGE(E7:E30)</f>
        <v>93.745833333333337</v>
      </c>
      <c r="F37" s="1004">
        <f>AVERAGE(F7:F30)</f>
        <v>0.4601302083333334</v>
      </c>
      <c r="G37" s="1004">
        <f>AVERAGE(G7:G30)</f>
        <v>0.49312499999999998</v>
      </c>
      <c r="H37" s="1004">
        <f>AVERAGE(H7:H30)</f>
        <v>0.33333333333333331</v>
      </c>
      <c r="I37" s="1004">
        <f t="shared" si="8"/>
        <v>0.27104166666666668</v>
      </c>
      <c r="J37" s="1004">
        <f t="shared" si="8"/>
        <v>0.41666666666666669</v>
      </c>
      <c r="K37" s="1004" t="s">
        <v>44</v>
      </c>
      <c r="L37" s="1004">
        <f t="shared" si="8"/>
        <v>0.12541666666666665</v>
      </c>
      <c r="M37" s="1004">
        <f t="shared" si="8"/>
        <v>0.875</v>
      </c>
      <c r="N37" s="1004">
        <f t="shared" si="8"/>
        <v>0.4271354166666666</v>
      </c>
      <c r="O37" s="1004">
        <f t="shared" si="8"/>
        <v>0.375</v>
      </c>
      <c r="P37" s="1004">
        <f t="shared" si="8"/>
        <v>0.33333333333333331</v>
      </c>
      <c r="Q37" s="1004">
        <f t="shared" si="8"/>
        <v>0.66666666666666663</v>
      </c>
      <c r="R37" s="1004">
        <f t="shared" si="8"/>
        <v>0</v>
      </c>
      <c r="S37" s="1004">
        <f t="shared" si="8"/>
        <v>0.85416666666666663</v>
      </c>
      <c r="T37" s="1004">
        <f t="shared" si="8"/>
        <v>0.875</v>
      </c>
      <c r="U37" s="1004">
        <f t="shared" si="8"/>
        <v>0.79166666666666663</v>
      </c>
      <c r="V37" s="1004">
        <f t="shared" si="8"/>
        <v>0.89583333333333337</v>
      </c>
      <c r="W37" s="1004">
        <f t="shared" si="8"/>
        <v>0.14604166666666665</v>
      </c>
      <c r="X37" s="1004">
        <f t="shared" si="8"/>
        <v>0.19458333333333333</v>
      </c>
      <c r="Y37" s="1026">
        <f t="shared" si="8"/>
        <v>9.7499999999999989E-2</v>
      </c>
      <c r="Z37" s="55"/>
      <c r="AA37" s="55"/>
      <c r="AB37" s="55"/>
    </row>
    <row r="38" spans="1:28" ht="15">
      <c r="A38" s="649"/>
      <c r="B38" s="1036" t="s">
        <v>60</v>
      </c>
      <c r="C38" s="142" t="s">
        <v>141</v>
      </c>
      <c r="D38" s="89" t="s">
        <v>58</v>
      </c>
      <c r="E38" s="88">
        <f>SUMPRODUCT(E7:E30,D7:D30)/SUM(D7:D30)</f>
        <v>97.015610664184564</v>
      </c>
      <c r="F38" s="142">
        <f>SUMPRODUCT(F7:F30,D7:D30)/SUM(D7:D30)</f>
        <v>0.4748349165059948</v>
      </c>
      <c r="G38" s="142">
        <f>SUMPRODUCT(G7:G30,D7:D30)/SUM(D7:D30)</f>
        <v>0.51872709039735831</v>
      </c>
      <c r="H38" s="142">
        <f>SUMPRODUCT(H7:H30,D7:D30)/SUM(D7:D30)</f>
        <v>0.3247124526294794</v>
      </c>
      <c r="I38" s="142">
        <f>SUMPRODUCT(I7:I30,D7:D30)/SUM(D7:D30)</f>
        <v>0.3022752808988764</v>
      </c>
      <c r="J38" s="142">
        <f>SUMPRODUCT(J7:J30,D7:D30)/SUM(D7:D30)</f>
        <v>0.466159164949139</v>
      </c>
      <c r="K38" s="142" t="s">
        <v>44</v>
      </c>
      <c r="L38" s="142">
        <f>SUMPRODUCT(L7:L30,D7:D30)/SUM(D7:D30)</f>
        <v>0.13839139684861379</v>
      </c>
      <c r="M38" s="142">
        <f>SUMPRODUCT(M7:M30,D7:D30)/SUM(D7:D30)</f>
        <v>0.92919353766371915</v>
      </c>
      <c r="N38" s="142">
        <f>SUMPRODUCT(N7:N30,D7:D30)/SUM(D7:D30)</f>
        <v>0.43094274261463111</v>
      </c>
      <c r="O38" s="142">
        <f>SUMPRODUCT(O7:O30,D7:D30)/SUM(D7:D30)</f>
        <v>0.43516056113290341</v>
      </c>
      <c r="P38" s="142">
        <f>SUMPRODUCT(P7:P30,D7:D30)/SUM(D7:D30)</f>
        <v>0.38300312479223458</v>
      </c>
      <c r="Q38" s="142">
        <f>SUMPRODUCT(Q7:Q30,D7:D30)/SUM(D7:D30)</f>
        <v>0.76600624958446917</v>
      </c>
      <c r="R38" s="142">
        <f>SUMPRODUCT(R7:R30,D7:D30)/SUM(D7:D30)</f>
        <v>0</v>
      </c>
      <c r="S38" s="142">
        <f>SUMPRODUCT(S7:S30,D7:D30)/SUM(D7:D30)</f>
        <v>0.85269707244642434</v>
      </c>
      <c r="T38" s="142">
        <f>SUMPRODUCT(T7:T30,D7:D30)/SUM(D7:D30)</f>
        <v>0.86372249185559469</v>
      </c>
      <c r="U38" s="142">
        <f>SUMPRODUCT(U7:U30,D7:D30)/SUM(D7:D30)</f>
        <v>0.76730270593710526</v>
      </c>
      <c r="V38" s="142">
        <f>SUMPRODUCT(V7:V30,D7:D30)/SUM(D7:D30)</f>
        <v>0.92706601954657275</v>
      </c>
      <c r="W38" s="142">
        <f>SUMPRODUCT(W7:W30,D7:D30)/SUM(D7:D30)</f>
        <v>5.2910212086962304E-2</v>
      </c>
      <c r="X38" s="142">
        <f>SUMPRODUCT(X7:X30,D7:D30)/SUM(D7:D30)</f>
        <v>5.8384748354497702E-2</v>
      </c>
      <c r="Y38" s="1027">
        <f>SUMPRODUCT(Y7:Y30,D7:D30)/SUM(D7:D30)</f>
        <v>4.7435675819426898E-2</v>
      </c>
      <c r="Z38" s="55"/>
      <c r="AA38" s="55"/>
      <c r="AB38" s="55"/>
    </row>
    <row r="39" spans="1:28" ht="15">
      <c r="A39" s="649"/>
      <c r="B39" s="1037" t="s">
        <v>61</v>
      </c>
      <c r="C39" s="92" t="s">
        <v>141</v>
      </c>
      <c r="D39" s="91">
        <f>AVERAGE(D31:D34)</f>
        <v>7823.5</v>
      </c>
      <c r="E39" s="1005">
        <f t="shared" ref="E39:Y39" si="9">AVERAGE(E31:E34)</f>
        <v>39.525000000000006</v>
      </c>
      <c r="F39" s="1006">
        <f>AVERAGE(F31:F34)</f>
        <v>0.87354166666666666</v>
      </c>
      <c r="G39" s="1006">
        <f t="shared" si="9"/>
        <v>0.90333333333333321</v>
      </c>
      <c r="H39" s="1006">
        <f>AVERAGE(H31:H34)</f>
        <v>0.875</v>
      </c>
      <c r="I39" s="1006">
        <f t="shared" si="9"/>
        <v>0.83499999999999996</v>
      </c>
      <c r="J39" s="1006">
        <f t="shared" si="9"/>
        <v>1</v>
      </c>
      <c r="K39" s="1006" t="s">
        <v>44</v>
      </c>
      <c r="L39" s="1006">
        <f t="shared" si="9"/>
        <v>0.67</v>
      </c>
      <c r="M39" s="1006">
        <f t="shared" si="9"/>
        <v>1</v>
      </c>
      <c r="N39" s="1006">
        <f t="shared" si="9"/>
        <v>0.84375</v>
      </c>
      <c r="O39" s="1006">
        <f t="shared" si="9"/>
        <v>1</v>
      </c>
      <c r="P39" s="1006">
        <f t="shared" si="9"/>
        <v>0.75</v>
      </c>
      <c r="Q39" s="1006">
        <f t="shared" si="9"/>
        <v>1</v>
      </c>
      <c r="R39" s="1006">
        <f t="shared" si="9"/>
        <v>0.5</v>
      </c>
      <c r="S39" s="1006">
        <f t="shared" si="9"/>
        <v>1</v>
      </c>
      <c r="T39" s="1006">
        <f t="shared" si="9"/>
        <v>1</v>
      </c>
      <c r="U39" s="1006">
        <f t="shared" si="9"/>
        <v>1</v>
      </c>
      <c r="V39" s="1006">
        <f t="shared" si="9"/>
        <v>1</v>
      </c>
      <c r="W39" s="1006">
        <f t="shared" si="9"/>
        <v>0.625</v>
      </c>
      <c r="X39" s="1006">
        <f t="shared" si="9"/>
        <v>0.83250000000000002</v>
      </c>
      <c r="Y39" s="1029">
        <f t="shared" si="9"/>
        <v>0.41749999999999998</v>
      </c>
      <c r="Z39" s="55"/>
      <c r="AA39" s="55"/>
      <c r="AB39" s="55"/>
    </row>
    <row r="40" spans="1:28" thickBot="1">
      <c r="A40" s="649"/>
      <c r="B40" s="961" t="s">
        <v>62</v>
      </c>
      <c r="C40" s="962" t="s">
        <v>141</v>
      </c>
      <c r="D40" s="963" t="s">
        <v>58</v>
      </c>
      <c r="E40" s="964">
        <f>SUMPRODUCT(E31:E34,D31:D34)/SUM(D31:D34)</f>
        <v>40.783108583114974</v>
      </c>
      <c r="F40" s="962">
        <f>SUMPRODUCT(F31:F34,D31:D34)/SUM(D31:D34)</f>
        <v>0.89175713262393219</v>
      </c>
      <c r="G40" s="962">
        <f>SUMPRODUCT(G31:G34,D31:D34)/SUM(D31:D34)</f>
        <v>0.91846669223067257</v>
      </c>
      <c r="H40" s="962">
        <f>SUMPRODUCT(H31:H34,D31:D34)/SUM(D31:D34)</f>
        <v>0.92040007669201762</v>
      </c>
      <c r="I40" s="962">
        <f>SUMPRODUCT(I31:I34,D31:D34)/SUM(D31:D34)</f>
        <v>0.83500000000000008</v>
      </c>
      <c r="J40" s="962">
        <f>SUMPRODUCT(J31:J34,D31:D34)/SUM(D31:D34)</f>
        <v>1</v>
      </c>
      <c r="K40" s="962" t="s">
        <v>44</v>
      </c>
      <c r="L40" s="962">
        <f>SUMPRODUCT(L31:L34,D31:D34)/SUM(D31:D34)</f>
        <v>0.67</v>
      </c>
      <c r="M40" s="962">
        <f>SUMPRODUCT(M31:M34,D31:D34)/SUM(D31:D34)</f>
        <v>1</v>
      </c>
      <c r="N40" s="962">
        <f>SUMPRODUCT(N31:N34,D31:D34)/SUM(D31:D34)</f>
        <v>0.86504757301719182</v>
      </c>
      <c r="O40" s="962">
        <f>SUMPRODUCT(O31:O34,D31:D34)/SUM(D31:D34)</f>
        <v>1</v>
      </c>
      <c r="P40" s="962">
        <f>SUMPRODUCT(P31:P34,D31:D34)/SUM(D31:D34)</f>
        <v>0.90018853454336289</v>
      </c>
      <c r="Q40" s="962">
        <f>SUMPRODUCT(Q31:Q34,D31:D34)/SUM(D31:D34)</f>
        <v>1</v>
      </c>
      <c r="R40" s="962">
        <f>SUMPRODUCT(R31:R34,D31:D34)/SUM(D31:D34)</f>
        <v>0.8003770690867259</v>
      </c>
      <c r="S40" s="962">
        <f>SUMPRODUCT(S31:S34,D31:D34)/SUM(D31:D34)</f>
        <v>1</v>
      </c>
      <c r="T40" s="962">
        <f>SUMPRODUCT(T31:T34,D31:D34)/SUM(D31:D34)</f>
        <v>1</v>
      </c>
      <c r="U40" s="962">
        <f>SUMPRODUCT(U31:U34,D31:D34)/SUM(D31:D34)</f>
        <v>1</v>
      </c>
      <c r="V40" s="962">
        <f>SUMPRODUCT(V31:V34,D31:D34)/SUM(D31:D34)</f>
        <v>1</v>
      </c>
      <c r="W40" s="962">
        <f>SUMPRODUCT(W31:W34,D31:D34)/SUM(D31:D34)</f>
        <v>0.56000175752540426</v>
      </c>
      <c r="X40" s="962">
        <f>SUMPRODUCT(X31:X34,D31:D34)/SUM(D31:D34)</f>
        <v>0.5786968748002812</v>
      </c>
      <c r="Y40" s="966">
        <f>SUMPRODUCT(Y31:Y34,D31:D34)/SUM(D31:D34)</f>
        <v>0.54130664025052733</v>
      </c>
      <c r="Z40" s="55"/>
      <c r="AA40" s="55"/>
      <c r="AB40" s="55"/>
    </row>
    <row r="41" spans="1:28" ht="15">
      <c r="A41" s="55"/>
      <c r="B41" s="55"/>
      <c r="C41" s="55"/>
      <c r="D41" s="104"/>
      <c r="E41" s="93"/>
      <c r="F41" s="55"/>
      <c r="G41" s="248"/>
      <c r="H41" s="55"/>
      <c r="I41" s="55"/>
      <c r="J41" s="55"/>
      <c r="K41" s="55"/>
      <c r="L41" s="55"/>
      <c r="M41" s="55"/>
      <c r="N41" s="55"/>
      <c r="O41" s="55"/>
      <c r="P41" s="55"/>
      <c r="Q41" s="55"/>
      <c r="R41" s="55"/>
      <c r="S41" s="55"/>
      <c r="T41" s="55"/>
      <c r="U41" s="55"/>
      <c r="V41" s="55"/>
      <c r="W41" s="55"/>
      <c r="X41" s="55"/>
      <c r="Y41" s="55"/>
      <c r="Z41" s="55"/>
      <c r="AA41" s="55"/>
      <c r="AB41" s="55"/>
    </row>
    <row r="42" spans="1:28" ht="15">
      <c r="A42" s="55"/>
      <c r="B42" s="55"/>
      <c r="C42" s="55"/>
      <c r="D42" s="104"/>
      <c r="E42" s="93"/>
      <c r="F42" s="55"/>
      <c r="G42" s="55"/>
      <c r="H42" s="55"/>
      <c r="I42" s="55"/>
      <c r="J42" s="55"/>
      <c r="K42" s="55"/>
      <c r="L42" s="55"/>
      <c r="M42" s="55"/>
      <c r="N42" s="55"/>
      <c r="O42" s="55"/>
      <c r="P42" s="55"/>
      <c r="Q42" s="55"/>
      <c r="R42" s="55"/>
      <c r="S42" s="55"/>
      <c r="T42" s="55"/>
      <c r="U42" s="55"/>
      <c r="V42" s="55"/>
      <c r="W42" s="55"/>
      <c r="X42" s="55"/>
      <c r="Y42" s="55"/>
      <c r="Z42" s="55"/>
      <c r="AA42" s="55"/>
      <c r="AB42" s="55"/>
    </row>
    <row r="43" spans="1:28" ht="15">
      <c r="A43" s="55"/>
      <c r="B43" s="55"/>
      <c r="C43" s="55"/>
      <c r="D43" s="104"/>
      <c r="E43" s="93"/>
      <c r="F43" s="55"/>
      <c r="G43" s="55"/>
      <c r="H43" s="55"/>
      <c r="I43" s="55"/>
      <c r="J43" s="55"/>
      <c r="K43" s="55"/>
      <c r="L43" s="55"/>
      <c r="M43" s="55"/>
      <c r="N43" s="55"/>
      <c r="O43" s="55"/>
      <c r="P43" s="55"/>
      <c r="Q43" s="55"/>
      <c r="R43" s="55"/>
      <c r="S43" s="55"/>
      <c r="T43" s="55"/>
      <c r="U43" s="55"/>
      <c r="V43" s="55"/>
      <c r="W43" s="55"/>
      <c r="X43" s="55"/>
      <c r="Y43" s="55"/>
      <c r="Z43" s="55"/>
      <c r="AA43" s="55"/>
      <c r="AB43" s="55"/>
    </row>
    <row r="44" spans="1:28" ht="15">
      <c r="A44" s="55"/>
      <c r="B44" s="55"/>
      <c r="C44" s="56" t="s">
        <v>63</v>
      </c>
      <c r="D44" s="58">
        <f>SUM(D7:D30)</f>
        <v>30082</v>
      </c>
      <c r="E44" s="93"/>
      <c r="F44" s="55"/>
      <c r="G44" s="55"/>
      <c r="H44" s="55"/>
      <c r="I44" s="55"/>
      <c r="J44" s="55"/>
      <c r="K44" s="55"/>
      <c r="L44" s="55"/>
      <c r="M44" s="55"/>
      <c r="N44" s="55"/>
      <c r="O44" s="55"/>
      <c r="P44" s="55"/>
      <c r="Q44" s="55"/>
      <c r="R44" s="55"/>
      <c r="S44" s="55"/>
      <c r="T44" s="55"/>
      <c r="U44" s="55"/>
      <c r="V44" s="55"/>
      <c r="W44" s="55"/>
      <c r="X44" s="55"/>
      <c r="Y44" s="55"/>
      <c r="Z44" s="55"/>
      <c r="AA44" s="55"/>
      <c r="AB44" s="55"/>
    </row>
    <row r="45" spans="1:28" ht="15">
      <c r="A45" s="55"/>
      <c r="B45" s="55"/>
      <c r="C45" s="56" t="s">
        <v>64</v>
      </c>
      <c r="D45" s="58">
        <f>SUM(D31:D34)</f>
        <v>31294</v>
      </c>
      <c r="E45" s="93"/>
      <c r="F45" s="55"/>
      <c r="G45" s="55"/>
      <c r="H45" s="55"/>
      <c r="I45" s="55"/>
      <c r="J45" s="55"/>
      <c r="K45" s="55"/>
      <c r="L45" s="55"/>
      <c r="M45" s="55"/>
      <c r="N45" s="55"/>
      <c r="O45" s="55"/>
      <c r="P45" s="55"/>
      <c r="Q45" s="55"/>
      <c r="R45" s="55"/>
      <c r="S45" s="55"/>
      <c r="T45" s="55"/>
      <c r="U45" s="55"/>
      <c r="V45" s="55"/>
      <c r="W45" s="55"/>
      <c r="X45" s="55"/>
      <c r="Y45" s="55"/>
      <c r="Z45" s="55"/>
      <c r="AA45" s="55"/>
      <c r="AB45" s="55"/>
    </row>
    <row r="46" spans="1:28" ht="15">
      <c r="A46" s="55"/>
      <c r="B46" s="55"/>
      <c r="C46" s="55"/>
      <c r="D46" s="104"/>
      <c r="E46" s="93"/>
      <c r="F46" s="55"/>
      <c r="G46" s="55"/>
      <c r="H46" s="55"/>
      <c r="I46" s="55"/>
      <c r="J46" s="55"/>
      <c r="K46" s="55"/>
      <c r="L46" s="55"/>
      <c r="M46" s="55"/>
      <c r="N46" s="55"/>
      <c r="O46" s="55"/>
      <c r="P46" s="55"/>
      <c r="Q46" s="55"/>
      <c r="R46" s="55"/>
      <c r="S46" s="55"/>
      <c r="T46" s="55"/>
      <c r="U46" s="55"/>
      <c r="V46" s="55"/>
      <c r="W46" s="55"/>
      <c r="X46" s="55"/>
      <c r="Y46" s="55"/>
      <c r="Z46" s="55"/>
      <c r="AA46" s="55"/>
      <c r="AB46" s="55"/>
    </row>
    <row r="47" spans="1:28" ht="15">
      <c r="A47" s="55"/>
      <c r="B47" s="55"/>
      <c r="C47" s="55"/>
      <c r="D47" s="104"/>
      <c r="E47" s="93"/>
      <c r="F47" s="55"/>
      <c r="G47" s="55"/>
      <c r="H47" s="55"/>
      <c r="I47" s="55"/>
      <c r="J47" s="55"/>
      <c r="K47" s="55"/>
      <c r="L47" s="55"/>
      <c r="M47" s="55"/>
      <c r="N47" s="55"/>
      <c r="O47" s="55"/>
      <c r="P47" s="55"/>
      <c r="Q47" s="55"/>
      <c r="R47" s="55"/>
      <c r="S47" s="55"/>
      <c r="T47" s="55"/>
      <c r="U47" s="55"/>
      <c r="V47" s="55"/>
      <c r="W47" s="55"/>
      <c r="X47" s="55"/>
      <c r="Y47" s="55"/>
      <c r="Z47" s="55"/>
      <c r="AA47" s="55"/>
      <c r="AB47" s="55"/>
    </row>
    <row r="48" spans="1:28" ht="15">
      <c r="A48" s="55"/>
      <c r="B48" s="55"/>
      <c r="C48" s="55"/>
      <c r="D48" s="104"/>
      <c r="E48" s="93"/>
      <c r="F48" s="55"/>
      <c r="G48" s="55"/>
      <c r="H48" s="55"/>
      <c r="I48" s="55"/>
      <c r="J48" s="55"/>
      <c r="K48" s="55"/>
      <c r="L48" s="55"/>
      <c r="M48" s="55"/>
      <c r="N48" s="55"/>
      <c r="O48" s="55"/>
      <c r="P48" s="55"/>
      <c r="Q48" s="55"/>
      <c r="R48" s="55"/>
      <c r="S48" s="55"/>
      <c r="T48" s="55"/>
      <c r="U48" s="55"/>
      <c r="V48" s="55"/>
      <c r="W48" s="55"/>
      <c r="X48" s="55"/>
      <c r="Y48" s="55"/>
      <c r="Z48" s="55"/>
      <c r="AA48" s="55"/>
      <c r="AB48" s="55"/>
    </row>
    <row r="49" spans="1:28" ht="15">
      <c r="A49" s="55"/>
      <c r="B49" s="55"/>
      <c r="C49" s="55"/>
      <c r="D49" s="104"/>
      <c r="E49" s="93"/>
      <c r="F49" s="55"/>
      <c r="G49" s="55"/>
      <c r="H49" s="55"/>
      <c r="I49" s="55"/>
      <c r="J49" s="55"/>
      <c r="K49" s="55"/>
      <c r="L49" s="55"/>
      <c r="M49" s="55"/>
      <c r="N49" s="55"/>
      <c r="O49" s="55"/>
      <c r="P49" s="55"/>
      <c r="Q49" s="55"/>
      <c r="R49" s="55"/>
      <c r="S49" s="55"/>
      <c r="T49" s="55"/>
      <c r="U49" s="55"/>
      <c r="V49" s="55"/>
      <c r="W49" s="55"/>
      <c r="X49" s="55"/>
      <c r="Y49" s="55"/>
      <c r="Z49" s="55"/>
      <c r="AA49" s="55"/>
      <c r="AB49" s="55"/>
    </row>
    <row r="50" spans="1:28" ht="15">
      <c r="A50" s="55"/>
      <c r="B50" s="55"/>
      <c r="C50" s="55"/>
      <c r="D50" s="104"/>
      <c r="E50" s="93"/>
      <c r="F50" s="55"/>
      <c r="G50" s="55"/>
      <c r="H50" s="55"/>
      <c r="I50" s="55"/>
      <c r="J50" s="55"/>
      <c r="K50" s="55"/>
      <c r="L50" s="55"/>
      <c r="M50" s="55"/>
      <c r="N50" s="55"/>
      <c r="O50" s="55"/>
      <c r="P50" s="55"/>
      <c r="Q50" s="55"/>
      <c r="R50" s="55"/>
      <c r="S50" s="55"/>
      <c r="T50" s="55"/>
      <c r="U50" s="55"/>
      <c r="V50" s="55"/>
      <c r="W50" s="55"/>
      <c r="X50" s="55"/>
      <c r="Y50" s="55"/>
      <c r="Z50" s="55"/>
      <c r="AA50" s="55"/>
      <c r="AB50" s="55"/>
    </row>
    <row r="51" spans="1:28" ht="15">
      <c r="A51" s="55"/>
      <c r="B51" s="55"/>
      <c r="C51" s="55"/>
      <c r="D51" s="104"/>
      <c r="E51" s="93"/>
      <c r="F51" s="55"/>
      <c r="G51" s="55"/>
      <c r="H51" s="55"/>
      <c r="I51" s="55"/>
      <c r="J51" s="55"/>
      <c r="K51" s="55"/>
      <c r="L51" s="55"/>
      <c r="M51" s="55"/>
      <c r="N51" s="55"/>
      <c r="O51" s="55"/>
      <c r="P51" s="55"/>
      <c r="Q51" s="55"/>
      <c r="R51" s="55"/>
      <c r="S51" s="55"/>
      <c r="T51" s="55"/>
      <c r="U51" s="55"/>
      <c r="V51" s="55"/>
      <c r="W51" s="55"/>
      <c r="X51" s="55"/>
      <c r="Y51" s="55"/>
      <c r="Z51" s="55"/>
      <c r="AA51" s="55"/>
      <c r="AB51" s="55"/>
    </row>
    <row r="52" spans="1:28" ht="15">
      <c r="A52" s="55"/>
      <c r="B52" s="55"/>
      <c r="C52" s="55"/>
      <c r="D52" s="104"/>
      <c r="E52" s="93"/>
      <c r="F52" s="55"/>
      <c r="G52" s="55"/>
      <c r="H52" s="55"/>
      <c r="I52" s="55"/>
      <c r="J52" s="55"/>
      <c r="K52" s="55"/>
      <c r="L52" s="55"/>
      <c r="M52" s="55"/>
      <c r="N52" s="55"/>
      <c r="O52" s="55"/>
      <c r="P52" s="55"/>
      <c r="Q52" s="55"/>
      <c r="R52" s="55"/>
      <c r="S52" s="55"/>
      <c r="T52" s="55"/>
      <c r="U52" s="55"/>
      <c r="V52" s="55"/>
      <c r="W52" s="55"/>
      <c r="X52" s="55"/>
      <c r="Y52" s="55"/>
      <c r="Z52" s="55"/>
      <c r="AA52" s="55"/>
      <c r="AB52" s="55"/>
    </row>
    <row r="53" spans="1:28" ht="15">
      <c r="A53" s="55"/>
      <c r="B53" s="55"/>
      <c r="C53" s="55"/>
      <c r="D53" s="104"/>
      <c r="E53" s="93"/>
      <c r="F53" s="55"/>
      <c r="G53" s="55"/>
      <c r="H53" s="55"/>
      <c r="I53" s="55"/>
      <c r="J53" s="55"/>
      <c r="K53" s="55"/>
      <c r="L53" s="55"/>
      <c r="M53" s="55"/>
      <c r="N53" s="55"/>
      <c r="O53" s="55"/>
      <c r="P53" s="55"/>
      <c r="Q53" s="55"/>
      <c r="R53" s="55"/>
      <c r="S53" s="55"/>
      <c r="T53" s="55"/>
      <c r="U53" s="55"/>
      <c r="V53" s="55"/>
      <c r="W53" s="55"/>
      <c r="X53" s="55"/>
      <c r="Y53" s="55"/>
      <c r="Z53" s="55"/>
      <c r="AA53" s="55"/>
      <c r="AB53" s="55"/>
    </row>
    <row r="54" spans="1:28" ht="15">
      <c r="A54" s="55"/>
      <c r="B54" s="55"/>
      <c r="C54" s="55"/>
      <c r="D54" s="104"/>
      <c r="E54" s="93"/>
      <c r="F54" s="55"/>
      <c r="G54" s="55"/>
      <c r="H54" s="55"/>
      <c r="I54" s="55"/>
      <c r="J54" s="55"/>
      <c r="K54" s="55"/>
      <c r="L54" s="55"/>
      <c r="M54" s="55"/>
      <c r="N54" s="55"/>
      <c r="O54" s="55"/>
      <c r="P54" s="55"/>
      <c r="Q54" s="55"/>
      <c r="R54" s="55"/>
      <c r="S54" s="55"/>
      <c r="T54" s="55"/>
      <c r="U54" s="55"/>
      <c r="V54" s="55"/>
      <c r="W54" s="55"/>
      <c r="X54" s="55"/>
      <c r="Y54" s="55"/>
      <c r="Z54" s="55"/>
      <c r="AA54" s="55"/>
      <c r="AB54" s="55"/>
    </row>
    <row r="55" spans="1:28" ht="15">
      <c r="A55" s="55"/>
      <c r="B55" s="55"/>
      <c r="C55" s="55"/>
      <c r="D55" s="104"/>
      <c r="E55" s="93"/>
      <c r="F55" s="55"/>
      <c r="G55" s="55"/>
      <c r="H55" s="55"/>
      <c r="I55" s="55"/>
      <c r="J55" s="55"/>
      <c r="K55" s="55"/>
      <c r="L55" s="55"/>
      <c r="M55" s="55"/>
      <c r="N55" s="55"/>
      <c r="O55" s="55"/>
      <c r="P55" s="55"/>
      <c r="Q55" s="55"/>
      <c r="R55" s="55"/>
      <c r="S55" s="55"/>
      <c r="T55" s="55"/>
      <c r="U55" s="55"/>
      <c r="V55" s="55"/>
      <c r="W55" s="55"/>
      <c r="X55" s="55"/>
      <c r="Y55" s="55"/>
      <c r="Z55" s="55"/>
      <c r="AA55" s="55"/>
      <c r="AB55" s="55"/>
    </row>
    <row r="56" spans="1:28" ht="15">
      <c r="A56" s="55"/>
      <c r="B56" s="55"/>
      <c r="C56" s="55"/>
      <c r="D56" s="104"/>
      <c r="E56" s="93"/>
      <c r="F56" s="55"/>
      <c r="G56" s="55"/>
      <c r="H56" s="55"/>
      <c r="I56" s="55"/>
      <c r="J56" s="55"/>
      <c r="K56" s="55"/>
      <c r="L56" s="55"/>
      <c r="M56" s="55"/>
      <c r="N56" s="55"/>
      <c r="O56" s="55"/>
      <c r="P56" s="55"/>
      <c r="Q56" s="55"/>
      <c r="R56" s="55"/>
      <c r="S56" s="55"/>
      <c r="T56" s="55"/>
      <c r="U56" s="55"/>
      <c r="V56" s="55"/>
      <c r="W56" s="55"/>
      <c r="X56" s="55"/>
      <c r="Y56" s="55"/>
      <c r="Z56" s="55"/>
      <c r="AA56" s="55"/>
      <c r="AB56" s="55"/>
    </row>
    <row r="57" spans="1:28" ht="15">
      <c r="A57" s="55"/>
      <c r="B57" s="55"/>
      <c r="C57" s="55"/>
      <c r="D57" s="104"/>
      <c r="E57" s="93"/>
      <c r="F57" s="55"/>
      <c r="G57" s="55"/>
      <c r="H57" s="55"/>
      <c r="I57" s="55"/>
      <c r="J57" s="55"/>
      <c r="K57" s="55"/>
      <c r="L57" s="55"/>
      <c r="M57" s="55"/>
      <c r="N57" s="55"/>
      <c r="O57" s="55"/>
      <c r="P57" s="55"/>
      <c r="Q57" s="55"/>
      <c r="R57" s="55"/>
      <c r="S57" s="55"/>
      <c r="T57" s="55"/>
      <c r="U57" s="55"/>
      <c r="V57" s="55"/>
      <c r="W57" s="55"/>
      <c r="X57" s="55"/>
      <c r="Y57" s="55"/>
      <c r="Z57" s="55"/>
      <c r="AA57" s="55"/>
      <c r="AB57" s="55"/>
    </row>
    <row r="58" spans="1:28" ht="15">
      <c r="A58" s="55"/>
      <c r="B58" s="55"/>
      <c r="C58" s="55"/>
      <c r="D58" s="104"/>
      <c r="E58" s="93"/>
      <c r="F58" s="55"/>
      <c r="G58" s="55"/>
      <c r="H58" s="55"/>
      <c r="I58" s="55"/>
      <c r="J58" s="55"/>
      <c r="K58" s="55"/>
      <c r="L58" s="55"/>
      <c r="M58" s="55"/>
      <c r="N58" s="55"/>
      <c r="O58" s="55"/>
      <c r="P58" s="55"/>
      <c r="Q58" s="55"/>
      <c r="R58" s="55"/>
      <c r="S58" s="55"/>
      <c r="T58" s="55"/>
      <c r="U58" s="55"/>
      <c r="V58" s="55"/>
      <c r="W58" s="55"/>
      <c r="X58" s="55"/>
      <c r="Y58" s="55"/>
      <c r="Z58" s="55"/>
      <c r="AA58" s="55"/>
      <c r="AB58" s="55"/>
    </row>
    <row r="59" spans="1:28" ht="15">
      <c r="A59" s="55"/>
      <c r="B59" s="55"/>
      <c r="C59" s="55"/>
      <c r="D59" s="104"/>
      <c r="E59" s="93"/>
      <c r="F59" s="55"/>
      <c r="G59" s="55"/>
      <c r="H59" s="55"/>
      <c r="I59" s="55"/>
      <c r="J59" s="55"/>
      <c r="K59" s="55"/>
      <c r="L59" s="55"/>
      <c r="M59" s="55"/>
      <c r="N59" s="55"/>
      <c r="O59" s="55"/>
      <c r="P59" s="55"/>
      <c r="Q59" s="55"/>
      <c r="R59" s="55"/>
      <c r="S59" s="55"/>
      <c r="T59" s="55"/>
      <c r="U59" s="55"/>
      <c r="V59" s="55"/>
      <c r="W59" s="55"/>
      <c r="X59" s="55"/>
      <c r="Y59" s="55"/>
      <c r="Z59" s="55"/>
      <c r="AA59" s="55"/>
      <c r="AB59" s="55"/>
    </row>
    <row r="60" spans="1:28" ht="15">
      <c r="A60" s="55"/>
      <c r="B60" s="55"/>
      <c r="C60" s="55"/>
      <c r="D60" s="104"/>
      <c r="E60" s="93"/>
      <c r="F60" s="55"/>
      <c r="G60" s="55"/>
      <c r="H60" s="55"/>
      <c r="I60" s="55"/>
      <c r="J60" s="55"/>
      <c r="K60" s="55"/>
      <c r="L60" s="55"/>
      <c r="M60" s="55"/>
      <c r="N60" s="55"/>
      <c r="O60" s="55"/>
      <c r="P60" s="55"/>
      <c r="Q60" s="55"/>
      <c r="R60" s="55"/>
      <c r="S60" s="55"/>
      <c r="T60" s="55"/>
      <c r="U60" s="55"/>
      <c r="V60" s="55"/>
      <c r="W60" s="55"/>
      <c r="X60" s="55"/>
      <c r="Y60" s="55"/>
      <c r="Z60" s="55"/>
      <c r="AA60" s="55"/>
      <c r="AB60" s="55"/>
    </row>
    <row r="61" spans="1:28" ht="15">
      <c r="A61" s="55"/>
      <c r="B61" s="55"/>
      <c r="C61" s="55"/>
      <c r="D61" s="104"/>
      <c r="E61" s="93"/>
      <c r="F61" s="55"/>
      <c r="G61" s="55"/>
      <c r="H61" s="55"/>
      <c r="I61" s="55"/>
      <c r="J61" s="55"/>
      <c r="K61" s="55"/>
      <c r="L61" s="55"/>
      <c r="M61" s="55"/>
      <c r="N61" s="55"/>
      <c r="O61" s="55"/>
      <c r="P61" s="55"/>
      <c r="Q61" s="55"/>
      <c r="R61" s="55"/>
      <c r="S61" s="55"/>
      <c r="T61" s="55"/>
      <c r="U61" s="55"/>
      <c r="V61" s="55"/>
      <c r="W61" s="55"/>
      <c r="X61" s="55"/>
      <c r="Y61" s="55"/>
      <c r="Z61" s="55"/>
      <c r="AA61" s="55"/>
      <c r="AB61" s="55"/>
    </row>
    <row r="62" spans="1:28" ht="15">
      <c r="A62" s="55"/>
      <c r="B62" s="55"/>
      <c r="C62" s="55"/>
      <c r="D62" s="104"/>
      <c r="E62" s="93"/>
      <c r="F62" s="55"/>
      <c r="G62" s="55"/>
      <c r="H62" s="55"/>
      <c r="I62" s="55"/>
      <c r="J62" s="55"/>
      <c r="K62" s="55"/>
      <c r="L62" s="55"/>
      <c r="M62" s="55"/>
      <c r="N62" s="55"/>
      <c r="O62" s="55"/>
      <c r="P62" s="55"/>
      <c r="Q62" s="55"/>
      <c r="R62" s="55"/>
      <c r="S62" s="55"/>
      <c r="T62" s="55"/>
      <c r="U62" s="55"/>
      <c r="V62" s="55"/>
      <c r="W62" s="55"/>
      <c r="X62" s="55"/>
      <c r="Y62" s="55"/>
      <c r="Z62" s="55"/>
      <c r="AA62" s="55"/>
      <c r="AB62" s="55"/>
    </row>
    <row r="63" spans="1:28" ht="15">
      <c r="A63" s="55"/>
      <c r="B63" s="55"/>
      <c r="C63" s="55"/>
      <c r="D63" s="104"/>
      <c r="E63" s="93"/>
      <c r="F63" s="55"/>
      <c r="G63" s="55"/>
      <c r="H63" s="55"/>
      <c r="I63" s="55"/>
      <c r="J63" s="55"/>
      <c r="K63" s="55"/>
      <c r="L63" s="55"/>
      <c r="M63" s="55"/>
      <c r="N63" s="55"/>
      <c r="O63" s="55"/>
      <c r="P63" s="55"/>
      <c r="Q63" s="55"/>
      <c r="R63" s="55"/>
      <c r="S63" s="55"/>
      <c r="T63" s="55"/>
      <c r="U63" s="55"/>
      <c r="V63" s="55"/>
      <c r="W63" s="55"/>
      <c r="X63" s="55"/>
      <c r="Y63" s="55"/>
      <c r="Z63" s="55"/>
      <c r="AA63" s="55"/>
      <c r="AB63" s="55"/>
    </row>
    <row r="64" spans="1:28" ht="15">
      <c r="A64" s="55"/>
      <c r="B64" s="55"/>
      <c r="C64" s="55"/>
      <c r="D64" s="104"/>
      <c r="E64" s="93"/>
      <c r="F64" s="55"/>
      <c r="G64" s="55"/>
      <c r="H64" s="55"/>
      <c r="I64" s="55"/>
      <c r="J64" s="55"/>
      <c r="K64" s="55"/>
      <c r="L64" s="55"/>
      <c r="M64" s="55"/>
      <c r="N64" s="55"/>
      <c r="O64" s="55"/>
      <c r="P64" s="55"/>
      <c r="Q64" s="55"/>
      <c r="R64" s="55"/>
      <c r="S64" s="55"/>
      <c r="T64" s="55"/>
      <c r="U64" s="55"/>
      <c r="V64" s="55"/>
      <c r="W64" s="55"/>
      <c r="X64" s="55"/>
      <c r="Y64" s="55"/>
      <c r="Z64" s="55"/>
      <c r="AA64" s="55"/>
      <c r="AB64" s="55"/>
    </row>
    <row r="65" spans="1:28" ht="15">
      <c r="A65" s="55"/>
      <c r="B65" s="55"/>
      <c r="C65" s="55"/>
      <c r="D65" s="104"/>
      <c r="E65" s="93"/>
      <c r="F65" s="55"/>
      <c r="G65" s="55"/>
      <c r="H65" s="55"/>
      <c r="I65" s="55"/>
      <c r="J65" s="55"/>
      <c r="K65" s="55"/>
      <c r="L65" s="55"/>
      <c r="M65" s="55"/>
      <c r="N65" s="55"/>
      <c r="O65" s="55"/>
      <c r="P65" s="55"/>
      <c r="Q65" s="55"/>
      <c r="R65" s="55"/>
      <c r="S65" s="55"/>
      <c r="T65" s="55"/>
      <c r="U65" s="55"/>
      <c r="V65" s="55"/>
      <c r="W65" s="55"/>
      <c r="X65" s="55"/>
      <c r="Y65" s="55"/>
      <c r="Z65" s="55"/>
      <c r="AA65" s="55"/>
      <c r="AB65" s="55"/>
    </row>
    <row r="66" spans="1:28" ht="15">
      <c r="A66" s="55"/>
      <c r="B66" s="55"/>
      <c r="C66" s="55"/>
      <c r="D66" s="104"/>
      <c r="E66" s="93"/>
      <c r="F66" s="55"/>
      <c r="G66" s="55"/>
      <c r="H66" s="55"/>
      <c r="I66" s="55"/>
      <c r="J66" s="55"/>
      <c r="K66" s="55"/>
      <c r="L66" s="55"/>
      <c r="M66" s="55"/>
      <c r="N66" s="55"/>
      <c r="O66" s="55"/>
      <c r="P66" s="55"/>
      <c r="Q66" s="55"/>
      <c r="R66" s="55"/>
      <c r="S66" s="55"/>
      <c r="T66" s="55"/>
      <c r="U66" s="55"/>
      <c r="V66" s="55"/>
      <c r="W66" s="55"/>
      <c r="X66" s="55"/>
      <c r="Y66" s="55"/>
      <c r="Z66" s="55"/>
      <c r="AA66" s="55"/>
      <c r="AB66" s="55"/>
    </row>
    <row r="67" spans="1:28" ht="15">
      <c r="A67" s="55"/>
      <c r="B67" s="55"/>
      <c r="C67" s="55"/>
      <c r="D67" s="104"/>
      <c r="E67" s="93"/>
      <c r="F67" s="55"/>
      <c r="G67" s="55"/>
      <c r="H67" s="55"/>
      <c r="I67" s="55"/>
      <c r="J67" s="55"/>
      <c r="K67" s="55"/>
      <c r="L67" s="55"/>
      <c r="M67" s="55"/>
      <c r="N67" s="55"/>
      <c r="O67" s="55"/>
      <c r="P67" s="55"/>
      <c r="Q67" s="55"/>
      <c r="R67" s="55"/>
      <c r="S67" s="55"/>
      <c r="T67" s="55"/>
      <c r="U67" s="55"/>
      <c r="V67" s="55"/>
      <c r="W67" s="55"/>
      <c r="X67" s="55"/>
      <c r="Y67" s="55"/>
      <c r="Z67" s="55"/>
      <c r="AA67" s="55"/>
      <c r="AB67" s="55"/>
    </row>
    <row r="68" spans="1:28" ht="15">
      <c r="A68" s="55"/>
      <c r="B68" s="55"/>
      <c r="C68" s="55"/>
      <c r="D68" s="104"/>
      <c r="E68" s="93"/>
      <c r="F68" s="55"/>
      <c r="G68" s="55"/>
      <c r="H68" s="55"/>
      <c r="I68" s="55"/>
      <c r="J68" s="55"/>
      <c r="K68" s="55"/>
      <c r="L68" s="55"/>
      <c r="M68" s="55"/>
      <c r="N68" s="55"/>
      <c r="O68" s="55"/>
      <c r="P68" s="55"/>
      <c r="Q68" s="55"/>
      <c r="R68" s="55"/>
      <c r="S68" s="55"/>
      <c r="T68" s="55"/>
      <c r="U68" s="55"/>
      <c r="V68" s="55"/>
      <c r="W68" s="55"/>
      <c r="X68" s="55"/>
      <c r="Y68" s="55"/>
      <c r="Z68" s="55"/>
      <c r="AA68" s="55"/>
      <c r="AB68" s="55"/>
    </row>
    <row r="69" spans="1:28" ht="15">
      <c r="A69" s="55"/>
      <c r="B69" s="55"/>
      <c r="C69" s="55"/>
      <c r="D69" s="104"/>
      <c r="E69" s="93"/>
      <c r="F69" s="55"/>
      <c r="G69" s="55"/>
      <c r="H69" s="55"/>
      <c r="I69" s="55"/>
      <c r="J69" s="55"/>
      <c r="K69" s="55"/>
      <c r="L69" s="55"/>
      <c r="M69" s="55"/>
      <c r="N69" s="55"/>
      <c r="O69" s="55"/>
      <c r="P69" s="55"/>
      <c r="Q69" s="55"/>
      <c r="R69" s="55"/>
      <c r="S69" s="55"/>
      <c r="T69" s="55"/>
      <c r="U69" s="55"/>
      <c r="V69" s="55"/>
      <c r="W69" s="55"/>
      <c r="X69" s="55"/>
      <c r="Y69" s="55"/>
      <c r="Z69" s="55"/>
      <c r="AA69" s="55"/>
      <c r="AB69" s="55"/>
    </row>
    <row r="70" spans="1:28" ht="15">
      <c r="A70" s="55"/>
      <c r="B70" s="55"/>
      <c r="C70" s="55"/>
      <c r="D70" s="104"/>
      <c r="E70" s="93"/>
      <c r="F70" s="55"/>
      <c r="G70" s="55"/>
      <c r="H70" s="55"/>
      <c r="I70" s="55"/>
      <c r="J70" s="55"/>
      <c r="K70" s="55"/>
      <c r="L70" s="55"/>
      <c r="M70" s="55"/>
      <c r="N70" s="55"/>
      <c r="O70" s="55"/>
      <c r="P70" s="55"/>
      <c r="Q70" s="55"/>
      <c r="R70" s="55"/>
      <c r="S70" s="55"/>
      <c r="T70" s="55"/>
      <c r="U70" s="55"/>
      <c r="V70" s="55"/>
      <c r="W70" s="55"/>
      <c r="X70" s="55"/>
      <c r="Y70" s="55"/>
      <c r="Z70" s="55"/>
      <c r="AA70" s="55"/>
      <c r="AB70" s="55"/>
    </row>
    <row r="71" spans="1:28" ht="15">
      <c r="A71" s="55"/>
      <c r="B71" s="55"/>
      <c r="C71" s="55"/>
      <c r="D71" s="104"/>
      <c r="E71" s="93"/>
      <c r="F71" s="55"/>
      <c r="G71" s="55"/>
      <c r="H71" s="55"/>
      <c r="I71" s="55"/>
      <c r="J71" s="55"/>
      <c r="K71" s="55"/>
      <c r="L71" s="55"/>
      <c r="M71" s="55"/>
      <c r="N71" s="55"/>
      <c r="O71" s="55"/>
      <c r="P71" s="55"/>
      <c r="Q71" s="55"/>
      <c r="R71" s="55"/>
      <c r="S71" s="55"/>
      <c r="T71" s="55"/>
      <c r="U71" s="55"/>
      <c r="V71" s="55"/>
      <c r="W71" s="55"/>
      <c r="X71" s="55"/>
      <c r="Y71" s="55"/>
      <c r="Z71" s="55"/>
      <c r="AA71" s="55"/>
      <c r="AB71" s="55"/>
    </row>
    <row r="72" spans="1:28" ht="15">
      <c r="A72" s="55"/>
      <c r="B72" s="55"/>
      <c r="C72" s="55"/>
      <c r="D72" s="104"/>
      <c r="E72" s="93"/>
      <c r="F72" s="55"/>
      <c r="G72" s="55"/>
      <c r="H72" s="55"/>
      <c r="I72" s="55"/>
      <c r="J72" s="55"/>
      <c r="K72" s="55"/>
      <c r="L72" s="55"/>
      <c r="M72" s="55"/>
      <c r="N72" s="55"/>
      <c r="O72" s="55"/>
      <c r="P72" s="55"/>
      <c r="Q72" s="55"/>
      <c r="R72" s="55"/>
      <c r="S72" s="55"/>
      <c r="T72" s="55"/>
      <c r="U72" s="55"/>
      <c r="V72" s="55"/>
      <c r="W72" s="55"/>
      <c r="X72" s="55"/>
      <c r="Y72" s="55"/>
      <c r="Z72" s="55"/>
      <c r="AA72" s="55"/>
      <c r="AB72" s="55"/>
    </row>
    <row r="73" spans="1:28" ht="15">
      <c r="A73" s="55"/>
      <c r="B73" s="55"/>
      <c r="C73" s="55"/>
      <c r="D73" s="104"/>
      <c r="E73" s="93"/>
      <c r="F73" s="55"/>
      <c r="G73" s="55"/>
      <c r="H73" s="55"/>
      <c r="I73" s="55"/>
      <c r="J73" s="55"/>
      <c r="K73" s="55"/>
      <c r="L73" s="55"/>
      <c r="M73" s="55"/>
      <c r="N73" s="55"/>
      <c r="O73" s="55"/>
      <c r="P73" s="55"/>
      <c r="Q73" s="55"/>
      <c r="R73" s="55"/>
      <c r="S73" s="55"/>
      <c r="T73" s="55"/>
      <c r="U73" s="55"/>
      <c r="V73" s="55"/>
      <c r="W73" s="55"/>
      <c r="X73" s="55"/>
      <c r="Y73" s="55"/>
      <c r="Z73" s="55"/>
      <c r="AA73" s="55"/>
      <c r="AB73" s="55"/>
    </row>
    <row r="74" spans="1:28" ht="15">
      <c r="A74" s="55"/>
      <c r="B74" s="55"/>
      <c r="C74" s="55"/>
      <c r="D74" s="104"/>
      <c r="E74" s="93"/>
      <c r="F74" s="55"/>
      <c r="G74" s="55"/>
      <c r="H74" s="55"/>
      <c r="I74" s="55"/>
      <c r="J74" s="55"/>
      <c r="K74" s="55"/>
      <c r="L74" s="55"/>
      <c r="M74" s="55"/>
      <c r="N74" s="55"/>
      <c r="O74" s="55"/>
      <c r="P74" s="55"/>
      <c r="Q74" s="55"/>
      <c r="R74" s="55"/>
      <c r="S74" s="55"/>
      <c r="T74" s="55"/>
      <c r="U74" s="55"/>
      <c r="V74" s="55"/>
      <c r="W74" s="55"/>
      <c r="X74" s="55"/>
      <c r="Y74" s="55"/>
      <c r="Z74" s="55"/>
      <c r="AA74" s="55"/>
      <c r="AB74" s="55"/>
    </row>
    <row r="75" spans="1:28" ht="15">
      <c r="A75" s="55"/>
      <c r="B75" s="55"/>
      <c r="C75" s="55"/>
      <c r="D75" s="104"/>
      <c r="E75" s="93"/>
      <c r="F75" s="55"/>
      <c r="G75" s="55"/>
      <c r="H75" s="55"/>
      <c r="I75" s="55"/>
      <c r="J75" s="55"/>
      <c r="K75" s="55"/>
      <c r="L75" s="55"/>
      <c r="M75" s="55"/>
      <c r="N75" s="55"/>
      <c r="O75" s="55"/>
      <c r="P75" s="55"/>
      <c r="Q75" s="55"/>
      <c r="R75" s="55"/>
      <c r="S75" s="55"/>
      <c r="T75" s="55"/>
      <c r="U75" s="55"/>
      <c r="V75" s="55"/>
      <c r="W75" s="55"/>
      <c r="X75" s="55"/>
      <c r="Y75" s="55"/>
      <c r="Z75" s="55"/>
      <c r="AA75" s="55"/>
      <c r="AB75" s="55"/>
    </row>
    <row r="76" spans="1:28" ht="15">
      <c r="A76" s="55"/>
      <c r="B76" s="55"/>
      <c r="C76" s="55"/>
      <c r="D76" s="104"/>
      <c r="E76" s="93"/>
      <c r="F76" s="55"/>
      <c r="G76" s="55"/>
      <c r="H76" s="55"/>
      <c r="I76" s="55"/>
      <c r="J76" s="55"/>
      <c r="K76" s="55"/>
      <c r="L76" s="55"/>
      <c r="M76" s="55"/>
      <c r="N76" s="55"/>
      <c r="O76" s="55"/>
      <c r="P76" s="55"/>
      <c r="Q76" s="55"/>
      <c r="R76" s="55"/>
      <c r="S76" s="55"/>
      <c r="T76" s="55"/>
      <c r="U76" s="55"/>
      <c r="V76" s="55"/>
      <c r="W76" s="55"/>
      <c r="X76" s="55"/>
      <c r="Y76" s="55"/>
      <c r="Z76" s="55"/>
      <c r="AA76" s="55"/>
      <c r="AB76" s="55"/>
    </row>
    <row r="77" spans="1:28" ht="15">
      <c r="A77" s="55"/>
      <c r="B77" s="55"/>
      <c r="C77" s="55"/>
      <c r="D77" s="104"/>
      <c r="E77" s="93"/>
      <c r="F77" s="55"/>
      <c r="G77" s="55"/>
      <c r="H77" s="55"/>
      <c r="I77" s="55"/>
      <c r="J77" s="55"/>
      <c r="K77" s="55"/>
      <c r="L77" s="55"/>
      <c r="M77" s="55"/>
      <c r="N77" s="55"/>
      <c r="O77" s="55"/>
      <c r="P77" s="55"/>
      <c r="Q77" s="55"/>
      <c r="R77" s="55"/>
      <c r="S77" s="55"/>
      <c r="T77" s="55"/>
      <c r="U77" s="55"/>
      <c r="V77" s="55"/>
      <c r="W77" s="55"/>
      <c r="X77" s="55"/>
      <c r="Y77" s="55"/>
      <c r="Z77" s="55"/>
      <c r="AA77" s="55"/>
      <c r="AB77" s="55"/>
    </row>
    <row r="78" spans="1:28" ht="15">
      <c r="A78" s="55"/>
      <c r="B78" s="55"/>
      <c r="C78" s="55"/>
      <c r="D78" s="104"/>
      <c r="E78" s="93"/>
      <c r="F78" s="55"/>
      <c r="G78" s="55"/>
      <c r="H78" s="55"/>
      <c r="I78" s="55"/>
      <c r="J78" s="55"/>
      <c r="K78" s="55"/>
      <c r="L78" s="55"/>
      <c r="M78" s="55"/>
      <c r="N78" s="55"/>
      <c r="O78" s="55"/>
      <c r="P78" s="55"/>
      <c r="Q78" s="55"/>
      <c r="R78" s="55"/>
      <c r="S78" s="55"/>
      <c r="T78" s="55"/>
      <c r="U78" s="55"/>
      <c r="V78" s="55"/>
      <c r="W78" s="55"/>
      <c r="X78" s="55"/>
      <c r="Y78" s="55"/>
      <c r="Z78" s="55"/>
      <c r="AA78" s="55"/>
      <c r="AB78" s="55"/>
    </row>
    <row r="79" spans="1:28" ht="15">
      <c r="A79" s="55"/>
      <c r="B79" s="55"/>
      <c r="C79" s="55"/>
      <c r="D79" s="104"/>
      <c r="E79" s="93"/>
      <c r="F79" s="55"/>
      <c r="G79" s="55"/>
      <c r="H79" s="55"/>
      <c r="I79" s="55"/>
      <c r="J79" s="55"/>
      <c r="K79" s="55"/>
      <c r="L79" s="55"/>
      <c r="M79" s="55"/>
      <c r="N79" s="55"/>
      <c r="O79" s="55"/>
      <c r="P79" s="55"/>
      <c r="Q79" s="55"/>
      <c r="R79" s="55"/>
      <c r="S79" s="55"/>
      <c r="T79" s="55"/>
      <c r="U79" s="55"/>
      <c r="V79" s="55"/>
      <c r="W79" s="55"/>
      <c r="X79" s="55"/>
      <c r="Y79" s="55"/>
      <c r="Z79" s="55"/>
      <c r="AA79" s="55"/>
      <c r="AB79" s="55"/>
    </row>
    <row r="80" spans="1:28" ht="15">
      <c r="A80" s="55"/>
      <c r="B80" s="55"/>
      <c r="C80" s="55"/>
      <c r="D80" s="104"/>
      <c r="E80" s="93"/>
      <c r="F80" s="55"/>
      <c r="G80" s="55"/>
      <c r="H80" s="55"/>
      <c r="I80" s="55"/>
      <c r="J80" s="55"/>
      <c r="K80" s="55"/>
      <c r="L80" s="55"/>
      <c r="M80" s="55"/>
      <c r="N80" s="55"/>
      <c r="O80" s="55"/>
      <c r="P80" s="55"/>
      <c r="Q80" s="55"/>
      <c r="R80" s="55"/>
      <c r="S80" s="55"/>
      <c r="T80" s="55"/>
      <c r="U80" s="55"/>
      <c r="V80" s="55"/>
      <c r="W80" s="55"/>
      <c r="X80" s="55"/>
      <c r="Y80" s="55"/>
      <c r="Z80" s="55"/>
      <c r="AA80" s="55"/>
      <c r="AB80" s="55"/>
    </row>
    <row r="81" spans="1:28" ht="15">
      <c r="A81" s="55"/>
      <c r="B81" s="55"/>
      <c r="C81" s="55"/>
      <c r="D81" s="104"/>
      <c r="E81" s="93"/>
      <c r="F81" s="55"/>
      <c r="G81" s="55"/>
      <c r="H81" s="55"/>
      <c r="I81" s="55"/>
      <c r="J81" s="55"/>
      <c r="K81" s="55"/>
      <c r="L81" s="55"/>
      <c r="M81" s="55"/>
      <c r="N81" s="55"/>
      <c r="O81" s="55"/>
      <c r="P81" s="55"/>
      <c r="Q81" s="55"/>
      <c r="R81" s="55"/>
      <c r="S81" s="55"/>
      <c r="T81" s="55"/>
      <c r="U81" s="55"/>
      <c r="V81" s="55"/>
      <c r="W81" s="55"/>
      <c r="X81" s="55"/>
      <c r="Y81" s="55"/>
      <c r="Z81" s="55"/>
      <c r="AA81" s="55"/>
      <c r="AB81" s="55"/>
    </row>
    <row r="82" spans="1:28" ht="15">
      <c r="A82" s="55"/>
      <c r="B82" s="55"/>
      <c r="C82" s="55"/>
      <c r="D82" s="104"/>
      <c r="E82" s="93"/>
      <c r="F82" s="55"/>
      <c r="G82" s="55"/>
      <c r="H82" s="55"/>
      <c r="I82" s="55"/>
      <c r="J82" s="55"/>
      <c r="K82" s="55"/>
      <c r="L82" s="55"/>
      <c r="M82" s="55"/>
      <c r="N82" s="55"/>
      <c r="O82" s="55"/>
      <c r="P82" s="55"/>
      <c r="Q82" s="55"/>
      <c r="R82" s="55"/>
      <c r="S82" s="55"/>
      <c r="T82" s="55"/>
      <c r="U82" s="55"/>
      <c r="V82" s="55"/>
      <c r="W82" s="55"/>
      <c r="X82" s="55"/>
      <c r="Y82" s="55"/>
      <c r="Z82" s="55"/>
      <c r="AA82" s="55"/>
      <c r="AB82" s="55"/>
    </row>
    <row r="83" spans="1:28" ht="15">
      <c r="A83" s="55"/>
      <c r="B83" s="55"/>
      <c r="C83" s="55"/>
      <c r="D83" s="104"/>
      <c r="E83" s="93"/>
      <c r="F83" s="55"/>
      <c r="G83" s="55"/>
      <c r="H83" s="55"/>
      <c r="I83" s="55"/>
      <c r="J83" s="55"/>
      <c r="K83" s="55"/>
      <c r="L83" s="55"/>
      <c r="M83" s="55"/>
      <c r="N83" s="55"/>
      <c r="O83" s="55"/>
      <c r="P83" s="55"/>
      <c r="Q83" s="55"/>
      <c r="R83" s="55"/>
      <c r="S83" s="55"/>
      <c r="T83" s="55"/>
      <c r="U83" s="55"/>
      <c r="V83" s="55"/>
      <c r="W83" s="55"/>
      <c r="X83" s="55"/>
      <c r="Y83" s="55"/>
      <c r="Z83" s="55"/>
      <c r="AA83" s="55"/>
      <c r="AB83" s="55"/>
    </row>
    <row r="84" spans="1:28" ht="15">
      <c r="A84" s="55"/>
      <c r="B84" s="55"/>
      <c r="C84" s="55"/>
      <c r="D84" s="104"/>
      <c r="E84" s="93"/>
      <c r="F84" s="55"/>
      <c r="G84" s="55"/>
      <c r="H84" s="55"/>
      <c r="I84" s="55"/>
      <c r="J84" s="55"/>
      <c r="K84" s="55"/>
      <c r="L84" s="55"/>
      <c r="M84" s="55"/>
      <c r="N84" s="55"/>
      <c r="O84" s="55"/>
      <c r="P84" s="55"/>
      <c r="Q84" s="55"/>
      <c r="R84" s="55"/>
      <c r="S84" s="55"/>
      <c r="T84" s="55"/>
      <c r="U84" s="55"/>
      <c r="V84" s="55"/>
      <c r="W84" s="55"/>
      <c r="X84" s="55"/>
      <c r="Y84" s="55"/>
      <c r="Z84" s="55"/>
      <c r="AA84" s="55"/>
      <c r="AB84" s="55"/>
    </row>
    <row r="85" spans="1:28" ht="15">
      <c r="A85" s="55"/>
      <c r="B85" s="55"/>
      <c r="C85" s="55"/>
      <c r="D85" s="104"/>
      <c r="E85" s="93"/>
      <c r="F85" s="55"/>
      <c r="G85" s="55"/>
      <c r="H85" s="55"/>
      <c r="I85" s="55"/>
      <c r="J85" s="55"/>
      <c r="K85" s="55"/>
      <c r="L85" s="55"/>
      <c r="M85" s="55"/>
      <c r="N85" s="55"/>
      <c r="O85" s="55"/>
      <c r="P85" s="55"/>
      <c r="Q85" s="55"/>
      <c r="R85" s="55"/>
      <c r="S85" s="55"/>
      <c r="T85" s="55"/>
      <c r="U85" s="55"/>
      <c r="V85" s="55"/>
      <c r="W85" s="55"/>
      <c r="X85" s="55"/>
      <c r="Y85" s="55"/>
      <c r="Z85" s="55"/>
      <c r="AA85" s="55"/>
      <c r="AB85" s="55"/>
    </row>
    <row r="86" spans="1:28" ht="15">
      <c r="A86" s="55"/>
      <c r="B86" s="55"/>
      <c r="C86" s="55"/>
      <c r="D86" s="104"/>
      <c r="E86" s="93"/>
      <c r="F86" s="55"/>
      <c r="G86" s="55"/>
      <c r="H86" s="55"/>
      <c r="I86" s="55"/>
      <c r="J86" s="55"/>
      <c r="K86" s="55"/>
      <c r="L86" s="55"/>
      <c r="M86" s="55"/>
      <c r="N86" s="55"/>
      <c r="O86" s="55"/>
      <c r="P86" s="55"/>
      <c r="Q86" s="55"/>
      <c r="R86" s="55"/>
      <c r="S86" s="55"/>
      <c r="T86" s="55"/>
      <c r="U86" s="55"/>
      <c r="V86" s="55"/>
      <c r="W86" s="55"/>
      <c r="X86" s="55"/>
      <c r="Y86" s="55"/>
      <c r="Z86" s="55"/>
      <c r="AA86" s="55"/>
      <c r="AB86" s="55"/>
    </row>
    <row r="87" spans="1:28" ht="15">
      <c r="A87" s="55"/>
      <c r="B87" s="55"/>
      <c r="C87" s="55"/>
      <c r="D87" s="104"/>
      <c r="E87" s="93"/>
      <c r="F87" s="55"/>
      <c r="G87" s="55"/>
      <c r="H87" s="55"/>
      <c r="I87" s="55"/>
      <c r="J87" s="55"/>
      <c r="K87" s="55"/>
      <c r="L87" s="55"/>
      <c r="M87" s="55"/>
      <c r="N87" s="55"/>
      <c r="O87" s="55"/>
      <c r="P87" s="55"/>
      <c r="Q87" s="55"/>
      <c r="R87" s="55"/>
      <c r="S87" s="55"/>
      <c r="T87" s="55"/>
      <c r="U87" s="55"/>
      <c r="V87" s="55"/>
      <c r="W87" s="55"/>
      <c r="X87" s="55"/>
      <c r="Y87" s="55"/>
      <c r="Z87" s="55"/>
      <c r="AA87" s="55"/>
      <c r="AB87" s="55"/>
    </row>
    <row r="88" spans="1:28" ht="15">
      <c r="A88" s="55"/>
      <c r="B88" s="55"/>
      <c r="C88" s="55"/>
      <c r="D88" s="104"/>
      <c r="E88" s="93"/>
      <c r="F88" s="55"/>
      <c r="G88" s="55"/>
      <c r="H88" s="55"/>
      <c r="I88" s="55"/>
      <c r="J88" s="55"/>
      <c r="K88" s="55"/>
      <c r="L88" s="55"/>
      <c r="M88" s="55"/>
      <c r="N88" s="55"/>
      <c r="O88" s="55"/>
      <c r="P88" s="55"/>
      <c r="Q88" s="55"/>
      <c r="R88" s="55"/>
      <c r="S88" s="55"/>
      <c r="T88" s="55"/>
      <c r="U88" s="55"/>
      <c r="V88" s="55"/>
      <c r="W88" s="55"/>
      <c r="X88" s="55"/>
      <c r="Y88" s="55"/>
      <c r="Z88" s="55"/>
      <c r="AA88" s="55"/>
      <c r="AB88" s="55"/>
    </row>
    <row r="89" spans="1:28" ht="15">
      <c r="A89" s="55"/>
      <c r="B89" s="55"/>
      <c r="C89" s="55"/>
      <c r="D89" s="104"/>
      <c r="E89" s="93"/>
      <c r="F89" s="55"/>
      <c r="G89" s="55"/>
      <c r="H89" s="55"/>
      <c r="I89" s="55"/>
      <c r="J89" s="55"/>
      <c r="K89" s="55"/>
      <c r="L89" s="55"/>
      <c r="M89" s="55"/>
      <c r="N89" s="55"/>
      <c r="O89" s="55"/>
      <c r="P89" s="55"/>
      <c r="Q89" s="55"/>
      <c r="R89" s="55"/>
      <c r="S89" s="55"/>
      <c r="T89" s="55"/>
      <c r="U89" s="55"/>
      <c r="V89" s="55"/>
      <c r="W89" s="55"/>
      <c r="X89" s="55"/>
      <c r="Y89" s="55"/>
      <c r="Z89" s="55"/>
      <c r="AA89" s="55"/>
      <c r="AB89" s="55"/>
    </row>
    <row r="90" spans="1:28" ht="15">
      <c r="A90" s="55"/>
      <c r="B90" s="55"/>
      <c r="C90" s="55"/>
      <c r="D90" s="104"/>
      <c r="E90" s="93"/>
      <c r="F90" s="55"/>
      <c r="G90" s="55"/>
      <c r="H90" s="55"/>
      <c r="I90" s="55"/>
      <c r="J90" s="55"/>
      <c r="K90" s="55"/>
      <c r="L90" s="55"/>
      <c r="M90" s="55"/>
      <c r="N90" s="55"/>
      <c r="O90" s="55"/>
      <c r="P90" s="55"/>
      <c r="Q90" s="55"/>
      <c r="R90" s="55"/>
      <c r="S90" s="55"/>
      <c r="T90" s="55"/>
      <c r="U90" s="55"/>
      <c r="V90" s="55"/>
      <c r="W90" s="55"/>
      <c r="X90" s="55"/>
      <c r="Y90" s="55"/>
      <c r="Z90" s="55"/>
      <c r="AA90" s="55"/>
      <c r="AB90" s="55"/>
    </row>
    <row r="91" spans="1:28" ht="15">
      <c r="A91" s="55"/>
      <c r="B91" s="55"/>
      <c r="C91" s="55"/>
      <c r="D91" s="104"/>
      <c r="E91" s="93"/>
      <c r="F91" s="55"/>
      <c r="G91" s="55"/>
      <c r="H91" s="55"/>
      <c r="I91" s="55"/>
      <c r="J91" s="55"/>
      <c r="K91" s="55"/>
      <c r="L91" s="55"/>
      <c r="M91" s="55"/>
      <c r="N91" s="55"/>
      <c r="O91" s="55"/>
      <c r="P91" s="55"/>
      <c r="Q91" s="55"/>
      <c r="R91" s="55"/>
      <c r="S91" s="55"/>
      <c r="T91" s="55"/>
      <c r="U91" s="55"/>
      <c r="V91" s="55"/>
      <c r="W91" s="55"/>
      <c r="X91" s="55"/>
      <c r="Y91" s="55"/>
      <c r="Z91" s="55"/>
      <c r="AA91" s="55"/>
      <c r="AB91" s="55"/>
    </row>
    <row r="92" spans="1:28" ht="15">
      <c r="A92" s="55"/>
      <c r="B92" s="55"/>
      <c r="C92" s="55"/>
      <c r="D92" s="104"/>
      <c r="E92" s="93"/>
      <c r="F92" s="55"/>
      <c r="G92" s="55"/>
      <c r="H92" s="55"/>
      <c r="I92" s="55"/>
      <c r="J92" s="55"/>
      <c r="K92" s="55"/>
      <c r="L92" s="55"/>
      <c r="M92" s="55"/>
      <c r="N92" s="55"/>
      <c r="O92" s="55"/>
      <c r="P92" s="55"/>
      <c r="Q92" s="55"/>
      <c r="R92" s="55"/>
      <c r="S92" s="55"/>
      <c r="T92" s="55"/>
      <c r="U92" s="55"/>
      <c r="V92" s="55"/>
      <c r="W92" s="55"/>
      <c r="X92" s="55"/>
      <c r="Y92" s="55"/>
      <c r="Z92" s="55"/>
      <c r="AA92" s="55"/>
      <c r="AB92" s="55"/>
    </row>
    <row r="93" spans="1:28" ht="15">
      <c r="A93" s="55"/>
      <c r="B93" s="55"/>
      <c r="C93" s="55"/>
      <c r="D93" s="104"/>
      <c r="E93" s="93"/>
      <c r="F93" s="55"/>
      <c r="G93" s="55"/>
      <c r="H93" s="55"/>
      <c r="I93" s="55"/>
      <c r="J93" s="55"/>
      <c r="K93" s="55"/>
      <c r="L93" s="55"/>
      <c r="M93" s="55"/>
      <c r="N93" s="55"/>
      <c r="O93" s="55"/>
      <c r="P93" s="55"/>
      <c r="Q93" s="55"/>
      <c r="R93" s="55"/>
      <c r="S93" s="55"/>
      <c r="T93" s="55"/>
      <c r="U93" s="55"/>
      <c r="V93" s="55"/>
      <c r="W93" s="55"/>
      <c r="X93" s="55"/>
      <c r="Y93" s="55"/>
      <c r="Z93" s="55"/>
      <c r="AA93" s="55"/>
      <c r="AB93" s="55"/>
    </row>
    <row r="94" spans="1:28" ht="15">
      <c r="A94" s="55"/>
      <c r="B94" s="55"/>
      <c r="C94" s="55"/>
      <c r="D94" s="104"/>
      <c r="E94" s="93"/>
      <c r="F94" s="55"/>
      <c r="G94" s="55"/>
      <c r="H94" s="55"/>
      <c r="I94" s="55"/>
      <c r="J94" s="55"/>
      <c r="K94" s="55"/>
      <c r="L94" s="55"/>
      <c r="M94" s="55"/>
      <c r="N94" s="55"/>
      <c r="O94" s="55"/>
      <c r="P94" s="55"/>
      <c r="Q94" s="55"/>
      <c r="R94" s="55"/>
      <c r="S94" s="55"/>
      <c r="T94" s="55"/>
      <c r="U94" s="55"/>
      <c r="V94" s="55"/>
      <c r="W94" s="55"/>
      <c r="X94" s="55"/>
      <c r="Y94" s="55"/>
      <c r="Z94" s="55"/>
      <c r="AA94" s="55"/>
      <c r="AB94" s="55"/>
    </row>
    <row r="95" spans="1:28" ht="15">
      <c r="A95" s="55"/>
      <c r="B95" s="55"/>
      <c r="C95" s="55"/>
      <c r="D95" s="104"/>
      <c r="E95" s="93"/>
      <c r="F95" s="55"/>
      <c r="G95" s="55"/>
      <c r="H95" s="55"/>
      <c r="I95" s="55"/>
      <c r="J95" s="55"/>
      <c r="K95" s="55"/>
      <c r="L95" s="55"/>
      <c r="M95" s="55"/>
      <c r="N95" s="55"/>
      <c r="O95" s="55"/>
      <c r="P95" s="55"/>
      <c r="Q95" s="55"/>
      <c r="R95" s="55"/>
      <c r="S95" s="55"/>
      <c r="T95" s="55"/>
      <c r="U95" s="55"/>
      <c r="V95" s="55"/>
      <c r="W95" s="55"/>
      <c r="X95" s="55"/>
      <c r="Y95" s="55"/>
      <c r="Z95" s="55"/>
      <c r="AA95" s="55"/>
      <c r="AB95" s="55"/>
    </row>
    <row r="96" spans="1:28" ht="15">
      <c r="A96" s="55"/>
      <c r="B96" s="55"/>
      <c r="C96" s="55"/>
      <c r="D96" s="104"/>
      <c r="E96" s="93"/>
      <c r="F96" s="55"/>
      <c r="G96" s="55"/>
      <c r="H96" s="55"/>
      <c r="I96" s="55"/>
      <c r="J96" s="55"/>
      <c r="K96" s="55"/>
      <c r="L96" s="55"/>
      <c r="M96" s="55"/>
      <c r="N96" s="55"/>
      <c r="O96" s="55"/>
      <c r="P96" s="55"/>
      <c r="Q96" s="55"/>
      <c r="R96" s="55"/>
      <c r="S96" s="55"/>
      <c r="T96" s="55"/>
      <c r="U96" s="55"/>
      <c r="V96" s="55"/>
      <c r="W96" s="55"/>
      <c r="X96" s="55"/>
      <c r="Y96" s="55"/>
      <c r="Z96" s="55"/>
      <c r="AA96" s="55"/>
      <c r="AB96" s="55"/>
    </row>
    <row r="97" spans="1:28" ht="15">
      <c r="A97" s="55"/>
      <c r="B97" s="55"/>
      <c r="C97" s="55"/>
      <c r="D97" s="104"/>
      <c r="E97" s="93"/>
      <c r="F97" s="55"/>
      <c r="G97" s="55"/>
      <c r="H97" s="55"/>
      <c r="I97" s="55"/>
      <c r="J97" s="55"/>
      <c r="K97" s="55"/>
      <c r="L97" s="55"/>
      <c r="M97" s="55"/>
      <c r="N97" s="55"/>
      <c r="O97" s="55"/>
      <c r="P97" s="55"/>
      <c r="Q97" s="55"/>
      <c r="R97" s="55"/>
      <c r="S97" s="55"/>
      <c r="T97" s="55"/>
      <c r="U97" s="55"/>
      <c r="V97" s="55"/>
      <c r="W97" s="55"/>
      <c r="X97" s="55"/>
      <c r="Y97" s="55"/>
      <c r="Z97" s="55"/>
      <c r="AA97" s="55"/>
      <c r="AB97" s="55"/>
    </row>
    <row r="98" spans="1:28" ht="15">
      <c r="A98" s="55"/>
      <c r="B98" s="55"/>
      <c r="C98" s="55"/>
      <c r="D98" s="104"/>
      <c r="E98" s="93"/>
      <c r="F98" s="55"/>
      <c r="G98" s="55"/>
      <c r="H98" s="55"/>
      <c r="I98" s="55"/>
      <c r="J98" s="55"/>
      <c r="K98" s="55"/>
      <c r="L98" s="55"/>
      <c r="M98" s="55"/>
      <c r="N98" s="55"/>
      <c r="O98" s="55"/>
      <c r="P98" s="55"/>
      <c r="Q98" s="55"/>
      <c r="R98" s="55"/>
      <c r="S98" s="55"/>
      <c r="T98" s="55"/>
      <c r="U98" s="55"/>
      <c r="V98" s="55"/>
      <c r="W98" s="55"/>
      <c r="X98" s="55"/>
      <c r="Y98" s="55"/>
      <c r="Z98" s="55"/>
      <c r="AA98" s="55"/>
      <c r="AB98" s="55"/>
    </row>
    <row r="99" spans="1:28" ht="15">
      <c r="A99" s="55"/>
      <c r="B99" s="55"/>
      <c r="C99" s="55"/>
      <c r="D99" s="104"/>
      <c r="E99" s="93"/>
      <c r="F99" s="55"/>
      <c r="G99" s="55"/>
      <c r="H99" s="55"/>
      <c r="I99" s="55"/>
      <c r="J99" s="55"/>
      <c r="K99" s="55"/>
      <c r="L99" s="55"/>
      <c r="M99" s="55"/>
      <c r="N99" s="55"/>
      <c r="O99" s="55"/>
      <c r="P99" s="55"/>
      <c r="Q99" s="55"/>
      <c r="R99" s="55"/>
      <c r="S99" s="55"/>
      <c r="T99" s="55"/>
      <c r="U99" s="55"/>
      <c r="V99" s="55"/>
      <c r="W99" s="55"/>
      <c r="X99" s="55"/>
      <c r="Y99" s="55"/>
      <c r="Z99" s="55"/>
      <c r="AA99" s="55"/>
      <c r="AB99" s="55"/>
    </row>
    <row r="100" spans="1:28" ht="15">
      <c r="A100" s="55"/>
      <c r="B100" s="55"/>
      <c r="C100" s="55"/>
      <c r="D100" s="104"/>
      <c r="E100" s="93"/>
      <c r="F100" s="55"/>
      <c r="G100" s="55"/>
      <c r="H100" s="55"/>
      <c r="I100" s="55"/>
      <c r="J100" s="55"/>
      <c r="K100" s="55"/>
      <c r="L100" s="55"/>
      <c r="M100" s="55"/>
      <c r="N100" s="55"/>
      <c r="O100" s="55"/>
      <c r="P100" s="55"/>
      <c r="Q100" s="55"/>
      <c r="R100" s="55"/>
      <c r="S100" s="55"/>
      <c r="T100" s="55"/>
      <c r="U100" s="55"/>
      <c r="V100" s="55"/>
      <c r="W100" s="55"/>
      <c r="X100" s="55"/>
      <c r="Y100" s="55"/>
      <c r="Z100" s="55"/>
      <c r="AA100" s="55"/>
      <c r="AB100" s="55"/>
    </row>
    <row r="101" spans="1:28" ht="15">
      <c r="A101" s="55"/>
      <c r="B101" s="55"/>
      <c r="C101" s="55"/>
      <c r="D101" s="104"/>
      <c r="E101" s="93"/>
      <c r="F101" s="55"/>
      <c r="G101" s="55"/>
      <c r="H101" s="55"/>
      <c r="I101" s="55"/>
      <c r="J101" s="55"/>
      <c r="K101" s="55"/>
      <c r="L101" s="55"/>
      <c r="M101" s="55"/>
      <c r="N101" s="55"/>
      <c r="O101" s="55"/>
      <c r="P101" s="55"/>
      <c r="Q101" s="55"/>
      <c r="R101" s="55"/>
      <c r="S101" s="55"/>
      <c r="T101" s="55"/>
      <c r="U101" s="55"/>
      <c r="V101" s="55"/>
      <c r="W101" s="55"/>
      <c r="X101" s="55"/>
      <c r="Y101" s="55"/>
      <c r="Z101" s="55"/>
      <c r="AA101" s="55"/>
      <c r="AB101" s="55"/>
    </row>
    <row r="102" spans="1:28" ht="15">
      <c r="A102" s="55"/>
      <c r="B102" s="55"/>
      <c r="C102" s="55"/>
      <c r="D102" s="104"/>
      <c r="E102" s="93"/>
      <c r="F102" s="55"/>
      <c r="G102" s="55"/>
      <c r="H102" s="55"/>
      <c r="I102" s="55"/>
      <c r="J102" s="55"/>
      <c r="K102" s="55"/>
      <c r="L102" s="55"/>
      <c r="M102" s="55"/>
      <c r="N102" s="55"/>
      <c r="O102" s="55"/>
      <c r="P102" s="55"/>
      <c r="Q102" s="55"/>
      <c r="R102" s="55"/>
      <c r="S102" s="55"/>
      <c r="T102" s="55"/>
      <c r="U102" s="55"/>
      <c r="V102" s="55"/>
      <c r="W102" s="55"/>
      <c r="X102" s="55"/>
      <c r="Y102" s="55"/>
      <c r="Z102" s="55"/>
      <c r="AA102" s="55"/>
      <c r="AB102" s="55"/>
    </row>
    <row r="103" spans="1:28" ht="15">
      <c r="A103" s="55"/>
      <c r="B103" s="55"/>
      <c r="C103" s="55"/>
      <c r="D103" s="104"/>
      <c r="E103" s="93"/>
      <c r="F103" s="55"/>
      <c r="G103" s="55"/>
      <c r="H103" s="55"/>
      <c r="I103" s="55"/>
      <c r="J103" s="55"/>
      <c r="K103" s="55"/>
      <c r="L103" s="55"/>
      <c r="M103" s="55"/>
      <c r="N103" s="55"/>
      <c r="O103" s="55"/>
      <c r="P103" s="55"/>
      <c r="Q103" s="55"/>
      <c r="R103" s="55"/>
      <c r="S103" s="55"/>
      <c r="T103" s="55"/>
      <c r="U103" s="55"/>
      <c r="V103" s="55"/>
      <c r="W103" s="55"/>
      <c r="X103" s="55"/>
      <c r="Y103" s="55"/>
      <c r="Z103" s="55"/>
      <c r="AA103" s="55"/>
      <c r="AB103" s="55"/>
    </row>
    <row r="104" spans="1:28" ht="15">
      <c r="A104" s="55"/>
      <c r="B104" s="55"/>
      <c r="C104" s="55"/>
      <c r="D104" s="104"/>
      <c r="E104" s="93"/>
      <c r="F104" s="55"/>
      <c r="G104" s="55"/>
      <c r="H104" s="55"/>
      <c r="I104" s="55"/>
      <c r="J104" s="55"/>
      <c r="K104" s="55"/>
      <c r="L104" s="55"/>
      <c r="M104" s="55"/>
      <c r="N104" s="55"/>
      <c r="O104" s="55"/>
      <c r="P104" s="55"/>
      <c r="Q104" s="55"/>
      <c r="R104" s="55"/>
      <c r="S104" s="55"/>
      <c r="T104" s="55"/>
      <c r="U104" s="55"/>
      <c r="V104" s="55"/>
      <c r="W104" s="55"/>
      <c r="X104" s="55"/>
      <c r="Y104" s="55"/>
      <c r="Z104" s="55"/>
      <c r="AA104" s="55"/>
      <c r="AB104" s="55"/>
    </row>
    <row r="105" spans="1:28" ht="15">
      <c r="A105" s="55"/>
      <c r="B105" s="55"/>
      <c r="C105" s="55"/>
      <c r="D105" s="104"/>
      <c r="E105" s="93"/>
      <c r="F105" s="55"/>
      <c r="G105" s="55"/>
      <c r="H105" s="55"/>
      <c r="I105" s="55"/>
      <c r="J105" s="55"/>
      <c r="K105" s="55"/>
      <c r="L105" s="55"/>
      <c r="M105" s="55"/>
      <c r="N105" s="55"/>
      <c r="O105" s="55"/>
      <c r="P105" s="55"/>
      <c r="Q105" s="55"/>
      <c r="R105" s="55"/>
      <c r="S105" s="55"/>
      <c r="T105" s="55"/>
      <c r="U105" s="55"/>
      <c r="V105" s="55"/>
      <c r="W105" s="55"/>
      <c r="X105" s="55"/>
      <c r="Y105" s="55"/>
      <c r="Z105" s="55"/>
      <c r="AA105" s="55"/>
      <c r="AB105" s="55"/>
    </row>
    <row r="106" spans="1:28" ht="15">
      <c r="A106" s="55"/>
      <c r="B106" s="55"/>
      <c r="C106" s="55"/>
      <c r="D106" s="104"/>
      <c r="E106" s="93"/>
      <c r="F106" s="55"/>
      <c r="G106" s="55"/>
      <c r="H106" s="55"/>
      <c r="I106" s="55"/>
      <c r="J106" s="55"/>
      <c r="K106" s="55"/>
      <c r="L106" s="55"/>
      <c r="M106" s="55"/>
      <c r="N106" s="55"/>
      <c r="O106" s="55"/>
      <c r="P106" s="55"/>
      <c r="Q106" s="55"/>
      <c r="R106" s="55"/>
      <c r="S106" s="55"/>
      <c r="T106" s="55"/>
      <c r="U106" s="55"/>
      <c r="V106" s="55"/>
      <c r="W106" s="55"/>
      <c r="X106" s="55"/>
      <c r="Y106" s="55"/>
      <c r="Z106" s="55"/>
      <c r="AA106" s="55"/>
      <c r="AB106" s="55"/>
    </row>
    <row r="107" spans="1:28" ht="15">
      <c r="A107" s="55"/>
      <c r="B107" s="55"/>
      <c r="C107" s="55"/>
      <c r="D107" s="104"/>
      <c r="E107" s="93"/>
      <c r="F107" s="55"/>
      <c r="G107" s="55"/>
      <c r="H107" s="55"/>
      <c r="I107" s="55"/>
      <c r="J107" s="55"/>
      <c r="K107" s="55"/>
      <c r="L107" s="55"/>
      <c r="M107" s="55"/>
      <c r="N107" s="55"/>
      <c r="O107" s="55"/>
      <c r="P107" s="55"/>
      <c r="Q107" s="55"/>
      <c r="R107" s="55"/>
      <c r="S107" s="55"/>
      <c r="T107" s="55"/>
      <c r="U107" s="55"/>
      <c r="V107" s="55"/>
      <c r="W107" s="55"/>
      <c r="X107" s="55"/>
      <c r="Y107" s="55"/>
      <c r="Z107" s="55"/>
      <c r="AA107" s="55"/>
      <c r="AB107" s="55"/>
    </row>
    <row r="108" spans="1:28" ht="15">
      <c r="A108" s="55"/>
      <c r="B108" s="55"/>
      <c r="C108" s="55"/>
      <c r="D108" s="104"/>
      <c r="E108" s="93"/>
      <c r="F108" s="55"/>
      <c r="G108" s="55"/>
      <c r="H108" s="55"/>
      <c r="I108" s="55"/>
      <c r="J108" s="55"/>
      <c r="K108" s="55"/>
      <c r="L108" s="55"/>
      <c r="M108" s="55"/>
      <c r="N108" s="55"/>
      <c r="O108" s="55"/>
      <c r="P108" s="55"/>
      <c r="Q108" s="55"/>
      <c r="R108" s="55"/>
      <c r="S108" s="55"/>
      <c r="T108" s="55"/>
      <c r="U108" s="55"/>
      <c r="V108" s="55"/>
      <c r="W108" s="55"/>
      <c r="X108" s="55"/>
      <c r="Y108" s="55"/>
      <c r="Z108" s="55"/>
      <c r="AA108" s="55"/>
      <c r="AB108" s="55"/>
    </row>
    <row r="109" spans="1:28" ht="15">
      <c r="A109" s="55"/>
      <c r="B109" s="55"/>
      <c r="C109" s="55"/>
      <c r="D109" s="104"/>
      <c r="E109" s="93"/>
      <c r="F109" s="55"/>
      <c r="G109" s="55"/>
      <c r="H109" s="55"/>
      <c r="I109" s="55"/>
      <c r="J109" s="55"/>
      <c r="K109" s="55"/>
      <c r="L109" s="55"/>
      <c r="M109" s="55"/>
      <c r="N109" s="55"/>
      <c r="O109" s="55"/>
      <c r="P109" s="55"/>
      <c r="Q109" s="55"/>
      <c r="R109" s="55"/>
      <c r="S109" s="55"/>
      <c r="T109" s="55"/>
      <c r="U109" s="55"/>
      <c r="V109" s="55"/>
      <c r="W109" s="55"/>
      <c r="X109" s="55"/>
      <c r="Y109" s="55"/>
      <c r="Z109" s="55"/>
      <c r="AA109" s="55"/>
      <c r="AB109" s="55"/>
    </row>
    <row r="110" spans="1:28" ht="15">
      <c r="A110" s="55"/>
      <c r="B110" s="55"/>
      <c r="C110" s="55"/>
      <c r="D110" s="104"/>
      <c r="E110" s="93"/>
      <c r="F110" s="55"/>
      <c r="G110" s="55"/>
      <c r="H110" s="55"/>
      <c r="I110" s="55"/>
      <c r="J110" s="55"/>
      <c r="K110" s="55"/>
      <c r="L110" s="55"/>
      <c r="M110" s="55"/>
      <c r="N110" s="55"/>
      <c r="O110" s="55"/>
      <c r="P110" s="55"/>
      <c r="Q110" s="55"/>
      <c r="R110" s="55"/>
      <c r="S110" s="55"/>
      <c r="T110" s="55"/>
      <c r="U110" s="55"/>
      <c r="V110" s="55"/>
      <c r="W110" s="55"/>
      <c r="X110" s="55"/>
      <c r="Y110" s="55"/>
      <c r="Z110" s="55"/>
      <c r="AA110" s="55"/>
      <c r="AB110" s="55"/>
    </row>
    <row r="111" spans="1:28" ht="15">
      <c r="A111" s="55"/>
      <c r="B111" s="55"/>
      <c r="C111" s="55"/>
      <c r="D111" s="104"/>
      <c r="E111" s="93"/>
      <c r="F111" s="55"/>
      <c r="G111" s="55"/>
      <c r="H111" s="55"/>
      <c r="I111" s="55"/>
      <c r="J111" s="55"/>
      <c r="K111" s="55"/>
      <c r="L111" s="55"/>
      <c r="M111" s="55"/>
      <c r="N111" s="55"/>
      <c r="O111" s="55"/>
      <c r="P111" s="55"/>
      <c r="Q111" s="55"/>
      <c r="R111" s="55"/>
      <c r="S111" s="55"/>
      <c r="T111" s="55"/>
      <c r="U111" s="55"/>
      <c r="V111" s="55"/>
      <c r="W111" s="55"/>
      <c r="X111" s="55"/>
      <c r="Y111" s="55"/>
      <c r="Z111" s="55"/>
      <c r="AA111" s="55"/>
      <c r="AB111" s="55"/>
    </row>
    <row r="112" spans="1:28" ht="15">
      <c r="A112" s="55"/>
      <c r="B112" s="55"/>
      <c r="C112" s="55"/>
      <c r="D112" s="104"/>
      <c r="E112" s="93"/>
      <c r="F112" s="55"/>
      <c r="G112" s="55"/>
      <c r="H112" s="55"/>
      <c r="I112" s="55"/>
      <c r="J112" s="55"/>
      <c r="K112" s="55"/>
      <c r="L112" s="55"/>
      <c r="M112" s="55"/>
      <c r="N112" s="55"/>
      <c r="O112" s="55"/>
      <c r="P112" s="55"/>
      <c r="Q112" s="55"/>
      <c r="R112" s="55"/>
      <c r="S112" s="55"/>
      <c r="T112" s="55"/>
      <c r="U112" s="55"/>
      <c r="V112" s="55"/>
      <c r="W112" s="55"/>
      <c r="X112" s="55"/>
      <c r="Y112" s="55"/>
      <c r="Z112" s="55"/>
      <c r="AA112" s="55"/>
      <c r="AB112" s="55"/>
    </row>
    <row r="113" spans="1:28" ht="15">
      <c r="A113" s="55"/>
      <c r="B113" s="55"/>
      <c r="C113" s="55"/>
      <c r="D113" s="104"/>
      <c r="E113" s="93"/>
      <c r="F113" s="55"/>
      <c r="G113" s="55"/>
      <c r="H113" s="55"/>
      <c r="I113" s="55"/>
      <c r="J113" s="55"/>
      <c r="K113" s="55"/>
      <c r="L113" s="55"/>
      <c r="M113" s="55"/>
      <c r="N113" s="55"/>
      <c r="O113" s="55"/>
      <c r="P113" s="55"/>
      <c r="Q113" s="55"/>
      <c r="R113" s="55"/>
      <c r="S113" s="55"/>
      <c r="T113" s="55"/>
      <c r="U113" s="55"/>
      <c r="V113" s="55"/>
      <c r="W113" s="55"/>
      <c r="X113" s="55"/>
      <c r="Y113" s="55"/>
      <c r="Z113" s="55"/>
      <c r="AA113" s="55"/>
      <c r="AB113" s="55"/>
    </row>
    <row r="114" spans="1:28" ht="15">
      <c r="A114" s="55"/>
      <c r="B114" s="55"/>
      <c r="C114" s="55"/>
      <c r="D114" s="104"/>
      <c r="E114" s="93"/>
      <c r="F114" s="55"/>
      <c r="G114" s="55"/>
      <c r="H114" s="55"/>
      <c r="I114" s="55"/>
      <c r="J114" s="55"/>
      <c r="K114" s="55"/>
      <c r="L114" s="55"/>
      <c r="M114" s="55"/>
      <c r="N114" s="55"/>
      <c r="O114" s="55"/>
      <c r="P114" s="55"/>
      <c r="Q114" s="55"/>
      <c r="R114" s="55"/>
      <c r="S114" s="55"/>
      <c r="T114" s="55"/>
      <c r="U114" s="55"/>
      <c r="V114" s="55"/>
      <c r="W114" s="55"/>
      <c r="X114" s="55"/>
      <c r="Y114" s="55"/>
      <c r="Z114" s="55"/>
      <c r="AA114" s="55"/>
      <c r="AB114" s="55"/>
    </row>
    <row r="115" spans="1:28" ht="15">
      <c r="A115" s="55"/>
      <c r="B115" s="55"/>
      <c r="C115" s="55"/>
      <c r="D115" s="104"/>
      <c r="E115" s="93"/>
      <c r="F115" s="55"/>
      <c r="G115" s="55"/>
      <c r="H115" s="55"/>
      <c r="I115" s="55"/>
      <c r="J115" s="55"/>
      <c r="K115" s="55"/>
      <c r="L115" s="55"/>
      <c r="M115" s="55"/>
      <c r="N115" s="55"/>
      <c r="O115" s="55"/>
      <c r="P115" s="55"/>
      <c r="Q115" s="55"/>
      <c r="R115" s="55"/>
      <c r="S115" s="55"/>
      <c r="T115" s="55"/>
      <c r="U115" s="55"/>
      <c r="V115" s="55"/>
      <c r="W115" s="55"/>
      <c r="X115" s="55"/>
      <c r="Y115" s="55"/>
      <c r="Z115" s="55"/>
      <c r="AA115" s="55"/>
      <c r="AB115" s="55"/>
    </row>
    <row r="116" spans="1:28" ht="15">
      <c r="A116" s="55"/>
      <c r="B116" s="55"/>
      <c r="C116" s="55"/>
      <c r="D116" s="104"/>
      <c r="E116" s="93"/>
      <c r="F116" s="55"/>
      <c r="G116" s="55"/>
      <c r="H116" s="55"/>
      <c r="I116" s="55"/>
      <c r="J116" s="55"/>
      <c r="K116" s="55"/>
      <c r="L116" s="55"/>
      <c r="M116" s="55"/>
      <c r="N116" s="55"/>
      <c r="O116" s="55"/>
      <c r="P116" s="55"/>
      <c r="Q116" s="55"/>
      <c r="R116" s="55"/>
      <c r="S116" s="55"/>
      <c r="T116" s="55"/>
      <c r="U116" s="55"/>
      <c r="V116" s="55"/>
      <c r="W116" s="55"/>
      <c r="X116" s="55"/>
      <c r="Y116" s="55"/>
      <c r="Z116" s="55"/>
      <c r="AA116" s="55"/>
      <c r="AB116" s="55"/>
    </row>
    <row r="117" spans="1:28" ht="15">
      <c r="A117" s="55"/>
      <c r="B117" s="55"/>
      <c r="C117" s="55"/>
      <c r="D117" s="104"/>
      <c r="E117" s="93"/>
      <c r="F117" s="55"/>
      <c r="G117" s="55"/>
      <c r="H117" s="55"/>
      <c r="I117" s="55"/>
      <c r="J117" s="55"/>
      <c r="K117" s="55"/>
      <c r="L117" s="55"/>
      <c r="M117" s="55"/>
      <c r="N117" s="55"/>
      <c r="O117" s="55"/>
      <c r="P117" s="55"/>
      <c r="Q117" s="55"/>
      <c r="R117" s="55"/>
      <c r="S117" s="55"/>
      <c r="T117" s="55"/>
      <c r="U117" s="55"/>
      <c r="V117" s="55"/>
      <c r="W117" s="55"/>
      <c r="X117" s="55"/>
      <c r="Y117" s="55"/>
      <c r="Z117" s="55"/>
      <c r="AA117" s="55"/>
      <c r="AB117" s="55"/>
    </row>
    <row r="118" spans="1:28" ht="15">
      <c r="A118" s="55"/>
      <c r="B118" s="55"/>
      <c r="C118" s="55"/>
      <c r="D118" s="104"/>
      <c r="E118" s="93"/>
      <c r="F118" s="55"/>
      <c r="G118" s="55"/>
      <c r="H118" s="55"/>
      <c r="I118" s="55"/>
      <c r="J118" s="55"/>
      <c r="K118" s="55"/>
      <c r="L118" s="55"/>
      <c r="M118" s="55"/>
      <c r="N118" s="55"/>
      <c r="O118" s="55"/>
      <c r="P118" s="55"/>
      <c r="Q118" s="55"/>
      <c r="R118" s="55"/>
      <c r="S118" s="55"/>
      <c r="T118" s="55"/>
      <c r="U118" s="55"/>
      <c r="V118" s="55"/>
      <c r="W118" s="55"/>
      <c r="X118" s="55"/>
      <c r="Y118" s="55"/>
      <c r="Z118" s="55"/>
      <c r="AA118" s="55"/>
      <c r="AB118" s="55"/>
    </row>
    <row r="119" spans="1:28" ht="15">
      <c r="A119" s="55"/>
      <c r="B119" s="55"/>
      <c r="C119" s="55"/>
      <c r="D119" s="104"/>
      <c r="E119" s="93"/>
      <c r="F119" s="55"/>
      <c r="G119" s="55"/>
      <c r="H119" s="55"/>
      <c r="I119" s="55"/>
      <c r="J119" s="55"/>
      <c r="K119" s="55"/>
      <c r="L119" s="55"/>
      <c r="M119" s="55"/>
      <c r="N119" s="55"/>
      <c r="O119" s="55"/>
      <c r="P119" s="55"/>
      <c r="Q119" s="55"/>
      <c r="R119" s="55"/>
      <c r="S119" s="55"/>
      <c r="T119" s="55"/>
      <c r="U119" s="55"/>
      <c r="V119" s="55"/>
      <c r="W119" s="55"/>
      <c r="X119" s="55"/>
      <c r="Y119" s="55"/>
      <c r="Z119" s="55"/>
      <c r="AA119" s="55"/>
      <c r="AB119" s="55"/>
    </row>
    <row r="120" spans="1:28" ht="15">
      <c r="A120" s="55"/>
      <c r="B120" s="55"/>
      <c r="C120" s="55"/>
      <c r="D120" s="104"/>
      <c r="E120" s="93"/>
      <c r="F120" s="55"/>
      <c r="G120" s="55"/>
      <c r="H120" s="55"/>
      <c r="I120" s="55"/>
      <c r="J120" s="55"/>
      <c r="K120" s="55"/>
      <c r="L120" s="55"/>
      <c r="M120" s="55"/>
      <c r="N120" s="55"/>
      <c r="O120" s="55"/>
      <c r="P120" s="55"/>
      <c r="Q120" s="55"/>
      <c r="R120" s="55"/>
      <c r="S120" s="55"/>
      <c r="T120" s="55"/>
      <c r="U120" s="55"/>
      <c r="V120" s="55"/>
      <c r="W120" s="55"/>
      <c r="X120" s="55"/>
      <c r="Y120" s="55"/>
      <c r="Z120" s="55"/>
      <c r="AA120" s="55"/>
      <c r="AB120" s="55"/>
    </row>
    <row r="121" spans="1:28" ht="15">
      <c r="A121" s="55"/>
      <c r="B121" s="55"/>
      <c r="C121" s="55"/>
      <c r="D121" s="104"/>
      <c r="E121" s="93"/>
      <c r="F121" s="55"/>
      <c r="G121" s="55"/>
      <c r="H121" s="55"/>
      <c r="I121" s="55"/>
      <c r="J121" s="55"/>
      <c r="K121" s="55"/>
      <c r="L121" s="55"/>
      <c r="M121" s="55"/>
      <c r="N121" s="55"/>
      <c r="O121" s="55"/>
      <c r="P121" s="55"/>
      <c r="Q121" s="55"/>
      <c r="R121" s="55"/>
      <c r="S121" s="55"/>
      <c r="T121" s="55"/>
      <c r="U121" s="55"/>
      <c r="V121" s="55"/>
      <c r="W121" s="55"/>
      <c r="X121" s="55"/>
      <c r="Y121" s="55"/>
      <c r="Z121" s="55"/>
      <c r="AA121" s="55"/>
      <c r="AB121" s="55"/>
    </row>
    <row r="122" spans="1:28" ht="15">
      <c r="A122" s="55"/>
      <c r="B122" s="55"/>
      <c r="C122" s="55"/>
      <c r="D122" s="104"/>
      <c r="E122" s="93"/>
      <c r="F122" s="55"/>
      <c r="G122" s="55"/>
      <c r="H122" s="55"/>
      <c r="I122" s="55"/>
      <c r="J122" s="55"/>
      <c r="K122" s="55"/>
      <c r="L122" s="55"/>
      <c r="M122" s="55"/>
      <c r="N122" s="55"/>
      <c r="O122" s="55"/>
      <c r="P122" s="55"/>
      <c r="Q122" s="55"/>
      <c r="R122" s="55"/>
      <c r="S122" s="55"/>
      <c r="T122" s="55"/>
      <c r="U122" s="55"/>
      <c r="V122" s="55"/>
      <c r="W122" s="55"/>
      <c r="X122" s="55"/>
      <c r="Y122" s="55"/>
      <c r="Z122" s="55"/>
      <c r="AA122" s="55"/>
      <c r="AB122" s="55"/>
    </row>
    <row r="123" spans="1:28" ht="15">
      <c r="A123" s="55"/>
      <c r="B123" s="55"/>
      <c r="C123" s="55"/>
      <c r="D123" s="104"/>
      <c r="E123" s="93"/>
      <c r="F123" s="55"/>
      <c r="G123" s="55"/>
      <c r="H123" s="55"/>
      <c r="I123" s="55"/>
      <c r="J123" s="55"/>
      <c r="K123" s="55"/>
      <c r="L123" s="55"/>
      <c r="M123" s="55"/>
      <c r="N123" s="55"/>
      <c r="O123" s="55"/>
      <c r="P123" s="55"/>
      <c r="Q123" s="55"/>
      <c r="R123" s="55"/>
      <c r="S123" s="55"/>
      <c r="T123" s="55"/>
      <c r="U123" s="55"/>
      <c r="V123" s="55"/>
      <c r="W123" s="55"/>
      <c r="X123" s="55"/>
      <c r="Y123" s="55"/>
      <c r="Z123" s="55"/>
      <c r="AA123" s="55"/>
      <c r="AB123" s="55"/>
    </row>
    <row r="124" spans="1:28" ht="15">
      <c r="A124" s="55"/>
      <c r="B124" s="55"/>
      <c r="C124" s="55"/>
      <c r="D124" s="104"/>
      <c r="E124" s="93"/>
      <c r="F124" s="55"/>
      <c r="G124" s="55"/>
      <c r="H124" s="55"/>
      <c r="I124" s="55"/>
      <c r="J124" s="55"/>
      <c r="K124" s="55"/>
      <c r="L124" s="55"/>
      <c r="M124" s="55"/>
      <c r="N124" s="55"/>
      <c r="O124" s="55"/>
      <c r="P124" s="55"/>
      <c r="Q124" s="55"/>
      <c r="R124" s="55"/>
      <c r="S124" s="55"/>
      <c r="T124" s="55"/>
      <c r="U124" s="55"/>
      <c r="V124" s="55"/>
      <c r="W124" s="55"/>
      <c r="X124" s="55"/>
      <c r="Y124" s="55"/>
      <c r="Z124" s="55"/>
      <c r="AA124" s="55"/>
      <c r="AB124" s="55"/>
    </row>
    <row r="125" spans="1:28" ht="15">
      <c r="A125" s="55"/>
      <c r="B125" s="55"/>
      <c r="C125" s="55"/>
      <c r="D125" s="104"/>
      <c r="E125" s="93"/>
      <c r="F125" s="55"/>
      <c r="G125" s="55"/>
      <c r="H125" s="55"/>
      <c r="I125" s="55"/>
      <c r="J125" s="55"/>
      <c r="K125" s="55"/>
      <c r="L125" s="55"/>
      <c r="M125" s="55"/>
      <c r="N125" s="55"/>
      <c r="O125" s="55"/>
      <c r="P125" s="55"/>
      <c r="Q125" s="55"/>
      <c r="R125" s="55"/>
      <c r="S125" s="55"/>
      <c r="T125" s="55"/>
      <c r="U125" s="55"/>
      <c r="V125" s="55"/>
      <c r="W125" s="55"/>
      <c r="X125" s="55"/>
      <c r="Y125" s="55"/>
      <c r="Z125" s="55"/>
      <c r="AA125" s="55"/>
      <c r="AB125" s="55"/>
    </row>
    <row r="126" spans="1:28" ht="15">
      <c r="A126" s="55"/>
      <c r="B126" s="55"/>
      <c r="C126" s="55"/>
      <c r="D126" s="104"/>
      <c r="E126" s="93"/>
      <c r="F126" s="55"/>
      <c r="G126" s="55"/>
      <c r="H126" s="55"/>
      <c r="I126" s="55"/>
      <c r="J126" s="55"/>
      <c r="K126" s="55"/>
      <c r="L126" s="55"/>
      <c r="M126" s="55"/>
      <c r="N126" s="55"/>
      <c r="O126" s="55"/>
      <c r="P126" s="55"/>
      <c r="Q126" s="55"/>
      <c r="R126" s="55"/>
      <c r="S126" s="55"/>
      <c r="T126" s="55"/>
      <c r="U126" s="55"/>
      <c r="V126" s="55"/>
      <c r="W126" s="55"/>
      <c r="X126" s="55"/>
      <c r="Y126" s="55"/>
      <c r="Z126" s="55"/>
      <c r="AA126" s="55"/>
      <c r="AB126" s="55"/>
    </row>
    <row r="127" spans="1:28" ht="15">
      <c r="A127" s="55"/>
      <c r="B127" s="55"/>
      <c r="C127" s="55"/>
      <c r="D127" s="104"/>
      <c r="E127" s="93"/>
      <c r="F127" s="55"/>
      <c r="G127" s="55"/>
      <c r="H127" s="55"/>
      <c r="I127" s="55"/>
      <c r="J127" s="55"/>
      <c r="K127" s="55"/>
      <c r="L127" s="55"/>
      <c r="M127" s="55"/>
      <c r="N127" s="55"/>
      <c r="O127" s="55"/>
      <c r="P127" s="55"/>
      <c r="Q127" s="55"/>
      <c r="R127" s="55"/>
      <c r="S127" s="55"/>
      <c r="T127" s="55"/>
      <c r="U127" s="55"/>
      <c r="V127" s="55"/>
      <c r="W127" s="55"/>
      <c r="X127" s="55"/>
      <c r="Y127" s="55"/>
      <c r="Z127" s="55"/>
      <c r="AA127" s="55"/>
      <c r="AB127" s="55"/>
    </row>
    <row r="128" spans="1:28" ht="15">
      <c r="A128" s="55"/>
      <c r="B128" s="55"/>
      <c r="C128" s="55"/>
      <c r="D128" s="104"/>
      <c r="E128" s="93"/>
      <c r="F128" s="55"/>
      <c r="G128" s="55"/>
      <c r="H128" s="55"/>
      <c r="I128" s="55"/>
      <c r="J128" s="55"/>
      <c r="K128" s="55"/>
      <c r="L128" s="55"/>
      <c r="M128" s="55"/>
      <c r="N128" s="55"/>
      <c r="O128" s="55"/>
      <c r="P128" s="55"/>
      <c r="Q128" s="55"/>
      <c r="R128" s="55"/>
      <c r="S128" s="55"/>
      <c r="T128" s="55"/>
      <c r="U128" s="55"/>
      <c r="V128" s="55"/>
      <c r="W128" s="55"/>
      <c r="X128" s="55"/>
      <c r="Y128" s="55"/>
      <c r="Z128" s="55"/>
      <c r="AA128" s="55"/>
      <c r="AB128" s="55"/>
    </row>
    <row r="129" spans="1:28" ht="15">
      <c r="A129" s="55"/>
      <c r="B129" s="55"/>
      <c r="C129" s="55"/>
      <c r="D129" s="104"/>
      <c r="E129" s="93"/>
      <c r="F129" s="55"/>
      <c r="G129" s="55"/>
      <c r="H129" s="55"/>
      <c r="I129" s="55"/>
      <c r="J129" s="55"/>
      <c r="K129" s="55"/>
      <c r="L129" s="55"/>
      <c r="M129" s="55"/>
      <c r="N129" s="55"/>
      <c r="O129" s="55"/>
      <c r="P129" s="55"/>
      <c r="Q129" s="55"/>
      <c r="R129" s="55"/>
      <c r="S129" s="55"/>
      <c r="T129" s="55"/>
      <c r="U129" s="55"/>
      <c r="V129" s="55"/>
      <c r="W129" s="55"/>
      <c r="X129" s="55"/>
      <c r="Y129" s="55"/>
      <c r="Z129" s="55"/>
      <c r="AA129" s="55"/>
      <c r="AB129" s="55"/>
    </row>
    <row r="130" spans="1:28" ht="15">
      <c r="A130" s="55"/>
      <c r="B130" s="55"/>
      <c r="C130" s="55"/>
      <c r="D130" s="104"/>
      <c r="E130" s="93"/>
      <c r="F130" s="55"/>
      <c r="G130" s="55"/>
      <c r="H130" s="55"/>
      <c r="I130" s="55"/>
      <c r="J130" s="55"/>
      <c r="K130" s="55"/>
      <c r="L130" s="55"/>
      <c r="M130" s="55"/>
      <c r="N130" s="55"/>
      <c r="O130" s="55"/>
      <c r="P130" s="55"/>
      <c r="Q130" s="55"/>
      <c r="R130" s="55"/>
      <c r="S130" s="55"/>
      <c r="T130" s="55"/>
      <c r="U130" s="55"/>
      <c r="V130" s="55"/>
      <c r="W130" s="55"/>
      <c r="X130" s="55"/>
      <c r="Y130" s="55"/>
      <c r="Z130" s="55"/>
      <c r="AA130" s="55"/>
      <c r="AB130" s="55"/>
    </row>
    <row r="131" spans="1:28" ht="15">
      <c r="A131" s="55"/>
      <c r="B131" s="55"/>
      <c r="C131" s="55"/>
      <c r="D131" s="104"/>
      <c r="E131" s="93"/>
      <c r="F131" s="55"/>
      <c r="G131" s="55"/>
      <c r="H131" s="55"/>
      <c r="I131" s="55"/>
      <c r="J131" s="55"/>
      <c r="K131" s="55"/>
      <c r="L131" s="55"/>
      <c r="M131" s="55"/>
      <c r="N131" s="55"/>
      <c r="O131" s="55"/>
      <c r="P131" s="55"/>
      <c r="Q131" s="55"/>
      <c r="R131" s="55"/>
      <c r="S131" s="55"/>
      <c r="T131" s="55"/>
      <c r="U131" s="55"/>
      <c r="V131" s="55"/>
      <c r="W131" s="55"/>
      <c r="X131" s="55"/>
      <c r="Y131" s="55"/>
      <c r="Z131" s="55"/>
      <c r="AA131" s="55"/>
      <c r="AB131" s="55"/>
    </row>
    <row r="132" spans="1:28" ht="15">
      <c r="A132" s="55"/>
      <c r="B132" s="55"/>
      <c r="C132" s="55"/>
      <c r="D132" s="104"/>
      <c r="E132" s="93"/>
      <c r="F132" s="55"/>
      <c r="G132" s="55"/>
      <c r="H132" s="55"/>
      <c r="I132" s="55"/>
      <c r="J132" s="55"/>
      <c r="K132" s="55"/>
      <c r="L132" s="55"/>
      <c r="M132" s="55"/>
      <c r="N132" s="55"/>
      <c r="O132" s="55"/>
      <c r="P132" s="55"/>
      <c r="Q132" s="55"/>
      <c r="R132" s="55"/>
      <c r="S132" s="55"/>
      <c r="T132" s="55"/>
      <c r="U132" s="55"/>
      <c r="V132" s="55"/>
      <c r="W132" s="55"/>
      <c r="X132" s="55"/>
      <c r="Y132" s="55"/>
      <c r="Z132" s="55"/>
      <c r="AA132" s="55"/>
      <c r="AB132" s="55"/>
    </row>
    <row r="133" spans="1:28" ht="15">
      <c r="A133" s="55"/>
      <c r="B133" s="55"/>
      <c r="C133" s="55"/>
      <c r="D133" s="104"/>
      <c r="E133" s="93"/>
      <c r="F133" s="55"/>
      <c r="G133" s="55"/>
      <c r="H133" s="55"/>
      <c r="I133" s="55"/>
      <c r="J133" s="55"/>
      <c r="K133" s="55"/>
      <c r="L133" s="55"/>
      <c r="M133" s="55"/>
      <c r="N133" s="55"/>
      <c r="O133" s="55"/>
      <c r="P133" s="55"/>
      <c r="Q133" s="55"/>
      <c r="R133" s="55"/>
      <c r="S133" s="55"/>
      <c r="T133" s="55"/>
      <c r="U133" s="55"/>
      <c r="V133" s="55"/>
      <c r="W133" s="55"/>
      <c r="X133" s="55"/>
      <c r="Y133" s="55"/>
      <c r="Z133" s="55"/>
      <c r="AA133" s="55"/>
      <c r="AB133" s="55"/>
    </row>
    <row r="134" spans="1:28" ht="15">
      <c r="A134" s="55"/>
      <c r="B134" s="55"/>
      <c r="C134" s="55"/>
      <c r="D134" s="104"/>
      <c r="E134" s="93"/>
      <c r="F134" s="55"/>
      <c r="G134" s="55"/>
      <c r="H134" s="55"/>
      <c r="I134" s="55"/>
      <c r="J134" s="55"/>
      <c r="K134" s="55"/>
      <c r="L134" s="55"/>
      <c r="M134" s="55"/>
      <c r="N134" s="55"/>
      <c r="O134" s="55"/>
      <c r="P134" s="55"/>
      <c r="Q134" s="55"/>
      <c r="R134" s="55"/>
      <c r="S134" s="55"/>
      <c r="T134" s="55"/>
      <c r="U134" s="55"/>
      <c r="V134" s="55"/>
      <c r="W134" s="55"/>
      <c r="X134" s="55"/>
      <c r="Y134" s="55"/>
      <c r="Z134" s="55"/>
      <c r="AA134" s="55"/>
      <c r="AB134" s="55"/>
    </row>
    <row r="135" spans="1:28" ht="15">
      <c r="A135" s="55"/>
      <c r="B135" s="55"/>
      <c r="C135" s="55"/>
      <c r="D135" s="104"/>
      <c r="E135" s="93"/>
      <c r="F135" s="55"/>
      <c r="G135" s="55"/>
      <c r="H135" s="55"/>
      <c r="I135" s="55"/>
      <c r="J135" s="55"/>
      <c r="K135" s="55"/>
      <c r="L135" s="55"/>
      <c r="M135" s="55"/>
      <c r="N135" s="55"/>
      <c r="O135" s="55"/>
      <c r="P135" s="55"/>
      <c r="Q135" s="55"/>
      <c r="R135" s="55"/>
      <c r="S135" s="55"/>
      <c r="T135" s="55"/>
      <c r="U135" s="55"/>
      <c r="V135" s="55"/>
      <c r="W135" s="55"/>
      <c r="X135" s="55"/>
      <c r="Y135" s="55"/>
      <c r="Z135" s="55"/>
      <c r="AA135" s="55"/>
      <c r="AB135" s="55"/>
    </row>
    <row r="136" spans="1:28" ht="15">
      <c r="A136" s="55"/>
      <c r="B136" s="55"/>
      <c r="C136" s="55"/>
      <c r="D136" s="104"/>
      <c r="E136" s="93"/>
      <c r="F136" s="55"/>
      <c r="G136" s="55"/>
      <c r="H136" s="55"/>
      <c r="I136" s="55"/>
      <c r="J136" s="55"/>
      <c r="K136" s="55"/>
      <c r="L136" s="55"/>
      <c r="M136" s="55"/>
      <c r="N136" s="55"/>
      <c r="O136" s="55"/>
      <c r="P136" s="55"/>
      <c r="Q136" s="55"/>
      <c r="R136" s="55"/>
      <c r="S136" s="55"/>
      <c r="T136" s="55"/>
      <c r="U136" s="55"/>
      <c r="V136" s="55"/>
      <c r="W136" s="55"/>
      <c r="X136" s="55"/>
      <c r="Y136" s="55"/>
      <c r="Z136" s="55"/>
      <c r="AA136" s="55"/>
      <c r="AB136" s="55"/>
    </row>
    <row r="137" spans="1:28" ht="15">
      <c r="A137" s="55"/>
      <c r="B137" s="55"/>
      <c r="C137" s="55"/>
      <c r="D137" s="104"/>
      <c r="E137" s="93"/>
      <c r="F137" s="55"/>
      <c r="G137" s="55"/>
      <c r="H137" s="55"/>
      <c r="I137" s="55"/>
      <c r="J137" s="55"/>
      <c r="K137" s="55"/>
      <c r="L137" s="55"/>
      <c r="M137" s="55"/>
      <c r="N137" s="55"/>
      <c r="O137" s="55"/>
      <c r="P137" s="55"/>
      <c r="Q137" s="55"/>
      <c r="R137" s="55"/>
      <c r="S137" s="55"/>
      <c r="T137" s="55"/>
      <c r="U137" s="55"/>
      <c r="V137" s="55"/>
      <c r="W137" s="55"/>
      <c r="X137" s="55"/>
      <c r="Y137" s="55"/>
      <c r="Z137" s="55"/>
      <c r="AA137" s="55"/>
      <c r="AB137" s="55"/>
    </row>
    <row r="138" spans="1:28" ht="15">
      <c r="A138" s="55"/>
      <c r="B138" s="55"/>
      <c r="C138" s="55"/>
      <c r="D138" s="104"/>
      <c r="E138" s="93"/>
      <c r="F138" s="55"/>
      <c r="G138" s="55"/>
      <c r="H138" s="55"/>
      <c r="I138" s="55"/>
      <c r="J138" s="55"/>
      <c r="K138" s="55"/>
      <c r="L138" s="55"/>
      <c r="M138" s="55"/>
      <c r="N138" s="55"/>
      <c r="O138" s="55"/>
      <c r="P138" s="55"/>
      <c r="Q138" s="55"/>
      <c r="R138" s="55"/>
      <c r="S138" s="55"/>
      <c r="T138" s="55"/>
      <c r="U138" s="55"/>
      <c r="V138" s="55"/>
      <c r="W138" s="55"/>
      <c r="X138" s="55"/>
      <c r="Y138" s="55"/>
      <c r="Z138" s="55"/>
      <c r="AA138" s="55"/>
      <c r="AB138" s="55"/>
    </row>
    <row r="139" spans="1:28" ht="15">
      <c r="A139" s="55"/>
      <c r="B139" s="55"/>
      <c r="C139" s="55"/>
      <c r="D139" s="104"/>
      <c r="E139" s="93"/>
      <c r="F139" s="55"/>
      <c r="G139" s="55"/>
      <c r="H139" s="55"/>
      <c r="I139" s="55"/>
      <c r="J139" s="55"/>
      <c r="K139" s="55"/>
      <c r="L139" s="55"/>
      <c r="M139" s="55"/>
      <c r="N139" s="55"/>
      <c r="O139" s="55"/>
      <c r="P139" s="55"/>
      <c r="Q139" s="55"/>
      <c r="R139" s="55"/>
      <c r="S139" s="55"/>
      <c r="T139" s="55"/>
      <c r="U139" s="55"/>
      <c r="V139" s="55"/>
      <c r="W139" s="55"/>
      <c r="X139" s="55"/>
      <c r="Y139" s="55"/>
      <c r="Z139" s="55"/>
      <c r="AA139" s="55"/>
      <c r="AB139" s="55"/>
    </row>
    <row r="140" spans="1:28" ht="15">
      <c r="A140" s="55"/>
      <c r="B140" s="55"/>
      <c r="C140" s="55"/>
      <c r="D140" s="104"/>
      <c r="E140" s="93"/>
      <c r="F140" s="55"/>
      <c r="G140" s="55"/>
      <c r="H140" s="55"/>
      <c r="I140" s="55"/>
      <c r="J140" s="55"/>
      <c r="K140" s="55"/>
      <c r="L140" s="55"/>
      <c r="M140" s="55"/>
      <c r="N140" s="55"/>
      <c r="O140" s="55"/>
      <c r="P140" s="55"/>
      <c r="Q140" s="55"/>
      <c r="R140" s="55"/>
      <c r="S140" s="55"/>
      <c r="T140" s="55"/>
      <c r="U140" s="55"/>
      <c r="V140" s="55"/>
      <c r="W140" s="55"/>
      <c r="X140" s="55"/>
      <c r="Y140" s="55"/>
      <c r="Z140" s="55"/>
      <c r="AA140" s="55"/>
      <c r="AB140" s="55"/>
    </row>
    <row r="141" spans="1:28" ht="15">
      <c r="A141" s="55"/>
      <c r="B141" s="55"/>
      <c r="C141" s="55"/>
      <c r="D141" s="104"/>
      <c r="E141" s="93"/>
      <c r="F141" s="55"/>
      <c r="G141" s="55"/>
      <c r="H141" s="55"/>
      <c r="I141" s="55"/>
      <c r="J141" s="55"/>
      <c r="K141" s="55"/>
      <c r="L141" s="55"/>
      <c r="M141" s="55"/>
      <c r="N141" s="55"/>
      <c r="O141" s="55"/>
      <c r="P141" s="55"/>
      <c r="Q141" s="55"/>
      <c r="R141" s="55"/>
      <c r="S141" s="55"/>
      <c r="T141" s="55"/>
      <c r="U141" s="55"/>
      <c r="V141" s="55"/>
      <c r="W141" s="55"/>
      <c r="X141" s="55"/>
      <c r="Y141" s="55"/>
      <c r="Z141" s="55"/>
      <c r="AA141" s="55"/>
      <c r="AB141" s="55"/>
    </row>
    <row r="142" spans="1:28" ht="15">
      <c r="A142" s="55"/>
      <c r="B142" s="55"/>
      <c r="C142" s="55"/>
      <c r="D142" s="104"/>
      <c r="E142" s="93"/>
      <c r="F142" s="55"/>
      <c r="G142" s="55"/>
      <c r="H142" s="55"/>
      <c r="I142" s="55"/>
      <c r="J142" s="55"/>
      <c r="K142" s="55"/>
      <c r="L142" s="55"/>
      <c r="M142" s="55"/>
      <c r="N142" s="55"/>
      <c r="O142" s="55"/>
      <c r="P142" s="55"/>
      <c r="Q142" s="55"/>
      <c r="R142" s="55"/>
      <c r="S142" s="55"/>
      <c r="T142" s="55"/>
      <c r="U142" s="55"/>
      <c r="V142" s="55"/>
      <c r="W142" s="55"/>
      <c r="X142" s="55"/>
      <c r="Y142" s="55"/>
      <c r="Z142" s="55"/>
      <c r="AA142" s="55"/>
      <c r="AB142" s="55"/>
    </row>
    <row r="143" spans="1:28" ht="15">
      <c r="A143" s="55"/>
      <c r="B143" s="55"/>
      <c r="C143" s="55"/>
      <c r="D143" s="104"/>
      <c r="E143" s="93"/>
      <c r="F143" s="55"/>
      <c r="G143" s="55"/>
      <c r="H143" s="55"/>
      <c r="I143" s="55"/>
      <c r="J143" s="55"/>
      <c r="K143" s="55"/>
      <c r="L143" s="55"/>
      <c r="M143" s="55"/>
      <c r="N143" s="55"/>
      <c r="O143" s="55"/>
      <c r="P143" s="55"/>
      <c r="Q143" s="55"/>
      <c r="R143" s="55"/>
      <c r="S143" s="55"/>
      <c r="T143" s="55"/>
      <c r="U143" s="55"/>
      <c r="V143" s="55"/>
      <c r="W143" s="55"/>
      <c r="X143" s="55"/>
      <c r="Y143" s="55"/>
      <c r="Z143" s="55"/>
      <c r="AA143" s="55"/>
      <c r="AB143" s="55"/>
    </row>
    <row r="144" spans="1:28" ht="15">
      <c r="A144" s="55"/>
      <c r="B144" s="55"/>
      <c r="C144" s="55"/>
      <c r="D144" s="104"/>
      <c r="E144" s="93"/>
      <c r="F144" s="55"/>
      <c r="G144" s="55"/>
      <c r="H144" s="55"/>
      <c r="I144" s="55"/>
      <c r="J144" s="55"/>
      <c r="K144" s="55"/>
      <c r="L144" s="55"/>
      <c r="M144" s="55"/>
      <c r="N144" s="55"/>
      <c r="O144" s="55"/>
      <c r="P144" s="55"/>
      <c r="Q144" s="55"/>
      <c r="R144" s="55"/>
      <c r="S144" s="55"/>
      <c r="T144" s="55"/>
      <c r="U144" s="55"/>
      <c r="V144" s="55"/>
      <c r="W144" s="55"/>
      <c r="X144" s="55"/>
      <c r="Y144" s="55"/>
      <c r="Z144" s="55"/>
      <c r="AA144" s="55"/>
      <c r="AB144" s="55"/>
    </row>
    <row r="145" spans="1:28" ht="15">
      <c r="A145" s="55"/>
      <c r="B145" s="55"/>
      <c r="C145" s="55"/>
      <c r="D145" s="104"/>
      <c r="E145" s="93"/>
      <c r="F145" s="55"/>
      <c r="G145" s="55"/>
      <c r="H145" s="55"/>
      <c r="I145" s="55"/>
      <c r="J145" s="55"/>
      <c r="K145" s="55"/>
      <c r="L145" s="55"/>
      <c r="M145" s="55"/>
      <c r="N145" s="55"/>
      <c r="O145" s="55"/>
      <c r="P145" s="55"/>
      <c r="Q145" s="55"/>
      <c r="R145" s="55"/>
      <c r="S145" s="55"/>
      <c r="T145" s="55"/>
      <c r="U145" s="55"/>
      <c r="V145" s="55"/>
      <c r="W145" s="55"/>
      <c r="X145" s="55"/>
      <c r="Y145" s="55"/>
      <c r="Z145" s="55"/>
      <c r="AA145" s="55"/>
      <c r="AB145" s="55"/>
    </row>
    <row r="146" spans="1:28" ht="15">
      <c r="A146" s="55"/>
      <c r="B146" s="55"/>
      <c r="C146" s="55"/>
      <c r="D146" s="104"/>
      <c r="E146" s="93"/>
      <c r="F146" s="55"/>
      <c r="G146" s="55"/>
      <c r="H146" s="55"/>
      <c r="I146" s="55"/>
      <c r="J146" s="55"/>
      <c r="K146" s="55"/>
      <c r="L146" s="55"/>
      <c r="M146" s="55"/>
      <c r="N146" s="55"/>
      <c r="O146" s="55"/>
      <c r="P146" s="55"/>
      <c r="Q146" s="55"/>
      <c r="R146" s="55"/>
      <c r="S146" s="55"/>
      <c r="T146" s="55"/>
      <c r="U146" s="55"/>
      <c r="V146" s="55"/>
      <c r="W146" s="55"/>
      <c r="X146" s="55"/>
      <c r="Y146" s="55"/>
      <c r="Z146" s="55"/>
      <c r="AA146" s="55"/>
      <c r="AB146" s="55"/>
    </row>
    <row r="147" spans="1:28" ht="15">
      <c r="A147" s="55"/>
      <c r="B147" s="55"/>
      <c r="C147" s="55"/>
      <c r="D147" s="104"/>
      <c r="E147" s="93"/>
      <c r="F147" s="55"/>
      <c r="G147" s="55"/>
      <c r="H147" s="55"/>
      <c r="I147" s="55"/>
      <c r="J147" s="55"/>
      <c r="K147" s="55"/>
      <c r="L147" s="55"/>
      <c r="M147" s="55"/>
      <c r="N147" s="55"/>
      <c r="O147" s="55"/>
      <c r="P147" s="55"/>
      <c r="Q147" s="55"/>
      <c r="R147" s="55"/>
      <c r="S147" s="55"/>
      <c r="T147" s="55"/>
      <c r="U147" s="55"/>
      <c r="V147" s="55"/>
      <c r="W147" s="55"/>
      <c r="X147" s="55"/>
      <c r="Y147" s="55"/>
      <c r="Z147" s="55"/>
      <c r="AA147" s="55"/>
      <c r="AB147" s="55"/>
    </row>
    <row r="148" spans="1:28" ht="15">
      <c r="A148" s="55"/>
      <c r="B148" s="55"/>
      <c r="C148" s="55"/>
      <c r="D148" s="104"/>
      <c r="E148" s="93"/>
      <c r="F148" s="55"/>
      <c r="G148" s="55"/>
      <c r="H148" s="55"/>
      <c r="I148" s="55"/>
      <c r="J148" s="55"/>
      <c r="K148" s="55"/>
      <c r="L148" s="55"/>
      <c r="M148" s="55"/>
      <c r="N148" s="55"/>
      <c r="O148" s="55"/>
      <c r="P148" s="55"/>
      <c r="Q148" s="55"/>
      <c r="R148" s="55"/>
      <c r="S148" s="55"/>
      <c r="T148" s="55"/>
      <c r="U148" s="55"/>
      <c r="V148" s="55"/>
      <c r="W148" s="55"/>
      <c r="X148" s="55"/>
      <c r="Y148" s="55"/>
      <c r="Z148" s="55"/>
      <c r="AA148" s="55"/>
      <c r="AB148" s="55"/>
    </row>
    <row r="149" spans="1:28" ht="15">
      <c r="A149" s="55"/>
      <c r="B149" s="55"/>
      <c r="C149" s="55"/>
      <c r="D149" s="104"/>
      <c r="E149" s="93"/>
      <c r="F149" s="55"/>
      <c r="G149" s="55"/>
      <c r="H149" s="55"/>
      <c r="I149" s="55"/>
      <c r="J149" s="55"/>
      <c r="K149" s="55"/>
      <c r="L149" s="55"/>
      <c r="M149" s="55"/>
      <c r="N149" s="55"/>
      <c r="O149" s="55"/>
      <c r="P149" s="55"/>
      <c r="Q149" s="55"/>
      <c r="R149" s="55"/>
      <c r="S149" s="55"/>
      <c r="T149" s="55"/>
      <c r="U149" s="55"/>
      <c r="V149" s="55"/>
      <c r="W149" s="55"/>
      <c r="X149" s="55"/>
      <c r="Y149" s="55"/>
      <c r="Z149" s="55"/>
      <c r="AA149" s="55"/>
      <c r="AB149" s="55"/>
    </row>
    <row r="150" spans="1:28" ht="15">
      <c r="A150" s="55"/>
      <c r="B150" s="55"/>
      <c r="C150" s="55"/>
      <c r="D150" s="104"/>
      <c r="E150" s="93"/>
      <c r="F150" s="55"/>
      <c r="G150" s="55"/>
      <c r="H150" s="55"/>
      <c r="I150" s="55"/>
      <c r="J150" s="55"/>
      <c r="K150" s="55"/>
      <c r="L150" s="55"/>
      <c r="M150" s="55"/>
      <c r="N150" s="55"/>
      <c r="O150" s="55"/>
      <c r="P150" s="55"/>
      <c r="Q150" s="55"/>
      <c r="R150" s="55"/>
      <c r="S150" s="55"/>
      <c r="T150" s="55"/>
      <c r="U150" s="55"/>
      <c r="V150" s="55"/>
      <c r="W150" s="55"/>
      <c r="X150" s="55"/>
      <c r="Y150" s="55"/>
      <c r="Z150" s="55"/>
      <c r="AA150" s="55"/>
      <c r="AB150" s="55"/>
    </row>
    <row r="151" spans="1:28" ht="15">
      <c r="A151" s="55"/>
      <c r="B151" s="55"/>
      <c r="C151" s="55"/>
      <c r="D151" s="104"/>
      <c r="E151" s="93"/>
      <c r="F151" s="55"/>
      <c r="G151" s="55"/>
      <c r="H151" s="55"/>
      <c r="I151" s="55"/>
      <c r="J151" s="55"/>
      <c r="K151" s="55"/>
      <c r="L151" s="55"/>
      <c r="M151" s="55"/>
      <c r="N151" s="55"/>
      <c r="O151" s="55"/>
      <c r="P151" s="55"/>
      <c r="Q151" s="55"/>
      <c r="R151" s="55"/>
      <c r="S151" s="55"/>
      <c r="T151" s="55"/>
      <c r="U151" s="55"/>
      <c r="V151" s="55"/>
      <c r="W151" s="55"/>
      <c r="X151" s="55"/>
      <c r="Y151" s="55"/>
      <c r="Z151" s="55"/>
      <c r="AA151" s="55"/>
      <c r="AB151" s="55"/>
    </row>
    <row r="152" spans="1:28" ht="15">
      <c r="A152" s="55"/>
      <c r="B152" s="55"/>
      <c r="C152" s="55"/>
      <c r="D152" s="104"/>
      <c r="E152" s="93"/>
      <c r="F152" s="55"/>
      <c r="G152" s="55"/>
      <c r="H152" s="55"/>
      <c r="I152" s="55"/>
      <c r="J152" s="55"/>
      <c r="K152" s="55"/>
      <c r="L152" s="55"/>
      <c r="M152" s="55"/>
      <c r="N152" s="55"/>
      <c r="O152" s="55"/>
      <c r="P152" s="55"/>
      <c r="Q152" s="55"/>
      <c r="R152" s="55"/>
      <c r="S152" s="55"/>
      <c r="T152" s="55"/>
      <c r="U152" s="55"/>
      <c r="V152" s="55"/>
      <c r="W152" s="55"/>
      <c r="X152" s="55"/>
      <c r="Y152" s="55"/>
      <c r="Z152" s="55"/>
      <c r="AA152" s="55"/>
      <c r="AB152" s="55"/>
    </row>
    <row r="153" spans="1:28" ht="15">
      <c r="A153" s="55"/>
      <c r="B153" s="55"/>
      <c r="C153" s="55"/>
      <c r="D153" s="104"/>
      <c r="E153" s="93"/>
      <c r="F153" s="55"/>
      <c r="G153" s="55"/>
      <c r="H153" s="55"/>
      <c r="I153" s="55"/>
      <c r="J153" s="55"/>
      <c r="K153" s="55"/>
      <c r="L153" s="55"/>
      <c r="M153" s="55"/>
      <c r="N153" s="55"/>
      <c r="O153" s="55"/>
      <c r="P153" s="55"/>
      <c r="Q153" s="55"/>
      <c r="R153" s="55"/>
      <c r="S153" s="55"/>
      <c r="T153" s="55"/>
      <c r="U153" s="55"/>
      <c r="V153" s="55"/>
      <c r="W153" s="55"/>
      <c r="X153" s="55"/>
      <c r="Y153" s="55"/>
      <c r="Z153" s="55"/>
      <c r="AA153" s="55"/>
      <c r="AB153" s="55"/>
    </row>
    <row r="154" spans="1:28" ht="15">
      <c r="A154" s="55"/>
      <c r="B154" s="55"/>
      <c r="C154" s="55"/>
      <c r="D154" s="104"/>
      <c r="E154" s="93"/>
      <c r="F154" s="55"/>
      <c r="G154" s="55"/>
      <c r="H154" s="55"/>
      <c r="I154" s="55"/>
      <c r="J154" s="55"/>
      <c r="K154" s="55"/>
      <c r="L154" s="55"/>
      <c r="M154" s="55"/>
      <c r="N154" s="55"/>
      <c r="O154" s="55"/>
      <c r="P154" s="55"/>
      <c r="Q154" s="55"/>
      <c r="R154" s="55"/>
      <c r="S154" s="55"/>
      <c r="T154" s="55"/>
      <c r="U154" s="55"/>
      <c r="V154" s="55"/>
      <c r="W154" s="55"/>
      <c r="X154" s="55"/>
      <c r="Y154" s="55"/>
      <c r="Z154" s="55"/>
      <c r="AA154" s="55"/>
      <c r="AB154" s="55"/>
    </row>
    <row r="155" spans="1:28" ht="15">
      <c r="A155" s="55"/>
      <c r="B155" s="55"/>
      <c r="C155" s="55"/>
      <c r="D155" s="104"/>
      <c r="E155" s="93"/>
      <c r="F155" s="55"/>
      <c r="G155" s="55"/>
      <c r="H155" s="55"/>
      <c r="I155" s="55"/>
      <c r="J155" s="55"/>
      <c r="K155" s="55"/>
      <c r="L155" s="55"/>
      <c r="M155" s="55"/>
      <c r="N155" s="55"/>
      <c r="O155" s="55"/>
      <c r="P155" s="55"/>
      <c r="Q155" s="55"/>
      <c r="R155" s="55"/>
      <c r="S155" s="55"/>
      <c r="T155" s="55"/>
      <c r="U155" s="55"/>
      <c r="V155" s="55"/>
      <c r="W155" s="55"/>
      <c r="X155" s="55"/>
      <c r="Y155" s="55"/>
      <c r="Z155" s="55"/>
      <c r="AA155" s="55"/>
      <c r="AB155" s="55"/>
    </row>
    <row r="156" spans="1:28" ht="15">
      <c r="A156" s="55"/>
      <c r="B156" s="55"/>
      <c r="C156" s="55"/>
      <c r="D156" s="104"/>
      <c r="E156" s="93"/>
      <c r="F156" s="55"/>
      <c r="G156" s="55"/>
      <c r="H156" s="55"/>
      <c r="I156" s="55"/>
      <c r="J156" s="55"/>
      <c r="K156" s="55"/>
      <c r="L156" s="55"/>
      <c r="M156" s="55"/>
      <c r="N156" s="55"/>
      <c r="O156" s="55"/>
      <c r="P156" s="55"/>
      <c r="Q156" s="55"/>
      <c r="R156" s="55"/>
      <c r="S156" s="55"/>
      <c r="T156" s="55"/>
      <c r="U156" s="55"/>
      <c r="V156" s="55"/>
      <c r="W156" s="55"/>
      <c r="X156" s="55"/>
      <c r="Y156" s="55"/>
      <c r="Z156" s="55"/>
      <c r="AA156" s="55"/>
      <c r="AB156" s="55"/>
    </row>
    <row r="157" spans="1:28" ht="15">
      <c r="A157" s="55"/>
      <c r="B157" s="55"/>
      <c r="C157" s="55"/>
      <c r="D157" s="104"/>
      <c r="E157" s="93"/>
      <c r="F157" s="55"/>
      <c r="G157" s="55"/>
      <c r="H157" s="55"/>
      <c r="I157" s="55"/>
      <c r="J157" s="55"/>
      <c r="K157" s="55"/>
      <c r="L157" s="55"/>
      <c r="M157" s="55"/>
      <c r="N157" s="55"/>
      <c r="O157" s="55"/>
      <c r="P157" s="55"/>
      <c r="Q157" s="55"/>
      <c r="R157" s="55"/>
      <c r="S157" s="55"/>
      <c r="T157" s="55"/>
      <c r="U157" s="55"/>
      <c r="V157" s="55"/>
      <c r="W157" s="55"/>
      <c r="X157" s="55"/>
      <c r="Y157" s="55"/>
      <c r="Z157" s="55"/>
      <c r="AA157" s="55"/>
      <c r="AB157" s="55"/>
    </row>
    <row r="158" spans="1:28" ht="15">
      <c r="A158" s="55"/>
      <c r="B158" s="55"/>
      <c r="C158" s="55"/>
      <c r="D158" s="104"/>
      <c r="E158" s="93"/>
      <c r="F158" s="55"/>
      <c r="G158" s="55"/>
      <c r="H158" s="55"/>
      <c r="I158" s="55"/>
      <c r="J158" s="55"/>
      <c r="K158" s="55"/>
      <c r="L158" s="55"/>
      <c r="M158" s="55"/>
      <c r="N158" s="55"/>
      <c r="O158" s="55"/>
      <c r="P158" s="55"/>
      <c r="Q158" s="55"/>
      <c r="R158" s="55"/>
      <c r="S158" s="55"/>
      <c r="T158" s="55"/>
      <c r="U158" s="55"/>
      <c r="V158" s="55"/>
      <c r="W158" s="55"/>
      <c r="X158" s="55"/>
      <c r="Y158" s="55"/>
      <c r="Z158" s="55"/>
      <c r="AA158" s="55"/>
      <c r="AB158" s="55"/>
    </row>
    <row r="159" spans="1:28" ht="15">
      <c r="A159" s="55"/>
      <c r="B159" s="55"/>
      <c r="C159" s="55"/>
      <c r="D159" s="104"/>
      <c r="E159" s="93"/>
      <c r="F159" s="55"/>
      <c r="G159" s="55"/>
      <c r="H159" s="55"/>
      <c r="I159" s="55"/>
      <c r="J159" s="55"/>
      <c r="K159" s="55"/>
      <c r="L159" s="55"/>
      <c r="M159" s="55"/>
      <c r="N159" s="55"/>
      <c r="O159" s="55"/>
      <c r="P159" s="55"/>
      <c r="Q159" s="55"/>
      <c r="R159" s="55"/>
      <c r="S159" s="55"/>
      <c r="T159" s="55"/>
      <c r="U159" s="55"/>
      <c r="V159" s="55"/>
      <c r="W159" s="55"/>
      <c r="X159" s="55"/>
      <c r="Y159" s="55"/>
      <c r="Z159" s="55"/>
      <c r="AA159" s="55"/>
      <c r="AB159" s="55"/>
    </row>
    <row r="160" spans="1:28" ht="15">
      <c r="A160" s="55"/>
      <c r="B160" s="55"/>
      <c r="C160" s="55"/>
      <c r="D160" s="104"/>
      <c r="E160" s="93"/>
      <c r="F160" s="55"/>
      <c r="G160" s="55"/>
      <c r="H160" s="55"/>
      <c r="I160" s="55"/>
      <c r="J160" s="55"/>
      <c r="K160" s="55"/>
      <c r="L160" s="55"/>
      <c r="M160" s="55"/>
      <c r="N160" s="55"/>
      <c r="O160" s="55"/>
      <c r="P160" s="55"/>
      <c r="Q160" s="55"/>
      <c r="R160" s="55"/>
      <c r="S160" s="55"/>
      <c r="T160" s="55"/>
      <c r="U160" s="55"/>
      <c r="V160" s="55"/>
      <c r="W160" s="55"/>
      <c r="X160" s="55"/>
      <c r="Y160" s="55"/>
      <c r="Z160" s="55"/>
      <c r="AA160" s="55"/>
      <c r="AB160" s="55"/>
    </row>
    <row r="161" spans="1:28" ht="15">
      <c r="A161" s="55"/>
      <c r="B161" s="55"/>
      <c r="C161" s="55"/>
      <c r="D161" s="104"/>
      <c r="E161" s="93"/>
      <c r="F161" s="55"/>
      <c r="G161" s="55"/>
      <c r="H161" s="55"/>
      <c r="I161" s="55"/>
      <c r="J161" s="55"/>
      <c r="K161" s="55"/>
      <c r="L161" s="55"/>
      <c r="M161" s="55"/>
      <c r="N161" s="55"/>
      <c r="O161" s="55"/>
      <c r="P161" s="55"/>
      <c r="Q161" s="55"/>
      <c r="R161" s="55"/>
      <c r="S161" s="55"/>
      <c r="T161" s="55"/>
      <c r="U161" s="55"/>
      <c r="V161" s="55"/>
      <c r="W161" s="55"/>
      <c r="X161" s="55"/>
      <c r="Y161" s="55"/>
      <c r="Z161" s="55"/>
      <c r="AA161" s="55"/>
      <c r="AB161" s="55"/>
    </row>
    <row r="162" spans="1:28" ht="15">
      <c r="A162" s="55"/>
      <c r="B162" s="55"/>
      <c r="C162" s="55"/>
      <c r="D162" s="104"/>
      <c r="E162" s="93"/>
      <c r="F162" s="55"/>
      <c r="G162" s="55"/>
      <c r="H162" s="55"/>
      <c r="I162" s="55"/>
      <c r="J162" s="55"/>
      <c r="K162" s="55"/>
      <c r="L162" s="55"/>
      <c r="M162" s="55"/>
      <c r="N162" s="55"/>
      <c r="O162" s="55"/>
      <c r="P162" s="55"/>
      <c r="Q162" s="55"/>
      <c r="R162" s="55"/>
      <c r="S162" s="55"/>
      <c r="T162" s="55"/>
      <c r="U162" s="55"/>
      <c r="V162" s="55"/>
      <c r="W162" s="55"/>
      <c r="X162" s="55"/>
      <c r="Y162" s="55"/>
      <c r="Z162" s="55"/>
      <c r="AA162" s="55"/>
      <c r="AB162" s="55"/>
    </row>
    <row r="163" spans="1:28" ht="15">
      <c r="A163" s="55"/>
      <c r="B163" s="55"/>
      <c r="C163" s="55"/>
      <c r="D163" s="104"/>
      <c r="E163" s="93"/>
      <c r="F163" s="55"/>
      <c r="G163" s="55"/>
      <c r="H163" s="55"/>
      <c r="I163" s="55"/>
      <c r="J163" s="55"/>
      <c r="K163" s="55"/>
      <c r="L163" s="55"/>
      <c r="M163" s="55"/>
      <c r="N163" s="55"/>
      <c r="O163" s="55"/>
      <c r="P163" s="55"/>
      <c r="Q163" s="55"/>
      <c r="R163" s="55"/>
      <c r="S163" s="55"/>
      <c r="T163" s="55"/>
      <c r="U163" s="55"/>
      <c r="V163" s="55"/>
      <c r="W163" s="55"/>
      <c r="X163" s="55"/>
      <c r="Y163" s="55"/>
      <c r="Z163" s="55"/>
      <c r="AA163" s="55"/>
      <c r="AB163" s="55"/>
    </row>
    <row r="164" spans="1:28" ht="15">
      <c r="A164" s="55"/>
      <c r="B164" s="55"/>
      <c r="C164" s="55"/>
      <c r="D164" s="104"/>
      <c r="E164" s="93"/>
      <c r="F164" s="55"/>
      <c r="G164" s="55"/>
      <c r="H164" s="55"/>
      <c r="I164" s="55"/>
      <c r="J164" s="55"/>
      <c r="K164" s="55"/>
      <c r="L164" s="55"/>
      <c r="M164" s="55"/>
      <c r="N164" s="55"/>
      <c r="O164" s="55"/>
      <c r="P164" s="55"/>
      <c r="Q164" s="55"/>
      <c r="R164" s="55"/>
      <c r="S164" s="55"/>
      <c r="T164" s="55"/>
      <c r="U164" s="55"/>
      <c r="V164" s="55"/>
      <c r="W164" s="55"/>
      <c r="X164" s="55"/>
      <c r="Y164" s="55"/>
      <c r="Z164" s="55"/>
      <c r="AA164" s="55"/>
      <c r="AB164" s="55"/>
    </row>
    <row r="165" spans="1:28" ht="15">
      <c r="A165" s="55"/>
      <c r="B165" s="55"/>
      <c r="C165" s="55"/>
      <c r="D165" s="104"/>
      <c r="E165" s="93"/>
      <c r="F165" s="55"/>
      <c r="G165" s="55"/>
      <c r="H165" s="55"/>
      <c r="I165" s="55"/>
      <c r="J165" s="55"/>
      <c r="K165" s="55"/>
      <c r="L165" s="55"/>
      <c r="M165" s="55"/>
      <c r="N165" s="55"/>
      <c r="O165" s="55"/>
      <c r="P165" s="55"/>
      <c r="Q165" s="55"/>
      <c r="R165" s="55"/>
      <c r="S165" s="55"/>
      <c r="T165" s="55"/>
      <c r="U165" s="55"/>
      <c r="V165" s="55"/>
      <c r="W165" s="55"/>
      <c r="X165" s="55"/>
      <c r="Y165" s="55"/>
      <c r="Z165" s="55"/>
      <c r="AA165" s="55"/>
      <c r="AB165" s="55"/>
    </row>
    <row r="166" spans="1:28" ht="15">
      <c r="A166" s="55"/>
      <c r="B166" s="55"/>
      <c r="C166" s="55"/>
      <c r="D166" s="104"/>
      <c r="E166" s="93"/>
      <c r="F166" s="55"/>
      <c r="G166" s="55"/>
      <c r="H166" s="55"/>
      <c r="I166" s="55"/>
      <c r="J166" s="55"/>
      <c r="K166" s="55"/>
      <c r="L166" s="55"/>
      <c r="M166" s="55"/>
      <c r="N166" s="55"/>
      <c r="O166" s="55"/>
      <c r="P166" s="55"/>
      <c r="Q166" s="55"/>
      <c r="R166" s="55"/>
      <c r="S166" s="55"/>
      <c r="T166" s="55"/>
      <c r="U166" s="55"/>
      <c r="V166" s="55"/>
      <c r="W166" s="55"/>
      <c r="X166" s="55"/>
      <c r="Y166" s="55"/>
      <c r="Z166" s="55"/>
      <c r="AA166" s="55"/>
      <c r="AB166" s="55"/>
    </row>
    <row r="167" spans="1:28" ht="15">
      <c r="A167" s="55"/>
      <c r="B167" s="55"/>
      <c r="C167" s="55"/>
      <c r="D167" s="104"/>
      <c r="E167" s="93"/>
      <c r="F167" s="55"/>
      <c r="G167" s="55"/>
      <c r="H167" s="55"/>
      <c r="I167" s="55"/>
      <c r="J167" s="55"/>
      <c r="K167" s="55"/>
      <c r="L167" s="55"/>
      <c r="M167" s="55"/>
      <c r="N167" s="55"/>
      <c r="O167" s="55"/>
      <c r="P167" s="55"/>
      <c r="Q167" s="55"/>
      <c r="R167" s="55"/>
      <c r="S167" s="55"/>
      <c r="T167" s="55"/>
      <c r="U167" s="55"/>
      <c r="V167" s="55"/>
      <c r="W167" s="55"/>
      <c r="X167" s="55"/>
      <c r="Y167" s="55"/>
      <c r="Z167" s="55"/>
      <c r="AA167" s="55"/>
      <c r="AB167" s="55"/>
    </row>
    <row r="168" spans="1:28" ht="15">
      <c r="A168" s="55"/>
      <c r="B168" s="55"/>
      <c r="C168" s="55"/>
      <c r="D168" s="104"/>
      <c r="E168" s="93"/>
      <c r="F168" s="55"/>
      <c r="G168" s="55"/>
      <c r="H168" s="55"/>
      <c r="I168" s="55"/>
      <c r="J168" s="55"/>
      <c r="K168" s="55"/>
      <c r="L168" s="55"/>
      <c r="M168" s="55"/>
      <c r="N168" s="55"/>
      <c r="O168" s="55"/>
      <c r="P168" s="55"/>
      <c r="Q168" s="55"/>
      <c r="R168" s="55"/>
      <c r="S168" s="55"/>
      <c r="T168" s="55"/>
      <c r="U168" s="55"/>
      <c r="V168" s="55"/>
      <c r="W168" s="55"/>
      <c r="X168" s="55"/>
      <c r="Y168" s="55"/>
      <c r="Z168" s="55"/>
      <c r="AA168" s="55"/>
      <c r="AB168" s="55"/>
    </row>
    <row r="169" spans="1:28" ht="15">
      <c r="A169" s="55"/>
      <c r="B169" s="55"/>
      <c r="C169" s="55"/>
      <c r="D169" s="104"/>
      <c r="E169" s="93"/>
      <c r="F169" s="55"/>
      <c r="G169" s="55"/>
      <c r="H169" s="55"/>
      <c r="I169" s="55"/>
      <c r="J169" s="55"/>
      <c r="K169" s="55"/>
      <c r="L169" s="55"/>
      <c r="M169" s="55"/>
      <c r="N169" s="55"/>
      <c r="O169" s="55"/>
      <c r="P169" s="55"/>
      <c r="Q169" s="55"/>
      <c r="R169" s="55"/>
      <c r="S169" s="55"/>
      <c r="T169" s="55"/>
      <c r="U169" s="55"/>
      <c r="V169" s="55"/>
      <c r="W169" s="55"/>
      <c r="X169" s="55"/>
      <c r="Y169" s="55"/>
      <c r="Z169" s="55"/>
      <c r="AA169" s="55"/>
      <c r="AB169" s="55"/>
    </row>
    <row r="170" spans="1:28" ht="15">
      <c r="A170" s="55"/>
      <c r="B170" s="55"/>
      <c r="C170" s="55"/>
      <c r="D170" s="104"/>
      <c r="E170" s="93"/>
      <c r="F170" s="55"/>
      <c r="G170" s="55"/>
      <c r="H170" s="55"/>
      <c r="I170" s="55"/>
      <c r="J170" s="55"/>
      <c r="K170" s="55"/>
      <c r="L170" s="55"/>
      <c r="M170" s="55"/>
      <c r="N170" s="55"/>
      <c r="O170" s="55"/>
      <c r="P170" s="55"/>
      <c r="Q170" s="55"/>
      <c r="R170" s="55"/>
      <c r="S170" s="55"/>
      <c r="T170" s="55"/>
      <c r="U170" s="55"/>
      <c r="V170" s="55"/>
      <c r="W170" s="55"/>
      <c r="X170" s="55"/>
      <c r="Y170" s="55"/>
      <c r="Z170" s="55"/>
      <c r="AA170" s="55"/>
      <c r="AB170" s="55"/>
    </row>
    <row r="171" spans="1:28" ht="15">
      <c r="A171" s="55"/>
      <c r="B171" s="55"/>
      <c r="C171" s="55"/>
      <c r="D171" s="104"/>
      <c r="E171" s="93"/>
      <c r="F171" s="55"/>
      <c r="G171" s="55"/>
      <c r="H171" s="55"/>
      <c r="I171" s="55"/>
      <c r="J171" s="55"/>
      <c r="K171" s="55"/>
      <c r="L171" s="55"/>
      <c r="M171" s="55"/>
      <c r="N171" s="55"/>
      <c r="O171" s="55"/>
      <c r="P171" s="55"/>
      <c r="Q171" s="55"/>
      <c r="R171" s="55"/>
      <c r="S171" s="55"/>
      <c r="T171" s="55"/>
      <c r="U171" s="55"/>
      <c r="V171" s="55"/>
      <c r="W171" s="55"/>
      <c r="X171" s="55"/>
      <c r="Y171" s="55"/>
      <c r="Z171" s="55"/>
      <c r="AA171" s="55"/>
      <c r="AB171" s="55"/>
    </row>
    <row r="172" spans="1:28" ht="15">
      <c r="A172" s="55"/>
      <c r="B172" s="55"/>
      <c r="C172" s="55"/>
      <c r="D172" s="104"/>
      <c r="E172" s="93"/>
      <c r="F172" s="55"/>
      <c r="G172" s="55"/>
      <c r="H172" s="55"/>
      <c r="I172" s="55"/>
      <c r="J172" s="55"/>
      <c r="K172" s="55"/>
      <c r="L172" s="55"/>
      <c r="M172" s="55"/>
      <c r="N172" s="55"/>
      <c r="O172" s="55"/>
      <c r="P172" s="55"/>
      <c r="Q172" s="55"/>
      <c r="R172" s="55"/>
      <c r="S172" s="55"/>
      <c r="T172" s="55"/>
      <c r="U172" s="55"/>
      <c r="V172" s="55"/>
      <c r="W172" s="55"/>
      <c r="X172" s="55"/>
      <c r="Y172" s="55"/>
      <c r="Z172" s="55"/>
      <c r="AA172" s="55"/>
      <c r="AB172" s="55"/>
    </row>
    <row r="173" spans="1:28" ht="15">
      <c r="A173" s="55"/>
      <c r="B173" s="55"/>
      <c r="C173" s="55"/>
      <c r="D173" s="104"/>
      <c r="E173" s="93"/>
      <c r="F173" s="55"/>
      <c r="G173" s="55"/>
      <c r="H173" s="55"/>
      <c r="I173" s="55"/>
      <c r="J173" s="55"/>
      <c r="K173" s="55"/>
      <c r="L173" s="55"/>
      <c r="M173" s="55"/>
      <c r="N173" s="55"/>
      <c r="O173" s="55"/>
      <c r="P173" s="55"/>
      <c r="Q173" s="55"/>
      <c r="R173" s="55"/>
      <c r="S173" s="55"/>
      <c r="T173" s="55"/>
      <c r="U173" s="55"/>
      <c r="V173" s="55"/>
      <c r="W173" s="55"/>
      <c r="X173" s="55"/>
      <c r="Y173" s="55"/>
      <c r="Z173" s="55"/>
      <c r="AA173" s="55"/>
      <c r="AB173" s="55"/>
    </row>
    <row r="174" spans="1:28" ht="15">
      <c r="A174" s="55"/>
      <c r="B174" s="55"/>
      <c r="C174" s="55"/>
      <c r="D174" s="104"/>
      <c r="E174" s="93"/>
      <c r="F174" s="55"/>
      <c r="G174" s="55"/>
      <c r="H174" s="55"/>
      <c r="I174" s="55"/>
      <c r="J174" s="55"/>
      <c r="K174" s="55"/>
      <c r="L174" s="55"/>
      <c r="M174" s="55"/>
      <c r="N174" s="55"/>
      <c r="O174" s="55"/>
      <c r="P174" s="55"/>
      <c r="Q174" s="55"/>
      <c r="R174" s="55"/>
      <c r="S174" s="55"/>
      <c r="T174" s="55"/>
      <c r="U174" s="55"/>
      <c r="V174" s="55"/>
      <c r="W174" s="55"/>
      <c r="X174" s="55"/>
      <c r="Y174" s="55"/>
      <c r="Z174" s="55"/>
      <c r="AA174" s="55"/>
      <c r="AB174" s="55"/>
    </row>
    <row r="175" spans="1:28" ht="15">
      <c r="A175" s="55"/>
      <c r="B175" s="55"/>
      <c r="C175" s="55"/>
      <c r="D175" s="104"/>
      <c r="E175" s="93"/>
      <c r="F175" s="55"/>
      <c r="G175" s="55"/>
      <c r="H175" s="55"/>
      <c r="I175" s="55"/>
      <c r="J175" s="55"/>
      <c r="K175" s="55"/>
      <c r="L175" s="55"/>
      <c r="M175" s="55"/>
      <c r="N175" s="55"/>
      <c r="O175" s="55"/>
      <c r="P175" s="55"/>
      <c r="Q175" s="55"/>
      <c r="R175" s="55"/>
      <c r="S175" s="55"/>
      <c r="T175" s="55"/>
      <c r="U175" s="55"/>
      <c r="V175" s="55"/>
      <c r="W175" s="55"/>
      <c r="X175" s="55"/>
      <c r="Y175" s="55"/>
      <c r="Z175" s="55"/>
      <c r="AA175" s="55"/>
      <c r="AB175" s="55"/>
    </row>
    <row r="176" spans="1:28" ht="15">
      <c r="A176" s="55"/>
      <c r="B176" s="55"/>
      <c r="C176" s="55"/>
      <c r="D176" s="104"/>
      <c r="E176" s="93"/>
      <c r="F176" s="55"/>
      <c r="G176" s="55"/>
      <c r="H176" s="55"/>
      <c r="I176" s="55"/>
      <c r="J176" s="55"/>
      <c r="K176" s="55"/>
      <c r="L176" s="55"/>
      <c r="M176" s="55"/>
      <c r="N176" s="55"/>
      <c r="O176" s="55"/>
      <c r="P176" s="55"/>
      <c r="Q176" s="55"/>
      <c r="R176" s="55"/>
      <c r="S176" s="55"/>
      <c r="T176" s="55"/>
      <c r="U176" s="55"/>
      <c r="V176" s="55"/>
      <c r="W176" s="55"/>
      <c r="X176" s="55"/>
      <c r="Y176" s="55"/>
      <c r="Z176" s="55"/>
      <c r="AA176" s="55"/>
      <c r="AB176" s="55"/>
    </row>
    <row r="177" spans="1:28" ht="15">
      <c r="A177" s="55"/>
      <c r="B177" s="55"/>
      <c r="C177" s="55"/>
      <c r="D177" s="104"/>
      <c r="E177" s="93"/>
      <c r="F177" s="55"/>
      <c r="G177" s="55"/>
      <c r="H177" s="55"/>
      <c r="I177" s="55"/>
      <c r="J177" s="55"/>
      <c r="K177" s="55"/>
      <c r="L177" s="55"/>
      <c r="M177" s="55"/>
      <c r="N177" s="55"/>
      <c r="O177" s="55"/>
      <c r="P177" s="55"/>
      <c r="Q177" s="55"/>
      <c r="R177" s="55"/>
      <c r="S177" s="55"/>
      <c r="T177" s="55"/>
      <c r="U177" s="55"/>
      <c r="V177" s="55"/>
      <c r="W177" s="55"/>
      <c r="X177" s="55"/>
      <c r="Y177" s="55"/>
      <c r="Z177" s="55"/>
      <c r="AA177" s="55"/>
      <c r="AB177" s="55"/>
    </row>
    <row r="178" spans="1:28" ht="15">
      <c r="A178" s="55"/>
      <c r="B178" s="55"/>
      <c r="C178" s="55"/>
      <c r="D178" s="104"/>
      <c r="E178" s="93"/>
      <c r="F178" s="55"/>
      <c r="G178" s="55"/>
      <c r="H178" s="55"/>
      <c r="I178" s="55"/>
      <c r="J178" s="55"/>
      <c r="K178" s="55"/>
      <c r="L178" s="55"/>
      <c r="M178" s="55"/>
      <c r="N178" s="55"/>
      <c r="O178" s="55"/>
      <c r="P178" s="55"/>
      <c r="Q178" s="55"/>
      <c r="R178" s="55"/>
      <c r="S178" s="55"/>
      <c r="T178" s="55"/>
      <c r="U178" s="55"/>
      <c r="V178" s="55"/>
      <c r="W178" s="55"/>
      <c r="X178" s="55"/>
      <c r="Y178" s="55"/>
      <c r="Z178" s="55"/>
      <c r="AA178" s="55"/>
      <c r="AB178" s="55"/>
    </row>
    <row r="179" spans="1:28" ht="15">
      <c r="A179" s="55"/>
      <c r="B179" s="55"/>
      <c r="C179" s="55"/>
      <c r="D179" s="104"/>
      <c r="E179" s="93"/>
      <c r="F179" s="55"/>
      <c r="G179" s="55"/>
      <c r="H179" s="55"/>
      <c r="I179" s="55"/>
      <c r="J179" s="55"/>
      <c r="K179" s="55"/>
      <c r="L179" s="55"/>
      <c r="M179" s="55"/>
      <c r="N179" s="55"/>
      <c r="O179" s="55"/>
      <c r="P179" s="55"/>
      <c r="Q179" s="55"/>
      <c r="R179" s="55"/>
      <c r="S179" s="55"/>
      <c r="T179" s="55"/>
      <c r="U179" s="55"/>
      <c r="V179" s="55"/>
      <c r="W179" s="55"/>
      <c r="X179" s="55"/>
      <c r="Y179" s="55"/>
      <c r="Z179" s="55"/>
      <c r="AA179" s="55"/>
      <c r="AB179" s="55"/>
    </row>
    <row r="180" spans="1:28" ht="15">
      <c r="A180" s="55"/>
      <c r="B180" s="55"/>
      <c r="C180" s="55"/>
      <c r="D180" s="104"/>
      <c r="E180" s="93"/>
      <c r="F180" s="55"/>
      <c r="G180" s="55"/>
      <c r="H180" s="55"/>
      <c r="I180" s="55"/>
      <c r="J180" s="55"/>
      <c r="K180" s="55"/>
      <c r="L180" s="55"/>
      <c r="M180" s="55"/>
      <c r="N180" s="55"/>
      <c r="O180" s="55"/>
      <c r="P180" s="55"/>
      <c r="Q180" s="55"/>
      <c r="R180" s="55"/>
      <c r="S180" s="55"/>
      <c r="T180" s="55"/>
      <c r="U180" s="55"/>
      <c r="V180" s="55"/>
      <c r="W180" s="55"/>
      <c r="X180" s="55"/>
      <c r="Y180" s="55"/>
      <c r="Z180" s="55"/>
      <c r="AA180" s="55"/>
      <c r="AB180" s="55"/>
    </row>
    <row r="181" spans="1:28" ht="15">
      <c r="A181" s="55"/>
      <c r="B181" s="55"/>
      <c r="C181" s="55"/>
      <c r="D181" s="104"/>
      <c r="E181" s="93"/>
      <c r="F181" s="55"/>
      <c r="G181" s="55"/>
      <c r="H181" s="55"/>
      <c r="I181" s="55"/>
      <c r="J181" s="55"/>
      <c r="K181" s="55"/>
      <c r="L181" s="55"/>
      <c r="M181" s="55"/>
      <c r="N181" s="55"/>
      <c r="O181" s="55"/>
      <c r="P181" s="55"/>
      <c r="Q181" s="55"/>
      <c r="R181" s="55"/>
      <c r="S181" s="55"/>
      <c r="T181" s="55"/>
      <c r="U181" s="55"/>
      <c r="V181" s="55"/>
      <c r="W181" s="55"/>
      <c r="X181" s="55"/>
      <c r="Y181" s="55"/>
      <c r="Z181" s="55"/>
      <c r="AA181" s="55"/>
      <c r="AB181" s="55"/>
    </row>
    <row r="182" spans="1:28" ht="15">
      <c r="A182" s="55"/>
      <c r="B182" s="55"/>
      <c r="C182" s="55"/>
      <c r="D182" s="104"/>
      <c r="E182" s="93"/>
      <c r="F182" s="55"/>
      <c r="G182" s="55"/>
      <c r="H182" s="55"/>
      <c r="I182" s="55"/>
      <c r="J182" s="55"/>
      <c r="K182" s="55"/>
      <c r="L182" s="55"/>
      <c r="M182" s="55"/>
      <c r="N182" s="55"/>
      <c r="O182" s="55"/>
      <c r="P182" s="55"/>
      <c r="Q182" s="55"/>
      <c r="R182" s="55"/>
      <c r="S182" s="55"/>
      <c r="T182" s="55"/>
      <c r="U182" s="55"/>
      <c r="V182" s="55"/>
      <c r="W182" s="55"/>
      <c r="X182" s="55"/>
      <c r="Y182" s="55"/>
      <c r="Z182" s="55"/>
      <c r="AA182" s="55"/>
      <c r="AB182" s="55"/>
    </row>
    <row r="183" spans="1:28" ht="15">
      <c r="A183" s="55"/>
      <c r="B183" s="55"/>
      <c r="C183" s="55"/>
      <c r="D183" s="104"/>
      <c r="E183" s="93"/>
      <c r="F183" s="55"/>
      <c r="G183" s="55"/>
      <c r="H183" s="55"/>
      <c r="I183" s="55"/>
      <c r="J183" s="55"/>
      <c r="K183" s="55"/>
      <c r="L183" s="55"/>
      <c r="M183" s="55"/>
      <c r="N183" s="55"/>
      <c r="O183" s="55"/>
      <c r="P183" s="55"/>
      <c r="Q183" s="55"/>
      <c r="R183" s="55"/>
      <c r="S183" s="55"/>
      <c r="T183" s="55"/>
      <c r="U183" s="55"/>
      <c r="V183" s="55"/>
      <c r="W183" s="55"/>
      <c r="X183" s="55"/>
      <c r="Y183" s="55"/>
      <c r="Z183" s="55"/>
      <c r="AA183" s="55"/>
      <c r="AB183" s="55"/>
    </row>
    <row r="184" spans="1:28" ht="15">
      <c r="A184" s="55"/>
      <c r="B184" s="55"/>
      <c r="C184" s="55"/>
      <c r="D184" s="104"/>
      <c r="E184" s="93"/>
      <c r="F184" s="55"/>
      <c r="G184" s="55"/>
      <c r="H184" s="55"/>
      <c r="I184" s="55"/>
      <c r="J184" s="55"/>
      <c r="K184" s="55"/>
      <c r="L184" s="55"/>
      <c r="M184" s="55"/>
      <c r="N184" s="55"/>
      <c r="O184" s="55"/>
      <c r="P184" s="55"/>
      <c r="Q184" s="55"/>
      <c r="R184" s="55"/>
      <c r="S184" s="55"/>
      <c r="T184" s="55"/>
      <c r="U184" s="55"/>
      <c r="V184" s="55"/>
      <c r="W184" s="55"/>
      <c r="X184" s="55"/>
      <c r="Y184" s="55"/>
      <c r="Z184" s="55"/>
      <c r="AA184" s="55"/>
      <c r="AB184" s="55"/>
    </row>
    <row r="185" spans="1:28" ht="15">
      <c r="A185" s="55"/>
      <c r="B185" s="55"/>
      <c r="C185" s="55"/>
      <c r="D185" s="104"/>
      <c r="E185" s="93"/>
      <c r="F185" s="55"/>
      <c r="G185" s="55"/>
      <c r="H185" s="55"/>
      <c r="I185" s="55"/>
      <c r="J185" s="55"/>
      <c r="K185" s="55"/>
      <c r="L185" s="55"/>
      <c r="M185" s="55"/>
      <c r="N185" s="55"/>
      <c r="O185" s="55"/>
      <c r="P185" s="55"/>
      <c r="Q185" s="55"/>
      <c r="R185" s="55"/>
      <c r="S185" s="55"/>
      <c r="T185" s="55"/>
      <c r="U185" s="55"/>
      <c r="V185" s="55"/>
      <c r="W185" s="55"/>
      <c r="X185" s="55"/>
      <c r="Y185" s="55"/>
      <c r="Z185" s="55"/>
      <c r="AA185" s="55"/>
      <c r="AB185" s="55"/>
    </row>
    <row r="186" spans="1:28" ht="15">
      <c r="A186" s="55"/>
      <c r="B186" s="55"/>
      <c r="C186" s="55"/>
      <c r="D186" s="104"/>
      <c r="E186" s="93"/>
      <c r="F186" s="55"/>
      <c r="G186" s="55"/>
      <c r="H186" s="55"/>
      <c r="I186" s="55"/>
      <c r="J186" s="55"/>
      <c r="K186" s="55"/>
      <c r="L186" s="55"/>
      <c r="M186" s="55"/>
      <c r="N186" s="55"/>
      <c r="O186" s="55"/>
      <c r="P186" s="55"/>
      <c r="Q186" s="55"/>
      <c r="R186" s="55"/>
      <c r="S186" s="55"/>
      <c r="T186" s="55"/>
      <c r="U186" s="55"/>
      <c r="V186" s="55"/>
      <c r="W186" s="55"/>
      <c r="X186" s="55"/>
      <c r="Y186" s="55"/>
      <c r="Z186" s="55"/>
      <c r="AA186" s="55"/>
      <c r="AB186" s="55"/>
    </row>
    <row r="187" spans="1:28" ht="15">
      <c r="A187" s="55"/>
      <c r="B187" s="55"/>
      <c r="C187" s="55"/>
      <c r="D187" s="104"/>
      <c r="E187" s="93"/>
      <c r="F187" s="55"/>
      <c r="G187" s="55"/>
      <c r="H187" s="55"/>
      <c r="I187" s="55"/>
      <c r="J187" s="55"/>
      <c r="K187" s="55"/>
      <c r="L187" s="55"/>
      <c r="M187" s="55"/>
      <c r="N187" s="55"/>
      <c r="O187" s="55"/>
      <c r="P187" s="55"/>
      <c r="Q187" s="55"/>
      <c r="R187" s="55"/>
      <c r="S187" s="55"/>
      <c r="T187" s="55"/>
      <c r="U187" s="55"/>
      <c r="V187" s="55"/>
      <c r="W187" s="55"/>
      <c r="X187" s="55"/>
      <c r="Y187" s="55"/>
      <c r="Z187" s="55"/>
      <c r="AA187" s="55"/>
      <c r="AB187" s="55"/>
    </row>
    <row r="188" spans="1:28" ht="15">
      <c r="A188" s="55"/>
      <c r="B188" s="55"/>
      <c r="C188" s="55"/>
      <c r="D188" s="104"/>
      <c r="E188" s="93"/>
      <c r="F188" s="55"/>
      <c r="G188" s="55"/>
      <c r="H188" s="55"/>
      <c r="I188" s="55"/>
      <c r="J188" s="55"/>
      <c r="K188" s="55"/>
      <c r="L188" s="55"/>
      <c r="M188" s="55"/>
      <c r="N188" s="55"/>
      <c r="O188" s="55"/>
      <c r="P188" s="55"/>
      <c r="Q188" s="55"/>
      <c r="R188" s="55"/>
      <c r="S188" s="55"/>
      <c r="T188" s="55"/>
      <c r="U188" s="55"/>
      <c r="V188" s="55"/>
      <c r="W188" s="55"/>
      <c r="X188" s="55"/>
      <c r="Y188" s="55"/>
      <c r="Z188" s="55"/>
      <c r="AA188" s="55"/>
      <c r="AB188" s="55"/>
    </row>
    <row r="189" spans="1:28" ht="15">
      <c r="A189" s="55"/>
      <c r="B189" s="55"/>
      <c r="C189" s="55"/>
      <c r="D189" s="104"/>
      <c r="E189" s="93"/>
      <c r="F189" s="55"/>
      <c r="G189" s="55"/>
      <c r="H189" s="55"/>
      <c r="I189" s="55"/>
      <c r="J189" s="55"/>
      <c r="K189" s="55"/>
      <c r="L189" s="55"/>
      <c r="M189" s="55"/>
      <c r="N189" s="55"/>
      <c r="O189" s="55"/>
      <c r="P189" s="55"/>
      <c r="Q189" s="55"/>
      <c r="R189" s="55"/>
      <c r="S189" s="55"/>
      <c r="T189" s="55"/>
      <c r="U189" s="55"/>
      <c r="V189" s="55"/>
      <c r="W189" s="55"/>
      <c r="X189" s="55"/>
      <c r="Y189" s="55"/>
      <c r="Z189" s="55"/>
      <c r="AA189" s="55"/>
      <c r="AB189" s="55"/>
    </row>
    <row r="190" spans="1:28" ht="15">
      <c r="A190" s="55"/>
      <c r="B190" s="55"/>
      <c r="C190" s="55"/>
      <c r="D190" s="104"/>
      <c r="E190" s="93"/>
      <c r="F190" s="55"/>
      <c r="G190" s="55"/>
      <c r="H190" s="55"/>
      <c r="I190" s="55"/>
      <c r="J190" s="55"/>
      <c r="K190" s="55"/>
      <c r="L190" s="55"/>
      <c r="M190" s="55"/>
      <c r="N190" s="55"/>
      <c r="O190" s="55"/>
      <c r="P190" s="55"/>
      <c r="Q190" s="55"/>
      <c r="R190" s="55"/>
      <c r="S190" s="55"/>
      <c r="T190" s="55"/>
      <c r="U190" s="55"/>
      <c r="V190" s="55"/>
      <c r="W190" s="55"/>
      <c r="X190" s="55"/>
      <c r="Y190" s="55"/>
      <c r="Z190" s="55"/>
      <c r="AA190" s="55"/>
      <c r="AB190" s="55"/>
    </row>
    <row r="191" spans="1:28" ht="15">
      <c r="A191" s="55"/>
      <c r="B191" s="55"/>
      <c r="C191" s="55"/>
      <c r="D191" s="104"/>
      <c r="E191" s="93"/>
      <c r="F191" s="55"/>
      <c r="G191" s="55"/>
      <c r="H191" s="55"/>
      <c r="I191" s="55"/>
      <c r="J191" s="55"/>
      <c r="K191" s="55"/>
      <c r="L191" s="55"/>
      <c r="M191" s="55"/>
      <c r="N191" s="55"/>
      <c r="O191" s="55"/>
      <c r="P191" s="55"/>
      <c r="Q191" s="55"/>
      <c r="R191" s="55"/>
      <c r="S191" s="55"/>
      <c r="T191" s="55"/>
      <c r="U191" s="55"/>
      <c r="V191" s="55"/>
      <c r="W191" s="55"/>
      <c r="X191" s="55"/>
      <c r="Y191" s="55"/>
      <c r="Z191" s="55"/>
      <c r="AA191" s="55"/>
      <c r="AB191" s="55"/>
    </row>
    <row r="192" spans="1:28" ht="15">
      <c r="A192" s="55"/>
      <c r="B192" s="55"/>
      <c r="C192" s="55"/>
      <c r="D192" s="104"/>
      <c r="E192" s="93"/>
      <c r="F192" s="55"/>
      <c r="G192" s="55"/>
      <c r="H192" s="55"/>
      <c r="I192" s="55"/>
      <c r="J192" s="55"/>
      <c r="K192" s="55"/>
      <c r="L192" s="55"/>
      <c r="M192" s="55"/>
      <c r="N192" s="55"/>
      <c r="O192" s="55"/>
      <c r="P192" s="55"/>
      <c r="Q192" s="55"/>
      <c r="R192" s="55"/>
      <c r="S192" s="55"/>
      <c r="T192" s="55"/>
      <c r="U192" s="55"/>
      <c r="V192" s="55"/>
      <c r="W192" s="55"/>
      <c r="X192" s="55"/>
      <c r="Y192" s="55"/>
      <c r="Z192" s="55"/>
      <c r="AA192" s="55"/>
      <c r="AB192" s="55"/>
    </row>
    <row r="193" spans="1:28" ht="15">
      <c r="A193" s="55"/>
      <c r="B193" s="55"/>
      <c r="C193" s="55"/>
      <c r="D193" s="104"/>
      <c r="E193" s="93"/>
      <c r="F193" s="55"/>
      <c r="G193" s="55"/>
      <c r="H193" s="55"/>
      <c r="I193" s="55"/>
      <c r="J193" s="55"/>
      <c r="K193" s="55"/>
      <c r="L193" s="55"/>
      <c r="M193" s="55"/>
      <c r="N193" s="55"/>
      <c r="O193" s="55"/>
      <c r="P193" s="55"/>
      <c r="Q193" s="55"/>
      <c r="R193" s="55"/>
      <c r="S193" s="55"/>
      <c r="T193" s="55"/>
      <c r="U193" s="55"/>
      <c r="V193" s="55"/>
      <c r="W193" s="55"/>
      <c r="X193" s="55"/>
      <c r="Y193" s="55"/>
      <c r="Z193" s="55"/>
      <c r="AA193" s="55"/>
      <c r="AB193" s="55"/>
    </row>
    <row r="194" spans="1:28" ht="15">
      <c r="A194" s="55"/>
      <c r="B194" s="55"/>
      <c r="C194" s="55"/>
      <c r="D194" s="104"/>
      <c r="E194" s="93"/>
      <c r="F194" s="55"/>
      <c r="G194" s="55"/>
      <c r="H194" s="55"/>
      <c r="I194" s="55"/>
      <c r="J194" s="55"/>
      <c r="K194" s="55"/>
      <c r="L194" s="55"/>
      <c r="M194" s="55"/>
      <c r="N194" s="55"/>
      <c r="O194" s="55"/>
      <c r="P194" s="55"/>
      <c r="Q194" s="55"/>
      <c r="R194" s="55"/>
      <c r="S194" s="55"/>
      <c r="T194" s="55"/>
      <c r="U194" s="55"/>
      <c r="V194" s="55"/>
      <c r="W194" s="55"/>
      <c r="X194" s="55"/>
      <c r="Y194" s="55"/>
      <c r="Z194" s="55"/>
      <c r="AA194" s="55"/>
      <c r="AB194" s="55"/>
    </row>
    <row r="195" spans="1:28" ht="15">
      <c r="A195" s="55"/>
      <c r="B195" s="55"/>
      <c r="C195" s="55"/>
      <c r="D195" s="104"/>
      <c r="E195" s="93"/>
      <c r="F195" s="55"/>
      <c r="G195" s="55"/>
      <c r="H195" s="55"/>
      <c r="I195" s="55"/>
      <c r="J195" s="55"/>
      <c r="K195" s="55"/>
      <c r="L195" s="55"/>
      <c r="M195" s="55"/>
      <c r="N195" s="55"/>
      <c r="O195" s="55"/>
      <c r="P195" s="55"/>
      <c r="Q195" s="55"/>
      <c r="R195" s="55"/>
      <c r="S195" s="55"/>
      <c r="T195" s="55"/>
      <c r="U195" s="55"/>
      <c r="V195" s="55"/>
      <c r="W195" s="55"/>
      <c r="X195" s="55"/>
      <c r="Y195" s="55"/>
      <c r="Z195" s="55"/>
      <c r="AA195" s="55"/>
      <c r="AB195" s="55"/>
    </row>
    <row r="196" spans="1:28" ht="15">
      <c r="A196" s="55"/>
      <c r="B196" s="55"/>
      <c r="C196" s="55"/>
      <c r="D196" s="104"/>
      <c r="E196" s="93"/>
      <c r="F196" s="55"/>
      <c r="G196" s="55"/>
      <c r="H196" s="55"/>
      <c r="I196" s="55"/>
      <c r="J196" s="55"/>
      <c r="K196" s="55"/>
      <c r="L196" s="55"/>
      <c r="M196" s="55"/>
      <c r="N196" s="55"/>
      <c r="O196" s="55"/>
      <c r="P196" s="55"/>
      <c r="Q196" s="55"/>
      <c r="R196" s="55"/>
      <c r="S196" s="55"/>
      <c r="T196" s="55"/>
      <c r="U196" s="55"/>
      <c r="V196" s="55"/>
      <c r="W196" s="55"/>
      <c r="X196" s="55"/>
      <c r="Y196" s="55"/>
      <c r="Z196" s="55"/>
      <c r="AA196" s="55"/>
      <c r="AB196" s="55"/>
    </row>
    <row r="197" spans="1:28" ht="15">
      <c r="A197" s="55"/>
      <c r="B197" s="55"/>
      <c r="C197" s="55"/>
      <c r="D197" s="104"/>
      <c r="E197" s="93"/>
      <c r="F197" s="55"/>
      <c r="G197" s="55"/>
      <c r="H197" s="55"/>
      <c r="I197" s="55"/>
      <c r="J197" s="55"/>
      <c r="K197" s="55"/>
      <c r="L197" s="55"/>
      <c r="M197" s="55"/>
      <c r="N197" s="55"/>
      <c r="O197" s="55"/>
      <c r="P197" s="55"/>
      <c r="Q197" s="55"/>
      <c r="R197" s="55"/>
      <c r="S197" s="55"/>
      <c r="T197" s="55"/>
      <c r="U197" s="55"/>
      <c r="V197" s="55"/>
      <c r="W197" s="55"/>
      <c r="X197" s="55"/>
      <c r="Y197" s="55"/>
      <c r="Z197" s="55"/>
      <c r="AA197" s="55"/>
      <c r="AB197" s="55"/>
    </row>
    <row r="198" spans="1:28" ht="15">
      <c r="A198" s="55"/>
      <c r="B198" s="55"/>
      <c r="C198" s="55"/>
      <c r="D198" s="104"/>
      <c r="E198" s="93"/>
      <c r="F198" s="55"/>
      <c r="G198" s="55"/>
      <c r="H198" s="55"/>
      <c r="I198" s="55"/>
      <c r="J198" s="55"/>
      <c r="K198" s="55"/>
      <c r="L198" s="55"/>
      <c r="M198" s="55"/>
      <c r="N198" s="55"/>
      <c r="O198" s="55"/>
      <c r="P198" s="55"/>
      <c r="Q198" s="55"/>
      <c r="R198" s="55"/>
      <c r="S198" s="55"/>
      <c r="T198" s="55"/>
      <c r="U198" s="55"/>
      <c r="V198" s="55"/>
      <c r="W198" s="55"/>
      <c r="X198" s="55"/>
      <c r="Y198" s="55"/>
      <c r="Z198" s="55"/>
      <c r="AA198" s="55"/>
      <c r="AB198" s="55"/>
    </row>
    <row r="199" spans="1:28" ht="15">
      <c r="A199" s="55"/>
      <c r="B199" s="55"/>
      <c r="C199" s="55"/>
      <c r="D199" s="104"/>
      <c r="E199" s="93"/>
      <c r="F199" s="55"/>
      <c r="G199" s="55"/>
      <c r="H199" s="55"/>
      <c r="I199" s="55"/>
      <c r="J199" s="55"/>
      <c r="K199" s="55"/>
      <c r="L199" s="55"/>
      <c r="M199" s="55"/>
      <c r="N199" s="55"/>
      <c r="O199" s="55"/>
      <c r="P199" s="55"/>
      <c r="Q199" s="55"/>
      <c r="R199" s="55"/>
      <c r="S199" s="55"/>
      <c r="T199" s="55"/>
      <c r="U199" s="55"/>
      <c r="V199" s="55"/>
      <c r="W199" s="55"/>
      <c r="X199" s="55"/>
      <c r="Y199" s="55"/>
      <c r="Z199" s="55"/>
      <c r="AA199" s="55"/>
      <c r="AB199" s="55"/>
    </row>
    <row r="200" spans="1:28" ht="15">
      <c r="A200" s="55"/>
      <c r="B200" s="55"/>
      <c r="C200" s="55"/>
      <c r="D200" s="104"/>
      <c r="E200" s="93"/>
      <c r="F200" s="55"/>
      <c r="G200" s="55"/>
      <c r="H200" s="55"/>
      <c r="I200" s="55"/>
      <c r="J200" s="55"/>
      <c r="K200" s="55"/>
      <c r="L200" s="55"/>
      <c r="M200" s="55"/>
      <c r="N200" s="55"/>
      <c r="O200" s="55"/>
      <c r="P200" s="55"/>
      <c r="Q200" s="55"/>
      <c r="R200" s="55"/>
      <c r="S200" s="55"/>
      <c r="T200" s="55"/>
      <c r="U200" s="55"/>
      <c r="V200" s="55"/>
      <c r="W200" s="55"/>
      <c r="X200" s="55"/>
      <c r="Y200" s="55"/>
      <c r="Z200" s="55"/>
      <c r="AA200" s="55"/>
      <c r="AB200" s="55"/>
    </row>
    <row r="201" spans="1:28" ht="15">
      <c r="A201" s="55"/>
      <c r="B201" s="55"/>
      <c r="C201" s="55"/>
      <c r="D201" s="104"/>
      <c r="E201" s="93"/>
      <c r="F201" s="55"/>
      <c r="G201" s="55"/>
      <c r="H201" s="55"/>
      <c r="I201" s="55"/>
      <c r="J201" s="55"/>
      <c r="K201" s="55"/>
      <c r="L201" s="55"/>
      <c r="M201" s="55"/>
      <c r="N201" s="55"/>
      <c r="O201" s="55"/>
      <c r="P201" s="55"/>
      <c r="Q201" s="55"/>
      <c r="R201" s="55"/>
      <c r="S201" s="55"/>
      <c r="T201" s="55"/>
      <c r="U201" s="55"/>
      <c r="V201" s="55"/>
      <c r="W201" s="55"/>
      <c r="X201" s="55"/>
      <c r="Y201" s="55"/>
      <c r="Z201" s="55"/>
      <c r="AA201" s="55"/>
      <c r="AB201" s="55"/>
    </row>
    <row r="202" spans="1:28" ht="15">
      <c r="A202" s="55"/>
      <c r="B202" s="55"/>
      <c r="C202" s="55"/>
      <c r="D202" s="104"/>
      <c r="E202" s="93"/>
      <c r="F202" s="55"/>
      <c r="G202" s="55"/>
      <c r="H202" s="55"/>
      <c r="I202" s="55"/>
      <c r="J202" s="55"/>
      <c r="K202" s="55"/>
      <c r="L202" s="55"/>
      <c r="M202" s="55"/>
      <c r="N202" s="55"/>
      <c r="O202" s="55"/>
      <c r="P202" s="55"/>
      <c r="Q202" s="55"/>
      <c r="R202" s="55"/>
      <c r="S202" s="55"/>
      <c r="T202" s="55"/>
      <c r="U202" s="55"/>
      <c r="V202" s="55"/>
      <c r="W202" s="55"/>
      <c r="X202" s="55"/>
      <c r="Y202" s="55"/>
      <c r="Z202" s="55"/>
      <c r="AA202" s="55"/>
      <c r="AB202" s="55"/>
    </row>
    <row r="203" spans="1:28" ht="15">
      <c r="A203" s="55"/>
      <c r="B203" s="55"/>
      <c r="C203" s="55"/>
      <c r="D203" s="104"/>
      <c r="E203" s="93"/>
      <c r="F203" s="55"/>
      <c r="G203" s="55"/>
      <c r="H203" s="55"/>
      <c r="I203" s="55"/>
      <c r="J203" s="55"/>
      <c r="K203" s="55"/>
      <c r="L203" s="55"/>
      <c r="M203" s="55"/>
      <c r="N203" s="55"/>
      <c r="O203" s="55"/>
      <c r="P203" s="55"/>
      <c r="Q203" s="55"/>
      <c r="R203" s="55"/>
      <c r="S203" s="55"/>
      <c r="T203" s="55"/>
      <c r="U203" s="55"/>
      <c r="V203" s="55"/>
      <c r="W203" s="55"/>
      <c r="X203" s="55"/>
      <c r="Y203" s="55"/>
      <c r="Z203" s="55"/>
      <c r="AA203" s="55"/>
      <c r="AB203" s="55"/>
    </row>
    <row r="204" spans="1:28" ht="15">
      <c r="A204" s="55"/>
      <c r="B204" s="55"/>
      <c r="C204" s="55"/>
      <c r="D204" s="104"/>
      <c r="E204" s="93"/>
      <c r="F204" s="55"/>
      <c r="G204" s="55"/>
      <c r="H204" s="55"/>
      <c r="I204" s="55"/>
      <c r="J204" s="55"/>
      <c r="K204" s="55"/>
      <c r="L204" s="55"/>
      <c r="M204" s="55"/>
      <c r="N204" s="55"/>
      <c r="O204" s="55"/>
      <c r="P204" s="55"/>
      <c r="Q204" s="55"/>
      <c r="R204" s="55"/>
      <c r="S204" s="55"/>
      <c r="T204" s="55"/>
      <c r="U204" s="55"/>
      <c r="V204" s="55"/>
      <c r="W204" s="55"/>
      <c r="X204" s="55"/>
      <c r="Y204" s="55"/>
      <c r="Z204" s="55"/>
      <c r="AA204" s="55"/>
      <c r="AB204" s="55"/>
    </row>
    <row r="205" spans="1:28" ht="15">
      <c r="A205" s="55"/>
      <c r="B205" s="55"/>
      <c r="C205" s="55"/>
      <c r="D205" s="104"/>
      <c r="E205" s="93"/>
      <c r="F205" s="55"/>
      <c r="G205" s="55"/>
      <c r="H205" s="55"/>
      <c r="I205" s="55"/>
      <c r="J205" s="55"/>
      <c r="K205" s="55"/>
      <c r="L205" s="55"/>
      <c r="M205" s="55"/>
      <c r="N205" s="55"/>
      <c r="O205" s="55"/>
      <c r="P205" s="55"/>
      <c r="Q205" s="55"/>
      <c r="R205" s="55"/>
      <c r="S205" s="55"/>
      <c r="T205" s="55"/>
      <c r="U205" s="55"/>
      <c r="V205" s="55"/>
      <c r="W205" s="55"/>
      <c r="X205" s="55"/>
      <c r="Y205" s="55"/>
      <c r="Z205" s="55"/>
      <c r="AA205" s="55"/>
      <c r="AB205" s="55"/>
    </row>
    <row r="206" spans="1:28" ht="15">
      <c r="A206" s="55"/>
      <c r="B206" s="55"/>
      <c r="C206" s="55"/>
      <c r="D206" s="104"/>
      <c r="E206" s="93"/>
      <c r="F206" s="55"/>
      <c r="G206" s="55"/>
      <c r="H206" s="55"/>
      <c r="I206" s="55"/>
      <c r="J206" s="55"/>
      <c r="K206" s="55"/>
      <c r="L206" s="55"/>
      <c r="M206" s="55"/>
      <c r="N206" s="55"/>
      <c r="O206" s="55"/>
      <c r="P206" s="55"/>
      <c r="Q206" s="55"/>
      <c r="R206" s="55"/>
      <c r="S206" s="55"/>
      <c r="T206" s="55"/>
      <c r="U206" s="55"/>
      <c r="V206" s="55"/>
      <c r="W206" s="55"/>
      <c r="X206" s="55"/>
      <c r="Y206" s="55"/>
      <c r="Z206" s="55"/>
      <c r="AA206" s="55"/>
      <c r="AB206" s="55"/>
    </row>
    <row r="207" spans="1:28" ht="15">
      <c r="A207" s="55"/>
      <c r="B207" s="55"/>
      <c r="C207" s="55"/>
      <c r="D207" s="104"/>
      <c r="E207" s="93"/>
      <c r="F207" s="55"/>
      <c r="G207" s="55"/>
      <c r="H207" s="55"/>
      <c r="I207" s="55"/>
      <c r="J207" s="55"/>
      <c r="K207" s="55"/>
      <c r="L207" s="55"/>
      <c r="M207" s="55"/>
      <c r="N207" s="55"/>
      <c r="O207" s="55"/>
      <c r="P207" s="55"/>
      <c r="Q207" s="55"/>
      <c r="R207" s="55"/>
      <c r="S207" s="55"/>
      <c r="T207" s="55"/>
      <c r="U207" s="55"/>
      <c r="V207" s="55"/>
      <c r="W207" s="55"/>
      <c r="X207" s="55"/>
      <c r="Y207" s="55"/>
      <c r="Z207" s="55"/>
      <c r="AA207" s="55"/>
      <c r="AB207" s="55"/>
    </row>
    <row r="208" spans="1:28" ht="15">
      <c r="A208" s="55"/>
      <c r="B208" s="55"/>
      <c r="C208" s="55"/>
      <c r="D208" s="104"/>
      <c r="E208" s="93"/>
      <c r="F208" s="55"/>
      <c r="G208" s="55"/>
      <c r="H208" s="55"/>
      <c r="I208" s="55"/>
      <c r="J208" s="55"/>
      <c r="K208" s="55"/>
      <c r="L208" s="55"/>
      <c r="M208" s="55"/>
      <c r="N208" s="55"/>
      <c r="O208" s="55"/>
      <c r="P208" s="55"/>
      <c r="Q208" s="55"/>
      <c r="R208" s="55"/>
      <c r="S208" s="55"/>
      <c r="T208" s="55"/>
      <c r="U208" s="55"/>
      <c r="V208" s="55"/>
      <c r="W208" s="55"/>
      <c r="X208" s="55"/>
      <c r="Y208" s="55"/>
      <c r="Z208" s="55"/>
      <c r="AA208" s="55"/>
      <c r="AB208" s="55"/>
    </row>
    <row r="209" spans="1:28" ht="15">
      <c r="A209" s="55"/>
      <c r="B209" s="55"/>
      <c r="C209" s="55"/>
      <c r="D209" s="104"/>
      <c r="E209" s="93"/>
      <c r="F209" s="55"/>
      <c r="G209" s="55"/>
      <c r="H209" s="55"/>
      <c r="I209" s="55"/>
      <c r="J209" s="55"/>
      <c r="K209" s="55"/>
      <c r="L209" s="55"/>
      <c r="M209" s="55"/>
      <c r="N209" s="55"/>
      <c r="O209" s="55"/>
      <c r="P209" s="55"/>
      <c r="Q209" s="55"/>
      <c r="R209" s="55"/>
      <c r="S209" s="55"/>
      <c r="T209" s="55"/>
      <c r="U209" s="55"/>
      <c r="V209" s="55"/>
      <c r="W209" s="55"/>
      <c r="X209" s="55"/>
      <c r="Y209" s="55"/>
      <c r="Z209" s="55"/>
      <c r="AA209" s="55"/>
      <c r="AB209" s="55"/>
    </row>
    <row r="210" spans="1:28" ht="15">
      <c r="A210" s="55"/>
      <c r="B210" s="55"/>
      <c r="C210" s="55"/>
      <c r="D210" s="104"/>
      <c r="E210" s="93"/>
      <c r="F210" s="55"/>
      <c r="G210" s="55"/>
      <c r="H210" s="55"/>
      <c r="I210" s="55"/>
      <c r="J210" s="55"/>
      <c r="K210" s="55"/>
      <c r="L210" s="55"/>
      <c r="M210" s="55"/>
      <c r="N210" s="55"/>
      <c r="O210" s="55"/>
      <c r="P210" s="55"/>
      <c r="Q210" s="55"/>
      <c r="R210" s="55"/>
      <c r="S210" s="55"/>
      <c r="T210" s="55"/>
      <c r="U210" s="55"/>
      <c r="V210" s="55"/>
      <c r="W210" s="55"/>
      <c r="X210" s="55"/>
      <c r="Y210" s="55"/>
      <c r="Z210" s="55"/>
      <c r="AA210" s="55"/>
      <c r="AB210" s="55"/>
    </row>
    <row r="211" spans="1:28" ht="15">
      <c r="A211" s="55"/>
      <c r="B211" s="55"/>
      <c r="C211" s="55"/>
      <c r="D211" s="104"/>
      <c r="E211" s="93"/>
      <c r="F211" s="55"/>
      <c r="G211" s="55"/>
      <c r="H211" s="55"/>
      <c r="I211" s="55"/>
      <c r="J211" s="55"/>
      <c r="K211" s="55"/>
      <c r="L211" s="55"/>
      <c r="M211" s="55"/>
      <c r="N211" s="55"/>
      <c r="O211" s="55"/>
      <c r="P211" s="55"/>
      <c r="Q211" s="55"/>
      <c r="R211" s="55"/>
      <c r="S211" s="55"/>
      <c r="T211" s="55"/>
      <c r="U211" s="55"/>
      <c r="V211" s="55"/>
      <c r="W211" s="55"/>
      <c r="X211" s="55"/>
      <c r="Y211" s="55"/>
      <c r="Z211" s="55"/>
      <c r="AA211" s="55"/>
      <c r="AB211" s="55"/>
    </row>
    <row r="212" spans="1:28" ht="15">
      <c r="A212" s="55"/>
      <c r="B212" s="55"/>
      <c r="C212" s="55"/>
      <c r="D212" s="104"/>
      <c r="E212" s="93"/>
      <c r="F212" s="55"/>
      <c r="G212" s="55"/>
      <c r="H212" s="55"/>
      <c r="I212" s="55"/>
      <c r="J212" s="55"/>
      <c r="K212" s="55"/>
      <c r="L212" s="55"/>
      <c r="M212" s="55"/>
      <c r="N212" s="55"/>
      <c r="O212" s="55"/>
      <c r="P212" s="55"/>
      <c r="Q212" s="55"/>
      <c r="R212" s="55"/>
      <c r="S212" s="55"/>
      <c r="T212" s="55"/>
      <c r="U212" s="55"/>
      <c r="V212" s="55"/>
      <c r="W212" s="55"/>
      <c r="X212" s="55"/>
      <c r="Y212" s="55"/>
      <c r="Z212" s="55"/>
      <c r="AA212" s="55"/>
      <c r="AB212" s="55"/>
    </row>
    <row r="213" spans="1:28" ht="15">
      <c r="A213" s="55"/>
      <c r="B213" s="55"/>
      <c r="C213" s="55"/>
      <c r="D213" s="104"/>
      <c r="E213" s="93"/>
      <c r="F213" s="55"/>
      <c r="G213" s="55"/>
      <c r="H213" s="55"/>
      <c r="I213" s="55"/>
      <c r="J213" s="55"/>
      <c r="K213" s="55"/>
      <c r="L213" s="55"/>
      <c r="M213" s="55"/>
      <c r="N213" s="55"/>
      <c r="O213" s="55"/>
      <c r="P213" s="55"/>
      <c r="Q213" s="55"/>
      <c r="R213" s="55"/>
      <c r="S213" s="55"/>
      <c r="T213" s="55"/>
      <c r="U213" s="55"/>
      <c r="V213" s="55"/>
      <c r="W213" s="55"/>
      <c r="X213" s="55"/>
      <c r="Y213" s="55"/>
      <c r="Z213" s="55"/>
      <c r="AA213" s="55"/>
      <c r="AB213" s="55"/>
    </row>
    <row r="214" spans="1:28" ht="15">
      <c r="A214" s="55"/>
      <c r="B214" s="55"/>
      <c r="C214" s="55"/>
      <c r="D214" s="104"/>
      <c r="E214" s="93"/>
      <c r="F214" s="55"/>
      <c r="G214" s="55"/>
      <c r="H214" s="55"/>
      <c r="I214" s="55"/>
      <c r="J214" s="55"/>
      <c r="K214" s="55"/>
      <c r="L214" s="55"/>
      <c r="M214" s="55"/>
      <c r="N214" s="55"/>
      <c r="O214" s="55"/>
      <c r="P214" s="55"/>
      <c r="Q214" s="55"/>
      <c r="R214" s="55"/>
      <c r="S214" s="55"/>
      <c r="T214" s="55"/>
      <c r="U214" s="55"/>
      <c r="V214" s="55"/>
      <c r="W214" s="55"/>
      <c r="X214" s="55"/>
      <c r="Y214" s="55"/>
      <c r="Z214" s="55"/>
      <c r="AA214" s="55"/>
      <c r="AB214" s="55"/>
    </row>
    <row r="215" spans="1:28" ht="15">
      <c r="A215" s="55"/>
      <c r="B215" s="55"/>
      <c r="C215" s="55"/>
      <c r="D215" s="104"/>
      <c r="E215" s="93"/>
      <c r="F215" s="55"/>
      <c r="G215" s="55"/>
      <c r="H215" s="55"/>
      <c r="I215" s="55"/>
      <c r="J215" s="55"/>
      <c r="K215" s="55"/>
      <c r="L215" s="55"/>
      <c r="M215" s="55"/>
      <c r="N215" s="55"/>
      <c r="O215" s="55"/>
      <c r="P215" s="55"/>
      <c r="Q215" s="55"/>
      <c r="R215" s="55"/>
      <c r="S215" s="55"/>
      <c r="T215" s="55"/>
      <c r="U215" s="55"/>
      <c r="V215" s="55"/>
      <c r="W215" s="55"/>
      <c r="X215" s="55"/>
      <c r="Y215" s="55"/>
      <c r="Z215" s="55"/>
      <c r="AA215" s="55"/>
      <c r="AB215" s="55"/>
    </row>
    <row r="216" spans="1:28" ht="15">
      <c r="A216" s="55"/>
      <c r="B216" s="55"/>
      <c r="C216" s="55"/>
      <c r="D216" s="104"/>
      <c r="E216" s="93"/>
      <c r="F216" s="55"/>
      <c r="G216" s="55"/>
      <c r="H216" s="55"/>
      <c r="I216" s="55"/>
      <c r="J216" s="55"/>
      <c r="K216" s="55"/>
      <c r="L216" s="55"/>
      <c r="M216" s="55"/>
      <c r="N216" s="55"/>
      <c r="O216" s="55"/>
      <c r="P216" s="55"/>
      <c r="Q216" s="55"/>
      <c r="R216" s="55"/>
      <c r="S216" s="55"/>
      <c r="T216" s="55"/>
      <c r="U216" s="55"/>
      <c r="V216" s="55"/>
      <c r="W216" s="55"/>
      <c r="X216" s="55"/>
      <c r="Y216" s="55"/>
      <c r="Z216" s="55"/>
      <c r="AA216" s="55"/>
      <c r="AB216" s="55"/>
    </row>
    <row r="217" spans="1:28" ht="15">
      <c r="A217" s="55"/>
      <c r="B217" s="55"/>
      <c r="C217" s="55"/>
      <c r="D217" s="104"/>
      <c r="E217" s="93"/>
      <c r="F217" s="55"/>
      <c r="G217" s="55"/>
      <c r="H217" s="55"/>
      <c r="I217" s="55"/>
      <c r="J217" s="55"/>
      <c r="K217" s="55"/>
      <c r="L217" s="55"/>
      <c r="M217" s="55"/>
      <c r="N217" s="55"/>
      <c r="O217" s="55"/>
      <c r="P217" s="55"/>
      <c r="Q217" s="55"/>
      <c r="R217" s="55"/>
      <c r="S217" s="55"/>
      <c r="T217" s="55"/>
      <c r="U217" s="55"/>
      <c r="V217" s="55"/>
      <c r="W217" s="55"/>
      <c r="X217" s="55"/>
      <c r="Y217" s="55"/>
      <c r="Z217" s="55"/>
      <c r="AA217" s="55"/>
      <c r="AB217" s="55"/>
    </row>
    <row r="218" spans="1:28" ht="15">
      <c r="A218" s="55"/>
      <c r="B218" s="55"/>
      <c r="C218" s="55"/>
      <c r="D218" s="104"/>
      <c r="E218" s="93"/>
      <c r="F218" s="55"/>
      <c r="G218" s="55"/>
      <c r="H218" s="55"/>
      <c r="I218" s="55"/>
      <c r="J218" s="55"/>
      <c r="K218" s="55"/>
      <c r="L218" s="55"/>
      <c r="M218" s="55"/>
      <c r="N218" s="55"/>
      <c r="O218" s="55"/>
      <c r="P218" s="55"/>
      <c r="Q218" s="55"/>
      <c r="R218" s="55"/>
      <c r="S218" s="55"/>
      <c r="T218" s="55"/>
      <c r="U218" s="55"/>
      <c r="V218" s="55"/>
      <c r="W218" s="55"/>
      <c r="X218" s="55"/>
      <c r="Y218" s="55"/>
      <c r="Z218" s="55"/>
      <c r="AA218" s="55"/>
      <c r="AB218" s="55"/>
    </row>
    <row r="219" spans="1:28" ht="15">
      <c r="A219" s="55"/>
      <c r="B219" s="55"/>
      <c r="C219" s="55"/>
      <c r="D219" s="104"/>
      <c r="E219" s="93"/>
      <c r="F219" s="55"/>
      <c r="G219" s="55"/>
      <c r="H219" s="55"/>
      <c r="I219" s="55"/>
      <c r="J219" s="55"/>
      <c r="K219" s="55"/>
      <c r="L219" s="55"/>
      <c r="M219" s="55"/>
      <c r="N219" s="55"/>
      <c r="O219" s="55"/>
      <c r="P219" s="55"/>
      <c r="Q219" s="55"/>
      <c r="R219" s="55"/>
      <c r="S219" s="55"/>
      <c r="T219" s="55"/>
      <c r="U219" s="55"/>
      <c r="V219" s="55"/>
      <c r="W219" s="55"/>
      <c r="X219" s="55"/>
      <c r="Y219" s="55"/>
      <c r="Z219" s="55"/>
      <c r="AA219" s="55"/>
      <c r="AB219" s="55"/>
    </row>
    <row r="220" spans="1:28" ht="15">
      <c r="A220" s="55"/>
      <c r="B220" s="55"/>
      <c r="C220" s="55"/>
      <c r="D220" s="104"/>
      <c r="E220" s="93"/>
      <c r="F220" s="55"/>
      <c r="G220" s="55"/>
      <c r="H220" s="55"/>
      <c r="I220" s="55"/>
      <c r="J220" s="55"/>
      <c r="K220" s="55"/>
      <c r="L220" s="55"/>
      <c r="M220" s="55"/>
      <c r="N220" s="55"/>
      <c r="O220" s="55"/>
      <c r="P220" s="55"/>
      <c r="Q220" s="55"/>
      <c r="R220" s="55"/>
      <c r="S220" s="55"/>
      <c r="T220" s="55"/>
      <c r="U220" s="55"/>
      <c r="V220" s="55"/>
      <c r="W220" s="55"/>
      <c r="X220" s="55"/>
      <c r="Y220" s="55"/>
      <c r="Z220" s="55"/>
      <c r="AA220" s="55"/>
      <c r="AB220" s="55"/>
    </row>
    <row r="221" spans="1:28" ht="15">
      <c r="A221" s="55"/>
      <c r="B221" s="55"/>
      <c r="C221" s="55"/>
      <c r="D221" s="104"/>
      <c r="E221" s="93"/>
      <c r="F221" s="55"/>
      <c r="G221" s="55"/>
      <c r="H221" s="55"/>
      <c r="I221" s="55"/>
      <c r="J221" s="55"/>
      <c r="K221" s="55"/>
      <c r="L221" s="55"/>
      <c r="M221" s="55"/>
      <c r="N221" s="55"/>
      <c r="O221" s="55"/>
      <c r="P221" s="55"/>
      <c r="Q221" s="55"/>
      <c r="R221" s="55"/>
      <c r="S221" s="55"/>
      <c r="T221" s="55"/>
      <c r="U221" s="55"/>
      <c r="V221" s="55"/>
      <c r="W221" s="55"/>
      <c r="X221" s="55"/>
      <c r="Y221" s="55"/>
      <c r="Z221" s="55"/>
      <c r="AA221" s="55"/>
      <c r="AB221" s="55"/>
    </row>
    <row r="222" spans="1:28" ht="15">
      <c r="A222" s="55"/>
      <c r="B222" s="55"/>
      <c r="C222" s="55"/>
      <c r="D222" s="104"/>
      <c r="E222" s="93"/>
      <c r="F222" s="55"/>
      <c r="G222" s="55"/>
      <c r="H222" s="55"/>
      <c r="I222" s="55"/>
      <c r="J222" s="55"/>
      <c r="K222" s="55"/>
      <c r="L222" s="55"/>
      <c r="M222" s="55"/>
      <c r="N222" s="55"/>
      <c r="O222" s="55"/>
      <c r="P222" s="55"/>
      <c r="Q222" s="55"/>
      <c r="R222" s="55"/>
      <c r="S222" s="55"/>
      <c r="T222" s="55"/>
      <c r="U222" s="55"/>
      <c r="V222" s="55"/>
      <c r="W222" s="55"/>
      <c r="X222" s="55"/>
      <c r="Y222" s="55"/>
      <c r="Z222" s="55"/>
      <c r="AA222" s="55"/>
      <c r="AB222" s="55"/>
    </row>
    <row r="223" spans="1:28" ht="15">
      <c r="A223" s="55"/>
      <c r="B223" s="55"/>
      <c r="C223" s="55"/>
      <c r="D223" s="104"/>
      <c r="E223" s="93"/>
      <c r="F223" s="55"/>
      <c r="G223" s="55"/>
      <c r="H223" s="55"/>
      <c r="I223" s="55"/>
      <c r="J223" s="55"/>
      <c r="K223" s="55"/>
      <c r="L223" s="55"/>
      <c r="M223" s="55"/>
      <c r="N223" s="55"/>
      <c r="O223" s="55"/>
      <c r="P223" s="55"/>
      <c r="Q223" s="55"/>
      <c r="R223" s="55"/>
      <c r="S223" s="55"/>
      <c r="T223" s="55"/>
      <c r="U223" s="55"/>
      <c r="V223" s="55"/>
      <c r="W223" s="55"/>
      <c r="X223" s="55"/>
      <c r="Y223" s="55"/>
      <c r="Z223" s="55"/>
      <c r="AA223" s="55"/>
      <c r="AB223" s="55"/>
    </row>
    <row r="224" spans="1:28" ht="15">
      <c r="A224" s="55"/>
      <c r="B224" s="55"/>
      <c r="C224" s="55"/>
      <c r="D224" s="104"/>
      <c r="E224" s="93"/>
      <c r="F224" s="55"/>
      <c r="G224" s="55"/>
      <c r="H224" s="55"/>
      <c r="I224" s="55"/>
      <c r="J224" s="55"/>
      <c r="K224" s="55"/>
      <c r="L224" s="55"/>
      <c r="M224" s="55"/>
      <c r="N224" s="55"/>
      <c r="O224" s="55"/>
      <c r="P224" s="55"/>
      <c r="Q224" s="55"/>
      <c r="R224" s="55"/>
      <c r="S224" s="55"/>
      <c r="T224" s="55"/>
      <c r="U224" s="55"/>
      <c r="V224" s="55"/>
      <c r="W224" s="55"/>
      <c r="X224" s="55"/>
      <c r="Y224" s="55"/>
      <c r="Z224" s="55"/>
      <c r="AA224" s="55"/>
      <c r="AB224" s="55"/>
    </row>
    <row r="225" spans="1:28" ht="15">
      <c r="A225" s="55"/>
      <c r="B225" s="55"/>
      <c r="C225" s="55"/>
      <c r="D225" s="104"/>
      <c r="E225" s="93"/>
      <c r="F225" s="55"/>
      <c r="G225" s="55"/>
      <c r="H225" s="55"/>
      <c r="I225" s="55"/>
      <c r="J225" s="55"/>
      <c r="K225" s="55"/>
      <c r="L225" s="55"/>
      <c r="M225" s="55"/>
      <c r="N225" s="55"/>
      <c r="O225" s="55"/>
      <c r="P225" s="55"/>
      <c r="Q225" s="55"/>
      <c r="R225" s="55"/>
      <c r="S225" s="55"/>
      <c r="T225" s="55"/>
      <c r="U225" s="55"/>
      <c r="V225" s="55"/>
      <c r="W225" s="55"/>
      <c r="X225" s="55"/>
      <c r="Y225" s="55"/>
      <c r="Z225" s="55"/>
      <c r="AA225" s="55"/>
      <c r="AB225" s="55"/>
    </row>
    <row r="226" spans="1:28" ht="15">
      <c r="A226" s="55"/>
      <c r="B226" s="55"/>
      <c r="C226" s="55"/>
      <c r="D226" s="104"/>
      <c r="E226" s="93"/>
      <c r="F226" s="55"/>
      <c r="G226" s="55"/>
      <c r="H226" s="55"/>
      <c r="I226" s="55"/>
      <c r="J226" s="55"/>
      <c r="K226" s="55"/>
      <c r="L226" s="55"/>
      <c r="M226" s="55"/>
      <c r="N226" s="55"/>
      <c r="O226" s="55"/>
      <c r="P226" s="55"/>
      <c r="Q226" s="55"/>
      <c r="R226" s="55"/>
      <c r="S226" s="55"/>
      <c r="T226" s="55"/>
      <c r="U226" s="55"/>
      <c r="V226" s="55"/>
      <c r="W226" s="55"/>
      <c r="X226" s="55"/>
      <c r="Y226" s="55"/>
      <c r="Z226" s="55"/>
      <c r="AA226" s="55"/>
      <c r="AB226" s="55"/>
    </row>
    <row r="227" spans="1:28" ht="15">
      <c r="A227" s="55"/>
      <c r="B227" s="55"/>
      <c r="C227" s="55"/>
      <c r="D227" s="104"/>
      <c r="E227" s="93"/>
      <c r="F227" s="55"/>
      <c r="G227" s="55"/>
      <c r="H227" s="55"/>
      <c r="I227" s="55"/>
      <c r="J227" s="55"/>
      <c r="K227" s="55"/>
      <c r="L227" s="55"/>
      <c r="M227" s="55"/>
      <c r="N227" s="55"/>
      <c r="O227" s="55"/>
      <c r="P227" s="55"/>
      <c r="Q227" s="55"/>
      <c r="R227" s="55"/>
      <c r="S227" s="55"/>
      <c r="T227" s="55"/>
      <c r="U227" s="55"/>
      <c r="V227" s="55"/>
      <c r="W227" s="55"/>
      <c r="X227" s="55"/>
      <c r="Y227" s="55"/>
      <c r="Z227" s="55"/>
      <c r="AA227" s="55"/>
      <c r="AB227" s="55"/>
    </row>
    <row r="228" spans="1:28" ht="15">
      <c r="A228" s="55"/>
      <c r="B228" s="55"/>
      <c r="C228" s="55"/>
      <c r="D228" s="104"/>
      <c r="E228" s="93"/>
      <c r="F228" s="55"/>
      <c r="G228" s="55"/>
      <c r="H228" s="55"/>
      <c r="I228" s="55"/>
      <c r="J228" s="55"/>
      <c r="K228" s="55"/>
      <c r="L228" s="55"/>
      <c r="M228" s="55"/>
      <c r="N228" s="55"/>
      <c r="O228" s="55"/>
      <c r="P228" s="55"/>
      <c r="Q228" s="55"/>
      <c r="R228" s="55"/>
      <c r="S228" s="55"/>
      <c r="T228" s="55"/>
      <c r="U228" s="55"/>
      <c r="V228" s="55"/>
      <c r="W228" s="55"/>
      <c r="X228" s="55"/>
      <c r="Y228" s="55"/>
      <c r="Z228" s="55"/>
      <c r="AA228" s="55"/>
      <c r="AB228" s="55"/>
    </row>
    <row r="229" spans="1:28" ht="15">
      <c r="A229" s="55"/>
      <c r="B229" s="55"/>
      <c r="C229" s="55"/>
      <c r="D229" s="104"/>
      <c r="E229" s="93"/>
      <c r="F229" s="55"/>
      <c r="G229" s="55"/>
      <c r="H229" s="55"/>
      <c r="I229" s="55"/>
      <c r="J229" s="55"/>
      <c r="K229" s="55"/>
      <c r="L229" s="55"/>
      <c r="M229" s="55"/>
      <c r="N229" s="55"/>
      <c r="O229" s="55"/>
      <c r="P229" s="55"/>
      <c r="Q229" s="55"/>
      <c r="R229" s="55"/>
      <c r="S229" s="55"/>
      <c r="T229" s="55"/>
      <c r="U229" s="55"/>
      <c r="V229" s="55"/>
      <c r="W229" s="55"/>
      <c r="X229" s="55"/>
      <c r="Y229" s="55"/>
      <c r="Z229" s="55"/>
      <c r="AA229" s="55"/>
      <c r="AB229" s="55"/>
    </row>
    <row r="230" spans="1:28" ht="15">
      <c r="A230" s="55"/>
      <c r="B230" s="55"/>
      <c r="C230" s="55"/>
      <c r="D230" s="104"/>
      <c r="E230" s="93"/>
      <c r="F230" s="55"/>
      <c r="G230" s="55"/>
      <c r="H230" s="55"/>
      <c r="I230" s="55"/>
      <c r="J230" s="55"/>
      <c r="K230" s="55"/>
      <c r="L230" s="55"/>
      <c r="M230" s="55"/>
      <c r="N230" s="55"/>
      <c r="O230" s="55"/>
      <c r="P230" s="55"/>
      <c r="Q230" s="55"/>
      <c r="R230" s="55"/>
      <c r="S230" s="55"/>
      <c r="T230" s="55"/>
      <c r="U230" s="55"/>
      <c r="V230" s="55"/>
      <c r="W230" s="55"/>
      <c r="X230" s="55"/>
      <c r="Y230" s="55"/>
      <c r="Z230" s="55"/>
      <c r="AA230" s="55"/>
      <c r="AB230" s="55"/>
    </row>
    <row r="231" spans="1:28" ht="15">
      <c r="A231" s="55"/>
      <c r="B231" s="55"/>
      <c r="C231" s="55"/>
      <c r="D231" s="104"/>
      <c r="E231" s="93"/>
      <c r="F231" s="55"/>
      <c r="G231" s="55"/>
      <c r="H231" s="55"/>
      <c r="I231" s="55"/>
      <c r="J231" s="55"/>
      <c r="K231" s="55"/>
      <c r="L231" s="55"/>
      <c r="M231" s="55"/>
      <c r="N231" s="55"/>
      <c r="O231" s="55"/>
      <c r="P231" s="55"/>
      <c r="Q231" s="55"/>
      <c r="R231" s="55"/>
      <c r="S231" s="55"/>
      <c r="T231" s="55"/>
      <c r="U231" s="55"/>
      <c r="V231" s="55"/>
      <c r="W231" s="55"/>
      <c r="X231" s="55"/>
      <c r="Y231" s="55"/>
      <c r="Z231" s="55"/>
      <c r="AA231" s="55"/>
      <c r="AB231" s="55"/>
    </row>
    <row r="232" spans="1:28" ht="15">
      <c r="A232" s="55"/>
      <c r="B232" s="55"/>
      <c r="C232" s="55"/>
      <c r="D232" s="104"/>
      <c r="E232" s="93"/>
      <c r="F232" s="55"/>
      <c r="G232" s="55"/>
      <c r="H232" s="55"/>
      <c r="I232" s="55"/>
      <c r="J232" s="55"/>
      <c r="K232" s="55"/>
      <c r="L232" s="55"/>
      <c r="M232" s="55"/>
      <c r="N232" s="55"/>
      <c r="O232" s="55"/>
      <c r="P232" s="55"/>
      <c r="Q232" s="55"/>
      <c r="R232" s="55"/>
      <c r="S232" s="55"/>
      <c r="T232" s="55"/>
      <c r="U232" s="55"/>
      <c r="V232" s="55"/>
      <c r="W232" s="55"/>
      <c r="X232" s="55"/>
      <c r="Y232" s="55"/>
      <c r="Z232" s="55"/>
      <c r="AA232" s="55"/>
      <c r="AB232" s="55"/>
    </row>
    <row r="233" spans="1:28" ht="15">
      <c r="A233" s="55"/>
      <c r="B233" s="55"/>
      <c r="C233" s="55"/>
      <c r="D233" s="104"/>
      <c r="E233" s="93"/>
      <c r="F233" s="55"/>
      <c r="G233" s="55"/>
      <c r="H233" s="55"/>
      <c r="I233" s="55"/>
      <c r="J233" s="55"/>
      <c r="K233" s="55"/>
      <c r="L233" s="55"/>
      <c r="M233" s="55"/>
      <c r="N233" s="55"/>
      <c r="O233" s="55"/>
      <c r="P233" s="55"/>
      <c r="Q233" s="55"/>
      <c r="R233" s="55"/>
      <c r="S233" s="55"/>
      <c r="T233" s="55"/>
      <c r="U233" s="55"/>
      <c r="V233" s="55"/>
      <c r="W233" s="55"/>
      <c r="X233" s="55"/>
      <c r="Y233" s="55"/>
      <c r="Z233" s="55"/>
      <c r="AA233" s="55"/>
      <c r="AB233" s="55"/>
    </row>
    <row r="234" spans="1:28" ht="15">
      <c r="A234" s="55"/>
      <c r="B234" s="55"/>
      <c r="C234" s="55"/>
      <c r="D234" s="104"/>
      <c r="E234" s="93"/>
      <c r="F234" s="55"/>
      <c r="G234" s="55"/>
      <c r="H234" s="55"/>
      <c r="I234" s="55"/>
      <c r="J234" s="55"/>
      <c r="K234" s="55"/>
      <c r="L234" s="55"/>
      <c r="M234" s="55"/>
      <c r="N234" s="55"/>
      <c r="O234" s="55"/>
      <c r="P234" s="55"/>
      <c r="Q234" s="55"/>
      <c r="R234" s="55"/>
      <c r="S234" s="55"/>
      <c r="T234" s="55"/>
      <c r="U234" s="55"/>
      <c r="V234" s="55"/>
      <c r="W234" s="55"/>
      <c r="X234" s="55"/>
      <c r="Y234" s="55"/>
      <c r="Z234" s="55"/>
      <c r="AA234" s="55"/>
      <c r="AB234" s="55"/>
    </row>
    <row r="235" spans="1:28" ht="15">
      <c r="A235" s="55"/>
      <c r="B235" s="55"/>
      <c r="C235" s="55"/>
      <c r="D235" s="104"/>
      <c r="E235" s="93"/>
      <c r="F235" s="55"/>
      <c r="G235" s="55"/>
      <c r="H235" s="55"/>
      <c r="I235" s="55"/>
      <c r="J235" s="55"/>
      <c r="K235" s="55"/>
      <c r="L235" s="55"/>
      <c r="M235" s="55"/>
      <c r="N235" s="55"/>
      <c r="O235" s="55"/>
      <c r="P235" s="55"/>
      <c r="Q235" s="55"/>
      <c r="R235" s="55"/>
      <c r="S235" s="55"/>
      <c r="T235" s="55"/>
      <c r="U235" s="55"/>
      <c r="V235" s="55"/>
      <c r="W235" s="55"/>
      <c r="X235" s="55"/>
      <c r="Y235" s="55"/>
      <c r="Z235" s="55"/>
      <c r="AA235" s="55"/>
      <c r="AB235" s="55"/>
    </row>
    <row r="236" spans="1:28" ht="15">
      <c r="A236" s="55"/>
      <c r="B236" s="55"/>
      <c r="C236" s="55"/>
      <c r="D236" s="104"/>
      <c r="E236" s="93"/>
      <c r="F236" s="55"/>
      <c r="G236" s="55"/>
      <c r="H236" s="55"/>
      <c r="I236" s="55"/>
      <c r="J236" s="55"/>
      <c r="K236" s="55"/>
      <c r="L236" s="55"/>
      <c r="M236" s="55"/>
      <c r="N236" s="55"/>
      <c r="O236" s="55"/>
      <c r="P236" s="55"/>
      <c r="Q236" s="55"/>
      <c r="R236" s="55"/>
      <c r="S236" s="55"/>
      <c r="T236" s="55"/>
      <c r="U236" s="55"/>
      <c r="V236" s="55"/>
      <c r="W236" s="55"/>
      <c r="X236" s="55"/>
      <c r="Y236" s="55"/>
      <c r="Z236" s="55"/>
      <c r="AA236" s="55"/>
      <c r="AB236" s="55"/>
    </row>
    <row r="237" spans="1:28" ht="15">
      <c r="A237" s="55"/>
      <c r="B237" s="55"/>
      <c r="C237" s="55"/>
      <c r="D237" s="104"/>
      <c r="E237" s="93"/>
      <c r="F237" s="55"/>
      <c r="G237" s="55"/>
      <c r="H237" s="55"/>
      <c r="I237" s="55"/>
      <c r="J237" s="55"/>
      <c r="K237" s="55"/>
      <c r="L237" s="55"/>
      <c r="M237" s="55"/>
      <c r="N237" s="55"/>
      <c r="O237" s="55"/>
      <c r="P237" s="55"/>
      <c r="Q237" s="55"/>
      <c r="R237" s="55"/>
      <c r="S237" s="55"/>
      <c r="T237" s="55"/>
      <c r="U237" s="55"/>
      <c r="V237" s="55"/>
      <c r="W237" s="55"/>
      <c r="X237" s="55"/>
      <c r="Y237" s="55"/>
      <c r="Z237" s="55"/>
      <c r="AA237" s="55"/>
      <c r="AB237" s="55"/>
    </row>
    <row r="238" spans="1:28" ht="15">
      <c r="A238" s="55"/>
      <c r="B238" s="55"/>
      <c r="C238" s="55"/>
      <c r="D238" s="104"/>
      <c r="E238" s="93"/>
      <c r="F238" s="55"/>
      <c r="G238" s="55"/>
      <c r="H238" s="55"/>
      <c r="I238" s="55"/>
      <c r="J238" s="55"/>
      <c r="K238" s="55"/>
      <c r="L238" s="55"/>
      <c r="M238" s="55"/>
      <c r="N238" s="55"/>
      <c r="O238" s="55"/>
      <c r="P238" s="55"/>
      <c r="Q238" s="55"/>
      <c r="R238" s="55"/>
      <c r="S238" s="55"/>
      <c r="T238" s="55"/>
      <c r="U238" s="55"/>
      <c r="V238" s="55"/>
      <c r="W238" s="55"/>
      <c r="X238" s="55"/>
      <c r="Y238" s="55"/>
      <c r="Z238" s="55"/>
      <c r="AA238" s="55"/>
      <c r="AB238" s="55"/>
    </row>
    <row r="239" spans="1:28" ht="15">
      <c r="A239" s="55"/>
      <c r="B239" s="55"/>
      <c r="C239" s="55"/>
      <c r="D239" s="104"/>
      <c r="E239" s="93"/>
      <c r="F239" s="55"/>
      <c r="G239" s="55"/>
      <c r="H239" s="55"/>
      <c r="I239" s="55"/>
      <c r="J239" s="55"/>
      <c r="K239" s="55"/>
      <c r="L239" s="55"/>
      <c r="M239" s="55"/>
      <c r="N239" s="55"/>
      <c r="O239" s="55"/>
      <c r="P239" s="55"/>
      <c r="Q239" s="55"/>
      <c r="R239" s="55"/>
      <c r="S239" s="55"/>
      <c r="T239" s="55"/>
      <c r="U239" s="55"/>
      <c r="V239" s="55"/>
      <c r="W239" s="55"/>
      <c r="X239" s="55"/>
      <c r="Y239" s="55"/>
      <c r="Z239" s="55"/>
      <c r="AA239" s="55"/>
      <c r="AB239" s="55"/>
    </row>
    <row r="240" spans="1:28" ht="15">
      <c r="A240" s="55"/>
      <c r="B240" s="55"/>
      <c r="C240" s="55"/>
      <c r="D240" s="104"/>
      <c r="E240" s="93"/>
      <c r="F240" s="55"/>
      <c r="G240" s="55"/>
      <c r="H240" s="55"/>
      <c r="I240" s="55"/>
      <c r="J240" s="55"/>
      <c r="K240" s="55"/>
      <c r="L240" s="55"/>
      <c r="M240" s="55"/>
      <c r="N240" s="55"/>
      <c r="O240" s="55"/>
      <c r="P240" s="55"/>
      <c r="Q240" s="55"/>
      <c r="R240" s="55"/>
      <c r="S240" s="55"/>
      <c r="T240" s="55"/>
      <c r="U240" s="55"/>
      <c r="V240" s="55"/>
      <c r="W240" s="55"/>
      <c r="X240" s="55"/>
      <c r="Y240" s="55"/>
      <c r="Z240" s="55"/>
      <c r="AA240" s="55"/>
      <c r="AB240" s="55"/>
    </row>
    <row r="241" spans="1:28" ht="15">
      <c r="A241" s="55"/>
      <c r="B241" s="55"/>
      <c r="C241" s="55"/>
      <c r="D241" s="104"/>
      <c r="E241" s="93"/>
      <c r="F241" s="55"/>
      <c r="G241" s="55"/>
      <c r="H241" s="55"/>
      <c r="I241" s="55"/>
      <c r="J241" s="55"/>
      <c r="K241" s="55"/>
      <c r="L241" s="55"/>
      <c r="M241" s="55"/>
      <c r="N241" s="55"/>
      <c r="O241" s="55"/>
      <c r="P241" s="55"/>
      <c r="Q241" s="55"/>
      <c r="R241" s="55"/>
      <c r="S241" s="55"/>
      <c r="T241" s="55"/>
      <c r="U241" s="55"/>
      <c r="V241" s="55"/>
      <c r="W241" s="55"/>
      <c r="X241" s="55"/>
      <c r="Y241" s="55"/>
      <c r="Z241" s="55"/>
      <c r="AA241" s="55"/>
      <c r="AB241" s="55"/>
    </row>
    <row r="242" spans="1:28" ht="15">
      <c r="A242" s="55"/>
      <c r="B242" s="55"/>
      <c r="C242" s="55"/>
      <c r="D242" s="104"/>
      <c r="E242" s="93"/>
      <c r="F242" s="55"/>
      <c r="G242" s="55"/>
      <c r="H242" s="55"/>
      <c r="I242" s="55"/>
      <c r="J242" s="55"/>
      <c r="K242" s="55"/>
      <c r="L242" s="55"/>
      <c r="M242" s="55"/>
      <c r="N242" s="55"/>
      <c r="O242" s="55"/>
      <c r="P242" s="55"/>
      <c r="Q242" s="55"/>
      <c r="R242" s="55"/>
      <c r="S242" s="55"/>
      <c r="T242" s="55"/>
      <c r="U242" s="55"/>
      <c r="V242" s="55"/>
      <c r="W242" s="55"/>
      <c r="X242" s="55"/>
      <c r="Y242" s="55"/>
      <c r="Z242" s="55"/>
      <c r="AA242" s="55"/>
      <c r="AB242" s="55"/>
    </row>
    <row r="243" spans="1:28" ht="15">
      <c r="A243" s="55"/>
      <c r="B243" s="55"/>
      <c r="C243" s="55"/>
      <c r="D243" s="104"/>
      <c r="E243" s="93"/>
      <c r="F243" s="55"/>
      <c r="G243" s="55"/>
      <c r="H243" s="55"/>
      <c r="I243" s="55"/>
      <c r="J243" s="55"/>
      <c r="K243" s="55"/>
      <c r="L243" s="55"/>
      <c r="M243" s="55"/>
      <c r="N243" s="55"/>
      <c r="O243" s="55"/>
      <c r="P243" s="55"/>
      <c r="Q243" s="55"/>
      <c r="R243" s="55"/>
      <c r="S243" s="55"/>
      <c r="T243" s="55"/>
      <c r="U243" s="55"/>
      <c r="V243" s="55"/>
      <c r="W243" s="55"/>
      <c r="X243" s="55"/>
      <c r="Y243" s="55"/>
      <c r="Z243" s="55"/>
      <c r="AA243" s="55"/>
      <c r="AB243" s="55"/>
    </row>
    <row r="244" spans="1:28" ht="15">
      <c r="A244" s="55"/>
      <c r="B244" s="55"/>
      <c r="C244" s="55"/>
      <c r="D244" s="104"/>
      <c r="E244" s="93"/>
      <c r="F244" s="55"/>
      <c r="G244" s="55"/>
      <c r="H244" s="55"/>
      <c r="I244" s="55"/>
      <c r="J244" s="55"/>
      <c r="K244" s="55"/>
      <c r="L244" s="55"/>
      <c r="M244" s="55"/>
      <c r="N244" s="55"/>
      <c r="O244" s="55"/>
      <c r="P244" s="55"/>
      <c r="Q244" s="55"/>
      <c r="R244" s="55"/>
      <c r="S244" s="55"/>
      <c r="T244" s="55"/>
      <c r="U244" s="55"/>
      <c r="V244" s="55"/>
      <c r="W244" s="55"/>
      <c r="X244" s="55"/>
      <c r="Y244" s="55"/>
      <c r="Z244" s="55"/>
      <c r="AA244" s="55"/>
      <c r="AB244" s="55"/>
    </row>
    <row r="245" spans="1:28" ht="15">
      <c r="A245" s="55"/>
      <c r="B245" s="55"/>
      <c r="C245" s="55"/>
      <c r="D245" s="104"/>
      <c r="E245" s="93"/>
      <c r="F245" s="55"/>
      <c r="G245" s="55"/>
      <c r="H245" s="55"/>
      <c r="I245" s="55"/>
      <c r="J245" s="55"/>
      <c r="K245" s="55"/>
      <c r="L245" s="55"/>
      <c r="M245" s="55"/>
      <c r="N245" s="55"/>
      <c r="O245" s="55"/>
      <c r="P245" s="55"/>
      <c r="Q245" s="55"/>
      <c r="R245" s="55"/>
      <c r="S245" s="55"/>
      <c r="T245" s="55"/>
      <c r="U245" s="55"/>
      <c r="V245" s="55"/>
      <c r="W245" s="55"/>
      <c r="X245" s="55"/>
      <c r="Y245" s="55"/>
      <c r="Z245" s="55"/>
      <c r="AA245" s="55"/>
      <c r="AB245" s="55"/>
    </row>
    <row r="246" spans="1:28" ht="15">
      <c r="A246" s="55"/>
      <c r="B246" s="55"/>
      <c r="C246" s="55"/>
      <c r="D246" s="104"/>
      <c r="E246" s="93"/>
      <c r="F246" s="55"/>
      <c r="G246" s="55"/>
      <c r="H246" s="55"/>
      <c r="I246" s="55"/>
      <c r="J246" s="55"/>
      <c r="K246" s="55"/>
      <c r="L246" s="55"/>
      <c r="M246" s="55"/>
      <c r="N246" s="55"/>
      <c r="O246" s="55"/>
      <c r="P246" s="55"/>
      <c r="Q246" s="55"/>
      <c r="R246" s="55"/>
      <c r="S246" s="55"/>
      <c r="T246" s="55"/>
      <c r="U246" s="55"/>
      <c r="V246" s="55"/>
      <c r="W246" s="55"/>
      <c r="X246" s="55"/>
      <c r="Y246" s="55"/>
      <c r="Z246" s="55"/>
      <c r="AA246" s="55"/>
      <c r="AB246" s="55"/>
    </row>
    <row r="247" spans="1:28" ht="15">
      <c r="A247" s="55"/>
      <c r="B247" s="55"/>
      <c r="C247" s="55"/>
      <c r="D247" s="104"/>
      <c r="E247" s="93"/>
      <c r="F247" s="55"/>
      <c r="G247" s="55"/>
      <c r="H247" s="55"/>
      <c r="I247" s="55"/>
      <c r="J247" s="55"/>
      <c r="K247" s="55"/>
      <c r="L247" s="55"/>
      <c r="M247" s="55"/>
      <c r="N247" s="55"/>
      <c r="O247" s="55"/>
      <c r="P247" s="55"/>
      <c r="Q247" s="55"/>
      <c r="R247" s="55"/>
      <c r="S247" s="55"/>
      <c r="T247" s="55"/>
      <c r="U247" s="55"/>
      <c r="V247" s="55"/>
      <c r="W247" s="55"/>
      <c r="X247" s="55"/>
      <c r="Y247" s="55"/>
      <c r="Z247" s="55"/>
      <c r="AA247" s="55"/>
      <c r="AB247" s="55"/>
    </row>
    <row r="248" spans="1:28" ht="15">
      <c r="A248" s="55"/>
      <c r="B248" s="55"/>
      <c r="C248" s="55"/>
      <c r="D248" s="104"/>
      <c r="E248" s="93"/>
      <c r="F248" s="55"/>
      <c r="G248" s="55"/>
      <c r="H248" s="55"/>
      <c r="I248" s="55"/>
      <c r="J248" s="55"/>
      <c r="K248" s="55"/>
      <c r="L248" s="55"/>
      <c r="M248" s="55"/>
      <c r="N248" s="55"/>
      <c r="O248" s="55"/>
      <c r="P248" s="55"/>
      <c r="Q248" s="55"/>
      <c r="R248" s="55"/>
      <c r="S248" s="55"/>
      <c r="T248" s="55"/>
      <c r="U248" s="55"/>
      <c r="V248" s="55"/>
      <c r="W248" s="55"/>
      <c r="X248" s="55"/>
      <c r="Y248" s="55"/>
      <c r="Z248" s="55"/>
      <c r="AA248" s="55"/>
      <c r="AB248" s="55"/>
    </row>
    <row r="249" spans="1:28" ht="15">
      <c r="A249" s="55"/>
      <c r="B249" s="55"/>
      <c r="C249" s="55"/>
      <c r="D249" s="104"/>
      <c r="E249" s="93"/>
      <c r="F249" s="55"/>
      <c r="G249" s="55"/>
      <c r="H249" s="55"/>
      <c r="I249" s="55"/>
      <c r="J249" s="55"/>
      <c r="K249" s="55"/>
      <c r="L249" s="55"/>
      <c r="M249" s="55"/>
      <c r="N249" s="55"/>
      <c r="O249" s="55"/>
      <c r="P249" s="55"/>
      <c r="Q249" s="55"/>
      <c r="R249" s="55"/>
      <c r="S249" s="55"/>
      <c r="T249" s="55"/>
      <c r="U249" s="55"/>
      <c r="V249" s="55"/>
      <c r="W249" s="55"/>
      <c r="X249" s="55"/>
      <c r="Y249" s="55"/>
      <c r="Z249" s="55"/>
      <c r="AA249" s="55"/>
      <c r="AB249" s="55"/>
    </row>
    <row r="250" spans="1:28" ht="15">
      <c r="A250" s="55"/>
      <c r="B250" s="55"/>
      <c r="C250" s="55"/>
      <c r="D250" s="104"/>
      <c r="E250" s="93"/>
      <c r="F250" s="55"/>
      <c r="G250" s="55"/>
      <c r="H250" s="55"/>
      <c r="I250" s="55"/>
      <c r="J250" s="55"/>
      <c r="K250" s="55"/>
      <c r="L250" s="55"/>
      <c r="M250" s="55"/>
      <c r="N250" s="55"/>
      <c r="O250" s="55"/>
      <c r="P250" s="55"/>
      <c r="Q250" s="55"/>
      <c r="R250" s="55"/>
      <c r="S250" s="55"/>
      <c r="T250" s="55"/>
      <c r="U250" s="55"/>
      <c r="V250" s="55"/>
      <c r="W250" s="55"/>
      <c r="X250" s="55"/>
      <c r="Y250" s="55"/>
      <c r="Z250" s="55"/>
      <c r="AA250" s="55"/>
      <c r="AB250" s="55"/>
    </row>
    <row r="251" spans="1:28" ht="15">
      <c r="A251" s="55"/>
      <c r="B251" s="55"/>
      <c r="C251" s="55"/>
      <c r="D251" s="104"/>
      <c r="E251" s="93"/>
      <c r="F251" s="55"/>
      <c r="G251" s="55"/>
      <c r="H251" s="55"/>
      <c r="I251" s="55"/>
      <c r="J251" s="55"/>
      <c r="K251" s="55"/>
      <c r="L251" s="55"/>
      <c r="M251" s="55"/>
      <c r="N251" s="55"/>
      <c r="O251" s="55"/>
      <c r="P251" s="55"/>
      <c r="Q251" s="55"/>
      <c r="R251" s="55"/>
      <c r="S251" s="55"/>
      <c r="T251" s="55"/>
      <c r="U251" s="55"/>
      <c r="V251" s="55"/>
      <c r="W251" s="55"/>
      <c r="X251" s="55"/>
      <c r="Y251" s="55"/>
      <c r="Z251" s="55"/>
      <c r="AA251" s="55"/>
      <c r="AB251" s="55"/>
    </row>
    <row r="252" spans="1:28" ht="15">
      <c r="A252" s="55"/>
      <c r="B252" s="55"/>
      <c r="C252" s="55"/>
      <c r="D252" s="104"/>
      <c r="E252" s="93"/>
      <c r="F252" s="55"/>
      <c r="G252" s="55"/>
      <c r="H252" s="55"/>
      <c r="I252" s="55"/>
      <c r="J252" s="55"/>
      <c r="K252" s="55"/>
      <c r="L252" s="55"/>
      <c r="M252" s="55"/>
      <c r="N252" s="55"/>
      <c r="O252" s="55"/>
      <c r="P252" s="55"/>
      <c r="Q252" s="55"/>
      <c r="R252" s="55"/>
      <c r="S252" s="55"/>
      <c r="T252" s="55"/>
      <c r="U252" s="55"/>
      <c r="V252" s="55"/>
      <c r="W252" s="55"/>
      <c r="X252" s="55"/>
      <c r="Y252" s="55"/>
      <c r="Z252" s="55"/>
      <c r="AA252" s="55"/>
      <c r="AB252" s="55"/>
    </row>
    <row r="253" spans="1:28" ht="15">
      <c r="A253" s="55"/>
      <c r="B253" s="55"/>
      <c r="C253" s="55"/>
      <c r="D253" s="104"/>
      <c r="E253" s="93"/>
      <c r="F253" s="55"/>
      <c r="G253" s="55"/>
      <c r="H253" s="55"/>
      <c r="I253" s="55"/>
      <c r="J253" s="55"/>
      <c r="K253" s="55"/>
      <c r="L253" s="55"/>
      <c r="M253" s="55"/>
      <c r="N253" s="55"/>
      <c r="O253" s="55"/>
      <c r="P253" s="55"/>
      <c r="Q253" s="55"/>
      <c r="R253" s="55"/>
      <c r="S253" s="55"/>
      <c r="T253" s="55"/>
      <c r="U253" s="55"/>
      <c r="V253" s="55"/>
      <c r="W253" s="55"/>
      <c r="X253" s="55"/>
      <c r="Y253" s="55"/>
      <c r="Z253" s="55"/>
      <c r="AA253" s="55"/>
      <c r="AB253" s="55"/>
    </row>
    <row r="254" spans="1:28" ht="15">
      <c r="A254" s="55"/>
      <c r="B254" s="55"/>
      <c r="C254" s="55"/>
      <c r="D254" s="104"/>
      <c r="E254" s="93"/>
      <c r="F254" s="55"/>
      <c r="G254" s="55"/>
      <c r="H254" s="55"/>
      <c r="I254" s="55"/>
      <c r="J254" s="55"/>
      <c r="K254" s="55"/>
      <c r="L254" s="55"/>
      <c r="M254" s="55"/>
      <c r="N254" s="55"/>
      <c r="O254" s="55"/>
      <c r="P254" s="55"/>
      <c r="Q254" s="55"/>
      <c r="R254" s="55"/>
      <c r="S254" s="55"/>
      <c r="T254" s="55"/>
      <c r="U254" s="55"/>
      <c r="V254" s="55"/>
      <c r="W254" s="55"/>
      <c r="X254" s="55"/>
      <c r="Y254" s="55"/>
      <c r="Z254" s="55"/>
      <c r="AA254" s="55"/>
      <c r="AB254" s="55"/>
    </row>
    <row r="255" spans="1:28" ht="15">
      <c r="A255" s="55"/>
      <c r="B255" s="55"/>
      <c r="C255" s="55"/>
      <c r="D255" s="104"/>
      <c r="E255" s="93"/>
      <c r="F255" s="55"/>
      <c r="G255" s="55"/>
      <c r="H255" s="55"/>
      <c r="I255" s="55"/>
      <c r="J255" s="55"/>
      <c r="K255" s="55"/>
      <c r="L255" s="55"/>
      <c r="M255" s="55"/>
      <c r="N255" s="55"/>
      <c r="O255" s="55"/>
      <c r="P255" s="55"/>
      <c r="Q255" s="55"/>
      <c r="R255" s="55"/>
      <c r="S255" s="55"/>
      <c r="T255" s="55"/>
      <c r="U255" s="55"/>
      <c r="V255" s="55"/>
      <c r="W255" s="55"/>
      <c r="X255" s="55"/>
      <c r="Y255" s="55"/>
      <c r="Z255" s="55"/>
      <c r="AA255" s="55"/>
      <c r="AB255" s="55"/>
    </row>
    <row r="256" spans="1:28" ht="15">
      <c r="A256" s="55"/>
      <c r="B256" s="55"/>
      <c r="C256" s="55"/>
      <c r="D256" s="104"/>
      <c r="E256" s="93"/>
      <c r="F256" s="55"/>
      <c r="G256" s="55"/>
      <c r="H256" s="55"/>
      <c r="I256" s="55"/>
      <c r="J256" s="55"/>
      <c r="K256" s="55"/>
      <c r="L256" s="55"/>
      <c r="M256" s="55"/>
      <c r="N256" s="55"/>
      <c r="O256" s="55"/>
      <c r="P256" s="55"/>
      <c r="Q256" s="55"/>
      <c r="R256" s="55"/>
      <c r="S256" s="55"/>
      <c r="T256" s="55"/>
      <c r="U256" s="55"/>
      <c r="V256" s="55"/>
      <c r="W256" s="55"/>
      <c r="X256" s="55"/>
      <c r="Y256" s="55"/>
      <c r="Z256" s="55"/>
      <c r="AA256" s="55"/>
      <c r="AB256" s="55"/>
    </row>
    <row r="257" spans="1:28" ht="15">
      <c r="A257" s="55"/>
      <c r="B257" s="55"/>
      <c r="C257" s="55"/>
      <c r="D257" s="104"/>
      <c r="E257" s="93"/>
      <c r="F257" s="55"/>
      <c r="G257" s="55"/>
      <c r="H257" s="55"/>
      <c r="I257" s="55"/>
      <c r="J257" s="55"/>
      <c r="K257" s="55"/>
      <c r="L257" s="55"/>
      <c r="M257" s="55"/>
      <c r="N257" s="55"/>
      <c r="O257" s="55"/>
      <c r="P257" s="55"/>
      <c r="Q257" s="55"/>
      <c r="R257" s="55"/>
      <c r="S257" s="55"/>
      <c r="T257" s="55"/>
      <c r="U257" s="55"/>
      <c r="V257" s="55"/>
      <c r="W257" s="55"/>
      <c r="X257" s="55"/>
      <c r="Y257" s="55"/>
      <c r="Z257" s="55"/>
      <c r="AA257" s="55"/>
      <c r="AB257" s="55"/>
    </row>
    <row r="258" spans="1:28" ht="15">
      <c r="A258" s="55"/>
      <c r="B258" s="55"/>
      <c r="C258" s="55"/>
      <c r="D258" s="104"/>
      <c r="E258" s="93"/>
      <c r="F258" s="55"/>
      <c r="G258" s="55"/>
      <c r="H258" s="55"/>
      <c r="I258" s="55"/>
      <c r="J258" s="55"/>
      <c r="K258" s="55"/>
      <c r="L258" s="55"/>
      <c r="M258" s="55"/>
      <c r="N258" s="55"/>
      <c r="O258" s="55"/>
      <c r="P258" s="55"/>
      <c r="Q258" s="55"/>
      <c r="R258" s="55"/>
      <c r="S258" s="55"/>
      <c r="T258" s="55"/>
      <c r="U258" s="55"/>
      <c r="V258" s="55"/>
      <c r="W258" s="55"/>
      <c r="X258" s="55"/>
      <c r="Y258" s="55"/>
      <c r="Z258" s="55"/>
      <c r="AA258" s="55"/>
      <c r="AB258" s="55"/>
    </row>
    <row r="259" spans="1:28" ht="15">
      <c r="A259" s="55"/>
      <c r="B259" s="55"/>
      <c r="C259" s="55"/>
      <c r="D259" s="104"/>
      <c r="E259" s="93"/>
      <c r="F259" s="55"/>
      <c r="G259" s="55"/>
      <c r="H259" s="55"/>
      <c r="I259" s="55"/>
      <c r="J259" s="55"/>
      <c r="K259" s="55"/>
      <c r="L259" s="55"/>
      <c r="M259" s="55"/>
      <c r="N259" s="55"/>
      <c r="O259" s="55"/>
      <c r="P259" s="55"/>
      <c r="Q259" s="55"/>
      <c r="R259" s="55"/>
      <c r="S259" s="55"/>
      <c r="T259" s="55"/>
      <c r="U259" s="55"/>
      <c r="V259" s="55"/>
      <c r="W259" s="55"/>
      <c r="X259" s="55"/>
      <c r="Y259" s="55"/>
      <c r="Z259" s="55"/>
      <c r="AA259" s="55"/>
      <c r="AB259" s="55"/>
    </row>
    <row r="260" spans="1:28" ht="15">
      <c r="A260" s="55"/>
      <c r="B260" s="55"/>
      <c r="C260" s="55"/>
      <c r="D260" s="104"/>
      <c r="E260" s="93"/>
      <c r="F260" s="55"/>
      <c r="G260" s="55"/>
      <c r="H260" s="55"/>
      <c r="I260" s="55"/>
      <c r="J260" s="55"/>
      <c r="K260" s="55"/>
      <c r="L260" s="55"/>
      <c r="M260" s="55"/>
      <c r="N260" s="55"/>
      <c r="O260" s="55"/>
      <c r="P260" s="55"/>
      <c r="Q260" s="55"/>
      <c r="R260" s="55"/>
      <c r="S260" s="55"/>
      <c r="T260" s="55"/>
      <c r="U260" s="55"/>
      <c r="V260" s="55"/>
      <c r="W260" s="55"/>
      <c r="X260" s="55"/>
      <c r="Y260" s="55"/>
      <c r="Z260" s="55"/>
      <c r="AA260" s="55"/>
      <c r="AB260" s="55"/>
    </row>
    <row r="261" spans="1:28" ht="15">
      <c r="A261" s="55"/>
      <c r="B261" s="55"/>
      <c r="C261" s="55"/>
      <c r="D261" s="104"/>
      <c r="E261" s="93"/>
      <c r="F261" s="55"/>
      <c r="G261" s="55"/>
      <c r="H261" s="55"/>
      <c r="I261" s="55"/>
      <c r="J261" s="55"/>
      <c r="K261" s="55"/>
      <c r="L261" s="55"/>
      <c r="M261" s="55"/>
      <c r="N261" s="55"/>
      <c r="O261" s="55"/>
      <c r="P261" s="55"/>
      <c r="Q261" s="55"/>
      <c r="R261" s="55"/>
      <c r="S261" s="55"/>
      <c r="T261" s="55"/>
      <c r="U261" s="55"/>
      <c r="V261" s="55"/>
      <c r="W261" s="55"/>
      <c r="X261" s="55"/>
      <c r="Y261" s="55"/>
      <c r="Z261" s="55"/>
      <c r="AA261" s="55"/>
      <c r="AB261" s="55"/>
    </row>
    <row r="262" spans="1:28" ht="15">
      <c r="A262" s="55"/>
      <c r="B262" s="55"/>
      <c r="C262" s="55"/>
      <c r="D262" s="104"/>
      <c r="E262" s="93"/>
      <c r="F262" s="55"/>
      <c r="G262" s="55"/>
      <c r="H262" s="55"/>
      <c r="I262" s="55"/>
      <c r="J262" s="55"/>
      <c r="K262" s="55"/>
      <c r="L262" s="55"/>
      <c r="M262" s="55"/>
      <c r="N262" s="55"/>
      <c r="O262" s="55"/>
      <c r="P262" s="55"/>
      <c r="Q262" s="55"/>
      <c r="R262" s="55"/>
      <c r="S262" s="55"/>
      <c r="T262" s="55"/>
      <c r="U262" s="55"/>
      <c r="V262" s="55"/>
      <c r="W262" s="55"/>
      <c r="X262" s="55"/>
      <c r="Y262" s="55"/>
      <c r="Z262" s="55"/>
      <c r="AA262" s="55"/>
      <c r="AB262" s="55"/>
    </row>
    <row r="263" spans="1:28" ht="15">
      <c r="A263" s="55"/>
      <c r="B263" s="55"/>
      <c r="C263" s="55"/>
      <c r="D263" s="104"/>
      <c r="E263" s="93"/>
      <c r="F263" s="55"/>
      <c r="G263" s="55"/>
      <c r="H263" s="55"/>
      <c r="I263" s="55"/>
      <c r="J263" s="55"/>
      <c r="K263" s="55"/>
      <c r="L263" s="55"/>
      <c r="M263" s="55"/>
      <c r="N263" s="55"/>
      <c r="O263" s="55"/>
      <c r="P263" s="55"/>
      <c r="Q263" s="55"/>
      <c r="R263" s="55"/>
      <c r="S263" s="55"/>
      <c r="T263" s="55"/>
      <c r="U263" s="55"/>
      <c r="V263" s="55"/>
      <c r="W263" s="55"/>
      <c r="X263" s="55"/>
      <c r="Y263" s="55"/>
      <c r="Z263" s="55"/>
      <c r="AA263" s="55"/>
      <c r="AB263" s="55"/>
    </row>
    <row r="264" spans="1:28" ht="15">
      <c r="A264" s="55"/>
      <c r="B264" s="55"/>
      <c r="C264" s="55"/>
      <c r="D264" s="104"/>
      <c r="E264" s="93"/>
      <c r="F264" s="55"/>
      <c r="G264" s="55"/>
      <c r="H264" s="55"/>
      <c r="I264" s="55"/>
      <c r="J264" s="55"/>
      <c r="K264" s="55"/>
      <c r="L264" s="55"/>
      <c r="M264" s="55"/>
      <c r="N264" s="55"/>
      <c r="O264" s="55"/>
      <c r="P264" s="55"/>
      <c r="Q264" s="55"/>
      <c r="R264" s="55"/>
      <c r="S264" s="55"/>
      <c r="T264" s="55"/>
      <c r="U264" s="55"/>
      <c r="V264" s="55"/>
      <c r="W264" s="55"/>
      <c r="X264" s="55"/>
      <c r="Y264" s="55"/>
      <c r="Z264" s="55"/>
      <c r="AA264" s="55"/>
      <c r="AB264" s="55"/>
    </row>
    <row r="265" spans="1:28" ht="15">
      <c r="A265" s="55"/>
      <c r="B265" s="55"/>
      <c r="C265" s="55"/>
      <c r="D265" s="104"/>
      <c r="E265" s="93"/>
      <c r="F265" s="55"/>
      <c r="G265" s="55"/>
      <c r="H265" s="55"/>
      <c r="I265" s="55"/>
      <c r="J265" s="55"/>
      <c r="K265" s="55"/>
      <c r="L265" s="55"/>
      <c r="M265" s="55"/>
      <c r="N265" s="55"/>
      <c r="O265" s="55"/>
      <c r="P265" s="55"/>
      <c r="Q265" s="55"/>
      <c r="R265" s="55"/>
      <c r="S265" s="55"/>
      <c r="T265" s="55"/>
      <c r="U265" s="55"/>
      <c r="V265" s="55"/>
      <c r="W265" s="55"/>
      <c r="X265" s="55"/>
      <c r="Y265" s="55"/>
      <c r="Z265" s="55"/>
      <c r="AA265" s="55"/>
      <c r="AB265" s="55"/>
    </row>
    <row r="266" spans="1:28" ht="15">
      <c r="A266" s="55"/>
      <c r="B266" s="55"/>
      <c r="C266" s="55"/>
      <c r="D266" s="104"/>
      <c r="E266" s="93"/>
      <c r="F266" s="55"/>
      <c r="G266" s="55"/>
      <c r="H266" s="55"/>
      <c r="I266" s="55"/>
      <c r="J266" s="55"/>
      <c r="K266" s="55"/>
      <c r="L266" s="55"/>
      <c r="M266" s="55"/>
      <c r="N266" s="55"/>
      <c r="O266" s="55"/>
      <c r="P266" s="55"/>
      <c r="Q266" s="55"/>
      <c r="R266" s="55"/>
      <c r="S266" s="55"/>
      <c r="T266" s="55"/>
      <c r="U266" s="55"/>
      <c r="V266" s="55"/>
      <c r="W266" s="55"/>
      <c r="X266" s="55"/>
      <c r="Y266" s="55"/>
      <c r="Z266" s="55"/>
      <c r="AA266" s="55"/>
      <c r="AB266" s="55"/>
    </row>
    <row r="267" spans="1:28" ht="15">
      <c r="A267" s="55"/>
      <c r="B267" s="55"/>
      <c r="C267" s="55"/>
      <c r="D267" s="104"/>
      <c r="E267" s="93"/>
      <c r="F267" s="55"/>
      <c r="G267" s="55"/>
      <c r="H267" s="55"/>
      <c r="I267" s="55"/>
      <c r="J267" s="55"/>
      <c r="K267" s="55"/>
      <c r="L267" s="55"/>
      <c r="M267" s="55"/>
      <c r="N267" s="55"/>
      <c r="O267" s="55"/>
      <c r="P267" s="55"/>
      <c r="Q267" s="55"/>
      <c r="R267" s="55"/>
      <c r="S267" s="55"/>
      <c r="T267" s="55"/>
      <c r="U267" s="55"/>
      <c r="V267" s="55"/>
      <c r="W267" s="55"/>
      <c r="X267" s="55"/>
      <c r="Y267" s="55"/>
      <c r="Z267" s="55"/>
      <c r="AA267" s="55"/>
      <c r="AB267" s="55"/>
    </row>
    <row r="268" spans="1:28" ht="15">
      <c r="A268" s="55"/>
      <c r="B268" s="55"/>
      <c r="C268" s="55"/>
      <c r="D268" s="104"/>
      <c r="E268" s="93"/>
      <c r="F268" s="55"/>
      <c r="G268" s="55"/>
      <c r="H268" s="55"/>
      <c r="I268" s="55"/>
      <c r="J268" s="55"/>
      <c r="K268" s="55"/>
      <c r="L268" s="55"/>
      <c r="M268" s="55"/>
      <c r="N268" s="55"/>
      <c r="O268" s="55"/>
      <c r="P268" s="55"/>
      <c r="Q268" s="55"/>
      <c r="R268" s="55"/>
      <c r="S268" s="55"/>
      <c r="T268" s="55"/>
      <c r="U268" s="55"/>
      <c r="V268" s="55"/>
      <c r="W268" s="55"/>
      <c r="X268" s="55"/>
      <c r="Y268" s="55"/>
      <c r="Z268" s="55"/>
      <c r="AA268" s="55"/>
      <c r="AB268" s="55"/>
    </row>
    <row r="269" spans="1:28" ht="15">
      <c r="A269" s="55"/>
      <c r="B269" s="55"/>
      <c r="C269" s="55"/>
      <c r="D269" s="104"/>
      <c r="E269" s="93"/>
      <c r="F269" s="55"/>
      <c r="G269" s="55"/>
      <c r="H269" s="55"/>
      <c r="I269" s="55"/>
      <c r="J269" s="55"/>
      <c r="K269" s="55"/>
      <c r="L269" s="55"/>
      <c r="M269" s="55"/>
      <c r="N269" s="55"/>
      <c r="O269" s="55"/>
      <c r="P269" s="55"/>
      <c r="Q269" s="55"/>
      <c r="R269" s="55"/>
      <c r="S269" s="55"/>
      <c r="T269" s="55"/>
      <c r="U269" s="55"/>
      <c r="V269" s="55"/>
      <c r="W269" s="55"/>
      <c r="X269" s="55"/>
      <c r="Y269" s="55"/>
      <c r="Z269" s="55"/>
      <c r="AA269" s="55"/>
      <c r="AB269" s="55"/>
    </row>
    <row r="270" spans="1:28" ht="15">
      <c r="A270" s="55"/>
      <c r="B270" s="55"/>
      <c r="C270" s="55"/>
      <c r="D270" s="104"/>
      <c r="E270" s="93"/>
      <c r="F270" s="55"/>
      <c r="G270" s="55"/>
      <c r="H270" s="55"/>
      <c r="I270" s="55"/>
      <c r="J270" s="55"/>
      <c r="K270" s="55"/>
      <c r="L270" s="55"/>
      <c r="M270" s="55"/>
      <c r="N270" s="55"/>
      <c r="O270" s="55"/>
      <c r="P270" s="55"/>
      <c r="Q270" s="55"/>
      <c r="R270" s="55"/>
      <c r="S270" s="55"/>
      <c r="T270" s="55"/>
      <c r="U270" s="55"/>
      <c r="V270" s="55"/>
      <c r="W270" s="55"/>
      <c r="X270" s="55"/>
      <c r="Y270" s="55"/>
      <c r="Z270" s="55"/>
      <c r="AA270" s="55"/>
      <c r="AB270" s="55"/>
    </row>
    <row r="271" spans="1:28" ht="15">
      <c r="A271" s="55"/>
      <c r="B271" s="55"/>
      <c r="C271" s="55"/>
      <c r="D271" s="104"/>
      <c r="E271" s="93"/>
      <c r="F271" s="55"/>
      <c r="G271" s="55"/>
      <c r="H271" s="55"/>
      <c r="I271" s="55"/>
      <c r="J271" s="55"/>
      <c r="K271" s="55"/>
      <c r="L271" s="55"/>
      <c r="M271" s="55"/>
      <c r="N271" s="55"/>
      <c r="O271" s="55"/>
      <c r="P271" s="55"/>
      <c r="Q271" s="55"/>
      <c r="R271" s="55"/>
      <c r="S271" s="55"/>
      <c r="T271" s="55"/>
      <c r="U271" s="55"/>
      <c r="V271" s="55"/>
      <c r="W271" s="55"/>
      <c r="X271" s="55"/>
      <c r="Y271" s="55"/>
      <c r="Z271" s="55"/>
      <c r="AA271" s="55"/>
      <c r="AB271" s="55"/>
    </row>
    <row r="272" spans="1:28" ht="15">
      <c r="A272" s="55"/>
      <c r="B272" s="55"/>
      <c r="C272" s="55"/>
      <c r="D272" s="104"/>
      <c r="E272" s="93"/>
      <c r="F272" s="55"/>
      <c r="G272" s="55"/>
      <c r="H272" s="55"/>
      <c r="I272" s="55"/>
      <c r="J272" s="55"/>
      <c r="K272" s="55"/>
      <c r="L272" s="55"/>
      <c r="M272" s="55"/>
      <c r="N272" s="55"/>
      <c r="O272" s="55"/>
      <c r="P272" s="55"/>
      <c r="Q272" s="55"/>
      <c r="R272" s="55"/>
      <c r="S272" s="55"/>
      <c r="T272" s="55"/>
      <c r="U272" s="55"/>
      <c r="V272" s="55"/>
      <c r="W272" s="55"/>
      <c r="X272" s="55"/>
      <c r="Y272" s="55"/>
      <c r="Z272" s="55"/>
      <c r="AA272" s="55"/>
      <c r="AB272" s="55"/>
    </row>
    <row r="273" spans="1:28" ht="15">
      <c r="A273" s="55"/>
      <c r="B273" s="55"/>
      <c r="C273" s="55"/>
      <c r="D273" s="104"/>
      <c r="E273" s="93"/>
      <c r="F273" s="55"/>
      <c r="G273" s="55"/>
      <c r="H273" s="55"/>
      <c r="I273" s="55"/>
      <c r="J273" s="55"/>
      <c r="K273" s="55"/>
      <c r="L273" s="55"/>
      <c r="M273" s="55"/>
      <c r="N273" s="55"/>
      <c r="O273" s="55"/>
      <c r="P273" s="55"/>
      <c r="Q273" s="55"/>
      <c r="R273" s="55"/>
      <c r="S273" s="55"/>
      <c r="T273" s="55"/>
      <c r="U273" s="55"/>
      <c r="V273" s="55"/>
      <c r="W273" s="55"/>
      <c r="X273" s="55"/>
      <c r="Y273" s="55"/>
      <c r="Z273" s="55"/>
      <c r="AA273" s="55"/>
      <c r="AB273" s="55"/>
    </row>
    <row r="274" spans="1:28" ht="15">
      <c r="A274" s="55"/>
      <c r="B274" s="55"/>
      <c r="C274" s="55"/>
      <c r="D274" s="104"/>
      <c r="E274" s="93"/>
      <c r="F274" s="55"/>
      <c r="G274" s="55"/>
      <c r="H274" s="55"/>
      <c r="I274" s="55"/>
      <c r="J274" s="55"/>
      <c r="K274" s="55"/>
      <c r="L274" s="55"/>
      <c r="M274" s="55"/>
      <c r="N274" s="55"/>
      <c r="O274" s="55"/>
      <c r="P274" s="55"/>
      <c r="Q274" s="55"/>
      <c r="R274" s="55"/>
      <c r="S274" s="55"/>
      <c r="T274" s="55"/>
      <c r="U274" s="55"/>
      <c r="V274" s="55"/>
      <c r="W274" s="55"/>
      <c r="X274" s="55"/>
      <c r="Y274" s="55"/>
      <c r="Z274" s="55"/>
      <c r="AA274" s="55"/>
      <c r="AB274" s="55"/>
    </row>
    <row r="275" spans="1:28" ht="15">
      <c r="A275" s="55"/>
      <c r="B275" s="55"/>
      <c r="C275" s="55"/>
      <c r="D275" s="104"/>
      <c r="E275" s="93"/>
      <c r="F275" s="55"/>
      <c r="G275" s="55"/>
      <c r="H275" s="55"/>
      <c r="I275" s="55"/>
      <c r="J275" s="55"/>
      <c r="K275" s="55"/>
      <c r="L275" s="55"/>
      <c r="M275" s="55"/>
      <c r="N275" s="55"/>
      <c r="O275" s="55"/>
      <c r="P275" s="55"/>
      <c r="Q275" s="55"/>
      <c r="R275" s="55"/>
      <c r="S275" s="55"/>
      <c r="T275" s="55"/>
      <c r="U275" s="55"/>
      <c r="V275" s="55"/>
      <c r="W275" s="55"/>
      <c r="X275" s="55"/>
      <c r="Y275" s="55"/>
      <c r="Z275" s="55"/>
      <c r="AA275" s="55"/>
      <c r="AB275" s="55"/>
    </row>
    <row r="276" spans="1:28" ht="15">
      <c r="A276" s="55"/>
      <c r="B276" s="55"/>
      <c r="C276" s="55"/>
      <c r="D276" s="104"/>
      <c r="E276" s="93"/>
      <c r="F276" s="55"/>
      <c r="G276" s="55"/>
      <c r="H276" s="55"/>
      <c r="I276" s="55"/>
      <c r="J276" s="55"/>
      <c r="K276" s="55"/>
      <c r="L276" s="55"/>
      <c r="M276" s="55"/>
      <c r="N276" s="55"/>
      <c r="O276" s="55"/>
      <c r="P276" s="55"/>
      <c r="Q276" s="55"/>
      <c r="R276" s="55"/>
      <c r="S276" s="55"/>
      <c r="T276" s="55"/>
      <c r="U276" s="55"/>
      <c r="V276" s="55"/>
      <c r="W276" s="55"/>
      <c r="X276" s="55"/>
      <c r="Y276" s="55"/>
      <c r="Z276" s="55"/>
      <c r="AA276" s="55"/>
      <c r="AB276" s="55"/>
    </row>
    <row r="277" spans="1:28" ht="15">
      <c r="A277" s="55"/>
      <c r="B277" s="55"/>
      <c r="C277" s="55"/>
      <c r="D277" s="104"/>
      <c r="E277" s="93"/>
      <c r="F277" s="55"/>
      <c r="G277" s="55"/>
      <c r="H277" s="55"/>
      <c r="I277" s="55"/>
      <c r="J277" s="55"/>
      <c r="K277" s="55"/>
      <c r="L277" s="55"/>
      <c r="M277" s="55"/>
      <c r="N277" s="55"/>
      <c r="O277" s="55"/>
      <c r="P277" s="55"/>
      <c r="Q277" s="55"/>
      <c r="R277" s="55"/>
      <c r="S277" s="55"/>
      <c r="T277" s="55"/>
      <c r="U277" s="55"/>
      <c r="V277" s="55"/>
      <c r="W277" s="55"/>
      <c r="X277" s="55"/>
      <c r="Y277" s="55"/>
      <c r="Z277" s="55"/>
      <c r="AA277" s="55"/>
      <c r="AB277" s="55"/>
    </row>
    <row r="278" spans="1:28" ht="15">
      <c r="A278" s="55"/>
      <c r="B278" s="55"/>
      <c r="C278" s="55"/>
      <c r="D278" s="104"/>
      <c r="E278" s="93"/>
      <c r="F278" s="55"/>
      <c r="G278" s="55"/>
      <c r="H278" s="55"/>
      <c r="I278" s="55"/>
      <c r="J278" s="55"/>
      <c r="K278" s="55"/>
      <c r="L278" s="55"/>
      <c r="M278" s="55"/>
      <c r="N278" s="55"/>
      <c r="O278" s="55"/>
      <c r="P278" s="55"/>
      <c r="Q278" s="55"/>
      <c r="R278" s="55"/>
      <c r="S278" s="55"/>
      <c r="T278" s="55"/>
      <c r="U278" s="55"/>
      <c r="V278" s="55"/>
      <c r="W278" s="55"/>
      <c r="X278" s="55"/>
      <c r="Y278" s="55"/>
      <c r="Z278" s="55"/>
      <c r="AA278" s="55"/>
      <c r="AB278" s="55"/>
    </row>
    <row r="279" spans="1:28" ht="15">
      <c r="A279" s="55"/>
      <c r="B279" s="55"/>
      <c r="C279" s="55"/>
      <c r="D279" s="104"/>
      <c r="E279" s="93"/>
      <c r="F279" s="55"/>
      <c r="G279" s="55"/>
      <c r="H279" s="55"/>
      <c r="I279" s="55"/>
      <c r="J279" s="55"/>
      <c r="K279" s="55"/>
      <c r="L279" s="55"/>
      <c r="M279" s="55"/>
      <c r="N279" s="55"/>
      <c r="O279" s="55"/>
      <c r="P279" s="55"/>
      <c r="Q279" s="55"/>
      <c r="R279" s="55"/>
      <c r="S279" s="55"/>
      <c r="T279" s="55"/>
      <c r="U279" s="55"/>
      <c r="V279" s="55"/>
      <c r="W279" s="55"/>
      <c r="X279" s="55"/>
      <c r="Y279" s="55"/>
      <c r="Z279" s="55"/>
      <c r="AA279" s="55"/>
      <c r="AB279" s="55"/>
    </row>
    <row r="280" spans="1:28" ht="15">
      <c r="A280" s="55"/>
      <c r="B280" s="55"/>
      <c r="C280" s="55"/>
      <c r="D280" s="104"/>
      <c r="E280" s="93"/>
      <c r="F280" s="55"/>
      <c r="G280" s="55"/>
      <c r="H280" s="55"/>
      <c r="I280" s="55"/>
      <c r="J280" s="55"/>
      <c r="K280" s="55"/>
      <c r="L280" s="55"/>
      <c r="M280" s="55"/>
      <c r="N280" s="55"/>
      <c r="O280" s="55"/>
      <c r="P280" s="55"/>
      <c r="Q280" s="55"/>
      <c r="R280" s="55"/>
      <c r="S280" s="55"/>
      <c r="T280" s="55"/>
      <c r="U280" s="55"/>
      <c r="V280" s="55"/>
      <c r="W280" s="55"/>
      <c r="X280" s="55"/>
      <c r="Y280" s="55"/>
      <c r="Z280" s="55"/>
      <c r="AA280" s="55"/>
      <c r="AB280" s="55"/>
    </row>
    <row r="281" spans="1:28" ht="15">
      <c r="A281" s="55"/>
      <c r="B281" s="55"/>
      <c r="C281" s="55"/>
      <c r="D281" s="104"/>
      <c r="E281" s="93"/>
      <c r="F281" s="55"/>
      <c r="G281" s="55"/>
      <c r="H281" s="55"/>
      <c r="I281" s="55"/>
      <c r="J281" s="55"/>
      <c r="K281" s="55"/>
      <c r="L281" s="55"/>
      <c r="M281" s="55"/>
      <c r="N281" s="55"/>
      <c r="O281" s="55"/>
      <c r="P281" s="55"/>
      <c r="Q281" s="55"/>
      <c r="R281" s="55"/>
      <c r="S281" s="55"/>
      <c r="T281" s="55"/>
      <c r="U281" s="55"/>
      <c r="V281" s="55"/>
      <c r="W281" s="55"/>
      <c r="X281" s="55"/>
      <c r="Y281" s="55"/>
      <c r="Z281" s="55"/>
      <c r="AA281" s="55"/>
      <c r="AB281" s="55"/>
    </row>
    <row r="282" spans="1:28" ht="15">
      <c r="A282" s="55"/>
      <c r="B282" s="55"/>
      <c r="C282" s="55"/>
      <c r="D282" s="104"/>
      <c r="E282" s="93"/>
      <c r="F282" s="55"/>
      <c r="G282" s="55"/>
      <c r="H282" s="55"/>
      <c r="I282" s="55"/>
      <c r="J282" s="55"/>
      <c r="K282" s="55"/>
      <c r="L282" s="55"/>
      <c r="M282" s="55"/>
      <c r="N282" s="55"/>
      <c r="O282" s="55"/>
      <c r="P282" s="55"/>
      <c r="Q282" s="55"/>
      <c r="R282" s="55"/>
      <c r="S282" s="55"/>
      <c r="T282" s="55"/>
      <c r="U282" s="55"/>
      <c r="V282" s="55"/>
      <c r="W282" s="55"/>
      <c r="X282" s="55"/>
      <c r="Y282" s="55"/>
      <c r="Z282" s="55"/>
      <c r="AA282" s="55"/>
      <c r="AB282" s="55"/>
    </row>
    <row r="283" spans="1:28" ht="15">
      <c r="A283" s="55"/>
      <c r="B283" s="55"/>
      <c r="C283" s="55"/>
      <c r="D283" s="104"/>
      <c r="E283" s="93"/>
      <c r="F283" s="55"/>
      <c r="G283" s="55"/>
      <c r="H283" s="55"/>
      <c r="I283" s="55"/>
      <c r="J283" s="55"/>
      <c r="K283" s="55"/>
      <c r="L283" s="55"/>
      <c r="M283" s="55"/>
      <c r="N283" s="55"/>
      <c r="O283" s="55"/>
      <c r="P283" s="55"/>
      <c r="Q283" s="55"/>
      <c r="R283" s="55"/>
      <c r="S283" s="55"/>
      <c r="T283" s="55"/>
      <c r="U283" s="55"/>
      <c r="V283" s="55"/>
      <c r="W283" s="55"/>
      <c r="X283" s="55"/>
      <c r="Y283" s="55"/>
      <c r="Z283" s="55"/>
      <c r="AA283" s="55"/>
      <c r="AB283" s="55"/>
    </row>
    <row r="284" spans="1:28" ht="15">
      <c r="A284" s="55"/>
      <c r="B284" s="55"/>
      <c r="C284" s="55"/>
      <c r="D284" s="104"/>
      <c r="E284" s="93"/>
      <c r="F284" s="55"/>
      <c r="G284" s="55"/>
      <c r="H284" s="55"/>
      <c r="I284" s="55"/>
      <c r="J284" s="55"/>
      <c r="K284" s="55"/>
      <c r="L284" s="55"/>
      <c r="M284" s="55"/>
      <c r="N284" s="55"/>
      <c r="O284" s="55"/>
      <c r="P284" s="55"/>
      <c r="Q284" s="55"/>
      <c r="R284" s="55"/>
      <c r="S284" s="55"/>
      <c r="T284" s="55"/>
      <c r="U284" s="55"/>
      <c r="V284" s="55"/>
      <c r="W284" s="55"/>
      <c r="X284" s="55"/>
      <c r="Y284" s="55"/>
      <c r="Z284" s="55"/>
      <c r="AA284" s="55"/>
      <c r="AB284" s="55"/>
    </row>
    <row r="285" spans="1:28" ht="15">
      <c r="A285" s="55"/>
      <c r="B285" s="55"/>
      <c r="C285" s="55"/>
      <c r="D285" s="104"/>
      <c r="E285" s="93"/>
      <c r="F285" s="55"/>
      <c r="G285" s="55"/>
      <c r="H285" s="55"/>
      <c r="I285" s="55"/>
      <c r="J285" s="55"/>
      <c r="K285" s="55"/>
      <c r="L285" s="55"/>
      <c r="M285" s="55"/>
      <c r="N285" s="55"/>
      <c r="O285" s="55"/>
      <c r="P285" s="55"/>
      <c r="Q285" s="55"/>
      <c r="R285" s="55"/>
      <c r="S285" s="55"/>
      <c r="T285" s="55"/>
      <c r="U285" s="55"/>
      <c r="V285" s="55"/>
      <c r="W285" s="55"/>
      <c r="X285" s="55"/>
      <c r="Y285" s="55"/>
      <c r="Z285" s="55"/>
      <c r="AA285" s="55"/>
      <c r="AB285" s="55"/>
    </row>
    <row r="286" spans="1:28" ht="15">
      <c r="A286" s="55"/>
      <c r="B286" s="55"/>
      <c r="C286" s="55"/>
      <c r="D286" s="104"/>
      <c r="E286" s="93"/>
      <c r="F286" s="55"/>
      <c r="G286" s="55"/>
      <c r="H286" s="55"/>
      <c r="I286" s="55"/>
      <c r="J286" s="55"/>
      <c r="K286" s="55"/>
      <c r="L286" s="55"/>
      <c r="M286" s="55"/>
      <c r="N286" s="55"/>
      <c r="O286" s="55"/>
      <c r="P286" s="55"/>
      <c r="Q286" s="55"/>
      <c r="R286" s="55"/>
      <c r="S286" s="55"/>
      <c r="T286" s="55"/>
      <c r="U286" s="55"/>
      <c r="V286" s="55"/>
      <c r="W286" s="55"/>
      <c r="X286" s="55"/>
      <c r="Y286" s="55"/>
      <c r="Z286" s="55"/>
      <c r="AA286" s="55"/>
      <c r="AB286" s="55"/>
    </row>
    <row r="287" spans="1:28" ht="15">
      <c r="A287" s="55"/>
      <c r="B287" s="55"/>
      <c r="C287" s="55"/>
      <c r="D287" s="104"/>
      <c r="E287" s="93"/>
      <c r="F287" s="55"/>
      <c r="G287" s="55"/>
      <c r="H287" s="55"/>
      <c r="I287" s="55"/>
      <c r="J287" s="55"/>
      <c r="K287" s="55"/>
      <c r="L287" s="55"/>
      <c r="M287" s="55"/>
      <c r="N287" s="55"/>
      <c r="O287" s="55"/>
      <c r="P287" s="55"/>
      <c r="Q287" s="55"/>
      <c r="R287" s="55"/>
      <c r="S287" s="55"/>
      <c r="T287" s="55"/>
      <c r="U287" s="55"/>
      <c r="V287" s="55"/>
      <c r="W287" s="55"/>
      <c r="X287" s="55"/>
      <c r="Y287" s="55"/>
      <c r="Z287" s="55"/>
      <c r="AA287" s="55"/>
      <c r="AB287" s="55"/>
    </row>
    <row r="288" spans="1:28" ht="15">
      <c r="A288" s="55"/>
      <c r="B288" s="55"/>
      <c r="C288" s="55"/>
      <c r="D288" s="104"/>
      <c r="E288" s="93"/>
      <c r="F288" s="55"/>
      <c r="G288" s="55"/>
      <c r="H288" s="55"/>
      <c r="I288" s="55"/>
      <c r="J288" s="55"/>
      <c r="K288" s="55"/>
      <c r="L288" s="55"/>
      <c r="M288" s="55"/>
      <c r="N288" s="55"/>
      <c r="O288" s="55"/>
      <c r="P288" s="55"/>
      <c r="Q288" s="55"/>
      <c r="R288" s="55"/>
      <c r="S288" s="55"/>
      <c r="T288" s="55"/>
      <c r="U288" s="55"/>
      <c r="V288" s="55"/>
      <c r="W288" s="55"/>
      <c r="X288" s="55"/>
      <c r="Y288" s="55"/>
      <c r="Z288" s="55"/>
      <c r="AA288" s="55"/>
      <c r="AB288" s="55"/>
    </row>
    <row r="289" spans="1:28" ht="15">
      <c r="A289" s="55"/>
      <c r="B289" s="55"/>
      <c r="C289" s="55"/>
      <c r="D289" s="104"/>
      <c r="E289" s="93"/>
      <c r="F289" s="55"/>
      <c r="G289" s="55"/>
      <c r="H289" s="55"/>
      <c r="I289" s="55"/>
      <c r="J289" s="55"/>
      <c r="K289" s="55"/>
      <c r="L289" s="55"/>
      <c r="M289" s="55"/>
      <c r="N289" s="55"/>
      <c r="O289" s="55"/>
      <c r="P289" s="55"/>
      <c r="Q289" s="55"/>
      <c r="R289" s="55"/>
      <c r="S289" s="55"/>
      <c r="T289" s="55"/>
      <c r="U289" s="55"/>
      <c r="V289" s="55"/>
      <c r="W289" s="55"/>
      <c r="X289" s="55"/>
      <c r="Y289" s="55"/>
      <c r="Z289" s="55"/>
      <c r="AA289" s="55"/>
      <c r="AB289" s="55"/>
    </row>
    <row r="290" spans="1:28" ht="15">
      <c r="A290" s="55"/>
      <c r="B290" s="55"/>
      <c r="C290" s="55"/>
      <c r="D290" s="104"/>
      <c r="E290" s="93"/>
      <c r="F290" s="55"/>
      <c r="G290" s="55"/>
      <c r="H290" s="55"/>
      <c r="I290" s="55"/>
      <c r="J290" s="55"/>
      <c r="K290" s="55"/>
      <c r="L290" s="55"/>
      <c r="M290" s="55"/>
      <c r="N290" s="55"/>
      <c r="O290" s="55"/>
      <c r="P290" s="55"/>
      <c r="Q290" s="55"/>
      <c r="R290" s="55"/>
      <c r="S290" s="55"/>
      <c r="T290" s="55"/>
      <c r="U290" s="55"/>
      <c r="V290" s="55"/>
      <c r="W290" s="55"/>
      <c r="X290" s="55"/>
      <c r="Y290" s="55"/>
      <c r="Z290" s="55"/>
      <c r="AA290" s="55"/>
      <c r="AB290" s="55"/>
    </row>
    <row r="291" spans="1:28" ht="15">
      <c r="A291" s="55"/>
      <c r="B291" s="55"/>
      <c r="C291" s="55"/>
      <c r="D291" s="104"/>
      <c r="E291" s="93"/>
      <c r="F291" s="55"/>
      <c r="G291" s="55"/>
      <c r="H291" s="55"/>
      <c r="I291" s="55"/>
      <c r="J291" s="55"/>
      <c r="K291" s="55"/>
      <c r="L291" s="55"/>
      <c r="M291" s="55"/>
      <c r="N291" s="55"/>
      <c r="O291" s="55"/>
      <c r="P291" s="55"/>
      <c r="Q291" s="55"/>
      <c r="R291" s="55"/>
      <c r="S291" s="55"/>
      <c r="T291" s="55"/>
      <c r="U291" s="55"/>
      <c r="V291" s="55"/>
      <c r="W291" s="55"/>
      <c r="X291" s="55"/>
      <c r="Y291" s="55"/>
      <c r="Z291" s="55"/>
      <c r="AA291" s="55"/>
      <c r="AB291" s="55"/>
    </row>
    <row r="292" spans="1:28" ht="15">
      <c r="A292" s="55"/>
      <c r="B292" s="55"/>
      <c r="C292" s="55"/>
      <c r="D292" s="104"/>
      <c r="E292" s="93"/>
      <c r="F292" s="55"/>
      <c r="G292" s="55"/>
      <c r="H292" s="55"/>
      <c r="I292" s="55"/>
      <c r="J292" s="55"/>
      <c r="K292" s="55"/>
      <c r="L292" s="55"/>
      <c r="M292" s="55"/>
      <c r="N292" s="55"/>
      <c r="O292" s="55"/>
      <c r="P292" s="55"/>
      <c r="Q292" s="55"/>
      <c r="R292" s="55"/>
      <c r="S292" s="55"/>
      <c r="T292" s="55"/>
      <c r="U292" s="55"/>
      <c r="V292" s="55"/>
      <c r="W292" s="55"/>
      <c r="X292" s="55"/>
      <c r="Y292" s="55"/>
      <c r="Z292" s="55"/>
      <c r="AA292" s="55"/>
      <c r="AB292" s="55"/>
    </row>
    <row r="293" spans="1:28" ht="15">
      <c r="A293" s="55"/>
      <c r="B293" s="55"/>
      <c r="C293" s="55"/>
      <c r="D293" s="104"/>
      <c r="E293" s="93"/>
      <c r="F293" s="55"/>
      <c r="G293" s="55"/>
      <c r="H293" s="55"/>
      <c r="I293" s="55"/>
      <c r="J293" s="55"/>
      <c r="K293" s="55"/>
      <c r="L293" s="55"/>
      <c r="M293" s="55"/>
      <c r="N293" s="55"/>
      <c r="O293" s="55"/>
      <c r="P293" s="55"/>
      <c r="Q293" s="55"/>
      <c r="R293" s="55"/>
      <c r="S293" s="55"/>
      <c r="T293" s="55"/>
      <c r="U293" s="55"/>
      <c r="V293" s="55"/>
      <c r="W293" s="55"/>
      <c r="X293" s="55"/>
      <c r="Y293" s="55"/>
      <c r="Z293" s="55"/>
      <c r="AA293" s="55"/>
      <c r="AB293" s="55"/>
    </row>
    <row r="294" spans="1:28" ht="15">
      <c r="A294" s="55"/>
      <c r="B294" s="55"/>
      <c r="C294" s="55"/>
      <c r="D294" s="104"/>
      <c r="E294" s="93"/>
      <c r="F294" s="55"/>
      <c r="G294" s="55"/>
      <c r="H294" s="55"/>
      <c r="I294" s="55"/>
      <c r="J294" s="55"/>
      <c r="K294" s="55"/>
      <c r="L294" s="55"/>
      <c r="M294" s="55"/>
      <c r="N294" s="55"/>
      <c r="O294" s="55"/>
      <c r="P294" s="55"/>
      <c r="Q294" s="55"/>
      <c r="R294" s="55"/>
      <c r="S294" s="55"/>
      <c r="T294" s="55"/>
      <c r="U294" s="55"/>
      <c r="V294" s="55"/>
      <c r="W294" s="55"/>
      <c r="X294" s="55"/>
      <c r="Y294" s="55"/>
      <c r="Z294" s="55"/>
      <c r="AA294" s="55"/>
      <c r="AB294" s="55"/>
    </row>
    <row r="295" spans="1:28" ht="15">
      <c r="A295" s="55"/>
      <c r="B295" s="55"/>
      <c r="C295" s="55"/>
      <c r="D295" s="104"/>
      <c r="E295" s="93"/>
      <c r="F295" s="55"/>
      <c r="G295" s="55"/>
      <c r="H295" s="55"/>
      <c r="I295" s="55"/>
      <c r="J295" s="55"/>
      <c r="K295" s="55"/>
      <c r="L295" s="55"/>
      <c r="M295" s="55"/>
      <c r="N295" s="55"/>
      <c r="O295" s="55"/>
      <c r="P295" s="55"/>
      <c r="Q295" s="55"/>
      <c r="R295" s="55"/>
      <c r="S295" s="55"/>
      <c r="T295" s="55"/>
      <c r="U295" s="55"/>
      <c r="V295" s="55"/>
      <c r="W295" s="55"/>
      <c r="X295" s="55"/>
      <c r="Y295" s="55"/>
      <c r="Z295" s="55"/>
      <c r="AA295" s="55"/>
      <c r="AB295" s="55"/>
    </row>
    <row r="296" spans="1:28" ht="15">
      <c r="A296" s="55"/>
      <c r="B296" s="55"/>
      <c r="C296" s="55"/>
      <c r="D296" s="104"/>
      <c r="E296" s="93"/>
      <c r="F296" s="55"/>
      <c r="G296" s="55"/>
      <c r="H296" s="55"/>
      <c r="I296" s="55"/>
      <c r="J296" s="55"/>
      <c r="K296" s="55"/>
      <c r="L296" s="55"/>
      <c r="M296" s="55"/>
      <c r="N296" s="55"/>
      <c r="O296" s="55"/>
      <c r="P296" s="55"/>
      <c r="Q296" s="55"/>
      <c r="R296" s="55"/>
      <c r="S296" s="55"/>
      <c r="T296" s="55"/>
      <c r="U296" s="55"/>
      <c r="V296" s="55"/>
      <c r="W296" s="55"/>
      <c r="X296" s="55"/>
      <c r="Y296" s="55"/>
      <c r="Z296" s="55"/>
      <c r="AA296" s="55"/>
      <c r="AB296" s="55"/>
    </row>
    <row r="297" spans="1:28" ht="15">
      <c r="A297" s="55"/>
      <c r="B297" s="55"/>
      <c r="C297" s="55"/>
      <c r="D297" s="104"/>
      <c r="E297" s="93"/>
      <c r="F297" s="55"/>
      <c r="G297" s="55"/>
      <c r="H297" s="55"/>
      <c r="I297" s="55"/>
      <c r="J297" s="55"/>
      <c r="K297" s="55"/>
      <c r="L297" s="55"/>
      <c r="M297" s="55"/>
      <c r="N297" s="55"/>
      <c r="O297" s="55"/>
      <c r="P297" s="55"/>
      <c r="Q297" s="55"/>
      <c r="R297" s="55"/>
      <c r="S297" s="55"/>
      <c r="T297" s="55"/>
      <c r="U297" s="55"/>
      <c r="V297" s="55"/>
      <c r="W297" s="55"/>
      <c r="X297" s="55"/>
      <c r="Y297" s="55"/>
      <c r="Z297" s="55"/>
      <c r="AA297" s="55"/>
      <c r="AB297" s="55"/>
    </row>
    <row r="298" spans="1:28" ht="15">
      <c r="A298" s="55"/>
      <c r="B298" s="55"/>
      <c r="C298" s="55"/>
      <c r="D298" s="104"/>
      <c r="E298" s="93"/>
      <c r="F298" s="55"/>
      <c r="G298" s="55"/>
      <c r="H298" s="55"/>
      <c r="I298" s="55"/>
      <c r="J298" s="55"/>
      <c r="K298" s="55"/>
      <c r="L298" s="55"/>
      <c r="M298" s="55"/>
      <c r="N298" s="55"/>
      <c r="O298" s="55"/>
      <c r="P298" s="55"/>
      <c r="Q298" s="55"/>
      <c r="R298" s="55"/>
      <c r="S298" s="55"/>
      <c r="T298" s="55"/>
      <c r="U298" s="55"/>
      <c r="V298" s="55"/>
      <c r="W298" s="55"/>
      <c r="X298" s="55"/>
      <c r="Y298" s="55"/>
      <c r="Z298" s="55"/>
      <c r="AA298" s="55"/>
      <c r="AB298" s="55"/>
    </row>
    <row r="299" spans="1:28" ht="15">
      <c r="A299" s="55"/>
      <c r="B299" s="55"/>
      <c r="C299" s="55"/>
      <c r="D299" s="104"/>
      <c r="E299" s="93"/>
      <c r="F299" s="55"/>
      <c r="G299" s="55"/>
      <c r="H299" s="55"/>
      <c r="I299" s="55"/>
      <c r="J299" s="55"/>
      <c r="K299" s="55"/>
      <c r="L299" s="55"/>
      <c r="M299" s="55"/>
      <c r="N299" s="55"/>
      <c r="O299" s="55"/>
      <c r="P299" s="55"/>
      <c r="Q299" s="55"/>
      <c r="R299" s="55"/>
      <c r="S299" s="55"/>
      <c r="T299" s="55"/>
      <c r="U299" s="55"/>
      <c r="V299" s="55"/>
      <c r="W299" s="55"/>
      <c r="X299" s="55"/>
      <c r="Y299" s="55"/>
      <c r="Z299" s="55"/>
      <c r="AA299" s="55"/>
      <c r="AB299" s="55"/>
    </row>
    <row r="300" spans="1:28" ht="15">
      <c r="A300" s="55"/>
      <c r="B300" s="55"/>
      <c r="C300" s="55"/>
      <c r="D300" s="104"/>
      <c r="E300" s="93"/>
      <c r="F300" s="55"/>
      <c r="G300" s="55"/>
      <c r="H300" s="55"/>
      <c r="I300" s="55"/>
      <c r="J300" s="55"/>
      <c r="K300" s="55"/>
      <c r="L300" s="55"/>
      <c r="M300" s="55"/>
      <c r="N300" s="55"/>
      <c r="O300" s="55"/>
      <c r="P300" s="55"/>
      <c r="Q300" s="55"/>
      <c r="R300" s="55"/>
      <c r="S300" s="55"/>
      <c r="T300" s="55"/>
      <c r="U300" s="55"/>
      <c r="V300" s="55"/>
      <c r="W300" s="55"/>
      <c r="X300" s="55"/>
      <c r="Y300" s="55"/>
      <c r="Z300" s="55"/>
      <c r="AA300" s="55"/>
      <c r="AB300" s="55"/>
    </row>
    <row r="301" spans="1:28" ht="15">
      <c r="A301" s="55"/>
      <c r="B301" s="55"/>
      <c r="C301" s="55"/>
      <c r="D301" s="104"/>
      <c r="E301" s="93"/>
      <c r="F301" s="55"/>
      <c r="G301" s="55"/>
      <c r="H301" s="55"/>
      <c r="I301" s="55"/>
      <c r="J301" s="55"/>
      <c r="K301" s="55"/>
      <c r="L301" s="55"/>
      <c r="M301" s="55"/>
      <c r="N301" s="55"/>
      <c r="O301" s="55"/>
      <c r="P301" s="55"/>
      <c r="Q301" s="55"/>
      <c r="R301" s="55"/>
      <c r="S301" s="55"/>
      <c r="T301" s="55"/>
      <c r="U301" s="55"/>
      <c r="V301" s="55"/>
      <c r="W301" s="55"/>
      <c r="X301" s="55"/>
      <c r="Y301" s="55"/>
      <c r="Z301" s="55"/>
      <c r="AA301" s="55"/>
      <c r="AB301" s="55"/>
    </row>
    <row r="302" spans="1:28" ht="15">
      <c r="A302" s="55"/>
      <c r="B302" s="55"/>
      <c r="C302" s="55"/>
      <c r="D302" s="104"/>
      <c r="E302" s="93"/>
      <c r="F302" s="55"/>
      <c r="G302" s="55"/>
      <c r="H302" s="55"/>
      <c r="I302" s="55"/>
      <c r="J302" s="55"/>
      <c r="K302" s="55"/>
      <c r="L302" s="55"/>
      <c r="M302" s="55"/>
      <c r="N302" s="55"/>
      <c r="O302" s="55"/>
      <c r="P302" s="55"/>
      <c r="Q302" s="55"/>
      <c r="R302" s="55"/>
      <c r="S302" s="55"/>
      <c r="T302" s="55"/>
      <c r="U302" s="55"/>
      <c r="V302" s="55"/>
      <c r="W302" s="55"/>
      <c r="X302" s="55"/>
      <c r="Y302" s="55"/>
      <c r="Z302" s="55"/>
      <c r="AA302" s="55"/>
      <c r="AB302" s="55"/>
    </row>
    <row r="303" spans="1:28" ht="15">
      <c r="A303" s="55"/>
      <c r="B303" s="55"/>
      <c r="C303" s="55"/>
      <c r="D303" s="104"/>
      <c r="E303" s="93"/>
      <c r="F303" s="55"/>
      <c r="G303" s="55"/>
      <c r="H303" s="55"/>
      <c r="I303" s="55"/>
      <c r="J303" s="55"/>
      <c r="K303" s="55"/>
      <c r="L303" s="55"/>
      <c r="M303" s="55"/>
      <c r="N303" s="55"/>
      <c r="O303" s="55"/>
      <c r="P303" s="55"/>
      <c r="Q303" s="55"/>
      <c r="R303" s="55"/>
      <c r="S303" s="55"/>
      <c r="T303" s="55"/>
      <c r="U303" s="55"/>
      <c r="V303" s="55"/>
      <c r="W303" s="55"/>
      <c r="X303" s="55"/>
      <c r="Y303" s="55"/>
      <c r="Z303" s="55"/>
      <c r="AA303" s="55"/>
      <c r="AB303" s="55"/>
    </row>
    <row r="304" spans="1:28" ht="15">
      <c r="A304" s="55"/>
      <c r="B304" s="55"/>
      <c r="C304" s="55"/>
      <c r="D304" s="104"/>
      <c r="E304" s="93"/>
      <c r="F304" s="55"/>
      <c r="G304" s="55"/>
      <c r="H304" s="55"/>
      <c r="I304" s="55"/>
      <c r="J304" s="55"/>
      <c r="K304" s="55"/>
      <c r="L304" s="55"/>
      <c r="M304" s="55"/>
      <c r="N304" s="55"/>
      <c r="O304" s="55"/>
      <c r="P304" s="55"/>
      <c r="Q304" s="55"/>
      <c r="R304" s="55"/>
      <c r="S304" s="55"/>
      <c r="T304" s="55"/>
      <c r="U304" s="55"/>
      <c r="V304" s="55"/>
      <c r="W304" s="55"/>
      <c r="X304" s="55"/>
      <c r="Y304" s="55"/>
      <c r="Z304" s="55"/>
      <c r="AA304" s="55"/>
      <c r="AB304" s="55"/>
    </row>
    <row r="305" spans="1:28" ht="15">
      <c r="A305" s="55"/>
      <c r="B305" s="55"/>
      <c r="C305" s="55"/>
      <c r="D305" s="104"/>
      <c r="E305" s="93"/>
      <c r="F305" s="55"/>
      <c r="G305" s="55"/>
      <c r="H305" s="55"/>
      <c r="I305" s="55"/>
      <c r="J305" s="55"/>
      <c r="K305" s="55"/>
      <c r="L305" s="55"/>
      <c r="M305" s="55"/>
      <c r="N305" s="55"/>
      <c r="O305" s="55"/>
      <c r="P305" s="55"/>
      <c r="Q305" s="55"/>
      <c r="R305" s="55"/>
      <c r="S305" s="55"/>
      <c r="T305" s="55"/>
      <c r="U305" s="55"/>
      <c r="V305" s="55"/>
      <c r="W305" s="55"/>
      <c r="X305" s="55"/>
      <c r="Y305" s="55"/>
      <c r="Z305" s="55"/>
      <c r="AA305" s="55"/>
      <c r="AB305" s="55"/>
    </row>
    <row r="306" spans="1:28" ht="15">
      <c r="A306" s="55"/>
      <c r="B306" s="55"/>
      <c r="C306" s="55"/>
      <c r="D306" s="104"/>
      <c r="E306" s="93"/>
      <c r="F306" s="55"/>
      <c r="G306" s="55"/>
      <c r="H306" s="55"/>
      <c r="I306" s="55"/>
      <c r="J306" s="55"/>
      <c r="K306" s="55"/>
      <c r="L306" s="55"/>
      <c r="M306" s="55"/>
      <c r="N306" s="55"/>
      <c r="O306" s="55"/>
      <c r="P306" s="55"/>
      <c r="Q306" s="55"/>
      <c r="R306" s="55"/>
      <c r="S306" s="55"/>
      <c r="T306" s="55"/>
      <c r="U306" s="55"/>
      <c r="V306" s="55"/>
      <c r="W306" s="55"/>
      <c r="X306" s="55"/>
      <c r="Y306" s="55"/>
      <c r="Z306" s="55"/>
      <c r="AA306" s="55"/>
      <c r="AB306" s="55"/>
    </row>
    <row r="307" spans="1:28" ht="15">
      <c r="A307" s="55"/>
      <c r="B307" s="55"/>
      <c r="C307" s="55"/>
      <c r="D307" s="104"/>
      <c r="E307" s="93"/>
      <c r="F307" s="55"/>
      <c r="G307" s="55"/>
      <c r="H307" s="55"/>
      <c r="I307" s="55"/>
      <c r="J307" s="55"/>
      <c r="K307" s="55"/>
      <c r="L307" s="55"/>
      <c r="M307" s="55"/>
      <c r="N307" s="55"/>
      <c r="O307" s="55"/>
      <c r="P307" s="55"/>
      <c r="Q307" s="55"/>
      <c r="R307" s="55"/>
      <c r="S307" s="55"/>
      <c r="T307" s="55"/>
      <c r="U307" s="55"/>
      <c r="V307" s="55"/>
      <c r="W307" s="55"/>
      <c r="X307" s="55"/>
      <c r="Y307" s="55"/>
      <c r="Z307" s="55"/>
      <c r="AA307" s="55"/>
      <c r="AB307" s="55"/>
    </row>
    <row r="308" spans="1:28" ht="15">
      <c r="A308" s="55"/>
      <c r="B308" s="55"/>
      <c r="C308" s="55"/>
      <c r="D308" s="104"/>
      <c r="E308" s="93"/>
      <c r="F308" s="55"/>
      <c r="G308" s="55"/>
      <c r="H308" s="55"/>
      <c r="I308" s="55"/>
      <c r="J308" s="55"/>
      <c r="K308" s="55"/>
      <c r="L308" s="55"/>
      <c r="M308" s="55"/>
      <c r="N308" s="55"/>
      <c r="O308" s="55"/>
      <c r="P308" s="55"/>
      <c r="Q308" s="55"/>
      <c r="R308" s="55"/>
      <c r="S308" s="55"/>
      <c r="T308" s="55"/>
      <c r="U308" s="55"/>
      <c r="V308" s="55"/>
      <c r="W308" s="55"/>
      <c r="X308" s="55"/>
      <c r="Y308" s="55"/>
      <c r="Z308" s="55"/>
      <c r="AA308" s="55"/>
      <c r="AB308" s="55"/>
    </row>
    <row r="309" spans="1:28" ht="15">
      <c r="A309" s="55"/>
      <c r="B309" s="55"/>
      <c r="C309" s="55"/>
      <c r="D309" s="104"/>
      <c r="E309" s="93"/>
      <c r="F309" s="55"/>
      <c r="G309" s="55"/>
      <c r="H309" s="55"/>
      <c r="I309" s="55"/>
      <c r="J309" s="55"/>
      <c r="K309" s="55"/>
      <c r="L309" s="55"/>
      <c r="M309" s="55"/>
      <c r="N309" s="55"/>
      <c r="O309" s="55"/>
      <c r="P309" s="55"/>
      <c r="Q309" s="55"/>
      <c r="R309" s="55"/>
      <c r="S309" s="55"/>
      <c r="T309" s="55"/>
      <c r="U309" s="55"/>
      <c r="V309" s="55"/>
      <c r="W309" s="55"/>
      <c r="X309" s="55"/>
      <c r="Y309" s="55"/>
      <c r="Z309" s="55"/>
      <c r="AA309" s="55"/>
      <c r="AB309" s="55"/>
    </row>
    <row r="310" spans="1:28" ht="15">
      <c r="A310" s="55"/>
      <c r="B310" s="55"/>
      <c r="C310" s="55"/>
      <c r="D310" s="104"/>
      <c r="E310" s="93"/>
      <c r="F310" s="55"/>
      <c r="G310" s="55"/>
      <c r="H310" s="55"/>
      <c r="I310" s="55"/>
      <c r="J310" s="55"/>
      <c r="K310" s="55"/>
      <c r="L310" s="55"/>
      <c r="M310" s="55"/>
      <c r="N310" s="55"/>
      <c r="O310" s="55"/>
      <c r="P310" s="55"/>
      <c r="Q310" s="55"/>
      <c r="R310" s="55"/>
      <c r="S310" s="55"/>
      <c r="T310" s="55"/>
      <c r="U310" s="55"/>
      <c r="V310" s="55"/>
      <c r="W310" s="55"/>
      <c r="X310" s="55"/>
      <c r="Y310" s="55"/>
      <c r="Z310" s="55"/>
      <c r="AA310" s="55"/>
      <c r="AB310" s="55"/>
    </row>
    <row r="311" spans="1:28" ht="15">
      <c r="A311" s="55"/>
      <c r="B311" s="55"/>
      <c r="C311" s="55"/>
      <c r="D311" s="104"/>
      <c r="E311" s="93"/>
      <c r="F311" s="55"/>
      <c r="G311" s="55"/>
      <c r="H311" s="55"/>
      <c r="I311" s="55"/>
      <c r="J311" s="55"/>
      <c r="K311" s="55"/>
      <c r="L311" s="55"/>
      <c r="M311" s="55"/>
      <c r="N311" s="55"/>
      <c r="O311" s="55"/>
      <c r="P311" s="55"/>
      <c r="Q311" s="55"/>
      <c r="R311" s="55"/>
      <c r="S311" s="55"/>
      <c r="T311" s="55"/>
      <c r="U311" s="55"/>
      <c r="V311" s="55"/>
      <c r="W311" s="55"/>
      <c r="X311" s="55"/>
      <c r="Y311" s="55"/>
      <c r="Z311" s="55"/>
      <c r="AA311" s="55"/>
      <c r="AB311" s="55"/>
    </row>
    <row r="312" spans="1:28" ht="15">
      <c r="A312" s="55"/>
      <c r="B312" s="55"/>
      <c r="C312" s="55"/>
      <c r="D312" s="104"/>
      <c r="E312" s="93"/>
      <c r="F312" s="55"/>
      <c r="G312" s="55"/>
      <c r="H312" s="55"/>
      <c r="I312" s="55"/>
      <c r="J312" s="55"/>
      <c r="K312" s="55"/>
      <c r="L312" s="55"/>
      <c r="M312" s="55"/>
      <c r="N312" s="55"/>
      <c r="O312" s="55"/>
      <c r="P312" s="55"/>
      <c r="Q312" s="55"/>
      <c r="R312" s="55"/>
      <c r="S312" s="55"/>
      <c r="T312" s="55"/>
      <c r="U312" s="55"/>
      <c r="V312" s="55"/>
      <c r="W312" s="55"/>
      <c r="X312" s="55"/>
      <c r="Y312" s="55"/>
      <c r="Z312" s="55"/>
      <c r="AA312" s="55"/>
      <c r="AB312" s="55"/>
    </row>
    <row r="313" spans="1:28" ht="15">
      <c r="A313" s="55"/>
      <c r="B313" s="55"/>
      <c r="C313" s="55"/>
      <c r="D313" s="104"/>
      <c r="E313" s="93"/>
      <c r="F313" s="55"/>
      <c r="G313" s="55"/>
      <c r="H313" s="55"/>
      <c r="I313" s="55"/>
      <c r="J313" s="55"/>
      <c r="K313" s="55"/>
      <c r="L313" s="55"/>
      <c r="M313" s="55"/>
      <c r="N313" s="55"/>
      <c r="O313" s="55"/>
      <c r="P313" s="55"/>
      <c r="Q313" s="55"/>
      <c r="R313" s="55"/>
      <c r="S313" s="55"/>
      <c r="T313" s="55"/>
      <c r="U313" s="55"/>
      <c r="V313" s="55"/>
      <c r="W313" s="55"/>
      <c r="X313" s="55"/>
      <c r="Y313" s="55"/>
      <c r="Z313" s="55"/>
      <c r="AA313" s="55"/>
      <c r="AB313" s="55"/>
    </row>
    <row r="314" spans="1:28" ht="15">
      <c r="A314" s="55"/>
      <c r="B314" s="55"/>
      <c r="C314" s="55"/>
      <c r="D314" s="104"/>
      <c r="E314" s="93"/>
      <c r="F314" s="55"/>
      <c r="G314" s="55"/>
      <c r="H314" s="55"/>
      <c r="I314" s="55"/>
      <c r="J314" s="55"/>
      <c r="K314" s="55"/>
      <c r="L314" s="55"/>
      <c r="M314" s="55"/>
      <c r="N314" s="55"/>
      <c r="O314" s="55"/>
      <c r="P314" s="55"/>
      <c r="Q314" s="55"/>
      <c r="R314" s="55"/>
      <c r="S314" s="55"/>
      <c r="T314" s="55"/>
      <c r="U314" s="55"/>
      <c r="V314" s="55"/>
      <c r="W314" s="55"/>
      <c r="X314" s="55"/>
      <c r="Y314" s="55"/>
      <c r="Z314" s="55"/>
      <c r="AA314" s="55"/>
      <c r="AB314" s="55"/>
    </row>
    <row r="315" spans="1:28" ht="15">
      <c r="A315" s="55"/>
      <c r="B315" s="55"/>
      <c r="C315" s="55"/>
      <c r="D315" s="104"/>
      <c r="E315" s="93"/>
      <c r="F315" s="55"/>
      <c r="G315" s="55"/>
      <c r="H315" s="55"/>
      <c r="I315" s="55"/>
      <c r="J315" s="55"/>
      <c r="K315" s="55"/>
      <c r="L315" s="55"/>
      <c r="M315" s="55"/>
      <c r="N315" s="55"/>
      <c r="O315" s="55"/>
      <c r="P315" s="55"/>
      <c r="Q315" s="55"/>
      <c r="R315" s="55"/>
      <c r="S315" s="55"/>
      <c r="T315" s="55"/>
      <c r="U315" s="55"/>
      <c r="V315" s="55"/>
      <c r="W315" s="55"/>
      <c r="X315" s="55"/>
      <c r="Y315" s="55"/>
      <c r="Z315" s="55"/>
      <c r="AA315" s="55"/>
      <c r="AB315" s="55"/>
    </row>
    <row r="316" spans="1:28" ht="15">
      <c r="A316" s="55"/>
      <c r="B316" s="55"/>
      <c r="C316" s="55"/>
      <c r="D316" s="104"/>
      <c r="E316" s="93"/>
      <c r="F316" s="55"/>
      <c r="G316" s="55"/>
      <c r="H316" s="55"/>
      <c r="I316" s="55"/>
      <c r="J316" s="55"/>
      <c r="K316" s="55"/>
      <c r="L316" s="55"/>
      <c r="M316" s="55"/>
      <c r="N316" s="55"/>
      <c r="O316" s="55"/>
      <c r="P316" s="55"/>
      <c r="Q316" s="55"/>
      <c r="R316" s="55"/>
      <c r="S316" s="55"/>
      <c r="T316" s="55"/>
      <c r="U316" s="55"/>
      <c r="V316" s="55"/>
      <c r="W316" s="55"/>
      <c r="X316" s="55"/>
      <c r="Y316" s="55"/>
      <c r="Z316" s="55"/>
      <c r="AA316" s="55"/>
      <c r="AB316" s="55"/>
    </row>
    <row r="317" spans="1:28" ht="15">
      <c r="A317" s="55"/>
      <c r="B317" s="55"/>
      <c r="C317" s="55"/>
      <c r="D317" s="104"/>
      <c r="E317" s="93"/>
      <c r="F317" s="55"/>
      <c r="G317" s="55"/>
      <c r="H317" s="55"/>
      <c r="I317" s="55"/>
      <c r="J317" s="55"/>
      <c r="K317" s="55"/>
      <c r="L317" s="55"/>
      <c r="M317" s="55"/>
      <c r="N317" s="55"/>
      <c r="O317" s="55"/>
      <c r="P317" s="55"/>
      <c r="Q317" s="55"/>
      <c r="R317" s="55"/>
      <c r="S317" s="55"/>
      <c r="T317" s="55"/>
      <c r="U317" s="55"/>
      <c r="V317" s="55"/>
      <c r="W317" s="55"/>
      <c r="X317" s="55"/>
      <c r="Y317" s="55"/>
      <c r="Z317" s="55"/>
      <c r="AA317" s="55"/>
      <c r="AB317" s="55"/>
    </row>
    <row r="318" spans="1:28" ht="15">
      <c r="A318" s="55"/>
      <c r="B318" s="55"/>
      <c r="C318" s="55"/>
      <c r="D318" s="104"/>
      <c r="E318" s="93"/>
      <c r="F318" s="55"/>
      <c r="G318" s="55"/>
      <c r="H318" s="55"/>
      <c r="I318" s="55"/>
      <c r="J318" s="55"/>
      <c r="K318" s="55"/>
      <c r="L318" s="55"/>
      <c r="M318" s="55"/>
      <c r="N318" s="55"/>
      <c r="O318" s="55"/>
      <c r="P318" s="55"/>
      <c r="Q318" s="55"/>
      <c r="R318" s="55"/>
      <c r="S318" s="55"/>
      <c r="T318" s="55"/>
      <c r="U318" s="55"/>
      <c r="V318" s="55"/>
      <c r="W318" s="55"/>
      <c r="X318" s="55"/>
      <c r="Y318" s="55"/>
      <c r="Z318" s="55"/>
      <c r="AA318" s="55"/>
      <c r="AB318" s="55"/>
    </row>
    <row r="319" spans="1:28" ht="15">
      <c r="A319" s="55"/>
      <c r="B319" s="55"/>
      <c r="C319" s="55"/>
      <c r="D319" s="104"/>
      <c r="E319" s="93"/>
      <c r="F319" s="55"/>
      <c r="G319" s="55"/>
      <c r="H319" s="55"/>
      <c r="I319" s="55"/>
      <c r="J319" s="55"/>
      <c r="K319" s="55"/>
      <c r="L319" s="55"/>
      <c r="M319" s="55"/>
      <c r="N319" s="55"/>
      <c r="O319" s="55"/>
      <c r="P319" s="55"/>
      <c r="Q319" s="55"/>
      <c r="R319" s="55"/>
      <c r="S319" s="55"/>
      <c r="T319" s="55"/>
      <c r="U319" s="55"/>
      <c r="V319" s="55"/>
      <c r="W319" s="55"/>
      <c r="X319" s="55"/>
      <c r="Y319" s="55"/>
      <c r="Z319" s="55"/>
      <c r="AA319" s="55"/>
      <c r="AB319" s="55"/>
    </row>
    <row r="320" spans="1:28" ht="15">
      <c r="A320" s="55"/>
      <c r="B320" s="55"/>
      <c r="C320" s="55"/>
      <c r="D320" s="104"/>
      <c r="E320" s="93"/>
      <c r="F320" s="55"/>
      <c r="G320" s="55"/>
      <c r="H320" s="55"/>
      <c r="I320" s="55"/>
      <c r="J320" s="55"/>
      <c r="K320" s="55"/>
      <c r="L320" s="55"/>
      <c r="M320" s="55"/>
      <c r="N320" s="55"/>
      <c r="O320" s="55"/>
      <c r="P320" s="55"/>
      <c r="Q320" s="55"/>
      <c r="R320" s="55"/>
      <c r="S320" s="55"/>
      <c r="T320" s="55"/>
      <c r="U320" s="55"/>
      <c r="V320" s="55"/>
      <c r="W320" s="55"/>
      <c r="X320" s="55"/>
      <c r="Y320" s="55"/>
      <c r="Z320" s="55"/>
      <c r="AA320" s="55"/>
      <c r="AB320" s="55"/>
    </row>
    <row r="321" spans="1:28" ht="15">
      <c r="A321" s="55"/>
      <c r="B321" s="55"/>
      <c r="C321" s="55"/>
      <c r="D321" s="104"/>
      <c r="E321" s="93"/>
      <c r="F321" s="55"/>
      <c r="G321" s="55"/>
      <c r="H321" s="55"/>
      <c r="I321" s="55"/>
      <c r="J321" s="55"/>
      <c r="K321" s="55"/>
      <c r="L321" s="55"/>
      <c r="M321" s="55"/>
      <c r="N321" s="55"/>
      <c r="O321" s="55"/>
      <c r="P321" s="55"/>
      <c r="Q321" s="55"/>
      <c r="R321" s="55"/>
      <c r="S321" s="55"/>
      <c r="T321" s="55"/>
      <c r="U321" s="55"/>
      <c r="V321" s="55"/>
      <c r="W321" s="55"/>
      <c r="X321" s="55"/>
      <c r="Y321" s="55"/>
      <c r="Z321" s="55"/>
      <c r="AA321" s="55"/>
      <c r="AB321" s="55"/>
    </row>
    <row r="322" spans="1:28" ht="15">
      <c r="A322" s="55"/>
      <c r="B322" s="55"/>
      <c r="C322" s="55"/>
      <c r="D322" s="104"/>
      <c r="E322" s="93"/>
      <c r="F322" s="55"/>
      <c r="G322" s="55"/>
      <c r="H322" s="55"/>
      <c r="I322" s="55"/>
      <c r="J322" s="55"/>
      <c r="K322" s="55"/>
      <c r="L322" s="55"/>
      <c r="M322" s="55"/>
      <c r="N322" s="55"/>
      <c r="O322" s="55"/>
      <c r="P322" s="55"/>
      <c r="Q322" s="55"/>
      <c r="R322" s="55"/>
      <c r="S322" s="55"/>
      <c r="T322" s="55"/>
      <c r="U322" s="55"/>
      <c r="V322" s="55"/>
      <c r="W322" s="55"/>
      <c r="X322" s="55"/>
      <c r="Y322" s="55"/>
      <c r="Z322" s="55"/>
      <c r="AA322" s="55"/>
      <c r="AB322" s="55"/>
    </row>
    <row r="323" spans="1:28" ht="15">
      <c r="A323" s="55"/>
      <c r="B323" s="55"/>
      <c r="C323" s="55"/>
      <c r="D323" s="104"/>
      <c r="E323" s="93"/>
      <c r="F323" s="55"/>
      <c r="G323" s="55"/>
      <c r="H323" s="55"/>
      <c r="I323" s="55"/>
      <c r="J323" s="55"/>
      <c r="K323" s="55"/>
      <c r="L323" s="55"/>
      <c r="M323" s="55"/>
      <c r="N323" s="55"/>
      <c r="O323" s="55"/>
      <c r="P323" s="55"/>
      <c r="Q323" s="55"/>
      <c r="R323" s="55"/>
      <c r="S323" s="55"/>
      <c r="T323" s="55"/>
      <c r="U323" s="55"/>
      <c r="V323" s="55"/>
      <c r="W323" s="55"/>
      <c r="X323" s="55"/>
      <c r="Y323" s="55"/>
      <c r="Z323" s="55"/>
      <c r="AA323" s="55"/>
      <c r="AB323" s="55"/>
    </row>
    <row r="324" spans="1:28" ht="15">
      <c r="A324" s="55"/>
      <c r="B324" s="55"/>
      <c r="C324" s="55"/>
      <c r="D324" s="104"/>
      <c r="E324" s="93"/>
      <c r="F324" s="55"/>
      <c r="G324" s="55"/>
      <c r="H324" s="55"/>
      <c r="I324" s="55"/>
      <c r="J324" s="55"/>
      <c r="K324" s="55"/>
      <c r="L324" s="55"/>
      <c r="M324" s="55"/>
      <c r="N324" s="55"/>
      <c r="O324" s="55"/>
      <c r="P324" s="55"/>
      <c r="Q324" s="55"/>
      <c r="R324" s="55"/>
      <c r="S324" s="55"/>
      <c r="T324" s="55"/>
      <c r="U324" s="55"/>
      <c r="V324" s="55"/>
      <c r="W324" s="55"/>
      <c r="X324" s="55"/>
      <c r="Y324" s="55"/>
      <c r="Z324" s="55"/>
      <c r="AA324" s="55"/>
      <c r="AB324" s="55"/>
    </row>
    <row r="325" spans="1:28" ht="15">
      <c r="A325" s="55"/>
      <c r="B325" s="55"/>
      <c r="C325" s="55"/>
      <c r="D325" s="104"/>
      <c r="E325" s="93"/>
      <c r="F325" s="55"/>
      <c r="G325" s="55"/>
      <c r="H325" s="55"/>
      <c r="I325" s="55"/>
      <c r="J325" s="55"/>
      <c r="K325" s="55"/>
      <c r="L325" s="55"/>
      <c r="M325" s="55"/>
      <c r="N325" s="55"/>
      <c r="O325" s="55"/>
      <c r="P325" s="55"/>
      <c r="Q325" s="55"/>
      <c r="R325" s="55"/>
      <c r="S325" s="55"/>
      <c r="T325" s="55"/>
      <c r="U325" s="55"/>
      <c r="V325" s="55"/>
      <c r="W325" s="55"/>
      <c r="X325" s="55"/>
      <c r="Y325" s="55"/>
      <c r="Z325" s="55"/>
      <c r="AA325" s="55"/>
      <c r="AB325" s="55"/>
    </row>
    <row r="326" spans="1:28" ht="15">
      <c r="A326" s="55"/>
      <c r="B326" s="55"/>
      <c r="C326" s="55"/>
      <c r="D326" s="104"/>
      <c r="E326" s="93"/>
      <c r="F326" s="55"/>
      <c r="G326" s="55"/>
      <c r="H326" s="55"/>
      <c r="I326" s="55"/>
      <c r="J326" s="55"/>
      <c r="K326" s="55"/>
      <c r="L326" s="55"/>
      <c r="M326" s="55"/>
      <c r="N326" s="55"/>
      <c r="O326" s="55"/>
      <c r="P326" s="55"/>
      <c r="Q326" s="55"/>
      <c r="R326" s="55"/>
      <c r="S326" s="55"/>
      <c r="T326" s="55"/>
      <c r="U326" s="55"/>
      <c r="V326" s="55"/>
      <c r="W326" s="55"/>
      <c r="X326" s="55"/>
      <c r="Y326" s="55"/>
      <c r="Z326" s="55"/>
      <c r="AA326" s="55"/>
      <c r="AB326" s="55"/>
    </row>
    <row r="327" spans="1:28" ht="15">
      <c r="A327" s="55"/>
      <c r="B327" s="55"/>
      <c r="C327" s="55"/>
      <c r="D327" s="104"/>
      <c r="E327" s="93"/>
      <c r="F327" s="55"/>
      <c r="G327" s="55"/>
      <c r="H327" s="55"/>
      <c r="I327" s="55"/>
      <c r="J327" s="55"/>
      <c r="K327" s="55"/>
      <c r="L327" s="55"/>
      <c r="M327" s="55"/>
      <c r="N327" s="55"/>
      <c r="O327" s="55"/>
      <c r="P327" s="55"/>
      <c r="Q327" s="55"/>
      <c r="R327" s="55"/>
      <c r="S327" s="55"/>
      <c r="T327" s="55"/>
      <c r="U327" s="55"/>
      <c r="V327" s="55"/>
      <c r="W327" s="55"/>
      <c r="X327" s="55"/>
      <c r="Y327" s="55"/>
      <c r="Z327" s="55"/>
      <c r="AA327" s="55"/>
      <c r="AB327" s="55"/>
    </row>
    <row r="328" spans="1:28" ht="15">
      <c r="A328" s="55"/>
      <c r="B328" s="55"/>
      <c r="C328" s="55"/>
      <c r="D328" s="104"/>
      <c r="E328" s="93"/>
      <c r="F328" s="55"/>
      <c r="G328" s="55"/>
      <c r="H328" s="55"/>
      <c r="I328" s="55"/>
      <c r="J328" s="55"/>
      <c r="K328" s="55"/>
      <c r="L328" s="55"/>
      <c r="M328" s="55"/>
      <c r="N328" s="55"/>
      <c r="O328" s="55"/>
      <c r="P328" s="55"/>
      <c r="Q328" s="55"/>
      <c r="R328" s="55"/>
      <c r="S328" s="55"/>
      <c r="T328" s="55"/>
      <c r="U328" s="55"/>
      <c r="V328" s="55"/>
      <c r="W328" s="55"/>
      <c r="X328" s="55"/>
      <c r="Y328" s="55"/>
      <c r="Z328" s="55"/>
      <c r="AA328" s="55"/>
      <c r="AB328" s="55"/>
    </row>
    <row r="329" spans="1:28" ht="15">
      <c r="A329" s="55"/>
      <c r="B329" s="55"/>
      <c r="C329" s="55"/>
      <c r="D329" s="104"/>
      <c r="E329" s="93"/>
      <c r="F329" s="55"/>
      <c r="G329" s="55"/>
      <c r="H329" s="55"/>
      <c r="I329" s="55"/>
      <c r="J329" s="55"/>
      <c r="K329" s="55"/>
      <c r="L329" s="55"/>
      <c r="M329" s="55"/>
      <c r="N329" s="55"/>
      <c r="O329" s="55"/>
      <c r="P329" s="55"/>
      <c r="Q329" s="55"/>
      <c r="R329" s="55"/>
      <c r="S329" s="55"/>
      <c r="T329" s="55"/>
      <c r="U329" s="55"/>
      <c r="V329" s="55"/>
      <c r="W329" s="55"/>
      <c r="X329" s="55"/>
      <c r="Y329" s="55"/>
      <c r="Z329" s="55"/>
      <c r="AA329" s="55"/>
      <c r="AB329" s="55"/>
    </row>
    <row r="330" spans="1:28" ht="15">
      <c r="A330" s="55"/>
      <c r="B330" s="55"/>
      <c r="C330" s="55"/>
      <c r="D330" s="104"/>
      <c r="E330" s="93"/>
      <c r="F330" s="55"/>
      <c r="G330" s="55"/>
      <c r="H330" s="55"/>
      <c r="I330" s="55"/>
      <c r="J330" s="55"/>
      <c r="K330" s="55"/>
      <c r="L330" s="55"/>
      <c r="M330" s="55"/>
      <c r="N330" s="55"/>
      <c r="O330" s="55"/>
      <c r="P330" s="55"/>
      <c r="Q330" s="55"/>
      <c r="R330" s="55"/>
      <c r="S330" s="55"/>
      <c r="T330" s="55"/>
      <c r="U330" s="55"/>
      <c r="V330" s="55"/>
      <c r="W330" s="55"/>
      <c r="X330" s="55"/>
      <c r="Y330" s="55"/>
      <c r="Z330" s="55"/>
      <c r="AA330" s="55"/>
      <c r="AB330" s="55"/>
    </row>
    <row r="331" spans="1:28" ht="15">
      <c r="A331" s="55"/>
      <c r="B331" s="55"/>
      <c r="C331" s="55"/>
      <c r="D331" s="104"/>
      <c r="E331" s="93"/>
      <c r="F331" s="55"/>
      <c r="G331" s="55"/>
      <c r="H331" s="55"/>
      <c r="I331" s="55"/>
      <c r="J331" s="55"/>
      <c r="K331" s="55"/>
      <c r="L331" s="55"/>
      <c r="M331" s="55"/>
      <c r="N331" s="55"/>
      <c r="O331" s="55"/>
      <c r="P331" s="55"/>
      <c r="Q331" s="55"/>
      <c r="R331" s="55"/>
      <c r="S331" s="55"/>
      <c r="T331" s="55"/>
      <c r="U331" s="55"/>
      <c r="V331" s="55"/>
      <c r="W331" s="55"/>
      <c r="X331" s="55"/>
      <c r="Y331" s="55"/>
      <c r="Z331" s="55"/>
      <c r="AA331" s="55"/>
      <c r="AB331" s="55"/>
    </row>
    <row r="332" spans="1:28" ht="15">
      <c r="A332" s="55"/>
      <c r="B332" s="55"/>
      <c r="C332" s="55"/>
      <c r="D332" s="104"/>
      <c r="E332" s="93"/>
      <c r="F332" s="55"/>
      <c r="G332" s="55"/>
      <c r="H332" s="55"/>
      <c r="I332" s="55"/>
      <c r="J332" s="55"/>
      <c r="K332" s="55"/>
      <c r="L332" s="55"/>
      <c r="M332" s="55"/>
      <c r="N332" s="55"/>
      <c r="O332" s="55"/>
      <c r="P332" s="55"/>
      <c r="Q332" s="55"/>
      <c r="R332" s="55"/>
      <c r="S332" s="55"/>
      <c r="T332" s="55"/>
      <c r="U332" s="55"/>
      <c r="V332" s="55"/>
      <c r="W332" s="55"/>
      <c r="X332" s="55"/>
      <c r="Y332" s="55"/>
      <c r="Z332" s="55"/>
      <c r="AA332" s="55"/>
      <c r="AB332" s="55"/>
    </row>
    <row r="333" spans="1:28" ht="15">
      <c r="A333" s="55"/>
      <c r="B333" s="55"/>
      <c r="C333" s="55"/>
      <c r="D333" s="104"/>
      <c r="E333" s="93"/>
      <c r="F333" s="55"/>
      <c r="G333" s="55"/>
      <c r="H333" s="55"/>
      <c r="I333" s="55"/>
      <c r="J333" s="55"/>
      <c r="K333" s="55"/>
      <c r="L333" s="55"/>
      <c r="M333" s="55"/>
      <c r="N333" s="55"/>
      <c r="O333" s="55"/>
      <c r="P333" s="55"/>
      <c r="Q333" s="55"/>
      <c r="R333" s="55"/>
      <c r="S333" s="55"/>
      <c r="T333" s="55"/>
      <c r="U333" s="55"/>
      <c r="V333" s="55"/>
      <c r="W333" s="55"/>
      <c r="X333" s="55"/>
      <c r="Y333" s="55"/>
      <c r="Z333" s="55"/>
      <c r="AA333" s="55"/>
      <c r="AB333" s="55"/>
    </row>
    <row r="334" spans="1:28" ht="15">
      <c r="A334" s="55"/>
      <c r="B334" s="55"/>
      <c r="C334" s="55"/>
      <c r="D334" s="104"/>
      <c r="E334" s="93"/>
      <c r="F334" s="55"/>
      <c r="G334" s="55"/>
      <c r="H334" s="55"/>
      <c r="I334" s="55"/>
      <c r="J334" s="55"/>
      <c r="K334" s="55"/>
      <c r="L334" s="55"/>
      <c r="M334" s="55"/>
      <c r="N334" s="55"/>
      <c r="O334" s="55"/>
      <c r="P334" s="55"/>
      <c r="Q334" s="55"/>
      <c r="R334" s="55"/>
      <c r="S334" s="55"/>
      <c r="T334" s="55"/>
      <c r="U334" s="55"/>
      <c r="V334" s="55"/>
      <c r="W334" s="55"/>
      <c r="X334" s="55"/>
      <c r="Y334" s="55"/>
      <c r="Z334" s="55"/>
      <c r="AA334" s="55"/>
      <c r="AB334" s="55"/>
    </row>
    <row r="335" spans="1:28" ht="15">
      <c r="A335" s="55"/>
      <c r="B335" s="55"/>
      <c r="C335" s="55"/>
      <c r="D335" s="104"/>
      <c r="E335" s="93"/>
      <c r="F335" s="55"/>
      <c r="G335" s="55"/>
      <c r="H335" s="55"/>
      <c r="I335" s="55"/>
      <c r="J335" s="55"/>
      <c r="K335" s="55"/>
      <c r="L335" s="55"/>
      <c r="M335" s="55"/>
      <c r="N335" s="55"/>
      <c r="O335" s="55"/>
      <c r="P335" s="55"/>
      <c r="Q335" s="55"/>
      <c r="R335" s="55"/>
      <c r="S335" s="55"/>
      <c r="T335" s="55"/>
      <c r="U335" s="55"/>
      <c r="V335" s="55"/>
      <c r="W335" s="55"/>
      <c r="X335" s="55"/>
      <c r="Y335" s="55"/>
      <c r="Z335" s="55"/>
      <c r="AA335" s="55"/>
      <c r="AB335" s="55"/>
    </row>
    <row r="336" spans="1:28" ht="15">
      <c r="A336" s="55"/>
      <c r="B336" s="55"/>
      <c r="C336" s="55"/>
      <c r="D336" s="104"/>
      <c r="E336" s="93"/>
      <c r="F336" s="55"/>
      <c r="G336" s="55"/>
      <c r="H336" s="55"/>
      <c r="I336" s="55"/>
      <c r="J336" s="55"/>
      <c r="K336" s="55"/>
      <c r="L336" s="55"/>
      <c r="M336" s="55"/>
      <c r="N336" s="55"/>
      <c r="O336" s="55"/>
      <c r="P336" s="55"/>
      <c r="Q336" s="55"/>
      <c r="R336" s="55"/>
      <c r="S336" s="55"/>
      <c r="T336" s="55"/>
      <c r="U336" s="55"/>
      <c r="V336" s="55"/>
      <c r="W336" s="55"/>
      <c r="X336" s="55"/>
      <c r="Y336" s="55"/>
      <c r="Z336" s="55"/>
      <c r="AA336" s="55"/>
      <c r="AB336" s="55"/>
    </row>
    <row r="337" spans="1:28" ht="15">
      <c r="A337" s="55"/>
      <c r="B337" s="55"/>
      <c r="C337" s="55"/>
      <c r="D337" s="104"/>
      <c r="E337" s="93"/>
      <c r="F337" s="55"/>
      <c r="G337" s="55"/>
      <c r="H337" s="55"/>
      <c r="I337" s="55"/>
      <c r="J337" s="55"/>
      <c r="K337" s="55"/>
      <c r="L337" s="55"/>
      <c r="M337" s="55"/>
      <c r="N337" s="55"/>
      <c r="O337" s="55"/>
      <c r="P337" s="55"/>
      <c r="Q337" s="55"/>
      <c r="R337" s="55"/>
      <c r="S337" s="55"/>
      <c r="T337" s="55"/>
      <c r="U337" s="55"/>
      <c r="V337" s="55"/>
      <c r="W337" s="55"/>
      <c r="X337" s="55"/>
      <c r="Y337" s="55"/>
      <c r="Z337" s="55"/>
      <c r="AA337" s="55"/>
      <c r="AB337" s="55"/>
    </row>
    <row r="338" spans="1:28" ht="15">
      <c r="A338" s="55"/>
      <c r="B338" s="55"/>
      <c r="C338" s="55"/>
      <c r="D338" s="104"/>
      <c r="E338" s="93"/>
      <c r="F338" s="55"/>
      <c r="G338" s="55"/>
      <c r="H338" s="55"/>
      <c r="I338" s="55"/>
      <c r="J338" s="55"/>
      <c r="K338" s="55"/>
      <c r="L338" s="55"/>
      <c r="M338" s="55"/>
      <c r="N338" s="55"/>
      <c r="O338" s="55"/>
      <c r="P338" s="55"/>
      <c r="Q338" s="55"/>
      <c r="R338" s="55"/>
      <c r="S338" s="55"/>
      <c r="T338" s="55"/>
      <c r="U338" s="55"/>
      <c r="V338" s="55"/>
      <c r="W338" s="55"/>
      <c r="X338" s="55"/>
      <c r="Y338" s="55"/>
      <c r="Z338" s="55"/>
      <c r="AA338" s="55"/>
      <c r="AB338" s="55"/>
    </row>
    <row r="339" spans="1:28" ht="15">
      <c r="A339" s="55"/>
      <c r="B339" s="55"/>
      <c r="C339" s="55"/>
      <c r="D339" s="104"/>
      <c r="E339" s="93"/>
      <c r="F339" s="55"/>
      <c r="G339" s="55"/>
      <c r="H339" s="55"/>
      <c r="I339" s="55"/>
      <c r="J339" s="55"/>
      <c r="K339" s="55"/>
      <c r="L339" s="55"/>
      <c r="M339" s="55"/>
      <c r="N339" s="55"/>
      <c r="O339" s="55"/>
      <c r="P339" s="55"/>
      <c r="Q339" s="55"/>
      <c r="R339" s="55"/>
      <c r="S339" s="55"/>
      <c r="T339" s="55"/>
      <c r="U339" s="55"/>
      <c r="V339" s="55"/>
      <c r="W339" s="55"/>
      <c r="X339" s="55"/>
      <c r="Y339" s="55"/>
      <c r="Z339" s="55"/>
      <c r="AA339" s="55"/>
      <c r="AB339" s="55"/>
    </row>
    <row r="340" spans="1:28" ht="15">
      <c r="A340" s="55"/>
      <c r="B340" s="55"/>
      <c r="C340" s="55"/>
      <c r="D340" s="104"/>
      <c r="E340" s="93"/>
      <c r="F340" s="55"/>
      <c r="G340" s="55"/>
      <c r="H340" s="55"/>
      <c r="I340" s="55"/>
      <c r="J340" s="55"/>
      <c r="K340" s="55"/>
      <c r="L340" s="55"/>
      <c r="M340" s="55"/>
      <c r="N340" s="55"/>
      <c r="O340" s="55"/>
      <c r="P340" s="55"/>
      <c r="Q340" s="55"/>
      <c r="R340" s="55"/>
      <c r="S340" s="55"/>
      <c r="T340" s="55"/>
      <c r="U340" s="55"/>
      <c r="V340" s="55"/>
      <c r="W340" s="55"/>
      <c r="X340" s="55"/>
      <c r="Y340" s="55"/>
      <c r="Z340" s="55"/>
      <c r="AA340" s="55"/>
      <c r="AB340" s="55"/>
    </row>
    <row r="341" spans="1:28" ht="15">
      <c r="A341" s="55"/>
      <c r="B341" s="55"/>
      <c r="C341" s="55"/>
      <c r="D341" s="104"/>
      <c r="E341" s="93"/>
      <c r="F341" s="55"/>
      <c r="G341" s="55"/>
      <c r="H341" s="55"/>
      <c r="I341" s="55"/>
      <c r="J341" s="55"/>
      <c r="K341" s="55"/>
      <c r="L341" s="55"/>
      <c r="M341" s="55"/>
      <c r="N341" s="55"/>
      <c r="O341" s="55"/>
      <c r="P341" s="55"/>
      <c r="Q341" s="55"/>
      <c r="R341" s="55"/>
      <c r="S341" s="55"/>
      <c r="T341" s="55"/>
      <c r="U341" s="55"/>
      <c r="V341" s="55"/>
      <c r="W341" s="55"/>
      <c r="X341" s="55"/>
      <c r="Y341" s="55"/>
      <c r="Z341" s="55"/>
      <c r="AA341" s="55"/>
      <c r="AB341" s="55"/>
    </row>
    <row r="342" spans="1:28" ht="15">
      <c r="A342" s="55"/>
      <c r="B342" s="55"/>
      <c r="C342" s="55"/>
      <c r="D342" s="104"/>
      <c r="E342" s="93"/>
      <c r="F342" s="55"/>
      <c r="G342" s="55"/>
      <c r="H342" s="55"/>
      <c r="I342" s="55"/>
      <c r="J342" s="55"/>
      <c r="K342" s="55"/>
      <c r="L342" s="55"/>
      <c r="M342" s="55"/>
      <c r="N342" s="55"/>
      <c r="O342" s="55"/>
      <c r="P342" s="55"/>
      <c r="Q342" s="55"/>
      <c r="R342" s="55"/>
      <c r="S342" s="55"/>
      <c r="T342" s="55"/>
      <c r="U342" s="55"/>
      <c r="V342" s="55"/>
      <c r="W342" s="55"/>
      <c r="X342" s="55"/>
      <c r="Y342" s="55"/>
      <c r="Z342" s="55"/>
      <c r="AA342" s="55"/>
      <c r="AB342" s="55"/>
    </row>
    <row r="343" spans="1:28" ht="15">
      <c r="A343" s="55"/>
      <c r="B343" s="55"/>
      <c r="C343" s="55"/>
      <c r="D343" s="104"/>
      <c r="E343" s="93"/>
      <c r="F343" s="55"/>
      <c r="G343" s="55"/>
      <c r="H343" s="55"/>
      <c r="I343" s="55"/>
      <c r="J343" s="55"/>
      <c r="K343" s="55"/>
      <c r="L343" s="55"/>
      <c r="M343" s="55"/>
      <c r="N343" s="55"/>
      <c r="O343" s="55"/>
      <c r="P343" s="55"/>
      <c r="Q343" s="55"/>
      <c r="R343" s="55"/>
      <c r="S343" s="55"/>
      <c r="T343" s="55"/>
      <c r="U343" s="55"/>
      <c r="V343" s="55"/>
      <c r="W343" s="55"/>
      <c r="X343" s="55"/>
      <c r="Y343" s="55"/>
      <c r="Z343" s="55"/>
      <c r="AA343" s="55"/>
      <c r="AB343" s="55"/>
    </row>
    <row r="344" spans="1:28" ht="15">
      <c r="A344" s="55"/>
      <c r="B344" s="55"/>
      <c r="C344" s="55"/>
      <c r="D344" s="104"/>
      <c r="E344" s="93"/>
      <c r="F344" s="55"/>
      <c r="G344" s="55"/>
      <c r="H344" s="55"/>
      <c r="I344" s="55"/>
      <c r="J344" s="55"/>
      <c r="K344" s="55"/>
      <c r="L344" s="55"/>
      <c r="M344" s="55"/>
      <c r="N344" s="55"/>
      <c r="O344" s="55"/>
      <c r="P344" s="55"/>
      <c r="Q344" s="55"/>
      <c r="R344" s="55"/>
      <c r="S344" s="55"/>
      <c r="T344" s="55"/>
      <c r="U344" s="55"/>
      <c r="V344" s="55"/>
      <c r="W344" s="55"/>
      <c r="X344" s="55"/>
      <c r="Y344" s="55"/>
      <c r="Z344" s="55"/>
      <c r="AA344" s="55"/>
      <c r="AB344" s="55"/>
    </row>
    <row r="345" spans="1:28" ht="15">
      <c r="A345" s="55"/>
      <c r="B345" s="55"/>
      <c r="C345" s="55"/>
      <c r="D345" s="104"/>
      <c r="E345" s="93"/>
      <c r="F345" s="55"/>
      <c r="G345" s="55"/>
      <c r="H345" s="55"/>
      <c r="I345" s="55"/>
      <c r="J345" s="55"/>
      <c r="K345" s="55"/>
      <c r="L345" s="55"/>
      <c r="M345" s="55"/>
      <c r="N345" s="55"/>
      <c r="O345" s="55"/>
      <c r="P345" s="55"/>
      <c r="Q345" s="55"/>
      <c r="R345" s="55"/>
      <c r="S345" s="55"/>
      <c r="T345" s="55"/>
      <c r="U345" s="55"/>
      <c r="V345" s="55"/>
      <c r="W345" s="55"/>
      <c r="X345" s="55"/>
      <c r="Y345" s="55"/>
      <c r="Z345" s="55"/>
      <c r="AA345" s="55"/>
      <c r="AB345" s="55"/>
    </row>
    <row r="346" spans="1:28" ht="15">
      <c r="A346" s="55"/>
      <c r="B346" s="55"/>
      <c r="C346" s="55"/>
      <c r="D346" s="104"/>
      <c r="E346" s="93"/>
      <c r="F346" s="55"/>
      <c r="G346" s="55"/>
      <c r="H346" s="55"/>
      <c r="I346" s="55"/>
      <c r="J346" s="55"/>
      <c r="K346" s="55"/>
      <c r="L346" s="55"/>
      <c r="M346" s="55"/>
      <c r="N346" s="55"/>
      <c r="O346" s="55"/>
      <c r="P346" s="55"/>
      <c r="Q346" s="55"/>
      <c r="R346" s="55"/>
      <c r="S346" s="55"/>
      <c r="T346" s="55"/>
      <c r="U346" s="55"/>
      <c r="V346" s="55"/>
      <c r="W346" s="55"/>
      <c r="X346" s="55"/>
      <c r="Y346" s="55"/>
      <c r="Z346" s="55"/>
      <c r="AA346" s="55"/>
      <c r="AB346" s="55"/>
    </row>
    <row r="347" spans="1:28" ht="15">
      <c r="A347" s="55"/>
      <c r="B347" s="55"/>
      <c r="C347" s="55"/>
      <c r="D347" s="104"/>
      <c r="E347" s="93"/>
      <c r="F347" s="55"/>
      <c r="G347" s="55"/>
      <c r="H347" s="55"/>
      <c r="I347" s="55"/>
      <c r="J347" s="55"/>
      <c r="K347" s="55"/>
      <c r="L347" s="55"/>
      <c r="M347" s="55"/>
      <c r="N347" s="55"/>
      <c r="O347" s="55"/>
      <c r="P347" s="55"/>
      <c r="Q347" s="55"/>
      <c r="R347" s="55"/>
      <c r="S347" s="55"/>
      <c r="T347" s="55"/>
      <c r="U347" s="55"/>
      <c r="V347" s="55"/>
      <c r="W347" s="55"/>
      <c r="X347" s="55"/>
      <c r="Y347" s="55"/>
      <c r="Z347" s="55"/>
      <c r="AA347" s="55"/>
      <c r="AB347" s="55"/>
    </row>
    <row r="348" spans="1:28" ht="15">
      <c r="A348" s="55"/>
      <c r="B348" s="55"/>
      <c r="C348" s="55"/>
      <c r="D348" s="104"/>
      <c r="E348" s="93"/>
      <c r="F348" s="55"/>
      <c r="G348" s="55"/>
      <c r="H348" s="55"/>
      <c r="I348" s="55"/>
      <c r="J348" s="55"/>
      <c r="K348" s="55"/>
      <c r="L348" s="55"/>
      <c r="M348" s="55"/>
      <c r="N348" s="55"/>
      <c r="O348" s="55"/>
      <c r="P348" s="55"/>
      <c r="Q348" s="55"/>
      <c r="R348" s="55"/>
      <c r="S348" s="55"/>
      <c r="T348" s="55"/>
      <c r="U348" s="55"/>
      <c r="V348" s="55"/>
      <c r="W348" s="55"/>
      <c r="X348" s="55"/>
      <c r="Y348" s="55"/>
      <c r="Z348" s="55"/>
      <c r="AA348" s="55"/>
      <c r="AB348" s="55"/>
    </row>
    <row r="349" spans="1:28" ht="15">
      <c r="A349" s="55"/>
      <c r="B349" s="55"/>
      <c r="C349" s="55"/>
      <c r="D349" s="104"/>
      <c r="E349" s="93"/>
      <c r="F349" s="55"/>
      <c r="G349" s="55"/>
      <c r="H349" s="55"/>
      <c r="I349" s="55"/>
      <c r="J349" s="55"/>
      <c r="K349" s="55"/>
      <c r="L349" s="55"/>
      <c r="M349" s="55"/>
      <c r="N349" s="55"/>
      <c r="O349" s="55"/>
      <c r="P349" s="55"/>
      <c r="Q349" s="55"/>
      <c r="R349" s="55"/>
      <c r="S349" s="55"/>
      <c r="T349" s="55"/>
      <c r="U349" s="55"/>
      <c r="V349" s="55"/>
      <c r="W349" s="55"/>
      <c r="X349" s="55"/>
      <c r="Y349" s="55"/>
      <c r="Z349" s="55"/>
      <c r="AA349" s="55"/>
      <c r="AB349" s="55"/>
    </row>
    <row r="350" spans="1:28" ht="15">
      <c r="A350" s="55"/>
      <c r="B350" s="55"/>
      <c r="C350" s="55"/>
      <c r="D350" s="104"/>
      <c r="E350" s="93"/>
      <c r="F350" s="55"/>
      <c r="G350" s="55"/>
      <c r="H350" s="55"/>
      <c r="I350" s="55"/>
      <c r="J350" s="55"/>
      <c r="K350" s="55"/>
      <c r="L350" s="55"/>
      <c r="M350" s="55"/>
      <c r="N350" s="55"/>
      <c r="O350" s="55"/>
      <c r="P350" s="55"/>
      <c r="Q350" s="55"/>
      <c r="R350" s="55"/>
      <c r="S350" s="55"/>
      <c r="T350" s="55"/>
      <c r="U350" s="55"/>
      <c r="V350" s="55"/>
      <c r="W350" s="55"/>
      <c r="X350" s="55"/>
      <c r="Y350" s="55"/>
      <c r="Z350" s="55"/>
      <c r="AA350" s="55"/>
      <c r="AB350" s="55"/>
    </row>
    <row r="351" spans="1:28" ht="15">
      <c r="A351" s="55"/>
      <c r="B351" s="55"/>
      <c r="C351" s="55"/>
      <c r="D351" s="104"/>
      <c r="E351" s="93"/>
      <c r="F351" s="55"/>
      <c r="G351" s="55"/>
      <c r="H351" s="55"/>
      <c r="I351" s="55"/>
      <c r="J351" s="55"/>
      <c r="K351" s="55"/>
      <c r="L351" s="55"/>
      <c r="M351" s="55"/>
      <c r="N351" s="55"/>
      <c r="O351" s="55"/>
      <c r="P351" s="55"/>
      <c r="Q351" s="55"/>
      <c r="R351" s="55"/>
      <c r="S351" s="55"/>
      <c r="T351" s="55"/>
      <c r="U351" s="55"/>
      <c r="V351" s="55"/>
      <c r="W351" s="55"/>
      <c r="X351" s="55"/>
      <c r="Y351" s="55"/>
      <c r="Z351" s="55"/>
      <c r="AA351" s="55"/>
      <c r="AB351" s="55"/>
    </row>
    <row r="352" spans="1:28" ht="15">
      <c r="A352" s="55"/>
      <c r="B352" s="55"/>
      <c r="C352" s="55"/>
      <c r="D352" s="104"/>
      <c r="E352" s="93"/>
      <c r="F352" s="55"/>
      <c r="G352" s="55"/>
      <c r="H352" s="55"/>
      <c r="I352" s="55"/>
      <c r="J352" s="55"/>
      <c r="K352" s="55"/>
      <c r="L352" s="55"/>
      <c r="M352" s="55"/>
      <c r="N352" s="55"/>
      <c r="O352" s="55"/>
      <c r="P352" s="55"/>
      <c r="Q352" s="55"/>
      <c r="R352" s="55"/>
      <c r="S352" s="55"/>
      <c r="T352" s="55"/>
      <c r="U352" s="55"/>
      <c r="V352" s="55"/>
      <c r="W352" s="55"/>
      <c r="X352" s="55"/>
      <c r="Y352" s="55"/>
      <c r="Z352" s="55"/>
      <c r="AA352" s="55"/>
      <c r="AB352" s="55"/>
    </row>
    <row r="353" spans="1:28" ht="15">
      <c r="A353" s="55"/>
      <c r="B353" s="55"/>
      <c r="C353" s="55"/>
      <c r="D353" s="104"/>
      <c r="E353" s="93"/>
      <c r="F353" s="55"/>
      <c r="G353" s="55"/>
      <c r="H353" s="55"/>
      <c r="I353" s="55"/>
      <c r="J353" s="55"/>
      <c r="K353" s="55"/>
      <c r="L353" s="55"/>
      <c r="M353" s="55"/>
      <c r="N353" s="55"/>
      <c r="O353" s="55"/>
      <c r="P353" s="55"/>
      <c r="Q353" s="55"/>
      <c r="R353" s="55"/>
      <c r="S353" s="55"/>
      <c r="T353" s="55"/>
      <c r="U353" s="55"/>
      <c r="V353" s="55"/>
      <c r="W353" s="55"/>
      <c r="X353" s="55"/>
      <c r="Y353" s="55"/>
      <c r="Z353" s="55"/>
      <c r="AA353" s="55"/>
      <c r="AB353" s="55"/>
    </row>
    <row r="354" spans="1:28" ht="15">
      <c r="A354" s="55"/>
      <c r="B354" s="55"/>
      <c r="C354" s="55"/>
      <c r="D354" s="104"/>
      <c r="E354" s="93"/>
      <c r="F354" s="55"/>
      <c r="G354" s="55"/>
      <c r="H354" s="55"/>
      <c r="I354" s="55"/>
      <c r="J354" s="55"/>
      <c r="K354" s="55"/>
      <c r="L354" s="55"/>
      <c r="M354" s="55"/>
      <c r="N354" s="55"/>
      <c r="O354" s="55"/>
      <c r="P354" s="55"/>
      <c r="Q354" s="55"/>
      <c r="R354" s="55"/>
      <c r="S354" s="55"/>
      <c r="T354" s="55"/>
      <c r="U354" s="55"/>
      <c r="V354" s="55"/>
      <c r="W354" s="55"/>
      <c r="X354" s="55"/>
      <c r="Y354" s="55"/>
      <c r="Z354" s="55"/>
      <c r="AA354" s="55"/>
      <c r="AB354" s="55"/>
    </row>
    <row r="355" spans="1:28" ht="15">
      <c r="A355" s="55"/>
      <c r="B355" s="55"/>
      <c r="C355" s="55"/>
      <c r="D355" s="104"/>
      <c r="E355" s="93"/>
      <c r="F355" s="55"/>
      <c r="G355" s="55"/>
      <c r="H355" s="55"/>
      <c r="I355" s="55"/>
      <c r="J355" s="55"/>
      <c r="K355" s="55"/>
      <c r="L355" s="55"/>
      <c r="M355" s="55"/>
      <c r="N355" s="55"/>
      <c r="O355" s="55"/>
      <c r="P355" s="55"/>
      <c r="Q355" s="55"/>
      <c r="R355" s="55"/>
      <c r="S355" s="55"/>
      <c r="T355" s="55"/>
      <c r="U355" s="55"/>
      <c r="V355" s="55"/>
      <c r="W355" s="55"/>
      <c r="X355" s="55"/>
      <c r="Y355" s="55"/>
      <c r="Z355" s="55"/>
      <c r="AA355" s="55"/>
      <c r="AB355" s="55"/>
    </row>
    <row r="356" spans="1:28" ht="15">
      <c r="A356" s="55"/>
      <c r="B356" s="55"/>
      <c r="C356" s="55"/>
      <c r="D356" s="104"/>
      <c r="E356" s="93"/>
      <c r="F356" s="55"/>
      <c r="G356" s="55"/>
      <c r="H356" s="55"/>
      <c r="I356" s="55"/>
      <c r="J356" s="55"/>
      <c r="K356" s="55"/>
      <c r="L356" s="55"/>
      <c r="M356" s="55"/>
      <c r="N356" s="55"/>
      <c r="O356" s="55"/>
      <c r="P356" s="55"/>
      <c r="Q356" s="55"/>
      <c r="R356" s="55"/>
      <c r="S356" s="55"/>
      <c r="T356" s="55"/>
      <c r="U356" s="55"/>
      <c r="V356" s="55"/>
      <c r="W356" s="55"/>
      <c r="X356" s="55"/>
      <c r="Y356" s="55"/>
      <c r="Z356" s="55"/>
      <c r="AA356" s="55"/>
      <c r="AB356" s="55"/>
    </row>
    <row r="357" spans="1:28" ht="15">
      <c r="A357" s="55"/>
      <c r="B357" s="55"/>
      <c r="C357" s="55"/>
      <c r="D357" s="104"/>
      <c r="E357" s="93"/>
      <c r="F357" s="55"/>
      <c r="G357" s="55"/>
      <c r="H357" s="55"/>
      <c r="I357" s="55"/>
      <c r="J357" s="55"/>
      <c r="K357" s="55"/>
      <c r="L357" s="55"/>
      <c r="M357" s="55"/>
      <c r="N357" s="55"/>
      <c r="O357" s="55"/>
      <c r="P357" s="55"/>
      <c r="Q357" s="55"/>
      <c r="R357" s="55"/>
      <c r="S357" s="55"/>
      <c r="T357" s="55"/>
      <c r="U357" s="55"/>
      <c r="V357" s="55"/>
      <c r="W357" s="55"/>
      <c r="X357" s="55"/>
      <c r="Y357" s="55"/>
      <c r="Z357" s="55"/>
      <c r="AA357" s="55"/>
      <c r="AB357" s="55"/>
    </row>
    <row r="358" spans="1:28" ht="15">
      <c r="A358" s="55"/>
      <c r="B358" s="55"/>
      <c r="C358" s="55"/>
      <c r="D358" s="104"/>
      <c r="E358" s="93"/>
      <c r="F358" s="55"/>
      <c r="G358" s="55"/>
      <c r="H358" s="55"/>
      <c r="I358" s="55"/>
      <c r="J358" s="55"/>
      <c r="K358" s="55"/>
      <c r="L358" s="55"/>
      <c r="M358" s="55"/>
      <c r="N358" s="55"/>
      <c r="O358" s="55"/>
      <c r="P358" s="55"/>
      <c r="Q358" s="55"/>
      <c r="R358" s="55"/>
      <c r="S358" s="55"/>
      <c r="T358" s="55"/>
      <c r="U358" s="55"/>
      <c r="V358" s="55"/>
      <c r="W358" s="55"/>
      <c r="X358" s="55"/>
      <c r="Y358" s="55"/>
      <c r="Z358" s="55"/>
      <c r="AA358" s="55"/>
      <c r="AB358" s="55"/>
    </row>
    <row r="359" spans="1:28" ht="15">
      <c r="A359" s="55"/>
      <c r="B359" s="55"/>
      <c r="C359" s="55"/>
      <c r="D359" s="104"/>
      <c r="E359" s="93"/>
      <c r="F359" s="55"/>
      <c r="G359" s="55"/>
      <c r="H359" s="55"/>
      <c r="I359" s="55"/>
      <c r="J359" s="55"/>
      <c r="K359" s="55"/>
      <c r="L359" s="55"/>
      <c r="M359" s="55"/>
      <c r="N359" s="55"/>
      <c r="O359" s="55"/>
      <c r="P359" s="55"/>
      <c r="Q359" s="55"/>
      <c r="R359" s="55"/>
      <c r="S359" s="55"/>
      <c r="T359" s="55"/>
      <c r="U359" s="55"/>
      <c r="V359" s="55"/>
      <c r="W359" s="55"/>
      <c r="X359" s="55"/>
      <c r="Y359" s="55"/>
      <c r="Z359" s="55"/>
      <c r="AA359" s="55"/>
      <c r="AB359" s="55"/>
    </row>
    <row r="360" spans="1:28" ht="15">
      <c r="A360" s="55"/>
      <c r="B360" s="55"/>
      <c r="C360" s="55"/>
      <c r="D360" s="104"/>
      <c r="E360" s="93"/>
      <c r="F360" s="55"/>
      <c r="G360" s="55"/>
      <c r="H360" s="55"/>
      <c r="I360" s="55"/>
      <c r="J360" s="55"/>
      <c r="K360" s="55"/>
      <c r="L360" s="55"/>
      <c r="M360" s="55"/>
      <c r="N360" s="55"/>
      <c r="O360" s="55"/>
      <c r="P360" s="55"/>
      <c r="Q360" s="55"/>
      <c r="R360" s="55"/>
      <c r="S360" s="55"/>
      <c r="T360" s="55"/>
      <c r="U360" s="55"/>
      <c r="V360" s="55"/>
      <c r="W360" s="55"/>
      <c r="X360" s="55"/>
      <c r="Y360" s="55"/>
      <c r="Z360" s="55"/>
      <c r="AA360" s="55"/>
      <c r="AB360" s="55"/>
    </row>
    <row r="361" spans="1:28" ht="15">
      <c r="A361" s="55"/>
      <c r="B361" s="55"/>
      <c r="C361" s="55"/>
      <c r="D361" s="104"/>
      <c r="E361" s="93"/>
      <c r="F361" s="55"/>
      <c r="G361" s="55"/>
      <c r="H361" s="55"/>
      <c r="I361" s="55"/>
      <c r="J361" s="55"/>
      <c r="K361" s="55"/>
      <c r="L361" s="55"/>
      <c r="M361" s="55"/>
      <c r="N361" s="55"/>
      <c r="O361" s="55"/>
      <c r="P361" s="55"/>
      <c r="Q361" s="55"/>
      <c r="R361" s="55"/>
      <c r="S361" s="55"/>
      <c r="T361" s="55"/>
      <c r="U361" s="55"/>
      <c r="V361" s="55"/>
      <c r="W361" s="55"/>
      <c r="X361" s="55"/>
      <c r="Y361" s="55"/>
      <c r="Z361" s="55"/>
      <c r="AA361" s="55"/>
      <c r="AB361" s="55"/>
    </row>
    <row r="362" spans="1:28" ht="15">
      <c r="A362" s="55"/>
      <c r="B362" s="55"/>
      <c r="C362" s="55"/>
      <c r="D362" s="104"/>
      <c r="E362" s="93"/>
      <c r="F362" s="55"/>
      <c r="G362" s="55"/>
      <c r="H362" s="55"/>
      <c r="I362" s="55"/>
      <c r="J362" s="55"/>
      <c r="K362" s="55"/>
      <c r="L362" s="55"/>
      <c r="M362" s="55"/>
      <c r="N362" s="55"/>
      <c r="O362" s="55"/>
      <c r="P362" s="55"/>
      <c r="Q362" s="55"/>
      <c r="R362" s="55"/>
      <c r="S362" s="55"/>
      <c r="T362" s="55"/>
      <c r="U362" s="55"/>
      <c r="V362" s="55"/>
      <c r="W362" s="55"/>
      <c r="X362" s="55"/>
      <c r="Y362" s="55"/>
      <c r="Z362" s="55"/>
      <c r="AA362" s="55"/>
      <c r="AB362" s="55"/>
    </row>
    <row r="363" spans="1:28" ht="15">
      <c r="A363" s="55"/>
      <c r="B363" s="55"/>
      <c r="C363" s="55"/>
      <c r="D363" s="104"/>
      <c r="E363" s="93"/>
      <c r="F363" s="55"/>
      <c r="G363" s="55"/>
      <c r="H363" s="55"/>
      <c r="I363" s="55"/>
      <c r="J363" s="55"/>
      <c r="K363" s="55"/>
      <c r="L363" s="55"/>
      <c r="M363" s="55"/>
      <c r="N363" s="55"/>
      <c r="O363" s="55"/>
      <c r="P363" s="55"/>
      <c r="Q363" s="55"/>
      <c r="R363" s="55"/>
      <c r="S363" s="55"/>
      <c r="T363" s="55"/>
      <c r="U363" s="55"/>
      <c r="V363" s="55"/>
      <c r="W363" s="55"/>
      <c r="X363" s="55"/>
      <c r="Y363" s="55"/>
      <c r="Z363" s="55"/>
      <c r="AA363" s="55"/>
      <c r="AB363" s="55"/>
    </row>
    <row r="364" spans="1:28" ht="15">
      <c r="A364" s="55"/>
      <c r="B364" s="55"/>
      <c r="C364" s="55"/>
      <c r="D364" s="104"/>
      <c r="E364" s="93"/>
      <c r="F364" s="55"/>
      <c r="G364" s="55"/>
      <c r="H364" s="55"/>
      <c r="I364" s="55"/>
      <c r="J364" s="55"/>
      <c r="K364" s="55"/>
      <c r="L364" s="55"/>
      <c r="M364" s="55"/>
      <c r="N364" s="55"/>
      <c r="O364" s="55"/>
      <c r="P364" s="55"/>
      <c r="Q364" s="55"/>
      <c r="R364" s="55"/>
      <c r="S364" s="55"/>
      <c r="T364" s="55"/>
      <c r="U364" s="55"/>
      <c r="V364" s="55"/>
      <c r="W364" s="55"/>
      <c r="X364" s="55"/>
      <c r="Y364" s="55"/>
      <c r="Z364" s="55"/>
      <c r="AA364" s="55"/>
      <c r="AB364" s="55"/>
    </row>
    <row r="365" spans="1:28" ht="15">
      <c r="A365" s="55"/>
      <c r="B365" s="55"/>
      <c r="C365" s="55"/>
      <c r="D365" s="104"/>
      <c r="E365" s="93"/>
      <c r="F365" s="55"/>
      <c r="G365" s="55"/>
      <c r="H365" s="55"/>
      <c r="I365" s="55"/>
      <c r="J365" s="55"/>
      <c r="K365" s="55"/>
      <c r="L365" s="55"/>
      <c r="M365" s="55"/>
      <c r="N365" s="55"/>
      <c r="O365" s="55"/>
      <c r="P365" s="55"/>
      <c r="Q365" s="55"/>
      <c r="R365" s="55"/>
      <c r="S365" s="55"/>
      <c r="T365" s="55"/>
      <c r="U365" s="55"/>
      <c r="V365" s="55"/>
      <c r="W365" s="55"/>
      <c r="X365" s="55"/>
      <c r="Y365" s="55"/>
      <c r="Z365" s="55"/>
      <c r="AA365" s="55"/>
      <c r="AB365" s="55"/>
    </row>
    <row r="366" spans="1:28" ht="15">
      <c r="A366" s="55"/>
      <c r="B366" s="55"/>
      <c r="C366" s="55"/>
      <c r="D366" s="104"/>
      <c r="E366" s="93"/>
      <c r="F366" s="55"/>
      <c r="G366" s="55"/>
      <c r="H366" s="55"/>
      <c r="I366" s="55"/>
      <c r="J366" s="55"/>
      <c r="K366" s="55"/>
      <c r="L366" s="55"/>
      <c r="M366" s="55"/>
      <c r="N366" s="55"/>
      <c r="O366" s="55"/>
      <c r="P366" s="55"/>
      <c r="Q366" s="55"/>
      <c r="R366" s="55"/>
      <c r="S366" s="55"/>
      <c r="T366" s="55"/>
      <c r="U366" s="55"/>
      <c r="V366" s="55"/>
      <c r="W366" s="55"/>
      <c r="X366" s="55"/>
      <c r="Y366" s="55"/>
      <c r="Z366" s="55"/>
      <c r="AA366" s="55"/>
      <c r="AB366" s="55"/>
    </row>
    <row r="367" spans="1:28" ht="15">
      <c r="A367" s="55"/>
      <c r="B367" s="55"/>
      <c r="C367" s="55"/>
      <c r="D367" s="104"/>
      <c r="E367" s="93"/>
      <c r="F367" s="55"/>
      <c r="G367" s="55"/>
      <c r="H367" s="55"/>
      <c r="I367" s="55"/>
      <c r="J367" s="55"/>
      <c r="K367" s="55"/>
      <c r="L367" s="55"/>
      <c r="M367" s="55"/>
      <c r="N367" s="55"/>
      <c r="O367" s="55"/>
      <c r="P367" s="55"/>
      <c r="Q367" s="55"/>
      <c r="R367" s="55"/>
      <c r="S367" s="55"/>
      <c r="T367" s="55"/>
      <c r="U367" s="55"/>
      <c r="V367" s="55"/>
      <c r="W367" s="55"/>
      <c r="X367" s="55"/>
      <c r="Y367" s="55"/>
      <c r="Z367" s="55"/>
      <c r="AA367" s="55"/>
      <c r="AB367" s="55"/>
    </row>
    <row r="368" spans="1:28" ht="15">
      <c r="A368" s="55"/>
      <c r="B368" s="55"/>
      <c r="C368" s="55"/>
      <c r="D368" s="104"/>
      <c r="E368" s="93"/>
      <c r="F368" s="55"/>
      <c r="G368" s="55"/>
      <c r="H368" s="55"/>
      <c r="I368" s="55"/>
      <c r="J368" s="55"/>
      <c r="K368" s="55"/>
      <c r="L368" s="55"/>
      <c r="M368" s="55"/>
      <c r="N368" s="55"/>
      <c r="O368" s="55"/>
      <c r="P368" s="55"/>
      <c r="Q368" s="55"/>
      <c r="R368" s="55"/>
      <c r="S368" s="55"/>
      <c r="T368" s="55"/>
      <c r="U368" s="55"/>
      <c r="V368" s="55"/>
      <c r="W368" s="55"/>
      <c r="X368" s="55"/>
      <c r="Y368" s="55"/>
      <c r="Z368" s="55"/>
      <c r="AA368" s="55"/>
      <c r="AB368" s="55"/>
    </row>
    <row r="369" spans="1:28" ht="15">
      <c r="A369" s="55"/>
      <c r="B369" s="55"/>
      <c r="C369" s="55"/>
      <c r="D369" s="104"/>
      <c r="E369" s="93"/>
      <c r="F369" s="55"/>
      <c r="G369" s="55"/>
      <c r="H369" s="55"/>
      <c r="I369" s="55"/>
      <c r="J369" s="55"/>
      <c r="K369" s="55"/>
      <c r="L369" s="55"/>
      <c r="M369" s="55"/>
      <c r="N369" s="55"/>
      <c r="O369" s="55"/>
      <c r="P369" s="55"/>
      <c r="Q369" s="55"/>
      <c r="R369" s="55"/>
      <c r="S369" s="55"/>
      <c r="T369" s="55"/>
      <c r="U369" s="55"/>
      <c r="V369" s="55"/>
      <c r="W369" s="55"/>
      <c r="X369" s="55"/>
      <c r="Y369" s="55"/>
      <c r="Z369" s="55"/>
      <c r="AA369" s="55"/>
      <c r="AB369" s="55"/>
    </row>
    <row r="370" spans="1:28" ht="15">
      <c r="A370" s="55"/>
      <c r="B370" s="55"/>
      <c r="C370" s="55"/>
      <c r="D370" s="104"/>
      <c r="E370" s="93"/>
      <c r="F370" s="55"/>
      <c r="G370" s="55"/>
      <c r="H370" s="55"/>
      <c r="I370" s="55"/>
      <c r="J370" s="55"/>
      <c r="K370" s="55"/>
      <c r="L370" s="55"/>
      <c r="M370" s="55"/>
      <c r="N370" s="55"/>
      <c r="O370" s="55"/>
      <c r="P370" s="55"/>
      <c r="Q370" s="55"/>
      <c r="R370" s="55"/>
      <c r="S370" s="55"/>
      <c r="T370" s="55"/>
      <c r="U370" s="55"/>
      <c r="V370" s="55"/>
      <c r="W370" s="55"/>
      <c r="X370" s="55"/>
      <c r="Y370" s="55"/>
      <c r="Z370" s="55"/>
      <c r="AA370" s="55"/>
      <c r="AB370" s="55"/>
    </row>
    <row r="371" spans="1:28" ht="15">
      <c r="A371" s="55"/>
      <c r="B371" s="55"/>
      <c r="C371" s="55"/>
      <c r="D371" s="104"/>
      <c r="E371" s="93"/>
      <c r="F371" s="55"/>
      <c r="G371" s="55"/>
      <c r="H371" s="55"/>
      <c r="I371" s="55"/>
      <c r="J371" s="55"/>
      <c r="K371" s="55"/>
      <c r="L371" s="55"/>
      <c r="M371" s="55"/>
      <c r="N371" s="55"/>
      <c r="O371" s="55"/>
      <c r="P371" s="55"/>
      <c r="Q371" s="55"/>
      <c r="R371" s="55"/>
      <c r="S371" s="55"/>
      <c r="T371" s="55"/>
      <c r="U371" s="55"/>
      <c r="V371" s="55"/>
      <c r="W371" s="55"/>
      <c r="X371" s="55"/>
      <c r="Y371" s="55"/>
      <c r="Z371" s="55"/>
      <c r="AA371" s="55"/>
      <c r="AB371" s="55"/>
    </row>
    <row r="372" spans="1:28" ht="15">
      <c r="A372" s="55"/>
      <c r="B372" s="55"/>
      <c r="C372" s="55"/>
      <c r="D372" s="104"/>
      <c r="E372" s="93"/>
      <c r="F372" s="55"/>
      <c r="G372" s="55"/>
      <c r="H372" s="55"/>
      <c r="I372" s="55"/>
      <c r="J372" s="55"/>
      <c r="K372" s="55"/>
      <c r="L372" s="55"/>
      <c r="M372" s="55"/>
      <c r="N372" s="55"/>
      <c r="O372" s="55"/>
      <c r="P372" s="55"/>
      <c r="Q372" s="55"/>
      <c r="R372" s="55"/>
      <c r="S372" s="55"/>
      <c r="T372" s="55"/>
      <c r="U372" s="55"/>
      <c r="V372" s="55"/>
      <c r="W372" s="55"/>
      <c r="X372" s="55"/>
      <c r="Y372" s="55"/>
      <c r="Z372" s="55"/>
      <c r="AA372" s="55"/>
      <c r="AB372" s="55"/>
    </row>
    <row r="373" spans="1:28" ht="15">
      <c r="A373" s="55"/>
      <c r="B373" s="55"/>
      <c r="C373" s="55"/>
      <c r="D373" s="104"/>
      <c r="E373" s="93"/>
      <c r="F373" s="55"/>
      <c r="G373" s="55"/>
      <c r="H373" s="55"/>
      <c r="I373" s="55"/>
      <c r="J373" s="55"/>
      <c r="K373" s="55"/>
      <c r="L373" s="55"/>
      <c r="M373" s="55"/>
      <c r="N373" s="55"/>
      <c r="O373" s="55"/>
      <c r="P373" s="55"/>
      <c r="Q373" s="55"/>
      <c r="R373" s="55"/>
      <c r="S373" s="55"/>
      <c r="T373" s="55"/>
      <c r="U373" s="55"/>
      <c r="V373" s="55"/>
      <c r="W373" s="55"/>
      <c r="X373" s="55"/>
      <c r="Y373" s="55"/>
      <c r="Z373" s="55"/>
      <c r="AA373" s="55"/>
      <c r="AB373" s="55"/>
    </row>
    <row r="374" spans="1:28" ht="15">
      <c r="A374" s="55"/>
      <c r="B374" s="55"/>
      <c r="C374" s="55"/>
      <c r="D374" s="104"/>
      <c r="E374" s="93"/>
      <c r="F374" s="55"/>
      <c r="G374" s="55"/>
      <c r="H374" s="55"/>
      <c r="I374" s="55"/>
      <c r="J374" s="55"/>
      <c r="K374" s="55"/>
      <c r="L374" s="55"/>
      <c r="M374" s="55"/>
      <c r="N374" s="55"/>
      <c r="O374" s="55"/>
      <c r="P374" s="55"/>
      <c r="Q374" s="55"/>
      <c r="R374" s="55"/>
      <c r="S374" s="55"/>
      <c r="T374" s="55"/>
      <c r="U374" s="55"/>
      <c r="V374" s="55"/>
      <c r="W374" s="55"/>
      <c r="X374" s="55"/>
      <c r="Y374" s="55"/>
      <c r="Z374" s="55"/>
      <c r="AA374" s="55"/>
      <c r="AB374" s="55"/>
    </row>
    <row r="375" spans="1:28" ht="15">
      <c r="A375" s="55"/>
      <c r="B375" s="55"/>
      <c r="C375" s="55"/>
      <c r="D375" s="104"/>
      <c r="E375" s="93"/>
      <c r="F375" s="55"/>
      <c r="G375" s="55"/>
      <c r="H375" s="55"/>
      <c r="I375" s="55"/>
      <c r="J375" s="55"/>
      <c r="K375" s="55"/>
      <c r="L375" s="55"/>
      <c r="M375" s="55"/>
      <c r="N375" s="55"/>
      <c r="O375" s="55"/>
      <c r="P375" s="55"/>
      <c r="Q375" s="55"/>
      <c r="R375" s="55"/>
      <c r="S375" s="55"/>
      <c r="T375" s="55"/>
      <c r="U375" s="55"/>
      <c r="V375" s="55"/>
      <c r="W375" s="55"/>
      <c r="X375" s="55"/>
      <c r="Y375" s="55"/>
      <c r="Z375" s="55"/>
      <c r="AA375" s="55"/>
      <c r="AB375" s="55"/>
    </row>
    <row r="376" spans="1:28" ht="15">
      <c r="A376" s="55"/>
      <c r="B376" s="55"/>
      <c r="C376" s="55"/>
      <c r="D376" s="104"/>
      <c r="E376" s="93"/>
      <c r="F376" s="55"/>
      <c r="G376" s="55"/>
      <c r="H376" s="55"/>
      <c r="I376" s="55"/>
      <c r="J376" s="55"/>
      <c r="K376" s="55"/>
      <c r="L376" s="55"/>
      <c r="M376" s="55"/>
      <c r="N376" s="55"/>
      <c r="O376" s="55"/>
      <c r="P376" s="55"/>
      <c r="Q376" s="55"/>
      <c r="R376" s="55"/>
      <c r="S376" s="55"/>
      <c r="T376" s="55"/>
      <c r="U376" s="55"/>
      <c r="V376" s="55"/>
      <c r="W376" s="55"/>
      <c r="X376" s="55"/>
      <c r="Y376" s="55"/>
      <c r="Z376" s="55"/>
      <c r="AA376" s="55"/>
      <c r="AB376" s="55"/>
    </row>
    <row r="377" spans="1:28" ht="15">
      <c r="A377" s="55"/>
      <c r="B377" s="55"/>
      <c r="C377" s="55"/>
      <c r="D377" s="104"/>
      <c r="E377" s="93"/>
      <c r="F377" s="55"/>
      <c r="G377" s="55"/>
      <c r="H377" s="55"/>
      <c r="I377" s="55"/>
      <c r="J377" s="55"/>
      <c r="K377" s="55"/>
      <c r="L377" s="55"/>
      <c r="M377" s="55"/>
      <c r="N377" s="55"/>
      <c r="O377" s="55"/>
      <c r="P377" s="55"/>
      <c r="Q377" s="55"/>
      <c r="R377" s="55"/>
      <c r="S377" s="55"/>
      <c r="T377" s="55"/>
      <c r="U377" s="55"/>
      <c r="V377" s="55"/>
      <c r="W377" s="55"/>
      <c r="X377" s="55"/>
      <c r="Y377" s="55"/>
      <c r="Z377" s="55"/>
      <c r="AA377" s="55"/>
      <c r="AB377" s="55"/>
    </row>
    <row r="378" spans="1:28" ht="15">
      <c r="A378" s="55"/>
      <c r="B378" s="55"/>
      <c r="C378" s="55"/>
      <c r="D378" s="104"/>
      <c r="E378" s="93"/>
      <c r="F378" s="55"/>
      <c r="G378" s="55"/>
      <c r="H378" s="55"/>
      <c r="I378" s="55"/>
      <c r="J378" s="55"/>
      <c r="K378" s="55"/>
      <c r="L378" s="55"/>
      <c r="M378" s="55"/>
      <c r="N378" s="55"/>
      <c r="O378" s="55"/>
      <c r="P378" s="55"/>
      <c r="Q378" s="55"/>
      <c r="R378" s="55"/>
      <c r="S378" s="55"/>
      <c r="T378" s="55"/>
      <c r="U378" s="55"/>
      <c r="V378" s="55"/>
      <c r="W378" s="55"/>
      <c r="X378" s="55"/>
      <c r="Y378" s="55"/>
      <c r="Z378" s="55"/>
      <c r="AA378" s="55"/>
      <c r="AB378" s="55"/>
    </row>
    <row r="379" spans="1:28" ht="15">
      <c r="A379" s="55"/>
      <c r="B379" s="55"/>
      <c r="C379" s="55"/>
      <c r="D379" s="104"/>
      <c r="E379" s="93"/>
      <c r="F379" s="55"/>
      <c r="G379" s="55"/>
      <c r="H379" s="55"/>
      <c r="I379" s="55"/>
      <c r="J379" s="55"/>
      <c r="K379" s="55"/>
      <c r="L379" s="55"/>
      <c r="M379" s="55"/>
      <c r="N379" s="55"/>
      <c r="O379" s="55"/>
      <c r="P379" s="55"/>
      <c r="Q379" s="55"/>
      <c r="R379" s="55"/>
      <c r="S379" s="55"/>
      <c r="T379" s="55"/>
      <c r="U379" s="55"/>
      <c r="V379" s="55"/>
      <c r="W379" s="55"/>
      <c r="X379" s="55"/>
      <c r="Y379" s="55"/>
      <c r="Z379" s="55"/>
      <c r="AA379" s="55"/>
      <c r="AB379" s="55"/>
    </row>
    <row r="380" spans="1:28" ht="15">
      <c r="A380" s="55"/>
      <c r="B380" s="55"/>
      <c r="C380" s="55"/>
      <c r="D380" s="104"/>
      <c r="E380" s="93"/>
      <c r="F380" s="55"/>
      <c r="G380" s="55"/>
      <c r="H380" s="55"/>
      <c r="I380" s="55"/>
      <c r="J380" s="55"/>
      <c r="K380" s="55"/>
      <c r="L380" s="55"/>
      <c r="M380" s="55"/>
      <c r="N380" s="55"/>
      <c r="O380" s="55"/>
      <c r="P380" s="55"/>
      <c r="Q380" s="55"/>
      <c r="R380" s="55"/>
      <c r="S380" s="55"/>
      <c r="T380" s="55"/>
      <c r="U380" s="55"/>
      <c r="V380" s="55"/>
      <c r="W380" s="55"/>
      <c r="X380" s="55"/>
      <c r="Y380" s="55"/>
      <c r="Z380" s="55"/>
      <c r="AA380" s="55"/>
      <c r="AB380" s="55"/>
    </row>
    <row r="381" spans="1:28" ht="15">
      <c r="A381" s="55"/>
      <c r="B381" s="55"/>
      <c r="C381" s="55"/>
      <c r="D381" s="104"/>
      <c r="E381" s="93"/>
      <c r="F381" s="55"/>
      <c r="G381" s="55"/>
      <c r="H381" s="55"/>
      <c r="I381" s="55"/>
      <c r="J381" s="55"/>
      <c r="K381" s="55"/>
      <c r="L381" s="55"/>
      <c r="M381" s="55"/>
      <c r="N381" s="55"/>
      <c r="O381" s="55"/>
      <c r="P381" s="55"/>
      <c r="Q381" s="55"/>
      <c r="R381" s="55"/>
      <c r="S381" s="55"/>
      <c r="T381" s="55"/>
      <c r="U381" s="55"/>
      <c r="V381" s="55"/>
      <c r="W381" s="55"/>
      <c r="X381" s="55"/>
      <c r="Y381" s="55"/>
      <c r="Z381" s="55"/>
      <c r="AA381" s="55"/>
      <c r="AB381" s="55"/>
    </row>
    <row r="382" spans="1:28" ht="15">
      <c r="A382" s="55"/>
      <c r="B382" s="55"/>
      <c r="C382" s="55"/>
      <c r="D382" s="104"/>
      <c r="E382" s="93"/>
      <c r="F382" s="55"/>
      <c r="G382" s="55"/>
      <c r="H382" s="55"/>
      <c r="I382" s="55"/>
      <c r="J382" s="55"/>
      <c r="K382" s="55"/>
      <c r="L382" s="55"/>
      <c r="M382" s="55"/>
      <c r="N382" s="55"/>
      <c r="O382" s="55"/>
      <c r="P382" s="55"/>
      <c r="Q382" s="55"/>
      <c r="R382" s="55"/>
      <c r="S382" s="55"/>
      <c r="T382" s="55"/>
      <c r="U382" s="55"/>
      <c r="V382" s="55"/>
      <c r="W382" s="55"/>
      <c r="X382" s="55"/>
      <c r="Y382" s="55"/>
      <c r="Z382" s="55"/>
      <c r="AA382" s="55"/>
      <c r="AB382" s="55"/>
    </row>
    <row r="383" spans="1:28" ht="15">
      <c r="A383" s="55"/>
      <c r="B383" s="55"/>
      <c r="C383" s="55"/>
      <c r="D383" s="104"/>
      <c r="E383" s="93"/>
      <c r="F383" s="55"/>
      <c r="G383" s="55"/>
      <c r="H383" s="55"/>
      <c r="I383" s="55"/>
      <c r="J383" s="55"/>
      <c r="K383" s="55"/>
      <c r="L383" s="55"/>
      <c r="M383" s="55"/>
      <c r="N383" s="55"/>
      <c r="O383" s="55"/>
      <c r="P383" s="55"/>
      <c r="Q383" s="55"/>
      <c r="R383" s="55"/>
      <c r="S383" s="55"/>
      <c r="T383" s="55"/>
      <c r="U383" s="55"/>
      <c r="V383" s="55"/>
      <c r="W383" s="55"/>
      <c r="X383" s="55"/>
      <c r="Y383" s="55"/>
      <c r="Z383" s="55"/>
      <c r="AA383" s="55"/>
      <c r="AB383" s="55"/>
    </row>
    <row r="384" spans="1:28" ht="15">
      <c r="A384" s="55"/>
      <c r="B384" s="55"/>
      <c r="C384" s="55"/>
      <c r="D384" s="104"/>
      <c r="E384" s="93"/>
      <c r="F384" s="55"/>
      <c r="G384" s="55"/>
      <c r="H384" s="55"/>
      <c r="I384" s="55"/>
      <c r="J384" s="55"/>
      <c r="K384" s="55"/>
      <c r="L384" s="55"/>
      <c r="M384" s="55"/>
      <c r="N384" s="55"/>
      <c r="O384" s="55"/>
      <c r="P384" s="55"/>
      <c r="Q384" s="55"/>
      <c r="R384" s="55"/>
      <c r="S384" s="55"/>
      <c r="T384" s="55"/>
      <c r="U384" s="55"/>
      <c r="V384" s="55"/>
      <c r="W384" s="55"/>
      <c r="X384" s="55"/>
      <c r="Y384" s="55"/>
      <c r="Z384" s="55"/>
      <c r="AA384" s="55"/>
      <c r="AB384" s="55"/>
    </row>
    <row r="385" spans="1:28" ht="15">
      <c r="A385" s="55"/>
      <c r="B385" s="55"/>
      <c r="C385" s="55"/>
      <c r="D385" s="104"/>
      <c r="E385" s="93"/>
      <c r="F385" s="55"/>
      <c r="G385" s="55"/>
      <c r="H385" s="55"/>
      <c r="I385" s="55"/>
      <c r="J385" s="55"/>
      <c r="K385" s="55"/>
      <c r="L385" s="55"/>
      <c r="M385" s="55"/>
      <c r="N385" s="55"/>
      <c r="O385" s="55"/>
      <c r="P385" s="55"/>
      <c r="Q385" s="55"/>
      <c r="R385" s="55"/>
      <c r="S385" s="55"/>
      <c r="T385" s="55"/>
      <c r="U385" s="55"/>
      <c r="V385" s="55"/>
      <c r="W385" s="55"/>
      <c r="X385" s="55"/>
      <c r="Y385" s="55"/>
      <c r="Z385" s="55"/>
      <c r="AA385" s="55"/>
      <c r="AB385" s="55"/>
    </row>
    <row r="386" spans="1:28" ht="15">
      <c r="A386" s="55"/>
      <c r="B386" s="55"/>
      <c r="C386" s="55"/>
      <c r="D386" s="104"/>
      <c r="E386" s="93"/>
      <c r="F386" s="55"/>
      <c r="G386" s="55"/>
      <c r="H386" s="55"/>
      <c r="I386" s="55"/>
      <c r="J386" s="55"/>
      <c r="K386" s="55"/>
      <c r="L386" s="55"/>
      <c r="M386" s="55"/>
      <c r="N386" s="55"/>
      <c r="O386" s="55"/>
      <c r="P386" s="55"/>
      <c r="Q386" s="55"/>
      <c r="R386" s="55"/>
      <c r="S386" s="55"/>
      <c r="T386" s="55"/>
      <c r="U386" s="55"/>
      <c r="V386" s="55"/>
      <c r="W386" s="55"/>
      <c r="X386" s="55"/>
      <c r="Y386" s="55"/>
      <c r="Z386" s="55"/>
      <c r="AA386" s="55"/>
      <c r="AB386" s="55"/>
    </row>
    <row r="387" spans="1:28" ht="15">
      <c r="A387" s="55"/>
      <c r="B387" s="55"/>
      <c r="C387" s="55"/>
      <c r="D387" s="104"/>
      <c r="E387" s="93"/>
      <c r="F387" s="55"/>
      <c r="G387" s="55"/>
      <c r="H387" s="55"/>
      <c r="I387" s="55"/>
      <c r="J387" s="55"/>
      <c r="K387" s="55"/>
      <c r="L387" s="55"/>
      <c r="M387" s="55"/>
      <c r="N387" s="55"/>
      <c r="O387" s="55"/>
      <c r="P387" s="55"/>
      <c r="Q387" s="55"/>
      <c r="R387" s="55"/>
      <c r="S387" s="55"/>
      <c r="T387" s="55"/>
      <c r="U387" s="55"/>
      <c r="V387" s="55"/>
      <c r="W387" s="55"/>
      <c r="X387" s="55"/>
      <c r="Y387" s="55"/>
      <c r="Z387" s="55"/>
      <c r="AA387" s="55"/>
      <c r="AB387" s="55"/>
    </row>
    <row r="388" spans="1:28" ht="15">
      <c r="A388" s="55"/>
      <c r="B388" s="55"/>
      <c r="C388" s="55"/>
      <c r="D388" s="104"/>
      <c r="E388" s="93"/>
      <c r="F388" s="55"/>
      <c r="G388" s="55"/>
      <c r="H388" s="55"/>
      <c r="I388" s="55"/>
      <c r="J388" s="55"/>
      <c r="K388" s="55"/>
      <c r="L388" s="55"/>
      <c r="M388" s="55"/>
      <c r="N388" s="55"/>
      <c r="O388" s="55"/>
      <c r="P388" s="55"/>
      <c r="Q388" s="55"/>
      <c r="R388" s="55"/>
      <c r="S388" s="55"/>
      <c r="T388" s="55"/>
      <c r="U388" s="55"/>
      <c r="V388" s="55"/>
      <c r="W388" s="55"/>
      <c r="X388" s="55"/>
      <c r="Y388" s="55"/>
      <c r="Z388" s="55"/>
      <c r="AA388" s="55"/>
      <c r="AB388" s="55"/>
    </row>
    <row r="389" spans="1:28" ht="15">
      <c r="A389" s="55"/>
      <c r="B389" s="55"/>
      <c r="C389" s="55"/>
      <c r="D389" s="104"/>
      <c r="E389" s="93"/>
      <c r="F389" s="55"/>
      <c r="G389" s="55"/>
      <c r="H389" s="55"/>
      <c r="I389" s="55"/>
      <c r="J389" s="55"/>
      <c r="K389" s="55"/>
      <c r="L389" s="55"/>
      <c r="M389" s="55"/>
      <c r="N389" s="55"/>
      <c r="O389" s="55"/>
      <c r="P389" s="55"/>
      <c r="Q389" s="55"/>
      <c r="R389" s="55"/>
      <c r="S389" s="55"/>
      <c r="T389" s="55"/>
      <c r="U389" s="55"/>
      <c r="V389" s="55"/>
      <c r="W389" s="55"/>
      <c r="X389" s="55"/>
      <c r="Y389" s="55"/>
      <c r="Z389" s="55"/>
      <c r="AA389" s="55"/>
      <c r="AB389" s="55"/>
    </row>
    <row r="390" spans="1:28" ht="15">
      <c r="A390" s="55"/>
      <c r="B390" s="55"/>
      <c r="C390" s="55"/>
      <c r="D390" s="104"/>
      <c r="E390" s="93"/>
      <c r="F390" s="55"/>
      <c r="G390" s="55"/>
      <c r="H390" s="55"/>
      <c r="I390" s="55"/>
      <c r="J390" s="55"/>
      <c r="K390" s="55"/>
      <c r="L390" s="55"/>
      <c r="M390" s="55"/>
      <c r="N390" s="55"/>
      <c r="O390" s="55"/>
      <c r="P390" s="55"/>
      <c r="Q390" s="55"/>
      <c r="R390" s="55"/>
      <c r="S390" s="55"/>
      <c r="T390" s="55"/>
      <c r="U390" s="55"/>
      <c r="V390" s="55"/>
      <c r="W390" s="55"/>
      <c r="X390" s="55"/>
      <c r="Y390" s="55"/>
      <c r="Z390" s="55"/>
      <c r="AA390" s="55"/>
      <c r="AB390" s="55"/>
    </row>
    <row r="391" spans="1:28" ht="15">
      <c r="A391" s="55"/>
      <c r="B391" s="55"/>
      <c r="C391" s="55"/>
      <c r="D391" s="104"/>
      <c r="E391" s="93"/>
      <c r="F391" s="55"/>
      <c r="G391" s="55"/>
      <c r="H391" s="55"/>
      <c r="I391" s="55"/>
      <c r="J391" s="55"/>
      <c r="K391" s="55"/>
      <c r="L391" s="55"/>
      <c r="M391" s="55"/>
      <c r="N391" s="55"/>
      <c r="O391" s="55"/>
      <c r="P391" s="55"/>
      <c r="Q391" s="55"/>
      <c r="R391" s="55"/>
      <c r="S391" s="55"/>
      <c r="T391" s="55"/>
      <c r="U391" s="55"/>
      <c r="V391" s="55"/>
      <c r="W391" s="55"/>
      <c r="X391" s="55"/>
      <c r="Y391" s="55"/>
      <c r="Z391" s="55"/>
      <c r="AA391" s="55"/>
      <c r="AB391" s="55"/>
    </row>
    <row r="392" spans="1:28" ht="15">
      <c r="A392" s="55"/>
      <c r="B392" s="55"/>
      <c r="C392" s="55"/>
      <c r="D392" s="104"/>
      <c r="E392" s="93"/>
      <c r="F392" s="55"/>
      <c r="G392" s="55"/>
      <c r="H392" s="55"/>
      <c r="I392" s="55"/>
      <c r="J392" s="55"/>
      <c r="K392" s="55"/>
      <c r="L392" s="55"/>
      <c r="M392" s="55"/>
      <c r="N392" s="55"/>
      <c r="O392" s="55"/>
      <c r="P392" s="55"/>
      <c r="Q392" s="55"/>
      <c r="R392" s="55"/>
      <c r="S392" s="55"/>
      <c r="T392" s="55"/>
      <c r="U392" s="55"/>
      <c r="V392" s="55"/>
      <c r="W392" s="55"/>
      <c r="X392" s="55"/>
      <c r="Y392" s="55"/>
      <c r="Z392" s="55"/>
      <c r="AA392" s="55"/>
      <c r="AB392" s="55"/>
    </row>
    <row r="393" spans="1:28" ht="15">
      <c r="A393" s="55"/>
      <c r="B393" s="55"/>
      <c r="C393" s="55"/>
      <c r="D393" s="104"/>
      <c r="E393" s="93"/>
      <c r="F393" s="55"/>
      <c r="G393" s="55"/>
      <c r="H393" s="55"/>
      <c r="I393" s="55"/>
      <c r="J393" s="55"/>
      <c r="K393" s="55"/>
      <c r="L393" s="55"/>
      <c r="M393" s="55"/>
      <c r="N393" s="55"/>
      <c r="O393" s="55"/>
      <c r="P393" s="55"/>
      <c r="Q393" s="55"/>
      <c r="R393" s="55"/>
      <c r="S393" s="55"/>
      <c r="T393" s="55"/>
      <c r="U393" s="55"/>
      <c r="V393" s="55"/>
      <c r="W393" s="55"/>
      <c r="X393" s="55"/>
      <c r="Y393" s="55"/>
      <c r="Z393" s="55"/>
      <c r="AA393" s="55"/>
      <c r="AB393" s="55"/>
    </row>
    <row r="394" spans="1:28" ht="15">
      <c r="A394" s="55"/>
      <c r="B394" s="55"/>
      <c r="C394" s="55"/>
      <c r="D394" s="104"/>
      <c r="E394" s="93"/>
      <c r="F394" s="55"/>
      <c r="G394" s="55"/>
      <c r="H394" s="55"/>
      <c r="I394" s="55"/>
      <c r="J394" s="55"/>
      <c r="K394" s="55"/>
      <c r="L394" s="55"/>
      <c r="M394" s="55"/>
      <c r="N394" s="55"/>
      <c r="O394" s="55"/>
      <c r="P394" s="55"/>
      <c r="Q394" s="55"/>
      <c r="R394" s="55"/>
      <c r="S394" s="55"/>
      <c r="T394" s="55"/>
      <c r="U394" s="55"/>
      <c r="V394" s="55"/>
      <c r="W394" s="55"/>
      <c r="X394" s="55"/>
      <c r="Y394" s="55"/>
      <c r="Z394" s="55"/>
      <c r="AA394" s="55"/>
      <c r="AB394" s="55"/>
    </row>
    <row r="395" spans="1:28" ht="15">
      <c r="A395" s="55"/>
      <c r="B395" s="55"/>
      <c r="C395" s="55"/>
      <c r="D395" s="104"/>
      <c r="E395" s="93"/>
      <c r="F395" s="55"/>
      <c r="G395" s="55"/>
      <c r="H395" s="55"/>
      <c r="I395" s="55"/>
      <c r="J395" s="55"/>
      <c r="K395" s="55"/>
      <c r="L395" s="55"/>
      <c r="M395" s="55"/>
      <c r="N395" s="55"/>
      <c r="O395" s="55"/>
      <c r="P395" s="55"/>
      <c r="Q395" s="55"/>
      <c r="R395" s="55"/>
      <c r="S395" s="55"/>
      <c r="T395" s="55"/>
      <c r="U395" s="55"/>
      <c r="V395" s="55"/>
      <c r="W395" s="55"/>
      <c r="X395" s="55"/>
      <c r="Y395" s="55"/>
      <c r="Z395" s="55"/>
      <c r="AA395" s="55"/>
      <c r="AB395" s="55"/>
    </row>
    <row r="396" spans="1:28" ht="15">
      <c r="A396" s="55"/>
      <c r="B396" s="55"/>
      <c r="C396" s="55"/>
      <c r="D396" s="104"/>
      <c r="E396" s="93"/>
      <c r="F396" s="55"/>
      <c r="G396" s="55"/>
      <c r="H396" s="55"/>
      <c r="I396" s="55"/>
      <c r="J396" s="55"/>
      <c r="K396" s="55"/>
      <c r="L396" s="55"/>
      <c r="M396" s="55"/>
      <c r="N396" s="55"/>
      <c r="O396" s="55"/>
      <c r="P396" s="55"/>
      <c r="Q396" s="55"/>
      <c r="R396" s="55"/>
      <c r="S396" s="55"/>
      <c r="T396" s="55"/>
      <c r="U396" s="55"/>
      <c r="V396" s="55"/>
      <c r="W396" s="55"/>
      <c r="X396" s="55"/>
      <c r="Y396" s="55"/>
      <c r="Z396" s="55"/>
      <c r="AA396" s="55"/>
      <c r="AB396" s="55"/>
    </row>
    <row r="397" spans="1:28" ht="15">
      <c r="A397" s="55"/>
      <c r="B397" s="55"/>
      <c r="C397" s="55"/>
      <c r="D397" s="104"/>
      <c r="E397" s="93"/>
      <c r="F397" s="55"/>
      <c r="G397" s="55"/>
      <c r="H397" s="55"/>
      <c r="I397" s="55"/>
      <c r="J397" s="55"/>
      <c r="K397" s="55"/>
      <c r="L397" s="55"/>
      <c r="M397" s="55"/>
      <c r="N397" s="55"/>
      <c r="O397" s="55"/>
      <c r="P397" s="55"/>
      <c r="Q397" s="55"/>
      <c r="R397" s="55"/>
      <c r="S397" s="55"/>
      <c r="T397" s="55"/>
      <c r="U397" s="55"/>
      <c r="V397" s="55"/>
      <c r="W397" s="55"/>
      <c r="X397" s="55"/>
      <c r="Y397" s="55"/>
      <c r="Z397" s="55"/>
      <c r="AA397" s="55"/>
      <c r="AB397" s="55"/>
    </row>
    <row r="398" spans="1:28" ht="15">
      <c r="A398" s="55"/>
      <c r="B398" s="55"/>
      <c r="C398" s="55"/>
      <c r="D398" s="104"/>
      <c r="E398" s="93"/>
      <c r="F398" s="55"/>
      <c r="G398" s="55"/>
      <c r="H398" s="55"/>
      <c r="I398" s="55"/>
      <c r="J398" s="55"/>
      <c r="K398" s="55"/>
      <c r="L398" s="55"/>
      <c r="M398" s="55"/>
      <c r="N398" s="55"/>
      <c r="O398" s="55"/>
      <c r="P398" s="55"/>
      <c r="Q398" s="55"/>
      <c r="R398" s="55"/>
      <c r="S398" s="55"/>
      <c r="T398" s="55"/>
      <c r="U398" s="55"/>
      <c r="V398" s="55"/>
      <c r="W398" s="55"/>
      <c r="X398" s="55"/>
      <c r="Y398" s="55"/>
      <c r="Z398" s="55"/>
      <c r="AA398" s="55"/>
      <c r="AB398" s="55"/>
    </row>
    <row r="399" spans="1:28" ht="15">
      <c r="A399" s="55"/>
      <c r="B399" s="55"/>
      <c r="C399" s="55"/>
      <c r="D399" s="104"/>
      <c r="E399" s="93"/>
      <c r="F399" s="55"/>
      <c r="G399" s="55"/>
      <c r="H399" s="55"/>
      <c r="I399" s="55"/>
      <c r="J399" s="55"/>
      <c r="K399" s="55"/>
      <c r="L399" s="55"/>
      <c r="M399" s="55"/>
      <c r="N399" s="55"/>
      <c r="O399" s="55"/>
      <c r="P399" s="55"/>
      <c r="Q399" s="55"/>
      <c r="R399" s="55"/>
      <c r="S399" s="55"/>
      <c r="T399" s="55"/>
      <c r="U399" s="55"/>
      <c r="V399" s="55"/>
      <c r="W399" s="55"/>
      <c r="X399" s="55"/>
      <c r="Y399" s="55"/>
      <c r="Z399" s="55"/>
      <c r="AA399" s="55"/>
      <c r="AB399" s="55"/>
    </row>
    <row r="400" spans="1:28" ht="15">
      <c r="A400" s="55"/>
      <c r="B400" s="55"/>
      <c r="C400" s="55"/>
      <c r="D400" s="104"/>
      <c r="E400" s="93"/>
      <c r="F400" s="55"/>
      <c r="G400" s="55"/>
      <c r="H400" s="55"/>
      <c r="I400" s="55"/>
      <c r="J400" s="55"/>
      <c r="K400" s="55"/>
      <c r="L400" s="55"/>
      <c r="M400" s="55"/>
      <c r="N400" s="55"/>
      <c r="O400" s="55"/>
      <c r="P400" s="55"/>
      <c r="Q400" s="55"/>
      <c r="R400" s="55"/>
      <c r="S400" s="55"/>
      <c r="T400" s="55"/>
      <c r="U400" s="55"/>
      <c r="V400" s="55"/>
      <c r="W400" s="55"/>
      <c r="X400" s="55"/>
      <c r="Y400" s="55"/>
      <c r="Z400" s="55"/>
      <c r="AA400" s="55"/>
      <c r="AB400" s="55"/>
    </row>
    <row r="401" spans="1:28" ht="15">
      <c r="A401" s="55"/>
      <c r="B401" s="55"/>
      <c r="C401" s="55"/>
      <c r="D401" s="104"/>
      <c r="E401" s="93"/>
      <c r="F401" s="55"/>
      <c r="G401" s="55"/>
      <c r="H401" s="55"/>
      <c r="I401" s="55"/>
      <c r="J401" s="55"/>
      <c r="K401" s="55"/>
      <c r="L401" s="55"/>
      <c r="M401" s="55"/>
      <c r="N401" s="55"/>
      <c r="O401" s="55"/>
      <c r="P401" s="55"/>
      <c r="Q401" s="55"/>
      <c r="R401" s="55"/>
      <c r="S401" s="55"/>
      <c r="T401" s="55"/>
      <c r="U401" s="55"/>
      <c r="V401" s="55"/>
      <c r="W401" s="55"/>
      <c r="X401" s="55"/>
      <c r="Y401" s="55"/>
      <c r="Z401" s="55"/>
      <c r="AA401" s="55"/>
      <c r="AB401" s="55"/>
    </row>
    <row r="402" spans="1:28" ht="15">
      <c r="A402" s="55"/>
      <c r="B402" s="55"/>
      <c r="C402" s="55"/>
      <c r="D402" s="104"/>
      <c r="E402" s="93"/>
      <c r="F402" s="55"/>
      <c r="G402" s="55"/>
      <c r="H402" s="55"/>
      <c r="I402" s="55"/>
      <c r="J402" s="55"/>
      <c r="K402" s="55"/>
      <c r="L402" s="55"/>
      <c r="M402" s="55"/>
      <c r="N402" s="55"/>
      <c r="O402" s="55"/>
      <c r="P402" s="55"/>
      <c r="Q402" s="55"/>
      <c r="R402" s="55"/>
      <c r="S402" s="55"/>
      <c r="T402" s="55"/>
      <c r="U402" s="55"/>
      <c r="V402" s="55"/>
      <c r="W402" s="55"/>
      <c r="X402" s="55"/>
      <c r="Y402" s="55"/>
      <c r="Z402" s="55"/>
      <c r="AA402" s="55"/>
      <c r="AB402" s="55"/>
    </row>
    <row r="403" spans="1:28" ht="15">
      <c r="A403" s="55"/>
      <c r="B403" s="55"/>
      <c r="C403" s="55"/>
      <c r="D403" s="104"/>
      <c r="E403" s="93"/>
      <c r="F403" s="55"/>
      <c r="G403" s="55"/>
      <c r="H403" s="55"/>
      <c r="I403" s="55"/>
      <c r="J403" s="55"/>
      <c r="K403" s="55"/>
      <c r="L403" s="55"/>
      <c r="M403" s="55"/>
      <c r="N403" s="55"/>
      <c r="O403" s="55"/>
      <c r="P403" s="55"/>
      <c r="Q403" s="55"/>
      <c r="R403" s="55"/>
      <c r="S403" s="55"/>
      <c r="T403" s="55"/>
      <c r="U403" s="55"/>
      <c r="V403" s="55"/>
      <c r="W403" s="55"/>
      <c r="X403" s="55"/>
      <c r="Y403" s="55"/>
      <c r="Z403" s="55"/>
      <c r="AA403" s="55"/>
      <c r="AB403" s="55"/>
    </row>
    <row r="404" spans="1:28" ht="15">
      <c r="A404" s="55"/>
      <c r="B404" s="55"/>
      <c r="C404" s="55"/>
      <c r="D404" s="104"/>
      <c r="E404" s="93"/>
      <c r="F404" s="55"/>
      <c r="G404" s="55"/>
      <c r="H404" s="55"/>
      <c r="I404" s="55"/>
      <c r="J404" s="55"/>
      <c r="K404" s="55"/>
      <c r="L404" s="55"/>
      <c r="M404" s="55"/>
      <c r="N404" s="55"/>
      <c r="O404" s="55"/>
      <c r="P404" s="55"/>
      <c r="Q404" s="55"/>
      <c r="R404" s="55"/>
      <c r="S404" s="55"/>
      <c r="T404" s="55"/>
      <c r="U404" s="55"/>
      <c r="V404" s="55"/>
      <c r="W404" s="55"/>
      <c r="X404" s="55"/>
      <c r="Y404" s="55"/>
      <c r="Z404" s="55"/>
      <c r="AA404" s="55"/>
      <c r="AB404" s="55"/>
    </row>
    <row r="405" spans="1:28" ht="15">
      <c r="A405" s="55"/>
      <c r="B405" s="55"/>
      <c r="C405" s="55"/>
      <c r="D405" s="104"/>
      <c r="E405" s="93"/>
      <c r="F405" s="55"/>
      <c r="G405" s="55"/>
      <c r="H405" s="55"/>
      <c r="I405" s="55"/>
      <c r="J405" s="55"/>
      <c r="K405" s="55"/>
      <c r="L405" s="55"/>
      <c r="M405" s="55"/>
      <c r="N405" s="55"/>
      <c r="O405" s="55"/>
      <c r="P405" s="55"/>
      <c r="Q405" s="55"/>
      <c r="R405" s="55"/>
      <c r="S405" s="55"/>
      <c r="T405" s="55"/>
      <c r="U405" s="55"/>
      <c r="V405" s="55"/>
      <c r="W405" s="55"/>
      <c r="X405" s="55"/>
      <c r="Y405" s="55"/>
      <c r="Z405" s="55"/>
      <c r="AA405" s="55"/>
      <c r="AB405" s="55"/>
    </row>
    <row r="406" spans="1:28" ht="15">
      <c r="A406" s="55"/>
      <c r="B406" s="55"/>
      <c r="C406" s="55"/>
      <c r="D406" s="104"/>
      <c r="E406" s="93"/>
      <c r="F406" s="55"/>
      <c r="G406" s="55"/>
      <c r="H406" s="55"/>
      <c r="I406" s="55"/>
      <c r="J406" s="55"/>
      <c r="K406" s="55"/>
      <c r="L406" s="55"/>
      <c r="M406" s="55"/>
      <c r="N406" s="55"/>
      <c r="O406" s="55"/>
      <c r="P406" s="55"/>
      <c r="Q406" s="55"/>
      <c r="R406" s="55"/>
      <c r="S406" s="55"/>
      <c r="T406" s="55"/>
      <c r="U406" s="55"/>
      <c r="V406" s="55"/>
      <c r="W406" s="55"/>
      <c r="X406" s="55"/>
      <c r="Y406" s="55"/>
      <c r="Z406" s="55"/>
      <c r="AA406" s="55"/>
      <c r="AB406" s="55"/>
    </row>
    <row r="407" spans="1:28" ht="15">
      <c r="A407" s="55"/>
      <c r="B407" s="55"/>
      <c r="C407" s="55"/>
      <c r="D407" s="104"/>
      <c r="E407" s="93"/>
      <c r="F407" s="55"/>
      <c r="G407" s="55"/>
      <c r="H407" s="55"/>
      <c r="I407" s="55"/>
      <c r="J407" s="55"/>
      <c r="K407" s="55"/>
      <c r="L407" s="55"/>
      <c r="M407" s="55"/>
      <c r="N407" s="55"/>
      <c r="O407" s="55"/>
      <c r="P407" s="55"/>
      <c r="Q407" s="55"/>
      <c r="R407" s="55"/>
      <c r="S407" s="55"/>
      <c r="T407" s="55"/>
      <c r="U407" s="55"/>
      <c r="V407" s="55"/>
      <c r="W407" s="55"/>
      <c r="X407" s="55"/>
      <c r="Y407" s="55"/>
      <c r="Z407" s="55"/>
      <c r="AA407" s="55"/>
      <c r="AB407" s="55"/>
    </row>
    <row r="408" spans="1:28" ht="15">
      <c r="A408" s="55"/>
      <c r="B408" s="55"/>
      <c r="C408" s="55"/>
      <c r="D408" s="104"/>
      <c r="E408" s="93"/>
      <c r="F408" s="55"/>
      <c r="G408" s="55"/>
      <c r="H408" s="55"/>
      <c r="I408" s="55"/>
      <c r="J408" s="55"/>
      <c r="K408" s="55"/>
      <c r="L408" s="55"/>
      <c r="M408" s="55"/>
      <c r="N408" s="55"/>
      <c r="O408" s="55"/>
      <c r="P408" s="55"/>
      <c r="Q408" s="55"/>
      <c r="R408" s="55"/>
      <c r="S408" s="55"/>
      <c r="T408" s="55"/>
      <c r="U408" s="55"/>
      <c r="V408" s="55"/>
      <c r="W408" s="55"/>
      <c r="X408" s="55"/>
      <c r="Y408" s="55"/>
      <c r="Z408" s="55"/>
      <c r="AA408" s="55"/>
      <c r="AB408" s="55"/>
    </row>
    <row r="409" spans="1:28" ht="15">
      <c r="A409" s="55"/>
      <c r="B409" s="55"/>
      <c r="C409" s="55"/>
      <c r="D409" s="104"/>
      <c r="E409" s="93"/>
      <c r="F409" s="55"/>
      <c r="G409" s="55"/>
      <c r="H409" s="55"/>
      <c r="I409" s="55"/>
      <c r="J409" s="55"/>
      <c r="K409" s="55"/>
      <c r="L409" s="55"/>
      <c r="M409" s="55"/>
      <c r="N409" s="55"/>
      <c r="O409" s="55"/>
      <c r="P409" s="55"/>
      <c r="Q409" s="55"/>
      <c r="R409" s="55"/>
      <c r="S409" s="55"/>
      <c r="T409" s="55"/>
      <c r="U409" s="55"/>
      <c r="V409" s="55"/>
      <c r="W409" s="55"/>
      <c r="X409" s="55"/>
      <c r="Y409" s="55"/>
      <c r="Z409" s="55"/>
      <c r="AA409" s="55"/>
      <c r="AB409" s="55"/>
    </row>
    <row r="410" spans="1:28" ht="15">
      <c r="A410" s="55"/>
      <c r="B410" s="55"/>
      <c r="C410" s="55"/>
      <c r="D410" s="104"/>
      <c r="E410" s="93"/>
      <c r="F410" s="55"/>
      <c r="G410" s="55"/>
      <c r="H410" s="55"/>
      <c r="I410" s="55"/>
      <c r="J410" s="55"/>
      <c r="K410" s="55"/>
      <c r="L410" s="55"/>
      <c r="M410" s="55"/>
      <c r="N410" s="55"/>
      <c r="O410" s="55"/>
      <c r="P410" s="55"/>
      <c r="Q410" s="55"/>
      <c r="R410" s="55"/>
      <c r="S410" s="55"/>
      <c r="T410" s="55"/>
      <c r="U410" s="55"/>
      <c r="V410" s="55"/>
      <c r="W410" s="55"/>
      <c r="X410" s="55"/>
      <c r="Y410" s="55"/>
      <c r="Z410" s="55"/>
      <c r="AA410" s="55"/>
      <c r="AB410" s="55"/>
    </row>
    <row r="411" spans="1:28" ht="15">
      <c r="A411" s="55"/>
      <c r="B411" s="55"/>
      <c r="C411" s="55"/>
      <c r="D411" s="104"/>
      <c r="E411" s="93"/>
      <c r="F411" s="55"/>
      <c r="G411" s="55"/>
      <c r="H411" s="55"/>
      <c r="I411" s="55"/>
      <c r="J411" s="55"/>
      <c r="K411" s="55"/>
      <c r="L411" s="55"/>
      <c r="M411" s="55"/>
      <c r="N411" s="55"/>
      <c r="O411" s="55"/>
      <c r="P411" s="55"/>
      <c r="Q411" s="55"/>
      <c r="R411" s="55"/>
      <c r="S411" s="55"/>
      <c r="T411" s="55"/>
      <c r="U411" s="55"/>
      <c r="V411" s="55"/>
      <c r="W411" s="55"/>
      <c r="X411" s="55"/>
      <c r="Y411" s="55"/>
      <c r="Z411" s="55"/>
      <c r="AA411" s="55"/>
      <c r="AB411" s="55"/>
    </row>
    <row r="412" spans="1:28" ht="15">
      <c r="A412" s="55"/>
      <c r="B412" s="55"/>
      <c r="C412" s="55"/>
      <c r="D412" s="104"/>
      <c r="E412" s="93"/>
      <c r="F412" s="55"/>
      <c r="G412" s="55"/>
      <c r="H412" s="55"/>
      <c r="I412" s="55"/>
      <c r="J412" s="55"/>
      <c r="K412" s="55"/>
      <c r="L412" s="55"/>
      <c r="M412" s="55"/>
      <c r="N412" s="55"/>
      <c r="O412" s="55"/>
      <c r="P412" s="55"/>
      <c r="Q412" s="55"/>
      <c r="R412" s="55"/>
      <c r="S412" s="55"/>
      <c r="T412" s="55"/>
      <c r="U412" s="55"/>
      <c r="V412" s="55"/>
      <c r="W412" s="55"/>
      <c r="X412" s="55"/>
      <c r="Y412" s="55"/>
      <c r="Z412" s="55"/>
      <c r="AA412" s="55"/>
      <c r="AB412" s="55"/>
    </row>
    <row r="413" spans="1:28" ht="15">
      <c r="A413" s="55"/>
      <c r="B413" s="55"/>
      <c r="C413" s="55"/>
      <c r="D413" s="104"/>
      <c r="E413" s="93"/>
      <c r="F413" s="55"/>
      <c r="G413" s="55"/>
      <c r="H413" s="55"/>
      <c r="I413" s="55"/>
      <c r="J413" s="55"/>
      <c r="K413" s="55"/>
      <c r="L413" s="55"/>
      <c r="M413" s="55"/>
      <c r="N413" s="55"/>
      <c r="O413" s="55"/>
      <c r="P413" s="55"/>
      <c r="Q413" s="55"/>
      <c r="R413" s="55"/>
      <c r="S413" s="55"/>
      <c r="T413" s="55"/>
      <c r="U413" s="55"/>
      <c r="V413" s="55"/>
      <c r="W413" s="55"/>
      <c r="X413" s="55"/>
      <c r="Y413" s="55"/>
      <c r="Z413" s="55"/>
      <c r="AA413" s="55"/>
      <c r="AB413" s="55"/>
    </row>
    <row r="414" spans="1:28" ht="15">
      <c r="A414" s="55"/>
      <c r="B414" s="55"/>
      <c r="C414" s="55"/>
      <c r="D414" s="104"/>
      <c r="E414" s="93"/>
      <c r="F414" s="55"/>
      <c r="G414" s="55"/>
      <c r="H414" s="55"/>
      <c r="I414" s="55"/>
      <c r="J414" s="55"/>
      <c r="K414" s="55"/>
      <c r="L414" s="55"/>
      <c r="M414" s="55"/>
      <c r="N414" s="55"/>
      <c r="O414" s="55"/>
      <c r="P414" s="55"/>
      <c r="Q414" s="55"/>
      <c r="R414" s="55"/>
      <c r="S414" s="55"/>
      <c r="T414" s="55"/>
      <c r="U414" s="55"/>
      <c r="V414" s="55"/>
      <c r="W414" s="55"/>
      <c r="X414" s="55"/>
      <c r="Y414" s="55"/>
      <c r="Z414" s="55"/>
      <c r="AA414" s="55"/>
      <c r="AB414" s="55"/>
    </row>
    <row r="415" spans="1:28" ht="15">
      <c r="A415" s="55"/>
      <c r="B415" s="55"/>
      <c r="C415" s="55"/>
      <c r="D415" s="104"/>
      <c r="E415" s="93"/>
      <c r="F415" s="55"/>
      <c r="G415" s="55"/>
      <c r="H415" s="55"/>
      <c r="I415" s="55"/>
      <c r="J415" s="55"/>
      <c r="K415" s="55"/>
      <c r="L415" s="55"/>
      <c r="M415" s="55"/>
      <c r="N415" s="55"/>
      <c r="O415" s="55"/>
      <c r="P415" s="55"/>
      <c r="Q415" s="55"/>
      <c r="R415" s="55"/>
      <c r="S415" s="55"/>
      <c r="T415" s="55"/>
      <c r="U415" s="55"/>
      <c r="V415" s="55"/>
      <c r="W415" s="55"/>
      <c r="X415" s="55"/>
      <c r="Y415" s="55"/>
      <c r="Z415" s="55"/>
      <c r="AA415" s="55"/>
      <c r="AB415" s="55"/>
    </row>
    <row r="416" spans="1:28" ht="15">
      <c r="A416" s="55"/>
      <c r="B416" s="55"/>
      <c r="C416" s="55"/>
      <c r="D416" s="104"/>
      <c r="E416" s="93"/>
      <c r="F416" s="55"/>
      <c r="G416" s="55"/>
      <c r="H416" s="55"/>
      <c r="I416" s="55"/>
      <c r="J416" s="55"/>
      <c r="K416" s="55"/>
      <c r="L416" s="55"/>
      <c r="M416" s="55"/>
      <c r="N416" s="55"/>
      <c r="O416" s="55"/>
      <c r="P416" s="55"/>
      <c r="Q416" s="55"/>
      <c r="R416" s="55"/>
      <c r="S416" s="55"/>
      <c r="T416" s="55"/>
      <c r="U416" s="55"/>
      <c r="V416" s="55"/>
      <c r="W416" s="55"/>
      <c r="X416" s="55"/>
      <c r="Y416" s="55"/>
      <c r="Z416" s="55"/>
      <c r="AA416" s="55"/>
      <c r="AB416" s="55"/>
    </row>
    <row r="417" spans="1:28" ht="15">
      <c r="A417" s="55"/>
      <c r="B417" s="55"/>
      <c r="C417" s="55"/>
      <c r="D417" s="104"/>
      <c r="E417" s="93"/>
      <c r="F417" s="55"/>
      <c r="G417" s="55"/>
      <c r="H417" s="55"/>
      <c r="I417" s="55"/>
      <c r="J417" s="55"/>
      <c r="K417" s="55"/>
      <c r="L417" s="55"/>
      <c r="M417" s="55"/>
      <c r="N417" s="55"/>
      <c r="O417" s="55"/>
      <c r="P417" s="55"/>
      <c r="Q417" s="55"/>
      <c r="R417" s="55"/>
      <c r="S417" s="55"/>
      <c r="T417" s="55"/>
      <c r="U417" s="55"/>
      <c r="V417" s="55"/>
      <c r="W417" s="55"/>
      <c r="X417" s="55"/>
      <c r="Y417" s="55"/>
      <c r="Z417" s="55"/>
      <c r="AA417" s="55"/>
      <c r="AB417" s="55"/>
    </row>
    <row r="418" spans="1:28" ht="15">
      <c r="A418" s="55"/>
      <c r="B418" s="55"/>
      <c r="C418" s="55"/>
      <c r="D418" s="104"/>
      <c r="E418" s="93"/>
      <c r="F418" s="55"/>
      <c r="G418" s="55"/>
      <c r="H418" s="55"/>
      <c r="I418" s="55"/>
      <c r="J418" s="55"/>
      <c r="K418" s="55"/>
      <c r="L418" s="55"/>
      <c r="M418" s="55"/>
      <c r="N418" s="55"/>
      <c r="O418" s="55"/>
      <c r="P418" s="55"/>
      <c r="Q418" s="55"/>
      <c r="R418" s="55"/>
      <c r="S418" s="55"/>
      <c r="T418" s="55"/>
      <c r="U418" s="55"/>
      <c r="V418" s="55"/>
      <c r="W418" s="55"/>
      <c r="X418" s="55"/>
      <c r="Y418" s="55"/>
      <c r="Z418" s="55"/>
      <c r="AA418" s="55"/>
      <c r="AB418" s="55"/>
    </row>
    <row r="419" spans="1:28" ht="15">
      <c r="A419" s="55"/>
      <c r="B419" s="55"/>
      <c r="C419" s="55"/>
      <c r="D419" s="104"/>
      <c r="E419" s="93"/>
      <c r="F419" s="55"/>
      <c r="G419" s="55"/>
      <c r="H419" s="55"/>
      <c r="I419" s="55"/>
      <c r="J419" s="55"/>
      <c r="K419" s="55"/>
      <c r="L419" s="55"/>
      <c r="M419" s="55"/>
      <c r="N419" s="55"/>
      <c r="O419" s="55"/>
      <c r="P419" s="55"/>
      <c r="Q419" s="55"/>
      <c r="R419" s="55"/>
      <c r="S419" s="55"/>
      <c r="T419" s="55"/>
      <c r="U419" s="55"/>
      <c r="V419" s="55"/>
      <c r="W419" s="55"/>
      <c r="X419" s="55"/>
      <c r="Y419" s="55"/>
      <c r="Z419" s="55"/>
      <c r="AA419" s="55"/>
      <c r="AB419" s="55"/>
    </row>
    <row r="420" spans="1:28" ht="15">
      <c r="A420" s="55"/>
      <c r="B420" s="55"/>
      <c r="C420" s="55"/>
      <c r="D420" s="104"/>
      <c r="E420" s="93"/>
      <c r="F420" s="55"/>
      <c r="G420" s="55"/>
      <c r="H420" s="55"/>
      <c r="I420" s="55"/>
      <c r="J420" s="55"/>
      <c r="K420" s="55"/>
      <c r="L420" s="55"/>
      <c r="M420" s="55"/>
      <c r="N420" s="55"/>
      <c r="O420" s="55"/>
      <c r="P420" s="55"/>
      <c r="Q420" s="55"/>
      <c r="R420" s="55"/>
      <c r="S420" s="55"/>
      <c r="T420" s="55"/>
      <c r="U420" s="55"/>
      <c r="V420" s="55"/>
      <c r="W420" s="55"/>
      <c r="X420" s="55"/>
      <c r="Y420" s="55"/>
      <c r="Z420" s="55"/>
      <c r="AA420" s="55"/>
      <c r="AB420" s="55"/>
    </row>
    <row r="421" spans="1:28" ht="15">
      <c r="A421" s="55"/>
      <c r="B421" s="55"/>
      <c r="C421" s="55"/>
      <c r="D421" s="104"/>
      <c r="E421" s="93"/>
      <c r="F421" s="55"/>
      <c r="G421" s="55"/>
      <c r="H421" s="55"/>
      <c r="I421" s="55"/>
      <c r="J421" s="55"/>
      <c r="K421" s="55"/>
      <c r="L421" s="55"/>
      <c r="M421" s="55"/>
      <c r="N421" s="55"/>
      <c r="O421" s="55"/>
      <c r="P421" s="55"/>
      <c r="Q421" s="55"/>
      <c r="R421" s="55"/>
      <c r="S421" s="55"/>
      <c r="T421" s="55"/>
      <c r="U421" s="55"/>
      <c r="V421" s="55"/>
      <c r="W421" s="55"/>
      <c r="X421" s="55"/>
      <c r="Y421" s="55"/>
      <c r="Z421" s="55"/>
      <c r="AA421" s="55"/>
      <c r="AB421" s="55"/>
    </row>
    <row r="422" spans="1:28" ht="15">
      <c r="A422" s="55"/>
      <c r="B422" s="55"/>
      <c r="C422" s="55"/>
      <c r="D422" s="104"/>
      <c r="E422" s="93"/>
      <c r="F422" s="55"/>
      <c r="G422" s="55"/>
      <c r="H422" s="55"/>
      <c r="I422" s="55"/>
      <c r="J422" s="55"/>
      <c r="K422" s="55"/>
      <c r="L422" s="55"/>
      <c r="M422" s="55"/>
      <c r="N422" s="55"/>
      <c r="O422" s="55"/>
      <c r="P422" s="55"/>
      <c r="Q422" s="55"/>
      <c r="R422" s="55"/>
      <c r="S422" s="55"/>
      <c r="T422" s="55"/>
      <c r="U422" s="55"/>
      <c r="V422" s="55"/>
      <c r="W422" s="55"/>
      <c r="X422" s="55"/>
      <c r="Y422" s="55"/>
      <c r="Z422" s="55"/>
      <c r="AA422" s="55"/>
      <c r="AB422" s="55"/>
    </row>
    <row r="423" spans="1:28" ht="15">
      <c r="A423" s="55"/>
      <c r="B423" s="55"/>
      <c r="C423" s="55"/>
      <c r="D423" s="104"/>
      <c r="E423" s="93"/>
      <c r="F423" s="55"/>
      <c r="G423" s="55"/>
      <c r="H423" s="55"/>
      <c r="I423" s="55"/>
      <c r="J423" s="55"/>
      <c r="K423" s="55"/>
      <c r="L423" s="55"/>
      <c r="M423" s="55"/>
      <c r="N423" s="55"/>
      <c r="O423" s="55"/>
      <c r="P423" s="55"/>
      <c r="Q423" s="55"/>
      <c r="R423" s="55"/>
      <c r="S423" s="55"/>
      <c r="T423" s="55"/>
      <c r="U423" s="55"/>
      <c r="V423" s="55"/>
      <c r="W423" s="55"/>
      <c r="X423" s="55"/>
      <c r="Y423" s="55"/>
      <c r="Z423" s="55"/>
      <c r="AA423" s="55"/>
      <c r="AB423" s="55"/>
    </row>
    <row r="424" spans="1:28" ht="15">
      <c r="A424" s="55"/>
      <c r="B424" s="55"/>
      <c r="C424" s="55"/>
      <c r="D424" s="104"/>
      <c r="E424" s="93"/>
      <c r="F424" s="55"/>
      <c r="G424" s="55"/>
      <c r="H424" s="55"/>
      <c r="I424" s="55"/>
      <c r="J424" s="55"/>
      <c r="K424" s="55"/>
      <c r="L424" s="55"/>
      <c r="M424" s="55"/>
      <c r="N424" s="55"/>
      <c r="O424" s="55"/>
      <c r="P424" s="55"/>
      <c r="Q424" s="55"/>
      <c r="R424" s="55"/>
      <c r="S424" s="55"/>
      <c r="T424" s="55"/>
      <c r="U424" s="55"/>
      <c r="V424" s="55"/>
      <c r="W424" s="55"/>
      <c r="X424" s="55"/>
      <c r="Y424" s="55"/>
      <c r="Z424" s="55"/>
      <c r="AA424" s="55"/>
      <c r="AB424" s="55"/>
    </row>
    <row r="425" spans="1:28" ht="15">
      <c r="A425" s="55"/>
      <c r="B425" s="55"/>
      <c r="C425" s="55"/>
      <c r="D425" s="104"/>
      <c r="E425" s="93"/>
      <c r="F425" s="55"/>
      <c r="G425" s="55"/>
      <c r="H425" s="55"/>
      <c r="I425" s="55"/>
      <c r="J425" s="55"/>
      <c r="K425" s="55"/>
      <c r="L425" s="55"/>
      <c r="M425" s="55"/>
      <c r="N425" s="55"/>
      <c r="O425" s="55"/>
      <c r="P425" s="55"/>
      <c r="Q425" s="55"/>
      <c r="R425" s="55"/>
      <c r="S425" s="55"/>
      <c r="T425" s="55"/>
      <c r="U425" s="55"/>
      <c r="V425" s="55"/>
      <c r="W425" s="55"/>
      <c r="X425" s="55"/>
      <c r="Y425" s="55"/>
      <c r="Z425" s="55"/>
      <c r="AA425" s="55"/>
      <c r="AB425" s="55"/>
    </row>
    <row r="426" spans="1:28" ht="15">
      <c r="A426" s="55"/>
      <c r="B426" s="55"/>
      <c r="C426" s="55"/>
      <c r="D426" s="104"/>
      <c r="E426" s="93"/>
      <c r="F426" s="55"/>
      <c r="G426" s="55"/>
      <c r="H426" s="55"/>
      <c r="I426" s="55"/>
      <c r="J426" s="55"/>
      <c r="K426" s="55"/>
      <c r="L426" s="55"/>
      <c r="M426" s="55"/>
      <c r="N426" s="55"/>
      <c r="O426" s="55"/>
      <c r="P426" s="55"/>
      <c r="Q426" s="55"/>
      <c r="R426" s="55"/>
      <c r="S426" s="55"/>
      <c r="T426" s="55"/>
      <c r="U426" s="55"/>
      <c r="V426" s="55"/>
      <c r="W426" s="55"/>
      <c r="X426" s="55"/>
      <c r="Y426" s="55"/>
      <c r="Z426" s="55"/>
      <c r="AA426" s="55"/>
      <c r="AB426" s="55"/>
    </row>
    <row r="427" spans="1:28" ht="15">
      <c r="A427" s="55"/>
      <c r="B427" s="55"/>
      <c r="C427" s="55"/>
      <c r="D427" s="104"/>
      <c r="E427" s="93"/>
      <c r="F427" s="55"/>
      <c r="G427" s="55"/>
      <c r="H427" s="55"/>
      <c r="I427" s="55"/>
      <c r="J427" s="55"/>
      <c r="K427" s="55"/>
      <c r="L427" s="55"/>
      <c r="M427" s="55"/>
      <c r="N427" s="55"/>
      <c r="O427" s="55"/>
      <c r="P427" s="55"/>
      <c r="Q427" s="55"/>
      <c r="R427" s="55"/>
      <c r="S427" s="55"/>
      <c r="T427" s="55"/>
      <c r="U427" s="55"/>
      <c r="V427" s="55"/>
      <c r="W427" s="55"/>
      <c r="X427" s="55"/>
      <c r="Y427" s="55"/>
      <c r="Z427" s="55"/>
      <c r="AA427" s="55"/>
      <c r="AB427" s="55"/>
    </row>
    <row r="428" spans="1:28" ht="15">
      <c r="A428" s="55"/>
      <c r="B428" s="55"/>
      <c r="C428" s="55"/>
      <c r="D428" s="104"/>
      <c r="E428" s="93"/>
      <c r="F428" s="55"/>
      <c r="G428" s="55"/>
      <c r="H428" s="55"/>
      <c r="I428" s="55"/>
      <c r="J428" s="55"/>
      <c r="K428" s="55"/>
      <c r="L428" s="55"/>
      <c r="M428" s="55"/>
      <c r="N428" s="55"/>
      <c r="O428" s="55"/>
      <c r="P428" s="55"/>
      <c r="Q428" s="55"/>
      <c r="R428" s="55"/>
      <c r="S428" s="55"/>
      <c r="T428" s="55"/>
      <c r="U428" s="55"/>
      <c r="V428" s="55"/>
      <c r="W428" s="55"/>
      <c r="X428" s="55"/>
      <c r="Y428" s="55"/>
      <c r="Z428" s="55"/>
      <c r="AA428" s="55"/>
      <c r="AB428" s="55"/>
    </row>
    <row r="429" spans="1:28" ht="15">
      <c r="A429" s="55"/>
      <c r="B429" s="55"/>
      <c r="C429" s="55"/>
      <c r="D429" s="104"/>
      <c r="E429" s="93"/>
      <c r="F429" s="55"/>
      <c r="G429" s="55"/>
      <c r="H429" s="55"/>
      <c r="I429" s="55"/>
      <c r="J429" s="55"/>
      <c r="K429" s="55"/>
      <c r="L429" s="55"/>
      <c r="M429" s="55"/>
      <c r="N429" s="55"/>
      <c r="O429" s="55"/>
      <c r="P429" s="55"/>
      <c r="Q429" s="55"/>
      <c r="R429" s="55"/>
      <c r="S429" s="55"/>
      <c r="T429" s="55"/>
      <c r="U429" s="55"/>
      <c r="V429" s="55"/>
      <c r="W429" s="55"/>
      <c r="X429" s="55"/>
      <c r="Y429" s="55"/>
      <c r="Z429" s="55"/>
      <c r="AA429" s="55"/>
      <c r="AB429" s="55"/>
    </row>
    <row r="430" spans="1:28" ht="15">
      <c r="A430" s="55"/>
      <c r="B430" s="55"/>
      <c r="C430" s="55"/>
      <c r="D430" s="104"/>
      <c r="E430" s="93"/>
      <c r="F430" s="55"/>
      <c r="G430" s="55"/>
      <c r="H430" s="55"/>
      <c r="I430" s="55"/>
      <c r="J430" s="55"/>
      <c r="K430" s="55"/>
      <c r="L430" s="55"/>
      <c r="M430" s="55"/>
      <c r="N430" s="55"/>
      <c r="O430" s="55"/>
      <c r="P430" s="55"/>
      <c r="Q430" s="55"/>
      <c r="R430" s="55"/>
      <c r="S430" s="55"/>
      <c r="T430" s="55"/>
      <c r="U430" s="55"/>
      <c r="V430" s="55"/>
      <c r="W430" s="55"/>
      <c r="X430" s="55"/>
      <c r="Y430" s="55"/>
      <c r="Z430" s="55"/>
      <c r="AA430" s="55"/>
      <c r="AB430" s="55"/>
    </row>
    <row r="431" spans="1:28" ht="15">
      <c r="A431" s="55"/>
      <c r="B431" s="55"/>
      <c r="C431" s="55"/>
      <c r="D431" s="104"/>
      <c r="E431" s="93"/>
      <c r="F431" s="55"/>
      <c r="G431" s="55"/>
      <c r="H431" s="55"/>
      <c r="I431" s="55"/>
      <c r="J431" s="55"/>
      <c r="K431" s="55"/>
      <c r="L431" s="55"/>
      <c r="M431" s="55"/>
      <c r="N431" s="55"/>
      <c r="O431" s="55"/>
      <c r="P431" s="55"/>
      <c r="Q431" s="55"/>
      <c r="R431" s="55"/>
      <c r="S431" s="55"/>
      <c r="T431" s="55"/>
      <c r="U431" s="55"/>
      <c r="V431" s="55"/>
      <c r="W431" s="55"/>
      <c r="X431" s="55"/>
      <c r="Y431" s="55"/>
      <c r="Z431" s="55"/>
      <c r="AA431" s="55"/>
      <c r="AB431" s="55"/>
    </row>
    <row r="432" spans="1:28" ht="15">
      <c r="A432" s="55"/>
      <c r="B432" s="55"/>
      <c r="C432" s="55"/>
      <c r="D432" s="104"/>
      <c r="E432" s="93"/>
      <c r="F432" s="55"/>
      <c r="G432" s="55"/>
      <c r="H432" s="55"/>
      <c r="I432" s="55"/>
      <c r="J432" s="55"/>
      <c r="K432" s="55"/>
      <c r="L432" s="55"/>
      <c r="M432" s="55"/>
      <c r="N432" s="55"/>
      <c r="O432" s="55"/>
      <c r="P432" s="55"/>
      <c r="Q432" s="55"/>
      <c r="R432" s="55"/>
      <c r="S432" s="55"/>
      <c r="T432" s="55"/>
      <c r="U432" s="55"/>
      <c r="V432" s="55"/>
      <c r="W432" s="55"/>
      <c r="X432" s="55"/>
      <c r="Y432" s="55"/>
      <c r="Z432" s="55"/>
      <c r="AA432" s="55"/>
      <c r="AB432" s="55"/>
    </row>
    <row r="433" spans="1:28" ht="15">
      <c r="A433" s="55"/>
      <c r="B433" s="55"/>
      <c r="C433" s="55"/>
      <c r="D433" s="104"/>
      <c r="E433" s="93"/>
      <c r="F433" s="55"/>
      <c r="G433" s="55"/>
      <c r="H433" s="55"/>
      <c r="I433" s="55"/>
      <c r="J433" s="55"/>
      <c r="K433" s="55"/>
      <c r="L433" s="55"/>
      <c r="M433" s="55"/>
      <c r="N433" s="55"/>
      <c r="O433" s="55"/>
      <c r="P433" s="55"/>
      <c r="Q433" s="55"/>
      <c r="R433" s="55"/>
      <c r="S433" s="55"/>
      <c r="T433" s="55"/>
      <c r="U433" s="55"/>
      <c r="V433" s="55"/>
      <c r="W433" s="55"/>
      <c r="X433" s="55"/>
      <c r="Y433" s="55"/>
      <c r="Z433" s="55"/>
      <c r="AA433" s="55"/>
      <c r="AB433" s="55"/>
    </row>
    <row r="434" spans="1:28" ht="15">
      <c r="A434" s="55"/>
      <c r="B434" s="55"/>
      <c r="C434" s="55"/>
      <c r="D434" s="104"/>
      <c r="E434" s="93"/>
      <c r="F434" s="55"/>
      <c r="G434" s="55"/>
      <c r="H434" s="55"/>
      <c r="I434" s="55"/>
      <c r="J434" s="55"/>
      <c r="K434" s="55"/>
      <c r="L434" s="55"/>
      <c r="M434" s="55"/>
      <c r="N434" s="55"/>
      <c r="O434" s="55"/>
      <c r="P434" s="55"/>
      <c r="Q434" s="55"/>
      <c r="R434" s="55"/>
      <c r="S434" s="55"/>
      <c r="T434" s="55"/>
      <c r="U434" s="55"/>
      <c r="V434" s="55"/>
      <c r="W434" s="55"/>
      <c r="X434" s="55"/>
      <c r="Y434" s="55"/>
      <c r="Z434" s="55"/>
      <c r="AA434" s="55"/>
      <c r="AB434" s="55"/>
    </row>
    <row r="435" spans="1:28" ht="15">
      <c r="A435" s="55"/>
      <c r="B435" s="55"/>
      <c r="C435" s="55"/>
      <c r="D435" s="104"/>
      <c r="E435" s="93"/>
      <c r="F435" s="55"/>
      <c r="G435" s="55"/>
      <c r="H435" s="55"/>
      <c r="I435" s="55"/>
      <c r="J435" s="55"/>
      <c r="K435" s="55"/>
      <c r="L435" s="55"/>
      <c r="M435" s="55"/>
      <c r="N435" s="55"/>
      <c r="O435" s="55"/>
      <c r="P435" s="55"/>
      <c r="Q435" s="55"/>
      <c r="R435" s="55"/>
      <c r="S435" s="55"/>
      <c r="T435" s="55"/>
      <c r="U435" s="55"/>
      <c r="V435" s="55"/>
      <c r="W435" s="55"/>
      <c r="X435" s="55"/>
      <c r="Y435" s="55"/>
      <c r="Z435" s="55"/>
      <c r="AA435" s="55"/>
      <c r="AB435" s="55"/>
    </row>
    <row r="436" spans="1:28" ht="15">
      <c r="A436" s="55"/>
      <c r="B436" s="55"/>
      <c r="C436" s="55"/>
      <c r="D436" s="104"/>
      <c r="E436" s="93"/>
      <c r="F436" s="55"/>
      <c r="G436" s="55"/>
      <c r="H436" s="55"/>
      <c r="I436" s="55"/>
      <c r="J436" s="55"/>
      <c r="K436" s="55"/>
      <c r="L436" s="55"/>
      <c r="M436" s="55"/>
      <c r="N436" s="55"/>
      <c r="O436" s="55"/>
      <c r="P436" s="55"/>
      <c r="Q436" s="55"/>
      <c r="R436" s="55"/>
      <c r="S436" s="55"/>
      <c r="T436" s="55"/>
      <c r="U436" s="55"/>
      <c r="V436" s="55"/>
      <c r="W436" s="55"/>
      <c r="X436" s="55"/>
      <c r="Y436" s="55"/>
      <c r="Z436" s="55"/>
      <c r="AA436" s="55"/>
      <c r="AB436" s="55"/>
    </row>
    <row r="437" spans="1:28" ht="15">
      <c r="A437" s="55"/>
      <c r="B437" s="55"/>
      <c r="C437" s="55"/>
      <c r="D437" s="104"/>
      <c r="E437" s="93"/>
      <c r="F437" s="55"/>
      <c r="G437" s="55"/>
      <c r="H437" s="55"/>
      <c r="I437" s="55"/>
      <c r="J437" s="55"/>
      <c r="K437" s="55"/>
      <c r="L437" s="55"/>
      <c r="M437" s="55"/>
      <c r="N437" s="55"/>
      <c r="O437" s="55"/>
      <c r="P437" s="55"/>
      <c r="Q437" s="55"/>
      <c r="R437" s="55"/>
      <c r="S437" s="55"/>
      <c r="T437" s="55"/>
      <c r="U437" s="55"/>
      <c r="V437" s="55"/>
      <c r="W437" s="55"/>
      <c r="X437" s="55"/>
      <c r="Y437" s="55"/>
      <c r="Z437" s="55"/>
      <c r="AA437" s="55"/>
      <c r="AB437" s="55"/>
    </row>
    <row r="438" spans="1:28" ht="15">
      <c r="A438" s="55"/>
      <c r="B438" s="55"/>
      <c r="C438" s="55"/>
      <c r="D438" s="104"/>
      <c r="E438" s="93"/>
      <c r="F438" s="55"/>
      <c r="G438" s="55"/>
      <c r="H438" s="55"/>
      <c r="I438" s="55"/>
      <c r="J438" s="55"/>
      <c r="K438" s="55"/>
      <c r="L438" s="55"/>
      <c r="M438" s="55"/>
      <c r="N438" s="55"/>
      <c r="O438" s="55"/>
      <c r="P438" s="55"/>
      <c r="Q438" s="55"/>
      <c r="R438" s="55"/>
      <c r="S438" s="55"/>
      <c r="T438" s="55"/>
      <c r="U438" s="55"/>
      <c r="V438" s="55"/>
      <c r="W438" s="55"/>
      <c r="X438" s="55"/>
      <c r="Y438" s="55"/>
      <c r="Z438" s="55"/>
      <c r="AA438" s="55"/>
      <c r="AB438" s="55"/>
    </row>
    <row r="439" spans="1:28" ht="15">
      <c r="A439" s="55"/>
      <c r="B439" s="55"/>
      <c r="C439" s="55"/>
      <c r="D439" s="104"/>
      <c r="E439" s="93"/>
      <c r="F439" s="55"/>
      <c r="G439" s="55"/>
      <c r="H439" s="55"/>
      <c r="I439" s="55"/>
      <c r="J439" s="55"/>
      <c r="K439" s="55"/>
      <c r="L439" s="55"/>
      <c r="M439" s="55"/>
      <c r="N439" s="55"/>
      <c r="O439" s="55"/>
      <c r="P439" s="55"/>
      <c r="Q439" s="55"/>
      <c r="R439" s="55"/>
      <c r="S439" s="55"/>
      <c r="T439" s="55"/>
      <c r="U439" s="55"/>
      <c r="V439" s="55"/>
      <c r="W439" s="55"/>
      <c r="X439" s="55"/>
      <c r="Y439" s="55"/>
      <c r="Z439" s="55"/>
      <c r="AA439" s="55"/>
      <c r="AB439" s="55"/>
    </row>
    <row r="440" spans="1:28" ht="15">
      <c r="A440" s="55"/>
      <c r="B440" s="55"/>
      <c r="C440" s="55"/>
      <c r="D440" s="104"/>
      <c r="E440" s="93"/>
      <c r="F440" s="55"/>
      <c r="G440" s="55"/>
      <c r="H440" s="55"/>
      <c r="I440" s="55"/>
      <c r="J440" s="55"/>
      <c r="K440" s="55"/>
      <c r="L440" s="55"/>
      <c r="M440" s="55"/>
      <c r="N440" s="55"/>
      <c r="O440" s="55"/>
      <c r="P440" s="55"/>
      <c r="Q440" s="55"/>
      <c r="R440" s="55"/>
      <c r="S440" s="55"/>
      <c r="T440" s="55"/>
      <c r="U440" s="55"/>
      <c r="V440" s="55"/>
      <c r="W440" s="55"/>
      <c r="X440" s="55"/>
      <c r="Y440" s="55"/>
      <c r="Z440" s="55"/>
      <c r="AA440" s="55"/>
      <c r="AB440" s="55"/>
    </row>
    <row r="441" spans="1:28" ht="15">
      <c r="A441" s="55"/>
      <c r="B441" s="55"/>
      <c r="C441" s="55"/>
      <c r="D441" s="104"/>
      <c r="E441" s="93"/>
      <c r="F441" s="55"/>
      <c r="G441" s="55"/>
      <c r="H441" s="55"/>
      <c r="I441" s="55"/>
      <c r="J441" s="55"/>
      <c r="K441" s="55"/>
      <c r="L441" s="55"/>
      <c r="M441" s="55"/>
      <c r="N441" s="55"/>
      <c r="O441" s="55"/>
      <c r="P441" s="55"/>
      <c r="Q441" s="55"/>
      <c r="R441" s="55"/>
      <c r="S441" s="55"/>
      <c r="T441" s="55"/>
      <c r="U441" s="55"/>
      <c r="V441" s="55"/>
      <c r="W441" s="55"/>
      <c r="X441" s="55"/>
      <c r="Y441" s="55"/>
      <c r="Z441" s="55"/>
      <c r="AA441" s="55"/>
      <c r="AB441" s="55"/>
    </row>
    <row r="442" spans="1:28" ht="15">
      <c r="A442" s="55"/>
      <c r="B442" s="55"/>
      <c r="C442" s="55"/>
      <c r="D442" s="104"/>
      <c r="E442" s="93"/>
      <c r="F442" s="55"/>
      <c r="G442" s="55"/>
      <c r="H442" s="55"/>
      <c r="I442" s="55"/>
      <c r="J442" s="55"/>
      <c r="K442" s="55"/>
      <c r="L442" s="55"/>
      <c r="M442" s="55"/>
      <c r="N442" s="55"/>
      <c r="O442" s="55"/>
      <c r="P442" s="55"/>
      <c r="Q442" s="55"/>
      <c r="R442" s="55"/>
      <c r="S442" s="55"/>
      <c r="T442" s="55"/>
      <c r="U442" s="55"/>
      <c r="V442" s="55"/>
      <c r="W442" s="55"/>
      <c r="X442" s="55"/>
      <c r="Y442" s="55"/>
      <c r="Z442" s="55"/>
      <c r="AA442" s="55"/>
      <c r="AB442" s="55"/>
    </row>
    <row r="443" spans="1:28" ht="15">
      <c r="A443" s="55"/>
      <c r="B443" s="55"/>
      <c r="C443" s="55"/>
      <c r="D443" s="104"/>
      <c r="E443" s="93"/>
      <c r="F443" s="55"/>
      <c r="G443" s="55"/>
      <c r="H443" s="55"/>
      <c r="I443" s="55"/>
      <c r="J443" s="55"/>
      <c r="K443" s="55"/>
      <c r="L443" s="55"/>
      <c r="M443" s="55"/>
      <c r="N443" s="55"/>
      <c r="O443" s="55"/>
      <c r="P443" s="55"/>
      <c r="Q443" s="55"/>
      <c r="R443" s="55"/>
      <c r="S443" s="55"/>
      <c r="T443" s="55"/>
      <c r="U443" s="55"/>
      <c r="V443" s="55"/>
      <c r="W443" s="55"/>
      <c r="X443" s="55"/>
      <c r="Y443" s="55"/>
      <c r="Z443" s="55"/>
      <c r="AA443" s="55"/>
      <c r="AB443" s="55"/>
    </row>
    <row r="444" spans="1:28" ht="15">
      <c r="A444" s="55"/>
      <c r="B444" s="55"/>
      <c r="C444" s="55"/>
      <c r="D444" s="104"/>
      <c r="E444" s="93"/>
      <c r="F444" s="55"/>
      <c r="G444" s="55"/>
      <c r="H444" s="55"/>
      <c r="I444" s="55"/>
      <c r="J444" s="55"/>
      <c r="K444" s="55"/>
      <c r="L444" s="55"/>
      <c r="M444" s="55"/>
      <c r="N444" s="55"/>
      <c r="O444" s="55"/>
      <c r="P444" s="55"/>
      <c r="Q444" s="55"/>
      <c r="R444" s="55"/>
      <c r="S444" s="55"/>
      <c r="T444" s="55"/>
      <c r="U444" s="55"/>
      <c r="V444" s="55"/>
      <c r="W444" s="55"/>
      <c r="X444" s="55"/>
      <c r="Y444" s="55"/>
      <c r="Z444" s="55"/>
      <c r="AA444" s="55"/>
      <c r="AB444" s="55"/>
    </row>
    <row r="445" spans="1:28" ht="15">
      <c r="A445" s="55"/>
      <c r="B445" s="55"/>
      <c r="C445" s="55"/>
      <c r="D445" s="104"/>
      <c r="E445" s="93"/>
      <c r="F445" s="55"/>
      <c r="G445" s="55"/>
      <c r="H445" s="55"/>
      <c r="I445" s="55"/>
      <c r="J445" s="55"/>
      <c r="K445" s="55"/>
      <c r="L445" s="55"/>
      <c r="M445" s="55"/>
      <c r="N445" s="55"/>
      <c r="O445" s="55"/>
      <c r="P445" s="55"/>
      <c r="Q445" s="55"/>
      <c r="R445" s="55"/>
      <c r="S445" s="55"/>
      <c r="T445" s="55"/>
      <c r="U445" s="55"/>
      <c r="V445" s="55"/>
      <c r="W445" s="55"/>
      <c r="X445" s="55"/>
      <c r="Y445" s="55"/>
      <c r="Z445" s="55"/>
      <c r="AA445" s="55"/>
      <c r="AB445" s="55"/>
    </row>
    <row r="446" spans="1:28" ht="15">
      <c r="A446" s="55"/>
      <c r="B446" s="55"/>
      <c r="C446" s="55"/>
      <c r="D446" s="104"/>
      <c r="E446" s="93"/>
      <c r="F446" s="55"/>
      <c r="G446" s="55"/>
      <c r="H446" s="55"/>
      <c r="I446" s="55"/>
      <c r="J446" s="55"/>
      <c r="K446" s="55"/>
      <c r="L446" s="55"/>
      <c r="M446" s="55"/>
      <c r="N446" s="55"/>
      <c r="O446" s="55"/>
      <c r="P446" s="55"/>
      <c r="Q446" s="55"/>
      <c r="R446" s="55"/>
      <c r="S446" s="55"/>
      <c r="T446" s="55"/>
      <c r="U446" s="55"/>
      <c r="V446" s="55"/>
      <c r="W446" s="55"/>
      <c r="X446" s="55"/>
      <c r="Y446" s="55"/>
      <c r="Z446" s="55"/>
      <c r="AA446" s="55"/>
      <c r="AB446" s="55"/>
    </row>
    <row r="447" spans="1:28" ht="15">
      <c r="A447" s="55"/>
      <c r="B447" s="55"/>
      <c r="C447" s="55"/>
      <c r="D447" s="104"/>
      <c r="E447" s="93"/>
      <c r="F447" s="55"/>
      <c r="G447" s="55"/>
      <c r="H447" s="55"/>
      <c r="I447" s="55"/>
      <c r="J447" s="55"/>
      <c r="K447" s="55"/>
      <c r="L447" s="55"/>
      <c r="M447" s="55"/>
      <c r="N447" s="55"/>
      <c r="O447" s="55"/>
      <c r="P447" s="55"/>
      <c r="Q447" s="55"/>
      <c r="R447" s="55"/>
      <c r="S447" s="55"/>
      <c r="T447" s="55"/>
      <c r="U447" s="55"/>
      <c r="V447" s="55"/>
      <c r="W447" s="55"/>
      <c r="X447" s="55"/>
      <c r="Y447" s="55"/>
      <c r="Z447" s="55"/>
      <c r="AA447" s="55"/>
      <c r="AB447" s="55"/>
    </row>
    <row r="448" spans="1:28" ht="15">
      <c r="A448" s="55"/>
      <c r="B448" s="55"/>
      <c r="C448" s="55"/>
      <c r="D448" s="104"/>
      <c r="E448" s="93"/>
      <c r="F448" s="55"/>
      <c r="G448" s="55"/>
      <c r="H448" s="55"/>
      <c r="I448" s="55"/>
      <c r="J448" s="55"/>
      <c r="K448" s="55"/>
      <c r="L448" s="55"/>
      <c r="M448" s="55"/>
      <c r="N448" s="55"/>
      <c r="O448" s="55"/>
      <c r="P448" s="55"/>
      <c r="Q448" s="55"/>
      <c r="R448" s="55"/>
      <c r="S448" s="55"/>
      <c r="T448" s="55"/>
      <c r="U448" s="55"/>
      <c r="V448" s="55"/>
      <c r="W448" s="55"/>
      <c r="X448" s="55"/>
      <c r="Y448" s="55"/>
      <c r="Z448" s="55"/>
      <c r="AA448" s="55"/>
      <c r="AB448" s="55"/>
    </row>
    <row r="449" spans="1:28" ht="15">
      <c r="A449" s="55"/>
      <c r="B449" s="55"/>
      <c r="C449" s="55"/>
      <c r="D449" s="104"/>
      <c r="E449" s="93"/>
      <c r="F449" s="55"/>
      <c r="G449" s="55"/>
      <c r="H449" s="55"/>
      <c r="I449" s="55"/>
      <c r="J449" s="55"/>
      <c r="K449" s="55"/>
      <c r="L449" s="55"/>
      <c r="M449" s="55"/>
      <c r="N449" s="55"/>
      <c r="O449" s="55"/>
      <c r="P449" s="55"/>
      <c r="Q449" s="55"/>
      <c r="R449" s="55"/>
      <c r="S449" s="55"/>
      <c r="T449" s="55"/>
      <c r="U449" s="55"/>
      <c r="V449" s="55"/>
      <c r="W449" s="55"/>
      <c r="X449" s="55"/>
      <c r="Y449" s="55"/>
      <c r="Z449" s="55"/>
      <c r="AA449" s="55"/>
      <c r="AB449" s="55"/>
    </row>
    <row r="450" spans="1:28" ht="15">
      <c r="A450" s="55"/>
      <c r="B450" s="55"/>
      <c r="C450" s="55"/>
      <c r="D450" s="104"/>
      <c r="E450" s="93"/>
      <c r="F450" s="55"/>
      <c r="G450" s="55"/>
      <c r="H450" s="55"/>
      <c r="I450" s="55"/>
      <c r="J450" s="55"/>
      <c r="K450" s="55"/>
      <c r="L450" s="55"/>
      <c r="M450" s="55"/>
      <c r="N450" s="55"/>
      <c r="O450" s="55"/>
      <c r="P450" s="55"/>
      <c r="Q450" s="55"/>
      <c r="R450" s="55"/>
      <c r="S450" s="55"/>
      <c r="T450" s="55"/>
      <c r="U450" s="55"/>
      <c r="V450" s="55"/>
      <c r="W450" s="55"/>
      <c r="X450" s="55"/>
      <c r="Y450" s="55"/>
      <c r="Z450" s="55"/>
      <c r="AA450" s="55"/>
      <c r="AB450" s="55"/>
    </row>
    <row r="451" spans="1:28" ht="15">
      <c r="A451" s="55"/>
      <c r="B451" s="55"/>
      <c r="C451" s="55"/>
      <c r="D451" s="104"/>
      <c r="E451" s="93"/>
      <c r="F451" s="55"/>
      <c r="G451" s="55"/>
      <c r="H451" s="55"/>
      <c r="I451" s="55"/>
      <c r="J451" s="55"/>
      <c r="K451" s="55"/>
      <c r="L451" s="55"/>
      <c r="M451" s="55"/>
      <c r="N451" s="55"/>
      <c r="O451" s="55"/>
      <c r="P451" s="55"/>
      <c r="Q451" s="55"/>
      <c r="R451" s="55"/>
      <c r="S451" s="55"/>
      <c r="T451" s="55"/>
      <c r="U451" s="55"/>
      <c r="V451" s="55"/>
      <c r="W451" s="55"/>
      <c r="X451" s="55"/>
      <c r="Y451" s="55"/>
      <c r="Z451" s="55"/>
      <c r="AA451" s="55"/>
      <c r="AB451" s="55"/>
    </row>
    <row r="452" spans="1:28" ht="15">
      <c r="A452" s="55"/>
      <c r="B452" s="55"/>
      <c r="C452" s="55"/>
      <c r="D452" s="104"/>
      <c r="E452" s="93"/>
      <c r="F452" s="55"/>
      <c r="G452" s="55"/>
      <c r="H452" s="55"/>
      <c r="I452" s="55"/>
      <c r="J452" s="55"/>
      <c r="K452" s="55"/>
      <c r="L452" s="55"/>
      <c r="M452" s="55"/>
      <c r="N452" s="55"/>
      <c r="O452" s="55"/>
      <c r="P452" s="55"/>
      <c r="Q452" s="55"/>
      <c r="R452" s="55"/>
      <c r="S452" s="55"/>
      <c r="T452" s="55"/>
      <c r="U452" s="55"/>
      <c r="V452" s="55"/>
      <c r="W452" s="55"/>
      <c r="X452" s="55"/>
      <c r="Y452" s="55"/>
      <c r="Z452" s="55"/>
      <c r="AA452" s="55"/>
      <c r="AB452" s="55"/>
    </row>
    <row r="453" spans="1:28" ht="15">
      <c r="A453" s="55"/>
      <c r="B453" s="55"/>
      <c r="C453" s="55"/>
      <c r="D453" s="104"/>
      <c r="E453" s="93"/>
      <c r="F453" s="55"/>
      <c r="G453" s="55"/>
      <c r="H453" s="55"/>
      <c r="I453" s="55"/>
      <c r="J453" s="55"/>
      <c r="K453" s="55"/>
      <c r="L453" s="55"/>
      <c r="M453" s="55"/>
      <c r="N453" s="55"/>
      <c r="O453" s="55"/>
      <c r="P453" s="55"/>
      <c r="Q453" s="55"/>
      <c r="R453" s="55"/>
      <c r="S453" s="55"/>
      <c r="T453" s="55"/>
      <c r="U453" s="55"/>
      <c r="V453" s="55"/>
      <c r="W453" s="55"/>
      <c r="X453" s="55"/>
      <c r="Y453" s="55"/>
      <c r="Z453" s="55"/>
      <c r="AA453" s="55"/>
      <c r="AB453" s="55"/>
    </row>
    <row r="454" spans="1:28" ht="15">
      <c r="A454" s="55"/>
      <c r="B454" s="55"/>
      <c r="C454" s="55"/>
      <c r="D454" s="104"/>
      <c r="E454" s="93"/>
      <c r="F454" s="55"/>
      <c r="G454" s="55"/>
      <c r="H454" s="55"/>
      <c r="I454" s="55"/>
      <c r="J454" s="55"/>
      <c r="K454" s="55"/>
      <c r="L454" s="55"/>
      <c r="M454" s="55"/>
      <c r="N454" s="55"/>
      <c r="O454" s="55"/>
      <c r="P454" s="55"/>
      <c r="Q454" s="55"/>
      <c r="R454" s="55"/>
      <c r="S454" s="55"/>
      <c r="T454" s="55"/>
      <c r="U454" s="55"/>
      <c r="V454" s="55"/>
      <c r="W454" s="55"/>
      <c r="X454" s="55"/>
      <c r="Y454" s="55"/>
      <c r="Z454" s="55"/>
      <c r="AA454" s="55"/>
      <c r="AB454" s="55"/>
    </row>
    <row r="455" spans="1:28" ht="15">
      <c r="A455" s="55"/>
      <c r="B455" s="55"/>
      <c r="C455" s="55"/>
      <c r="D455" s="104"/>
      <c r="E455" s="93"/>
      <c r="F455" s="55"/>
      <c r="G455" s="55"/>
      <c r="H455" s="55"/>
      <c r="I455" s="55"/>
      <c r="J455" s="55"/>
      <c r="K455" s="55"/>
      <c r="L455" s="55"/>
      <c r="M455" s="55"/>
      <c r="N455" s="55"/>
      <c r="O455" s="55"/>
      <c r="P455" s="55"/>
      <c r="Q455" s="55"/>
      <c r="R455" s="55"/>
      <c r="S455" s="55"/>
      <c r="T455" s="55"/>
      <c r="U455" s="55"/>
      <c r="V455" s="55"/>
      <c r="W455" s="55"/>
      <c r="X455" s="55"/>
      <c r="Y455" s="55"/>
      <c r="Z455" s="55"/>
      <c r="AA455" s="55"/>
      <c r="AB455" s="55"/>
    </row>
    <row r="456" spans="1:28" ht="15">
      <c r="A456" s="55"/>
      <c r="B456" s="55"/>
      <c r="C456" s="55"/>
      <c r="D456" s="104"/>
      <c r="E456" s="93"/>
      <c r="F456" s="55"/>
      <c r="G456" s="55"/>
      <c r="H456" s="55"/>
      <c r="I456" s="55"/>
      <c r="J456" s="55"/>
      <c r="K456" s="55"/>
      <c r="L456" s="55"/>
      <c r="M456" s="55"/>
      <c r="N456" s="55"/>
      <c r="O456" s="55"/>
      <c r="P456" s="55"/>
      <c r="Q456" s="55"/>
      <c r="R456" s="55"/>
      <c r="S456" s="55"/>
      <c r="T456" s="55"/>
      <c r="U456" s="55"/>
      <c r="V456" s="55"/>
      <c r="W456" s="55"/>
      <c r="X456" s="55"/>
      <c r="Y456" s="55"/>
      <c r="Z456" s="55"/>
      <c r="AA456" s="55"/>
      <c r="AB456" s="55"/>
    </row>
    <row r="457" spans="1:28" ht="15">
      <c r="A457" s="55"/>
      <c r="B457" s="55"/>
      <c r="C457" s="55"/>
      <c r="D457" s="104"/>
      <c r="E457" s="93"/>
      <c r="F457" s="55"/>
      <c r="G457" s="55"/>
      <c r="H457" s="55"/>
      <c r="I457" s="55"/>
      <c r="J457" s="55"/>
      <c r="K457" s="55"/>
      <c r="L457" s="55"/>
      <c r="M457" s="55"/>
      <c r="N457" s="55"/>
      <c r="O457" s="55"/>
      <c r="P457" s="55"/>
      <c r="Q457" s="55"/>
      <c r="R457" s="55"/>
      <c r="S457" s="55"/>
      <c r="T457" s="55"/>
      <c r="U457" s="55"/>
      <c r="V457" s="55"/>
      <c r="W457" s="55"/>
      <c r="X457" s="55"/>
      <c r="Y457" s="55"/>
      <c r="Z457" s="55"/>
      <c r="AA457" s="55"/>
      <c r="AB457" s="55"/>
    </row>
    <row r="458" spans="1:28" ht="15">
      <c r="A458" s="55"/>
      <c r="B458" s="55"/>
      <c r="C458" s="55"/>
      <c r="D458" s="104"/>
      <c r="E458" s="93"/>
      <c r="F458" s="55"/>
      <c r="G458" s="55"/>
      <c r="H458" s="55"/>
      <c r="I458" s="55"/>
      <c r="J458" s="55"/>
      <c r="K458" s="55"/>
      <c r="L458" s="55"/>
      <c r="M458" s="55"/>
      <c r="N458" s="55"/>
      <c r="O458" s="55"/>
      <c r="P458" s="55"/>
      <c r="Q458" s="55"/>
      <c r="R458" s="55"/>
      <c r="S458" s="55"/>
      <c r="T458" s="55"/>
      <c r="U458" s="55"/>
      <c r="V458" s="55"/>
      <c r="W458" s="55"/>
      <c r="X458" s="55"/>
      <c r="Y458" s="55"/>
      <c r="Z458" s="55"/>
      <c r="AA458" s="55"/>
      <c r="AB458" s="55"/>
    </row>
    <row r="459" spans="1:28" ht="15">
      <c r="A459" s="55"/>
      <c r="B459" s="55"/>
      <c r="C459" s="55"/>
      <c r="D459" s="104"/>
      <c r="E459" s="93"/>
      <c r="F459" s="55"/>
      <c r="G459" s="55"/>
      <c r="H459" s="55"/>
      <c r="I459" s="55"/>
      <c r="J459" s="55"/>
      <c r="K459" s="55"/>
      <c r="L459" s="55"/>
      <c r="M459" s="55"/>
      <c r="N459" s="55"/>
      <c r="O459" s="55"/>
      <c r="P459" s="55"/>
      <c r="Q459" s="55"/>
      <c r="R459" s="55"/>
      <c r="S459" s="55"/>
      <c r="T459" s="55"/>
      <c r="U459" s="55"/>
      <c r="V459" s="55"/>
      <c r="W459" s="55"/>
      <c r="X459" s="55"/>
      <c r="Y459" s="55"/>
      <c r="Z459" s="55"/>
      <c r="AA459" s="55"/>
      <c r="AB459" s="55"/>
    </row>
    <row r="460" spans="1:28" ht="15">
      <c r="A460" s="55"/>
      <c r="B460" s="55"/>
      <c r="C460" s="55"/>
      <c r="D460" s="104"/>
      <c r="E460" s="93"/>
      <c r="F460" s="55"/>
      <c r="G460" s="55"/>
      <c r="H460" s="55"/>
      <c r="I460" s="55"/>
      <c r="J460" s="55"/>
      <c r="K460" s="55"/>
      <c r="L460" s="55"/>
      <c r="M460" s="55"/>
      <c r="N460" s="55"/>
      <c r="O460" s="55"/>
      <c r="P460" s="55"/>
      <c r="Q460" s="55"/>
      <c r="R460" s="55"/>
      <c r="S460" s="55"/>
      <c r="T460" s="55"/>
      <c r="U460" s="55"/>
      <c r="V460" s="55"/>
      <c r="W460" s="55"/>
      <c r="X460" s="55"/>
      <c r="Y460" s="55"/>
      <c r="Z460" s="55"/>
      <c r="AA460" s="55"/>
      <c r="AB460" s="55"/>
    </row>
    <row r="461" spans="1:28" ht="15">
      <c r="A461" s="55"/>
      <c r="B461" s="55"/>
      <c r="C461" s="55"/>
      <c r="D461" s="104"/>
      <c r="E461" s="93"/>
      <c r="F461" s="55"/>
      <c r="G461" s="55"/>
      <c r="H461" s="55"/>
      <c r="I461" s="55"/>
      <c r="J461" s="55"/>
      <c r="K461" s="55"/>
      <c r="L461" s="55"/>
      <c r="M461" s="55"/>
      <c r="N461" s="55"/>
      <c r="O461" s="55"/>
      <c r="P461" s="55"/>
      <c r="Q461" s="55"/>
      <c r="R461" s="55"/>
      <c r="S461" s="55"/>
      <c r="T461" s="55"/>
      <c r="U461" s="55"/>
      <c r="V461" s="55"/>
      <c r="W461" s="55"/>
      <c r="X461" s="55"/>
      <c r="Y461" s="55"/>
      <c r="Z461" s="55"/>
      <c r="AA461" s="55"/>
      <c r="AB461" s="55"/>
    </row>
    <row r="462" spans="1:28" ht="15">
      <c r="A462" s="55"/>
      <c r="B462" s="55"/>
      <c r="C462" s="55"/>
      <c r="D462" s="104"/>
      <c r="E462" s="93"/>
      <c r="F462" s="55"/>
      <c r="G462" s="55"/>
      <c r="H462" s="55"/>
      <c r="I462" s="55"/>
      <c r="J462" s="55"/>
      <c r="K462" s="55"/>
      <c r="L462" s="55"/>
      <c r="M462" s="55"/>
      <c r="N462" s="55"/>
      <c r="O462" s="55"/>
      <c r="P462" s="55"/>
      <c r="Q462" s="55"/>
      <c r="R462" s="55"/>
      <c r="S462" s="55"/>
      <c r="T462" s="55"/>
      <c r="U462" s="55"/>
      <c r="V462" s="55"/>
      <c r="W462" s="55"/>
      <c r="X462" s="55"/>
      <c r="Y462" s="55"/>
      <c r="Z462" s="55"/>
      <c r="AA462" s="55"/>
      <c r="AB462" s="55"/>
    </row>
    <row r="463" spans="1:28" ht="15">
      <c r="A463" s="55"/>
      <c r="B463" s="55"/>
      <c r="C463" s="55"/>
      <c r="D463" s="104"/>
      <c r="E463" s="93"/>
      <c r="F463" s="55"/>
      <c r="G463" s="55"/>
      <c r="H463" s="55"/>
      <c r="I463" s="55"/>
      <c r="J463" s="55"/>
      <c r="K463" s="55"/>
      <c r="L463" s="55"/>
      <c r="M463" s="55"/>
      <c r="N463" s="55"/>
      <c r="O463" s="55"/>
      <c r="P463" s="55"/>
      <c r="Q463" s="55"/>
      <c r="R463" s="55"/>
      <c r="S463" s="55"/>
      <c r="T463" s="55"/>
      <c r="U463" s="55"/>
      <c r="V463" s="55"/>
      <c r="W463" s="55"/>
      <c r="X463" s="55"/>
      <c r="Y463" s="55"/>
      <c r="Z463" s="55"/>
      <c r="AA463" s="55"/>
      <c r="AB463" s="55"/>
    </row>
    <row r="464" spans="1:28" ht="15">
      <c r="A464" s="55"/>
      <c r="B464" s="55"/>
      <c r="C464" s="55"/>
      <c r="D464" s="104"/>
      <c r="E464" s="93"/>
      <c r="F464" s="55"/>
      <c r="G464" s="55"/>
      <c r="H464" s="55"/>
      <c r="I464" s="55"/>
      <c r="J464" s="55"/>
      <c r="K464" s="55"/>
      <c r="L464" s="55"/>
      <c r="M464" s="55"/>
      <c r="N464" s="55"/>
      <c r="O464" s="55"/>
      <c r="P464" s="55"/>
      <c r="Q464" s="55"/>
      <c r="R464" s="55"/>
      <c r="S464" s="55"/>
      <c r="T464" s="55"/>
      <c r="U464" s="55"/>
      <c r="V464" s="55"/>
      <c r="W464" s="55"/>
      <c r="X464" s="55"/>
      <c r="Y464" s="55"/>
      <c r="Z464" s="55"/>
      <c r="AA464" s="55"/>
      <c r="AB464" s="55"/>
    </row>
    <row r="465" spans="1:28" ht="15">
      <c r="A465" s="55"/>
      <c r="B465" s="55"/>
      <c r="C465" s="55"/>
      <c r="D465" s="104"/>
      <c r="E465" s="93"/>
      <c r="F465" s="55"/>
      <c r="G465" s="55"/>
      <c r="H465" s="55"/>
      <c r="I465" s="55"/>
      <c r="J465" s="55"/>
      <c r="K465" s="55"/>
      <c r="L465" s="55"/>
      <c r="M465" s="55"/>
      <c r="N465" s="55"/>
      <c r="O465" s="55"/>
      <c r="P465" s="55"/>
      <c r="Q465" s="55"/>
      <c r="R465" s="55"/>
      <c r="S465" s="55"/>
      <c r="T465" s="55"/>
      <c r="U465" s="55"/>
      <c r="V465" s="55"/>
      <c r="W465" s="55"/>
      <c r="X465" s="55"/>
      <c r="Y465" s="55"/>
      <c r="Z465" s="55"/>
      <c r="AA465" s="55"/>
      <c r="AB465" s="55"/>
    </row>
    <row r="466" spans="1:28" ht="15">
      <c r="A466" s="55"/>
      <c r="B466" s="55"/>
      <c r="C466" s="55"/>
      <c r="D466" s="104"/>
      <c r="E466" s="93"/>
      <c r="F466" s="55"/>
      <c r="G466" s="55"/>
      <c r="H466" s="55"/>
      <c r="I466" s="55"/>
      <c r="J466" s="55"/>
      <c r="K466" s="55"/>
      <c r="L466" s="55"/>
      <c r="M466" s="55"/>
      <c r="N466" s="55"/>
      <c r="O466" s="55"/>
      <c r="P466" s="55"/>
      <c r="Q466" s="55"/>
      <c r="R466" s="55"/>
      <c r="S466" s="55"/>
      <c r="T466" s="55"/>
      <c r="U466" s="55"/>
      <c r="V466" s="55"/>
      <c r="W466" s="55"/>
      <c r="X466" s="55"/>
      <c r="Y466" s="55"/>
      <c r="Z466" s="55"/>
      <c r="AA466" s="55"/>
      <c r="AB466" s="55"/>
    </row>
    <row r="467" spans="1:28" ht="15">
      <c r="A467" s="55"/>
      <c r="B467" s="55"/>
      <c r="C467" s="55"/>
      <c r="D467" s="104"/>
      <c r="E467" s="93"/>
      <c r="F467" s="55"/>
      <c r="G467" s="55"/>
      <c r="H467" s="55"/>
      <c r="I467" s="55"/>
      <c r="J467" s="55"/>
      <c r="K467" s="55"/>
      <c r="L467" s="55"/>
      <c r="M467" s="55"/>
      <c r="N467" s="55"/>
      <c r="O467" s="55"/>
      <c r="P467" s="55"/>
      <c r="Q467" s="55"/>
      <c r="R467" s="55"/>
      <c r="S467" s="55"/>
      <c r="T467" s="55"/>
      <c r="U467" s="55"/>
      <c r="V467" s="55"/>
      <c r="W467" s="55"/>
      <c r="X467" s="55"/>
      <c r="Y467" s="55"/>
      <c r="Z467" s="55"/>
      <c r="AA467" s="55"/>
      <c r="AB467" s="55"/>
    </row>
    <row r="468" spans="1:28" ht="15">
      <c r="A468" s="55"/>
      <c r="B468" s="55"/>
      <c r="C468" s="55"/>
      <c r="D468" s="104"/>
      <c r="E468" s="93"/>
      <c r="F468" s="55"/>
      <c r="G468" s="55"/>
      <c r="H468" s="55"/>
      <c r="I468" s="55"/>
      <c r="J468" s="55"/>
      <c r="K468" s="55"/>
      <c r="L468" s="55"/>
      <c r="M468" s="55"/>
      <c r="N468" s="55"/>
      <c r="O468" s="55"/>
      <c r="P468" s="55"/>
      <c r="Q468" s="55"/>
      <c r="R468" s="55"/>
      <c r="S468" s="55"/>
      <c r="T468" s="55"/>
      <c r="U468" s="55"/>
      <c r="V468" s="55"/>
      <c r="W468" s="55"/>
      <c r="X468" s="55"/>
      <c r="Y468" s="55"/>
      <c r="Z468" s="55"/>
      <c r="AA468" s="55"/>
      <c r="AB468" s="55"/>
    </row>
    <row r="469" spans="1:28" ht="15">
      <c r="A469" s="55"/>
      <c r="B469" s="55"/>
      <c r="C469" s="55"/>
      <c r="D469" s="104"/>
      <c r="E469" s="93"/>
      <c r="F469" s="55"/>
      <c r="G469" s="55"/>
      <c r="H469" s="55"/>
      <c r="I469" s="55"/>
      <c r="J469" s="55"/>
      <c r="K469" s="55"/>
      <c r="L469" s="55"/>
      <c r="M469" s="55"/>
      <c r="N469" s="55"/>
      <c r="O469" s="55"/>
      <c r="P469" s="55"/>
      <c r="Q469" s="55"/>
      <c r="R469" s="55"/>
      <c r="S469" s="55"/>
      <c r="T469" s="55"/>
      <c r="U469" s="55"/>
      <c r="V469" s="55"/>
      <c r="W469" s="55"/>
      <c r="X469" s="55"/>
      <c r="Y469" s="55"/>
      <c r="Z469" s="55"/>
      <c r="AA469" s="55"/>
      <c r="AB469" s="55"/>
    </row>
    <row r="470" spans="1:28" ht="15">
      <c r="A470" s="55"/>
      <c r="B470" s="55"/>
      <c r="C470" s="55"/>
      <c r="D470" s="104"/>
      <c r="E470" s="93"/>
      <c r="F470" s="55"/>
      <c r="G470" s="55"/>
      <c r="H470" s="55"/>
      <c r="I470" s="55"/>
      <c r="J470" s="55"/>
      <c r="K470" s="55"/>
      <c r="L470" s="55"/>
      <c r="M470" s="55"/>
      <c r="N470" s="55"/>
      <c r="O470" s="55"/>
      <c r="P470" s="55"/>
      <c r="Q470" s="55"/>
      <c r="R470" s="55"/>
      <c r="S470" s="55"/>
      <c r="T470" s="55"/>
      <c r="U470" s="55"/>
      <c r="V470" s="55"/>
      <c r="W470" s="55"/>
      <c r="X470" s="55"/>
      <c r="Y470" s="55"/>
      <c r="Z470" s="55"/>
      <c r="AA470" s="55"/>
      <c r="AB470" s="55"/>
    </row>
    <row r="471" spans="1:28" ht="15">
      <c r="A471" s="55"/>
      <c r="B471" s="55"/>
      <c r="C471" s="55"/>
      <c r="D471" s="104"/>
      <c r="E471" s="93"/>
      <c r="F471" s="55"/>
      <c r="G471" s="55"/>
      <c r="H471" s="55"/>
      <c r="I471" s="55"/>
      <c r="J471" s="55"/>
      <c r="K471" s="55"/>
      <c r="L471" s="55"/>
      <c r="M471" s="55"/>
      <c r="N471" s="55"/>
      <c r="O471" s="55"/>
      <c r="P471" s="55"/>
      <c r="Q471" s="55"/>
      <c r="R471" s="55"/>
      <c r="S471" s="55"/>
      <c r="T471" s="55"/>
      <c r="U471" s="55"/>
      <c r="V471" s="55"/>
      <c r="W471" s="55"/>
      <c r="X471" s="55"/>
      <c r="Y471" s="55"/>
      <c r="Z471" s="55"/>
      <c r="AA471" s="55"/>
      <c r="AB471" s="55"/>
    </row>
    <row r="472" spans="1:28" ht="15">
      <c r="A472" s="55"/>
      <c r="B472" s="55"/>
      <c r="C472" s="55"/>
      <c r="D472" s="104"/>
      <c r="E472" s="93"/>
      <c r="F472" s="55"/>
      <c r="G472" s="55"/>
      <c r="H472" s="55"/>
      <c r="I472" s="55"/>
      <c r="J472" s="55"/>
      <c r="K472" s="55"/>
      <c r="L472" s="55"/>
      <c r="M472" s="55"/>
      <c r="N472" s="55"/>
      <c r="O472" s="55"/>
      <c r="P472" s="55"/>
      <c r="Q472" s="55"/>
      <c r="R472" s="55"/>
      <c r="S472" s="55"/>
      <c r="T472" s="55"/>
      <c r="U472" s="55"/>
      <c r="V472" s="55"/>
      <c r="W472" s="55"/>
      <c r="X472" s="55"/>
      <c r="Y472" s="55"/>
      <c r="Z472" s="55"/>
      <c r="AA472" s="55"/>
      <c r="AB472" s="55"/>
    </row>
    <row r="473" spans="1:28" ht="15">
      <c r="A473" s="55"/>
      <c r="B473" s="55"/>
      <c r="C473" s="55"/>
      <c r="D473" s="104"/>
      <c r="E473" s="93"/>
      <c r="F473" s="55"/>
      <c r="G473" s="55"/>
      <c r="H473" s="55"/>
      <c r="I473" s="55"/>
      <c r="J473" s="55"/>
      <c r="K473" s="55"/>
      <c r="L473" s="55"/>
      <c r="M473" s="55"/>
      <c r="N473" s="55"/>
      <c r="O473" s="55"/>
      <c r="P473" s="55"/>
      <c r="Q473" s="55"/>
      <c r="R473" s="55"/>
      <c r="S473" s="55"/>
      <c r="T473" s="55"/>
      <c r="U473" s="55"/>
      <c r="V473" s="55"/>
      <c r="W473" s="55"/>
      <c r="X473" s="55"/>
      <c r="Y473" s="55"/>
      <c r="Z473" s="55"/>
      <c r="AA473" s="55"/>
      <c r="AB473" s="55"/>
    </row>
    <row r="474" spans="1:28" ht="15">
      <c r="A474" s="55"/>
      <c r="B474" s="55"/>
      <c r="C474" s="55"/>
      <c r="D474" s="104"/>
      <c r="E474" s="93"/>
      <c r="F474" s="55"/>
      <c r="G474" s="55"/>
      <c r="H474" s="55"/>
      <c r="I474" s="55"/>
      <c r="J474" s="55"/>
      <c r="K474" s="55"/>
      <c r="L474" s="55"/>
      <c r="M474" s="55"/>
      <c r="N474" s="55"/>
      <c r="O474" s="55"/>
      <c r="P474" s="55"/>
      <c r="Q474" s="55"/>
      <c r="R474" s="55"/>
      <c r="S474" s="55"/>
      <c r="T474" s="55"/>
      <c r="U474" s="55"/>
      <c r="V474" s="55"/>
      <c r="W474" s="55"/>
      <c r="X474" s="55"/>
      <c r="Y474" s="55"/>
      <c r="Z474" s="55"/>
      <c r="AA474" s="55"/>
      <c r="AB474" s="55"/>
    </row>
    <row r="475" spans="1:28" ht="15">
      <c r="A475" s="55"/>
      <c r="B475" s="55"/>
      <c r="C475" s="55"/>
      <c r="D475" s="104"/>
      <c r="E475" s="93"/>
      <c r="F475" s="55"/>
      <c r="G475" s="55"/>
      <c r="H475" s="55"/>
      <c r="I475" s="55"/>
      <c r="J475" s="55"/>
      <c r="K475" s="55"/>
      <c r="L475" s="55"/>
      <c r="M475" s="55"/>
      <c r="N475" s="55"/>
      <c r="O475" s="55"/>
      <c r="P475" s="55"/>
      <c r="Q475" s="55"/>
      <c r="R475" s="55"/>
      <c r="S475" s="55"/>
      <c r="T475" s="55"/>
      <c r="U475" s="55"/>
      <c r="V475" s="55"/>
      <c r="W475" s="55"/>
      <c r="X475" s="55"/>
      <c r="Y475" s="55"/>
      <c r="Z475" s="55"/>
      <c r="AA475" s="55"/>
      <c r="AB475" s="55"/>
    </row>
    <row r="476" spans="1:28" ht="15">
      <c r="A476" s="55"/>
      <c r="B476" s="55"/>
      <c r="C476" s="55"/>
      <c r="D476" s="104"/>
      <c r="E476" s="93"/>
      <c r="F476" s="55"/>
      <c r="G476" s="55"/>
      <c r="H476" s="55"/>
      <c r="I476" s="55"/>
      <c r="J476" s="55"/>
      <c r="K476" s="55"/>
      <c r="L476" s="55"/>
      <c r="M476" s="55"/>
      <c r="N476" s="55"/>
      <c r="O476" s="55"/>
      <c r="P476" s="55"/>
      <c r="Q476" s="55"/>
      <c r="R476" s="55"/>
      <c r="S476" s="55"/>
      <c r="T476" s="55"/>
      <c r="U476" s="55"/>
      <c r="V476" s="55"/>
      <c r="W476" s="55"/>
      <c r="X476" s="55"/>
      <c r="Y476" s="55"/>
      <c r="Z476" s="55"/>
      <c r="AA476" s="55"/>
      <c r="AB476" s="55"/>
    </row>
    <row r="477" spans="1:28" ht="15">
      <c r="A477" s="55"/>
      <c r="B477" s="55"/>
      <c r="C477" s="55"/>
      <c r="D477" s="104"/>
      <c r="E477" s="93"/>
      <c r="F477" s="55"/>
      <c r="G477" s="55"/>
      <c r="H477" s="55"/>
      <c r="I477" s="55"/>
      <c r="J477" s="55"/>
      <c r="K477" s="55"/>
      <c r="L477" s="55"/>
      <c r="M477" s="55"/>
      <c r="N477" s="55"/>
      <c r="O477" s="55"/>
      <c r="P477" s="55"/>
      <c r="Q477" s="55"/>
      <c r="R477" s="55"/>
      <c r="S477" s="55"/>
      <c r="T477" s="55"/>
      <c r="U477" s="55"/>
      <c r="V477" s="55"/>
      <c r="W477" s="55"/>
      <c r="X477" s="55"/>
      <c r="Y477" s="55"/>
      <c r="Z477" s="55"/>
      <c r="AA477" s="55"/>
      <c r="AB477" s="55"/>
    </row>
    <row r="478" spans="1:28" ht="15">
      <c r="A478" s="55"/>
      <c r="B478" s="55"/>
      <c r="C478" s="55"/>
      <c r="D478" s="104"/>
      <c r="E478" s="93"/>
      <c r="F478" s="55"/>
      <c r="G478" s="55"/>
      <c r="H478" s="55"/>
      <c r="I478" s="55"/>
      <c r="J478" s="55"/>
      <c r="K478" s="55"/>
      <c r="L478" s="55"/>
      <c r="M478" s="55"/>
      <c r="N478" s="55"/>
      <c r="O478" s="55"/>
      <c r="P478" s="55"/>
      <c r="Q478" s="55"/>
      <c r="R478" s="55"/>
      <c r="S478" s="55"/>
      <c r="T478" s="55"/>
      <c r="U478" s="55"/>
      <c r="V478" s="55"/>
      <c r="W478" s="55"/>
      <c r="X478" s="55"/>
      <c r="Y478" s="55"/>
      <c r="Z478" s="55"/>
      <c r="AA478" s="55"/>
      <c r="AB478" s="55"/>
    </row>
    <row r="479" spans="1:28" ht="15">
      <c r="A479" s="55"/>
      <c r="B479" s="55"/>
      <c r="C479" s="55"/>
      <c r="D479" s="104"/>
      <c r="E479" s="93"/>
      <c r="F479" s="55"/>
      <c r="G479" s="55"/>
      <c r="H479" s="55"/>
      <c r="I479" s="55"/>
      <c r="J479" s="55"/>
      <c r="K479" s="55"/>
      <c r="L479" s="55"/>
      <c r="M479" s="55"/>
      <c r="N479" s="55"/>
      <c r="O479" s="55"/>
      <c r="P479" s="55"/>
      <c r="Q479" s="55"/>
      <c r="R479" s="55"/>
      <c r="S479" s="55"/>
      <c r="T479" s="55"/>
      <c r="U479" s="55"/>
      <c r="V479" s="55"/>
      <c r="W479" s="55"/>
      <c r="X479" s="55"/>
      <c r="Y479" s="55"/>
      <c r="Z479" s="55"/>
      <c r="AA479" s="55"/>
      <c r="AB479" s="55"/>
    </row>
    <row r="480" spans="1:28" ht="15">
      <c r="A480" s="55"/>
      <c r="B480" s="55"/>
      <c r="C480" s="55"/>
      <c r="D480" s="104"/>
      <c r="E480" s="93"/>
      <c r="F480" s="55"/>
      <c r="G480" s="55"/>
      <c r="H480" s="55"/>
      <c r="I480" s="55"/>
      <c r="J480" s="55"/>
      <c r="K480" s="55"/>
      <c r="L480" s="55"/>
      <c r="M480" s="55"/>
      <c r="N480" s="55"/>
      <c r="O480" s="55"/>
      <c r="P480" s="55"/>
      <c r="Q480" s="55"/>
      <c r="R480" s="55"/>
      <c r="S480" s="55"/>
      <c r="T480" s="55"/>
      <c r="U480" s="55"/>
      <c r="V480" s="55"/>
      <c r="W480" s="55"/>
      <c r="X480" s="55"/>
      <c r="Y480" s="55"/>
      <c r="Z480" s="55"/>
      <c r="AA480" s="55"/>
      <c r="AB480" s="55"/>
    </row>
    <row r="481" spans="1:28" ht="15">
      <c r="A481" s="55"/>
      <c r="B481" s="55"/>
      <c r="C481" s="55"/>
      <c r="D481" s="104"/>
      <c r="E481" s="93"/>
      <c r="F481" s="55"/>
      <c r="G481" s="55"/>
      <c r="H481" s="55"/>
      <c r="I481" s="55"/>
      <c r="J481" s="55"/>
      <c r="K481" s="55"/>
      <c r="L481" s="55"/>
      <c r="M481" s="55"/>
      <c r="N481" s="55"/>
      <c r="O481" s="55"/>
      <c r="P481" s="55"/>
      <c r="Q481" s="55"/>
      <c r="R481" s="55"/>
      <c r="S481" s="55"/>
      <c r="T481" s="55"/>
      <c r="U481" s="55"/>
      <c r="V481" s="55"/>
      <c r="W481" s="55"/>
      <c r="X481" s="55"/>
      <c r="Y481" s="55"/>
      <c r="Z481" s="55"/>
      <c r="AA481" s="55"/>
      <c r="AB481" s="55"/>
    </row>
    <row r="482" spans="1:28" ht="15">
      <c r="A482" s="55"/>
      <c r="B482" s="55"/>
      <c r="C482" s="55"/>
      <c r="D482" s="104"/>
      <c r="E482" s="93"/>
      <c r="F482" s="55"/>
      <c r="G482" s="55"/>
      <c r="H482" s="55"/>
      <c r="I482" s="55"/>
      <c r="J482" s="55"/>
      <c r="K482" s="55"/>
      <c r="L482" s="55"/>
      <c r="M482" s="55"/>
      <c r="N482" s="55"/>
      <c r="O482" s="55"/>
      <c r="P482" s="55"/>
      <c r="Q482" s="55"/>
      <c r="R482" s="55"/>
      <c r="S482" s="55"/>
      <c r="T482" s="55"/>
      <c r="U482" s="55"/>
      <c r="V482" s="55"/>
      <c r="W482" s="55"/>
      <c r="X482" s="55"/>
      <c r="Y482" s="55"/>
      <c r="Z482" s="55"/>
      <c r="AA482" s="55"/>
      <c r="AB482" s="55"/>
    </row>
    <row r="483" spans="1:28" ht="15">
      <c r="A483" s="55"/>
      <c r="B483" s="55"/>
      <c r="C483" s="55"/>
      <c r="D483" s="104"/>
      <c r="E483" s="93"/>
      <c r="F483" s="55"/>
      <c r="G483" s="55"/>
      <c r="H483" s="55"/>
      <c r="I483" s="55"/>
      <c r="J483" s="55"/>
      <c r="K483" s="55"/>
      <c r="L483" s="55"/>
      <c r="M483" s="55"/>
      <c r="N483" s="55"/>
      <c r="O483" s="55"/>
      <c r="P483" s="55"/>
      <c r="Q483" s="55"/>
      <c r="R483" s="55"/>
      <c r="S483" s="55"/>
      <c r="T483" s="55"/>
      <c r="U483" s="55"/>
      <c r="V483" s="55"/>
      <c r="W483" s="55"/>
      <c r="X483" s="55"/>
      <c r="Y483" s="55"/>
      <c r="Z483" s="55"/>
      <c r="AA483" s="55"/>
      <c r="AB483" s="55"/>
    </row>
    <row r="484" spans="1:28" ht="15">
      <c r="A484" s="55"/>
      <c r="B484" s="55"/>
      <c r="C484" s="55"/>
      <c r="D484" s="104"/>
      <c r="E484" s="93"/>
      <c r="F484" s="55"/>
      <c r="G484" s="55"/>
      <c r="H484" s="55"/>
      <c r="I484" s="55"/>
      <c r="J484" s="55"/>
      <c r="K484" s="55"/>
      <c r="L484" s="55"/>
      <c r="M484" s="55"/>
      <c r="N484" s="55"/>
      <c r="O484" s="55"/>
      <c r="P484" s="55"/>
      <c r="Q484" s="55"/>
      <c r="R484" s="55"/>
      <c r="S484" s="55"/>
      <c r="T484" s="55"/>
      <c r="U484" s="55"/>
      <c r="V484" s="55"/>
      <c r="W484" s="55"/>
      <c r="X484" s="55"/>
      <c r="Y484" s="55"/>
      <c r="Z484" s="55"/>
      <c r="AA484" s="55"/>
      <c r="AB484" s="55"/>
    </row>
    <row r="485" spans="1:28" ht="15">
      <c r="A485" s="55"/>
      <c r="B485" s="55"/>
      <c r="C485" s="55"/>
      <c r="D485" s="104"/>
      <c r="E485" s="93"/>
      <c r="F485" s="55"/>
      <c r="G485" s="55"/>
      <c r="H485" s="55"/>
      <c r="I485" s="55"/>
      <c r="J485" s="55"/>
      <c r="K485" s="55"/>
      <c r="L485" s="55"/>
      <c r="M485" s="55"/>
      <c r="N485" s="55"/>
      <c r="O485" s="55"/>
      <c r="P485" s="55"/>
      <c r="Q485" s="55"/>
      <c r="R485" s="55"/>
      <c r="S485" s="55"/>
      <c r="T485" s="55"/>
      <c r="U485" s="55"/>
      <c r="V485" s="55"/>
      <c r="W485" s="55"/>
      <c r="X485" s="55"/>
      <c r="Y485" s="55"/>
      <c r="Z485" s="55"/>
      <c r="AA485" s="55"/>
      <c r="AB485" s="55"/>
    </row>
    <row r="486" spans="1:28" ht="15">
      <c r="A486" s="55"/>
      <c r="B486" s="55"/>
      <c r="C486" s="55"/>
      <c r="D486" s="104"/>
      <c r="E486" s="93"/>
      <c r="F486" s="55"/>
      <c r="G486" s="55"/>
      <c r="H486" s="55"/>
      <c r="I486" s="55"/>
      <c r="J486" s="55"/>
      <c r="K486" s="55"/>
      <c r="L486" s="55"/>
      <c r="M486" s="55"/>
      <c r="N486" s="55"/>
      <c r="O486" s="55"/>
      <c r="P486" s="55"/>
      <c r="Q486" s="55"/>
      <c r="R486" s="55"/>
      <c r="S486" s="55"/>
      <c r="T486" s="55"/>
      <c r="U486" s="55"/>
      <c r="V486" s="55"/>
      <c r="W486" s="55"/>
      <c r="X486" s="55"/>
      <c r="Y486" s="55"/>
      <c r="Z486" s="55"/>
      <c r="AA486" s="55"/>
      <c r="AB486" s="55"/>
    </row>
    <row r="487" spans="1:28" ht="15">
      <c r="A487" s="55"/>
      <c r="B487" s="55"/>
      <c r="C487" s="55"/>
      <c r="D487" s="104"/>
      <c r="E487" s="93"/>
      <c r="F487" s="55"/>
      <c r="G487" s="55"/>
      <c r="H487" s="55"/>
      <c r="I487" s="55"/>
      <c r="J487" s="55"/>
      <c r="K487" s="55"/>
      <c r="L487" s="55"/>
      <c r="M487" s="55"/>
      <c r="N487" s="55"/>
      <c r="O487" s="55"/>
      <c r="P487" s="55"/>
      <c r="Q487" s="55"/>
      <c r="R487" s="55"/>
      <c r="S487" s="55"/>
      <c r="T487" s="55"/>
      <c r="U487" s="55"/>
      <c r="V487" s="55"/>
      <c r="W487" s="55"/>
      <c r="X487" s="55"/>
      <c r="Y487" s="55"/>
      <c r="Z487" s="55"/>
      <c r="AA487" s="55"/>
      <c r="AB487" s="55"/>
    </row>
    <row r="488" spans="1:28" ht="15">
      <c r="A488" s="55"/>
      <c r="B488" s="55"/>
      <c r="C488" s="55"/>
      <c r="D488" s="104"/>
      <c r="E488" s="93"/>
      <c r="F488" s="55"/>
      <c r="G488" s="55"/>
      <c r="H488" s="55"/>
      <c r="I488" s="55"/>
      <c r="J488" s="55"/>
      <c r="K488" s="55"/>
      <c r="L488" s="55"/>
      <c r="M488" s="55"/>
      <c r="N488" s="55"/>
      <c r="O488" s="55"/>
      <c r="P488" s="55"/>
      <c r="Q488" s="55"/>
      <c r="R488" s="55"/>
      <c r="S488" s="55"/>
      <c r="T488" s="55"/>
      <c r="U488" s="55"/>
      <c r="V488" s="55"/>
      <c r="W488" s="55"/>
      <c r="X488" s="55"/>
      <c r="Y488" s="55"/>
      <c r="Z488" s="55"/>
      <c r="AA488" s="55"/>
      <c r="AB488" s="55"/>
    </row>
    <row r="489" spans="1:28" ht="15">
      <c r="A489" s="55"/>
      <c r="B489" s="55"/>
      <c r="C489" s="55"/>
      <c r="D489" s="104"/>
      <c r="E489" s="93"/>
      <c r="F489" s="55"/>
      <c r="G489" s="55"/>
      <c r="H489" s="55"/>
      <c r="I489" s="55"/>
      <c r="J489" s="55"/>
      <c r="K489" s="55"/>
      <c r="L489" s="55"/>
      <c r="M489" s="55"/>
      <c r="N489" s="55"/>
      <c r="O489" s="55"/>
      <c r="P489" s="55"/>
      <c r="Q489" s="55"/>
      <c r="R489" s="55"/>
      <c r="S489" s="55"/>
      <c r="T489" s="55"/>
      <c r="U489" s="55"/>
      <c r="V489" s="55"/>
      <c r="W489" s="55"/>
      <c r="X489" s="55"/>
      <c r="Y489" s="55"/>
      <c r="Z489" s="55"/>
      <c r="AA489" s="55"/>
      <c r="AB489" s="55"/>
    </row>
    <row r="490" spans="1:28" ht="15">
      <c r="A490" s="55"/>
      <c r="B490" s="55"/>
      <c r="C490" s="55"/>
      <c r="D490" s="104"/>
      <c r="E490" s="93"/>
      <c r="F490" s="55"/>
      <c r="G490" s="55"/>
      <c r="H490" s="55"/>
      <c r="I490" s="55"/>
      <c r="J490" s="55"/>
      <c r="K490" s="55"/>
      <c r="L490" s="55"/>
      <c r="M490" s="55"/>
      <c r="N490" s="55"/>
      <c r="O490" s="55"/>
      <c r="P490" s="55"/>
      <c r="Q490" s="55"/>
      <c r="R490" s="55"/>
      <c r="S490" s="55"/>
      <c r="T490" s="55"/>
      <c r="U490" s="55"/>
      <c r="V490" s="55"/>
      <c r="W490" s="55"/>
      <c r="X490" s="55"/>
      <c r="Y490" s="55"/>
      <c r="Z490" s="55"/>
      <c r="AA490" s="55"/>
      <c r="AB490" s="55"/>
    </row>
    <row r="491" spans="1:28" ht="15">
      <c r="A491" s="55"/>
      <c r="B491" s="55"/>
      <c r="C491" s="55"/>
      <c r="D491" s="104"/>
      <c r="E491" s="93"/>
      <c r="F491" s="55"/>
      <c r="G491" s="55"/>
      <c r="H491" s="55"/>
      <c r="I491" s="55"/>
      <c r="J491" s="55"/>
      <c r="K491" s="55"/>
      <c r="L491" s="55"/>
      <c r="M491" s="55"/>
      <c r="N491" s="55"/>
      <c r="O491" s="55"/>
      <c r="P491" s="55"/>
      <c r="Q491" s="55"/>
      <c r="R491" s="55"/>
      <c r="S491" s="55"/>
      <c r="T491" s="55"/>
      <c r="U491" s="55"/>
      <c r="V491" s="55"/>
      <c r="W491" s="55"/>
      <c r="X491" s="55"/>
      <c r="Y491" s="55"/>
      <c r="Z491" s="55"/>
      <c r="AA491" s="55"/>
      <c r="AB491" s="55"/>
    </row>
    <row r="492" spans="1:28" ht="15">
      <c r="A492" s="55"/>
      <c r="B492" s="55"/>
      <c r="C492" s="55"/>
      <c r="D492" s="104"/>
      <c r="E492" s="93"/>
      <c r="F492" s="55"/>
      <c r="G492" s="55"/>
      <c r="H492" s="55"/>
      <c r="I492" s="55"/>
      <c r="J492" s="55"/>
      <c r="K492" s="55"/>
      <c r="L492" s="55"/>
      <c r="M492" s="55"/>
      <c r="N492" s="55"/>
      <c r="O492" s="55"/>
      <c r="P492" s="55"/>
      <c r="Q492" s="55"/>
      <c r="R492" s="55"/>
      <c r="S492" s="55"/>
      <c r="T492" s="55"/>
      <c r="U492" s="55"/>
      <c r="V492" s="55"/>
      <c r="W492" s="55"/>
      <c r="X492" s="55"/>
      <c r="Y492" s="55"/>
      <c r="Z492" s="55"/>
      <c r="AA492" s="55"/>
      <c r="AB492" s="55"/>
    </row>
    <row r="493" spans="1:28" ht="15">
      <c r="A493" s="55"/>
      <c r="B493" s="55"/>
      <c r="C493" s="55"/>
      <c r="D493" s="104"/>
      <c r="E493" s="93"/>
      <c r="F493" s="55"/>
      <c r="G493" s="55"/>
      <c r="H493" s="55"/>
      <c r="I493" s="55"/>
      <c r="J493" s="55"/>
      <c r="K493" s="55"/>
      <c r="L493" s="55"/>
      <c r="M493" s="55"/>
      <c r="N493" s="55"/>
      <c r="O493" s="55"/>
      <c r="P493" s="55"/>
      <c r="Q493" s="55"/>
      <c r="R493" s="55"/>
      <c r="S493" s="55"/>
      <c r="T493" s="55"/>
      <c r="U493" s="55"/>
      <c r="V493" s="55"/>
      <c r="W493" s="55"/>
      <c r="X493" s="55"/>
      <c r="Y493" s="55"/>
      <c r="Z493" s="55"/>
      <c r="AA493" s="55"/>
      <c r="AB493" s="55"/>
    </row>
    <row r="494" spans="1:28" ht="15">
      <c r="A494" s="55"/>
      <c r="B494" s="55"/>
      <c r="C494" s="55"/>
      <c r="D494" s="104"/>
      <c r="E494" s="93"/>
      <c r="F494" s="55"/>
      <c r="G494" s="55"/>
      <c r="H494" s="55"/>
      <c r="I494" s="55"/>
      <c r="J494" s="55"/>
      <c r="K494" s="55"/>
      <c r="L494" s="55"/>
      <c r="M494" s="55"/>
      <c r="N494" s="55"/>
      <c r="O494" s="55"/>
      <c r="P494" s="55"/>
      <c r="Q494" s="55"/>
      <c r="R494" s="55"/>
      <c r="S494" s="55"/>
      <c r="T494" s="55"/>
      <c r="U494" s="55"/>
      <c r="V494" s="55"/>
      <c r="W494" s="55"/>
      <c r="X494" s="55"/>
      <c r="Y494" s="55"/>
      <c r="Z494" s="55"/>
      <c r="AA494" s="55"/>
      <c r="AB494" s="55"/>
    </row>
    <row r="495" spans="1:28" ht="15">
      <c r="A495" s="55"/>
      <c r="B495" s="55"/>
      <c r="C495" s="55"/>
      <c r="D495" s="104"/>
      <c r="E495" s="93"/>
      <c r="F495" s="55"/>
      <c r="G495" s="55"/>
      <c r="H495" s="55"/>
      <c r="I495" s="55"/>
      <c r="J495" s="55"/>
      <c r="K495" s="55"/>
      <c r="L495" s="55"/>
      <c r="M495" s="55"/>
      <c r="N495" s="55"/>
      <c r="O495" s="55"/>
      <c r="P495" s="55"/>
      <c r="Q495" s="55"/>
      <c r="R495" s="55"/>
      <c r="S495" s="55"/>
      <c r="T495" s="55"/>
      <c r="U495" s="55"/>
      <c r="V495" s="55"/>
      <c r="W495" s="55"/>
      <c r="X495" s="55"/>
      <c r="Y495" s="55"/>
      <c r="Z495" s="55"/>
      <c r="AA495" s="55"/>
      <c r="AB495" s="55"/>
    </row>
    <row r="496" spans="1:28" ht="15">
      <c r="A496" s="55"/>
      <c r="B496" s="55"/>
      <c r="C496" s="55"/>
      <c r="D496" s="104"/>
      <c r="E496" s="93"/>
      <c r="F496" s="55"/>
      <c r="G496" s="55"/>
      <c r="H496" s="55"/>
      <c r="I496" s="55"/>
      <c r="J496" s="55"/>
      <c r="K496" s="55"/>
      <c r="L496" s="55"/>
      <c r="M496" s="55"/>
      <c r="N496" s="55"/>
      <c r="O496" s="55"/>
      <c r="P496" s="55"/>
      <c r="Q496" s="55"/>
      <c r="R496" s="55"/>
      <c r="S496" s="55"/>
      <c r="T496" s="55"/>
      <c r="U496" s="55"/>
      <c r="V496" s="55"/>
      <c r="W496" s="55"/>
      <c r="X496" s="55"/>
      <c r="Y496" s="55"/>
      <c r="Z496" s="55"/>
      <c r="AA496" s="55"/>
      <c r="AB496" s="55"/>
    </row>
    <row r="497" spans="1:28" ht="15">
      <c r="A497" s="55"/>
      <c r="B497" s="55"/>
      <c r="C497" s="55"/>
      <c r="D497" s="104"/>
      <c r="E497" s="93"/>
      <c r="F497" s="55"/>
      <c r="G497" s="55"/>
      <c r="H497" s="55"/>
      <c r="I497" s="55"/>
      <c r="J497" s="55"/>
      <c r="K497" s="55"/>
      <c r="L497" s="55"/>
      <c r="M497" s="55"/>
      <c r="N497" s="55"/>
      <c r="O497" s="55"/>
      <c r="P497" s="55"/>
      <c r="Q497" s="55"/>
      <c r="R497" s="55"/>
      <c r="S497" s="55"/>
      <c r="T497" s="55"/>
      <c r="U497" s="55"/>
      <c r="V497" s="55"/>
      <c r="W497" s="55"/>
      <c r="X497" s="55"/>
      <c r="Y497" s="55"/>
      <c r="Z497" s="55"/>
      <c r="AA497" s="55"/>
      <c r="AB497" s="55"/>
    </row>
    <row r="498" spans="1:28" ht="15">
      <c r="A498" s="55"/>
      <c r="B498" s="55"/>
      <c r="C498" s="55"/>
      <c r="D498" s="104"/>
      <c r="E498" s="93"/>
      <c r="F498" s="55"/>
      <c r="G498" s="55"/>
      <c r="H498" s="55"/>
      <c r="I498" s="55"/>
      <c r="J498" s="55"/>
      <c r="K498" s="55"/>
      <c r="L498" s="55"/>
      <c r="M498" s="55"/>
      <c r="N498" s="55"/>
      <c r="O498" s="55"/>
      <c r="P498" s="55"/>
      <c r="Q498" s="55"/>
      <c r="R498" s="55"/>
      <c r="S498" s="55"/>
      <c r="T498" s="55"/>
      <c r="U498" s="55"/>
      <c r="V498" s="55"/>
      <c r="W498" s="55"/>
      <c r="X498" s="55"/>
      <c r="Y498" s="55"/>
      <c r="Z498" s="55"/>
      <c r="AA498" s="55"/>
      <c r="AB498" s="55"/>
    </row>
    <row r="499" spans="1:28" ht="15">
      <c r="A499" s="55"/>
      <c r="B499" s="55"/>
      <c r="C499" s="55"/>
      <c r="D499" s="104"/>
      <c r="E499" s="93"/>
      <c r="F499" s="55"/>
      <c r="G499" s="55"/>
      <c r="H499" s="55"/>
      <c r="I499" s="55"/>
      <c r="J499" s="55"/>
      <c r="K499" s="55"/>
      <c r="L499" s="55"/>
      <c r="M499" s="55"/>
      <c r="N499" s="55"/>
      <c r="O499" s="55"/>
      <c r="P499" s="55"/>
      <c r="Q499" s="55"/>
      <c r="R499" s="55"/>
      <c r="S499" s="55"/>
      <c r="T499" s="55"/>
      <c r="U499" s="55"/>
      <c r="V499" s="55"/>
      <c r="W499" s="55"/>
      <c r="X499" s="55"/>
      <c r="Y499" s="55"/>
      <c r="Z499" s="55"/>
      <c r="AA499" s="55"/>
      <c r="AB499" s="55"/>
    </row>
    <row r="500" spans="1:28" ht="15">
      <c r="A500" s="55"/>
      <c r="B500" s="55"/>
      <c r="C500" s="55"/>
      <c r="D500" s="104"/>
      <c r="E500" s="93"/>
      <c r="F500" s="55"/>
      <c r="G500" s="55"/>
      <c r="H500" s="55"/>
      <c r="I500" s="55"/>
      <c r="J500" s="55"/>
      <c r="K500" s="55"/>
      <c r="L500" s="55"/>
      <c r="M500" s="55"/>
      <c r="N500" s="55"/>
      <c r="O500" s="55"/>
      <c r="P500" s="55"/>
      <c r="Q500" s="55"/>
      <c r="R500" s="55"/>
      <c r="S500" s="55"/>
      <c r="T500" s="55"/>
      <c r="U500" s="55"/>
      <c r="V500" s="55"/>
      <c r="W500" s="55"/>
      <c r="X500" s="55"/>
      <c r="Y500" s="55"/>
      <c r="Z500" s="55"/>
      <c r="AA500" s="55"/>
      <c r="AB500" s="55"/>
    </row>
    <row r="501" spans="1:28" ht="15">
      <c r="A501" s="55"/>
      <c r="B501" s="55"/>
      <c r="C501" s="55"/>
      <c r="D501" s="104"/>
      <c r="E501" s="93"/>
      <c r="F501" s="55"/>
      <c r="G501" s="55"/>
      <c r="H501" s="55"/>
      <c r="I501" s="55"/>
      <c r="J501" s="55"/>
      <c r="K501" s="55"/>
      <c r="L501" s="55"/>
      <c r="M501" s="55"/>
      <c r="N501" s="55"/>
      <c r="O501" s="55"/>
      <c r="P501" s="55"/>
      <c r="Q501" s="55"/>
      <c r="R501" s="55"/>
      <c r="S501" s="55"/>
      <c r="T501" s="55"/>
      <c r="U501" s="55"/>
      <c r="V501" s="55"/>
      <c r="W501" s="55"/>
      <c r="X501" s="55"/>
      <c r="Y501" s="55"/>
      <c r="Z501" s="55"/>
      <c r="AA501" s="55"/>
      <c r="AB501" s="55"/>
    </row>
    <row r="502" spans="1:28" ht="15">
      <c r="A502" s="55"/>
      <c r="B502" s="55"/>
      <c r="C502" s="55"/>
      <c r="D502" s="104"/>
      <c r="E502" s="93"/>
      <c r="F502" s="55"/>
      <c r="G502" s="55"/>
      <c r="H502" s="55"/>
      <c r="I502" s="55"/>
      <c r="J502" s="55"/>
      <c r="K502" s="55"/>
      <c r="L502" s="55"/>
      <c r="M502" s="55"/>
      <c r="N502" s="55"/>
      <c r="O502" s="55"/>
      <c r="P502" s="55"/>
      <c r="Q502" s="55"/>
      <c r="R502" s="55"/>
      <c r="S502" s="55"/>
      <c r="T502" s="55"/>
      <c r="U502" s="55"/>
      <c r="V502" s="55"/>
      <c r="W502" s="55"/>
      <c r="X502" s="55"/>
      <c r="Y502" s="55"/>
      <c r="Z502" s="55"/>
      <c r="AA502" s="55"/>
      <c r="AB502" s="55"/>
    </row>
    <row r="503" spans="1:28" ht="15">
      <c r="A503" s="55"/>
      <c r="B503" s="55"/>
      <c r="C503" s="55"/>
      <c r="D503" s="104"/>
      <c r="E503" s="93"/>
      <c r="F503" s="55"/>
      <c r="G503" s="55"/>
      <c r="H503" s="55"/>
      <c r="I503" s="55"/>
      <c r="J503" s="55"/>
      <c r="K503" s="55"/>
      <c r="L503" s="55"/>
      <c r="M503" s="55"/>
      <c r="N503" s="55"/>
      <c r="O503" s="55"/>
      <c r="P503" s="55"/>
      <c r="Q503" s="55"/>
      <c r="R503" s="55"/>
      <c r="S503" s="55"/>
      <c r="T503" s="55"/>
      <c r="U503" s="55"/>
      <c r="V503" s="55"/>
      <c r="W503" s="55"/>
      <c r="X503" s="55"/>
      <c r="Y503" s="55"/>
      <c r="Z503" s="55"/>
      <c r="AA503" s="55"/>
      <c r="AB503" s="55"/>
    </row>
    <row r="504" spans="1:28" ht="15">
      <c r="A504" s="55"/>
      <c r="B504" s="55"/>
      <c r="C504" s="55"/>
      <c r="D504" s="104"/>
      <c r="E504" s="93"/>
      <c r="F504" s="55"/>
      <c r="G504" s="55"/>
      <c r="H504" s="55"/>
      <c r="I504" s="55"/>
      <c r="J504" s="55"/>
      <c r="K504" s="55"/>
      <c r="L504" s="55"/>
      <c r="M504" s="55"/>
      <c r="N504" s="55"/>
      <c r="O504" s="55"/>
      <c r="P504" s="55"/>
      <c r="Q504" s="55"/>
      <c r="R504" s="55"/>
      <c r="S504" s="55"/>
      <c r="T504" s="55"/>
      <c r="U504" s="55"/>
      <c r="V504" s="55"/>
      <c r="W504" s="55"/>
      <c r="X504" s="55"/>
      <c r="Y504" s="55"/>
      <c r="Z504" s="55"/>
      <c r="AA504" s="55"/>
      <c r="AB504" s="55"/>
    </row>
    <row r="505" spans="1:28" ht="15">
      <c r="A505" s="55"/>
      <c r="B505" s="55"/>
      <c r="C505" s="55"/>
      <c r="D505" s="104"/>
      <c r="E505" s="93"/>
      <c r="F505" s="55"/>
      <c r="G505" s="55"/>
      <c r="H505" s="55"/>
      <c r="I505" s="55"/>
      <c r="J505" s="55"/>
      <c r="K505" s="55"/>
      <c r="L505" s="55"/>
      <c r="M505" s="55"/>
      <c r="N505" s="55"/>
      <c r="O505" s="55"/>
      <c r="P505" s="55"/>
      <c r="Q505" s="55"/>
      <c r="R505" s="55"/>
      <c r="S505" s="55"/>
      <c r="T505" s="55"/>
      <c r="U505" s="55"/>
      <c r="V505" s="55"/>
      <c r="W505" s="55"/>
      <c r="X505" s="55"/>
      <c r="Y505" s="55"/>
      <c r="Z505" s="55"/>
      <c r="AA505" s="55"/>
      <c r="AB505" s="55"/>
    </row>
    <row r="506" spans="1:28" ht="15">
      <c r="A506" s="55"/>
      <c r="B506" s="55"/>
      <c r="C506" s="55"/>
      <c r="D506" s="104"/>
      <c r="E506" s="93"/>
      <c r="F506" s="55"/>
      <c r="G506" s="55"/>
      <c r="H506" s="55"/>
      <c r="I506" s="55"/>
      <c r="J506" s="55"/>
      <c r="K506" s="55"/>
      <c r="L506" s="55"/>
      <c r="M506" s="55"/>
      <c r="N506" s="55"/>
      <c r="O506" s="55"/>
      <c r="P506" s="55"/>
      <c r="Q506" s="55"/>
      <c r="R506" s="55"/>
      <c r="S506" s="55"/>
      <c r="T506" s="55"/>
      <c r="U506" s="55"/>
      <c r="V506" s="55"/>
      <c r="W506" s="55"/>
      <c r="X506" s="55"/>
      <c r="Y506" s="55"/>
      <c r="Z506" s="55"/>
      <c r="AA506" s="55"/>
      <c r="AB506" s="55"/>
    </row>
    <row r="507" spans="1:28" ht="15">
      <c r="A507" s="55"/>
      <c r="B507" s="55"/>
      <c r="C507" s="55"/>
      <c r="D507" s="104"/>
      <c r="E507" s="93"/>
      <c r="F507" s="55"/>
      <c r="G507" s="55"/>
      <c r="H507" s="55"/>
      <c r="I507" s="55"/>
      <c r="J507" s="55"/>
      <c r="K507" s="55"/>
      <c r="L507" s="55"/>
      <c r="M507" s="55"/>
      <c r="N507" s="55"/>
      <c r="O507" s="55"/>
      <c r="P507" s="55"/>
      <c r="Q507" s="55"/>
      <c r="R507" s="55"/>
      <c r="S507" s="55"/>
      <c r="T507" s="55"/>
      <c r="U507" s="55"/>
      <c r="V507" s="55"/>
      <c r="W507" s="55"/>
      <c r="X507" s="55"/>
      <c r="Y507" s="55"/>
      <c r="Z507" s="55"/>
      <c r="AA507" s="55"/>
      <c r="AB507" s="55"/>
    </row>
    <row r="508" spans="1:28" ht="15">
      <c r="A508" s="55"/>
      <c r="B508" s="55"/>
      <c r="C508" s="55"/>
      <c r="D508" s="104"/>
      <c r="E508" s="93"/>
      <c r="F508" s="55"/>
      <c r="G508" s="55"/>
      <c r="H508" s="55"/>
      <c r="I508" s="55"/>
      <c r="J508" s="55"/>
      <c r="K508" s="55"/>
      <c r="L508" s="55"/>
      <c r="M508" s="55"/>
      <c r="N508" s="55"/>
      <c r="O508" s="55"/>
      <c r="P508" s="55"/>
      <c r="Q508" s="55"/>
      <c r="R508" s="55"/>
      <c r="S508" s="55"/>
      <c r="T508" s="55"/>
      <c r="U508" s="55"/>
      <c r="V508" s="55"/>
      <c r="W508" s="55"/>
      <c r="X508" s="55"/>
      <c r="Y508" s="55"/>
      <c r="Z508" s="55"/>
      <c r="AA508" s="55"/>
      <c r="AB508" s="55"/>
    </row>
    <row r="509" spans="1:28" ht="15">
      <c r="A509" s="55"/>
      <c r="B509" s="55"/>
      <c r="C509" s="55"/>
      <c r="D509" s="104"/>
      <c r="E509" s="93"/>
      <c r="F509" s="55"/>
      <c r="G509" s="55"/>
      <c r="H509" s="55"/>
      <c r="I509" s="55"/>
      <c r="J509" s="55"/>
      <c r="K509" s="55"/>
      <c r="L509" s="55"/>
      <c r="M509" s="55"/>
      <c r="N509" s="55"/>
      <c r="O509" s="55"/>
      <c r="P509" s="55"/>
      <c r="Q509" s="55"/>
      <c r="R509" s="55"/>
      <c r="S509" s="55"/>
      <c r="T509" s="55"/>
      <c r="U509" s="55"/>
      <c r="V509" s="55"/>
      <c r="W509" s="55"/>
      <c r="X509" s="55"/>
      <c r="Y509" s="55"/>
      <c r="Z509" s="55"/>
      <c r="AA509" s="55"/>
      <c r="AB509" s="55"/>
    </row>
    <row r="510" spans="1:28" ht="15">
      <c r="A510" s="55"/>
      <c r="B510" s="55"/>
      <c r="C510" s="55"/>
      <c r="D510" s="104"/>
      <c r="E510" s="93"/>
      <c r="F510" s="55"/>
      <c r="G510" s="55"/>
      <c r="H510" s="55"/>
      <c r="I510" s="55"/>
      <c r="J510" s="55"/>
      <c r="K510" s="55"/>
      <c r="L510" s="55"/>
      <c r="M510" s="55"/>
      <c r="N510" s="55"/>
      <c r="O510" s="55"/>
      <c r="P510" s="55"/>
      <c r="Q510" s="55"/>
      <c r="R510" s="55"/>
      <c r="S510" s="55"/>
      <c r="T510" s="55"/>
      <c r="U510" s="55"/>
      <c r="V510" s="55"/>
      <c r="W510" s="55"/>
      <c r="X510" s="55"/>
      <c r="Y510" s="55"/>
      <c r="Z510" s="55"/>
      <c r="AA510" s="55"/>
      <c r="AB510" s="55"/>
    </row>
    <row r="511" spans="1:28" ht="15">
      <c r="A511" s="55"/>
      <c r="B511" s="55"/>
      <c r="C511" s="55"/>
      <c r="D511" s="104"/>
      <c r="E511" s="93"/>
      <c r="F511" s="55"/>
      <c r="G511" s="55"/>
      <c r="H511" s="55"/>
      <c r="I511" s="55"/>
      <c r="J511" s="55"/>
      <c r="K511" s="55"/>
      <c r="L511" s="55"/>
      <c r="M511" s="55"/>
      <c r="N511" s="55"/>
      <c r="O511" s="55"/>
      <c r="P511" s="55"/>
      <c r="Q511" s="55"/>
      <c r="R511" s="55"/>
      <c r="S511" s="55"/>
      <c r="T511" s="55"/>
      <c r="U511" s="55"/>
      <c r="V511" s="55"/>
      <c r="W511" s="55"/>
      <c r="X511" s="55"/>
      <c r="Y511" s="55"/>
      <c r="Z511" s="55"/>
      <c r="AA511" s="55"/>
      <c r="AB511" s="55"/>
    </row>
    <row r="512" spans="1:28" ht="15">
      <c r="A512" s="55"/>
      <c r="B512" s="55"/>
      <c r="C512" s="55"/>
      <c r="D512" s="104"/>
      <c r="E512" s="93"/>
      <c r="F512" s="55"/>
      <c r="G512" s="55"/>
      <c r="H512" s="55"/>
      <c r="I512" s="55"/>
      <c r="J512" s="55"/>
      <c r="K512" s="55"/>
      <c r="L512" s="55"/>
      <c r="M512" s="55"/>
      <c r="N512" s="55"/>
      <c r="O512" s="55"/>
      <c r="P512" s="55"/>
      <c r="Q512" s="55"/>
      <c r="R512" s="55"/>
      <c r="S512" s="55"/>
      <c r="T512" s="55"/>
      <c r="U512" s="55"/>
      <c r="V512" s="55"/>
      <c r="W512" s="55"/>
      <c r="X512" s="55"/>
      <c r="Y512" s="55"/>
      <c r="Z512" s="55"/>
      <c r="AA512" s="55"/>
      <c r="AB512" s="55"/>
    </row>
    <row r="513" spans="1:28" ht="15">
      <c r="A513" s="55"/>
      <c r="B513" s="55"/>
      <c r="C513" s="55"/>
      <c r="D513" s="104"/>
      <c r="E513" s="93"/>
      <c r="F513" s="55"/>
      <c r="G513" s="55"/>
      <c r="H513" s="55"/>
      <c r="I513" s="55"/>
      <c r="J513" s="55"/>
      <c r="K513" s="55"/>
      <c r="L513" s="55"/>
      <c r="M513" s="55"/>
      <c r="N513" s="55"/>
      <c r="O513" s="55"/>
      <c r="P513" s="55"/>
      <c r="Q513" s="55"/>
      <c r="R513" s="55"/>
      <c r="S513" s="55"/>
      <c r="T513" s="55"/>
      <c r="U513" s="55"/>
      <c r="V513" s="55"/>
      <c r="W513" s="55"/>
      <c r="X513" s="55"/>
      <c r="Y513" s="55"/>
      <c r="Z513" s="55"/>
      <c r="AA513" s="55"/>
      <c r="AB513" s="55"/>
    </row>
    <row r="514" spans="1:28" ht="15">
      <c r="A514" s="55"/>
      <c r="B514" s="55"/>
      <c r="C514" s="55"/>
      <c r="D514" s="104"/>
      <c r="E514" s="93"/>
      <c r="F514" s="55"/>
      <c r="G514" s="55"/>
      <c r="H514" s="55"/>
      <c r="I514" s="55"/>
      <c r="J514" s="55"/>
      <c r="K514" s="55"/>
      <c r="L514" s="55"/>
      <c r="M514" s="55"/>
      <c r="N514" s="55"/>
      <c r="O514" s="55"/>
      <c r="P514" s="55"/>
      <c r="Q514" s="55"/>
      <c r="R514" s="55"/>
      <c r="S514" s="55"/>
      <c r="T514" s="55"/>
      <c r="U514" s="55"/>
      <c r="V514" s="55"/>
      <c r="W514" s="55"/>
      <c r="X514" s="55"/>
      <c r="Y514" s="55"/>
      <c r="Z514" s="55"/>
      <c r="AA514" s="55"/>
      <c r="AB514" s="55"/>
    </row>
    <row r="515" spans="1:28" ht="15">
      <c r="A515" s="55"/>
      <c r="B515" s="55"/>
      <c r="C515" s="55"/>
      <c r="D515" s="104"/>
      <c r="E515" s="93"/>
      <c r="F515" s="55"/>
      <c r="G515" s="55"/>
      <c r="H515" s="55"/>
      <c r="I515" s="55"/>
      <c r="J515" s="55"/>
      <c r="K515" s="55"/>
      <c r="L515" s="55"/>
      <c r="M515" s="55"/>
      <c r="N515" s="55"/>
      <c r="O515" s="55"/>
      <c r="P515" s="55"/>
      <c r="Q515" s="55"/>
      <c r="R515" s="55"/>
      <c r="S515" s="55"/>
      <c r="T515" s="55"/>
      <c r="U515" s="55"/>
      <c r="V515" s="55"/>
      <c r="W515" s="55"/>
      <c r="X515" s="55"/>
      <c r="Y515" s="55"/>
      <c r="Z515" s="55"/>
      <c r="AA515" s="55"/>
      <c r="AB515" s="55"/>
    </row>
    <row r="516" spans="1:28" ht="15">
      <c r="A516" s="55"/>
      <c r="B516" s="55"/>
      <c r="C516" s="55"/>
      <c r="D516" s="104"/>
      <c r="E516" s="93"/>
      <c r="F516" s="55"/>
      <c r="G516" s="55"/>
      <c r="H516" s="55"/>
      <c r="I516" s="55"/>
      <c r="J516" s="55"/>
      <c r="K516" s="55"/>
      <c r="L516" s="55"/>
      <c r="M516" s="55"/>
      <c r="N516" s="55"/>
      <c r="O516" s="55"/>
      <c r="P516" s="55"/>
      <c r="Q516" s="55"/>
      <c r="R516" s="55"/>
      <c r="S516" s="55"/>
      <c r="T516" s="55"/>
      <c r="U516" s="55"/>
      <c r="V516" s="55"/>
      <c r="W516" s="55"/>
      <c r="X516" s="55"/>
      <c r="Y516" s="55"/>
      <c r="Z516" s="55"/>
      <c r="AA516" s="55"/>
      <c r="AB516" s="55"/>
    </row>
    <row r="517" spans="1:28" ht="15">
      <c r="A517" s="55"/>
      <c r="B517" s="55"/>
      <c r="C517" s="55"/>
      <c r="D517" s="104"/>
      <c r="E517" s="93"/>
      <c r="F517" s="55"/>
      <c r="G517" s="55"/>
      <c r="H517" s="55"/>
      <c r="I517" s="55"/>
      <c r="J517" s="55"/>
      <c r="K517" s="55"/>
      <c r="L517" s="55"/>
      <c r="M517" s="55"/>
      <c r="N517" s="55"/>
      <c r="O517" s="55"/>
      <c r="P517" s="55"/>
      <c r="Q517" s="55"/>
      <c r="R517" s="55"/>
      <c r="S517" s="55"/>
      <c r="T517" s="55"/>
      <c r="U517" s="55"/>
      <c r="V517" s="55"/>
      <c r="W517" s="55"/>
      <c r="X517" s="55"/>
      <c r="Y517" s="55"/>
      <c r="Z517" s="55"/>
      <c r="AA517" s="55"/>
      <c r="AB517" s="55"/>
    </row>
    <row r="518" spans="1:28" ht="15">
      <c r="A518" s="55"/>
      <c r="B518" s="55"/>
      <c r="C518" s="55"/>
      <c r="D518" s="104"/>
      <c r="E518" s="93"/>
      <c r="F518" s="55"/>
      <c r="G518" s="55"/>
      <c r="H518" s="55"/>
      <c r="I518" s="55"/>
      <c r="J518" s="55"/>
      <c r="K518" s="55"/>
      <c r="L518" s="55"/>
      <c r="M518" s="55"/>
      <c r="N518" s="55"/>
      <c r="O518" s="55"/>
      <c r="P518" s="55"/>
      <c r="Q518" s="55"/>
      <c r="R518" s="55"/>
      <c r="S518" s="55"/>
      <c r="T518" s="55"/>
      <c r="U518" s="55"/>
      <c r="V518" s="55"/>
      <c r="W518" s="55"/>
      <c r="X518" s="55"/>
      <c r="Y518" s="55"/>
      <c r="Z518" s="55"/>
      <c r="AA518" s="55"/>
      <c r="AB518" s="55"/>
    </row>
    <row r="519" spans="1:28" ht="15">
      <c r="A519" s="55"/>
      <c r="B519" s="55"/>
      <c r="C519" s="55"/>
      <c r="D519" s="104"/>
      <c r="E519" s="93"/>
      <c r="F519" s="55"/>
      <c r="G519" s="55"/>
      <c r="H519" s="55"/>
      <c r="I519" s="55"/>
      <c r="J519" s="55"/>
      <c r="K519" s="55"/>
      <c r="L519" s="55"/>
      <c r="M519" s="55"/>
      <c r="N519" s="55"/>
      <c r="O519" s="55"/>
      <c r="P519" s="55"/>
      <c r="Q519" s="55"/>
      <c r="R519" s="55"/>
      <c r="S519" s="55"/>
      <c r="T519" s="55"/>
      <c r="U519" s="55"/>
      <c r="V519" s="55"/>
      <c r="W519" s="55"/>
      <c r="X519" s="55"/>
      <c r="Y519" s="55"/>
      <c r="Z519" s="55"/>
      <c r="AA519" s="55"/>
      <c r="AB519" s="55"/>
    </row>
    <row r="520" spans="1:28" ht="15">
      <c r="A520" s="55"/>
      <c r="B520" s="55"/>
      <c r="C520" s="55"/>
      <c r="D520" s="104"/>
      <c r="E520" s="93"/>
      <c r="F520" s="55"/>
      <c r="G520" s="55"/>
      <c r="H520" s="55"/>
      <c r="I520" s="55"/>
      <c r="J520" s="55"/>
      <c r="K520" s="55"/>
      <c r="L520" s="55"/>
      <c r="M520" s="55"/>
      <c r="N520" s="55"/>
      <c r="O520" s="55"/>
      <c r="P520" s="55"/>
      <c r="Q520" s="55"/>
      <c r="R520" s="55"/>
      <c r="S520" s="55"/>
      <c r="T520" s="55"/>
      <c r="U520" s="55"/>
      <c r="V520" s="55"/>
      <c r="W520" s="55"/>
      <c r="X520" s="55"/>
      <c r="Y520" s="55"/>
      <c r="Z520" s="55"/>
      <c r="AA520" s="55"/>
      <c r="AB520" s="55"/>
    </row>
    <row r="521" spans="1:28" ht="15">
      <c r="A521" s="55"/>
      <c r="B521" s="55"/>
      <c r="C521" s="55"/>
      <c r="D521" s="104"/>
      <c r="E521" s="93"/>
      <c r="F521" s="55"/>
      <c r="G521" s="55"/>
      <c r="H521" s="55"/>
      <c r="I521" s="55"/>
      <c r="J521" s="55"/>
      <c r="K521" s="55"/>
      <c r="L521" s="55"/>
      <c r="M521" s="55"/>
      <c r="N521" s="55"/>
      <c r="O521" s="55"/>
      <c r="P521" s="55"/>
      <c r="Q521" s="55"/>
      <c r="R521" s="55"/>
      <c r="S521" s="55"/>
      <c r="T521" s="55"/>
      <c r="U521" s="55"/>
      <c r="V521" s="55"/>
      <c r="W521" s="55"/>
      <c r="X521" s="55"/>
      <c r="Y521" s="55"/>
      <c r="Z521" s="55"/>
      <c r="AA521" s="55"/>
      <c r="AB521" s="55"/>
    </row>
    <row r="522" spans="1:28" ht="15">
      <c r="A522" s="55"/>
      <c r="B522" s="55"/>
      <c r="C522" s="55"/>
      <c r="D522" s="104"/>
      <c r="E522" s="93"/>
      <c r="F522" s="55"/>
      <c r="G522" s="55"/>
      <c r="H522" s="55"/>
      <c r="I522" s="55"/>
      <c r="J522" s="55"/>
      <c r="K522" s="55"/>
      <c r="L522" s="55"/>
      <c r="M522" s="55"/>
      <c r="N522" s="55"/>
      <c r="O522" s="55"/>
      <c r="P522" s="55"/>
      <c r="Q522" s="55"/>
      <c r="R522" s="55"/>
      <c r="S522" s="55"/>
      <c r="T522" s="55"/>
      <c r="U522" s="55"/>
      <c r="V522" s="55"/>
      <c r="W522" s="55"/>
      <c r="X522" s="55"/>
      <c r="Y522" s="55"/>
      <c r="Z522" s="55"/>
      <c r="AA522" s="55"/>
      <c r="AB522" s="55"/>
    </row>
    <row r="523" spans="1:28" ht="15">
      <c r="A523" s="55"/>
      <c r="B523" s="55"/>
      <c r="C523" s="55"/>
      <c r="D523" s="104"/>
      <c r="E523" s="93"/>
      <c r="F523" s="55"/>
      <c r="G523" s="55"/>
      <c r="H523" s="55"/>
      <c r="I523" s="55"/>
      <c r="J523" s="55"/>
      <c r="K523" s="55"/>
      <c r="L523" s="55"/>
      <c r="M523" s="55"/>
      <c r="N523" s="55"/>
      <c r="O523" s="55"/>
      <c r="P523" s="55"/>
      <c r="Q523" s="55"/>
      <c r="R523" s="55"/>
      <c r="S523" s="55"/>
      <c r="T523" s="55"/>
      <c r="U523" s="55"/>
      <c r="V523" s="55"/>
      <c r="W523" s="55"/>
      <c r="X523" s="55"/>
      <c r="Y523" s="55"/>
      <c r="Z523" s="55"/>
      <c r="AA523" s="55"/>
      <c r="AB523" s="55"/>
    </row>
    <row r="524" spans="1:28" ht="15">
      <c r="A524" s="55"/>
      <c r="B524" s="55"/>
      <c r="C524" s="55"/>
      <c r="D524" s="104"/>
      <c r="E524" s="93"/>
      <c r="F524" s="55"/>
      <c r="G524" s="55"/>
      <c r="H524" s="55"/>
      <c r="I524" s="55"/>
      <c r="J524" s="55"/>
      <c r="K524" s="55"/>
      <c r="L524" s="55"/>
      <c r="M524" s="55"/>
      <c r="N524" s="55"/>
      <c r="O524" s="55"/>
      <c r="P524" s="55"/>
      <c r="Q524" s="55"/>
      <c r="R524" s="55"/>
      <c r="S524" s="55"/>
      <c r="T524" s="55"/>
      <c r="U524" s="55"/>
      <c r="V524" s="55"/>
      <c r="W524" s="55"/>
      <c r="X524" s="55"/>
      <c r="Y524" s="55"/>
      <c r="Z524" s="55"/>
      <c r="AA524" s="55"/>
      <c r="AB524" s="55"/>
    </row>
    <row r="525" spans="1:28" ht="15">
      <c r="A525" s="55"/>
      <c r="B525" s="55"/>
      <c r="C525" s="55"/>
      <c r="D525" s="104"/>
      <c r="E525" s="93"/>
      <c r="F525" s="55"/>
      <c r="G525" s="55"/>
      <c r="H525" s="55"/>
      <c r="I525" s="55"/>
      <c r="J525" s="55"/>
      <c r="K525" s="55"/>
      <c r="L525" s="55"/>
      <c r="M525" s="55"/>
      <c r="N525" s="55"/>
      <c r="O525" s="55"/>
      <c r="P525" s="55"/>
      <c r="Q525" s="55"/>
      <c r="R525" s="55"/>
      <c r="S525" s="55"/>
      <c r="T525" s="55"/>
      <c r="U525" s="55"/>
      <c r="V525" s="55"/>
      <c r="W525" s="55"/>
      <c r="X525" s="55"/>
      <c r="Y525" s="55"/>
      <c r="Z525" s="55"/>
      <c r="AA525" s="55"/>
      <c r="AB525" s="55"/>
    </row>
    <row r="526" spans="1:28" ht="15">
      <c r="A526" s="55"/>
      <c r="B526" s="55"/>
      <c r="C526" s="55"/>
      <c r="D526" s="104"/>
      <c r="E526" s="93"/>
      <c r="F526" s="55"/>
      <c r="G526" s="55"/>
      <c r="H526" s="55"/>
      <c r="I526" s="55"/>
      <c r="J526" s="55"/>
      <c r="K526" s="55"/>
      <c r="L526" s="55"/>
      <c r="M526" s="55"/>
      <c r="N526" s="55"/>
      <c r="O526" s="55"/>
      <c r="P526" s="55"/>
      <c r="Q526" s="55"/>
      <c r="R526" s="55"/>
      <c r="S526" s="55"/>
      <c r="T526" s="55"/>
      <c r="U526" s="55"/>
      <c r="V526" s="55"/>
      <c r="W526" s="55"/>
      <c r="X526" s="55"/>
      <c r="Y526" s="55"/>
      <c r="Z526" s="55"/>
      <c r="AA526" s="55"/>
      <c r="AB526" s="55"/>
    </row>
    <row r="527" spans="1:28" ht="15">
      <c r="A527" s="55"/>
      <c r="B527" s="55"/>
      <c r="C527" s="55"/>
      <c r="D527" s="104"/>
      <c r="E527" s="93"/>
      <c r="F527" s="55"/>
      <c r="G527" s="55"/>
      <c r="H527" s="55"/>
      <c r="I527" s="55"/>
      <c r="J527" s="55"/>
      <c r="K527" s="55"/>
      <c r="L527" s="55"/>
      <c r="M527" s="55"/>
      <c r="N527" s="55"/>
      <c r="O527" s="55"/>
      <c r="P527" s="55"/>
      <c r="Q527" s="55"/>
      <c r="R527" s="55"/>
      <c r="S527" s="55"/>
      <c r="T527" s="55"/>
      <c r="U527" s="55"/>
      <c r="V527" s="55"/>
      <c r="W527" s="55"/>
      <c r="X527" s="55"/>
      <c r="Y527" s="55"/>
      <c r="Z527" s="55"/>
      <c r="AA527" s="55"/>
      <c r="AB527" s="55"/>
    </row>
    <row r="528" spans="1:28" ht="15">
      <c r="A528" s="55"/>
      <c r="B528" s="55"/>
      <c r="C528" s="55"/>
      <c r="D528" s="104"/>
      <c r="E528" s="93"/>
      <c r="F528" s="55"/>
      <c r="G528" s="55"/>
      <c r="H528" s="55"/>
      <c r="I528" s="55"/>
      <c r="J528" s="55"/>
      <c r="K528" s="55"/>
      <c r="L528" s="55"/>
      <c r="M528" s="55"/>
      <c r="N528" s="55"/>
      <c r="O528" s="55"/>
      <c r="P528" s="55"/>
      <c r="Q528" s="55"/>
      <c r="R528" s="55"/>
      <c r="S528" s="55"/>
      <c r="T528" s="55"/>
      <c r="U528" s="55"/>
      <c r="V528" s="55"/>
      <c r="W528" s="55"/>
      <c r="X528" s="55"/>
      <c r="Y528" s="55"/>
      <c r="Z528" s="55"/>
      <c r="AA528" s="55"/>
      <c r="AB528" s="55"/>
    </row>
    <row r="529" spans="1:28" ht="15">
      <c r="A529" s="55"/>
      <c r="B529" s="55"/>
      <c r="C529" s="55"/>
      <c r="D529" s="104"/>
      <c r="E529" s="93"/>
      <c r="F529" s="55"/>
      <c r="G529" s="55"/>
      <c r="H529" s="55"/>
      <c r="I529" s="55"/>
      <c r="J529" s="55"/>
      <c r="K529" s="55"/>
      <c r="L529" s="55"/>
      <c r="M529" s="55"/>
      <c r="N529" s="55"/>
      <c r="O529" s="55"/>
      <c r="P529" s="55"/>
      <c r="Q529" s="55"/>
      <c r="R529" s="55"/>
      <c r="S529" s="55"/>
      <c r="T529" s="55"/>
      <c r="U529" s="55"/>
      <c r="V529" s="55"/>
      <c r="W529" s="55"/>
      <c r="X529" s="55"/>
      <c r="Y529" s="55"/>
      <c r="Z529" s="55"/>
      <c r="AA529" s="55"/>
      <c r="AB529" s="55"/>
    </row>
    <row r="530" spans="1:28" ht="15">
      <c r="A530" s="55"/>
      <c r="B530" s="55"/>
      <c r="C530" s="55"/>
      <c r="D530" s="104"/>
      <c r="E530" s="93"/>
      <c r="F530" s="55"/>
      <c r="G530" s="55"/>
      <c r="H530" s="55"/>
      <c r="I530" s="55"/>
      <c r="J530" s="55"/>
      <c r="K530" s="55"/>
      <c r="L530" s="55"/>
      <c r="M530" s="55"/>
      <c r="N530" s="55"/>
      <c r="O530" s="55"/>
      <c r="P530" s="55"/>
      <c r="Q530" s="55"/>
      <c r="R530" s="55"/>
      <c r="S530" s="55"/>
      <c r="T530" s="55"/>
      <c r="U530" s="55"/>
      <c r="V530" s="55"/>
      <c r="W530" s="55"/>
      <c r="X530" s="55"/>
      <c r="Y530" s="55"/>
      <c r="Z530" s="55"/>
      <c r="AA530" s="55"/>
      <c r="AB530" s="55"/>
    </row>
    <row r="531" spans="1:28" ht="15">
      <c r="A531" s="55"/>
      <c r="B531" s="55"/>
      <c r="C531" s="55"/>
      <c r="D531" s="104"/>
      <c r="E531" s="93"/>
      <c r="F531" s="55"/>
      <c r="G531" s="55"/>
      <c r="H531" s="55"/>
      <c r="I531" s="55"/>
      <c r="J531" s="55"/>
      <c r="K531" s="55"/>
      <c r="L531" s="55"/>
      <c r="M531" s="55"/>
      <c r="N531" s="55"/>
      <c r="O531" s="55"/>
      <c r="P531" s="55"/>
      <c r="Q531" s="55"/>
      <c r="R531" s="55"/>
      <c r="S531" s="55"/>
      <c r="T531" s="55"/>
      <c r="U531" s="55"/>
      <c r="V531" s="55"/>
      <c r="W531" s="55"/>
      <c r="X531" s="55"/>
      <c r="Y531" s="55"/>
      <c r="Z531" s="55"/>
      <c r="AA531" s="55"/>
      <c r="AB531" s="55"/>
    </row>
    <row r="532" spans="1:28" ht="15">
      <c r="A532" s="55"/>
      <c r="B532" s="55"/>
      <c r="C532" s="55"/>
      <c r="D532" s="104"/>
      <c r="E532" s="93"/>
      <c r="F532" s="55"/>
      <c r="G532" s="55"/>
      <c r="H532" s="55"/>
      <c r="I532" s="55"/>
      <c r="J532" s="55"/>
      <c r="K532" s="55"/>
      <c r="L532" s="55"/>
      <c r="M532" s="55"/>
      <c r="N532" s="55"/>
      <c r="O532" s="55"/>
      <c r="P532" s="55"/>
      <c r="Q532" s="55"/>
      <c r="R532" s="55"/>
      <c r="S532" s="55"/>
      <c r="T532" s="55"/>
      <c r="U532" s="55"/>
      <c r="V532" s="55"/>
      <c r="W532" s="55"/>
      <c r="X532" s="55"/>
      <c r="Y532" s="55"/>
      <c r="Z532" s="55"/>
      <c r="AA532" s="55"/>
      <c r="AB532" s="55"/>
    </row>
    <row r="533" spans="1:28" ht="15">
      <c r="A533" s="55"/>
      <c r="B533" s="55"/>
      <c r="C533" s="55"/>
      <c r="D533" s="104"/>
      <c r="E533" s="93"/>
      <c r="F533" s="55"/>
      <c r="G533" s="55"/>
      <c r="H533" s="55"/>
      <c r="I533" s="55"/>
      <c r="J533" s="55"/>
      <c r="K533" s="55"/>
      <c r="L533" s="55"/>
      <c r="M533" s="55"/>
      <c r="N533" s="55"/>
      <c r="O533" s="55"/>
      <c r="P533" s="55"/>
      <c r="Q533" s="55"/>
      <c r="R533" s="55"/>
      <c r="S533" s="55"/>
      <c r="T533" s="55"/>
      <c r="U533" s="55"/>
      <c r="V533" s="55"/>
      <c r="W533" s="55"/>
      <c r="X533" s="55"/>
      <c r="Y533" s="55"/>
      <c r="Z533" s="55"/>
      <c r="AA533" s="55"/>
      <c r="AB533" s="55"/>
    </row>
    <row r="534" spans="1:28" ht="15">
      <c r="A534" s="55"/>
      <c r="B534" s="55"/>
      <c r="C534" s="55"/>
      <c r="D534" s="104"/>
      <c r="E534" s="93"/>
      <c r="F534" s="55"/>
      <c r="G534" s="55"/>
      <c r="H534" s="55"/>
      <c r="I534" s="55"/>
      <c r="J534" s="55"/>
      <c r="K534" s="55"/>
      <c r="L534" s="55"/>
      <c r="M534" s="55"/>
      <c r="N534" s="55"/>
      <c r="O534" s="55"/>
      <c r="P534" s="55"/>
      <c r="Q534" s="55"/>
      <c r="R534" s="55"/>
      <c r="S534" s="55"/>
      <c r="T534" s="55"/>
      <c r="U534" s="55"/>
      <c r="V534" s="55"/>
      <c r="W534" s="55"/>
      <c r="X534" s="55"/>
      <c r="Y534" s="55"/>
      <c r="Z534" s="55"/>
      <c r="AA534" s="55"/>
      <c r="AB534" s="55"/>
    </row>
    <row r="535" spans="1:28" ht="15">
      <c r="A535" s="55"/>
      <c r="B535" s="55"/>
      <c r="C535" s="55"/>
      <c r="D535" s="104"/>
      <c r="E535" s="93"/>
      <c r="F535" s="55"/>
      <c r="G535" s="55"/>
      <c r="H535" s="55"/>
      <c r="I535" s="55"/>
      <c r="J535" s="55"/>
      <c r="K535" s="55"/>
      <c r="L535" s="55"/>
      <c r="M535" s="55"/>
      <c r="N535" s="55"/>
      <c r="O535" s="55"/>
      <c r="P535" s="55"/>
      <c r="Q535" s="55"/>
      <c r="R535" s="55"/>
      <c r="S535" s="55"/>
      <c r="T535" s="55"/>
      <c r="U535" s="55"/>
      <c r="V535" s="55"/>
      <c r="W535" s="55"/>
      <c r="X535" s="55"/>
      <c r="Y535" s="55"/>
      <c r="Z535" s="55"/>
      <c r="AA535" s="55"/>
      <c r="AB535" s="55"/>
    </row>
    <row r="536" spans="1:28" ht="15">
      <c r="A536" s="55"/>
      <c r="B536" s="55"/>
      <c r="C536" s="55"/>
      <c r="D536" s="104"/>
      <c r="E536" s="93"/>
      <c r="F536" s="55"/>
      <c r="G536" s="55"/>
      <c r="H536" s="55"/>
      <c r="I536" s="55"/>
      <c r="J536" s="55"/>
      <c r="K536" s="55"/>
      <c r="L536" s="55"/>
      <c r="M536" s="55"/>
      <c r="N536" s="55"/>
      <c r="O536" s="55"/>
      <c r="P536" s="55"/>
      <c r="Q536" s="55"/>
      <c r="R536" s="55"/>
      <c r="S536" s="55"/>
      <c r="T536" s="55"/>
      <c r="U536" s="55"/>
      <c r="V536" s="55"/>
      <c r="W536" s="55"/>
      <c r="X536" s="55"/>
      <c r="Y536" s="55"/>
      <c r="Z536" s="55"/>
      <c r="AA536" s="55"/>
      <c r="AB536" s="55"/>
    </row>
    <row r="537" spans="1:28" ht="15">
      <c r="A537" s="55"/>
      <c r="B537" s="55"/>
      <c r="C537" s="55"/>
      <c r="D537" s="104"/>
      <c r="E537" s="93"/>
      <c r="F537" s="55"/>
      <c r="G537" s="55"/>
      <c r="H537" s="55"/>
      <c r="I537" s="55"/>
      <c r="J537" s="55"/>
      <c r="K537" s="55"/>
      <c r="L537" s="55"/>
      <c r="M537" s="55"/>
      <c r="N537" s="55"/>
      <c r="O537" s="55"/>
      <c r="P537" s="55"/>
      <c r="Q537" s="55"/>
      <c r="R537" s="55"/>
      <c r="S537" s="55"/>
      <c r="T537" s="55"/>
      <c r="U537" s="55"/>
      <c r="V537" s="55"/>
      <c r="W537" s="55"/>
      <c r="X537" s="55"/>
      <c r="Y537" s="55"/>
      <c r="Z537" s="55"/>
      <c r="AA537" s="55"/>
      <c r="AB537" s="55"/>
    </row>
    <row r="538" spans="1:28" ht="15">
      <c r="A538" s="55"/>
      <c r="B538" s="55"/>
      <c r="C538" s="55"/>
      <c r="D538" s="104"/>
      <c r="E538" s="93"/>
      <c r="F538" s="55"/>
      <c r="G538" s="55"/>
      <c r="H538" s="55"/>
      <c r="I538" s="55"/>
      <c r="J538" s="55"/>
      <c r="K538" s="55"/>
      <c r="L538" s="55"/>
      <c r="M538" s="55"/>
      <c r="N538" s="55"/>
      <c r="O538" s="55"/>
      <c r="P538" s="55"/>
      <c r="Q538" s="55"/>
      <c r="R538" s="55"/>
      <c r="S538" s="55"/>
      <c r="T538" s="55"/>
      <c r="U538" s="55"/>
      <c r="V538" s="55"/>
      <c r="W538" s="55"/>
      <c r="X538" s="55"/>
      <c r="Y538" s="55"/>
      <c r="Z538" s="55"/>
      <c r="AA538" s="55"/>
      <c r="AB538" s="55"/>
    </row>
    <row r="539" spans="1:28" ht="15">
      <c r="A539" s="55"/>
      <c r="B539" s="55"/>
      <c r="C539" s="55"/>
      <c r="D539" s="104"/>
      <c r="E539" s="93"/>
      <c r="F539" s="55"/>
      <c r="G539" s="55"/>
      <c r="H539" s="55"/>
      <c r="I539" s="55"/>
      <c r="J539" s="55"/>
      <c r="K539" s="55"/>
      <c r="L539" s="55"/>
      <c r="M539" s="55"/>
      <c r="N539" s="55"/>
      <c r="O539" s="55"/>
      <c r="P539" s="55"/>
      <c r="Q539" s="55"/>
      <c r="R539" s="55"/>
      <c r="S539" s="55"/>
      <c r="T539" s="55"/>
      <c r="U539" s="55"/>
      <c r="V539" s="55"/>
      <c r="W539" s="55"/>
      <c r="X539" s="55"/>
      <c r="Y539" s="55"/>
      <c r="Z539" s="55"/>
      <c r="AA539" s="55"/>
      <c r="AB539" s="55"/>
    </row>
    <row r="540" spans="1:28" ht="15">
      <c r="A540" s="55"/>
      <c r="B540" s="55"/>
      <c r="C540" s="55"/>
      <c r="D540" s="104"/>
      <c r="E540" s="93"/>
      <c r="F540" s="55"/>
      <c r="G540" s="55"/>
      <c r="H540" s="55"/>
      <c r="I540" s="55"/>
      <c r="J540" s="55"/>
      <c r="K540" s="55"/>
      <c r="L540" s="55"/>
      <c r="M540" s="55"/>
      <c r="N540" s="55"/>
      <c r="O540" s="55"/>
      <c r="P540" s="55"/>
      <c r="Q540" s="55"/>
      <c r="R540" s="55"/>
      <c r="S540" s="55"/>
      <c r="T540" s="55"/>
      <c r="U540" s="55"/>
      <c r="V540" s="55"/>
      <c r="W540" s="55"/>
      <c r="X540" s="55"/>
      <c r="Y540" s="55"/>
      <c r="Z540" s="55"/>
      <c r="AA540" s="55"/>
      <c r="AB540" s="55"/>
    </row>
    <row r="541" spans="1:28" ht="15">
      <c r="A541" s="55"/>
      <c r="B541" s="55"/>
      <c r="C541" s="55"/>
      <c r="D541" s="104"/>
      <c r="E541" s="93"/>
      <c r="F541" s="55"/>
      <c r="G541" s="55"/>
      <c r="H541" s="55"/>
      <c r="I541" s="55"/>
      <c r="J541" s="55"/>
      <c r="K541" s="55"/>
      <c r="L541" s="55"/>
      <c r="M541" s="55"/>
      <c r="N541" s="55"/>
      <c r="O541" s="55"/>
      <c r="P541" s="55"/>
      <c r="Q541" s="55"/>
      <c r="R541" s="55"/>
      <c r="S541" s="55"/>
      <c r="T541" s="55"/>
      <c r="U541" s="55"/>
      <c r="V541" s="55"/>
      <c r="W541" s="55"/>
      <c r="X541" s="55"/>
      <c r="Y541" s="55"/>
      <c r="Z541" s="55"/>
      <c r="AA541" s="55"/>
      <c r="AB541" s="55"/>
    </row>
    <row r="542" spans="1:28" ht="15">
      <c r="A542" s="55"/>
      <c r="B542" s="55"/>
      <c r="C542" s="55"/>
      <c r="D542" s="104"/>
      <c r="E542" s="93"/>
      <c r="F542" s="55"/>
      <c r="G542" s="55"/>
      <c r="H542" s="55"/>
      <c r="I542" s="55"/>
      <c r="J542" s="55"/>
      <c r="K542" s="55"/>
      <c r="L542" s="55"/>
      <c r="M542" s="55"/>
      <c r="N542" s="55"/>
      <c r="O542" s="55"/>
      <c r="P542" s="55"/>
      <c r="Q542" s="55"/>
      <c r="R542" s="55"/>
      <c r="S542" s="55"/>
      <c r="T542" s="55"/>
      <c r="U542" s="55"/>
      <c r="V542" s="55"/>
      <c r="W542" s="55"/>
      <c r="X542" s="55"/>
      <c r="Y542" s="55"/>
      <c r="Z542" s="55"/>
      <c r="AA542" s="55"/>
      <c r="AB542" s="55"/>
    </row>
    <row r="543" spans="1:28" ht="15">
      <c r="A543" s="55"/>
      <c r="B543" s="55"/>
      <c r="C543" s="55"/>
      <c r="D543" s="104"/>
      <c r="E543" s="93"/>
      <c r="F543" s="55"/>
      <c r="G543" s="55"/>
      <c r="H543" s="55"/>
      <c r="I543" s="55"/>
      <c r="J543" s="55"/>
      <c r="K543" s="55"/>
      <c r="L543" s="55"/>
      <c r="M543" s="55"/>
      <c r="N543" s="55"/>
      <c r="O543" s="55"/>
      <c r="P543" s="55"/>
      <c r="Q543" s="55"/>
      <c r="R543" s="55"/>
      <c r="S543" s="55"/>
      <c r="T543" s="55"/>
      <c r="U543" s="55"/>
      <c r="V543" s="55"/>
      <c r="W543" s="55"/>
      <c r="X543" s="55"/>
      <c r="Y543" s="55"/>
      <c r="Z543" s="55"/>
      <c r="AA543" s="55"/>
      <c r="AB543" s="55"/>
    </row>
    <row r="544" spans="1:28" ht="15">
      <c r="A544" s="55"/>
      <c r="B544" s="55"/>
      <c r="C544" s="55"/>
      <c r="D544" s="104"/>
      <c r="E544" s="93"/>
      <c r="F544" s="55"/>
      <c r="G544" s="55"/>
      <c r="H544" s="55"/>
      <c r="I544" s="55"/>
      <c r="J544" s="55"/>
      <c r="K544" s="55"/>
      <c r="L544" s="55"/>
      <c r="M544" s="55"/>
      <c r="N544" s="55"/>
      <c r="O544" s="55"/>
      <c r="P544" s="55"/>
      <c r="Q544" s="55"/>
      <c r="R544" s="55"/>
      <c r="S544" s="55"/>
      <c r="T544" s="55"/>
      <c r="U544" s="55"/>
      <c r="V544" s="55"/>
      <c r="W544" s="55"/>
      <c r="X544" s="55"/>
      <c r="Y544" s="55"/>
      <c r="Z544" s="55"/>
      <c r="AA544" s="55"/>
      <c r="AB544" s="55"/>
    </row>
    <row r="545" spans="1:28" ht="15">
      <c r="A545" s="55"/>
      <c r="B545" s="55"/>
      <c r="C545" s="55"/>
      <c r="D545" s="104"/>
      <c r="E545" s="93"/>
      <c r="F545" s="55"/>
      <c r="G545" s="55"/>
      <c r="H545" s="55"/>
      <c r="I545" s="55"/>
      <c r="J545" s="55"/>
      <c r="K545" s="55"/>
      <c r="L545" s="55"/>
      <c r="M545" s="55"/>
      <c r="N545" s="55"/>
      <c r="O545" s="55"/>
      <c r="P545" s="55"/>
      <c r="Q545" s="55"/>
      <c r="R545" s="55"/>
      <c r="S545" s="55"/>
      <c r="T545" s="55"/>
      <c r="U545" s="55"/>
      <c r="V545" s="55"/>
      <c r="W545" s="55"/>
      <c r="X545" s="55"/>
      <c r="Y545" s="55"/>
      <c r="Z545" s="55"/>
      <c r="AA545" s="55"/>
      <c r="AB545" s="55"/>
    </row>
    <row r="546" spans="1:28" ht="15">
      <c r="A546" s="55"/>
      <c r="B546" s="55"/>
      <c r="C546" s="55"/>
      <c r="D546" s="104"/>
      <c r="E546" s="93"/>
      <c r="F546" s="55"/>
      <c r="G546" s="55"/>
      <c r="H546" s="55"/>
      <c r="I546" s="55"/>
      <c r="J546" s="55"/>
      <c r="K546" s="55"/>
      <c r="L546" s="55"/>
      <c r="M546" s="55"/>
      <c r="N546" s="55"/>
      <c r="O546" s="55"/>
      <c r="P546" s="55"/>
      <c r="Q546" s="55"/>
      <c r="R546" s="55"/>
      <c r="S546" s="55"/>
      <c r="T546" s="55"/>
      <c r="U546" s="55"/>
      <c r="V546" s="55"/>
      <c r="W546" s="55"/>
      <c r="X546" s="55"/>
      <c r="Y546" s="55"/>
      <c r="Z546" s="55"/>
      <c r="AA546" s="55"/>
      <c r="AB546" s="55"/>
    </row>
    <row r="547" spans="1:28" ht="15">
      <c r="A547" s="55"/>
      <c r="B547" s="55"/>
      <c r="C547" s="55"/>
      <c r="D547" s="104"/>
      <c r="E547" s="93"/>
      <c r="F547" s="55"/>
      <c r="G547" s="55"/>
      <c r="H547" s="55"/>
      <c r="I547" s="55"/>
      <c r="J547" s="55"/>
      <c r="K547" s="55"/>
      <c r="L547" s="55"/>
      <c r="M547" s="55"/>
      <c r="N547" s="55"/>
      <c r="O547" s="55"/>
      <c r="P547" s="55"/>
      <c r="Q547" s="55"/>
      <c r="R547" s="55"/>
      <c r="S547" s="55"/>
      <c r="T547" s="55"/>
      <c r="U547" s="55"/>
      <c r="V547" s="55"/>
      <c r="W547" s="55"/>
      <c r="X547" s="55"/>
      <c r="Y547" s="55"/>
      <c r="Z547" s="55"/>
      <c r="AA547" s="55"/>
      <c r="AB547" s="55"/>
    </row>
    <row r="548" spans="1:28" ht="15">
      <c r="A548" s="55"/>
      <c r="B548" s="55"/>
      <c r="C548" s="55"/>
      <c r="D548" s="104"/>
      <c r="E548" s="93"/>
      <c r="F548" s="55"/>
      <c r="G548" s="55"/>
      <c r="H548" s="55"/>
      <c r="I548" s="55"/>
      <c r="J548" s="55"/>
      <c r="K548" s="55"/>
      <c r="L548" s="55"/>
      <c r="M548" s="55"/>
      <c r="N548" s="55"/>
      <c r="O548" s="55"/>
      <c r="P548" s="55"/>
      <c r="Q548" s="55"/>
      <c r="R548" s="55"/>
      <c r="S548" s="55"/>
      <c r="T548" s="55"/>
      <c r="U548" s="55"/>
      <c r="V548" s="55"/>
      <c r="W548" s="55"/>
      <c r="X548" s="55"/>
      <c r="Y548" s="55"/>
      <c r="Z548" s="55"/>
      <c r="AA548" s="55"/>
      <c r="AB548" s="55"/>
    </row>
    <row r="549" spans="1:28" ht="15">
      <c r="A549" s="55"/>
      <c r="B549" s="55"/>
      <c r="C549" s="55"/>
      <c r="D549" s="104"/>
      <c r="E549" s="93"/>
      <c r="F549" s="55"/>
      <c r="G549" s="55"/>
      <c r="H549" s="55"/>
      <c r="I549" s="55"/>
      <c r="J549" s="55"/>
      <c r="K549" s="55"/>
      <c r="L549" s="55"/>
      <c r="M549" s="55"/>
      <c r="N549" s="55"/>
      <c r="O549" s="55"/>
      <c r="P549" s="55"/>
      <c r="Q549" s="55"/>
      <c r="R549" s="55"/>
      <c r="S549" s="55"/>
      <c r="T549" s="55"/>
      <c r="U549" s="55"/>
      <c r="V549" s="55"/>
      <c r="W549" s="55"/>
      <c r="X549" s="55"/>
      <c r="Y549" s="55"/>
      <c r="Z549" s="55"/>
      <c r="AA549" s="55"/>
      <c r="AB549" s="55"/>
    </row>
    <row r="550" spans="1:28" ht="15">
      <c r="A550" s="55"/>
      <c r="B550" s="55"/>
      <c r="C550" s="55"/>
      <c r="D550" s="104"/>
      <c r="E550" s="93"/>
      <c r="F550" s="55"/>
      <c r="G550" s="55"/>
      <c r="H550" s="55"/>
      <c r="I550" s="55"/>
      <c r="J550" s="55"/>
      <c r="K550" s="55"/>
      <c r="L550" s="55"/>
      <c r="M550" s="55"/>
      <c r="N550" s="55"/>
      <c r="O550" s="55"/>
      <c r="P550" s="55"/>
      <c r="Q550" s="55"/>
      <c r="R550" s="55"/>
      <c r="S550" s="55"/>
      <c r="T550" s="55"/>
      <c r="U550" s="55"/>
      <c r="V550" s="55"/>
      <c r="W550" s="55"/>
      <c r="X550" s="55"/>
      <c r="Y550" s="55"/>
      <c r="Z550" s="55"/>
      <c r="AA550" s="55"/>
      <c r="AB550" s="55"/>
    </row>
    <row r="551" spans="1:28" ht="15">
      <c r="A551" s="55"/>
      <c r="B551" s="55"/>
      <c r="C551" s="55"/>
      <c r="D551" s="104"/>
      <c r="E551" s="93"/>
      <c r="F551" s="55"/>
      <c r="G551" s="55"/>
      <c r="H551" s="55"/>
      <c r="I551" s="55"/>
      <c r="J551" s="55"/>
      <c r="K551" s="55"/>
      <c r="L551" s="55"/>
      <c r="M551" s="55"/>
      <c r="N551" s="55"/>
      <c r="O551" s="55"/>
      <c r="P551" s="55"/>
      <c r="Q551" s="55"/>
      <c r="R551" s="55"/>
      <c r="S551" s="55"/>
      <c r="T551" s="55"/>
      <c r="U551" s="55"/>
      <c r="V551" s="55"/>
      <c r="W551" s="55"/>
      <c r="X551" s="55"/>
      <c r="Y551" s="55"/>
      <c r="Z551" s="55"/>
      <c r="AA551" s="55"/>
      <c r="AB551" s="55"/>
    </row>
    <row r="552" spans="1:28" ht="15">
      <c r="A552" s="55"/>
      <c r="B552" s="55"/>
      <c r="C552" s="55"/>
      <c r="D552" s="104"/>
      <c r="E552" s="93"/>
      <c r="F552" s="55"/>
      <c r="G552" s="55"/>
      <c r="H552" s="55"/>
      <c r="I552" s="55"/>
      <c r="J552" s="55"/>
      <c r="K552" s="55"/>
      <c r="L552" s="55"/>
      <c r="M552" s="55"/>
      <c r="N552" s="55"/>
      <c r="O552" s="55"/>
      <c r="P552" s="55"/>
      <c r="Q552" s="55"/>
      <c r="R552" s="55"/>
      <c r="S552" s="55"/>
      <c r="T552" s="55"/>
      <c r="U552" s="55"/>
      <c r="V552" s="55"/>
      <c r="W552" s="55"/>
      <c r="X552" s="55"/>
      <c r="Y552" s="55"/>
      <c r="Z552" s="55"/>
      <c r="AA552" s="55"/>
      <c r="AB552" s="55"/>
    </row>
    <row r="553" spans="1:28" ht="15">
      <c r="A553" s="55"/>
      <c r="B553" s="55"/>
      <c r="C553" s="55"/>
      <c r="D553" s="104"/>
      <c r="E553" s="93"/>
      <c r="F553" s="55"/>
      <c r="G553" s="55"/>
      <c r="H553" s="55"/>
      <c r="I553" s="55"/>
      <c r="J553" s="55"/>
      <c r="K553" s="55"/>
      <c r="L553" s="55"/>
      <c r="M553" s="55"/>
      <c r="N553" s="55"/>
      <c r="O553" s="55"/>
      <c r="P553" s="55"/>
      <c r="Q553" s="55"/>
      <c r="R553" s="55"/>
      <c r="S553" s="55"/>
      <c r="T553" s="55"/>
      <c r="U553" s="55"/>
      <c r="V553" s="55"/>
      <c r="W553" s="55"/>
      <c r="X553" s="55"/>
      <c r="Y553" s="55"/>
      <c r="Z553" s="55"/>
      <c r="AA553" s="55"/>
      <c r="AB553" s="55"/>
    </row>
    <row r="554" spans="1:28" ht="15">
      <c r="A554" s="55"/>
      <c r="B554" s="55"/>
      <c r="C554" s="55"/>
      <c r="D554" s="104"/>
      <c r="E554" s="93"/>
      <c r="F554" s="55"/>
      <c r="G554" s="55"/>
      <c r="H554" s="55"/>
      <c r="I554" s="55"/>
      <c r="J554" s="55"/>
      <c r="K554" s="55"/>
      <c r="L554" s="55"/>
      <c r="M554" s="55"/>
      <c r="N554" s="55"/>
      <c r="O554" s="55"/>
      <c r="P554" s="55"/>
      <c r="Q554" s="55"/>
      <c r="R554" s="55"/>
      <c r="S554" s="55"/>
      <c r="T554" s="55"/>
      <c r="U554" s="55"/>
      <c r="V554" s="55"/>
      <c r="W554" s="55"/>
      <c r="X554" s="55"/>
      <c r="Y554" s="55"/>
      <c r="Z554" s="55"/>
      <c r="AA554" s="55"/>
      <c r="AB554" s="55"/>
    </row>
    <row r="555" spans="1:28" ht="15">
      <c r="A555" s="55"/>
      <c r="B555" s="55"/>
      <c r="C555" s="55"/>
      <c r="D555" s="104"/>
      <c r="E555" s="93"/>
      <c r="F555" s="55"/>
      <c r="G555" s="55"/>
      <c r="H555" s="55"/>
      <c r="I555" s="55"/>
      <c r="J555" s="55"/>
      <c r="K555" s="55"/>
      <c r="L555" s="55"/>
      <c r="M555" s="55"/>
      <c r="N555" s="55"/>
      <c r="O555" s="55"/>
      <c r="P555" s="55"/>
      <c r="Q555" s="55"/>
      <c r="R555" s="55"/>
      <c r="S555" s="55"/>
      <c r="T555" s="55"/>
      <c r="U555" s="55"/>
      <c r="V555" s="55"/>
      <c r="W555" s="55"/>
      <c r="X555" s="55"/>
      <c r="Y555" s="55"/>
      <c r="Z555" s="55"/>
      <c r="AA555" s="55"/>
      <c r="AB555" s="55"/>
    </row>
    <row r="556" spans="1:28" ht="15">
      <c r="A556" s="55"/>
      <c r="B556" s="55"/>
      <c r="C556" s="55"/>
      <c r="D556" s="104"/>
      <c r="E556" s="93"/>
      <c r="F556" s="55"/>
      <c r="G556" s="55"/>
      <c r="H556" s="55"/>
      <c r="I556" s="55"/>
      <c r="J556" s="55"/>
      <c r="K556" s="55"/>
      <c r="L556" s="55"/>
      <c r="M556" s="55"/>
      <c r="N556" s="55"/>
      <c r="O556" s="55"/>
      <c r="P556" s="55"/>
      <c r="Q556" s="55"/>
      <c r="R556" s="55"/>
      <c r="S556" s="55"/>
      <c r="T556" s="55"/>
      <c r="U556" s="55"/>
      <c r="V556" s="55"/>
      <c r="W556" s="55"/>
      <c r="X556" s="55"/>
      <c r="Y556" s="55"/>
      <c r="Z556" s="55"/>
      <c r="AA556" s="55"/>
      <c r="AB556" s="55"/>
    </row>
    <row r="557" spans="1:28" ht="15">
      <c r="A557" s="55"/>
      <c r="B557" s="55"/>
      <c r="C557" s="55"/>
      <c r="D557" s="104"/>
      <c r="E557" s="93"/>
      <c r="F557" s="55"/>
      <c r="G557" s="55"/>
      <c r="H557" s="55"/>
      <c r="I557" s="55"/>
      <c r="J557" s="55"/>
      <c r="K557" s="55"/>
      <c r="L557" s="55"/>
      <c r="M557" s="55"/>
      <c r="N557" s="55"/>
      <c r="O557" s="55"/>
      <c r="P557" s="55"/>
      <c r="Q557" s="55"/>
      <c r="R557" s="55"/>
      <c r="S557" s="55"/>
      <c r="T557" s="55"/>
      <c r="U557" s="55"/>
      <c r="V557" s="55"/>
      <c r="W557" s="55"/>
      <c r="X557" s="55"/>
      <c r="Y557" s="55"/>
      <c r="Z557" s="55"/>
      <c r="AA557" s="55"/>
      <c r="AB557" s="55"/>
    </row>
    <row r="558" spans="1:28" ht="15">
      <c r="A558" s="55"/>
      <c r="B558" s="55"/>
      <c r="C558" s="55"/>
      <c r="D558" s="104"/>
      <c r="E558" s="93"/>
      <c r="F558" s="55"/>
      <c r="G558" s="55"/>
      <c r="H558" s="55"/>
      <c r="I558" s="55"/>
      <c r="J558" s="55"/>
      <c r="K558" s="55"/>
      <c r="L558" s="55"/>
      <c r="M558" s="55"/>
      <c r="N558" s="55"/>
      <c r="O558" s="55"/>
      <c r="P558" s="55"/>
      <c r="Q558" s="55"/>
      <c r="R558" s="55"/>
      <c r="S558" s="55"/>
      <c r="T558" s="55"/>
      <c r="U558" s="55"/>
      <c r="V558" s="55"/>
      <c r="W558" s="55"/>
      <c r="X558" s="55"/>
      <c r="Y558" s="55"/>
      <c r="Z558" s="55"/>
      <c r="AA558" s="55"/>
      <c r="AB558" s="55"/>
    </row>
    <row r="559" spans="1:28" ht="15">
      <c r="A559" s="55"/>
      <c r="B559" s="55"/>
      <c r="C559" s="55"/>
      <c r="D559" s="104"/>
      <c r="E559" s="93"/>
      <c r="F559" s="55"/>
      <c r="G559" s="55"/>
      <c r="H559" s="55"/>
      <c r="I559" s="55"/>
      <c r="J559" s="55"/>
      <c r="K559" s="55"/>
      <c r="L559" s="55"/>
      <c r="M559" s="55"/>
      <c r="N559" s="55"/>
      <c r="O559" s="55"/>
      <c r="P559" s="55"/>
      <c r="Q559" s="55"/>
      <c r="R559" s="55"/>
      <c r="S559" s="55"/>
      <c r="T559" s="55"/>
      <c r="U559" s="55"/>
      <c r="V559" s="55"/>
      <c r="W559" s="55"/>
      <c r="X559" s="55"/>
      <c r="Y559" s="55"/>
      <c r="Z559" s="55"/>
      <c r="AA559" s="55"/>
      <c r="AB559" s="55"/>
    </row>
    <row r="560" spans="1:28" ht="15">
      <c r="A560" s="55"/>
      <c r="B560" s="55"/>
      <c r="C560" s="55"/>
      <c r="D560" s="104"/>
      <c r="E560" s="93"/>
      <c r="F560" s="55"/>
      <c r="G560" s="55"/>
      <c r="H560" s="55"/>
      <c r="I560" s="55"/>
      <c r="J560" s="55"/>
      <c r="K560" s="55"/>
      <c r="L560" s="55"/>
      <c r="M560" s="55"/>
      <c r="N560" s="55"/>
      <c r="O560" s="55"/>
      <c r="P560" s="55"/>
      <c r="Q560" s="55"/>
      <c r="R560" s="55"/>
      <c r="S560" s="55"/>
      <c r="T560" s="55"/>
      <c r="U560" s="55"/>
      <c r="V560" s="55"/>
      <c r="W560" s="55"/>
      <c r="X560" s="55"/>
      <c r="Y560" s="55"/>
      <c r="Z560" s="55"/>
      <c r="AA560" s="55"/>
      <c r="AB560" s="55"/>
    </row>
    <row r="561" spans="1:28" ht="15">
      <c r="A561" s="55"/>
      <c r="B561" s="55"/>
      <c r="C561" s="55"/>
      <c r="D561" s="104"/>
      <c r="E561" s="93"/>
      <c r="F561" s="55"/>
      <c r="G561" s="55"/>
      <c r="H561" s="55"/>
      <c r="I561" s="55"/>
      <c r="J561" s="55"/>
      <c r="K561" s="55"/>
      <c r="L561" s="55"/>
      <c r="M561" s="55"/>
      <c r="N561" s="55"/>
      <c r="O561" s="55"/>
      <c r="P561" s="55"/>
      <c r="Q561" s="55"/>
      <c r="R561" s="55"/>
      <c r="S561" s="55"/>
      <c r="T561" s="55"/>
      <c r="U561" s="55"/>
      <c r="V561" s="55"/>
      <c r="W561" s="55"/>
      <c r="X561" s="55"/>
      <c r="Y561" s="55"/>
      <c r="Z561" s="55"/>
      <c r="AA561" s="55"/>
      <c r="AB561" s="55"/>
    </row>
    <row r="562" spans="1:28" ht="15">
      <c r="A562" s="55"/>
      <c r="B562" s="55"/>
      <c r="C562" s="55"/>
      <c r="D562" s="104"/>
      <c r="E562" s="93"/>
      <c r="F562" s="55"/>
      <c r="G562" s="55"/>
      <c r="H562" s="55"/>
      <c r="I562" s="55"/>
      <c r="J562" s="55"/>
      <c r="K562" s="55"/>
      <c r="L562" s="55"/>
      <c r="M562" s="55"/>
      <c r="N562" s="55"/>
      <c r="O562" s="55"/>
      <c r="P562" s="55"/>
      <c r="Q562" s="55"/>
      <c r="R562" s="55"/>
      <c r="S562" s="55"/>
      <c r="T562" s="55"/>
      <c r="U562" s="55"/>
      <c r="V562" s="55"/>
      <c r="W562" s="55"/>
      <c r="X562" s="55"/>
      <c r="Y562" s="55"/>
      <c r="Z562" s="55"/>
      <c r="AA562" s="55"/>
      <c r="AB562" s="55"/>
    </row>
    <row r="563" spans="1:28" ht="15">
      <c r="A563" s="55"/>
      <c r="B563" s="55"/>
      <c r="C563" s="55"/>
      <c r="D563" s="104"/>
      <c r="E563" s="93"/>
      <c r="F563" s="55"/>
      <c r="G563" s="55"/>
      <c r="H563" s="55"/>
      <c r="I563" s="55"/>
      <c r="J563" s="55"/>
      <c r="K563" s="55"/>
      <c r="L563" s="55"/>
      <c r="M563" s="55"/>
      <c r="N563" s="55"/>
      <c r="O563" s="55"/>
      <c r="P563" s="55"/>
      <c r="Q563" s="55"/>
      <c r="R563" s="55"/>
      <c r="S563" s="55"/>
      <c r="T563" s="55"/>
      <c r="U563" s="55"/>
      <c r="V563" s="55"/>
      <c r="W563" s="55"/>
      <c r="X563" s="55"/>
      <c r="Y563" s="55"/>
      <c r="Z563" s="55"/>
      <c r="AA563" s="55"/>
      <c r="AB563" s="55"/>
    </row>
    <row r="564" spans="1:28" ht="15">
      <c r="A564" s="55"/>
      <c r="B564" s="55"/>
      <c r="C564" s="55"/>
      <c r="D564" s="104"/>
      <c r="E564" s="93"/>
      <c r="F564" s="55"/>
      <c r="G564" s="55"/>
      <c r="H564" s="55"/>
      <c r="I564" s="55"/>
      <c r="J564" s="55"/>
      <c r="K564" s="55"/>
      <c r="L564" s="55"/>
      <c r="M564" s="55"/>
      <c r="N564" s="55"/>
      <c r="O564" s="55"/>
      <c r="P564" s="55"/>
      <c r="Q564" s="55"/>
      <c r="R564" s="55"/>
      <c r="S564" s="55"/>
      <c r="T564" s="55"/>
      <c r="U564" s="55"/>
      <c r="V564" s="55"/>
      <c r="W564" s="55"/>
      <c r="X564" s="55"/>
      <c r="Y564" s="55"/>
      <c r="Z564" s="55"/>
      <c r="AA564" s="55"/>
      <c r="AB564" s="55"/>
    </row>
    <row r="565" spans="1:28" ht="15">
      <c r="A565" s="55"/>
      <c r="B565" s="55"/>
      <c r="C565" s="55"/>
      <c r="D565" s="104"/>
      <c r="E565" s="93"/>
      <c r="F565" s="55"/>
      <c r="G565" s="55"/>
      <c r="H565" s="55"/>
      <c r="I565" s="55"/>
      <c r="J565" s="55"/>
      <c r="K565" s="55"/>
      <c r="L565" s="55"/>
      <c r="M565" s="55"/>
      <c r="N565" s="55"/>
      <c r="O565" s="55"/>
      <c r="P565" s="55"/>
      <c r="Q565" s="55"/>
      <c r="R565" s="55"/>
      <c r="S565" s="55"/>
      <c r="T565" s="55"/>
      <c r="U565" s="55"/>
      <c r="V565" s="55"/>
      <c r="W565" s="55"/>
      <c r="X565" s="55"/>
      <c r="Y565" s="55"/>
      <c r="Z565" s="55"/>
      <c r="AA565" s="55"/>
      <c r="AB565" s="55"/>
    </row>
    <row r="566" spans="1:28" ht="15">
      <c r="A566" s="55"/>
      <c r="B566" s="55"/>
      <c r="C566" s="55"/>
      <c r="D566" s="104"/>
      <c r="E566" s="93"/>
      <c r="F566" s="55"/>
      <c r="G566" s="55"/>
      <c r="H566" s="55"/>
      <c r="I566" s="55"/>
      <c r="J566" s="55"/>
      <c r="K566" s="55"/>
      <c r="L566" s="55"/>
      <c r="M566" s="55"/>
      <c r="N566" s="55"/>
      <c r="O566" s="55"/>
      <c r="P566" s="55"/>
      <c r="Q566" s="55"/>
      <c r="R566" s="55"/>
      <c r="S566" s="55"/>
      <c r="T566" s="55"/>
      <c r="U566" s="55"/>
      <c r="V566" s="55"/>
      <c r="W566" s="55"/>
      <c r="X566" s="55"/>
      <c r="Y566" s="55"/>
      <c r="Z566" s="55"/>
      <c r="AA566" s="55"/>
      <c r="AB566" s="55"/>
    </row>
    <row r="567" spans="1:28" ht="15">
      <c r="A567" s="55"/>
      <c r="B567" s="55"/>
      <c r="C567" s="55"/>
      <c r="D567" s="104"/>
      <c r="E567" s="93"/>
      <c r="F567" s="55"/>
      <c r="G567" s="55"/>
      <c r="H567" s="55"/>
      <c r="I567" s="55"/>
      <c r="J567" s="55"/>
      <c r="K567" s="55"/>
      <c r="L567" s="55"/>
      <c r="M567" s="55"/>
      <c r="N567" s="55"/>
      <c r="O567" s="55"/>
      <c r="P567" s="55"/>
      <c r="Q567" s="55"/>
      <c r="R567" s="55"/>
      <c r="S567" s="55"/>
      <c r="T567" s="55"/>
      <c r="U567" s="55"/>
      <c r="V567" s="55"/>
      <c r="W567" s="55"/>
      <c r="X567" s="55"/>
      <c r="Y567" s="55"/>
      <c r="Z567" s="55"/>
      <c r="AA567" s="55"/>
      <c r="AB567" s="55"/>
    </row>
    <row r="568" spans="1:28" ht="15">
      <c r="A568" s="55"/>
      <c r="B568" s="55"/>
      <c r="C568" s="55"/>
      <c r="D568" s="104"/>
      <c r="E568" s="93"/>
      <c r="F568" s="55"/>
      <c r="G568" s="55"/>
      <c r="H568" s="55"/>
      <c r="I568" s="55"/>
      <c r="J568" s="55"/>
      <c r="K568" s="55"/>
      <c r="L568" s="55"/>
      <c r="M568" s="55"/>
      <c r="N568" s="55"/>
      <c r="O568" s="55"/>
      <c r="P568" s="55"/>
      <c r="Q568" s="55"/>
      <c r="R568" s="55"/>
      <c r="S568" s="55"/>
      <c r="T568" s="55"/>
      <c r="U568" s="55"/>
      <c r="V568" s="55"/>
      <c r="W568" s="55"/>
      <c r="X568" s="55"/>
      <c r="Y568" s="55"/>
      <c r="Z568" s="55"/>
      <c r="AA568" s="55"/>
      <c r="AB568" s="55"/>
    </row>
    <row r="569" spans="1:28" ht="15">
      <c r="A569" s="55"/>
      <c r="B569" s="55"/>
      <c r="C569" s="55"/>
      <c r="D569" s="104"/>
      <c r="E569" s="93"/>
      <c r="F569" s="55"/>
      <c r="G569" s="55"/>
      <c r="H569" s="55"/>
      <c r="I569" s="55"/>
      <c r="J569" s="55"/>
      <c r="K569" s="55"/>
      <c r="L569" s="55"/>
      <c r="M569" s="55"/>
      <c r="N569" s="55"/>
      <c r="O569" s="55"/>
      <c r="P569" s="55"/>
      <c r="Q569" s="55"/>
      <c r="R569" s="55"/>
      <c r="S569" s="55"/>
      <c r="T569" s="55"/>
      <c r="U569" s="55"/>
      <c r="V569" s="55"/>
      <c r="W569" s="55"/>
      <c r="X569" s="55"/>
      <c r="Y569" s="55"/>
      <c r="Z569" s="55"/>
      <c r="AA569" s="55"/>
      <c r="AB569" s="55"/>
    </row>
    <row r="570" spans="1:28" ht="15">
      <c r="A570" s="55"/>
      <c r="B570" s="55"/>
      <c r="C570" s="55"/>
      <c r="D570" s="104"/>
      <c r="E570" s="93"/>
      <c r="F570" s="55"/>
      <c r="G570" s="55"/>
      <c r="H570" s="55"/>
      <c r="I570" s="55"/>
      <c r="J570" s="55"/>
      <c r="K570" s="55"/>
      <c r="L570" s="55"/>
      <c r="M570" s="55"/>
      <c r="N570" s="55"/>
      <c r="O570" s="55"/>
      <c r="P570" s="55"/>
      <c r="Q570" s="55"/>
      <c r="R570" s="55"/>
      <c r="S570" s="55"/>
      <c r="T570" s="55"/>
      <c r="U570" s="55"/>
      <c r="V570" s="55"/>
      <c r="W570" s="55"/>
      <c r="X570" s="55"/>
      <c r="Y570" s="55"/>
      <c r="Z570" s="55"/>
      <c r="AA570" s="55"/>
      <c r="AB570" s="55"/>
    </row>
    <row r="571" spans="1:28" ht="15">
      <c r="A571" s="55"/>
      <c r="B571" s="55"/>
      <c r="C571" s="55"/>
      <c r="D571" s="104"/>
      <c r="E571" s="93"/>
      <c r="F571" s="55"/>
      <c r="G571" s="55"/>
      <c r="H571" s="55"/>
      <c r="I571" s="55"/>
      <c r="J571" s="55"/>
      <c r="K571" s="55"/>
      <c r="L571" s="55"/>
      <c r="M571" s="55"/>
      <c r="N571" s="55"/>
      <c r="O571" s="55"/>
      <c r="P571" s="55"/>
      <c r="Q571" s="55"/>
      <c r="R571" s="55"/>
      <c r="S571" s="55"/>
      <c r="T571" s="55"/>
      <c r="U571" s="55"/>
      <c r="V571" s="55"/>
      <c r="W571" s="55"/>
      <c r="X571" s="55"/>
      <c r="Y571" s="55"/>
      <c r="Z571" s="55"/>
      <c r="AA571" s="55"/>
      <c r="AB571" s="55"/>
    </row>
    <row r="572" spans="1:28" ht="15">
      <c r="A572" s="55"/>
      <c r="B572" s="55"/>
      <c r="C572" s="55"/>
      <c r="D572" s="104"/>
      <c r="E572" s="93"/>
      <c r="F572" s="55"/>
      <c r="G572" s="55"/>
      <c r="H572" s="55"/>
      <c r="I572" s="55"/>
      <c r="J572" s="55"/>
      <c r="K572" s="55"/>
      <c r="L572" s="55"/>
      <c r="M572" s="55"/>
      <c r="N572" s="55"/>
      <c r="O572" s="55"/>
      <c r="P572" s="55"/>
      <c r="Q572" s="55"/>
      <c r="R572" s="55"/>
      <c r="S572" s="55"/>
      <c r="T572" s="55"/>
      <c r="U572" s="55"/>
      <c r="V572" s="55"/>
      <c r="W572" s="55"/>
      <c r="X572" s="55"/>
      <c r="Y572" s="55"/>
      <c r="Z572" s="55"/>
      <c r="AA572" s="55"/>
      <c r="AB572" s="55"/>
    </row>
    <row r="573" spans="1:28" ht="15">
      <c r="A573" s="55"/>
      <c r="B573" s="55"/>
      <c r="C573" s="55"/>
      <c r="D573" s="104"/>
      <c r="E573" s="93"/>
      <c r="F573" s="55"/>
      <c r="G573" s="55"/>
      <c r="H573" s="55"/>
      <c r="I573" s="55"/>
      <c r="J573" s="55"/>
      <c r="K573" s="55"/>
      <c r="L573" s="55"/>
      <c r="M573" s="55"/>
      <c r="N573" s="55"/>
      <c r="O573" s="55"/>
      <c r="P573" s="55"/>
      <c r="Q573" s="55"/>
      <c r="R573" s="55"/>
      <c r="S573" s="55"/>
      <c r="T573" s="55"/>
      <c r="U573" s="55"/>
      <c r="V573" s="55"/>
      <c r="W573" s="55"/>
      <c r="X573" s="55"/>
      <c r="Y573" s="55"/>
      <c r="Z573" s="55"/>
      <c r="AA573" s="55"/>
      <c r="AB573" s="55"/>
    </row>
    <row r="574" spans="1:28" ht="15">
      <c r="A574" s="55"/>
      <c r="B574" s="55"/>
      <c r="C574" s="55"/>
      <c r="D574" s="104"/>
      <c r="E574" s="93"/>
      <c r="F574" s="55"/>
      <c r="G574" s="55"/>
      <c r="H574" s="55"/>
      <c r="I574" s="55"/>
      <c r="J574" s="55"/>
      <c r="K574" s="55"/>
      <c r="L574" s="55"/>
      <c r="M574" s="55"/>
      <c r="N574" s="55"/>
      <c r="O574" s="55"/>
      <c r="P574" s="55"/>
      <c r="Q574" s="55"/>
      <c r="R574" s="55"/>
      <c r="S574" s="55"/>
      <c r="T574" s="55"/>
      <c r="U574" s="55"/>
      <c r="V574" s="55"/>
      <c r="W574" s="55"/>
      <c r="X574" s="55"/>
      <c r="Y574" s="55"/>
      <c r="Z574" s="55"/>
      <c r="AA574" s="55"/>
      <c r="AB574" s="55"/>
    </row>
    <row r="575" spans="1:28" ht="15">
      <c r="A575" s="55"/>
      <c r="B575" s="55"/>
      <c r="C575" s="55"/>
      <c r="D575" s="104"/>
      <c r="E575" s="93"/>
      <c r="F575" s="55"/>
      <c r="G575" s="55"/>
      <c r="H575" s="55"/>
      <c r="I575" s="55"/>
      <c r="J575" s="55"/>
      <c r="K575" s="55"/>
      <c r="L575" s="55"/>
      <c r="M575" s="55"/>
      <c r="N575" s="55"/>
      <c r="O575" s="55"/>
      <c r="P575" s="55"/>
      <c r="Q575" s="55"/>
      <c r="R575" s="55"/>
      <c r="S575" s="55"/>
      <c r="T575" s="55"/>
      <c r="U575" s="55"/>
      <c r="V575" s="55"/>
      <c r="W575" s="55"/>
      <c r="X575" s="55"/>
      <c r="Y575" s="55"/>
      <c r="Z575" s="55"/>
      <c r="AA575" s="55"/>
      <c r="AB575" s="55"/>
    </row>
    <row r="576" spans="1:28" ht="15">
      <c r="A576" s="55"/>
      <c r="B576" s="55"/>
      <c r="C576" s="55"/>
      <c r="D576" s="104"/>
      <c r="E576" s="93"/>
      <c r="F576" s="55"/>
      <c r="G576" s="55"/>
      <c r="H576" s="55"/>
      <c r="I576" s="55"/>
      <c r="J576" s="55"/>
      <c r="K576" s="55"/>
      <c r="L576" s="55"/>
      <c r="M576" s="55"/>
      <c r="N576" s="55"/>
      <c r="O576" s="55"/>
      <c r="P576" s="55"/>
      <c r="Q576" s="55"/>
      <c r="R576" s="55"/>
      <c r="S576" s="55"/>
      <c r="T576" s="55"/>
      <c r="U576" s="55"/>
      <c r="V576" s="55"/>
      <c r="W576" s="55"/>
      <c r="X576" s="55"/>
      <c r="Y576" s="55"/>
      <c r="Z576" s="55"/>
      <c r="AA576" s="55"/>
      <c r="AB576" s="55"/>
    </row>
    <row r="577" spans="1:28" ht="15">
      <c r="A577" s="55"/>
      <c r="B577" s="55"/>
      <c r="C577" s="55"/>
      <c r="D577" s="104"/>
      <c r="E577" s="93"/>
      <c r="F577" s="55"/>
      <c r="G577" s="55"/>
      <c r="H577" s="55"/>
      <c r="I577" s="55"/>
      <c r="J577" s="55"/>
      <c r="K577" s="55"/>
      <c r="L577" s="55"/>
      <c r="M577" s="55"/>
      <c r="N577" s="55"/>
      <c r="O577" s="55"/>
      <c r="P577" s="55"/>
      <c r="Q577" s="55"/>
      <c r="R577" s="55"/>
      <c r="S577" s="55"/>
      <c r="T577" s="55"/>
      <c r="U577" s="55"/>
      <c r="V577" s="55"/>
      <c r="W577" s="55"/>
      <c r="X577" s="55"/>
      <c r="Y577" s="55"/>
      <c r="Z577" s="55"/>
      <c r="AA577" s="55"/>
      <c r="AB577" s="55"/>
    </row>
    <row r="578" spans="1:28" ht="15">
      <c r="A578" s="55"/>
      <c r="B578" s="55"/>
      <c r="C578" s="55"/>
      <c r="D578" s="104"/>
      <c r="E578" s="93"/>
      <c r="F578" s="55"/>
      <c r="G578" s="55"/>
      <c r="H578" s="55"/>
      <c r="I578" s="55"/>
      <c r="J578" s="55"/>
      <c r="K578" s="55"/>
      <c r="L578" s="55"/>
      <c r="M578" s="55"/>
      <c r="N578" s="55"/>
      <c r="O578" s="55"/>
      <c r="P578" s="55"/>
      <c r="Q578" s="55"/>
      <c r="R578" s="55"/>
      <c r="S578" s="55"/>
      <c r="T578" s="55"/>
      <c r="U578" s="55"/>
      <c r="V578" s="55"/>
      <c r="W578" s="55"/>
      <c r="X578" s="55"/>
      <c r="Y578" s="55"/>
      <c r="Z578" s="55"/>
      <c r="AA578" s="55"/>
      <c r="AB578" s="55"/>
    </row>
    <row r="579" spans="1:28" ht="15">
      <c r="A579" s="55"/>
      <c r="B579" s="55"/>
      <c r="C579" s="55"/>
      <c r="D579" s="104"/>
      <c r="E579" s="93"/>
      <c r="F579" s="55"/>
      <c r="G579" s="55"/>
      <c r="H579" s="55"/>
      <c r="I579" s="55"/>
      <c r="J579" s="55"/>
      <c r="K579" s="55"/>
      <c r="L579" s="55"/>
      <c r="M579" s="55"/>
      <c r="N579" s="55"/>
      <c r="O579" s="55"/>
      <c r="P579" s="55"/>
      <c r="Q579" s="55"/>
      <c r="R579" s="55"/>
      <c r="S579" s="55"/>
      <c r="T579" s="55"/>
      <c r="U579" s="55"/>
      <c r="V579" s="55"/>
      <c r="W579" s="55"/>
      <c r="X579" s="55"/>
      <c r="Y579" s="55"/>
      <c r="Z579" s="55"/>
      <c r="AA579" s="55"/>
      <c r="AB579" s="55"/>
    </row>
    <row r="580" spans="1:28" ht="15">
      <c r="A580" s="55"/>
      <c r="B580" s="55"/>
      <c r="C580" s="55"/>
      <c r="D580" s="104"/>
      <c r="E580" s="93"/>
      <c r="F580" s="55"/>
      <c r="G580" s="55"/>
      <c r="H580" s="55"/>
      <c r="I580" s="55"/>
      <c r="J580" s="55"/>
      <c r="K580" s="55"/>
      <c r="L580" s="55"/>
      <c r="M580" s="55"/>
      <c r="N580" s="55"/>
      <c r="O580" s="55"/>
      <c r="P580" s="55"/>
      <c r="Q580" s="55"/>
      <c r="R580" s="55"/>
      <c r="S580" s="55"/>
      <c r="T580" s="55"/>
      <c r="U580" s="55"/>
      <c r="V580" s="55"/>
      <c r="W580" s="55"/>
      <c r="X580" s="55"/>
      <c r="Y580" s="55"/>
      <c r="Z580" s="55"/>
      <c r="AA580" s="55"/>
      <c r="AB580" s="55"/>
    </row>
    <row r="581" spans="1:28" ht="15">
      <c r="A581" s="55"/>
      <c r="B581" s="55"/>
      <c r="C581" s="55"/>
      <c r="D581" s="104"/>
      <c r="E581" s="93"/>
      <c r="F581" s="55"/>
      <c r="G581" s="55"/>
      <c r="H581" s="55"/>
      <c r="I581" s="55"/>
      <c r="J581" s="55"/>
      <c r="K581" s="55"/>
      <c r="L581" s="55"/>
      <c r="M581" s="55"/>
      <c r="N581" s="55"/>
      <c r="O581" s="55"/>
      <c r="P581" s="55"/>
      <c r="Q581" s="55"/>
      <c r="R581" s="55"/>
      <c r="S581" s="55"/>
      <c r="T581" s="55"/>
      <c r="U581" s="55"/>
      <c r="V581" s="55"/>
      <c r="W581" s="55"/>
      <c r="X581" s="55"/>
      <c r="Y581" s="55"/>
      <c r="Z581" s="55"/>
      <c r="AA581" s="55"/>
      <c r="AB581" s="55"/>
    </row>
    <row r="582" spans="1:28" ht="15">
      <c r="A582" s="55"/>
      <c r="B582" s="55"/>
      <c r="C582" s="55"/>
      <c r="D582" s="104"/>
      <c r="E582" s="93"/>
      <c r="F582" s="55"/>
      <c r="G582" s="55"/>
      <c r="H582" s="55"/>
      <c r="I582" s="55"/>
      <c r="J582" s="55"/>
      <c r="K582" s="55"/>
      <c r="L582" s="55"/>
      <c r="M582" s="55"/>
      <c r="N582" s="55"/>
      <c r="O582" s="55"/>
      <c r="P582" s="55"/>
      <c r="Q582" s="55"/>
      <c r="R582" s="55"/>
      <c r="S582" s="55"/>
      <c r="T582" s="55"/>
      <c r="U582" s="55"/>
      <c r="V582" s="55"/>
      <c r="W582" s="55"/>
      <c r="X582" s="55"/>
      <c r="Y582" s="55"/>
      <c r="Z582" s="55"/>
      <c r="AA582" s="55"/>
      <c r="AB582" s="55"/>
    </row>
    <row r="583" spans="1:28" ht="15">
      <c r="A583" s="55"/>
      <c r="B583" s="55"/>
      <c r="C583" s="55"/>
      <c r="D583" s="104"/>
      <c r="E583" s="93"/>
      <c r="F583" s="55"/>
      <c r="G583" s="55"/>
      <c r="H583" s="55"/>
      <c r="I583" s="55"/>
      <c r="J583" s="55"/>
      <c r="K583" s="55"/>
      <c r="L583" s="55"/>
      <c r="M583" s="55"/>
      <c r="N583" s="55"/>
      <c r="O583" s="55"/>
      <c r="P583" s="55"/>
      <c r="Q583" s="55"/>
      <c r="R583" s="55"/>
      <c r="S583" s="55"/>
      <c r="T583" s="55"/>
      <c r="U583" s="55"/>
      <c r="V583" s="55"/>
      <c r="W583" s="55"/>
      <c r="X583" s="55"/>
      <c r="Y583" s="55"/>
      <c r="Z583" s="55"/>
      <c r="AA583" s="55"/>
      <c r="AB583" s="55"/>
    </row>
    <row r="584" spans="1:28" ht="15">
      <c r="A584" s="55"/>
      <c r="B584" s="55"/>
      <c r="C584" s="55"/>
      <c r="D584" s="104"/>
      <c r="E584" s="93"/>
      <c r="F584" s="55"/>
      <c r="G584" s="55"/>
      <c r="H584" s="55"/>
      <c r="I584" s="55"/>
      <c r="J584" s="55"/>
      <c r="K584" s="55"/>
      <c r="L584" s="55"/>
      <c r="M584" s="55"/>
      <c r="N584" s="55"/>
      <c r="O584" s="55"/>
      <c r="P584" s="55"/>
      <c r="Q584" s="55"/>
      <c r="R584" s="55"/>
      <c r="S584" s="55"/>
      <c r="T584" s="55"/>
      <c r="U584" s="55"/>
      <c r="V584" s="55"/>
      <c r="W584" s="55"/>
      <c r="X584" s="55"/>
      <c r="Y584" s="55"/>
      <c r="Z584" s="55"/>
      <c r="AA584" s="55"/>
      <c r="AB584" s="55"/>
    </row>
    <row r="585" spans="1:28" ht="15">
      <c r="A585" s="55"/>
      <c r="B585" s="55"/>
      <c r="C585" s="55"/>
      <c r="D585" s="104"/>
      <c r="E585" s="93"/>
      <c r="F585" s="55"/>
      <c r="G585" s="55"/>
      <c r="H585" s="55"/>
      <c r="I585" s="55"/>
      <c r="J585" s="55"/>
      <c r="K585" s="55"/>
      <c r="L585" s="55"/>
      <c r="M585" s="55"/>
      <c r="N585" s="55"/>
      <c r="O585" s="55"/>
      <c r="P585" s="55"/>
      <c r="Q585" s="55"/>
      <c r="R585" s="55"/>
      <c r="S585" s="55"/>
      <c r="T585" s="55"/>
      <c r="U585" s="55"/>
      <c r="V585" s="55"/>
      <c r="W585" s="55"/>
      <c r="X585" s="55"/>
      <c r="Y585" s="55"/>
      <c r="Z585" s="55"/>
      <c r="AA585" s="55"/>
      <c r="AB585" s="55"/>
    </row>
    <row r="586" spans="1:28" ht="15">
      <c r="A586" s="55"/>
      <c r="B586" s="55"/>
      <c r="C586" s="55"/>
      <c r="D586" s="104"/>
      <c r="E586" s="93"/>
      <c r="F586" s="55"/>
      <c r="G586" s="55"/>
      <c r="H586" s="55"/>
      <c r="I586" s="55"/>
      <c r="J586" s="55"/>
      <c r="K586" s="55"/>
      <c r="L586" s="55"/>
      <c r="M586" s="55"/>
      <c r="N586" s="55"/>
      <c r="O586" s="55"/>
      <c r="P586" s="55"/>
      <c r="Q586" s="55"/>
      <c r="R586" s="55"/>
      <c r="S586" s="55"/>
      <c r="T586" s="55"/>
      <c r="U586" s="55"/>
      <c r="V586" s="55"/>
      <c r="W586" s="55"/>
      <c r="X586" s="55"/>
      <c r="Y586" s="55"/>
      <c r="Z586" s="55"/>
      <c r="AA586" s="55"/>
      <c r="AB586" s="55"/>
    </row>
    <row r="587" spans="1:28" ht="15">
      <c r="A587" s="55"/>
      <c r="B587" s="55"/>
      <c r="C587" s="55"/>
      <c r="D587" s="104"/>
      <c r="E587" s="93"/>
      <c r="F587" s="55"/>
      <c r="G587" s="55"/>
      <c r="H587" s="55"/>
      <c r="I587" s="55"/>
      <c r="J587" s="55"/>
      <c r="K587" s="55"/>
      <c r="L587" s="55"/>
      <c r="M587" s="55"/>
      <c r="N587" s="55"/>
      <c r="O587" s="55"/>
      <c r="P587" s="55"/>
      <c r="Q587" s="55"/>
      <c r="R587" s="55"/>
      <c r="S587" s="55"/>
      <c r="T587" s="55"/>
      <c r="U587" s="55"/>
      <c r="V587" s="55"/>
      <c r="W587" s="55"/>
      <c r="X587" s="55"/>
      <c r="Y587" s="55"/>
      <c r="Z587" s="55"/>
      <c r="AA587" s="55"/>
      <c r="AB587" s="55"/>
    </row>
    <row r="588" spans="1:28" ht="15">
      <c r="A588" s="55"/>
      <c r="B588" s="55"/>
      <c r="C588" s="55"/>
      <c r="D588" s="104"/>
      <c r="E588" s="93"/>
      <c r="F588" s="55"/>
      <c r="G588" s="55"/>
      <c r="H588" s="55"/>
      <c r="I588" s="55"/>
      <c r="J588" s="55"/>
      <c r="K588" s="55"/>
      <c r="L588" s="55"/>
      <c r="M588" s="55"/>
      <c r="N588" s="55"/>
      <c r="O588" s="55"/>
      <c r="P588" s="55"/>
      <c r="Q588" s="55"/>
      <c r="R588" s="55"/>
      <c r="S588" s="55"/>
      <c r="T588" s="55"/>
      <c r="U588" s="55"/>
      <c r="V588" s="55"/>
      <c r="W588" s="55"/>
      <c r="X588" s="55"/>
      <c r="Y588" s="55"/>
      <c r="Z588" s="55"/>
      <c r="AA588" s="55"/>
      <c r="AB588" s="55"/>
    </row>
    <row r="589" spans="1:28" ht="15">
      <c r="A589" s="55"/>
      <c r="B589" s="55"/>
      <c r="C589" s="55"/>
      <c r="D589" s="104"/>
      <c r="E589" s="93"/>
      <c r="F589" s="55"/>
      <c r="G589" s="55"/>
      <c r="H589" s="55"/>
      <c r="I589" s="55"/>
      <c r="J589" s="55"/>
      <c r="K589" s="55"/>
      <c r="L589" s="55"/>
      <c r="M589" s="55"/>
      <c r="N589" s="55"/>
      <c r="O589" s="55"/>
      <c r="P589" s="55"/>
      <c r="Q589" s="55"/>
      <c r="R589" s="55"/>
      <c r="S589" s="55"/>
      <c r="T589" s="55"/>
      <c r="U589" s="55"/>
      <c r="V589" s="55"/>
      <c r="W589" s="55"/>
      <c r="X589" s="55"/>
      <c r="Y589" s="55"/>
      <c r="Z589" s="55"/>
      <c r="AA589" s="55"/>
      <c r="AB589" s="55"/>
    </row>
    <row r="590" spans="1:28" ht="15">
      <c r="A590" s="55"/>
      <c r="B590" s="55"/>
      <c r="C590" s="55"/>
      <c r="D590" s="104"/>
      <c r="E590" s="93"/>
      <c r="F590" s="55"/>
      <c r="G590" s="55"/>
      <c r="H590" s="55"/>
      <c r="I590" s="55"/>
      <c r="J590" s="55"/>
      <c r="K590" s="55"/>
      <c r="L590" s="55"/>
      <c r="M590" s="55"/>
      <c r="N590" s="55"/>
      <c r="O590" s="55"/>
      <c r="P590" s="55"/>
      <c r="Q590" s="55"/>
      <c r="R590" s="55"/>
      <c r="S590" s="55"/>
      <c r="T590" s="55"/>
      <c r="U590" s="55"/>
      <c r="V590" s="55"/>
      <c r="W590" s="55"/>
      <c r="X590" s="55"/>
      <c r="Y590" s="55"/>
      <c r="Z590" s="55"/>
      <c r="AA590" s="55"/>
      <c r="AB590" s="55"/>
    </row>
    <row r="591" spans="1:28" ht="15">
      <c r="A591" s="55"/>
      <c r="B591" s="55"/>
      <c r="C591" s="55"/>
      <c r="D591" s="104"/>
      <c r="E591" s="93"/>
      <c r="F591" s="55"/>
      <c r="G591" s="55"/>
      <c r="H591" s="55"/>
      <c r="I591" s="55"/>
      <c r="J591" s="55"/>
      <c r="K591" s="55"/>
      <c r="L591" s="55"/>
      <c r="M591" s="55"/>
      <c r="N591" s="55"/>
      <c r="O591" s="55"/>
      <c r="P591" s="55"/>
      <c r="Q591" s="55"/>
      <c r="R591" s="55"/>
      <c r="S591" s="55"/>
      <c r="T591" s="55"/>
      <c r="U591" s="55"/>
      <c r="V591" s="55"/>
      <c r="W591" s="55"/>
      <c r="X591" s="55"/>
      <c r="Y591" s="55"/>
      <c r="Z591" s="55"/>
      <c r="AA591" s="55"/>
      <c r="AB591" s="55"/>
    </row>
    <row r="592" spans="1:28" ht="15">
      <c r="A592" s="55"/>
      <c r="B592" s="55"/>
      <c r="C592" s="55"/>
      <c r="D592" s="104"/>
      <c r="E592" s="93"/>
      <c r="F592" s="55"/>
      <c r="G592" s="55"/>
      <c r="H592" s="55"/>
      <c r="I592" s="55"/>
      <c r="J592" s="55"/>
      <c r="K592" s="55"/>
      <c r="L592" s="55"/>
      <c r="M592" s="55"/>
      <c r="N592" s="55"/>
      <c r="O592" s="55"/>
      <c r="P592" s="55"/>
      <c r="Q592" s="55"/>
      <c r="R592" s="55"/>
      <c r="S592" s="55"/>
      <c r="T592" s="55"/>
      <c r="U592" s="55"/>
      <c r="V592" s="55"/>
      <c r="W592" s="55"/>
      <c r="X592" s="55"/>
      <c r="Y592" s="55"/>
      <c r="Z592" s="55"/>
      <c r="AA592" s="55"/>
      <c r="AB592" s="55"/>
    </row>
    <row r="593" spans="1:28" ht="15">
      <c r="A593" s="55"/>
      <c r="B593" s="55"/>
      <c r="C593" s="55"/>
      <c r="D593" s="104"/>
      <c r="E593" s="93"/>
      <c r="F593" s="55"/>
      <c r="G593" s="55"/>
      <c r="H593" s="55"/>
      <c r="I593" s="55"/>
      <c r="J593" s="55"/>
      <c r="K593" s="55"/>
      <c r="L593" s="55"/>
      <c r="M593" s="55"/>
      <c r="N593" s="55"/>
      <c r="O593" s="55"/>
      <c r="P593" s="55"/>
      <c r="Q593" s="55"/>
      <c r="R593" s="55"/>
      <c r="S593" s="55"/>
      <c r="T593" s="55"/>
      <c r="U593" s="55"/>
      <c r="V593" s="55"/>
      <c r="W593" s="55"/>
      <c r="X593" s="55"/>
      <c r="Y593" s="55"/>
      <c r="Z593" s="55"/>
      <c r="AA593" s="55"/>
      <c r="AB593" s="55"/>
    </row>
    <row r="594" spans="1:28" ht="15">
      <c r="A594" s="55"/>
      <c r="B594" s="55"/>
      <c r="C594" s="55"/>
      <c r="D594" s="104"/>
      <c r="E594" s="93"/>
      <c r="F594" s="55"/>
      <c r="G594" s="55"/>
      <c r="H594" s="55"/>
      <c r="I594" s="55"/>
      <c r="J594" s="55"/>
      <c r="K594" s="55"/>
      <c r="L594" s="55"/>
      <c r="M594" s="55"/>
      <c r="N594" s="55"/>
      <c r="O594" s="55"/>
      <c r="P594" s="55"/>
      <c r="Q594" s="55"/>
      <c r="R594" s="55"/>
      <c r="S594" s="55"/>
      <c r="T594" s="55"/>
      <c r="U594" s="55"/>
      <c r="V594" s="55"/>
      <c r="W594" s="55"/>
      <c r="X594" s="55"/>
      <c r="Y594" s="55"/>
      <c r="Z594" s="55"/>
      <c r="AA594" s="55"/>
      <c r="AB594" s="55"/>
    </row>
    <row r="595" spans="1:28" ht="15">
      <c r="A595" s="55"/>
      <c r="B595" s="55"/>
      <c r="C595" s="55"/>
      <c r="D595" s="104"/>
      <c r="E595" s="93"/>
      <c r="F595" s="55"/>
      <c r="G595" s="55"/>
      <c r="H595" s="55"/>
      <c r="I595" s="55"/>
      <c r="J595" s="55"/>
      <c r="K595" s="55"/>
      <c r="L595" s="55"/>
      <c r="M595" s="55"/>
      <c r="N595" s="55"/>
      <c r="O595" s="55"/>
      <c r="P595" s="55"/>
      <c r="Q595" s="55"/>
      <c r="R595" s="55"/>
      <c r="S595" s="55"/>
      <c r="T595" s="55"/>
      <c r="U595" s="55"/>
      <c r="V595" s="55"/>
      <c r="W595" s="55"/>
      <c r="X595" s="55"/>
      <c r="Y595" s="55"/>
      <c r="Z595" s="55"/>
      <c r="AA595" s="55"/>
      <c r="AB595" s="55"/>
    </row>
    <row r="596" spans="1:28" ht="15">
      <c r="A596" s="55"/>
      <c r="B596" s="55"/>
      <c r="C596" s="55"/>
      <c r="D596" s="104"/>
      <c r="E596" s="93"/>
      <c r="F596" s="55"/>
      <c r="G596" s="55"/>
      <c r="H596" s="55"/>
      <c r="I596" s="55"/>
      <c r="J596" s="55"/>
      <c r="K596" s="55"/>
      <c r="L596" s="55"/>
      <c r="M596" s="55"/>
      <c r="N596" s="55"/>
      <c r="O596" s="55"/>
      <c r="P596" s="55"/>
      <c r="Q596" s="55"/>
      <c r="R596" s="55"/>
      <c r="S596" s="55"/>
      <c r="T596" s="55"/>
      <c r="U596" s="55"/>
      <c r="V596" s="55"/>
      <c r="W596" s="55"/>
      <c r="X596" s="55"/>
      <c r="Y596" s="55"/>
      <c r="Z596" s="55"/>
      <c r="AA596" s="55"/>
      <c r="AB596" s="55"/>
    </row>
    <row r="597" spans="1:28" ht="15">
      <c r="A597" s="55"/>
      <c r="B597" s="55"/>
      <c r="C597" s="55"/>
      <c r="D597" s="104"/>
      <c r="E597" s="93"/>
      <c r="F597" s="55"/>
      <c r="G597" s="55"/>
      <c r="H597" s="55"/>
      <c r="I597" s="55"/>
      <c r="J597" s="55"/>
      <c r="K597" s="55"/>
      <c r="L597" s="55"/>
      <c r="M597" s="55"/>
      <c r="N597" s="55"/>
      <c r="O597" s="55"/>
      <c r="P597" s="55"/>
      <c r="Q597" s="55"/>
      <c r="R597" s="55"/>
      <c r="S597" s="55"/>
      <c r="T597" s="55"/>
      <c r="U597" s="55"/>
      <c r="V597" s="55"/>
      <c r="W597" s="55"/>
      <c r="X597" s="55"/>
      <c r="Y597" s="55"/>
      <c r="Z597" s="55"/>
      <c r="AA597" s="55"/>
      <c r="AB597" s="55"/>
    </row>
    <row r="598" spans="1:28" ht="15">
      <c r="A598" s="55"/>
      <c r="B598" s="55"/>
      <c r="C598" s="55"/>
      <c r="D598" s="104"/>
      <c r="E598" s="93"/>
      <c r="F598" s="55"/>
      <c r="G598" s="55"/>
      <c r="H598" s="55"/>
      <c r="I598" s="55"/>
      <c r="J598" s="55"/>
      <c r="K598" s="55"/>
      <c r="L598" s="55"/>
      <c r="M598" s="55"/>
      <c r="N598" s="55"/>
      <c r="O598" s="55"/>
      <c r="P598" s="55"/>
      <c r="Q598" s="55"/>
      <c r="R598" s="55"/>
      <c r="S598" s="55"/>
      <c r="T598" s="55"/>
      <c r="U598" s="55"/>
      <c r="V598" s="55"/>
      <c r="W598" s="55"/>
      <c r="X598" s="55"/>
      <c r="Y598" s="55"/>
      <c r="Z598" s="55"/>
      <c r="AA598" s="55"/>
      <c r="AB598" s="55"/>
    </row>
    <row r="599" spans="1:28" ht="15">
      <c r="A599" s="55"/>
      <c r="B599" s="55"/>
      <c r="C599" s="55"/>
      <c r="D599" s="104"/>
      <c r="E599" s="93"/>
      <c r="F599" s="55"/>
      <c r="G599" s="55"/>
      <c r="H599" s="55"/>
      <c r="I599" s="55"/>
      <c r="J599" s="55"/>
      <c r="K599" s="55"/>
      <c r="L599" s="55"/>
      <c r="M599" s="55"/>
      <c r="N599" s="55"/>
      <c r="O599" s="55"/>
      <c r="P599" s="55"/>
      <c r="Q599" s="55"/>
      <c r="R599" s="55"/>
      <c r="S599" s="55"/>
      <c r="T599" s="55"/>
      <c r="U599" s="55"/>
      <c r="V599" s="55"/>
      <c r="W599" s="55"/>
      <c r="X599" s="55"/>
      <c r="Y599" s="55"/>
      <c r="Z599" s="55"/>
      <c r="AA599" s="55"/>
      <c r="AB599" s="55"/>
    </row>
    <row r="600" spans="1:28" ht="15">
      <c r="A600" s="55"/>
      <c r="B600" s="55"/>
      <c r="C600" s="55"/>
      <c r="D600" s="104"/>
      <c r="E600" s="93"/>
      <c r="F600" s="55"/>
      <c r="G600" s="55"/>
      <c r="H600" s="55"/>
      <c r="I600" s="55"/>
      <c r="J600" s="55"/>
      <c r="K600" s="55"/>
      <c r="L600" s="55"/>
      <c r="M600" s="55"/>
      <c r="N600" s="55"/>
      <c r="O600" s="55"/>
      <c r="P600" s="55"/>
      <c r="Q600" s="55"/>
      <c r="R600" s="55"/>
      <c r="S600" s="55"/>
      <c r="T600" s="55"/>
      <c r="U600" s="55"/>
      <c r="V600" s="55"/>
      <c r="W600" s="55"/>
      <c r="X600" s="55"/>
      <c r="Y600" s="55"/>
      <c r="Z600" s="55"/>
      <c r="AA600" s="55"/>
      <c r="AB600" s="55"/>
    </row>
    <row r="601" spans="1:28" ht="15">
      <c r="A601" s="55"/>
      <c r="B601" s="55"/>
      <c r="C601" s="55"/>
      <c r="D601" s="104"/>
      <c r="E601" s="93"/>
      <c r="F601" s="55"/>
      <c r="G601" s="55"/>
      <c r="H601" s="55"/>
      <c r="I601" s="55"/>
      <c r="J601" s="55"/>
      <c r="K601" s="55"/>
      <c r="L601" s="55"/>
      <c r="M601" s="55"/>
      <c r="N601" s="55"/>
      <c r="O601" s="55"/>
      <c r="P601" s="55"/>
      <c r="Q601" s="55"/>
      <c r="R601" s="55"/>
      <c r="S601" s="55"/>
      <c r="T601" s="55"/>
      <c r="U601" s="55"/>
      <c r="V601" s="55"/>
      <c r="W601" s="55"/>
      <c r="X601" s="55"/>
      <c r="Y601" s="55"/>
      <c r="Z601" s="55"/>
      <c r="AA601" s="55"/>
      <c r="AB601" s="55"/>
    </row>
    <row r="602" spans="1:28" ht="15">
      <c r="A602" s="55"/>
      <c r="B602" s="55"/>
      <c r="C602" s="55"/>
      <c r="D602" s="104"/>
      <c r="E602" s="93"/>
      <c r="F602" s="55"/>
      <c r="G602" s="55"/>
      <c r="H602" s="55"/>
      <c r="I602" s="55"/>
      <c r="J602" s="55"/>
      <c r="K602" s="55"/>
      <c r="L602" s="55"/>
      <c r="M602" s="55"/>
      <c r="N602" s="55"/>
      <c r="O602" s="55"/>
      <c r="P602" s="55"/>
      <c r="Q602" s="55"/>
      <c r="R602" s="55"/>
      <c r="S602" s="55"/>
      <c r="T602" s="55"/>
      <c r="U602" s="55"/>
      <c r="V602" s="55"/>
      <c r="W602" s="55"/>
      <c r="X602" s="55"/>
      <c r="Y602" s="55"/>
      <c r="Z602" s="55"/>
      <c r="AA602" s="55"/>
      <c r="AB602" s="55"/>
    </row>
    <row r="603" spans="1:28" ht="15">
      <c r="A603" s="55"/>
      <c r="B603" s="55"/>
      <c r="C603" s="55"/>
      <c r="D603" s="104"/>
      <c r="E603" s="93"/>
      <c r="F603" s="55"/>
      <c r="G603" s="55"/>
      <c r="H603" s="55"/>
      <c r="I603" s="55"/>
      <c r="J603" s="55"/>
      <c r="K603" s="55"/>
      <c r="L603" s="55"/>
      <c r="M603" s="55"/>
      <c r="N603" s="55"/>
      <c r="O603" s="55"/>
      <c r="P603" s="55"/>
      <c r="Q603" s="55"/>
      <c r="R603" s="55"/>
      <c r="S603" s="55"/>
      <c r="T603" s="55"/>
      <c r="U603" s="55"/>
      <c r="V603" s="55"/>
      <c r="W603" s="55"/>
      <c r="X603" s="55"/>
      <c r="Y603" s="55"/>
      <c r="Z603" s="55"/>
      <c r="AA603" s="55"/>
      <c r="AB603" s="55"/>
    </row>
    <row r="604" spans="1:28" ht="15">
      <c r="A604" s="55"/>
      <c r="B604" s="55"/>
      <c r="C604" s="55"/>
      <c r="D604" s="104"/>
      <c r="E604" s="93"/>
      <c r="F604" s="55"/>
      <c r="G604" s="55"/>
      <c r="H604" s="55"/>
      <c r="I604" s="55"/>
      <c r="J604" s="55"/>
      <c r="K604" s="55"/>
      <c r="L604" s="55"/>
      <c r="M604" s="55"/>
      <c r="N604" s="55"/>
      <c r="O604" s="55"/>
      <c r="P604" s="55"/>
      <c r="Q604" s="55"/>
      <c r="R604" s="55"/>
      <c r="S604" s="55"/>
      <c r="T604" s="55"/>
      <c r="U604" s="55"/>
      <c r="V604" s="55"/>
      <c r="W604" s="55"/>
      <c r="X604" s="55"/>
      <c r="Y604" s="55"/>
      <c r="Z604" s="55"/>
      <c r="AA604" s="55"/>
      <c r="AB604" s="55"/>
    </row>
    <row r="605" spans="1:28" ht="15">
      <c r="A605" s="55"/>
      <c r="B605" s="55"/>
      <c r="C605" s="55"/>
      <c r="D605" s="104"/>
      <c r="E605" s="93"/>
      <c r="F605" s="55"/>
      <c r="G605" s="55"/>
      <c r="H605" s="55"/>
      <c r="I605" s="55"/>
      <c r="J605" s="55"/>
      <c r="K605" s="55"/>
      <c r="L605" s="55"/>
      <c r="M605" s="55"/>
      <c r="N605" s="55"/>
      <c r="O605" s="55"/>
      <c r="P605" s="55"/>
      <c r="Q605" s="55"/>
      <c r="R605" s="55"/>
      <c r="S605" s="55"/>
      <c r="T605" s="55"/>
      <c r="U605" s="55"/>
      <c r="V605" s="55"/>
      <c r="W605" s="55"/>
      <c r="X605" s="55"/>
      <c r="Y605" s="55"/>
      <c r="Z605" s="55"/>
      <c r="AA605" s="55"/>
      <c r="AB605" s="55"/>
    </row>
    <row r="606" spans="1:28" ht="15">
      <c r="A606" s="55"/>
      <c r="B606" s="55"/>
      <c r="C606" s="55"/>
      <c r="D606" s="104"/>
      <c r="E606" s="93"/>
      <c r="F606" s="55"/>
      <c r="G606" s="55"/>
      <c r="H606" s="55"/>
      <c r="I606" s="55"/>
      <c r="J606" s="55"/>
      <c r="K606" s="55"/>
      <c r="L606" s="55"/>
      <c r="M606" s="55"/>
      <c r="N606" s="55"/>
      <c r="O606" s="55"/>
      <c r="P606" s="55"/>
      <c r="Q606" s="55"/>
      <c r="R606" s="55"/>
      <c r="S606" s="55"/>
      <c r="T606" s="55"/>
      <c r="U606" s="55"/>
      <c r="V606" s="55"/>
      <c r="W606" s="55"/>
      <c r="X606" s="55"/>
      <c r="Y606" s="55"/>
      <c r="Z606" s="55"/>
      <c r="AA606" s="55"/>
      <c r="AB606" s="55"/>
    </row>
    <row r="607" spans="1:28" ht="15">
      <c r="A607" s="55"/>
      <c r="B607" s="55"/>
      <c r="C607" s="55"/>
      <c r="D607" s="104"/>
      <c r="E607" s="93"/>
      <c r="F607" s="55"/>
      <c r="G607" s="55"/>
      <c r="H607" s="55"/>
      <c r="I607" s="55"/>
      <c r="J607" s="55"/>
      <c r="K607" s="55"/>
      <c r="L607" s="55"/>
      <c r="M607" s="55"/>
      <c r="N607" s="55"/>
      <c r="O607" s="55"/>
      <c r="P607" s="55"/>
      <c r="Q607" s="55"/>
      <c r="R607" s="55"/>
      <c r="S607" s="55"/>
      <c r="T607" s="55"/>
      <c r="U607" s="55"/>
      <c r="V607" s="55"/>
      <c r="W607" s="55"/>
      <c r="X607" s="55"/>
      <c r="Y607" s="55"/>
      <c r="Z607" s="55"/>
      <c r="AA607" s="55"/>
      <c r="AB607" s="55"/>
    </row>
    <row r="608" spans="1:28" ht="15">
      <c r="A608" s="55"/>
      <c r="B608" s="55"/>
      <c r="C608" s="55"/>
      <c r="D608" s="104"/>
      <c r="E608" s="93"/>
      <c r="F608" s="55"/>
      <c r="G608" s="55"/>
      <c r="H608" s="55"/>
      <c r="I608" s="55"/>
      <c r="J608" s="55"/>
      <c r="K608" s="55"/>
      <c r="L608" s="55"/>
      <c r="M608" s="55"/>
      <c r="N608" s="55"/>
      <c r="O608" s="55"/>
      <c r="P608" s="55"/>
      <c r="Q608" s="55"/>
      <c r="R608" s="55"/>
      <c r="S608" s="55"/>
      <c r="T608" s="55"/>
      <c r="U608" s="55"/>
      <c r="V608" s="55"/>
      <c r="W608" s="55"/>
      <c r="X608" s="55"/>
      <c r="Y608" s="55"/>
      <c r="Z608" s="55"/>
      <c r="AA608" s="55"/>
      <c r="AB608" s="55"/>
    </row>
    <row r="609" spans="1:28" ht="15">
      <c r="A609" s="55"/>
      <c r="B609" s="55"/>
      <c r="C609" s="55"/>
      <c r="D609" s="104"/>
      <c r="E609" s="93"/>
      <c r="F609" s="55"/>
      <c r="G609" s="55"/>
      <c r="H609" s="55"/>
      <c r="I609" s="55"/>
      <c r="J609" s="55"/>
      <c r="K609" s="55"/>
      <c r="L609" s="55"/>
      <c r="M609" s="55"/>
      <c r="N609" s="55"/>
      <c r="O609" s="55"/>
      <c r="P609" s="55"/>
      <c r="Q609" s="55"/>
      <c r="R609" s="55"/>
      <c r="S609" s="55"/>
      <c r="T609" s="55"/>
      <c r="U609" s="55"/>
      <c r="V609" s="55"/>
      <c r="W609" s="55"/>
      <c r="X609" s="55"/>
      <c r="Y609" s="55"/>
      <c r="Z609" s="55"/>
      <c r="AA609" s="55"/>
      <c r="AB609" s="55"/>
    </row>
    <row r="610" spans="1:28" ht="15">
      <c r="A610" s="55"/>
      <c r="B610" s="55"/>
      <c r="C610" s="55"/>
      <c r="D610" s="104"/>
      <c r="E610" s="93"/>
      <c r="F610" s="55"/>
      <c r="G610" s="55"/>
      <c r="H610" s="55"/>
      <c r="I610" s="55"/>
      <c r="J610" s="55"/>
      <c r="K610" s="55"/>
      <c r="L610" s="55"/>
      <c r="M610" s="55"/>
      <c r="N610" s="55"/>
      <c r="O610" s="55"/>
      <c r="P610" s="55"/>
      <c r="Q610" s="55"/>
      <c r="R610" s="55"/>
      <c r="S610" s="55"/>
      <c r="T610" s="55"/>
      <c r="U610" s="55"/>
      <c r="V610" s="55"/>
      <c r="W610" s="55"/>
      <c r="X610" s="55"/>
      <c r="Y610" s="55"/>
      <c r="Z610" s="55"/>
      <c r="AA610" s="55"/>
      <c r="AB610" s="55"/>
    </row>
    <row r="611" spans="1:28" ht="15">
      <c r="A611" s="55"/>
      <c r="B611" s="55"/>
      <c r="C611" s="55"/>
      <c r="D611" s="104"/>
      <c r="E611" s="93"/>
      <c r="F611" s="55"/>
      <c r="G611" s="55"/>
      <c r="H611" s="55"/>
      <c r="I611" s="55"/>
      <c r="J611" s="55"/>
      <c r="K611" s="55"/>
      <c r="L611" s="55"/>
      <c r="M611" s="55"/>
      <c r="N611" s="55"/>
      <c r="O611" s="55"/>
      <c r="P611" s="55"/>
      <c r="Q611" s="55"/>
      <c r="R611" s="55"/>
      <c r="S611" s="55"/>
      <c r="T611" s="55"/>
      <c r="U611" s="55"/>
      <c r="V611" s="55"/>
      <c r="W611" s="55"/>
      <c r="X611" s="55"/>
      <c r="Y611" s="55"/>
      <c r="Z611" s="55"/>
      <c r="AA611" s="55"/>
      <c r="AB611" s="55"/>
    </row>
    <row r="612" spans="1:28" ht="15">
      <c r="A612" s="55"/>
      <c r="B612" s="55"/>
      <c r="C612" s="55"/>
      <c r="D612" s="104"/>
      <c r="E612" s="93"/>
      <c r="F612" s="55"/>
      <c r="G612" s="55"/>
      <c r="H612" s="55"/>
      <c r="I612" s="55"/>
      <c r="J612" s="55"/>
      <c r="K612" s="55"/>
      <c r="L612" s="55"/>
      <c r="M612" s="55"/>
      <c r="N612" s="55"/>
      <c r="O612" s="55"/>
      <c r="P612" s="55"/>
      <c r="Q612" s="55"/>
      <c r="R612" s="55"/>
      <c r="S612" s="55"/>
      <c r="T612" s="55"/>
      <c r="U612" s="55"/>
      <c r="V612" s="55"/>
      <c r="W612" s="55"/>
      <c r="X612" s="55"/>
      <c r="Y612" s="55"/>
      <c r="Z612" s="55"/>
      <c r="AA612" s="55"/>
      <c r="AB612" s="55"/>
    </row>
    <row r="613" spans="1:28" ht="15">
      <c r="A613" s="55"/>
      <c r="B613" s="55"/>
      <c r="C613" s="55"/>
      <c r="D613" s="104"/>
      <c r="E613" s="93"/>
      <c r="F613" s="55"/>
      <c r="G613" s="55"/>
      <c r="H613" s="55"/>
      <c r="I613" s="55"/>
      <c r="J613" s="55"/>
      <c r="K613" s="55"/>
      <c r="L613" s="55"/>
      <c r="M613" s="55"/>
      <c r="N613" s="55"/>
      <c r="O613" s="55"/>
      <c r="P613" s="55"/>
      <c r="Q613" s="55"/>
      <c r="R613" s="55"/>
      <c r="S613" s="55"/>
      <c r="T613" s="55"/>
      <c r="U613" s="55"/>
      <c r="V613" s="55"/>
      <c r="W613" s="55"/>
      <c r="X613" s="55"/>
      <c r="Y613" s="55"/>
      <c r="Z613" s="55"/>
      <c r="AA613" s="55"/>
      <c r="AB613" s="55"/>
    </row>
    <row r="614" spans="1:28" ht="15">
      <c r="A614" s="55"/>
      <c r="B614" s="55"/>
      <c r="C614" s="55"/>
      <c r="D614" s="104"/>
      <c r="E614" s="93"/>
      <c r="F614" s="55"/>
      <c r="G614" s="55"/>
      <c r="H614" s="55"/>
      <c r="I614" s="55"/>
      <c r="J614" s="55"/>
      <c r="K614" s="55"/>
      <c r="L614" s="55"/>
      <c r="M614" s="55"/>
      <c r="N614" s="55"/>
      <c r="O614" s="55"/>
      <c r="P614" s="55"/>
      <c r="Q614" s="55"/>
      <c r="R614" s="55"/>
      <c r="S614" s="55"/>
      <c r="T614" s="55"/>
      <c r="U614" s="55"/>
      <c r="V614" s="55"/>
      <c r="W614" s="55"/>
      <c r="X614" s="55"/>
      <c r="Y614" s="55"/>
      <c r="Z614" s="55"/>
      <c r="AA614" s="55"/>
      <c r="AB614" s="55"/>
    </row>
    <row r="615" spans="1:28" ht="15">
      <c r="A615" s="55"/>
      <c r="B615" s="55"/>
      <c r="C615" s="55"/>
      <c r="D615" s="104"/>
      <c r="E615" s="93"/>
      <c r="F615" s="55"/>
      <c r="G615" s="55"/>
      <c r="H615" s="55"/>
      <c r="I615" s="55"/>
      <c r="J615" s="55"/>
      <c r="K615" s="55"/>
      <c r="L615" s="55"/>
      <c r="M615" s="55"/>
      <c r="N615" s="55"/>
      <c r="O615" s="55"/>
      <c r="P615" s="55"/>
      <c r="Q615" s="55"/>
      <c r="R615" s="55"/>
      <c r="S615" s="55"/>
      <c r="T615" s="55"/>
      <c r="U615" s="55"/>
      <c r="V615" s="55"/>
      <c r="W615" s="55"/>
      <c r="X615" s="55"/>
      <c r="Y615" s="55"/>
      <c r="Z615" s="55"/>
      <c r="AA615" s="55"/>
      <c r="AB615" s="55"/>
    </row>
    <row r="616" spans="1:28" ht="15">
      <c r="A616" s="55"/>
      <c r="B616" s="55"/>
      <c r="C616" s="55"/>
      <c r="D616" s="104"/>
      <c r="E616" s="93"/>
      <c r="F616" s="55"/>
      <c r="G616" s="55"/>
      <c r="H616" s="55"/>
      <c r="I616" s="55"/>
      <c r="J616" s="55"/>
      <c r="K616" s="55"/>
      <c r="L616" s="55"/>
      <c r="M616" s="55"/>
      <c r="N616" s="55"/>
      <c r="O616" s="55"/>
      <c r="P616" s="55"/>
      <c r="Q616" s="55"/>
      <c r="R616" s="55"/>
      <c r="S616" s="55"/>
      <c r="T616" s="55"/>
      <c r="U616" s="55"/>
      <c r="V616" s="55"/>
      <c r="W616" s="55"/>
      <c r="X616" s="55"/>
      <c r="Y616" s="55"/>
      <c r="Z616" s="55"/>
      <c r="AA616" s="55"/>
      <c r="AB616" s="55"/>
    </row>
    <row r="617" spans="1:28" ht="15">
      <c r="A617" s="55"/>
      <c r="B617" s="55"/>
      <c r="C617" s="55"/>
      <c r="D617" s="104"/>
      <c r="E617" s="93"/>
      <c r="F617" s="55"/>
      <c r="G617" s="55"/>
      <c r="H617" s="55"/>
      <c r="I617" s="55"/>
      <c r="J617" s="55"/>
      <c r="K617" s="55"/>
      <c r="L617" s="55"/>
      <c r="M617" s="55"/>
      <c r="N617" s="55"/>
      <c r="O617" s="55"/>
      <c r="P617" s="55"/>
      <c r="Q617" s="55"/>
      <c r="R617" s="55"/>
      <c r="S617" s="55"/>
      <c r="T617" s="55"/>
      <c r="U617" s="55"/>
      <c r="V617" s="55"/>
      <c r="W617" s="55"/>
      <c r="X617" s="55"/>
      <c r="Y617" s="55"/>
      <c r="Z617" s="55"/>
      <c r="AA617" s="55"/>
      <c r="AB617" s="55"/>
    </row>
    <row r="618" spans="1:28" ht="15">
      <c r="A618" s="55"/>
      <c r="B618" s="55"/>
      <c r="C618" s="55"/>
      <c r="D618" s="104"/>
      <c r="E618" s="93"/>
      <c r="F618" s="55"/>
      <c r="G618" s="55"/>
      <c r="H618" s="55"/>
      <c r="I618" s="55"/>
      <c r="J618" s="55"/>
      <c r="K618" s="55"/>
      <c r="L618" s="55"/>
      <c r="M618" s="55"/>
      <c r="N618" s="55"/>
      <c r="O618" s="55"/>
      <c r="P618" s="55"/>
      <c r="Q618" s="55"/>
      <c r="R618" s="55"/>
      <c r="S618" s="55"/>
      <c r="T618" s="55"/>
      <c r="U618" s="55"/>
      <c r="V618" s="55"/>
      <c r="W618" s="55"/>
      <c r="X618" s="55"/>
      <c r="Y618" s="55"/>
      <c r="Z618" s="55"/>
      <c r="AA618" s="55"/>
      <c r="AB618" s="55"/>
    </row>
    <row r="619" spans="1:28" ht="15">
      <c r="A619" s="55"/>
      <c r="B619" s="55"/>
      <c r="C619" s="55"/>
      <c r="D619" s="104"/>
      <c r="E619" s="93"/>
      <c r="F619" s="55"/>
      <c r="G619" s="55"/>
      <c r="H619" s="55"/>
      <c r="I619" s="55"/>
      <c r="J619" s="55"/>
      <c r="K619" s="55"/>
      <c r="L619" s="55"/>
      <c r="M619" s="55"/>
      <c r="N619" s="55"/>
      <c r="O619" s="55"/>
      <c r="P619" s="55"/>
      <c r="Q619" s="55"/>
      <c r="R619" s="55"/>
      <c r="S619" s="55"/>
      <c r="T619" s="55"/>
      <c r="U619" s="55"/>
      <c r="V619" s="55"/>
      <c r="W619" s="55"/>
      <c r="X619" s="55"/>
      <c r="Y619" s="55"/>
      <c r="Z619" s="55"/>
      <c r="AA619" s="55"/>
      <c r="AB619" s="55"/>
    </row>
    <row r="620" spans="1:28" ht="15">
      <c r="A620" s="55"/>
      <c r="B620" s="55"/>
      <c r="C620" s="55"/>
      <c r="D620" s="104"/>
      <c r="E620" s="93"/>
      <c r="F620" s="55"/>
      <c r="G620" s="55"/>
      <c r="H620" s="55"/>
      <c r="I620" s="55"/>
      <c r="J620" s="55"/>
      <c r="K620" s="55"/>
      <c r="L620" s="55"/>
      <c r="M620" s="55"/>
      <c r="N620" s="55"/>
      <c r="O620" s="55"/>
      <c r="P620" s="55"/>
      <c r="Q620" s="55"/>
      <c r="R620" s="55"/>
      <c r="S620" s="55"/>
      <c r="T620" s="55"/>
      <c r="U620" s="55"/>
      <c r="V620" s="55"/>
      <c r="W620" s="55"/>
      <c r="X620" s="55"/>
      <c r="Y620" s="55"/>
      <c r="Z620" s="55"/>
      <c r="AA620" s="55"/>
      <c r="AB620" s="55"/>
    </row>
    <row r="621" spans="1:28" ht="15">
      <c r="A621" s="55"/>
      <c r="B621" s="55"/>
      <c r="C621" s="55"/>
      <c r="D621" s="104"/>
      <c r="E621" s="93"/>
      <c r="F621" s="55"/>
      <c r="G621" s="55"/>
      <c r="H621" s="55"/>
      <c r="I621" s="55"/>
      <c r="J621" s="55"/>
      <c r="K621" s="55"/>
      <c r="L621" s="55"/>
      <c r="M621" s="55"/>
      <c r="N621" s="55"/>
      <c r="O621" s="55"/>
      <c r="P621" s="55"/>
      <c r="Q621" s="55"/>
      <c r="R621" s="55"/>
      <c r="S621" s="55"/>
      <c r="T621" s="55"/>
      <c r="U621" s="55"/>
      <c r="V621" s="55"/>
      <c r="W621" s="55"/>
      <c r="X621" s="55"/>
      <c r="Y621" s="55"/>
      <c r="Z621" s="55"/>
      <c r="AA621" s="55"/>
      <c r="AB621" s="55"/>
    </row>
    <row r="622" spans="1:28" ht="15">
      <c r="A622" s="55"/>
      <c r="B622" s="55"/>
      <c r="C622" s="55"/>
      <c r="D622" s="104"/>
      <c r="E622" s="93"/>
      <c r="F622" s="55"/>
      <c r="G622" s="55"/>
      <c r="H622" s="55"/>
      <c r="I622" s="55"/>
      <c r="J622" s="55"/>
      <c r="K622" s="55"/>
      <c r="L622" s="55"/>
      <c r="M622" s="55"/>
      <c r="N622" s="55"/>
      <c r="O622" s="55"/>
      <c r="P622" s="55"/>
      <c r="Q622" s="55"/>
      <c r="R622" s="55"/>
      <c r="S622" s="55"/>
      <c r="T622" s="55"/>
      <c r="U622" s="55"/>
      <c r="V622" s="55"/>
      <c r="W622" s="55"/>
      <c r="X622" s="55"/>
      <c r="Y622" s="55"/>
      <c r="Z622" s="55"/>
      <c r="AA622" s="55"/>
      <c r="AB622" s="55"/>
    </row>
    <row r="623" spans="1:28" ht="15">
      <c r="A623" s="55"/>
      <c r="B623" s="55"/>
      <c r="C623" s="55"/>
      <c r="D623" s="104"/>
      <c r="E623" s="93"/>
      <c r="F623" s="55"/>
      <c r="G623" s="55"/>
      <c r="H623" s="55"/>
      <c r="I623" s="55"/>
      <c r="J623" s="55"/>
      <c r="K623" s="55"/>
      <c r="L623" s="55"/>
      <c r="M623" s="55"/>
      <c r="N623" s="55"/>
      <c r="O623" s="55"/>
      <c r="P623" s="55"/>
      <c r="Q623" s="55"/>
      <c r="R623" s="55"/>
      <c r="S623" s="55"/>
      <c r="T623" s="55"/>
      <c r="U623" s="55"/>
      <c r="V623" s="55"/>
      <c r="W623" s="55"/>
      <c r="X623" s="55"/>
      <c r="Y623" s="55"/>
      <c r="Z623" s="55"/>
      <c r="AA623" s="55"/>
      <c r="AB623" s="55"/>
    </row>
    <row r="624" spans="1:28" ht="15">
      <c r="A624" s="55"/>
      <c r="B624" s="55"/>
      <c r="C624" s="55"/>
      <c r="D624" s="104"/>
      <c r="E624" s="93"/>
      <c r="F624" s="55"/>
      <c r="G624" s="55"/>
      <c r="H624" s="55"/>
      <c r="I624" s="55"/>
      <c r="J624" s="55"/>
      <c r="K624" s="55"/>
      <c r="L624" s="55"/>
      <c r="M624" s="55"/>
      <c r="N624" s="55"/>
      <c r="O624" s="55"/>
      <c r="P624" s="55"/>
      <c r="Q624" s="55"/>
      <c r="R624" s="55"/>
      <c r="S624" s="55"/>
      <c r="T624" s="55"/>
      <c r="U624" s="55"/>
      <c r="V624" s="55"/>
      <c r="W624" s="55"/>
      <c r="X624" s="55"/>
      <c r="Y624" s="55"/>
      <c r="Z624" s="55"/>
      <c r="AA624" s="55"/>
      <c r="AB624" s="55"/>
    </row>
    <row r="625" spans="1:28" ht="15">
      <c r="A625" s="55"/>
      <c r="B625" s="55"/>
      <c r="C625" s="55"/>
      <c r="D625" s="104"/>
      <c r="E625" s="93"/>
      <c r="F625" s="55"/>
      <c r="G625" s="55"/>
      <c r="H625" s="55"/>
      <c r="I625" s="55"/>
      <c r="J625" s="55"/>
      <c r="K625" s="55"/>
      <c r="L625" s="55"/>
      <c r="M625" s="55"/>
      <c r="N625" s="55"/>
      <c r="O625" s="55"/>
      <c r="P625" s="55"/>
      <c r="Q625" s="55"/>
      <c r="R625" s="55"/>
      <c r="S625" s="55"/>
      <c r="T625" s="55"/>
      <c r="U625" s="55"/>
      <c r="V625" s="55"/>
      <c r="W625" s="55"/>
      <c r="X625" s="55"/>
      <c r="Y625" s="55"/>
      <c r="Z625" s="55"/>
      <c r="AA625" s="55"/>
      <c r="AB625" s="55"/>
    </row>
    <row r="626" spans="1:28" ht="15">
      <c r="A626" s="55"/>
      <c r="B626" s="55"/>
      <c r="C626" s="55"/>
      <c r="D626" s="104"/>
      <c r="E626" s="93"/>
      <c r="F626" s="55"/>
      <c r="G626" s="55"/>
      <c r="H626" s="55"/>
      <c r="I626" s="55"/>
      <c r="J626" s="55"/>
      <c r="K626" s="55"/>
      <c r="L626" s="55"/>
      <c r="M626" s="55"/>
      <c r="N626" s="55"/>
      <c r="O626" s="55"/>
      <c r="P626" s="55"/>
      <c r="Q626" s="55"/>
      <c r="R626" s="55"/>
      <c r="S626" s="55"/>
      <c r="T626" s="55"/>
      <c r="U626" s="55"/>
      <c r="V626" s="55"/>
      <c r="W626" s="55"/>
      <c r="X626" s="55"/>
      <c r="Y626" s="55"/>
      <c r="Z626" s="55"/>
      <c r="AA626" s="55"/>
      <c r="AB626" s="55"/>
    </row>
    <row r="627" spans="1:28" ht="15">
      <c r="A627" s="55"/>
      <c r="B627" s="55"/>
      <c r="C627" s="55"/>
      <c r="D627" s="104"/>
      <c r="E627" s="93"/>
      <c r="F627" s="55"/>
      <c r="G627" s="55"/>
      <c r="H627" s="55"/>
      <c r="I627" s="55"/>
      <c r="J627" s="55"/>
      <c r="K627" s="55"/>
      <c r="L627" s="55"/>
      <c r="M627" s="55"/>
      <c r="N627" s="55"/>
      <c r="O627" s="55"/>
      <c r="P627" s="55"/>
      <c r="Q627" s="55"/>
      <c r="R627" s="55"/>
      <c r="S627" s="55"/>
      <c r="T627" s="55"/>
      <c r="U627" s="55"/>
      <c r="V627" s="55"/>
      <c r="W627" s="55"/>
      <c r="X627" s="55"/>
      <c r="Y627" s="55"/>
      <c r="Z627" s="55"/>
      <c r="AA627" s="55"/>
      <c r="AB627" s="55"/>
    </row>
    <row r="628" spans="1:28" ht="15">
      <c r="A628" s="55"/>
      <c r="B628" s="55"/>
      <c r="C628" s="55"/>
      <c r="D628" s="104"/>
      <c r="E628" s="93"/>
      <c r="F628" s="55"/>
      <c r="G628" s="55"/>
      <c r="H628" s="55"/>
      <c r="I628" s="55"/>
      <c r="J628" s="55"/>
      <c r="K628" s="55"/>
      <c r="L628" s="55"/>
      <c r="M628" s="55"/>
      <c r="N628" s="55"/>
      <c r="O628" s="55"/>
      <c r="P628" s="55"/>
      <c r="Q628" s="55"/>
      <c r="R628" s="55"/>
      <c r="S628" s="55"/>
      <c r="T628" s="55"/>
      <c r="U628" s="55"/>
      <c r="V628" s="55"/>
      <c r="W628" s="55"/>
      <c r="X628" s="55"/>
      <c r="Y628" s="55"/>
      <c r="Z628" s="55"/>
      <c r="AA628" s="55"/>
      <c r="AB628" s="55"/>
    </row>
    <row r="629" spans="1:28" ht="15">
      <c r="A629" s="55"/>
      <c r="B629" s="55"/>
      <c r="C629" s="55"/>
      <c r="D629" s="104"/>
      <c r="E629" s="93"/>
      <c r="F629" s="55"/>
      <c r="G629" s="55"/>
      <c r="H629" s="55"/>
      <c r="I629" s="55"/>
      <c r="J629" s="55"/>
      <c r="K629" s="55"/>
      <c r="L629" s="55"/>
      <c r="M629" s="55"/>
      <c r="N629" s="55"/>
      <c r="O629" s="55"/>
      <c r="P629" s="55"/>
      <c r="Q629" s="55"/>
      <c r="R629" s="55"/>
      <c r="S629" s="55"/>
      <c r="T629" s="55"/>
      <c r="U629" s="55"/>
      <c r="V629" s="55"/>
      <c r="W629" s="55"/>
      <c r="X629" s="55"/>
      <c r="Y629" s="55"/>
      <c r="Z629" s="55"/>
      <c r="AA629" s="55"/>
      <c r="AB629" s="55"/>
    </row>
    <row r="630" spans="1:28" ht="15">
      <c r="A630" s="55"/>
      <c r="B630" s="55"/>
      <c r="C630" s="55"/>
      <c r="D630" s="104"/>
      <c r="E630" s="93"/>
      <c r="F630" s="55"/>
      <c r="G630" s="55"/>
      <c r="H630" s="55"/>
      <c r="I630" s="55"/>
      <c r="J630" s="55"/>
      <c r="K630" s="55"/>
      <c r="L630" s="55"/>
      <c r="M630" s="55"/>
      <c r="N630" s="55"/>
      <c r="O630" s="55"/>
      <c r="P630" s="55"/>
      <c r="Q630" s="55"/>
      <c r="R630" s="55"/>
      <c r="S630" s="55"/>
      <c r="T630" s="55"/>
      <c r="U630" s="55"/>
      <c r="V630" s="55"/>
      <c r="W630" s="55"/>
      <c r="X630" s="55"/>
      <c r="Y630" s="55"/>
      <c r="Z630" s="55"/>
      <c r="AA630" s="55"/>
      <c r="AB630" s="55"/>
    </row>
    <row r="631" spans="1:28" ht="15">
      <c r="A631" s="55"/>
      <c r="B631" s="55"/>
      <c r="C631" s="55"/>
      <c r="D631" s="104"/>
      <c r="E631" s="93"/>
      <c r="F631" s="55"/>
      <c r="G631" s="55"/>
      <c r="H631" s="55"/>
      <c r="I631" s="55"/>
      <c r="J631" s="55"/>
      <c r="K631" s="55"/>
      <c r="L631" s="55"/>
      <c r="M631" s="55"/>
      <c r="N631" s="55"/>
      <c r="O631" s="55"/>
      <c r="P631" s="55"/>
      <c r="Q631" s="55"/>
      <c r="R631" s="55"/>
      <c r="S631" s="55"/>
      <c r="T631" s="55"/>
      <c r="U631" s="55"/>
      <c r="V631" s="55"/>
      <c r="W631" s="55"/>
      <c r="X631" s="55"/>
      <c r="Y631" s="55"/>
      <c r="Z631" s="55"/>
      <c r="AA631" s="55"/>
      <c r="AB631" s="55"/>
    </row>
    <row r="632" spans="1:28" ht="15">
      <c r="A632" s="55"/>
      <c r="B632" s="55"/>
      <c r="C632" s="55"/>
      <c r="D632" s="104"/>
      <c r="E632" s="93"/>
      <c r="F632" s="55"/>
      <c r="G632" s="55"/>
      <c r="H632" s="55"/>
      <c r="I632" s="55"/>
      <c r="J632" s="55"/>
      <c r="K632" s="55"/>
      <c r="L632" s="55"/>
      <c r="M632" s="55"/>
      <c r="N632" s="55"/>
      <c r="O632" s="55"/>
      <c r="P632" s="55"/>
      <c r="Q632" s="55"/>
      <c r="R632" s="55"/>
      <c r="S632" s="55"/>
      <c r="T632" s="55"/>
      <c r="U632" s="55"/>
      <c r="V632" s="55"/>
      <c r="W632" s="55"/>
      <c r="X632" s="55"/>
      <c r="Y632" s="55"/>
      <c r="Z632" s="55"/>
      <c r="AA632" s="55"/>
      <c r="AB632" s="55"/>
    </row>
    <row r="633" spans="1:28" ht="15">
      <c r="A633" s="55"/>
      <c r="B633" s="55"/>
      <c r="C633" s="55"/>
      <c r="D633" s="104"/>
      <c r="E633" s="93"/>
      <c r="F633" s="55"/>
      <c r="G633" s="55"/>
      <c r="H633" s="55"/>
      <c r="I633" s="55"/>
      <c r="J633" s="55"/>
      <c r="K633" s="55"/>
      <c r="L633" s="55"/>
      <c r="M633" s="55"/>
      <c r="N633" s="55"/>
      <c r="O633" s="55"/>
      <c r="P633" s="55"/>
      <c r="Q633" s="55"/>
      <c r="R633" s="55"/>
      <c r="S633" s="55"/>
      <c r="T633" s="55"/>
      <c r="U633" s="55"/>
      <c r="V633" s="55"/>
      <c r="W633" s="55"/>
      <c r="X633" s="55"/>
      <c r="Y633" s="55"/>
      <c r="Z633" s="55"/>
      <c r="AA633" s="55"/>
      <c r="AB633" s="55"/>
    </row>
    <row r="634" spans="1:28" ht="15">
      <c r="A634" s="55"/>
      <c r="B634" s="55"/>
      <c r="C634" s="55"/>
      <c r="D634" s="104"/>
      <c r="E634" s="93"/>
      <c r="F634" s="55"/>
      <c r="G634" s="55"/>
      <c r="H634" s="55"/>
      <c r="I634" s="55"/>
      <c r="J634" s="55"/>
      <c r="K634" s="55"/>
      <c r="L634" s="55"/>
      <c r="M634" s="55"/>
      <c r="N634" s="55"/>
      <c r="O634" s="55"/>
      <c r="P634" s="55"/>
      <c r="Q634" s="55"/>
      <c r="R634" s="55"/>
      <c r="S634" s="55"/>
      <c r="T634" s="55"/>
      <c r="U634" s="55"/>
      <c r="V634" s="55"/>
      <c r="W634" s="55"/>
      <c r="X634" s="55"/>
      <c r="Y634" s="55"/>
      <c r="Z634" s="55"/>
      <c r="AA634" s="55"/>
      <c r="AB634" s="55"/>
    </row>
    <row r="635" spans="1:28" ht="15">
      <c r="A635" s="55"/>
      <c r="B635" s="55"/>
      <c r="C635" s="55"/>
      <c r="D635" s="104"/>
      <c r="E635" s="93"/>
      <c r="F635" s="55"/>
      <c r="G635" s="55"/>
      <c r="H635" s="55"/>
      <c r="I635" s="55"/>
      <c r="J635" s="55"/>
      <c r="K635" s="55"/>
      <c r="L635" s="55"/>
      <c r="M635" s="55"/>
      <c r="N635" s="55"/>
      <c r="O635" s="55"/>
      <c r="P635" s="55"/>
      <c r="Q635" s="55"/>
      <c r="R635" s="55"/>
      <c r="S635" s="55"/>
      <c r="T635" s="55"/>
      <c r="U635" s="55"/>
      <c r="V635" s="55"/>
      <c r="W635" s="55"/>
      <c r="X635" s="55"/>
      <c r="Y635" s="55"/>
      <c r="Z635" s="55"/>
      <c r="AA635" s="55"/>
      <c r="AB635" s="55"/>
    </row>
    <row r="636" spans="1:28" ht="15">
      <c r="A636" s="55"/>
      <c r="B636" s="55"/>
      <c r="C636" s="55"/>
      <c r="D636" s="104"/>
      <c r="E636" s="93"/>
      <c r="F636" s="55"/>
      <c r="G636" s="55"/>
      <c r="H636" s="55"/>
      <c r="I636" s="55"/>
      <c r="J636" s="55"/>
      <c r="K636" s="55"/>
      <c r="L636" s="55"/>
      <c r="M636" s="55"/>
      <c r="N636" s="55"/>
      <c r="O636" s="55"/>
      <c r="P636" s="55"/>
      <c r="Q636" s="55"/>
      <c r="R636" s="55"/>
      <c r="S636" s="55"/>
      <c r="T636" s="55"/>
      <c r="U636" s="55"/>
      <c r="V636" s="55"/>
      <c r="W636" s="55"/>
      <c r="X636" s="55"/>
      <c r="Y636" s="55"/>
      <c r="Z636" s="55"/>
      <c r="AA636" s="55"/>
      <c r="AB636" s="55"/>
    </row>
    <row r="637" spans="1:28" ht="15">
      <c r="A637" s="55"/>
      <c r="B637" s="55"/>
      <c r="C637" s="55"/>
      <c r="D637" s="104"/>
      <c r="E637" s="93"/>
      <c r="F637" s="55"/>
      <c r="G637" s="55"/>
      <c r="H637" s="55"/>
      <c r="I637" s="55"/>
      <c r="J637" s="55"/>
      <c r="K637" s="55"/>
      <c r="L637" s="55"/>
      <c r="M637" s="55"/>
      <c r="N637" s="55"/>
      <c r="O637" s="55"/>
      <c r="P637" s="55"/>
      <c r="Q637" s="55"/>
      <c r="R637" s="55"/>
      <c r="S637" s="55"/>
      <c r="T637" s="55"/>
      <c r="U637" s="55"/>
      <c r="V637" s="55"/>
      <c r="W637" s="55"/>
      <c r="X637" s="55"/>
      <c r="Y637" s="55"/>
      <c r="Z637" s="55"/>
      <c r="AA637" s="55"/>
      <c r="AB637" s="55"/>
    </row>
    <row r="638" spans="1:28" ht="15">
      <c r="A638" s="55"/>
      <c r="B638" s="55"/>
      <c r="C638" s="55"/>
      <c r="D638" s="104"/>
      <c r="E638" s="93"/>
      <c r="F638" s="55"/>
      <c r="G638" s="55"/>
      <c r="H638" s="55"/>
      <c r="I638" s="55"/>
      <c r="J638" s="55"/>
      <c r="K638" s="55"/>
      <c r="L638" s="55"/>
      <c r="M638" s="55"/>
      <c r="N638" s="55"/>
      <c r="O638" s="55"/>
      <c r="P638" s="55"/>
      <c r="Q638" s="55"/>
      <c r="R638" s="55"/>
      <c r="S638" s="55"/>
      <c r="T638" s="55"/>
      <c r="U638" s="55"/>
      <c r="V638" s="55"/>
      <c r="W638" s="55"/>
      <c r="X638" s="55"/>
      <c r="Y638" s="55"/>
      <c r="Z638" s="55"/>
      <c r="AA638" s="55"/>
      <c r="AB638" s="55"/>
    </row>
    <row r="639" spans="1:28" ht="15">
      <c r="A639" s="55"/>
      <c r="B639" s="55"/>
      <c r="C639" s="55"/>
      <c r="D639" s="104"/>
      <c r="E639" s="93"/>
      <c r="F639" s="55"/>
      <c r="G639" s="55"/>
      <c r="H639" s="55"/>
      <c r="I639" s="55"/>
      <c r="J639" s="55"/>
      <c r="K639" s="55"/>
      <c r="L639" s="55"/>
      <c r="M639" s="55"/>
      <c r="N639" s="55"/>
      <c r="O639" s="55"/>
      <c r="P639" s="55"/>
      <c r="Q639" s="55"/>
      <c r="R639" s="55"/>
      <c r="S639" s="55"/>
      <c r="T639" s="55"/>
      <c r="U639" s="55"/>
      <c r="V639" s="55"/>
      <c r="W639" s="55"/>
      <c r="X639" s="55"/>
      <c r="Y639" s="55"/>
      <c r="Z639" s="55"/>
      <c r="AA639" s="55"/>
      <c r="AB639" s="55"/>
    </row>
    <row r="640" spans="1:28" ht="15">
      <c r="A640" s="55"/>
      <c r="B640" s="55"/>
      <c r="C640" s="55"/>
      <c r="D640" s="104"/>
      <c r="E640" s="93"/>
      <c r="F640" s="55"/>
      <c r="G640" s="55"/>
      <c r="H640" s="55"/>
      <c r="I640" s="55"/>
      <c r="J640" s="55"/>
      <c r="K640" s="55"/>
      <c r="L640" s="55"/>
      <c r="M640" s="55"/>
      <c r="N640" s="55"/>
      <c r="O640" s="55"/>
      <c r="P640" s="55"/>
      <c r="Q640" s="55"/>
      <c r="R640" s="55"/>
      <c r="S640" s="55"/>
      <c r="T640" s="55"/>
      <c r="U640" s="55"/>
      <c r="V640" s="55"/>
      <c r="W640" s="55"/>
      <c r="X640" s="55"/>
      <c r="Y640" s="55"/>
      <c r="Z640" s="55"/>
      <c r="AA640" s="55"/>
      <c r="AB640" s="55"/>
    </row>
    <row r="641" spans="1:28" ht="15">
      <c r="A641" s="55"/>
      <c r="B641" s="55"/>
      <c r="C641" s="55"/>
      <c r="D641" s="104"/>
      <c r="E641" s="93"/>
      <c r="F641" s="55"/>
      <c r="G641" s="55"/>
      <c r="H641" s="55"/>
      <c r="I641" s="55"/>
      <c r="J641" s="55"/>
      <c r="K641" s="55"/>
      <c r="L641" s="55"/>
      <c r="M641" s="55"/>
      <c r="N641" s="55"/>
      <c r="O641" s="55"/>
      <c r="P641" s="55"/>
      <c r="Q641" s="55"/>
      <c r="R641" s="55"/>
      <c r="S641" s="55"/>
      <c r="T641" s="55"/>
      <c r="U641" s="55"/>
      <c r="V641" s="55"/>
      <c r="W641" s="55"/>
      <c r="X641" s="55"/>
      <c r="Y641" s="55"/>
      <c r="Z641" s="55"/>
      <c r="AA641" s="55"/>
      <c r="AB641" s="55"/>
    </row>
    <row r="642" spans="1:28" ht="15">
      <c r="A642" s="55"/>
      <c r="B642" s="55"/>
      <c r="C642" s="55"/>
      <c r="D642" s="104"/>
      <c r="E642" s="93"/>
      <c r="F642" s="55"/>
      <c r="G642" s="55"/>
      <c r="H642" s="55"/>
      <c r="I642" s="55"/>
      <c r="J642" s="55"/>
      <c r="K642" s="55"/>
      <c r="L642" s="55"/>
      <c r="M642" s="55"/>
      <c r="N642" s="55"/>
      <c r="O642" s="55"/>
      <c r="P642" s="55"/>
      <c r="Q642" s="55"/>
      <c r="R642" s="55"/>
      <c r="S642" s="55"/>
      <c r="T642" s="55"/>
      <c r="U642" s="55"/>
      <c r="V642" s="55"/>
      <c r="W642" s="55"/>
      <c r="X642" s="55"/>
      <c r="Y642" s="55"/>
      <c r="Z642" s="55"/>
      <c r="AA642" s="55"/>
      <c r="AB642" s="55"/>
    </row>
    <row r="643" spans="1:28" ht="15">
      <c r="A643" s="55"/>
      <c r="B643" s="55"/>
      <c r="C643" s="55"/>
      <c r="D643" s="104"/>
      <c r="E643" s="93"/>
      <c r="F643" s="55"/>
      <c r="G643" s="55"/>
      <c r="H643" s="55"/>
      <c r="I643" s="55"/>
      <c r="J643" s="55"/>
      <c r="K643" s="55"/>
      <c r="L643" s="55"/>
      <c r="M643" s="55"/>
      <c r="N643" s="55"/>
      <c r="O643" s="55"/>
      <c r="P643" s="55"/>
      <c r="Q643" s="55"/>
      <c r="R643" s="55"/>
      <c r="S643" s="55"/>
      <c r="T643" s="55"/>
      <c r="U643" s="55"/>
      <c r="V643" s="55"/>
      <c r="W643" s="55"/>
      <c r="X643" s="55"/>
      <c r="Y643" s="55"/>
      <c r="Z643" s="55"/>
      <c r="AA643" s="55"/>
      <c r="AB643" s="55"/>
    </row>
    <row r="644" spans="1:28" ht="15">
      <c r="A644" s="55"/>
      <c r="B644" s="55"/>
      <c r="C644" s="55"/>
      <c r="D644" s="104"/>
      <c r="E644" s="93"/>
      <c r="F644" s="55"/>
      <c r="G644" s="55"/>
      <c r="H644" s="55"/>
      <c r="I644" s="55"/>
      <c r="J644" s="55"/>
      <c r="K644" s="55"/>
      <c r="L644" s="55"/>
      <c r="M644" s="55"/>
      <c r="N644" s="55"/>
      <c r="O644" s="55"/>
      <c r="P644" s="55"/>
      <c r="Q644" s="55"/>
      <c r="R644" s="55"/>
      <c r="S644" s="55"/>
      <c r="T644" s="55"/>
      <c r="U644" s="55"/>
      <c r="V644" s="55"/>
      <c r="W644" s="55"/>
      <c r="X644" s="55"/>
      <c r="Y644" s="55"/>
      <c r="Z644" s="55"/>
      <c r="AA644" s="55"/>
      <c r="AB644" s="55"/>
    </row>
    <row r="645" spans="1:28" ht="15">
      <c r="A645" s="55"/>
      <c r="B645" s="55"/>
      <c r="C645" s="55"/>
      <c r="D645" s="104"/>
      <c r="E645" s="93"/>
      <c r="F645" s="55"/>
      <c r="G645" s="55"/>
      <c r="H645" s="55"/>
      <c r="I645" s="55"/>
      <c r="J645" s="55"/>
      <c r="K645" s="55"/>
      <c r="L645" s="55"/>
      <c r="M645" s="55"/>
      <c r="N645" s="55"/>
      <c r="O645" s="55"/>
      <c r="P645" s="55"/>
      <c r="Q645" s="55"/>
      <c r="R645" s="55"/>
      <c r="S645" s="55"/>
      <c r="T645" s="55"/>
      <c r="U645" s="55"/>
      <c r="V645" s="55"/>
      <c r="W645" s="55"/>
      <c r="X645" s="55"/>
      <c r="Y645" s="55"/>
      <c r="Z645" s="55"/>
      <c r="AA645" s="55"/>
      <c r="AB645" s="55"/>
    </row>
    <row r="646" spans="1:28" ht="15">
      <c r="A646" s="55"/>
      <c r="B646" s="55"/>
      <c r="C646" s="55"/>
      <c r="D646" s="104"/>
      <c r="E646" s="93"/>
      <c r="F646" s="55"/>
      <c r="G646" s="55"/>
      <c r="H646" s="55"/>
      <c r="I646" s="55"/>
      <c r="J646" s="55"/>
      <c r="K646" s="55"/>
      <c r="L646" s="55"/>
      <c r="M646" s="55"/>
      <c r="N646" s="55"/>
      <c r="O646" s="55"/>
      <c r="P646" s="55"/>
      <c r="Q646" s="55"/>
      <c r="R646" s="55"/>
      <c r="S646" s="55"/>
      <c r="T646" s="55"/>
      <c r="U646" s="55"/>
      <c r="V646" s="55"/>
      <c r="W646" s="55"/>
      <c r="X646" s="55"/>
      <c r="Y646" s="55"/>
      <c r="Z646" s="55"/>
      <c r="AA646" s="55"/>
      <c r="AB646" s="55"/>
    </row>
    <row r="647" spans="1:28" ht="15">
      <c r="A647" s="55"/>
      <c r="B647" s="55"/>
      <c r="C647" s="55"/>
      <c r="D647" s="104"/>
      <c r="E647" s="93"/>
      <c r="F647" s="55"/>
      <c r="G647" s="55"/>
      <c r="H647" s="55"/>
      <c r="I647" s="55"/>
      <c r="J647" s="55"/>
      <c r="K647" s="55"/>
      <c r="L647" s="55"/>
      <c r="M647" s="55"/>
      <c r="N647" s="55"/>
      <c r="O647" s="55"/>
      <c r="P647" s="55"/>
      <c r="Q647" s="55"/>
      <c r="R647" s="55"/>
      <c r="S647" s="55"/>
      <c r="T647" s="55"/>
      <c r="U647" s="55"/>
      <c r="V647" s="55"/>
      <c r="W647" s="55"/>
      <c r="X647" s="55"/>
      <c r="Y647" s="55"/>
      <c r="Z647" s="55"/>
      <c r="AA647" s="55"/>
      <c r="AB647" s="55"/>
    </row>
    <row r="648" spans="1:28" ht="15">
      <c r="A648" s="55"/>
      <c r="B648" s="55"/>
      <c r="C648" s="55"/>
      <c r="D648" s="104"/>
      <c r="E648" s="93"/>
      <c r="F648" s="55"/>
      <c r="G648" s="55"/>
      <c r="H648" s="55"/>
      <c r="I648" s="55"/>
      <c r="J648" s="55"/>
      <c r="K648" s="55"/>
      <c r="L648" s="55"/>
      <c r="M648" s="55"/>
      <c r="N648" s="55"/>
      <c r="O648" s="55"/>
      <c r="P648" s="55"/>
      <c r="Q648" s="55"/>
      <c r="R648" s="55"/>
      <c r="S648" s="55"/>
      <c r="T648" s="55"/>
      <c r="U648" s="55"/>
      <c r="V648" s="55"/>
      <c r="W648" s="55"/>
      <c r="X648" s="55"/>
      <c r="Y648" s="55"/>
      <c r="Z648" s="55"/>
      <c r="AA648" s="55"/>
      <c r="AB648" s="55"/>
    </row>
    <row r="649" spans="1:28" ht="15">
      <c r="A649" s="55"/>
      <c r="B649" s="55"/>
      <c r="C649" s="55"/>
      <c r="D649" s="104"/>
      <c r="E649" s="93"/>
      <c r="F649" s="55"/>
      <c r="G649" s="55"/>
      <c r="H649" s="55"/>
      <c r="I649" s="55"/>
      <c r="J649" s="55"/>
      <c r="K649" s="55"/>
      <c r="L649" s="55"/>
      <c r="M649" s="55"/>
      <c r="N649" s="55"/>
      <c r="O649" s="55"/>
      <c r="P649" s="55"/>
      <c r="Q649" s="55"/>
      <c r="R649" s="55"/>
      <c r="S649" s="55"/>
      <c r="T649" s="55"/>
      <c r="U649" s="55"/>
      <c r="V649" s="55"/>
      <c r="W649" s="55"/>
      <c r="X649" s="55"/>
      <c r="Y649" s="55"/>
      <c r="Z649" s="55"/>
      <c r="AA649" s="55"/>
      <c r="AB649" s="55"/>
    </row>
    <row r="650" spans="1:28" ht="15">
      <c r="A650" s="55"/>
      <c r="B650" s="55"/>
      <c r="C650" s="55"/>
      <c r="D650" s="104"/>
      <c r="E650" s="93"/>
      <c r="F650" s="55"/>
      <c r="G650" s="55"/>
      <c r="H650" s="55"/>
      <c r="I650" s="55"/>
      <c r="J650" s="55"/>
      <c r="K650" s="55"/>
      <c r="L650" s="55"/>
      <c r="M650" s="55"/>
      <c r="N650" s="55"/>
      <c r="O650" s="55"/>
      <c r="P650" s="55"/>
      <c r="Q650" s="55"/>
      <c r="R650" s="55"/>
      <c r="S650" s="55"/>
      <c r="T650" s="55"/>
      <c r="U650" s="55"/>
      <c r="V650" s="55"/>
      <c r="W650" s="55"/>
      <c r="X650" s="55"/>
      <c r="Y650" s="55"/>
      <c r="Z650" s="55"/>
      <c r="AA650" s="55"/>
      <c r="AB650" s="55"/>
    </row>
    <row r="651" spans="1:28" ht="15">
      <c r="A651" s="55"/>
      <c r="B651" s="55"/>
      <c r="C651" s="55"/>
      <c r="D651" s="104"/>
      <c r="E651" s="93"/>
      <c r="F651" s="55"/>
      <c r="G651" s="55"/>
      <c r="H651" s="55"/>
      <c r="I651" s="55"/>
      <c r="J651" s="55"/>
      <c r="K651" s="55"/>
      <c r="L651" s="55"/>
      <c r="M651" s="55"/>
      <c r="N651" s="55"/>
      <c r="O651" s="55"/>
      <c r="P651" s="55"/>
      <c r="Q651" s="55"/>
      <c r="R651" s="55"/>
      <c r="S651" s="55"/>
      <c r="T651" s="55"/>
      <c r="U651" s="55"/>
      <c r="V651" s="55"/>
      <c r="W651" s="55"/>
      <c r="X651" s="55"/>
      <c r="Y651" s="55"/>
      <c r="Z651" s="55"/>
      <c r="AA651" s="55"/>
      <c r="AB651" s="55"/>
    </row>
    <row r="652" spans="1:28" ht="15">
      <c r="A652" s="55"/>
      <c r="B652" s="55"/>
      <c r="C652" s="55"/>
      <c r="D652" s="104"/>
      <c r="E652" s="93"/>
      <c r="F652" s="55"/>
      <c r="G652" s="55"/>
      <c r="H652" s="55"/>
      <c r="I652" s="55"/>
      <c r="J652" s="55"/>
      <c r="K652" s="55"/>
      <c r="L652" s="55"/>
      <c r="M652" s="55"/>
      <c r="N652" s="55"/>
      <c r="O652" s="55"/>
      <c r="P652" s="55"/>
      <c r="Q652" s="55"/>
      <c r="R652" s="55"/>
      <c r="S652" s="55"/>
      <c r="T652" s="55"/>
      <c r="U652" s="55"/>
      <c r="V652" s="55"/>
      <c r="W652" s="55"/>
      <c r="X652" s="55"/>
      <c r="Y652" s="55"/>
      <c r="Z652" s="55"/>
      <c r="AA652" s="55"/>
      <c r="AB652" s="55"/>
    </row>
    <row r="653" spans="1:28" ht="15">
      <c r="A653" s="55"/>
      <c r="B653" s="55"/>
      <c r="C653" s="55"/>
      <c r="D653" s="104"/>
      <c r="E653" s="93"/>
      <c r="F653" s="55"/>
      <c r="G653" s="55"/>
      <c r="H653" s="55"/>
      <c r="I653" s="55"/>
      <c r="J653" s="55"/>
      <c r="K653" s="55"/>
      <c r="L653" s="55"/>
      <c r="M653" s="55"/>
      <c r="N653" s="55"/>
      <c r="O653" s="55"/>
      <c r="P653" s="55"/>
      <c r="Q653" s="55"/>
      <c r="R653" s="55"/>
      <c r="S653" s="55"/>
      <c r="T653" s="55"/>
      <c r="U653" s="55"/>
      <c r="V653" s="55"/>
      <c r="W653" s="55"/>
      <c r="X653" s="55"/>
      <c r="Y653" s="55"/>
      <c r="Z653" s="55"/>
      <c r="AA653" s="55"/>
      <c r="AB653" s="55"/>
    </row>
    <row r="654" spans="1:28" ht="15">
      <c r="A654" s="55"/>
      <c r="B654" s="55"/>
      <c r="C654" s="55"/>
      <c r="D654" s="104"/>
      <c r="E654" s="93"/>
      <c r="F654" s="55"/>
      <c r="G654" s="55"/>
      <c r="H654" s="55"/>
      <c r="I654" s="55"/>
      <c r="J654" s="55"/>
      <c r="K654" s="55"/>
      <c r="L654" s="55"/>
      <c r="M654" s="55"/>
      <c r="N654" s="55"/>
      <c r="O654" s="55"/>
      <c r="P654" s="55"/>
      <c r="Q654" s="55"/>
      <c r="R654" s="55"/>
      <c r="S654" s="55"/>
      <c r="T654" s="55"/>
      <c r="U654" s="55"/>
      <c r="V654" s="55"/>
      <c r="W654" s="55"/>
      <c r="X654" s="55"/>
      <c r="Y654" s="55"/>
      <c r="Z654" s="55"/>
      <c r="AA654" s="55"/>
      <c r="AB654" s="55"/>
    </row>
    <row r="655" spans="1:28" ht="15">
      <c r="A655" s="55"/>
      <c r="B655" s="55"/>
      <c r="C655" s="55"/>
      <c r="D655" s="104"/>
      <c r="E655" s="93"/>
      <c r="F655" s="55"/>
      <c r="G655" s="55"/>
      <c r="H655" s="55"/>
      <c r="I655" s="55"/>
      <c r="J655" s="55"/>
      <c r="K655" s="55"/>
      <c r="L655" s="55"/>
      <c r="M655" s="55"/>
      <c r="N655" s="55"/>
      <c r="O655" s="55"/>
      <c r="P655" s="55"/>
      <c r="Q655" s="55"/>
      <c r="R655" s="55"/>
      <c r="S655" s="55"/>
      <c r="T655" s="55"/>
      <c r="U655" s="55"/>
      <c r="V655" s="55"/>
      <c r="W655" s="55"/>
      <c r="X655" s="55"/>
      <c r="Y655" s="55"/>
      <c r="Z655" s="55"/>
      <c r="AA655" s="55"/>
      <c r="AB655" s="55"/>
    </row>
    <row r="656" spans="1:28" ht="15">
      <c r="A656" s="55"/>
      <c r="B656" s="55"/>
      <c r="C656" s="55"/>
      <c r="D656" s="104"/>
      <c r="E656" s="93"/>
      <c r="F656" s="55"/>
      <c r="G656" s="55"/>
      <c r="H656" s="55"/>
      <c r="I656" s="55"/>
      <c r="J656" s="55"/>
      <c r="K656" s="55"/>
      <c r="L656" s="55"/>
      <c r="M656" s="55"/>
      <c r="N656" s="55"/>
      <c r="O656" s="55"/>
      <c r="P656" s="55"/>
      <c r="Q656" s="55"/>
      <c r="R656" s="55"/>
      <c r="S656" s="55"/>
      <c r="T656" s="55"/>
      <c r="U656" s="55"/>
      <c r="V656" s="55"/>
      <c r="W656" s="55"/>
      <c r="X656" s="55"/>
      <c r="Y656" s="55"/>
      <c r="Z656" s="55"/>
      <c r="AA656" s="55"/>
      <c r="AB656" s="55"/>
    </row>
    <row r="657" spans="1:28" ht="15">
      <c r="A657" s="55"/>
      <c r="B657" s="55"/>
      <c r="C657" s="55"/>
      <c r="D657" s="104"/>
      <c r="E657" s="93"/>
      <c r="F657" s="55"/>
      <c r="G657" s="55"/>
      <c r="H657" s="55"/>
      <c r="I657" s="55"/>
      <c r="J657" s="55"/>
      <c r="K657" s="55"/>
      <c r="L657" s="55"/>
      <c r="M657" s="55"/>
      <c r="N657" s="55"/>
      <c r="O657" s="55"/>
      <c r="P657" s="55"/>
      <c r="Q657" s="55"/>
      <c r="R657" s="55"/>
      <c r="S657" s="55"/>
      <c r="T657" s="55"/>
      <c r="U657" s="55"/>
      <c r="V657" s="55"/>
      <c r="W657" s="55"/>
      <c r="X657" s="55"/>
      <c r="Y657" s="55"/>
      <c r="Z657" s="55"/>
      <c r="AA657" s="55"/>
      <c r="AB657" s="55"/>
    </row>
    <row r="658" spans="1:28" ht="15">
      <c r="A658" s="55"/>
      <c r="B658" s="55"/>
      <c r="C658" s="55"/>
      <c r="D658" s="104"/>
      <c r="E658" s="93"/>
      <c r="F658" s="55"/>
      <c r="G658" s="55"/>
      <c r="H658" s="55"/>
      <c r="I658" s="55"/>
      <c r="J658" s="55"/>
      <c r="K658" s="55"/>
      <c r="L658" s="55"/>
      <c r="M658" s="55"/>
      <c r="N658" s="55"/>
      <c r="O658" s="55"/>
      <c r="P658" s="55"/>
      <c r="Q658" s="55"/>
      <c r="R658" s="55"/>
      <c r="S658" s="55"/>
      <c r="T658" s="55"/>
      <c r="U658" s="55"/>
      <c r="V658" s="55"/>
      <c r="W658" s="55"/>
      <c r="X658" s="55"/>
      <c r="Y658" s="55"/>
      <c r="Z658" s="55"/>
      <c r="AA658" s="55"/>
      <c r="AB658" s="55"/>
    </row>
    <row r="659" spans="1:28" ht="15">
      <c r="A659" s="55"/>
      <c r="B659" s="55"/>
      <c r="C659" s="55"/>
      <c r="D659" s="104"/>
      <c r="E659" s="93"/>
      <c r="F659" s="55"/>
      <c r="G659" s="55"/>
      <c r="H659" s="55"/>
      <c r="I659" s="55"/>
      <c r="J659" s="55"/>
      <c r="K659" s="55"/>
      <c r="L659" s="55"/>
      <c r="M659" s="55"/>
      <c r="N659" s="55"/>
      <c r="O659" s="55"/>
      <c r="P659" s="55"/>
      <c r="Q659" s="55"/>
      <c r="R659" s="55"/>
      <c r="S659" s="55"/>
      <c r="T659" s="55"/>
      <c r="U659" s="55"/>
      <c r="V659" s="55"/>
      <c r="W659" s="55"/>
      <c r="X659" s="55"/>
      <c r="Y659" s="55"/>
      <c r="Z659" s="55"/>
      <c r="AA659" s="55"/>
      <c r="AB659" s="55"/>
    </row>
    <row r="660" spans="1:28" ht="15">
      <c r="A660" s="55"/>
      <c r="B660" s="55"/>
      <c r="C660" s="55"/>
      <c r="D660" s="104"/>
      <c r="E660" s="93"/>
      <c r="F660" s="55"/>
      <c r="G660" s="55"/>
      <c r="H660" s="55"/>
      <c r="I660" s="55"/>
      <c r="J660" s="55"/>
      <c r="K660" s="55"/>
      <c r="L660" s="55"/>
      <c r="M660" s="55"/>
      <c r="N660" s="55"/>
      <c r="O660" s="55"/>
      <c r="P660" s="55"/>
      <c r="Q660" s="55"/>
      <c r="R660" s="55"/>
      <c r="S660" s="55"/>
      <c r="T660" s="55"/>
      <c r="U660" s="55"/>
      <c r="V660" s="55"/>
      <c r="W660" s="55"/>
      <c r="X660" s="55"/>
      <c r="Y660" s="55"/>
      <c r="Z660" s="55"/>
      <c r="AA660" s="55"/>
      <c r="AB660" s="55"/>
    </row>
    <row r="661" spans="1:28" ht="15">
      <c r="A661" s="55"/>
      <c r="B661" s="55"/>
      <c r="C661" s="55"/>
      <c r="D661" s="104"/>
      <c r="E661" s="93"/>
      <c r="F661" s="55"/>
      <c r="G661" s="55"/>
      <c r="H661" s="55"/>
      <c r="I661" s="55"/>
      <c r="J661" s="55"/>
      <c r="K661" s="55"/>
      <c r="L661" s="55"/>
      <c r="M661" s="55"/>
      <c r="N661" s="55"/>
      <c r="O661" s="55"/>
      <c r="P661" s="55"/>
      <c r="Q661" s="55"/>
      <c r="R661" s="55"/>
      <c r="S661" s="55"/>
      <c r="T661" s="55"/>
      <c r="U661" s="55"/>
      <c r="V661" s="55"/>
      <c r="W661" s="55"/>
      <c r="X661" s="55"/>
      <c r="Y661" s="55"/>
      <c r="Z661" s="55"/>
      <c r="AA661" s="55"/>
      <c r="AB661" s="55"/>
    </row>
    <row r="662" spans="1:28" ht="15">
      <c r="A662" s="55"/>
      <c r="B662" s="55"/>
      <c r="C662" s="55"/>
      <c r="D662" s="104"/>
      <c r="E662" s="93"/>
      <c r="F662" s="55"/>
      <c r="G662" s="55"/>
      <c r="H662" s="55"/>
      <c r="I662" s="55"/>
      <c r="J662" s="55"/>
      <c r="K662" s="55"/>
      <c r="L662" s="55"/>
      <c r="M662" s="55"/>
      <c r="N662" s="55"/>
      <c r="O662" s="55"/>
      <c r="P662" s="55"/>
      <c r="Q662" s="55"/>
      <c r="R662" s="55"/>
      <c r="S662" s="55"/>
      <c r="T662" s="55"/>
      <c r="U662" s="55"/>
      <c r="V662" s="55"/>
      <c r="W662" s="55"/>
      <c r="X662" s="55"/>
      <c r="Y662" s="55"/>
      <c r="Z662" s="55"/>
      <c r="AA662" s="55"/>
      <c r="AB662" s="55"/>
    </row>
    <row r="663" spans="1:28" ht="15">
      <c r="A663" s="55"/>
      <c r="B663" s="55"/>
      <c r="C663" s="55"/>
      <c r="D663" s="104"/>
      <c r="E663" s="93"/>
      <c r="F663" s="55"/>
      <c r="G663" s="55"/>
      <c r="H663" s="55"/>
      <c r="I663" s="55"/>
      <c r="J663" s="55"/>
      <c r="K663" s="55"/>
      <c r="L663" s="55"/>
      <c r="M663" s="55"/>
      <c r="N663" s="55"/>
      <c r="O663" s="55"/>
      <c r="P663" s="55"/>
      <c r="Q663" s="55"/>
      <c r="R663" s="55"/>
      <c r="S663" s="55"/>
      <c r="T663" s="55"/>
      <c r="U663" s="55"/>
      <c r="V663" s="55"/>
      <c r="W663" s="55"/>
      <c r="X663" s="55"/>
      <c r="Y663" s="55"/>
      <c r="Z663" s="55"/>
      <c r="AA663" s="55"/>
      <c r="AB663" s="55"/>
    </row>
    <row r="664" spans="1:28" ht="15">
      <c r="A664" s="55"/>
      <c r="B664" s="55"/>
      <c r="C664" s="55"/>
      <c r="D664" s="104"/>
      <c r="E664" s="93"/>
      <c r="F664" s="55"/>
      <c r="G664" s="55"/>
      <c r="H664" s="55"/>
      <c r="I664" s="55"/>
      <c r="J664" s="55"/>
      <c r="K664" s="55"/>
      <c r="L664" s="55"/>
      <c r="M664" s="55"/>
      <c r="N664" s="55"/>
      <c r="O664" s="55"/>
      <c r="P664" s="55"/>
      <c r="Q664" s="55"/>
      <c r="R664" s="55"/>
      <c r="S664" s="55"/>
      <c r="T664" s="55"/>
      <c r="U664" s="55"/>
      <c r="V664" s="55"/>
      <c r="W664" s="55"/>
      <c r="X664" s="55"/>
      <c r="Y664" s="55"/>
      <c r="Z664" s="55"/>
      <c r="AA664" s="55"/>
      <c r="AB664" s="55"/>
    </row>
    <row r="665" spans="1:28" ht="15">
      <c r="A665" s="55"/>
      <c r="B665" s="55"/>
      <c r="C665" s="55"/>
      <c r="D665" s="104"/>
      <c r="E665" s="93"/>
      <c r="F665" s="55"/>
      <c r="G665" s="55"/>
      <c r="H665" s="55"/>
      <c r="I665" s="55"/>
      <c r="J665" s="55"/>
      <c r="K665" s="55"/>
      <c r="L665" s="55"/>
      <c r="M665" s="55"/>
      <c r="N665" s="55"/>
      <c r="O665" s="55"/>
      <c r="P665" s="55"/>
      <c r="Q665" s="55"/>
      <c r="R665" s="55"/>
      <c r="S665" s="55"/>
      <c r="T665" s="55"/>
      <c r="U665" s="55"/>
      <c r="V665" s="55"/>
      <c r="W665" s="55"/>
      <c r="X665" s="55"/>
      <c r="Y665" s="55"/>
      <c r="Z665" s="55"/>
      <c r="AA665" s="55"/>
      <c r="AB665" s="55"/>
    </row>
    <row r="666" spans="1:28" ht="15">
      <c r="A666" s="55"/>
      <c r="B666" s="55"/>
      <c r="C666" s="55"/>
      <c r="D666" s="104"/>
      <c r="E666" s="93"/>
      <c r="F666" s="55"/>
      <c r="G666" s="55"/>
      <c r="H666" s="55"/>
      <c r="I666" s="55"/>
      <c r="J666" s="55"/>
      <c r="K666" s="55"/>
      <c r="L666" s="55"/>
      <c r="M666" s="55"/>
      <c r="N666" s="55"/>
      <c r="O666" s="55"/>
      <c r="P666" s="55"/>
      <c r="Q666" s="55"/>
      <c r="R666" s="55"/>
      <c r="S666" s="55"/>
      <c r="T666" s="55"/>
      <c r="U666" s="55"/>
      <c r="V666" s="55"/>
      <c r="W666" s="55"/>
      <c r="X666" s="55"/>
      <c r="Y666" s="55"/>
      <c r="Z666" s="55"/>
      <c r="AA666" s="55"/>
      <c r="AB666" s="55"/>
    </row>
    <row r="667" spans="1:28" ht="15">
      <c r="A667" s="55"/>
      <c r="B667" s="55"/>
      <c r="C667" s="55"/>
      <c r="D667" s="104"/>
      <c r="E667" s="93"/>
      <c r="F667" s="55"/>
      <c r="G667" s="55"/>
      <c r="H667" s="55"/>
      <c r="I667" s="55"/>
      <c r="J667" s="55"/>
      <c r="K667" s="55"/>
      <c r="L667" s="55"/>
      <c r="M667" s="55"/>
      <c r="N667" s="55"/>
      <c r="O667" s="55"/>
      <c r="P667" s="55"/>
      <c r="Q667" s="55"/>
      <c r="R667" s="55"/>
      <c r="S667" s="55"/>
      <c r="T667" s="55"/>
      <c r="U667" s="55"/>
      <c r="V667" s="55"/>
      <c r="W667" s="55"/>
      <c r="X667" s="55"/>
      <c r="Y667" s="55"/>
      <c r="Z667" s="55"/>
      <c r="AA667" s="55"/>
      <c r="AB667" s="55"/>
    </row>
    <row r="668" spans="1:28" ht="15">
      <c r="A668" s="55"/>
      <c r="B668" s="55"/>
      <c r="C668" s="55"/>
      <c r="D668" s="104"/>
      <c r="E668" s="93"/>
      <c r="F668" s="55"/>
      <c r="G668" s="55"/>
      <c r="H668" s="55"/>
      <c r="I668" s="55"/>
      <c r="J668" s="55"/>
      <c r="K668" s="55"/>
      <c r="L668" s="55"/>
      <c r="M668" s="55"/>
      <c r="N668" s="55"/>
      <c r="O668" s="55"/>
      <c r="P668" s="55"/>
      <c r="Q668" s="55"/>
      <c r="R668" s="55"/>
      <c r="S668" s="55"/>
      <c r="T668" s="55"/>
      <c r="U668" s="55"/>
      <c r="V668" s="55"/>
      <c r="W668" s="55"/>
      <c r="X668" s="55"/>
      <c r="Y668" s="55"/>
      <c r="Z668" s="55"/>
      <c r="AA668" s="55"/>
      <c r="AB668" s="55"/>
    </row>
    <row r="669" spans="1:28" ht="15">
      <c r="A669" s="55"/>
      <c r="B669" s="55"/>
      <c r="C669" s="55"/>
      <c r="D669" s="104"/>
      <c r="E669" s="93"/>
      <c r="F669" s="55"/>
      <c r="G669" s="55"/>
      <c r="H669" s="55"/>
      <c r="I669" s="55"/>
      <c r="J669" s="55"/>
      <c r="K669" s="55"/>
      <c r="L669" s="55"/>
      <c r="M669" s="55"/>
      <c r="N669" s="55"/>
      <c r="O669" s="55"/>
      <c r="P669" s="55"/>
      <c r="Q669" s="55"/>
      <c r="R669" s="55"/>
      <c r="S669" s="55"/>
      <c r="T669" s="55"/>
      <c r="U669" s="55"/>
      <c r="V669" s="55"/>
      <c r="W669" s="55"/>
      <c r="X669" s="55"/>
      <c r="Y669" s="55"/>
      <c r="Z669" s="55"/>
      <c r="AA669" s="55"/>
      <c r="AB669" s="55"/>
    </row>
    <row r="670" spans="1:28" ht="15">
      <c r="A670" s="55"/>
      <c r="B670" s="55"/>
      <c r="C670" s="55"/>
      <c r="D670" s="104"/>
      <c r="E670" s="93"/>
      <c r="F670" s="55"/>
      <c r="G670" s="55"/>
      <c r="H670" s="55"/>
      <c r="I670" s="55"/>
      <c r="J670" s="55"/>
      <c r="K670" s="55"/>
      <c r="L670" s="55"/>
      <c r="M670" s="55"/>
      <c r="N670" s="55"/>
      <c r="O670" s="55"/>
      <c r="P670" s="55"/>
      <c r="Q670" s="55"/>
      <c r="R670" s="55"/>
      <c r="S670" s="55"/>
      <c r="T670" s="55"/>
      <c r="U670" s="55"/>
      <c r="V670" s="55"/>
      <c r="W670" s="55"/>
      <c r="X670" s="55"/>
      <c r="Y670" s="55"/>
      <c r="Z670" s="55"/>
      <c r="AA670" s="55"/>
      <c r="AB670" s="55"/>
    </row>
    <row r="671" spans="1:28" ht="15">
      <c r="A671" s="55"/>
      <c r="B671" s="55"/>
      <c r="C671" s="55"/>
      <c r="D671" s="104"/>
      <c r="E671" s="93"/>
      <c r="F671" s="55"/>
      <c r="G671" s="55"/>
      <c r="H671" s="55"/>
      <c r="I671" s="55"/>
      <c r="J671" s="55"/>
      <c r="K671" s="55"/>
      <c r="L671" s="55"/>
      <c r="M671" s="55"/>
      <c r="N671" s="55"/>
      <c r="O671" s="55"/>
      <c r="P671" s="55"/>
      <c r="Q671" s="55"/>
      <c r="R671" s="55"/>
      <c r="S671" s="55"/>
      <c r="T671" s="55"/>
      <c r="U671" s="55"/>
      <c r="V671" s="55"/>
      <c r="W671" s="55"/>
      <c r="X671" s="55"/>
      <c r="Y671" s="55"/>
      <c r="Z671" s="55"/>
      <c r="AA671" s="55"/>
      <c r="AB671" s="55"/>
    </row>
    <row r="672" spans="1:28" ht="15">
      <c r="A672" s="55"/>
      <c r="B672" s="55"/>
      <c r="C672" s="55"/>
      <c r="D672" s="104"/>
      <c r="E672" s="93"/>
      <c r="F672" s="55"/>
      <c r="G672" s="55"/>
      <c r="H672" s="55"/>
      <c r="I672" s="55"/>
      <c r="J672" s="55"/>
      <c r="K672" s="55"/>
      <c r="L672" s="55"/>
      <c r="M672" s="55"/>
      <c r="N672" s="55"/>
      <c r="O672" s="55"/>
      <c r="P672" s="55"/>
      <c r="Q672" s="55"/>
      <c r="R672" s="55"/>
      <c r="S672" s="55"/>
      <c r="T672" s="55"/>
      <c r="U672" s="55"/>
      <c r="V672" s="55"/>
      <c r="W672" s="55"/>
      <c r="X672" s="55"/>
      <c r="Y672" s="55"/>
      <c r="Z672" s="55"/>
      <c r="AA672" s="55"/>
      <c r="AB672" s="55"/>
    </row>
    <row r="673" spans="1:28" ht="15">
      <c r="A673" s="55"/>
      <c r="B673" s="55"/>
      <c r="C673" s="55"/>
      <c r="D673" s="104"/>
      <c r="E673" s="93"/>
      <c r="F673" s="55"/>
      <c r="G673" s="55"/>
      <c r="H673" s="55"/>
      <c r="I673" s="55"/>
      <c r="J673" s="55"/>
      <c r="K673" s="55"/>
      <c r="L673" s="55"/>
      <c r="M673" s="55"/>
      <c r="N673" s="55"/>
      <c r="O673" s="55"/>
      <c r="P673" s="55"/>
      <c r="Q673" s="55"/>
      <c r="R673" s="55"/>
      <c r="S673" s="55"/>
      <c r="T673" s="55"/>
      <c r="U673" s="55"/>
      <c r="V673" s="55"/>
      <c r="W673" s="55"/>
      <c r="X673" s="55"/>
      <c r="Y673" s="55"/>
      <c r="Z673" s="55"/>
      <c r="AA673" s="55"/>
      <c r="AB673" s="55"/>
    </row>
    <row r="674" spans="1:28" ht="15">
      <c r="A674" s="55"/>
      <c r="B674" s="55"/>
      <c r="C674" s="55"/>
      <c r="D674" s="104"/>
      <c r="E674" s="93"/>
      <c r="F674" s="55"/>
      <c r="G674" s="55"/>
      <c r="H674" s="55"/>
      <c r="I674" s="55"/>
      <c r="J674" s="55"/>
      <c r="K674" s="55"/>
      <c r="L674" s="55"/>
      <c r="M674" s="55"/>
      <c r="N674" s="55"/>
      <c r="O674" s="55"/>
      <c r="P674" s="55"/>
      <c r="Q674" s="55"/>
      <c r="R674" s="55"/>
      <c r="S674" s="55"/>
      <c r="T674" s="55"/>
      <c r="U674" s="55"/>
      <c r="V674" s="55"/>
      <c r="W674" s="55"/>
      <c r="X674" s="55"/>
      <c r="Y674" s="55"/>
      <c r="Z674" s="55"/>
      <c r="AA674" s="55"/>
      <c r="AB674" s="55"/>
    </row>
    <row r="675" spans="1:28" ht="15">
      <c r="A675" s="55"/>
      <c r="B675" s="55"/>
      <c r="C675" s="55"/>
      <c r="D675" s="104"/>
      <c r="E675" s="93"/>
      <c r="F675" s="55"/>
      <c r="G675" s="55"/>
      <c r="H675" s="55"/>
      <c r="I675" s="55"/>
      <c r="J675" s="55"/>
      <c r="K675" s="55"/>
      <c r="L675" s="55"/>
      <c r="M675" s="55"/>
      <c r="N675" s="55"/>
      <c r="O675" s="55"/>
      <c r="P675" s="55"/>
      <c r="Q675" s="55"/>
      <c r="R675" s="55"/>
      <c r="S675" s="55"/>
      <c r="T675" s="55"/>
      <c r="U675" s="55"/>
      <c r="V675" s="55"/>
      <c r="W675" s="55"/>
      <c r="X675" s="55"/>
      <c r="Y675" s="55"/>
      <c r="Z675" s="55"/>
      <c r="AA675" s="55"/>
      <c r="AB675" s="55"/>
    </row>
    <row r="676" spans="1:28" ht="15">
      <c r="A676" s="55"/>
      <c r="B676" s="55"/>
      <c r="C676" s="55"/>
      <c r="D676" s="104"/>
      <c r="E676" s="93"/>
      <c r="F676" s="55"/>
      <c r="G676" s="55"/>
      <c r="H676" s="55"/>
      <c r="I676" s="55"/>
      <c r="J676" s="55"/>
      <c r="K676" s="55"/>
      <c r="L676" s="55"/>
      <c r="M676" s="55"/>
      <c r="N676" s="55"/>
      <c r="O676" s="55"/>
      <c r="P676" s="55"/>
      <c r="Q676" s="55"/>
      <c r="R676" s="55"/>
      <c r="S676" s="55"/>
      <c r="T676" s="55"/>
      <c r="U676" s="55"/>
      <c r="V676" s="55"/>
      <c r="W676" s="55"/>
      <c r="X676" s="55"/>
      <c r="Y676" s="55"/>
      <c r="Z676" s="55"/>
      <c r="AA676" s="55"/>
      <c r="AB676" s="55"/>
    </row>
    <row r="677" spans="1:28" ht="15">
      <c r="A677" s="55"/>
      <c r="B677" s="55"/>
      <c r="C677" s="55"/>
      <c r="D677" s="104"/>
      <c r="E677" s="93"/>
      <c r="F677" s="55"/>
      <c r="G677" s="55"/>
      <c r="H677" s="55"/>
      <c r="I677" s="55"/>
      <c r="J677" s="55"/>
      <c r="K677" s="55"/>
      <c r="L677" s="55"/>
      <c r="M677" s="55"/>
      <c r="N677" s="55"/>
      <c r="O677" s="55"/>
      <c r="P677" s="55"/>
      <c r="Q677" s="55"/>
      <c r="R677" s="55"/>
      <c r="S677" s="55"/>
      <c r="T677" s="55"/>
      <c r="U677" s="55"/>
      <c r="V677" s="55"/>
      <c r="W677" s="55"/>
      <c r="X677" s="55"/>
      <c r="Y677" s="55"/>
      <c r="Z677" s="55"/>
      <c r="AA677" s="55"/>
      <c r="AB677" s="55"/>
    </row>
    <row r="678" spans="1:28" ht="15">
      <c r="A678" s="55"/>
      <c r="B678" s="55"/>
      <c r="C678" s="55"/>
      <c r="D678" s="104"/>
      <c r="E678" s="93"/>
      <c r="F678" s="55"/>
      <c r="G678" s="55"/>
      <c r="H678" s="55"/>
      <c r="I678" s="55"/>
      <c r="J678" s="55"/>
      <c r="K678" s="55"/>
      <c r="L678" s="55"/>
      <c r="M678" s="55"/>
      <c r="N678" s="55"/>
      <c r="O678" s="55"/>
      <c r="P678" s="55"/>
      <c r="Q678" s="55"/>
      <c r="R678" s="55"/>
      <c r="S678" s="55"/>
      <c r="T678" s="55"/>
      <c r="U678" s="55"/>
      <c r="V678" s="55"/>
      <c r="W678" s="55"/>
      <c r="X678" s="55"/>
      <c r="Y678" s="55"/>
      <c r="Z678" s="55"/>
      <c r="AA678" s="55"/>
      <c r="AB678" s="55"/>
    </row>
    <row r="679" spans="1:28" ht="15">
      <c r="A679" s="55"/>
      <c r="B679" s="55"/>
      <c r="C679" s="55"/>
      <c r="D679" s="104"/>
      <c r="E679" s="93"/>
      <c r="F679" s="55"/>
      <c r="G679" s="55"/>
      <c r="H679" s="55"/>
      <c r="I679" s="55"/>
      <c r="J679" s="55"/>
      <c r="K679" s="55"/>
      <c r="L679" s="55"/>
      <c r="M679" s="55"/>
      <c r="N679" s="55"/>
      <c r="O679" s="55"/>
      <c r="P679" s="55"/>
      <c r="Q679" s="55"/>
      <c r="R679" s="55"/>
      <c r="S679" s="55"/>
      <c r="T679" s="55"/>
      <c r="U679" s="55"/>
      <c r="V679" s="55"/>
      <c r="W679" s="55"/>
      <c r="X679" s="55"/>
      <c r="Y679" s="55"/>
      <c r="Z679" s="55"/>
      <c r="AA679" s="55"/>
      <c r="AB679" s="55"/>
    </row>
    <row r="680" spans="1:28" ht="15">
      <c r="A680" s="55"/>
      <c r="B680" s="55"/>
      <c r="C680" s="55"/>
      <c r="D680" s="104"/>
      <c r="E680" s="93"/>
      <c r="F680" s="55"/>
      <c r="G680" s="55"/>
      <c r="H680" s="55"/>
      <c r="I680" s="55"/>
      <c r="J680" s="55"/>
      <c r="K680" s="55"/>
      <c r="L680" s="55"/>
      <c r="M680" s="55"/>
      <c r="N680" s="55"/>
      <c r="O680" s="55"/>
      <c r="P680" s="55"/>
      <c r="Q680" s="55"/>
      <c r="R680" s="55"/>
      <c r="S680" s="55"/>
      <c r="T680" s="55"/>
      <c r="U680" s="55"/>
      <c r="V680" s="55"/>
      <c r="W680" s="55"/>
      <c r="X680" s="55"/>
      <c r="Y680" s="55"/>
      <c r="Z680" s="55"/>
      <c r="AA680" s="55"/>
      <c r="AB680" s="55"/>
    </row>
    <row r="681" spans="1:28" ht="15">
      <c r="A681" s="55"/>
      <c r="B681" s="55"/>
      <c r="C681" s="55"/>
      <c r="D681" s="104"/>
      <c r="E681" s="93"/>
      <c r="F681" s="55"/>
      <c r="G681" s="55"/>
      <c r="H681" s="55"/>
      <c r="I681" s="55"/>
      <c r="J681" s="55"/>
      <c r="K681" s="55"/>
      <c r="L681" s="55"/>
      <c r="M681" s="55"/>
      <c r="N681" s="55"/>
      <c r="O681" s="55"/>
      <c r="P681" s="55"/>
      <c r="Q681" s="55"/>
      <c r="R681" s="55"/>
      <c r="S681" s="55"/>
      <c r="T681" s="55"/>
      <c r="U681" s="55"/>
      <c r="V681" s="55"/>
      <c r="W681" s="55"/>
      <c r="X681" s="55"/>
      <c r="Y681" s="55"/>
      <c r="Z681" s="55"/>
      <c r="AA681" s="55"/>
      <c r="AB681" s="55"/>
    </row>
    <row r="682" spans="1:28" ht="15">
      <c r="A682" s="55"/>
      <c r="B682" s="55"/>
      <c r="C682" s="55"/>
      <c r="D682" s="104"/>
      <c r="E682" s="93"/>
      <c r="F682" s="55"/>
      <c r="G682" s="55"/>
      <c r="H682" s="55"/>
      <c r="I682" s="55"/>
      <c r="J682" s="55"/>
      <c r="K682" s="55"/>
      <c r="L682" s="55"/>
      <c r="M682" s="55"/>
      <c r="N682" s="55"/>
      <c r="O682" s="55"/>
      <c r="P682" s="55"/>
      <c r="Q682" s="55"/>
      <c r="R682" s="55"/>
      <c r="S682" s="55"/>
      <c r="T682" s="55"/>
      <c r="U682" s="55"/>
      <c r="V682" s="55"/>
      <c r="W682" s="55"/>
      <c r="X682" s="55"/>
      <c r="Y682" s="55"/>
      <c r="Z682" s="55"/>
      <c r="AA682" s="55"/>
      <c r="AB682" s="55"/>
    </row>
    <row r="683" spans="1:28" ht="15">
      <c r="A683" s="55"/>
      <c r="B683" s="55"/>
      <c r="C683" s="55"/>
      <c r="D683" s="104"/>
      <c r="E683" s="93"/>
      <c r="F683" s="55"/>
      <c r="G683" s="55"/>
      <c r="H683" s="55"/>
      <c r="I683" s="55"/>
      <c r="J683" s="55"/>
      <c r="K683" s="55"/>
      <c r="L683" s="55"/>
      <c r="M683" s="55"/>
      <c r="N683" s="55"/>
      <c r="O683" s="55"/>
      <c r="P683" s="55"/>
      <c r="Q683" s="55"/>
      <c r="R683" s="55"/>
      <c r="S683" s="55"/>
      <c r="T683" s="55"/>
      <c r="U683" s="55"/>
      <c r="V683" s="55"/>
      <c r="W683" s="55"/>
      <c r="X683" s="55"/>
      <c r="Y683" s="55"/>
      <c r="Z683" s="55"/>
      <c r="AA683" s="55"/>
      <c r="AB683" s="55"/>
    </row>
    <row r="684" spans="1:28" ht="15">
      <c r="A684" s="55"/>
      <c r="B684" s="55"/>
      <c r="C684" s="55"/>
      <c r="D684" s="104"/>
      <c r="E684" s="93"/>
      <c r="F684" s="55"/>
      <c r="G684" s="55"/>
      <c r="H684" s="55"/>
      <c r="I684" s="55"/>
      <c r="J684" s="55"/>
      <c r="K684" s="55"/>
      <c r="L684" s="55"/>
      <c r="M684" s="55"/>
      <c r="N684" s="55"/>
      <c r="O684" s="55"/>
      <c r="P684" s="55"/>
      <c r="Q684" s="55"/>
      <c r="R684" s="55"/>
      <c r="S684" s="55"/>
      <c r="T684" s="55"/>
      <c r="U684" s="55"/>
      <c r="V684" s="55"/>
      <c r="W684" s="55"/>
      <c r="X684" s="55"/>
      <c r="Y684" s="55"/>
      <c r="Z684" s="55"/>
      <c r="AA684" s="55"/>
      <c r="AB684" s="55"/>
    </row>
    <row r="685" spans="1:28" ht="15">
      <c r="A685" s="55"/>
      <c r="B685" s="55"/>
      <c r="C685" s="55"/>
      <c r="D685" s="104"/>
      <c r="E685" s="93"/>
      <c r="F685" s="55"/>
      <c r="G685" s="55"/>
      <c r="H685" s="55"/>
      <c r="I685" s="55"/>
      <c r="J685" s="55"/>
      <c r="K685" s="55"/>
      <c r="L685" s="55"/>
      <c r="M685" s="55"/>
      <c r="N685" s="55"/>
      <c r="O685" s="55"/>
      <c r="P685" s="55"/>
      <c r="Q685" s="55"/>
      <c r="R685" s="55"/>
      <c r="S685" s="55"/>
      <c r="T685" s="55"/>
      <c r="U685" s="55"/>
      <c r="V685" s="55"/>
      <c r="W685" s="55"/>
      <c r="X685" s="55"/>
      <c r="Y685" s="55"/>
      <c r="Z685" s="55"/>
      <c r="AA685" s="55"/>
      <c r="AB685" s="55"/>
    </row>
    <row r="686" spans="1:28" ht="15">
      <c r="A686" s="55"/>
      <c r="B686" s="55"/>
      <c r="C686" s="55"/>
      <c r="D686" s="104"/>
      <c r="E686" s="93"/>
      <c r="F686" s="55"/>
      <c r="G686" s="55"/>
      <c r="H686" s="55"/>
      <c r="I686" s="55"/>
      <c r="J686" s="55"/>
      <c r="K686" s="55"/>
      <c r="L686" s="55"/>
      <c r="M686" s="55"/>
      <c r="N686" s="55"/>
      <c r="O686" s="55"/>
      <c r="P686" s="55"/>
      <c r="Q686" s="55"/>
      <c r="R686" s="55"/>
      <c r="S686" s="55"/>
      <c r="T686" s="55"/>
      <c r="U686" s="55"/>
      <c r="V686" s="55"/>
      <c r="W686" s="55"/>
      <c r="X686" s="55"/>
      <c r="Y686" s="55"/>
      <c r="Z686" s="55"/>
      <c r="AA686" s="55"/>
      <c r="AB686" s="55"/>
    </row>
    <row r="687" spans="1:28" ht="15">
      <c r="A687" s="55"/>
      <c r="B687" s="55"/>
      <c r="C687" s="55"/>
      <c r="D687" s="104"/>
      <c r="E687" s="93"/>
      <c r="F687" s="55"/>
      <c r="G687" s="55"/>
      <c r="H687" s="55"/>
      <c r="I687" s="55"/>
      <c r="J687" s="55"/>
      <c r="K687" s="55"/>
      <c r="L687" s="55"/>
      <c r="M687" s="55"/>
      <c r="N687" s="55"/>
      <c r="O687" s="55"/>
      <c r="P687" s="55"/>
      <c r="Q687" s="55"/>
      <c r="R687" s="55"/>
      <c r="S687" s="55"/>
      <c r="T687" s="55"/>
      <c r="U687" s="55"/>
      <c r="V687" s="55"/>
      <c r="W687" s="55"/>
      <c r="X687" s="55"/>
      <c r="Y687" s="55"/>
      <c r="Z687" s="55"/>
      <c r="AA687" s="55"/>
      <c r="AB687" s="55"/>
    </row>
    <row r="688" spans="1:28" ht="15">
      <c r="A688" s="55"/>
      <c r="B688" s="55"/>
      <c r="C688" s="55"/>
      <c r="D688" s="104"/>
      <c r="E688" s="93"/>
      <c r="F688" s="55"/>
      <c r="G688" s="55"/>
      <c r="H688" s="55"/>
      <c r="I688" s="55"/>
      <c r="J688" s="55"/>
      <c r="K688" s="55"/>
      <c r="L688" s="55"/>
      <c r="M688" s="55"/>
      <c r="N688" s="55"/>
      <c r="O688" s="55"/>
      <c r="P688" s="55"/>
      <c r="Q688" s="55"/>
      <c r="R688" s="55"/>
      <c r="S688" s="55"/>
      <c r="T688" s="55"/>
      <c r="U688" s="55"/>
      <c r="V688" s="55"/>
      <c r="W688" s="55"/>
      <c r="X688" s="55"/>
      <c r="Y688" s="55"/>
      <c r="Z688" s="55"/>
      <c r="AA688" s="55"/>
      <c r="AB688" s="55"/>
    </row>
    <row r="689" spans="1:28" ht="15">
      <c r="A689" s="55"/>
      <c r="B689" s="55"/>
      <c r="C689" s="55"/>
      <c r="D689" s="104"/>
      <c r="E689" s="93"/>
      <c r="F689" s="55"/>
      <c r="G689" s="55"/>
      <c r="H689" s="55"/>
      <c r="I689" s="55"/>
      <c r="J689" s="55"/>
      <c r="K689" s="55"/>
      <c r="L689" s="55"/>
      <c r="M689" s="55"/>
      <c r="N689" s="55"/>
      <c r="O689" s="55"/>
      <c r="P689" s="55"/>
      <c r="Q689" s="55"/>
      <c r="R689" s="55"/>
      <c r="S689" s="55"/>
      <c r="T689" s="55"/>
      <c r="U689" s="55"/>
      <c r="V689" s="55"/>
      <c r="W689" s="55"/>
      <c r="X689" s="55"/>
      <c r="Y689" s="55"/>
      <c r="Z689" s="55"/>
      <c r="AA689" s="55"/>
      <c r="AB689" s="55"/>
    </row>
    <row r="690" spans="1:28" ht="15">
      <c r="A690" s="55"/>
      <c r="B690" s="55"/>
      <c r="C690" s="55"/>
      <c r="D690" s="104"/>
      <c r="E690" s="93"/>
      <c r="F690" s="55"/>
      <c r="G690" s="55"/>
      <c r="H690" s="55"/>
      <c r="I690" s="55"/>
      <c r="J690" s="55"/>
      <c r="K690" s="55"/>
      <c r="L690" s="55"/>
      <c r="M690" s="55"/>
      <c r="N690" s="55"/>
      <c r="O690" s="55"/>
      <c r="P690" s="55"/>
      <c r="Q690" s="55"/>
      <c r="R690" s="55"/>
      <c r="S690" s="55"/>
      <c r="T690" s="55"/>
      <c r="U690" s="55"/>
      <c r="V690" s="55"/>
      <c r="W690" s="55"/>
      <c r="X690" s="55"/>
      <c r="Y690" s="55"/>
      <c r="Z690" s="55"/>
      <c r="AA690" s="55"/>
      <c r="AB690" s="55"/>
    </row>
    <row r="691" spans="1:28" ht="15">
      <c r="A691" s="55"/>
      <c r="B691" s="55"/>
      <c r="C691" s="55"/>
      <c r="D691" s="104"/>
      <c r="E691" s="93"/>
      <c r="F691" s="55"/>
      <c r="G691" s="55"/>
      <c r="H691" s="55"/>
      <c r="I691" s="55"/>
      <c r="J691" s="55"/>
      <c r="K691" s="55"/>
      <c r="L691" s="55"/>
      <c r="M691" s="55"/>
      <c r="N691" s="55"/>
      <c r="O691" s="55"/>
      <c r="P691" s="55"/>
      <c r="Q691" s="55"/>
      <c r="R691" s="55"/>
      <c r="S691" s="55"/>
      <c r="T691" s="55"/>
      <c r="U691" s="55"/>
      <c r="V691" s="55"/>
      <c r="W691" s="55"/>
      <c r="X691" s="55"/>
      <c r="Y691" s="55"/>
      <c r="Z691" s="55"/>
      <c r="AA691" s="55"/>
      <c r="AB691" s="55"/>
    </row>
    <row r="692" spans="1:28" ht="15">
      <c r="A692" s="55"/>
      <c r="B692" s="55"/>
      <c r="C692" s="55"/>
      <c r="D692" s="104"/>
      <c r="E692" s="93"/>
      <c r="F692" s="55"/>
      <c r="G692" s="55"/>
      <c r="H692" s="55"/>
      <c r="I692" s="55"/>
      <c r="J692" s="55"/>
      <c r="K692" s="55"/>
      <c r="L692" s="55"/>
      <c r="M692" s="55"/>
      <c r="N692" s="55"/>
      <c r="O692" s="55"/>
      <c r="P692" s="55"/>
      <c r="Q692" s="55"/>
      <c r="R692" s="55"/>
      <c r="S692" s="55"/>
      <c r="T692" s="55"/>
      <c r="U692" s="55"/>
      <c r="V692" s="55"/>
      <c r="W692" s="55"/>
      <c r="X692" s="55"/>
      <c r="Y692" s="55"/>
      <c r="Z692" s="55"/>
      <c r="AA692" s="55"/>
      <c r="AB692" s="55"/>
    </row>
    <row r="693" spans="1:28" ht="15">
      <c r="A693" s="55"/>
      <c r="B693" s="55"/>
      <c r="C693" s="55"/>
      <c r="D693" s="104"/>
      <c r="E693" s="93"/>
      <c r="F693" s="55"/>
      <c r="G693" s="55"/>
      <c r="H693" s="55"/>
      <c r="I693" s="55"/>
      <c r="J693" s="55"/>
      <c r="K693" s="55"/>
      <c r="L693" s="55"/>
      <c r="M693" s="55"/>
      <c r="N693" s="55"/>
      <c r="O693" s="55"/>
      <c r="P693" s="55"/>
      <c r="Q693" s="55"/>
      <c r="R693" s="55"/>
      <c r="S693" s="55"/>
      <c r="T693" s="55"/>
      <c r="U693" s="55"/>
      <c r="V693" s="55"/>
      <c r="W693" s="55"/>
      <c r="X693" s="55"/>
      <c r="Y693" s="55"/>
      <c r="Z693" s="55"/>
      <c r="AA693" s="55"/>
      <c r="AB693" s="55"/>
    </row>
    <row r="694" spans="1:28" ht="15">
      <c r="A694" s="55"/>
      <c r="B694" s="55"/>
      <c r="C694" s="55"/>
      <c r="D694" s="104"/>
      <c r="E694" s="93"/>
      <c r="F694" s="55"/>
      <c r="G694" s="55"/>
      <c r="H694" s="55"/>
      <c r="I694" s="55"/>
      <c r="J694" s="55"/>
      <c r="K694" s="55"/>
      <c r="L694" s="55"/>
      <c r="M694" s="55"/>
      <c r="N694" s="55"/>
      <c r="O694" s="55"/>
      <c r="P694" s="55"/>
      <c r="Q694" s="55"/>
      <c r="R694" s="55"/>
      <c r="S694" s="55"/>
      <c r="T694" s="55"/>
      <c r="U694" s="55"/>
      <c r="V694" s="55"/>
      <c r="W694" s="55"/>
      <c r="X694" s="55"/>
      <c r="Y694" s="55"/>
      <c r="Z694" s="55"/>
      <c r="AA694" s="55"/>
      <c r="AB694" s="55"/>
    </row>
    <row r="695" spans="1:28" ht="15">
      <c r="A695" s="55"/>
      <c r="B695" s="55"/>
      <c r="C695" s="55"/>
      <c r="D695" s="104"/>
      <c r="E695" s="93"/>
      <c r="F695" s="55"/>
      <c r="G695" s="55"/>
      <c r="H695" s="55"/>
      <c r="I695" s="55"/>
      <c r="J695" s="55"/>
      <c r="K695" s="55"/>
      <c r="L695" s="55"/>
      <c r="M695" s="55"/>
      <c r="N695" s="55"/>
      <c r="O695" s="55"/>
      <c r="P695" s="55"/>
      <c r="Q695" s="55"/>
      <c r="R695" s="55"/>
      <c r="S695" s="55"/>
      <c r="T695" s="55"/>
      <c r="U695" s="55"/>
      <c r="V695" s="55"/>
      <c r="W695" s="55"/>
      <c r="X695" s="55"/>
      <c r="Y695" s="55"/>
      <c r="Z695" s="55"/>
      <c r="AA695" s="55"/>
      <c r="AB695" s="55"/>
    </row>
    <row r="696" spans="1:28" ht="15">
      <c r="A696" s="55"/>
      <c r="B696" s="55"/>
      <c r="C696" s="55"/>
      <c r="D696" s="104"/>
      <c r="E696" s="93"/>
      <c r="F696" s="55"/>
      <c r="G696" s="55"/>
      <c r="H696" s="55"/>
      <c r="I696" s="55"/>
      <c r="J696" s="55"/>
      <c r="K696" s="55"/>
      <c r="L696" s="55"/>
      <c r="M696" s="55"/>
      <c r="N696" s="55"/>
      <c r="O696" s="55"/>
      <c r="P696" s="55"/>
      <c r="Q696" s="55"/>
      <c r="R696" s="55"/>
      <c r="S696" s="55"/>
      <c r="T696" s="55"/>
      <c r="U696" s="55"/>
      <c r="V696" s="55"/>
      <c r="W696" s="55"/>
      <c r="X696" s="55"/>
      <c r="Y696" s="55"/>
      <c r="Z696" s="55"/>
      <c r="AA696" s="55"/>
      <c r="AB696" s="55"/>
    </row>
    <row r="697" spans="1:28" ht="15">
      <c r="A697" s="55"/>
      <c r="B697" s="55"/>
      <c r="C697" s="55"/>
      <c r="D697" s="104"/>
      <c r="E697" s="93"/>
      <c r="F697" s="55"/>
      <c r="G697" s="55"/>
      <c r="H697" s="55"/>
      <c r="I697" s="55"/>
      <c r="J697" s="55"/>
      <c r="K697" s="55"/>
      <c r="L697" s="55"/>
      <c r="M697" s="55"/>
      <c r="N697" s="55"/>
      <c r="O697" s="55"/>
      <c r="P697" s="55"/>
      <c r="Q697" s="55"/>
      <c r="R697" s="55"/>
      <c r="S697" s="55"/>
      <c r="T697" s="55"/>
      <c r="U697" s="55"/>
      <c r="V697" s="55"/>
      <c r="W697" s="55"/>
      <c r="X697" s="55"/>
      <c r="Y697" s="55"/>
      <c r="Z697" s="55"/>
      <c r="AA697" s="55"/>
      <c r="AB697" s="55"/>
    </row>
    <row r="698" spans="1:28" ht="15">
      <c r="A698" s="55"/>
      <c r="B698" s="55"/>
      <c r="C698" s="55"/>
      <c r="D698" s="104"/>
      <c r="E698" s="93"/>
      <c r="F698" s="55"/>
      <c r="G698" s="55"/>
      <c r="H698" s="55"/>
      <c r="I698" s="55"/>
      <c r="J698" s="55"/>
      <c r="K698" s="55"/>
      <c r="L698" s="55"/>
      <c r="M698" s="55"/>
      <c r="N698" s="55"/>
      <c r="O698" s="55"/>
      <c r="P698" s="55"/>
      <c r="Q698" s="55"/>
      <c r="R698" s="55"/>
      <c r="S698" s="55"/>
      <c r="T698" s="55"/>
      <c r="U698" s="55"/>
      <c r="V698" s="55"/>
      <c r="W698" s="55"/>
      <c r="X698" s="55"/>
      <c r="Y698" s="55"/>
      <c r="Z698" s="55"/>
      <c r="AA698" s="55"/>
      <c r="AB698" s="55"/>
    </row>
    <row r="699" spans="1:28" ht="15">
      <c r="A699" s="55"/>
      <c r="B699" s="55"/>
      <c r="C699" s="55"/>
      <c r="D699" s="104"/>
      <c r="E699" s="93"/>
      <c r="F699" s="55"/>
      <c r="G699" s="55"/>
      <c r="H699" s="55"/>
      <c r="I699" s="55"/>
      <c r="J699" s="55"/>
      <c r="K699" s="55"/>
      <c r="L699" s="55"/>
      <c r="M699" s="55"/>
      <c r="N699" s="55"/>
      <c r="O699" s="55"/>
      <c r="P699" s="55"/>
      <c r="Q699" s="55"/>
      <c r="R699" s="55"/>
      <c r="S699" s="55"/>
      <c r="T699" s="55"/>
      <c r="U699" s="55"/>
      <c r="V699" s="55"/>
      <c r="W699" s="55"/>
      <c r="X699" s="55"/>
      <c r="Y699" s="55"/>
      <c r="Z699" s="55"/>
      <c r="AA699" s="55"/>
      <c r="AB699" s="55"/>
    </row>
    <row r="700" spans="1:28" ht="15">
      <c r="A700" s="55"/>
      <c r="B700" s="55"/>
      <c r="C700" s="55"/>
      <c r="D700" s="104"/>
      <c r="E700" s="93"/>
      <c r="F700" s="55"/>
      <c r="G700" s="55"/>
      <c r="H700" s="55"/>
      <c r="I700" s="55"/>
      <c r="J700" s="55"/>
      <c r="K700" s="55"/>
      <c r="L700" s="55"/>
      <c r="M700" s="55"/>
      <c r="N700" s="55"/>
      <c r="O700" s="55"/>
      <c r="P700" s="55"/>
      <c r="Q700" s="55"/>
      <c r="R700" s="55"/>
      <c r="S700" s="55"/>
      <c r="T700" s="55"/>
      <c r="U700" s="55"/>
      <c r="V700" s="55"/>
      <c r="W700" s="55"/>
      <c r="X700" s="55"/>
      <c r="Y700" s="55"/>
      <c r="Z700" s="55"/>
      <c r="AA700" s="55"/>
      <c r="AB700" s="55"/>
    </row>
    <row r="701" spans="1:28" ht="15">
      <c r="A701" s="55"/>
      <c r="B701" s="55"/>
      <c r="C701" s="55"/>
      <c r="D701" s="104"/>
      <c r="E701" s="93"/>
      <c r="F701" s="55"/>
      <c r="G701" s="55"/>
      <c r="H701" s="55"/>
      <c r="I701" s="55"/>
      <c r="J701" s="55"/>
      <c r="K701" s="55"/>
      <c r="L701" s="55"/>
      <c r="M701" s="55"/>
      <c r="N701" s="55"/>
      <c r="O701" s="55"/>
      <c r="P701" s="55"/>
      <c r="Q701" s="55"/>
      <c r="R701" s="55"/>
      <c r="S701" s="55"/>
      <c r="T701" s="55"/>
      <c r="U701" s="55"/>
      <c r="V701" s="55"/>
      <c r="W701" s="55"/>
      <c r="X701" s="55"/>
      <c r="Y701" s="55"/>
      <c r="Z701" s="55"/>
      <c r="AA701" s="55"/>
      <c r="AB701" s="55"/>
    </row>
    <row r="702" spans="1:28" ht="15">
      <c r="A702" s="55"/>
      <c r="B702" s="55"/>
      <c r="C702" s="55"/>
      <c r="D702" s="104"/>
      <c r="E702" s="93"/>
      <c r="F702" s="55"/>
      <c r="G702" s="55"/>
      <c r="H702" s="55"/>
      <c r="I702" s="55"/>
      <c r="J702" s="55"/>
      <c r="K702" s="55"/>
      <c r="L702" s="55"/>
      <c r="M702" s="55"/>
      <c r="N702" s="55"/>
      <c r="O702" s="55"/>
      <c r="P702" s="55"/>
      <c r="Q702" s="55"/>
      <c r="R702" s="55"/>
      <c r="S702" s="55"/>
      <c r="T702" s="55"/>
      <c r="U702" s="55"/>
      <c r="V702" s="55"/>
      <c r="W702" s="55"/>
      <c r="X702" s="55"/>
      <c r="Y702" s="55"/>
      <c r="Z702" s="55"/>
      <c r="AA702" s="55"/>
      <c r="AB702" s="55"/>
    </row>
    <row r="703" spans="1:28" ht="15">
      <c r="A703" s="55"/>
      <c r="B703" s="55"/>
      <c r="C703" s="55"/>
      <c r="D703" s="104"/>
      <c r="E703" s="93"/>
      <c r="F703" s="55"/>
      <c r="G703" s="55"/>
      <c r="H703" s="55"/>
      <c r="I703" s="55"/>
      <c r="J703" s="55"/>
      <c r="K703" s="55"/>
      <c r="L703" s="55"/>
      <c r="M703" s="55"/>
      <c r="N703" s="55"/>
      <c r="O703" s="55"/>
      <c r="P703" s="55"/>
      <c r="Q703" s="55"/>
      <c r="R703" s="55"/>
      <c r="S703" s="55"/>
      <c r="T703" s="55"/>
      <c r="U703" s="55"/>
      <c r="V703" s="55"/>
      <c r="W703" s="55"/>
      <c r="X703" s="55"/>
      <c r="Y703" s="55"/>
      <c r="Z703" s="55"/>
      <c r="AA703" s="55"/>
      <c r="AB703" s="55"/>
    </row>
    <row r="704" spans="1:28" ht="15">
      <c r="A704" s="55"/>
      <c r="B704" s="55"/>
      <c r="C704" s="55"/>
      <c r="D704" s="104"/>
      <c r="E704" s="93"/>
      <c r="F704" s="55"/>
      <c r="G704" s="55"/>
      <c r="H704" s="55"/>
      <c r="I704" s="55"/>
      <c r="J704" s="55"/>
      <c r="K704" s="55"/>
      <c r="L704" s="55"/>
      <c r="M704" s="55"/>
      <c r="N704" s="55"/>
      <c r="O704" s="55"/>
      <c r="P704" s="55"/>
      <c r="Q704" s="55"/>
      <c r="R704" s="55"/>
      <c r="S704" s="55"/>
      <c r="T704" s="55"/>
      <c r="U704" s="55"/>
      <c r="V704" s="55"/>
      <c r="W704" s="55"/>
      <c r="X704" s="55"/>
      <c r="Y704" s="55"/>
      <c r="Z704" s="55"/>
      <c r="AA704" s="55"/>
      <c r="AB704" s="55"/>
    </row>
    <row r="705" spans="1:28" ht="15">
      <c r="A705" s="55"/>
      <c r="B705" s="55"/>
      <c r="C705" s="55"/>
      <c r="D705" s="104"/>
      <c r="E705" s="93"/>
      <c r="F705" s="55"/>
      <c r="G705" s="55"/>
      <c r="H705" s="55"/>
      <c r="I705" s="55"/>
      <c r="J705" s="55"/>
      <c r="K705" s="55"/>
      <c r="L705" s="55"/>
      <c r="M705" s="55"/>
      <c r="N705" s="55"/>
      <c r="O705" s="55"/>
      <c r="P705" s="55"/>
      <c r="Q705" s="55"/>
      <c r="R705" s="55"/>
      <c r="S705" s="55"/>
      <c r="T705" s="55"/>
      <c r="U705" s="55"/>
      <c r="V705" s="55"/>
      <c r="W705" s="55"/>
      <c r="X705" s="55"/>
      <c r="Y705" s="55"/>
      <c r="Z705" s="55"/>
      <c r="AA705" s="55"/>
      <c r="AB705" s="55"/>
    </row>
    <row r="706" spans="1:28" ht="15">
      <c r="A706" s="55"/>
      <c r="B706" s="55"/>
      <c r="C706" s="55"/>
      <c r="D706" s="104"/>
      <c r="E706" s="93"/>
      <c r="F706" s="55"/>
      <c r="G706" s="55"/>
      <c r="H706" s="55"/>
      <c r="I706" s="55"/>
      <c r="J706" s="55"/>
      <c r="K706" s="55"/>
      <c r="L706" s="55"/>
      <c r="M706" s="55"/>
      <c r="N706" s="55"/>
      <c r="O706" s="55"/>
      <c r="P706" s="55"/>
      <c r="Q706" s="55"/>
      <c r="R706" s="55"/>
      <c r="S706" s="55"/>
      <c r="T706" s="55"/>
      <c r="U706" s="55"/>
      <c r="V706" s="55"/>
      <c r="W706" s="55"/>
      <c r="X706" s="55"/>
      <c r="Y706" s="55"/>
      <c r="Z706" s="55"/>
      <c r="AA706" s="55"/>
      <c r="AB706" s="55"/>
    </row>
    <row r="707" spans="1:28" ht="15">
      <c r="A707" s="55"/>
      <c r="B707" s="55"/>
      <c r="C707" s="55"/>
      <c r="D707" s="104"/>
      <c r="E707" s="93"/>
      <c r="F707" s="55"/>
      <c r="G707" s="55"/>
      <c r="H707" s="55"/>
      <c r="I707" s="55"/>
      <c r="J707" s="55"/>
      <c r="K707" s="55"/>
      <c r="L707" s="55"/>
      <c r="M707" s="55"/>
      <c r="N707" s="55"/>
      <c r="O707" s="55"/>
      <c r="P707" s="55"/>
      <c r="Q707" s="55"/>
      <c r="R707" s="55"/>
      <c r="S707" s="55"/>
      <c r="T707" s="55"/>
      <c r="U707" s="55"/>
      <c r="V707" s="55"/>
      <c r="W707" s="55"/>
      <c r="X707" s="55"/>
      <c r="Y707" s="55"/>
      <c r="Z707" s="55"/>
      <c r="AA707" s="55"/>
      <c r="AB707" s="55"/>
    </row>
    <row r="708" spans="1:28" ht="15">
      <c r="A708" s="55"/>
      <c r="B708" s="55"/>
      <c r="C708" s="55"/>
      <c r="D708" s="104"/>
      <c r="E708" s="93"/>
      <c r="F708" s="55"/>
      <c r="G708" s="55"/>
      <c r="H708" s="55"/>
      <c r="I708" s="55"/>
      <c r="J708" s="55"/>
      <c r="K708" s="55"/>
      <c r="L708" s="55"/>
      <c r="M708" s="55"/>
      <c r="N708" s="55"/>
      <c r="O708" s="55"/>
      <c r="P708" s="55"/>
      <c r="Q708" s="55"/>
      <c r="R708" s="55"/>
      <c r="S708" s="55"/>
      <c r="T708" s="55"/>
      <c r="U708" s="55"/>
      <c r="V708" s="55"/>
      <c r="W708" s="55"/>
      <c r="X708" s="55"/>
      <c r="Y708" s="55"/>
      <c r="Z708" s="55"/>
      <c r="AA708" s="55"/>
      <c r="AB708" s="55"/>
    </row>
    <row r="709" spans="1:28" ht="15">
      <c r="A709" s="55"/>
      <c r="B709" s="55"/>
      <c r="C709" s="55"/>
      <c r="D709" s="104"/>
      <c r="E709" s="93"/>
      <c r="F709" s="55"/>
      <c r="G709" s="55"/>
      <c r="H709" s="55"/>
      <c r="I709" s="55"/>
      <c r="J709" s="55"/>
      <c r="K709" s="55"/>
      <c r="L709" s="55"/>
      <c r="M709" s="55"/>
      <c r="N709" s="55"/>
      <c r="O709" s="55"/>
      <c r="P709" s="55"/>
      <c r="Q709" s="55"/>
      <c r="R709" s="55"/>
      <c r="S709" s="55"/>
      <c r="T709" s="55"/>
      <c r="U709" s="55"/>
      <c r="V709" s="55"/>
      <c r="W709" s="55"/>
      <c r="X709" s="55"/>
      <c r="Y709" s="55"/>
      <c r="Z709" s="55"/>
      <c r="AA709" s="55"/>
      <c r="AB709" s="55"/>
    </row>
    <row r="710" spans="1:28" ht="15">
      <c r="A710" s="55"/>
      <c r="B710" s="55"/>
      <c r="C710" s="55"/>
      <c r="D710" s="104"/>
      <c r="E710" s="93"/>
      <c r="F710" s="55"/>
      <c r="G710" s="55"/>
      <c r="H710" s="55"/>
      <c r="I710" s="55"/>
      <c r="J710" s="55"/>
      <c r="K710" s="55"/>
      <c r="L710" s="55"/>
      <c r="M710" s="55"/>
      <c r="N710" s="55"/>
      <c r="O710" s="55"/>
      <c r="P710" s="55"/>
      <c r="Q710" s="55"/>
      <c r="R710" s="55"/>
      <c r="S710" s="55"/>
      <c r="T710" s="55"/>
      <c r="U710" s="55"/>
      <c r="V710" s="55"/>
      <c r="W710" s="55"/>
      <c r="X710" s="55"/>
      <c r="Y710" s="55"/>
      <c r="Z710" s="55"/>
      <c r="AA710" s="55"/>
      <c r="AB710" s="55"/>
    </row>
    <row r="711" spans="1:28" ht="15">
      <c r="A711" s="55"/>
      <c r="B711" s="55"/>
      <c r="C711" s="55"/>
      <c r="D711" s="104"/>
      <c r="E711" s="93"/>
      <c r="F711" s="55"/>
      <c r="G711" s="55"/>
      <c r="H711" s="55"/>
      <c r="I711" s="55"/>
      <c r="J711" s="55"/>
      <c r="K711" s="55"/>
      <c r="L711" s="55"/>
      <c r="M711" s="55"/>
      <c r="N711" s="55"/>
      <c r="O711" s="55"/>
      <c r="P711" s="55"/>
      <c r="Q711" s="55"/>
      <c r="R711" s="55"/>
      <c r="S711" s="55"/>
      <c r="T711" s="55"/>
      <c r="U711" s="55"/>
      <c r="V711" s="55"/>
      <c r="W711" s="55"/>
      <c r="X711" s="55"/>
      <c r="Y711" s="55"/>
      <c r="Z711" s="55"/>
      <c r="AA711" s="55"/>
      <c r="AB711" s="55"/>
    </row>
    <row r="712" spans="1:28" ht="15">
      <c r="A712" s="55"/>
      <c r="B712" s="55"/>
      <c r="C712" s="55"/>
      <c r="D712" s="104"/>
      <c r="E712" s="93"/>
      <c r="F712" s="55"/>
      <c r="G712" s="55"/>
      <c r="H712" s="55"/>
      <c r="I712" s="55"/>
      <c r="J712" s="55"/>
      <c r="K712" s="55"/>
      <c r="L712" s="55"/>
      <c r="M712" s="55"/>
      <c r="N712" s="55"/>
      <c r="O712" s="55"/>
      <c r="P712" s="55"/>
      <c r="Q712" s="55"/>
      <c r="R712" s="55"/>
      <c r="S712" s="55"/>
      <c r="T712" s="55"/>
      <c r="U712" s="55"/>
      <c r="V712" s="55"/>
      <c r="W712" s="55"/>
      <c r="X712" s="55"/>
      <c r="Y712" s="55"/>
      <c r="Z712" s="55"/>
      <c r="AA712" s="55"/>
      <c r="AB712" s="55"/>
    </row>
    <row r="713" spans="1:28" ht="15">
      <c r="A713" s="55"/>
      <c r="B713" s="55"/>
      <c r="C713" s="55"/>
      <c r="D713" s="104"/>
      <c r="E713" s="93"/>
      <c r="F713" s="55"/>
      <c r="G713" s="55"/>
      <c r="H713" s="55"/>
      <c r="I713" s="55"/>
      <c r="J713" s="55"/>
      <c r="K713" s="55"/>
      <c r="L713" s="55"/>
      <c r="M713" s="55"/>
      <c r="N713" s="55"/>
      <c r="O713" s="55"/>
      <c r="P713" s="55"/>
      <c r="Q713" s="55"/>
      <c r="R713" s="55"/>
      <c r="S713" s="55"/>
      <c r="T713" s="55"/>
      <c r="U713" s="55"/>
      <c r="V713" s="55"/>
      <c r="W713" s="55"/>
      <c r="X713" s="55"/>
      <c r="Y713" s="55"/>
      <c r="Z713" s="55"/>
      <c r="AA713" s="55"/>
      <c r="AB713" s="55"/>
    </row>
    <row r="714" spans="1:28" ht="15">
      <c r="A714" s="55"/>
      <c r="B714" s="55"/>
      <c r="C714" s="55"/>
      <c r="D714" s="104"/>
      <c r="E714" s="93"/>
      <c r="F714" s="55"/>
      <c r="G714" s="55"/>
      <c r="H714" s="55"/>
      <c r="I714" s="55"/>
      <c r="J714" s="55"/>
      <c r="K714" s="55"/>
      <c r="L714" s="55"/>
      <c r="M714" s="55"/>
      <c r="N714" s="55"/>
      <c r="O714" s="55"/>
      <c r="P714" s="55"/>
      <c r="Q714" s="55"/>
      <c r="R714" s="55"/>
      <c r="S714" s="55"/>
      <c r="T714" s="55"/>
      <c r="U714" s="55"/>
      <c r="V714" s="55"/>
      <c r="W714" s="55"/>
      <c r="X714" s="55"/>
      <c r="Y714" s="55"/>
      <c r="Z714" s="55"/>
      <c r="AA714" s="55"/>
      <c r="AB714" s="55"/>
    </row>
    <row r="715" spans="1:28" ht="15">
      <c r="A715" s="55"/>
      <c r="B715" s="55"/>
      <c r="C715" s="55"/>
      <c r="D715" s="104"/>
      <c r="E715" s="93"/>
      <c r="F715" s="55"/>
      <c r="G715" s="55"/>
      <c r="H715" s="55"/>
      <c r="I715" s="55"/>
      <c r="J715" s="55"/>
      <c r="K715" s="55"/>
      <c r="L715" s="55"/>
      <c r="M715" s="55"/>
      <c r="N715" s="55"/>
      <c r="O715" s="55"/>
      <c r="P715" s="55"/>
      <c r="Q715" s="55"/>
      <c r="R715" s="55"/>
      <c r="S715" s="55"/>
      <c r="T715" s="55"/>
      <c r="U715" s="55"/>
      <c r="V715" s="55"/>
      <c r="W715" s="55"/>
      <c r="X715" s="55"/>
      <c r="Y715" s="55"/>
      <c r="Z715" s="55"/>
      <c r="AA715" s="55"/>
      <c r="AB715" s="55"/>
    </row>
    <row r="716" spans="1:28" ht="15">
      <c r="A716" s="55"/>
      <c r="B716" s="55"/>
      <c r="C716" s="55"/>
      <c r="D716" s="104"/>
      <c r="E716" s="93"/>
      <c r="F716" s="55"/>
      <c r="G716" s="55"/>
      <c r="H716" s="55"/>
      <c r="I716" s="55"/>
      <c r="J716" s="55"/>
      <c r="K716" s="55"/>
      <c r="L716" s="55"/>
      <c r="M716" s="55"/>
      <c r="N716" s="55"/>
      <c r="O716" s="55"/>
      <c r="P716" s="55"/>
      <c r="Q716" s="55"/>
      <c r="R716" s="55"/>
      <c r="S716" s="55"/>
      <c r="T716" s="55"/>
      <c r="U716" s="55"/>
      <c r="V716" s="55"/>
      <c r="W716" s="55"/>
      <c r="X716" s="55"/>
      <c r="Y716" s="55"/>
      <c r="Z716" s="55"/>
      <c r="AA716" s="55"/>
      <c r="AB716" s="55"/>
    </row>
    <row r="717" spans="1:28" ht="15">
      <c r="A717" s="55"/>
      <c r="B717" s="55"/>
      <c r="C717" s="55"/>
      <c r="D717" s="104"/>
      <c r="E717" s="93"/>
      <c r="F717" s="55"/>
      <c r="G717" s="55"/>
      <c r="H717" s="55"/>
      <c r="I717" s="55"/>
      <c r="J717" s="55"/>
      <c r="K717" s="55"/>
      <c r="L717" s="55"/>
      <c r="M717" s="55"/>
      <c r="N717" s="55"/>
      <c r="O717" s="55"/>
      <c r="P717" s="55"/>
      <c r="Q717" s="55"/>
      <c r="R717" s="55"/>
      <c r="S717" s="55"/>
      <c r="T717" s="55"/>
      <c r="U717" s="55"/>
      <c r="V717" s="55"/>
      <c r="W717" s="55"/>
      <c r="X717" s="55"/>
      <c r="Y717" s="55"/>
      <c r="Z717" s="55"/>
      <c r="AA717" s="55"/>
      <c r="AB717" s="55"/>
    </row>
    <row r="718" spans="1:28" ht="15">
      <c r="A718" s="55"/>
      <c r="B718" s="55"/>
      <c r="C718" s="55"/>
      <c r="D718" s="104"/>
      <c r="E718" s="93"/>
      <c r="F718" s="55"/>
      <c r="G718" s="55"/>
      <c r="H718" s="55"/>
      <c r="I718" s="55"/>
      <c r="J718" s="55"/>
      <c r="K718" s="55"/>
      <c r="L718" s="55"/>
      <c r="M718" s="55"/>
      <c r="N718" s="55"/>
      <c r="O718" s="55"/>
      <c r="P718" s="55"/>
      <c r="Q718" s="55"/>
      <c r="R718" s="55"/>
      <c r="S718" s="55"/>
      <c r="T718" s="55"/>
      <c r="U718" s="55"/>
      <c r="V718" s="55"/>
      <c r="W718" s="55"/>
      <c r="X718" s="55"/>
      <c r="Y718" s="55"/>
      <c r="Z718" s="55"/>
      <c r="AA718" s="55"/>
      <c r="AB718" s="55"/>
    </row>
    <row r="719" spans="1:28" ht="15">
      <c r="A719" s="55"/>
      <c r="B719" s="55"/>
      <c r="C719" s="55"/>
      <c r="D719" s="104"/>
      <c r="E719" s="93"/>
      <c r="F719" s="55"/>
      <c r="G719" s="55"/>
      <c r="H719" s="55"/>
      <c r="I719" s="55"/>
      <c r="J719" s="55"/>
      <c r="K719" s="55"/>
      <c r="L719" s="55"/>
      <c r="M719" s="55"/>
      <c r="N719" s="55"/>
      <c r="O719" s="55"/>
      <c r="P719" s="55"/>
      <c r="Q719" s="55"/>
      <c r="R719" s="55"/>
      <c r="S719" s="55"/>
      <c r="T719" s="55"/>
      <c r="U719" s="55"/>
      <c r="V719" s="55"/>
      <c r="W719" s="55"/>
      <c r="X719" s="55"/>
      <c r="Y719" s="55"/>
      <c r="Z719" s="55"/>
      <c r="AA719" s="55"/>
      <c r="AB719" s="55"/>
    </row>
    <row r="720" spans="1:28" ht="15">
      <c r="A720" s="55"/>
      <c r="B720" s="55"/>
      <c r="C720" s="55"/>
      <c r="D720" s="104"/>
      <c r="E720" s="93"/>
      <c r="F720" s="55"/>
      <c r="G720" s="55"/>
      <c r="H720" s="55"/>
      <c r="I720" s="55"/>
      <c r="J720" s="55"/>
      <c r="K720" s="55"/>
      <c r="L720" s="55"/>
      <c r="M720" s="55"/>
      <c r="N720" s="55"/>
      <c r="O720" s="55"/>
      <c r="P720" s="55"/>
      <c r="Q720" s="55"/>
      <c r="R720" s="55"/>
      <c r="S720" s="55"/>
      <c r="T720" s="55"/>
      <c r="U720" s="55"/>
      <c r="V720" s="55"/>
      <c r="W720" s="55"/>
      <c r="X720" s="55"/>
      <c r="Y720" s="55"/>
      <c r="Z720" s="55"/>
      <c r="AA720" s="55"/>
      <c r="AB720" s="55"/>
    </row>
    <row r="721" spans="1:28" ht="15">
      <c r="A721" s="55"/>
      <c r="B721" s="55"/>
      <c r="C721" s="55"/>
      <c r="D721" s="104"/>
      <c r="E721" s="93"/>
      <c r="F721" s="55"/>
      <c r="G721" s="55"/>
      <c r="H721" s="55"/>
      <c r="I721" s="55"/>
      <c r="J721" s="55"/>
      <c r="K721" s="55"/>
      <c r="L721" s="55"/>
      <c r="M721" s="55"/>
      <c r="N721" s="55"/>
      <c r="O721" s="55"/>
      <c r="P721" s="55"/>
      <c r="Q721" s="55"/>
      <c r="R721" s="55"/>
      <c r="S721" s="55"/>
      <c r="T721" s="55"/>
      <c r="U721" s="55"/>
      <c r="V721" s="55"/>
      <c r="W721" s="55"/>
      <c r="X721" s="55"/>
      <c r="Y721" s="55"/>
      <c r="Z721" s="55"/>
      <c r="AA721" s="55"/>
      <c r="AB721" s="55"/>
    </row>
    <row r="722" spans="1:28" ht="15">
      <c r="A722" s="55"/>
      <c r="B722" s="55"/>
      <c r="C722" s="55"/>
      <c r="D722" s="104"/>
      <c r="E722" s="93"/>
      <c r="F722" s="55"/>
      <c r="G722" s="55"/>
      <c r="H722" s="55"/>
      <c r="I722" s="55"/>
      <c r="J722" s="55"/>
      <c r="K722" s="55"/>
      <c r="L722" s="55"/>
      <c r="M722" s="55"/>
      <c r="N722" s="55"/>
      <c r="O722" s="55"/>
      <c r="P722" s="55"/>
      <c r="Q722" s="55"/>
      <c r="R722" s="55"/>
      <c r="S722" s="55"/>
      <c r="T722" s="55"/>
      <c r="U722" s="55"/>
      <c r="V722" s="55"/>
      <c r="W722" s="55"/>
      <c r="X722" s="55"/>
      <c r="Y722" s="55"/>
      <c r="Z722" s="55"/>
      <c r="AA722" s="55"/>
      <c r="AB722" s="55"/>
    </row>
    <row r="723" spans="1:28" ht="15">
      <c r="A723" s="55"/>
      <c r="B723" s="55"/>
      <c r="C723" s="55"/>
      <c r="D723" s="104"/>
      <c r="E723" s="93"/>
      <c r="F723" s="55"/>
      <c r="G723" s="55"/>
      <c r="H723" s="55"/>
      <c r="I723" s="55"/>
      <c r="J723" s="55"/>
      <c r="K723" s="55"/>
      <c r="L723" s="55"/>
      <c r="M723" s="55"/>
      <c r="N723" s="55"/>
      <c r="O723" s="55"/>
      <c r="P723" s="55"/>
      <c r="Q723" s="55"/>
      <c r="R723" s="55"/>
      <c r="S723" s="55"/>
      <c r="T723" s="55"/>
      <c r="U723" s="55"/>
      <c r="V723" s="55"/>
      <c r="W723" s="55"/>
      <c r="X723" s="55"/>
      <c r="Y723" s="55"/>
      <c r="Z723" s="55"/>
      <c r="AA723" s="55"/>
      <c r="AB723" s="55"/>
    </row>
    <row r="724" spans="1:28" ht="15">
      <c r="A724" s="55"/>
      <c r="B724" s="55"/>
      <c r="C724" s="55"/>
      <c r="D724" s="104"/>
      <c r="E724" s="93"/>
      <c r="F724" s="55"/>
      <c r="G724" s="55"/>
      <c r="H724" s="55"/>
      <c r="I724" s="55"/>
      <c r="J724" s="55"/>
      <c r="K724" s="55"/>
      <c r="L724" s="55"/>
      <c r="M724" s="55"/>
      <c r="N724" s="55"/>
      <c r="O724" s="55"/>
      <c r="P724" s="55"/>
      <c r="Q724" s="55"/>
      <c r="R724" s="55"/>
      <c r="S724" s="55"/>
      <c r="T724" s="55"/>
      <c r="U724" s="55"/>
      <c r="V724" s="55"/>
      <c r="W724" s="55"/>
      <c r="X724" s="55"/>
      <c r="Y724" s="55"/>
      <c r="Z724" s="55"/>
      <c r="AA724" s="55"/>
      <c r="AB724" s="55"/>
    </row>
    <row r="725" spans="1:28" ht="15">
      <c r="A725" s="55"/>
      <c r="B725" s="55"/>
      <c r="C725" s="55"/>
      <c r="D725" s="104"/>
      <c r="E725" s="93"/>
      <c r="F725" s="55"/>
      <c r="G725" s="55"/>
      <c r="H725" s="55"/>
      <c r="I725" s="55"/>
      <c r="J725" s="55"/>
      <c r="K725" s="55"/>
      <c r="L725" s="55"/>
      <c r="M725" s="55"/>
      <c r="N725" s="55"/>
      <c r="O725" s="55"/>
      <c r="P725" s="55"/>
      <c r="Q725" s="55"/>
      <c r="R725" s="55"/>
      <c r="S725" s="55"/>
      <c r="T725" s="55"/>
      <c r="U725" s="55"/>
      <c r="V725" s="55"/>
      <c r="W725" s="55"/>
      <c r="X725" s="55"/>
      <c r="Y725" s="55"/>
      <c r="Z725" s="55"/>
      <c r="AA725" s="55"/>
      <c r="AB725" s="55"/>
    </row>
    <row r="726" spans="1:28" ht="15">
      <c r="A726" s="55"/>
      <c r="B726" s="55"/>
      <c r="C726" s="55"/>
      <c r="D726" s="104"/>
      <c r="E726" s="93"/>
      <c r="F726" s="55"/>
      <c r="G726" s="55"/>
      <c r="H726" s="55"/>
      <c r="I726" s="55"/>
      <c r="J726" s="55"/>
      <c r="K726" s="55"/>
      <c r="L726" s="55"/>
      <c r="M726" s="55"/>
      <c r="N726" s="55"/>
      <c r="O726" s="55"/>
      <c r="P726" s="55"/>
      <c r="Q726" s="55"/>
      <c r="R726" s="55"/>
      <c r="S726" s="55"/>
      <c r="T726" s="55"/>
      <c r="U726" s="55"/>
      <c r="V726" s="55"/>
      <c r="W726" s="55"/>
      <c r="X726" s="55"/>
      <c r="Y726" s="55"/>
      <c r="Z726" s="55"/>
      <c r="AA726" s="55"/>
      <c r="AB726" s="55"/>
    </row>
    <row r="727" spans="1:28" ht="15">
      <c r="A727" s="55"/>
      <c r="B727" s="55"/>
      <c r="C727" s="55"/>
      <c r="D727" s="104"/>
      <c r="E727" s="93"/>
      <c r="F727" s="55"/>
      <c r="G727" s="55"/>
      <c r="H727" s="55"/>
      <c r="I727" s="55"/>
      <c r="J727" s="55"/>
      <c r="K727" s="55"/>
      <c r="L727" s="55"/>
      <c r="M727" s="55"/>
      <c r="N727" s="55"/>
      <c r="O727" s="55"/>
      <c r="P727" s="55"/>
      <c r="Q727" s="55"/>
      <c r="R727" s="55"/>
      <c r="S727" s="55"/>
      <c r="T727" s="55"/>
      <c r="U727" s="55"/>
      <c r="V727" s="55"/>
      <c r="W727" s="55"/>
      <c r="X727" s="55"/>
      <c r="Y727" s="55"/>
      <c r="Z727" s="55"/>
      <c r="AA727" s="55"/>
      <c r="AB727" s="55"/>
    </row>
    <row r="728" spans="1:28" ht="15">
      <c r="A728" s="55"/>
      <c r="B728" s="55"/>
      <c r="C728" s="55"/>
      <c r="D728" s="104"/>
      <c r="E728" s="93"/>
      <c r="F728" s="55"/>
      <c r="G728" s="55"/>
      <c r="H728" s="55"/>
      <c r="I728" s="55"/>
      <c r="J728" s="55"/>
      <c r="K728" s="55"/>
      <c r="L728" s="55"/>
      <c r="M728" s="55"/>
      <c r="N728" s="55"/>
      <c r="O728" s="55"/>
      <c r="P728" s="55"/>
      <c r="Q728" s="55"/>
      <c r="R728" s="55"/>
      <c r="S728" s="55"/>
      <c r="T728" s="55"/>
      <c r="U728" s="55"/>
      <c r="V728" s="55"/>
      <c r="W728" s="55"/>
      <c r="X728" s="55"/>
      <c r="Y728" s="55"/>
      <c r="Z728" s="55"/>
      <c r="AA728" s="55"/>
      <c r="AB728" s="55"/>
    </row>
    <row r="729" spans="1:28" ht="15">
      <c r="A729" s="55"/>
      <c r="B729" s="55"/>
      <c r="C729" s="55"/>
      <c r="D729" s="104"/>
      <c r="E729" s="93"/>
      <c r="F729" s="55"/>
      <c r="G729" s="55"/>
      <c r="H729" s="55"/>
      <c r="I729" s="55"/>
      <c r="J729" s="55"/>
      <c r="K729" s="55"/>
      <c r="L729" s="55"/>
      <c r="M729" s="55"/>
      <c r="N729" s="55"/>
      <c r="O729" s="55"/>
      <c r="P729" s="55"/>
      <c r="Q729" s="55"/>
      <c r="R729" s="55"/>
      <c r="S729" s="55"/>
      <c r="T729" s="55"/>
      <c r="U729" s="55"/>
      <c r="V729" s="55"/>
      <c r="W729" s="55"/>
      <c r="X729" s="55"/>
      <c r="Y729" s="55"/>
      <c r="Z729" s="55"/>
      <c r="AA729" s="55"/>
      <c r="AB729" s="55"/>
    </row>
    <row r="730" spans="1:28" ht="15">
      <c r="A730" s="55"/>
      <c r="B730" s="55"/>
      <c r="C730" s="55"/>
      <c r="D730" s="104"/>
      <c r="E730" s="93"/>
      <c r="F730" s="55"/>
      <c r="G730" s="55"/>
      <c r="H730" s="55"/>
      <c r="I730" s="55"/>
      <c r="J730" s="55"/>
      <c r="K730" s="55"/>
      <c r="L730" s="55"/>
      <c r="M730" s="55"/>
      <c r="N730" s="55"/>
      <c r="O730" s="55"/>
      <c r="P730" s="55"/>
      <c r="Q730" s="55"/>
      <c r="R730" s="55"/>
      <c r="S730" s="55"/>
      <c r="T730" s="55"/>
      <c r="U730" s="55"/>
      <c r="V730" s="55"/>
      <c r="W730" s="55"/>
      <c r="X730" s="55"/>
      <c r="Y730" s="55"/>
      <c r="Z730" s="55"/>
      <c r="AA730" s="55"/>
      <c r="AB730" s="55"/>
    </row>
    <row r="731" spans="1:28" ht="15">
      <c r="A731" s="55"/>
      <c r="B731" s="55"/>
      <c r="C731" s="55"/>
      <c r="D731" s="104"/>
      <c r="E731" s="93"/>
      <c r="F731" s="55"/>
      <c r="G731" s="55"/>
      <c r="H731" s="55"/>
      <c r="I731" s="55"/>
      <c r="J731" s="55"/>
      <c r="K731" s="55"/>
      <c r="L731" s="55"/>
      <c r="M731" s="55"/>
      <c r="N731" s="55"/>
      <c r="O731" s="55"/>
      <c r="P731" s="55"/>
      <c r="Q731" s="55"/>
      <c r="R731" s="55"/>
      <c r="S731" s="55"/>
      <c r="T731" s="55"/>
      <c r="U731" s="55"/>
      <c r="V731" s="55"/>
      <c r="W731" s="55"/>
      <c r="X731" s="55"/>
      <c r="Y731" s="55"/>
      <c r="Z731" s="55"/>
      <c r="AA731" s="55"/>
      <c r="AB731" s="55"/>
    </row>
    <row r="732" spans="1:28" ht="15">
      <c r="A732" s="55"/>
      <c r="B732" s="55"/>
      <c r="C732" s="55"/>
      <c r="D732" s="104"/>
      <c r="E732" s="93"/>
      <c r="F732" s="55"/>
      <c r="G732" s="55"/>
      <c r="H732" s="55"/>
      <c r="I732" s="55"/>
      <c r="J732" s="55"/>
      <c r="K732" s="55"/>
      <c r="L732" s="55"/>
      <c r="M732" s="55"/>
      <c r="N732" s="55"/>
      <c r="O732" s="55"/>
      <c r="P732" s="55"/>
      <c r="Q732" s="55"/>
      <c r="R732" s="55"/>
      <c r="S732" s="55"/>
      <c r="T732" s="55"/>
      <c r="U732" s="55"/>
      <c r="V732" s="55"/>
      <c r="W732" s="55"/>
      <c r="X732" s="55"/>
      <c r="Y732" s="55"/>
      <c r="Z732" s="55"/>
      <c r="AA732" s="55"/>
      <c r="AB732" s="55"/>
    </row>
    <row r="733" spans="1:28" ht="15">
      <c r="A733" s="55"/>
      <c r="B733" s="55"/>
      <c r="C733" s="55"/>
      <c r="D733" s="104"/>
      <c r="E733" s="93"/>
      <c r="F733" s="55"/>
      <c r="G733" s="55"/>
      <c r="H733" s="55"/>
      <c r="I733" s="55"/>
      <c r="J733" s="55"/>
      <c r="K733" s="55"/>
      <c r="L733" s="55"/>
      <c r="M733" s="55"/>
      <c r="N733" s="55"/>
      <c r="O733" s="55"/>
      <c r="P733" s="55"/>
      <c r="Q733" s="55"/>
      <c r="R733" s="55"/>
      <c r="S733" s="55"/>
      <c r="T733" s="55"/>
      <c r="U733" s="55"/>
      <c r="V733" s="55"/>
      <c r="W733" s="55"/>
      <c r="X733" s="55"/>
      <c r="Y733" s="55"/>
      <c r="Z733" s="55"/>
      <c r="AA733" s="55"/>
      <c r="AB733" s="55"/>
    </row>
    <row r="734" spans="1:28" ht="15">
      <c r="A734" s="55"/>
      <c r="B734" s="55"/>
      <c r="C734" s="55"/>
      <c r="D734" s="104"/>
      <c r="E734" s="93"/>
      <c r="F734" s="55"/>
      <c r="G734" s="55"/>
      <c r="H734" s="55"/>
      <c r="I734" s="55"/>
      <c r="J734" s="55"/>
      <c r="K734" s="55"/>
      <c r="L734" s="55"/>
      <c r="M734" s="55"/>
      <c r="N734" s="55"/>
      <c r="O734" s="55"/>
      <c r="P734" s="55"/>
      <c r="Q734" s="55"/>
      <c r="R734" s="55"/>
      <c r="S734" s="55"/>
      <c r="T734" s="55"/>
      <c r="U734" s="55"/>
      <c r="V734" s="55"/>
      <c r="W734" s="55"/>
      <c r="X734" s="55"/>
      <c r="Y734" s="55"/>
      <c r="Z734" s="55"/>
      <c r="AA734" s="55"/>
      <c r="AB734" s="55"/>
    </row>
    <row r="735" spans="1:28" ht="15">
      <c r="A735" s="55"/>
      <c r="B735" s="55"/>
      <c r="C735" s="55"/>
      <c r="D735" s="104"/>
      <c r="E735" s="93"/>
      <c r="F735" s="55"/>
      <c r="G735" s="55"/>
      <c r="H735" s="55"/>
      <c r="I735" s="55"/>
      <c r="J735" s="55"/>
      <c r="K735" s="55"/>
      <c r="L735" s="55"/>
      <c r="M735" s="55"/>
      <c r="N735" s="55"/>
      <c r="O735" s="55"/>
      <c r="P735" s="55"/>
      <c r="Q735" s="55"/>
      <c r="R735" s="55"/>
      <c r="S735" s="55"/>
      <c r="T735" s="55"/>
      <c r="U735" s="55"/>
      <c r="V735" s="55"/>
      <c r="W735" s="55"/>
      <c r="X735" s="55"/>
      <c r="Y735" s="55"/>
      <c r="Z735" s="55"/>
      <c r="AA735" s="55"/>
      <c r="AB735" s="55"/>
    </row>
    <row r="736" spans="1:28" ht="15">
      <c r="A736" s="55"/>
      <c r="B736" s="55"/>
      <c r="C736" s="55"/>
      <c r="D736" s="104"/>
      <c r="E736" s="93"/>
      <c r="F736" s="55"/>
      <c r="G736" s="55"/>
      <c r="H736" s="55"/>
      <c r="I736" s="55"/>
      <c r="J736" s="55"/>
      <c r="K736" s="55"/>
      <c r="L736" s="55"/>
      <c r="M736" s="55"/>
      <c r="N736" s="55"/>
      <c r="O736" s="55"/>
      <c r="P736" s="55"/>
      <c r="Q736" s="55"/>
      <c r="R736" s="55"/>
      <c r="S736" s="55"/>
      <c r="T736" s="55"/>
      <c r="U736" s="55"/>
      <c r="V736" s="55"/>
      <c r="W736" s="55"/>
      <c r="X736" s="55"/>
      <c r="Y736" s="55"/>
      <c r="Z736" s="55"/>
      <c r="AA736" s="55"/>
      <c r="AB736" s="55"/>
    </row>
    <row r="737" spans="1:28" ht="15">
      <c r="A737" s="55"/>
      <c r="B737" s="55"/>
      <c r="C737" s="55"/>
      <c r="D737" s="104"/>
      <c r="E737" s="93"/>
      <c r="F737" s="55"/>
      <c r="G737" s="55"/>
      <c r="H737" s="55"/>
      <c r="I737" s="55"/>
      <c r="J737" s="55"/>
      <c r="K737" s="55"/>
      <c r="L737" s="55"/>
      <c r="M737" s="55"/>
      <c r="N737" s="55"/>
      <c r="O737" s="55"/>
      <c r="P737" s="55"/>
      <c r="Q737" s="55"/>
      <c r="R737" s="55"/>
      <c r="S737" s="55"/>
      <c r="T737" s="55"/>
      <c r="U737" s="55"/>
      <c r="V737" s="55"/>
      <c r="W737" s="55"/>
      <c r="X737" s="55"/>
      <c r="Y737" s="55"/>
      <c r="Z737" s="55"/>
      <c r="AA737" s="55"/>
      <c r="AB737" s="55"/>
    </row>
    <row r="738" spans="1:28" ht="15">
      <c r="A738" s="55"/>
      <c r="B738" s="55"/>
      <c r="C738" s="55"/>
      <c r="D738" s="104"/>
      <c r="E738" s="93"/>
      <c r="F738" s="55"/>
      <c r="G738" s="55"/>
      <c r="H738" s="55"/>
      <c r="I738" s="55"/>
      <c r="J738" s="55"/>
      <c r="K738" s="55"/>
      <c r="L738" s="55"/>
      <c r="M738" s="55"/>
      <c r="N738" s="55"/>
      <c r="O738" s="55"/>
      <c r="P738" s="55"/>
      <c r="Q738" s="55"/>
      <c r="R738" s="55"/>
      <c r="S738" s="55"/>
      <c r="T738" s="55"/>
      <c r="U738" s="55"/>
      <c r="V738" s="55"/>
      <c r="W738" s="55"/>
      <c r="X738" s="55"/>
      <c r="Y738" s="55"/>
      <c r="Z738" s="55"/>
      <c r="AA738" s="55"/>
      <c r="AB738" s="55"/>
    </row>
    <row r="739" spans="1:28" ht="15">
      <c r="A739" s="55"/>
      <c r="B739" s="55"/>
      <c r="C739" s="55"/>
      <c r="D739" s="104"/>
      <c r="E739" s="93"/>
      <c r="F739" s="55"/>
      <c r="G739" s="55"/>
      <c r="H739" s="55"/>
      <c r="I739" s="55"/>
      <c r="J739" s="55"/>
      <c r="K739" s="55"/>
      <c r="L739" s="55"/>
      <c r="M739" s="55"/>
      <c r="N739" s="55"/>
      <c r="O739" s="55"/>
      <c r="P739" s="55"/>
      <c r="Q739" s="55"/>
      <c r="R739" s="55"/>
      <c r="S739" s="55"/>
      <c r="T739" s="55"/>
      <c r="U739" s="55"/>
      <c r="V739" s="55"/>
      <c r="W739" s="55"/>
      <c r="X739" s="55"/>
      <c r="Y739" s="55"/>
      <c r="Z739" s="55"/>
      <c r="AA739" s="55"/>
      <c r="AB739" s="55"/>
    </row>
    <row r="740" spans="1:28" ht="15">
      <c r="A740" s="55"/>
      <c r="B740" s="55"/>
      <c r="C740" s="55"/>
      <c r="D740" s="104"/>
      <c r="E740" s="93"/>
      <c r="F740" s="55"/>
      <c r="G740" s="55"/>
      <c r="H740" s="55"/>
      <c r="I740" s="55"/>
      <c r="J740" s="55"/>
      <c r="K740" s="55"/>
      <c r="L740" s="55"/>
      <c r="M740" s="55"/>
      <c r="N740" s="55"/>
      <c r="O740" s="55"/>
      <c r="P740" s="55"/>
      <c r="Q740" s="55"/>
      <c r="R740" s="55"/>
      <c r="S740" s="55"/>
      <c r="T740" s="55"/>
      <c r="U740" s="55"/>
      <c r="V740" s="55"/>
      <c r="W740" s="55"/>
      <c r="X740" s="55"/>
      <c r="Y740" s="55"/>
      <c r="Z740" s="55"/>
      <c r="AA740" s="55"/>
      <c r="AB740" s="55"/>
    </row>
    <row r="741" spans="1:28" ht="15">
      <c r="A741" s="55"/>
      <c r="B741" s="55"/>
      <c r="C741" s="55"/>
      <c r="D741" s="104"/>
      <c r="E741" s="93"/>
      <c r="F741" s="55"/>
      <c r="G741" s="55"/>
      <c r="H741" s="55"/>
      <c r="I741" s="55"/>
      <c r="J741" s="55"/>
      <c r="K741" s="55"/>
      <c r="L741" s="55"/>
      <c r="M741" s="55"/>
      <c r="N741" s="55"/>
      <c r="O741" s="55"/>
      <c r="P741" s="55"/>
      <c r="Q741" s="55"/>
      <c r="R741" s="55"/>
      <c r="S741" s="55"/>
      <c r="T741" s="55"/>
      <c r="U741" s="55"/>
      <c r="V741" s="55"/>
      <c r="W741" s="55"/>
      <c r="X741" s="55"/>
      <c r="Y741" s="55"/>
      <c r="Z741" s="55"/>
      <c r="AA741" s="55"/>
      <c r="AB741" s="55"/>
    </row>
    <row r="742" spans="1:28" ht="15">
      <c r="A742" s="55"/>
      <c r="B742" s="55"/>
      <c r="C742" s="55"/>
      <c r="D742" s="104"/>
      <c r="E742" s="93"/>
      <c r="F742" s="55"/>
      <c r="G742" s="55"/>
      <c r="H742" s="55"/>
      <c r="I742" s="55"/>
      <c r="J742" s="55"/>
      <c r="K742" s="55"/>
      <c r="L742" s="55"/>
      <c r="M742" s="55"/>
      <c r="N742" s="55"/>
      <c r="O742" s="55"/>
      <c r="P742" s="55"/>
      <c r="Q742" s="55"/>
      <c r="R742" s="55"/>
      <c r="S742" s="55"/>
      <c r="T742" s="55"/>
      <c r="U742" s="55"/>
      <c r="V742" s="55"/>
      <c r="W742" s="55"/>
      <c r="X742" s="55"/>
      <c r="Y742" s="55"/>
      <c r="Z742" s="55"/>
      <c r="AA742" s="55"/>
      <c r="AB742" s="55"/>
    </row>
    <row r="743" spans="1:28" ht="15">
      <c r="A743" s="55"/>
      <c r="B743" s="55"/>
      <c r="C743" s="55"/>
      <c r="D743" s="104"/>
      <c r="E743" s="93"/>
      <c r="F743" s="55"/>
      <c r="G743" s="55"/>
      <c r="H743" s="55"/>
      <c r="I743" s="55"/>
      <c r="J743" s="55"/>
      <c r="K743" s="55"/>
      <c r="L743" s="55"/>
      <c r="M743" s="55"/>
      <c r="N743" s="55"/>
      <c r="O743" s="55"/>
      <c r="P743" s="55"/>
      <c r="Q743" s="55"/>
      <c r="R743" s="55"/>
      <c r="S743" s="55"/>
      <c r="T743" s="55"/>
      <c r="U743" s="55"/>
      <c r="V743" s="55"/>
      <c r="W743" s="55"/>
      <c r="X743" s="55"/>
      <c r="Y743" s="55"/>
      <c r="Z743" s="55"/>
      <c r="AA743" s="55"/>
      <c r="AB743" s="55"/>
    </row>
    <row r="744" spans="1:28" ht="15">
      <c r="A744" s="55"/>
      <c r="B744" s="55"/>
      <c r="C744" s="55"/>
      <c r="D744" s="104"/>
      <c r="E744" s="93"/>
      <c r="F744" s="55"/>
      <c r="G744" s="55"/>
      <c r="H744" s="55"/>
      <c r="I744" s="55"/>
      <c r="J744" s="55"/>
      <c r="K744" s="55"/>
      <c r="L744" s="55"/>
      <c r="M744" s="55"/>
      <c r="N744" s="55"/>
      <c r="O744" s="55"/>
      <c r="P744" s="55"/>
      <c r="Q744" s="55"/>
      <c r="R744" s="55"/>
      <c r="S744" s="55"/>
      <c r="T744" s="55"/>
      <c r="U744" s="55"/>
      <c r="V744" s="55"/>
      <c r="W744" s="55"/>
      <c r="X744" s="55"/>
      <c r="Y744" s="55"/>
      <c r="Z744" s="55"/>
      <c r="AA744" s="55"/>
      <c r="AB744" s="55"/>
    </row>
    <row r="745" spans="1:28" ht="15">
      <c r="A745" s="55"/>
      <c r="B745" s="55"/>
      <c r="C745" s="55"/>
      <c r="D745" s="104"/>
      <c r="E745" s="93"/>
      <c r="F745" s="55"/>
      <c r="G745" s="55"/>
      <c r="H745" s="55"/>
      <c r="I745" s="55"/>
      <c r="J745" s="55"/>
      <c r="K745" s="55"/>
      <c r="L745" s="55"/>
      <c r="M745" s="55"/>
      <c r="N745" s="55"/>
      <c r="O745" s="55"/>
      <c r="P745" s="55"/>
      <c r="Q745" s="55"/>
      <c r="R745" s="55"/>
      <c r="S745" s="55"/>
      <c r="T745" s="55"/>
      <c r="U745" s="55"/>
      <c r="V745" s="55"/>
      <c r="W745" s="55"/>
      <c r="X745" s="55"/>
      <c r="Y745" s="55"/>
      <c r="Z745" s="55"/>
      <c r="AA745" s="55"/>
      <c r="AB745" s="55"/>
    </row>
    <row r="746" spans="1:28" ht="15">
      <c r="A746" s="55"/>
      <c r="B746" s="55"/>
      <c r="C746" s="55"/>
      <c r="D746" s="104"/>
      <c r="E746" s="93"/>
      <c r="F746" s="55"/>
      <c r="G746" s="55"/>
      <c r="H746" s="55"/>
      <c r="I746" s="55"/>
      <c r="J746" s="55"/>
      <c r="K746" s="55"/>
      <c r="L746" s="55"/>
      <c r="M746" s="55"/>
      <c r="N746" s="55"/>
      <c r="O746" s="55"/>
      <c r="P746" s="55"/>
      <c r="Q746" s="55"/>
      <c r="R746" s="55"/>
      <c r="S746" s="55"/>
      <c r="T746" s="55"/>
      <c r="U746" s="55"/>
      <c r="V746" s="55"/>
      <c r="W746" s="55"/>
      <c r="X746" s="55"/>
      <c r="Y746" s="55"/>
      <c r="Z746" s="55"/>
      <c r="AA746" s="55"/>
      <c r="AB746" s="55"/>
    </row>
    <row r="747" spans="1:28" ht="15">
      <c r="A747" s="55"/>
      <c r="B747" s="55"/>
      <c r="C747" s="55"/>
      <c r="D747" s="104"/>
      <c r="E747" s="93"/>
      <c r="F747" s="55"/>
      <c r="G747" s="55"/>
      <c r="H747" s="55"/>
      <c r="I747" s="55"/>
      <c r="J747" s="55"/>
      <c r="K747" s="55"/>
      <c r="L747" s="55"/>
      <c r="M747" s="55"/>
      <c r="N747" s="55"/>
      <c r="O747" s="55"/>
      <c r="P747" s="55"/>
      <c r="Q747" s="55"/>
      <c r="R747" s="55"/>
      <c r="S747" s="55"/>
      <c r="T747" s="55"/>
      <c r="U747" s="55"/>
      <c r="V747" s="55"/>
      <c r="W747" s="55"/>
      <c r="X747" s="55"/>
      <c r="Y747" s="55"/>
      <c r="Z747" s="55"/>
      <c r="AA747" s="55"/>
      <c r="AB747" s="55"/>
    </row>
    <row r="748" spans="1:28" ht="15">
      <c r="A748" s="55"/>
      <c r="B748" s="55"/>
      <c r="C748" s="55"/>
      <c r="D748" s="104"/>
      <c r="E748" s="93"/>
      <c r="F748" s="55"/>
      <c r="G748" s="55"/>
      <c r="H748" s="55"/>
      <c r="I748" s="55"/>
      <c r="J748" s="55"/>
      <c r="K748" s="55"/>
      <c r="L748" s="55"/>
      <c r="M748" s="55"/>
      <c r="N748" s="55"/>
      <c r="O748" s="55"/>
      <c r="P748" s="55"/>
      <c r="Q748" s="55"/>
      <c r="R748" s="55"/>
      <c r="S748" s="55"/>
      <c r="T748" s="55"/>
      <c r="U748" s="55"/>
      <c r="V748" s="55"/>
      <c r="W748" s="55"/>
      <c r="X748" s="55"/>
      <c r="Y748" s="55"/>
      <c r="Z748" s="55"/>
      <c r="AA748" s="55"/>
      <c r="AB748" s="55"/>
    </row>
    <row r="749" spans="1:28" ht="15">
      <c r="A749" s="55"/>
      <c r="B749" s="55"/>
      <c r="C749" s="55"/>
      <c r="D749" s="104"/>
      <c r="E749" s="93"/>
      <c r="F749" s="55"/>
      <c r="G749" s="55"/>
      <c r="H749" s="55"/>
      <c r="I749" s="55"/>
      <c r="J749" s="55"/>
      <c r="K749" s="55"/>
      <c r="L749" s="55"/>
      <c r="M749" s="55"/>
      <c r="N749" s="55"/>
      <c r="O749" s="55"/>
      <c r="P749" s="55"/>
      <c r="Q749" s="55"/>
      <c r="R749" s="55"/>
      <c r="S749" s="55"/>
      <c r="T749" s="55"/>
      <c r="U749" s="55"/>
      <c r="V749" s="55"/>
      <c r="W749" s="55"/>
      <c r="X749" s="55"/>
      <c r="Y749" s="55"/>
      <c r="Z749" s="55"/>
      <c r="AA749" s="55"/>
      <c r="AB749" s="55"/>
    </row>
    <row r="750" spans="1:28" ht="15">
      <c r="A750" s="55"/>
      <c r="B750" s="55"/>
      <c r="C750" s="55"/>
      <c r="D750" s="104"/>
      <c r="E750" s="93"/>
      <c r="F750" s="55"/>
      <c r="G750" s="55"/>
      <c r="H750" s="55"/>
      <c r="I750" s="55"/>
      <c r="J750" s="55"/>
      <c r="K750" s="55"/>
      <c r="L750" s="55"/>
      <c r="M750" s="55"/>
      <c r="N750" s="55"/>
      <c r="O750" s="55"/>
      <c r="P750" s="55"/>
      <c r="Q750" s="55"/>
      <c r="R750" s="55"/>
      <c r="S750" s="55"/>
      <c r="T750" s="55"/>
      <c r="U750" s="55"/>
      <c r="V750" s="55"/>
      <c r="W750" s="55"/>
      <c r="X750" s="55"/>
      <c r="Y750" s="55"/>
      <c r="Z750" s="55"/>
      <c r="AA750" s="55"/>
      <c r="AB750" s="55"/>
    </row>
    <row r="751" spans="1:28" ht="15">
      <c r="A751" s="55"/>
      <c r="B751" s="55"/>
      <c r="C751" s="55"/>
      <c r="D751" s="104"/>
      <c r="E751" s="93"/>
      <c r="F751" s="55"/>
      <c r="G751" s="55"/>
      <c r="H751" s="55"/>
      <c r="I751" s="55"/>
      <c r="J751" s="55"/>
      <c r="K751" s="55"/>
      <c r="L751" s="55"/>
      <c r="M751" s="55"/>
      <c r="N751" s="55"/>
      <c r="O751" s="55"/>
      <c r="P751" s="55"/>
      <c r="Q751" s="55"/>
      <c r="R751" s="55"/>
      <c r="S751" s="55"/>
      <c r="T751" s="55"/>
      <c r="U751" s="55"/>
      <c r="V751" s="55"/>
      <c r="W751" s="55"/>
      <c r="X751" s="55"/>
      <c r="Y751" s="55"/>
      <c r="Z751" s="55"/>
      <c r="AA751" s="55"/>
      <c r="AB751" s="55"/>
    </row>
    <row r="752" spans="1:28" ht="15">
      <c r="A752" s="55"/>
      <c r="B752" s="55"/>
      <c r="C752" s="55"/>
      <c r="D752" s="104"/>
      <c r="E752" s="93"/>
      <c r="F752" s="55"/>
      <c r="G752" s="55"/>
      <c r="H752" s="55"/>
      <c r="I752" s="55"/>
      <c r="J752" s="55"/>
      <c r="K752" s="55"/>
      <c r="L752" s="55"/>
      <c r="M752" s="55"/>
      <c r="N752" s="55"/>
      <c r="O752" s="55"/>
      <c r="P752" s="55"/>
      <c r="Q752" s="55"/>
      <c r="R752" s="55"/>
      <c r="S752" s="55"/>
      <c r="T752" s="55"/>
      <c r="U752" s="55"/>
      <c r="V752" s="55"/>
      <c r="W752" s="55"/>
      <c r="X752" s="55"/>
      <c r="Y752" s="55"/>
      <c r="Z752" s="55"/>
      <c r="AA752" s="55"/>
      <c r="AB752" s="55"/>
    </row>
    <row r="753" spans="1:28" ht="15">
      <c r="A753" s="55"/>
      <c r="B753" s="55"/>
      <c r="C753" s="55"/>
      <c r="D753" s="104"/>
      <c r="E753" s="93"/>
      <c r="F753" s="55"/>
      <c r="G753" s="55"/>
      <c r="H753" s="55"/>
      <c r="I753" s="55"/>
      <c r="J753" s="55"/>
      <c r="K753" s="55"/>
      <c r="L753" s="55"/>
      <c r="M753" s="55"/>
      <c r="N753" s="55"/>
      <c r="O753" s="55"/>
      <c r="P753" s="55"/>
      <c r="Q753" s="55"/>
      <c r="R753" s="55"/>
      <c r="S753" s="55"/>
      <c r="T753" s="55"/>
      <c r="U753" s="55"/>
      <c r="V753" s="55"/>
      <c r="W753" s="55"/>
      <c r="X753" s="55"/>
      <c r="Y753" s="55"/>
      <c r="Z753" s="55"/>
      <c r="AA753" s="55"/>
      <c r="AB753" s="55"/>
    </row>
    <row r="754" spans="1:28" ht="15">
      <c r="A754" s="55"/>
      <c r="B754" s="55"/>
      <c r="C754" s="55"/>
      <c r="D754" s="104"/>
      <c r="E754" s="93"/>
      <c r="F754" s="55"/>
      <c r="G754" s="55"/>
      <c r="H754" s="55"/>
      <c r="I754" s="55"/>
      <c r="J754" s="55"/>
      <c r="K754" s="55"/>
      <c r="L754" s="55"/>
      <c r="M754" s="55"/>
      <c r="N754" s="55"/>
      <c r="O754" s="55"/>
      <c r="P754" s="55"/>
      <c r="Q754" s="55"/>
      <c r="R754" s="55"/>
      <c r="S754" s="55"/>
      <c r="T754" s="55"/>
      <c r="U754" s="55"/>
      <c r="V754" s="55"/>
      <c r="W754" s="55"/>
      <c r="X754" s="55"/>
      <c r="Y754" s="55"/>
      <c r="Z754" s="55"/>
      <c r="AA754" s="55"/>
      <c r="AB754" s="55"/>
    </row>
    <row r="755" spans="1:28" ht="15">
      <c r="A755" s="55"/>
      <c r="B755" s="55"/>
      <c r="C755" s="55"/>
      <c r="D755" s="104"/>
      <c r="E755" s="93"/>
      <c r="F755" s="55"/>
      <c r="G755" s="55"/>
      <c r="H755" s="55"/>
      <c r="I755" s="55"/>
      <c r="J755" s="55"/>
      <c r="K755" s="55"/>
      <c r="L755" s="55"/>
      <c r="M755" s="55"/>
      <c r="N755" s="55"/>
      <c r="O755" s="55"/>
      <c r="P755" s="55"/>
      <c r="Q755" s="55"/>
      <c r="R755" s="55"/>
      <c r="S755" s="55"/>
      <c r="T755" s="55"/>
      <c r="U755" s="55"/>
      <c r="V755" s="55"/>
      <c r="W755" s="55"/>
      <c r="X755" s="55"/>
      <c r="Y755" s="55"/>
      <c r="Z755" s="55"/>
      <c r="AA755" s="55"/>
      <c r="AB755" s="55"/>
    </row>
    <row r="756" spans="1:28" ht="15">
      <c r="A756" s="55"/>
      <c r="B756" s="55"/>
      <c r="C756" s="55"/>
      <c r="D756" s="104"/>
      <c r="E756" s="93"/>
      <c r="F756" s="55"/>
      <c r="G756" s="55"/>
      <c r="H756" s="55"/>
      <c r="I756" s="55"/>
      <c r="J756" s="55"/>
      <c r="K756" s="55"/>
      <c r="L756" s="55"/>
      <c r="M756" s="55"/>
      <c r="N756" s="55"/>
      <c r="O756" s="55"/>
      <c r="P756" s="55"/>
      <c r="Q756" s="55"/>
      <c r="R756" s="55"/>
      <c r="S756" s="55"/>
      <c r="T756" s="55"/>
      <c r="U756" s="55"/>
      <c r="V756" s="55"/>
      <c r="W756" s="55"/>
      <c r="X756" s="55"/>
      <c r="Y756" s="55"/>
      <c r="Z756" s="55"/>
      <c r="AA756" s="55"/>
      <c r="AB756" s="55"/>
    </row>
    <row r="757" spans="1:28" ht="15">
      <c r="A757" s="55"/>
      <c r="B757" s="55"/>
      <c r="C757" s="55"/>
      <c r="D757" s="104"/>
      <c r="E757" s="93"/>
      <c r="F757" s="55"/>
      <c r="G757" s="55"/>
      <c r="H757" s="55"/>
      <c r="I757" s="55"/>
      <c r="J757" s="55"/>
      <c r="K757" s="55"/>
      <c r="L757" s="55"/>
      <c r="M757" s="55"/>
      <c r="N757" s="55"/>
      <c r="O757" s="55"/>
      <c r="P757" s="55"/>
      <c r="Q757" s="55"/>
      <c r="R757" s="55"/>
      <c r="S757" s="55"/>
      <c r="T757" s="55"/>
      <c r="U757" s="55"/>
      <c r="V757" s="55"/>
      <c r="W757" s="55"/>
      <c r="X757" s="55"/>
      <c r="Y757" s="55"/>
      <c r="Z757" s="55"/>
      <c r="AA757" s="55"/>
      <c r="AB757" s="55"/>
    </row>
    <row r="758" spans="1:28" ht="15">
      <c r="A758" s="55"/>
      <c r="B758" s="55"/>
      <c r="C758" s="55"/>
      <c r="D758" s="104"/>
      <c r="E758" s="93"/>
      <c r="F758" s="55"/>
      <c r="G758" s="55"/>
      <c r="H758" s="55"/>
      <c r="I758" s="55"/>
      <c r="J758" s="55"/>
      <c r="K758" s="55"/>
      <c r="L758" s="55"/>
      <c r="M758" s="55"/>
      <c r="N758" s="55"/>
      <c r="O758" s="55"/>
      <c r="P758" s="55"/>
      <c r="Q758" s="55"/>
      <c r="R758" s="55"/>
      <c r="S758" s="55"/>
      <c r="T758" s="55"/>
      <c r="U758" s="55"/>
      <c r="V758" s="55"/>
      <c r="W758" s="55"/>
      <c r="X758" s="55"/>
      <c r="Y758" s="55"/>
      <c r="Z758" s="55"/>
      <c r="AA758" s="55"/>
      <c r="AB758" s="55"/>
    </row>
    <row r="759" spans="1:28" ht="15">
      <c r="A759" s="55"/>
      <c r="B759" s="55"/>
      <c r="C759" s="55"/>
      <c r="D759" s="104"/>
      <c r="E759" s="93"/>
      <c r="F759" s="55"/>
      <c r="G759" s="55"/>
      <c r="H759" s="55"/>
      <c r="I759" s="55"/>
      <c r="J759" s="55"/>
      <c r="K759" s="55"/>
      <c r="L759" s="55"/>
      <c r="M759" s="55"/>
      <c r="N759" s="55"/>
      <c r="O759" s="55"/>
      <c r="P759" s="55"/>
      <c r="Q759" s="55"/>
      <c r="R759" s="55"/>
      <c r="S759" s="55"/>
      <c r="T759" s="55"/>
      <c r="U759" s="55"/>
      <c r="V759" s="55"/>
      <c r="W759" s="55"/>
      <c r="X759" s="55"/>
      <c r="Y759" s="55"/>
      <c r="Z759" s="55"/>
      <c r="AA759" s="55"/>
      <c r="AB759" s="55"/>
    </row>
    <row r="760" spans="1:28" ht="15">
      <c r="A760" s="55"/>
      <c r="B760" s="55"/>
      <c r="C760" s="55"/>
      <c r="D760" s="104"/>
      <c r="E760" s="93"/>
      <c r="F760" s="55"/>
      <c r="G760" s="55"/>
      <c r="H760" s="55"/>
      <c r="I760" s="55"/>
      <c r="J760" s="55"/>
      <c r="K760" s="55"/>
      <c r="L760" s="55"/>
      <c r="M760" s="55"/>
      <c r="N760" s="55"/>
      <c r="O760" s="55"/>
      <c r="P760" s="55"/>
      <c r="Q760" s="55"/>
      <c r="R760" s="55"/>
      <c r="S760" s="55"/>
      <c r="T760" s="55"/>
      <c r="U760" s="55"/>
      <c r="V760" s="55"/>
      <c r="W760" s="55"/>
      <c r="X760" s="55"/>
      <c r="Y760" s="55"/>
      <c r="Z760" s="55"/>
      <c r="AA760" s="55"/>
      <c r="AB760" s="55"/>
    </row>
    <row r="761" spans="1:28" ht="15">
      <c r="A761" s="55"/>
      <c r="B761" s="55"/>
      <c r="C761" s="55"/>
      <c r="D761" s="104"/>
      <c r="E761" s="93"/>
      <c r="F761" s="55"/>
      <c r="G761" s="55"/>
      <c r="H761" s="55"/>
      <c r="I761" s="55"/>
      <c r="J761" s="55"/>
      <c r="K761" s="55"/>
      <c r="L761" s="55"/>
      <c r="M761" s="55"/>
      <c r="N761" s="55"/>
      <c r="O761" s="55"/>
      <c r="P761" s="55"/>
      <c r="Q761" s="55"/>
      <c r="R761" s="55"/>
      <c r="S761" s="55"/>
      <c r="T761" s="55"/>
      <c r="U761" s="55"/>
      <c r="V761" s="55"/>
      <c r="W761" s="55"/>
      <c r="X761" s="55"/>
      <c r="Y761" s="55"/>
      <c r="Z761" s="55"/>
      <c r="AA761" s="55"/>
      <c r="AB761" s="55"/>
    </row>
    <row r="762" spans="1:28" ht="15">
      <c r="A762" s="55"/>
      <c r="B762" s="55"/>
      <c r="C762" s="55"/>
      <c r="D762" s="104"/>
      <c r="E762" s="93"/>
      <c r="F762" s="55"/>
      <c r="G762" s="55"/>
      <c r="H762" s="55"/>
      <c r="I762" s="55"/>
      <c r="J762" s="55"/>
      <c r="K762" s="55"/>
      <c r="L762" s="55"/>
      <c r="M762" s="55"/>
      <c r="N762" s="55"/>
      <c r="O762" s="55"/>
      <c r="P762" s="55"/>
      <c r="Q762" s="55"/>
      <c r="R762" s="55"/>
      <c r="S762" s="55"/>
      <c r="T762" s="55"/>
      <c r="U762" s="55"/>
      <c r="V762" s="55"/>
      <c r="W762" s="55"/>
      <c r="X762" s="55"/>
      <c r="Y762" s="55"/>
      <c r="Z762" s="55"/>
      <c r="AA762" s="55"/>
      <c r="AB762" s="55"/>
    </row>
    <row r="763" spans="1:28" ht="15">
      <c r="A763" s="55"/>
      <c r="B763" s="55"/>
      <c r="C763" s="55"/>
      <c r="D763" s="104"/>
      <c r="E763" s="93"/>
      <c r="F763" s="55"/>
      <c r="G763" s="55"/>
      <c r="H763" s="55"/>
      <c r="I763" s="55"/>
      <c r="J763" s="55"/>
      <c r="K763" s="55"/>
      <c r="L763" s="55"/>
      <c r="M763" s="55"/>
      <c r="N763" s="55"/>
      <c r="O763" s="55"/>
      <c r="P763" s="55"/>
      <c r="Q763" s="55"/>
      <c r="R763" s="55"/>
      <c r="S763" s="55"/>
      <c r="T763" s="55"/>
      <c r="U763" s="55"/>
      <c r="V763" s="55"/>
      <c r="W763" s="55"/>
      <c r="X763" s="55"/>
      <c r="Y763" s="55"/>
      <c r="Z763" s="55"/>
      <c r="AA763" s="55"/>
      <c r="AB763" s="55"/>
    </row>
    <row r="764" spans="1:28" ht="15">
      <c r="A764" s="55"/>
      <c r="B764" s="55"/>
      <c r="C764" s="55"/>
      <c r="D764" s="104"/>
      <c r="E764" s="93"/>
      <c r="F764" s="55"/>
      <c r="G764" s="55"/>
      <c r="H764" s="55"/>
      <c r="I764" s="55"/>
      <c r="J764" s="55"/>
      <c r="K764" s="55"/>
      <c r="L764" s="55"/>
      <c r="M764" s="55"/>
      <c r="N764" s="55"/>
      <c r="O764" s="55"/>
      <c r="P764" s="55"/>
      <c r="Q764" s="55"/>
      <c r="R764" s="55"/>
      <c r="S764" s="55"/>
      <c r="T764" s="55"/>
      <c r="U764" s="55"/>
      <c r="V764" s="55"/>
      <c r="W764" s="55"/>
      <c r="X764" s="55"/>
      <c r="Y764" s="55"/>
      <c r="Z764" s="55"/>
      <c r="AA764" s="55"/>
      <c r="AB764" s="55"/>
    </row>
    <row r="765" spans="1:28" ht="15">
      <c r="A765" s="55"/>
      <c r="B765" s="55"/>
      <c r="C765" s="55"/>
      <c r="D765" s="104"/>
      <c r="E765" s="93"/>
      <c r="F765" s="55"/>
      <c r="G765" s="55"/>
      <c r="H765" s="55"/>
      <c r="I765" s="55"/>
      <c r="J765" s="55"/>
      <c r="K765" s="55"/>
      <c r="L765" s="55"/>
      <c r="M765" s="55"/>
      <c r="N765" s="55"/>
      <c r="O765" s="55"/>
      <c r="P765" s="55"/>
      <c r="Q765" s="55"/>
      <c r="R765" s="55"/>
      <c r="S765" s="55"/>
      <c r="T765" s="55"/>
      <c r="U765" s="55"/>
      <c r="V765" s="55"/>
      <c r="W765" s="55"/>
      <c r="X765" s="55"/>
      <c r="Y765" s="55"/>
      <c r="Z765" s="55"/>
      <c r="AA765" s="55"/>
      <c r="AB765" s="55"/>
    </row>
    <row r="766" spans="1:28" ht="15">
      <c r="A766" s="55"/>
      <c r="B766" s="55"/>
      <c r="C766" s="55"/>
      <c r="D766" s="104"/>
      <c r="E766" s="93"/>
      <c r="F766" s="55"/>
      <c r="G766" s="55"/>
      <c r="H766" s="55"/>
      <c r="I766" s="55"/>
      <c r="J766" s="55"/>
      <c r="K766" s="55"/>
      <c r="L766" s="55"/>
      <c r="M766" s="55"/>
      <c r="N766" s="55"/>
      <c r="O766" s="55"/>
      <c r="P766" s="55"/>
      <c r="Q766" s="55"/>
      <c r="R766" s="55"/>
      <c r="S766" s="55"/>
      <c r="T766" s="55"/>
      <c r="U766" s="55"/>
      <c r="V766" s="55"/>
      <c r="W766" s="55"/>
      <c r="X766" s="55"/>
      <c r="Y766" s="55"/>
      <c r="Z766" s="55"/>
      <c r="AA766" s="55"/>
      <c r="AB766" s="55"/>
    </row>
    <row r="767" spans="1:28" ht="15">
      <c r="A767" s="55"/>
      <c r="B767" s="55"/>
      <c r="C767" s="55"/>
      <c r="D767" s="104"/>
      <c r="E767" s="93"/>
      <c r="F767" s="55"/>
      <c r="G767" s="55"/>
      <c r="H767" s="55"/>
      <c r="I767" s="55"/>
      <c r="J767" s="55"/>
      <c r="K767" s="55"/>
      <c r="L767" s="55"/>
      <c r="M767" s="55"/>
      <c r="N767" s="55"/>
      <c r="O767" s="55"/>
      <c r="P767" s="55"/>
      <c r="Q767" s="55"/>
      <c r="R767" s="55"/>
      <c r="S767" s="55"/>
      <c r="T767" s="55"/>
      <c r="U767" s="55"/>
      <c r="V767" s="55"/>
      <c r="W767" s="55"/>
      <c r="X767" s="55"/>
      <c r="Y767" s="55"/>
      <c r="Z767" s="55"/>
      <c r="AA767" s="55"/>
      <c r="AB767" s="55"/>
    </row>
    <row r="768" spans="1:28" ht="15">
      <c r="A768" s="55"/>
      <c r="B768" s="55"/>
      <c r="C768" s="55"/>
      <c r="D768" s="104"/>
      <c r="E768" s="93"/>
      <c r="F768" s="55"/>
      <c r="G768" s="55"/>
      <c r="H768" s="55"/>
      <c r="I768" s="55"/>
      <c r="J768" s="55"/>
      <c r="K768" s="55"/>
      <c r="L768" s="55"/>
      <c r="M768" s="55"/>
      <c r="N768" s="55"/>
      <c r="O768" s="55"/>
      <c r="P768" s="55"/>
      <c r="Q768" s="55"/>
      <c r="R768" s="55"/>
      <c r="S768" s="55"/>
      <c r="T768" s="55"/>
      <c r="U768" s="55"/>
      <c r="V768" s="55"/>
      <c r="W768" s="55"/>
      <c r="X768" s="55"/>
      <c r="Y768" s="55"/>
      <c r="Z768" s="55"/>
      <c r="AA768" s="55"/>
      <c r="AB768" s="55"/>
    </row>
    <row r="769" spans="1:28" ht="15">
      <c r="A769" s="55"/>
      <c r="B769" s="55"/>
      <c r="C769" s="55"/>
      <c r="D769" s="104"/>
      <c r="E769" s="93"/>
      <c r="F769" s="55"/>
      <c r="G769" s="55"/>
      <c r="H769" s="55"/>
      <c r="I769" s="55"/>
      <c r="J769" s="55"/>
      <c r="K769" s="55"/>
      <c r="L769" s="55"/>
      <c r="M769" s="55"/>
      <c r="N769" s="55"/>
      <c r="O769" s="55"/>
      <c r="P769" s="55"/>
      <c r="Q769" s="55"/>
      <c r="R769" s="55"/>
      <c r="S769" s="55"/>
      <c r="T769" s="55"/>
      <c r="U769" s="55"/>
      <c r="V769" s="55"/>
      <c r="W769" s="55"/>
      <c r="X769" s="55"/>
      <c r="Y769" s="55"/>
      <c r="Z769" s="55"/>
      <c r="AA769" s="55"/>
      <c r="AB769" s="55"/>
    </row>
    <row r="770" spans="1:28" ht="15">
      <c r="A770" s="55"/>
      <c r="B770" s="55"/>
      <c r="C770" s="55"/>
      <c r="D770" s="104"/>
      <c r="E770" s="93"/>
      <c r="F770" s="55"/>
      <c r="G770" s="55"/>
      <c r="H770" s="55"/>
      <c r="I770" s="55"/>
      <c r="J770" s="55"/>
      <c r="K770" s="55"/>
      <c r="L770" s="55"/>
      <c r="M770" s="55"/>
      <c r="N770" s="55"/>
      <c r="O770" s="55"/>
      <c r="P770" s="55"/>
      <c r="Q770" s="55"/>
      <c r="R770" s="55"/>
      <c r="S770" s="55"/>
      <c r="T770" s="55"/>
      <c r="U770" s="55"/>
      <c r="V770" s="55"/>
      <c r="W770" s="55"/>
      <c r="X770" s="55"/>
      <c r="Y770" s="55"/>
      <c r="Z770" s="55"/>
      <c r="AA770" s="55"/>
      <c r="AB770" s="55"/>
    </row>
    <row r="771" spans="1:28" ht="15">
      <c r="A771" s="55"/>
      <c r="B771" s="55"/>
      <c r="C771" s="55"/>
      <c r="D771" s="104"/>
      <c r="E771" s="93"/>
      <c r="F771" s="55"/>
      <c r="G771" s="55"/>
      <c r="H771" s="55"/>
      <c r="I771" s="55"/>
      <c r="J771" s="55"/>
      <c r="K771" s="55"/>
      <c r="L771" s="55"/>
      <c r="M771" s="55"/>
      <c r="N771" s="55"/>
      <c r="O771" s="55"/>
      <c r="P771" s="55"/>
      <c r="Q771" s="55"/>
      <c r="R771" s="55"/>
      <c r="S771" s="55"/>
      <c r="T771" s="55"/>
      <c r="U771" s="55"/>
      <c r="V771" s="55"/>
      <c r="W771" s="55"/>
      <c r="X771" s="55"/>
      <c r="Y771" s="55"/>
      <c r="Z771" s="55"/>
      <c r="AA771" s="55"/>
      <c r="AB771" s="55"/>
    </row>
    <row r="772" spans="1:28" ht="15">
      <c r="A772" s="55"/>
      <c r="B772" s="55"/>
      <c r="C772" s="55"/>
      <c r="D772" s="104"/>
      <c r="E772" s="93"/>
      <c r="F772" s="55"/>
      <c r="G772" s="55"/>
      <c r="H772" s="55"/>
      <c r="I772" s="55"/>
      <c r="J772" s="55"/>
      <c r="K772" s="55"/>
      <c r="L772" s="55"/>
      <c r="M772" s="55"/>
      <c r="N772" s="55"/>
      <c r="O772" s="55"/>
      <c r="P772" s="55"/>
      <c r="Q772" s="55"/>
      <c r="R772" s="55"/>
      <c r="S772" s="55"/>
      <c r="T772" s="55"/>
      <c r="U772" s="55"/>
      <c r="V772" s="55"/>
      <c r="W772" s="55"/>
      <c r="X772" s="55"/>
      <c r="Y772" s="55"/>
      <c r="Z772" s="55"/>
      <c r="AA772" s="55"/>
      <c r="AB772" s="55"/>
    </row>
    <row r="773" spans="1:28" ht="15">
      <c r="A773" s="55"/>
      <c r="B773" s="55"/>
      <c r="C773" s="55"/>
      <c r="D773" s="104"/>
      <c r="E773" s="93"/>
      <c r="F773" s="55"/>
      <c r="G773" s="55"/>
      <c r="H773" s="55"/>
      <c r="I773" s="55"/>
      <c r="J773" s="55"/>
      <c r="K773" s="55"/>
      <c r="L773" s="55"/>
      <c r="M773" s="55"/>
      <c r="N773" s="55"/>
      <c r="O773" s="55"/>
      <c r="P773" s="55"/>
      <c r="Q773" s="55"/>
      <c r="R773" s="55"/>
      <c r="S773" s="55"/>
      <c r="T773" s="55"/>
      <c r="U773" s="55"/>
      <c r="V773" s="55"/>
      <c r="W773" s="55"/>
      <c r="X773" s="55"/>
      <c r="Y773" s="55"/>
      <c r="Z773" s="55"/>
      <c r="AA773" s="55"/>
      <c r="AB773" s="55"/>
    </row>
    <row r="774" spans="1:28" ht="15">
      <c r="A774" s="55"/>
      <c r="B774" s="55"/>
      <c r="C774" s="55"/>
      <c r="D774" s="104"/>
      <c r="E774" s="93"/>
      <c r="F774" s="55"/>
      <c r="G774" s="55"/>
      <c r="H774" s="55"/>
      <c r="I774" s="55"/>
      <c r="J774" s="55"/>
      <c r="K774" s="55"/>
      <c r="L774" s="55"/>
      <c r="M774" s="55"/>
      <c r="N774" s="55"/>
      <c r="O774" s="55"/>
      <c r="P774" s="55"/>
      <c r="Q774" s="55"/>
      <c r="R774" s="55"/>
      <c r="S774" s="55"/>
      <c r="T774" s="55"/>
      <c r="U774" s="55"/>
      <c r="V774" s="55"/>
      <c r="W774" s="55"/>
      <c r="X774" s="55"/>
      <c r="Y774" s="55"/>
      <c r="Z774" s="55"/>
      <c r="AA774" s="55"/>
      <c r="AB774" s="55"/>
    </row>
    <row r="775" spans="1:28" ht="15">
      <c r="A775" s="55"/>
      <c r="B775" s="55"/>
      <c r="C775" s="55"/>
      <c r="D775" s="104"/>
      <c r="E775" s="93"/>
      <c r="F775" s="55"/>
      <c r="G775" s="55"/>
      <c r="H775" s="55"/>
      <c r="I775" s="55"/>
      <c r="J775" s="55"/>
      <c r="K775" s="55"/>
      <c r="L775" s="55"/>
      <c r="M775" s="55"/>
      <c r="N775" s="55"/>
      <c r="O775" s="55"/>
      <c r="P775" s="55"/>
      <c r="Q775" s="55"/>
      <c r="R775" s="55"/>
      <c r="S775" s="55"/>
      <c r="T775" s="55"/>
      <c r="U775" s="55"/>
      <c r="V775" s="55"/>
      <c r="W775" s="55"/>
      <c r="X775" s="55"/>
      <c r="Y775" s="55"/>
      <c r="Z775" s="55"/>
      <c r="AA775" s="55"/>
      <c r="AB775" s="55"/>
    </row>
    <row r="776" spans="1:28" ht="15">
      <c r="A776" s="55"/>
      <c r="B776" s="55"/>
      <c r="C776" s="55"/>
      <c r="D776" s="104"/>
      <c r="E776" s="93"/>
      <c r="F776" s="55"/>
      <c r="G776" s="55"/>
      <c r="H776" s="55"/>
      <c r="I776" s="55"/>
      <c r="J776" s="55"/>
      <c r="K776" s="55"/>
      <c r="L776" s="55"/>
      <c r="M776" s="55"/>
      <c r="N776" s="55"/>
      <c r="O776" s="55"/>
      <c r="P776" s="55"/>
      <c r="Q776" s="55"/>
      <c r="R776" s="55"/>
      <c r="S776" s="55"/>
      <c r="T776" s="55"/>
      <c r="U776" s="55"/>
      <c r="V776" s="55"/>
      <c r="W776" s="55"/>
      <c r="X776" s="55"/>
      <c r="Y776" s="55"/>
      <c r="Z776" s="55"/>
      <c r="AA776" s="55"/>
      <c r="AB776" s="55"/>
    </row>
    <row r="777" spans="1:28" ht="15">
      <c r="A777" s="55"/>
      <c r="B777" s="55"/>
      <c r="C777" s="55"/>
      <c r="D777" s="104"/>
      <c r="E777" s="93"/>
      <c r="F777" s="55"/>
      <c r="G777" s="55"/>
      <c r="H777" s="55"/>
      <c r="I777" s="55"/>
      <c r="J777" s="55"/>
      <c r="K777" s="55"/>
      <c r="L777" s="55"/>
      <c r="M777" s="55"/>
      <c r="N777" s="55"/>
      <c r="O777" s="55"/>
      <c r="P777" s="55"/>
      <c r="Q777" s="55"/>
      <c r="R777" s="55"/>
      <c r="S777" s="55"/>
      <c r="T777" s="55"/>
      <c r="U777" s="55"/>
      <c r="V777" s="55"/>
      <c r="W777" s="55"/>
      <c r="X777" s="55"/>
      <c r="Y777" s="55"/>
      <c r="Z777" s="55"/>
      <c r="AA777" s="55"/>
      <c r="AB777" s="55"/>
    </row>
    <row r="778" spans="1:28" ht="15">
      <c r="A778" s="55"/>
      <c r="B778" s="55"/>
      <c r="C778" s="55"/>
      <c r="D778" s="104"/>
      <c r="E778" s="93"/>
      <c r="F778" s="55"/>
      <c r="G778" s="55"/>
      <c r="H778" s="55"/>
      <c r="I778" s="55"/>
      <c r="J778" s="55"/>
      <c r="K778" s="55"/>
      <c r="L778" s="55"/>
      <c r="M778" s="55"/>
      <c r="N778" s="55"/>
      <c r="O778" s="55"/>
      <c r="P778" s="55"/>
      <c r="Q778" s="55"/>
      <c r="R778" s="55"/>
      <c r="S778" s="55"/>
      <c r="T778" s="55"/>
      <c r="U778" s="55"/>
      <c r="V778" s="55"/>
      <c r="W778" s="55"/>
      <c r="X778" s="55"/>
      <c r="Y778" s="55"/>
      <c r="Z778" s="55"/>
      <c r="AA778" s="55"/>
      <c r="AB778" s="55"/>
    </row>
    <row r="779" spans="1:28" ht="15">
      <c r="A779" s="55"/>
      <c r="B779" s="55"/>
      <c r="C779" s="55"/>
      <c r="D779" s="104"/>
      <c r="E779" s="93"/>
      <c r="F779" s="55"/>
      <c r="G779" s="55"/>
      <c r="H779" s="55"/>
      <c r="I779" s="55"/>
      <c r="J779" s="55"/>
      <c r="K779" s="55"/>
      <c r="L779" s="55"/>
      <c r="M779" s="55"/>
      <c r="N779" s="55"/>
      <c r="O779" s="55"/>
      <c r="P779" s="55"/>
      <c r="Q779" s="55"/>
      <c r="R779" s="55"/>
      <c r="S779" s="55"/>
      <c r="T779" s="55"/>
      <c r="U779" s="55"/>
      <c r="V779" s="55"/>
      <c r="W779" s="55"/>
      <c r="X779" s="55"/>
      <c r="Y779" s="55"/>
      <c r="Z779" s="55"/>
      <c r="AA779" s="55"/>
      <c r="AB779" s="55"/>
    </row>
    <row r="780" spans="1:28" ht="15">
      <c r="A780" s="55"/>
      <c r="B780" s="55"/>
      <c r="C780" s="55"/>
      <c r="D780" s="104"/>
      <c r="E780" s="93"/>
      <c r="F780" s="55"/>
      <c r="G780" s="55"/>
      <c r="H780" s="55"/>
      <c r="I780" s="55"/>
      <c r="J780" s="55"/>
      <c r="K780" s="55"/>
      <c r="L780" s="55"/>
      <c r="M780" s="55"/>
      <c r="N780" s="55"/>
      <c r="O780" s="55"/>
      <c r="P780" s="55"/>
      <c r="Q780" s="55"/>
      <c r="R780" s="55"/>
      <c r="S780" s="55"/>
      <c r="T780" s="55"/>
      <c r="U780" s="55"/>
      <c r="V780" s="55"/>
      <c r="W780" s="55"/>
      <c r="X780" s="55"/>
      <c r="Y780" s="55"/>
      <c r="Z780" s="55"/>
      <c r="AA780" s="55"/>
      <c r="AB780" s="55"/>
    </row>
    <row r="781" spans="1:28" ht="15">
      <c r="A781" s="55"/>
      <c r="B781" s="55"/>
      <c r="C781" s="55"/>
      <c r="D781" s="104"/>
      <c r="E781" s="93"/>
      <c r="F781" s="55"/>
      <c r="G781" s="55"/>
      <c r="H781" s="55"/>
      <c r="I781" s="55"/>
      <c r="J781" s="55"/>
      <c r="K781" s="55"/>
      <c r="L781" s="55"/>
      <c r="M781" s="55"/>
      <c r="N781" s="55"/>
      <c r="O781" s="55"/>
      <c r="P781" s="55"/>
      <c r="Q781" s="55"/>
      <c r="R781" s="55"/>
      <c r="S781" s="55"/>
      <c r="T781" s="55"/>
      <c r="U781" s="55"/>
      <c r="V781" s="55"/>
      <c r="W781" s="55"/>
      <c r="X781" s="55"/>
      <c r="Y781" s="55"/>
      <c r="Z781" s="55"/>
      <c r="AA781" s="55"/>
      <c r="AB781" s="55"/>
    </row>
    <row r="782" spans="1:28" ht="15">
      <c r="A782" s="55"/>
      <c r="B782" s="55"/>
      <c r="C782" s="55"/>
      <c r="D782" s="104"/>
      <c r="E782" s="93"/>
      <c r="F782" s="55"/>
      <c r="G782" s="55"/>
      <c r="H782" s="55"/>
      <c r="I782" s="55"/>
      <c r="J782" s="55"/>
      <c r="K782" s="55"/>
      <c r="L782" s="55"/>
      <c r="M782" s="55"/>
      <c r="N782" s="55"/>
      <c r="O782" s="55"/>
      <c r="P782" s="55"/>
      <c r="Q782" s="55"/>
      <c r="R782" s="55"/>
      <c r="S782" s="55"/>
      <c r="T782" s="55"/>
      <c r="U782" s="55"/>
      <c r="V782" s="55"/>
      <c r="W782" s="55"/>
      <c r="X782" s="55"/>
      <c r="Y782" s="55"/>
      <c r="Z782" s="55"/>
      <c r="AA782" s="55"/>
      <c r="AB782" s="55"/>
    </row>
    <row r="783" spans="1:28" ht="15">
      <c r="A783" s="55"/>
      <c r="B783" s="55"/>
      <c r="C783" s="55"/>
      <c r="D783" s="104"/>
      <c r="E783" s="93"/>
      <c r="F783" s="55"/>
      <c r="G783" s="55"/>
      <c r="H783" s="55"/>
      <c r="I783" s="55"/>
      <c r="J783" s="55"/>
      <c r="K783" s="55"/>
      <c r="L783" s="55"/>
      <c r="M783" s="55"/>
      <c r="N783" s="55"/>
      <c r="O783" s="55"/>
      <c r="P783" s="55"/>
      <c r="Q783" s="55"/>
      <c r="R783" s="55"/>
      <c r="S783" s="55"/>
      <c r="T783" s="55"/>
      <c r="U783" s="55"/>
      <c r="V783" s="55"/>
      <c r="W783" s="55"/>
      <c r="X783" s="55"/>
      <c r="Y783" s="55"/>
      <c r="Z783" s="55"/>
      <c r="AA783" s="55"/>
      <c r="AB783" s="55"/>
    </row>
    <row r="784" spans="1:28" ht="15">
      <c r="A784" s="55"/>
      <c r="B784" s="55"/>
      <c r="C784" s="55"/>
      <c r="D784" s="104"/>
      <c r="E784" s="93"/>
      <c r="F784" s="55"/>
      <c r="G784" s="55"/>
      <c r="H784" s="55"/>
      <c r="I784" s="55"/>
      <c r="J784" s="55"/>
      <c r="K784" s="55"/>
      <c r="L784" s="55"/>
      <c r="M784" s="55"/>
      <c r="N784" s="55"/>
      <c r="O784" s="55"/>
      <c r="P784" s="55"/>
      <c r="Q784" s="55"/>
      <c r="R784" s="55"/>
      <c r="S784" s="55"/>
      <c r="T784" s="55"/>
      <c r="U784" s="55"/>
      <c r="V784" s="55"/>
      <c r="W784" s="55"/>
      <c r="X784" s="55"/>
      <c r="Y784" s="55"/>
      <c r="Z784" s="55"/>
      <c r="AA784" s="55"/>
      <c r="AB784" s="55"/>
    </row>
    <row r="785" spans="1:28" ht="15">
      <c r="A785" s="55"/>
      <c r="B785" s="55"/>
      <c r="C785" s="55"/>
      <c r="D785" s="104"/>
      <c r="E785" s="93"/>
      <c r="F785" s="55"/>
      <c r="G785" s="55"/>
      <c r="H785" s="55"/>
      <c r="I785" s="55"/>
      <c r="J785" s="55"/>
      <c r="K785" s="55"/>
      <c r="L785" s="55"/>
      <c r="M785" s="55"/>
      <c r="N785" s="55"/>
      <c r="O785" s="55"/>
      <c r="P785" s="55"/>
      <c r="Q785" s="55"/>
      <c r="R785" s="55"/>
      <c r="S785" s="55"/>
      <c r="T785" s="55"/>
      <c r="U785" s="55"/>
      <c r="V785" s="55"/>
      <c r="W785" s="55"/>
      <c r="X785" s="55"/>
      <c r="Y785" s="55"/>
      <c r="Z785" s="55"/>
      <c r="AA785" s="55"/>
      <c r="AB785" s="55"/>
    </row>
    <row r="786" spans="1:28" ht="15">
      <c r="A786" s="55"/>
      <c r="B786" s="55"/>
      <c r="C786" s="55"/>
      <c r="D786" s="104"/>
      <c r="E786" s="93"/>
      <c r="F786" s="55"/>
      <c r="G786" s="55"/>
      <c r="H786" s="55"/>
      <c r="I786" s="55"/>
      <c r="J786" s="55"/>
      <c r="K786" s="55"/>
      <c r="L786" s="55"/>
      <c r="M786" s="55"/>
      <c r="N786" s="55"/>
      <c r="O786" s="55"/>
      <c r="P786" s="55"/>
      <c r="Q786" s="55"/>
      <c r="R786" s="55"/>
      <c r="S786" s="55"/>
      <c r="T786" s="55"/>
      <c r="U786" s="55"/>
      <c r="V786" s="55"/>
      <c r="W786" s="55"/>
      <c r="X786" s="55"/>
      <c r="Y786" s="55"/>
      <c r="Z786" s="55"/>
      <c r="AA786" s="55"/>
      <c r="AB786" s="55"/>
    </row>
    <row r="787" spans="1:28" ht="15">
      <c r="A787" s="55"/>
      <c r="B787" s="55"/>
      <c r="C787" s="55"/>
      <c r="D787" s="104"/>
      <c r="E787" s="93"/>
      <c r="F787" s="55"/>
      <c r="G787" s="55"/>
      <c r="H787" s="55"/>
      <c r="I787" s="55"/>
      <c r="J787" s="55"/>
      <c r="K787" s="55"/>
      <c r="L787" s="55"/>
      <c r="M787" s="55"/>
      <c r="N787" s="55"/>
      <c r="O787" s="55"/>
      <c r="P787" s="55"/>
      <c r="Q787" s="55"/>
      <c r="R787" s="55"/>
      <c r="S787" s="55"/>
      <c r="T787" s="55"/>
      <c r="U787" s="55"/>
      <c r="V787" s="55"/>
      <c r="W787" s="55"/>
      <c r="X787" s="55"/>
      <c r="Y787" s="55"/>
      <c r="Z787" s="55"/>
      <c r="AA787" s="55"/>
      <c r="AB787" s="55"/>
    </row>
    <row r="788" spans="1:28" ht="15">
      <c r="A788" s="55"/>
      <c r="B788" s="55"/>
      <c r="C788" s="55"/>
      <c r="D788" s="104"/>
      <c r="E788" s="93"/>
      <c r="F788" s="55"/>
      <c r="G788" s="55"/>
      <c r="H788" s="55"/>
      <c r="I788" s="55"/>
      <c r="J788" s="55"/>
      <c r="K788" s="55"/>
      <c r="L788" s="55"/>
      <c r="M788" s="55"/>
      <c r="N788" s="55"/>
      <c r="O788" s="55"/>
      <c r="P788" s="55"/>
      <c r="Q788" s="55"/>
      <c r="R788" s="55"/>
      <c r="S788" s="55"/>
      <c r="T788" s="55"/>
      <c r="U788" s="55"/>
      <c r="V788" s="55"/>
      <c r="W788" s="55"/>
      <c r="X788" s="55"/>
      <c r="Y788" s="55"/>
      <c r="Z788" s="55"/>
      <c r="AA788" s="55"/>
      <c r="AB788" s="55"/>
    </row>
    <row r="789" spans="1:28" ht="15">
      <c r="A789" s="55"/>
      <c r="B789" s="55"/>
      <c r="C789" s="55"/>
      <c r="D789" s="104"/>
      <c r="E789" s="93"/>
      <c r="F789" s="55"/>
      <c r="G789" s="55"/>
      <c r="H789" s="55"/>
      <c r="I789" s="55"/>
      <c r="J789" s="55"/>
      <c r="K789" s="55"/>
      <c r="L789" s="55"/>
      <c r="M789" s="55"/>
      <c r="N789" s="55"/>
      <c r="O789" s="55"/>
      <c r="P789" s="55"/>
      <c r="Q789" s="55"/>
      <c r="R789" s="55"/>
      <c r="S789" s="55"/>
      <c r="T789" s="55"/>
      <c r="U789" s="55"/>
      <c r="V789" s="55"/>
      <c r="W789" s="55"/>
      <c r="X789" s="55"/>
      <c r="Y789" s="55"/>
      <c r="Z789" s="55"/>
      <c r="AA789" s="55"/>
      <c r="AB789" s="55"/>
    </row>
    <row r="790" spans="1:28" ht="15">
      <c r="A790" s="55"/>
      <c r="B790" s="55"/>
      <c r="C790" s="55"/>
      <c r="D790" s="104"/>
      <c r="E790" s="93"/>
      <c r="F790" s="55"/>
      <c r="G790" s="55"/>
      <c r="H790" s="55"/>
      <c r="I790" s="55"/>
      <c r="J790" s="55"/>
      <c r="K790" s="55"/>
      <c r="L790" s="55"/>
      <c r="M790" s="55"/>
      <c r="N790" s="55"/>
      <c r="O790" s="55"/>
      <c r="P790" s="55"/>
      <c r="Q790" s="55"/>
      <c r="R790" s="55"/>
      <c r="S790" s="55"/>
      <c r="T790" s="55"/>
      <c r="U790" s="55"/>
      <c r="V790" s="55"/>
      <c r="W790" s="55"/>
      <c r="X790" s="55"/>
      <c r="Y790" s="55"/>
      <c r="Z790" s="55"/>
      <c r="AA790" s="55"/>
      <c r="AB790" s="55"/>
    </row>
    <row r="791" spans="1:28" ht="15">
      <c r="A791" s="55"/>
      <c r="B791" s="55"/>
      <c r="C791" s="55"/>
      <c r="D791" s="104"/>
      <c r="E791" s="93"/>
      <c r="F791" s="55"/>
      <c r="G791" s="55"/>
      <c r="H791" s="55"/>
      <c r="I791" s="55"/>
      <c r="J791" s="55"/>
      <c r="K791" s="55"/>
      <c r="L791" s="55"/>
      <c r="M791" s="55"/>
      <c r="N791" s="55"/>
      <c r="O791" s="55"/>
      <c r="P791" s="55"/>
      <c r="Q791" s="55"/>
      <c r="R791" s="55"/>
      <c r="S791" s="55"/>
      <c r="T791" s="55"/>
      <c r="U791" s="55"/>
      <c r="V791" s="55"/>
      <c r="W791" s="55"/>
      <c r="X791" s="55"/>
      <c r="Y791" s="55"/>
      <c r="Z791" s="55"/>
      <c r="AA791" s="55"/>
      <c r="AB791" s="55"/>
    </row>
    <row r="792" spans="1:28" ht="15">
      <c r="A792" s="55"/>
      <c r="B792" s="55"/>
      <c r="C792" s="55"/>
      <c r="D792" s="104"/>
      <c r="E792" s="93"/>
      <c r="F792" s="55"/>
      <c r="G792" s="55"/>
      <c r="H792" s="55"/>
      <c r="I792" s="55"/>
      <c r="J792" s="55"/>
      <c r="K792" s="55"/>
      <c r="L792" s="55"/>
      <c r="M792" s="55"/>
      <c r="N792" s="55"/>
      <c r="O792" s="55"/>
      <c r="P792" s="55"/>
      <c r="Q792" s="55"/>
      <c r="R792" s="55"/>
      <c r="S792" s="55"/>
      <c r="T792" s="55"/>
      <c r="U792" s="55"/>
      <c r="V792" s="55"/>
      <c r="W792" s="55"/>
      <c r="X792" s="55"/>
      <c r="Y792" s="55"/>
      <c r="Z792" s="55"/>
      <c r="AA792" s="55"/>
      <c r="AB792" s="55"/>
    </row>
    <row r="793" spans="1:28" ht="15">
      <c r="A793" s="55"/>
      <c r="B793" s="55"/>
      <c r="C793" s="55"/>
      <c r="D793" s="104"/>
      <c r="E793" s="93"/>
      <c r="F793" s="55"/>
      <c r="G793" s="55"/>
      <c r="H793" s="55"/>
      <c r="I793" s="55"/>
      <c r="J793" s="55"/>
      <c r="K793" s="55"/>
      <c r="L793" s="55"/>
      <c r="M793" s="55"/>
      <c r="N793" s="55"/>
      <c r="O793" s="55"/>
      <c r="P793" s="55"/>
      <c r="Q793" s="55"/>
      <c r="R793" s="55"/>
      <c r="S793" s="55"/>
      <c r="T793" s="55"/>
      <c r="U793" s="55"/>
      <c r="V793" s="55"/>
      <c r="W793" s="55"/>
      <c r="X793" s="55"/>
      <c r="Y793" s="55"/>
      <c r="Z793" s="55"/>
      <c r="AA793" s="55"/>
      <c r="AB793" s="55"/>
    </row>
    <row r="794" spans="1:28" ht="15">
      <c r="A794" s="55"/>
      <c r="B794" s="55"/>
      <c r="C794" s="55"/>
      <c r="D794" s="104"/>
      <c r="E794" s="93"/>
      <c r="F794" s="55"/>
      <c r="G794" s="55"/>
      <c r="H794" s="55"/>
      <c r="I794" s="55"/>
      <c r="J794" s="55"/>
      <c r="K794" s="55"/>
      <c r="L794" s="55"/>
      <c r="M794" s="55"/>
      <c r="N794" s="55"/>
      <c r="O794" s="55"/>
      <c r="P794" s="55"/>
      <c r="Q794" s="55"/>
      <c r="R794" s="55"/>
      <c r="S794" s="55"/>
      <c r="T794" s="55"/>
      <c r="U794" s="55"/>
      <c r="V794" s="55"/>
      <c r="W794" s="55"/>
      <c r="X794" s="55"/>
      <c r="Y794" s="55"/>
      <c r="Z794" s="55"/>
      <c r="AA794" s="55"/>
      <c r="AB794" s="55"/>
    </row>
    <row r="795" spans="1:28" ht="15">
      <c r="A795" s="55"/>
      <c r="B795" s="55"/>
      <c r="C795" s="55"/>
      <c r="D795" s="104"/>
      <c r="E795" s="93"/>
      <c r="F795" s="55"/>
      <c r="G795" s="55"/>
      <c r="H795" s="55"/>
      <c r="I795" s="55"/>
      <c r="J795" s="55"/>
      <c r="K795" s="55"/>
      <c r="L795" s="55"/>
      <c r="M795" s="55"/>
      <c r="N795" s="55"/>
      <c r="O795" s="55"/>
      <c r="P795" s="55"/>
      <c r="Q795" s="55"/>
      <c r="R795" s="55"/>
      <c r="S795" s="55"/>
      <c r="T795" s="55"/>
      <c r="U795" s="55"/>
      <c r="V795" s="55"/>
      <c r="W795" s="55"/>
      <c r="X795" s="55"/>
      <c r="Y795" s="55"/>
      <c r="Z795" s="55"/>
      <c r="AA795" s="55"/>
      <c r="AB795" s="55"/>
    </row>
    <row r="796" spans="1:28" ht="15">
      <c r="A796" s="55"/>
      <c r="B796" s="55"/>
      <c r="C796" s="55"/>
      <c r="D796" s="104"/>
      <c r="E796" s="93"/>
      <c r="F796" s="55"/>
      <c r="G796" s="55"/>
      <c r="H796" s="55"/>
      <c r="I796" s="55"/>
      <c r="J796" s="55"/>
      <c r="K796" s="55"/>
      <c r="L796" s="55"/>
      <c r="M796" s="55"/>
      <c r="N796" s="55"/>
      <c r="O796" s="55"/>
      <c r="P796" s="55"/>
      <c r="Q796" s="55"/>
      <c r="R796" s="55"/>
      <c r="S796" s="55"/>
      <c r="T796" s="55"/>
      <c r="U796" s="55"/>
      <c r="V796" s="55"/>
      <c r="W796" s="55"/>
      <c r="X796" s="55"/>
      <c r="Y796" s="55"/>
      <c r="Z796" s="55"/>
      <c r="AA796" s="55"/>
      <c r="AB796" s="55"/>
    </row>
    <row r="797" spans="1:28" ht="15">
      <c r="A797" s="55"/>
      <c r="B797" s="55"/>
      <c r="C797" s="55"/>
      <c r="D797" s="104"/>
      <c r="E797" s="93"/>
      <c r="F797" s="55"/>
      <c r="G797" s="55"/>
      <c r="H797" s="55"/>
      <c r="I797" s="55"/>
      <c r="J797" s="55"/>
      <c r="K797" s="55"/>
      <c r="L797" s="55"/>
      <c r="M797" s="55"/>
      <c r="N797" s="55"/>
      <c r="O797" s="55"/>
      <c r="P797" s="55"/>
      <c r="Q797" s="55"/>
      <c r="R797" s="55"/>
      <c r="S797" s="55"/>
      <c r="T797" s="55"/>
      <c r="U797" s="55"/>
      <c r="V797" s="55"/>
      <c r="W797" s="55"/>
      <c r="X797" s="55"/>
      <c r="Y797" s="55"/>
      <c r="Z797" s="55"/>
      <c r="AA797" s="55"/>
      <c r="AB797" s="55"/>
    </row>
    <row r="798" spans="1:28" ht="15">
      <c r="A798" s="55"/>
      <c r="B798" s="55"/>
      <c r="C798" s="55"/>
      <c r="D798" s="104"/>
      <c r="E798" s="93"/>
      <c r="F798" s="55"/>
      <c r="G798" s="55"/>
      <c r="H798" s="55"/>
      <c r="I798" s="55"/>
      <c r="J798" s="55"/>
      <c r="K798" s="55"/>
      <c r="L798" s="55"/>
      <c r="M798" s="55"/>
      <c r="N798" s="55"/>
      <c r="O798" s="55"/>
      <c r="P798" s="55"/>
      <c r="Q798" s="55"/>
      <c r="R798" s="55"/>
      <c r="S798" s="55"/>
      <c r="T798" s="55"/>
      <c r="U798" s="55"/>
      <c r="V798" s="55"/>
      <c r="W798" s="55"/>
      <c r="X798" s="55"/>
      <c r="Y798" s="55"/>
      <c r="Z798" s="55"/>
      <c r="AA798" s="55"/>
      <c r="AB798" s="55"/>
    </row>
    <row r="799" spans="1:28" ht="15">
      <c r="A799" s="55"/>
      <c r="B799" s="55"/>
      <c r="C799" s="55"/>
      <c r="D799" s="104"/>
      <c r="E799" s="93"/>
      <c r="F799" s="55"/>
      <c r="G799" s="55"/>
      <c r="H799" s="55"/>
      <c r="I799" s="55"/>
      <c r="J799" s="55"/>
      <c r="K799" s="55"/>
      <c r="L799" s="55"/>
      <c r="M799" s="55"/>
      <c r="N799" s="55"/>
      <c r="O799" s="55"/>
      <c r="P799" s="55"/>
      <c r="Q799" s="55"/>
      <c r="R799" s="55"/>
      <c r="S799" s="55"/>
      <c r="T799" s="55"/>
      <c r="U799" s="55"/>
      <c r="V799" s="55"/>
      <c r="W799" s="55"/>
      <c r="X799" s="55"/>
      <c r="Y799" s="55"/>
      <c r="Z799" s="55"/>
      <c r="AA799" s="55"/>
      <c r="AB799" s="55"/>
    </row>
    <row r="800" spans="1:28" ht="15">
      <c r="A800" s="55"/>
      <c r="B800" s="55"/>
      <c r="C800" s="55"/>
      <c r="D800" s="104"/>
      <c r="E800" s="93"/>
      <c r="F800" s="55"/>
      <c r="G800" s="55"/>
      <c r="H800" s="55"/>
      <c r="I800" s="55"/>
      <c r="J800" s="55"/>
      <c r="K800" s="55"/>
      <c r="L800" s="55"/>
      <c r="M800" s="55"/>
      <c r="N800" s="55"/>
      <c r="O800" s="55"/>
      <c r="P800" s="55"/>
      <c r="Q800" s="55"/>
      <c r="R800" s="55"/>
      <c r="S800" s="55"/>
      <c r="T800" s="55"/>
      <c r="U800" s="55"/>
      <c r="V800" s="55"/>
      <c r="W800" s="55"/>
      <c r="X800" s="55"/>
      <c r="Y800" s="55"/>
      <c r="Z800" s="55"/>
      <c r="AA800" s="55"/>
      <c r="AB800" s="55"/>
    </row>
    <row r="801" spans="1:28" ht="15">
      <c r="A801" s="55"/>
      <c r="B801" s="55"/>
      <c r="C801" s="55"/>
      <c r="D801" s="104"/>
      <c r="E801" s="93"/>
      <c r="F801" s="55"/>
      <c r="G801" s="55"/>
      <c r="H801" s="55"/>
      <c r="I801" s="55"/>
      <c r="J801" s="55"/>
      <c r="K801" s="55"/>
      <c r="L801" s="55"/>
      <c r="M801" s="55"/>
      <c r="N801" s="55"/>
      <c r="O801" s="55"/>
      <c r="P801" s="55"/>
      <c r="Q801" s="55"/>
      <c r="R801" s="55"/>
      <c r="S801" s="55"/>
      <c r="T801" s="55"/>
      <c r="U801" s="55"/>
      <c r="V801" s="55"/>
      <c r="W801" s="55"/>
      <c r="X801" s="55"/>
      <c r="Y801" s="55"/>
      <c r="Z801" s="55"/>
      <c r="AA801" s="55"/>
      <c r="AB801" s="55"/>
    </row>
    <row r="802" spans="1:28" ht="15">
      <c r="A802" s="55"/>
      <c r="B802" s="55"/>
      <c r="C802" s="55"/>
      <c r="D802" s="104"/>
      <c r="E802" s="93"/>
      <c r="F802" s="55"/>
      <c r="G802" s="55"/>
      <c r="H802" s="55"/>
      <c r="I802" s="55"/>
      <c r="J802" s="55"/>
      <c r="K802" s="55"/>
      <c r="L802" s="55"/>
      <c r="M802" s="55"/>
      <c r="N802" s="55"/>
      <c r="O802" s="55"/>
      <c r="P802" s="55"/>
      <c r="Q802" s="55"/>
      <c r="R802" s="55"/>
      <c r="S802" s="55"/>
      <c r="T802" s="55"/>
      <c r="U802" s="55"/>
      <c r="V802" s="55"/>
      <c r="W802" s="55"/>
      <c r="X802" s="55"/>
      <c r="Y802" s="55"/>
      <c r="Z802" s="55"/>
      <c r="AA802" s="55"/>
      <c r="AB802" s="55"/>
    </row>
    <row r="803" spans="1:28" ht="15">
      <c r="A803" s="55"/>
      <c r="B803" s="55"/>
      <c r="C803" s="55"/>
      <c r="D803" s="104"/>
      <c r="E803" s="93"/>
      <c r="F803" s="55"/>
      <c r="G803" s="55"/>
      <c r="H803" s="55"/>
      <c r="I803" s="55"/>
      <c r="J803" s="55"/>
      <c r="K803" s="55"/>
      <c r="L803" s="55"/>
      <c r="M803" s="55"/>
      <c r="N803" s="55"/>
      <c r="O803" s="55"/>
      <c r="P803" s="55"/>
      <c r="Q803" s="55"/>
      <c r="R803" s="55"/>
      <c r="S803" s="55"/>
      <c r="T803" s="55"/>
      <c r="U803" s="55"/>
      <c r="V803" s="55"/>
      <c r="W803" s="55"/>
      <c r="X803" s="55"/>
      <c r="Y803" s="55"/>
      <c r="Z803" s="55"/>
      <c r="AA803" s="55"/>
      <c r="AB803" s="55"/>
    </row>
    <row r="804" spans="1:28" ht="15">
      <c r="A804" s="55"/>
      <c r="B804" s="55"/>
      <c r="C804" s="55"/>
      <c r="D804" s="104"/>
      <c r="E804" s="93"/>
      <c r="F804" s="55"/>
      <c r="G804" s="55"/>
      <c r="H804" s="55"/>
      <c r="I804" s="55"/>
      <c r="J804" s="55"/>
      <c r="K804" s="55"/>
      <c r="L804" s="55"/>
      <c r="M804" s="55"/>
      <c r="N804" s="55"/>
      <c r="O804" s="55"/>
      <c r="P804" s="55"/>
      <c r="Q804" s="55"/>
      <c r="R804" s="55"/>
      <c r="S804" s="55"/>
      <c r="T804" s="55"/>
      <c r="U804" s="55"/>
      <c r="V804" s="55"/>
      <c r="W804" s="55"/>
      <c r="X804" s="55"/>
      <c r="Y804" s="55"/>
      <c r="Z804" s="55"/>
      <c r="AA804" s="55"/>
      <c r="AB804" s="55"/>
    </row>
    <row r="805" spans="1:28" ht="15">
      <c r="A805" s="55"/>
      <c r="B805" s="55"/>
      <c r="C805" s="55"/>
      <c r="D805" s="104"/>
      <c r="E805" s="93"/>
      <c r="F805" s="55"/>
      <c r="G805" s="55"/>
      <c r="H805" s="55"/>
      <c r="I805" s="55"/>
      <c r="J805" s="55"/>
      <c r="K805" s="55"/>
      <c r="L805" s="55"/>
      <c r="M805" s="55"/>
      <c r="N805" s="55"/>
      <c r="O805" s="55"/>
      <c r="P805" s="55"/>
      <c r="Q805" s="55"/>
      <c r="R805" s="55"/>
      <c r="S805" s="55"/>
      <c r="T805" s="55"/>
      <c r="U805" s="55"/>
      <c r="V805" s="55"/>
      <c r="W805" s="55"/>
      <c r="X805" s="55"/>
      <c r="Y805" s="55"/>
      <c r="Z805" s="55"/>
      <c r="AA805" s="55"/>
      <c r="AB805" s="55"/>
    </row>
    <row r="806" spans="1:28" ht="15">
      <c r="A806" s="55"/>
      <c r="B806" s="55"/>
      <c r="C806" s="55"/>
      <c r="D806" s="104"/>
      <c r="E806" s="93"/>
      <c r="F806" s="55"/>
      <c r="G806" s="55"/>
      <c r="H806" s="55"/>
      <c r="I806" s="55"/>
      <c r="J806" s="55"/>
      <c r="K806" s="55"/>
      <c r="L806" s="55"/>
      <c r="M806" s="55"/>
      <c r="N806" s="55"/>
      <c r="O806" s="55"/>
      <c r="P806" s="55"/>
      <c r="Q806" s="55"/>
      <c r="R806" s="55"/>
      <c r="S806" s="55"/>
      <c r="T806" s="55"/>
      <c r="U806" s="55"/>
      <c r="V806" s="55"/>
      <c r="W806" s="55"/>
      <c r="X806" s="55"/>
      <c r="Y806" s="55"/>
      <c r="Z806" s="55"/>
      <c r="AA806" s="55"/>
      <c r="AB806" s="55"/>
    </row>
    <row r="807" spans="1:28" ht="15">
      <c r="A807" s="55"/>
      <c r="B807" s="55"/>
      <c r="C807" s="55"/>
      <c r="D807" s="104"/>
      <c r="E807" s="93"/>
      <c r="F807" s="55"/>
      <c r="G807" s="55"/>
      <c r="H807" s="55"/>
      <c r="I807" s="55"/>
      <c r="J807" s="55"/>
      <c r="K807" s="55"/>
      <c r="L807" s="55"/>
      <c r="M807" s="55"/>
      <c r="N807" s="55"/>
      <c r="O807" s="55"/>
      <c r="P807" s="55"/>
      <c r="Q807" s="55"/>
      <c r="R807" s="55"/>
      <c r="S807" s="55"/>
      <c r="T807" s="55"/>
      <c r="U807" s="55"/>
      <c r="V807" s="55"/>
      <c r="W807" s="55"/>
      <c r="X807" s="55"/>
      <c r="Y807" s="55"/>
      <c r="Z807" s="55"/>
      <c r="AA807" s="55"/>
      <c r="AB807" s="55"/>
    </row>
    <row r="808" spans="1:28" ht="15">
      <c r="A808" s="55"/>
      <c r="B808" s="55"/>
      <c r="C808" s="55"/>
      <c r="D808" s="104"/>
      <c r="E808" s="93"/>
      <c r="F808" s="55"/>
      <c r="G808" s="55"/>
      <c r="H808" s="55"/>
      <c r="I808" s="55"/>
      <c r="J808" s="55"/>
      <c r="K808" s="55"/>
      <c r="L808" s="55"/>
      <c r="M808" s="55"/>
      <c r="N808" s="55"/>
      <c r="O808" s="55"/>
      <c r="P808" s="55"/>
      <c r="Q808" s="55"/>
      <c r="R808" s="55"/>
      <c r="S808" s="55"/>
      <c r="T808" s="55"/>
      <c r="U808" s="55"/>
      <c r="V808" s="55"/>
      <c r="W808" s="55"/>
      <c r="X808" s="55"/>
      <c r="Y808" s="55"/>
      <c r="Z808" s="55"/>
      <c r="AA808" s="55"/>
      <c r="AB808" s="55"/>
    </row>
    <row r="809" spans="1:28" ht="15">
      <c r="A809" s="55"/>
      <c r="B809" s="55"/>
      <c r="C809" s="55"/>
      <c r="D809" s="104"/>
      <c r="E809" s="93"/>
      <c r="F809" s="55"/>
      <c r="G809" s="55"/>
      <c r="H809" s="55"/>
      <c r="I809" s="55"/>
      <c r="J809" s="55"/>
      <c r="K809" s="55"/>
      <c r="L809" s="55"/>
      <c r="M809" s="55"/>
      <c r="N809" s="55"/>
      <c r="O809" s="55"/>
      <c r="P809" s="55"/>
      <c r="Q809" s="55"/>
      <c r="R809" s="55"/>
      <c r="S809" s="55"/>
      <c r="T809" s="55"/>
      <c r="U809" s="55"/>
      <c r="V809" s="55"/>
      <c r="W809" s="55"/>
      <c r="X809" s="55"/>
      <c r="Y809" s="55"/>
      <c r="Z809" s="55"/>
      <c r="AA809" s="55"/>
      <c r="AB809" s="55"/>
    </row>
    <row r="810" spans="1:28" ht="15">
      <c r="A810" s="55"/>
      <c r="B810" s="55"/>
      <c r="C810" s="55"/>
      <c r="D810" s="104"/>
      <c r="E810" s="93"/>
      <c r="F810" s="55"/>
      <c r="G810" s="55"/>
      <c r="H810" s="55"/>
      <c r="I810" s="55"/>
      <c r="J810" s="55"/>
      <c r="K810" s="55"/>
      <c r="L810" s="55"/>
      <c r="M810" s="55"/>
      <c r="N810" s="55"/>
      <c r="O810" s="55"/>
      <c r="P810" s="55"/>
      <c r="Q810" s="55"/>
      <c r="R810" s="55"/>
      <c r="S810" s="55"/>
      <c r="T810" s="55"/>
      <c r="U810" s="55"/>
      <c r="V810" s="55"/>
      <c r="W810" s="55"/>
      <c r="X810" s="55"/>
      <c r="Y810" s="55"/>
      <c r="Z810" s="55"/>
      <c r="AA810" s="55"/>
      <c r="AB810" s="55"/>
    </row>
    <row r="811" spans="1:28" ht="15">
      <c r="A811" s="55"/>
      <c r="B811" s="55"/>
      <c r="C811" s="55"/>
      <c r="D811" s="104"/>
      <c r="E811" s="93"/>
      <c r="F811" s="55"/>
      <c r="G811" s="55"/>
      <c r="H811" s="55"/>
      <c r="I811" s="55"/>
      <c r="J811" s="55"/>
      <c r="K811" s="55"/>
      <c r="L811" s="55"/>
      <c r="M811" s="55"/>
      <c r="N811" s="55"/>
      <c r="O811" s="55"/>
      <c r="P811" s="55"/>
      <c r="Q811" s="55"/>
      <c r="R811" s="55"/>
      <c r="S811" s="55"/>
      <c r="T811" s="55"/>
      <c r="U811" s="55"/>
      <c r="V811" s="55"/>
      <c r="W811" s="55"/>
      <c r="X811" s="55"/>
      <c r="Y811" s="55"/>
      <c r="Z811" s="55"/>
      <c r="AA811" s="55"/>
      <c r="AB811" s="55"/>
    </row>
    <row r="812" spans="1:28" ht="15">
      <c r="A812" s="55"/>
      <c r="B812" s="55"/>
      <c r="C812" s="55"/>
      <c r="D812" s="104"/>
      <c r="E812" s="93"/>
      <c r="F812" s="55"/>
      <c r="G812" s="55"/>
      <c r="H812" s="55"/>
      <c r="I812" s="55"/>
      <c r="J812" s="55"/>
      <c r="K812" s="55"/>
      <c r="L812" s="55"/>
      <c r="M812" s="55"/>
      <c r="N812" s="55"/>
      <c r="O812" s="55"/>
      <c r="P812" s="55"/>
      <c r="Q812" s="55"/>
      <c r="R812" s="55"/>
      <c r="S812" s="55"/>
      <c r="T812" s="55"/>
      <c r="U812" s="55"/>
      <c r="V812" s="55"/>
      <c r="W812" s="55"/>
      <c r="X812" s="55"/>
      <c r="Y812" s="55"/>
      <c r="Z812" s="55"/>
      <c r="AA812" s="55"/>
      <c r="AB812" s="55"/>
    </row>
    <row r="813" spans="1:28" ht="15">
      <c r="A813" s="55"/>
      <c r="B813" s="55"/>
      <c r="C813" s="55"/>
      <c r="D813" s="104"/>
      <c r="E813" s="93"/>
      <c r="F813" s="55"/>
      <c r="G813" s="55"/>
      <c r="H813" s="55"/>
      <c r="I813" s="55"/>
      <c r="J813" s="55"/>
      <c r="K813" s="55"/>
      <c r="L813" s="55"/>
      <c r="M813" s="55"/>
      <c r="N813" s="55"/>
      <c r="O813" s="55"/>
      <c r="P813" s="55"/>
      <c r="Q813" s="55"/>
      <c r="R813" s="55"/>
      <c r="S813" s="55"/>
      <c r="T813" s="55"/>
      <c r="U813" s="55"/>
      <c r="V813" s="55"/>
      <c r="W813" s="55"/>
      <c r="X813" s="55"/>
      <c r="Y813" s="55"/>
      <c r="Z813" s="55"/>
      <c r="AA813" s="55"/>
      <c r="AB813" s="55"/>
    </row>
    <row r="814" spans="1:28" ht="15">
      <c r="A814" s="55"/>
      <c r="B814" s="55"/>
      <c r="C814" s="55"/>
      <c r="D814" s="104"/>
      <c r="E814" s="93"/>
      <c r="F814" s="55"/>
      <c r="G814" s="55"/>
      <c r="H814" s="55"/>
      <c r="I814" s="55"/>
      <c r="J814" s="55"/>
      <c r="K814" s="55"/>
      <c r="L814" s="55"/>
      <c r="M814" s="55"/>
      <c r="N814" s="55"/>
      <c r="O814" s="55"/>
      <c r="P814" s="55"/>
      <c r="Q814" s="55"/>
      <c r="R814" s="55"/>
      <c r="S814" s="55"/>
      <c r="T814" s="55"/>
      <c r="U814" s="55"/>
      <c r="V814" s="55"/>
      <c r="W814" s="55"/>
      <c r="X814" s="55"/>
      <c r="Y814" s="55"/>
      <c r="Z814" s="55"/>
      <c r="AA814" s="55"/>
      <c r="AB814" s="55"/>
    </row>
    <row r="815" spans="1:28" ht="15">
      <c r="A815" s="55"/>
      <c r="B815" s="55"/>
      <c r="C815" s="55"/>
      <c r="D815" s="104"/>
      <c r="E815" s="93"/>
      <c r="F815" s="55"/>
      <c r="G815" s="55"/>
      <c r="H815" s="55"/>
      <c r="I815" s="55"/>
      <c r="J815" s="55"/>
      <c r="K815" s="55"/>
      <c r="L815" s="55"/>
      <c r="M815" s="55"/>
      <c r="N815" s="55"/>
      <c r="O815" s="55"/>
      <c r="P815" s="55"/>
      <c r="Q815" s="55"/>
      <c r="R815" s="55"/>
      <c r="S815" s="55"/>
      <c r="T815" s="55"/>
      <c r="U815" s="55"/>
      <c r="V815" s="55"/>
      <c r="W815" s="55"/>
      <c r="X815" s="55"/>
      <c r="Y815" s="55"/>
      <c r="Z815" s="55"/>
      <c r="AA815" s="55"/>
      <c r="AB815" s="55"/>
    </row>
    <row r="816" spans="1:28" ht="15">
      <c r="A816" s="55"/>
      <c r="B816" s="55"/>
      <c r="C816" s="55"/>
      <c r="D816" s="104"/>
      <c r="E816" s="93"/>
      <c r="F816" s="55"/>
      <c r="G816" s="55"/>
      <c r="H816" s="55"/>
      <c r="I816" s="55"/>
      <c r="J816" s="55"/>
      <c r="K816" s="55"/>
      <c r="L816" s="55"/>
      <c r="M816" s="55"/>
      <c r="N816" s="55"/>
      <c r="O816" s="55"/>
      <c r="P816" s="55"/>
      <c r="Q816" s="55"/>
      <c r="R816" s="55"/>
      <c r="S816" s="55"/>
      <c r="T816" s="55"/>
      <c r="U816" s="55"/>
      <c r="V816" s="55"/>
      <c r="W816" s="55"/>
      <c r="X816" s="55"/>
      <c r="Y816" s="55"/>
      <c r="Z816" s="55"/>
      <c r="AA816" s="55"/>
      <c r="AB816" s="55"/>
    </row>
    <row r="817" spans="1:28" ht="15">
      <c r="A817" s="55"/>
      <c r="B817" s="55"/>
      <c r="C817" s="55"/>
      <c r="D817" s="104"/>
      <c r="E817" s="93"/>
      <c r="F817" s="55"/>
      <c r="G817" s="55"/>
      <c r="H817" s="55"/>
      <c r="I817" s="55"/>
      <c r="J817" s="55"/>
      <c r="K817" s="55"/>
      <c r="L817" s="55"/>
      <c r="M817" s="55"/>
      <c r="N817" s="55"/>
      <c r="O817" s="55"/>
      <c r="P817" s="55"/>
      <c r="Q817" s="55"/>
      <c r="R817" s="55"/>
      <c r="S817" s="55"/>
      <c r="T817" s="55"/>
      <c r="U817" s="55"/>
      <c r="V817" s="55"/>
      <c r="W817" s="55"/>
      <c r="X817" s="55"/>
      <c r="Y817" s="55"/>
      <c r="Z817" s="55"/>
      <c r="AA817" s="55"/>
      <c r="AB817" s="55"/>
    </row>
    <row r="818" spans="1:28" ht="15">
      <c r="A818" s="55"/>
      <c r="B818" s="55"/>
      <c r="C818" s="55"/>
      <c r="D818" s="104"/>
      <c r="E818" s="93"/>
      <c r="F818" s="55"/>
      <c r="G818" s="55"/>
      <c r="H818" s="55"/>
      <c r="I818" s="55"/>
      <c r="J818" s="55"/>
      <c r="K818" s="55"/>
      <c r="L818" s="55"/>
      <c r="M818" s="55"/>
      <c r="N818" s="55"/>
      <c r="O818" s="55"/>
      <c r="P818" s="55"/>
      <c r="Q818" s="55"/>
      <c r="R818" s="55"/>
      <c r="S818" s="55"/>
      <c r="T818" s="55"/>
      <c r="U818" s="55"/>
      <c r="V818" s="55"/>
      <c r="W818" s="55"/>
      <c r="X818" s="55"/>
      <c r="Y818" s="55"/>
      <c r="Z818" s="55"/>
      <c r="AA818" s="55"/>
      <c r="AB818" s="55"/>
    </row>
    <row r="819" spans="1:28" ht="15">
      <c r="A819" s="55"/>
      <c r="B819" s="55"/>
      <c r="C819" s="55"/>
      <c r="D819" s="104"/>
      <c r="E819" s="93"/>
      <c r="F819" s="55"/>
      <c r="G819" s="55"/>
      <c r="H819" s="55"/>
      <c r="I819" s="55"/>
      <c r="J819" s="55"/>
      <c r="K819" s="55"/>
      <c r="L819" s="55"/>
      <c r="M819" s="55"/>
      <c r="N819" s="55"/>
      <c r="O819" s="55"/>
      <c r="P819" s="55"/>
      <c r="Q819" s="55"/>
      <c r="R819" s="55"/>
      <c r="S819" s="55"/>
      <c r="T819" s="55"/>
      <c r="U819" s="55"/>
      <c r="V819" s="55"/>
      <c r="W819" s="55"/>
      <c r="X819" s="55"/>
      <c r="Y819" s="55"/>
      <c r="Z819" s="55"/>
      <c r="AA819" s="55"/>
      <c r="AB819" s="55"/>
    </row>
    <row r="820" spans="1:28" ht="15">
      <c r="A820" s="55"/>
      <c r="B820" s="55"/>
      <c r="C820" s="55"/>
      <c r="D820" s="104"/>
      <c r="E820" s="93"/>
      <c r="F820" s="55"/>
      <c r="G820" s="55"/>
      <c r="H820" s="55"/>
      <c r="I820" s="55"/>
      <c r="J820" s="55"/>
      <c r="K820" s="55"/>
      <c r="L820" s="55"/>
      <c r="M820" s="55"/>
      <c r="N820" s="55"/>
      <c r="O820" s="55"/>
      <c r="P820" s="55"/>
      <c r="Q820" s="55"/>
      <c r="R820" s="55"/>
      <c r="S820" s="55"/>
      <c r="T820" s="55"/>
      <c r="U820" s="55"/>
      <c r="V820" s="55"/>
      <c r="W820" s="55"/>
      <c r="X820" s="55"/>
      <c r="Y820" s="55"/>
      <c r="Z820" s="55"/>
      <c r="AA820" s="55"/>
      <c r="AB820" s="55"/>
    </row>
    <row r="821" spans="1:28" ht="15">
      <c r="A821" s="55"/>
      <c r="B821" s="55"/>
      <c r="C821" s="55"/>
      <c r="D821" s="104"/>
      <c r="E821" s="93"/>
      <c r="F821" s="55"/>
      <c r="G821" s="55"/>
      <c r="H821" s="55"/>
      <c r="I821" s="55"/>
      <c r="J821" s="55"/>
      <c r="K821" s="55"/>
      <c r="L821" s="55"/>
      <c r="M821" s="55"/>
      <c r="N821" s="55"/>
      <c r="O821" s="55"/>
      <c r="P821" s="55"/>
      <c r="Q821" s="55"/>
      <c r="R821" s="55"/>
      <c r="S821" s="55"/>
      <c r="T821" s="55"/>
      <c r="U821" s="55"/>
      <c r="V821" s="55"/>
      <c r="W821" s="55"/>
      <c r="X821" s="55"/>
      <c r="Y821" s="55"/>
      <c r="Z821" s="55"/>
      <c r="AA821" s="55"/>
      <c r="AB821" s="55"/>
    </row>
    <row r="822" spans="1:28" ht="15">
      <c r="A822" s="55"/>
      <c r="B822" s="55"/>
      <c r="C822" s="55"/>
      <c r="D822" s="104"/>
      <c r="E822" s="93"/>
      <c r="F822" s="55"/>
      <c r="G822" s="55"/>
      <c r="H822" s="55"/>
      <c r="I822" s="55"/>
      <c r="J822" s="55"/>
      <c r="K822" s="55"/>
      <c r="L822" s="55"/>
      <c r="M822" s="55"/>
      <c r="N822" s="55"/>
      <c r="O822" s="55"/>
      <c r="P822" s="55"/>
      <c r="Q822" s="55"/>
      <c r="R822" s="55"/>
      <c r="S822" s="55"/>
      <c r="T822" s="55"/>
      <c r="U822" s="55"/>
      <c r="V822" s="55"/>
      <c r="W822" s="55"/>
      <c r="X822" s="55"/>
      <c r="Y822" s="55"/>
      <c r="Z822" s="55"/>
      <c r="AA822" s="55"/>
      <c r="AB822" s="55"/>
    </row>
    <row r="823" spans="1:28" ht="15">
      <c r="A823" s="55"/>
      <c r="B823" s="55"/>
      <c r="C823" s="55"/>
      <c r="D823" s="104"/>
      <c r="E823" s="93"/>
      <c r="F823" s="55"/>
      <c r="G823" s="55"/>
      <c r="H823" s="55"/>
      <c r="I823" s="55"/>
      <c r="J823" s="55"/>
      <c r="K823" s="55"/>
      <c r="L823" s="55"/>
      <c r="M823" s="55"/>
      <c r="N823" s="55"/>
      <c r="O823" s="55"/>
      <c r="P823" s="55"/>
      <c r="Q823" s="55"/>
      <c r="R823" s="55"/>
      <c r="S823" s="55"/>
      <c r="T823" s="55"/>
      <c r="U823" s="55"/>
      <c r="V823" s="55"/>
      <c r="W823" s="55"/>
      <c r="X823" s="55"/>
      <c r="Y823" s="55"/>
      <c r="Z823" s="55"/>
      <c r="AA823" s="55"/>
      <c r="AB823" s="55"/>
    </row>
    <row r="824" spans="1:28" ht="15">
      <c r="A824" s="55"/>
      <c r="B824" s="55"/>
      <c r="C824" s="55"/>
      <c r="D824" s="104"/>
      <c r="E824" s="93"/>
      <c r="F824" s="55"/>
      <c r="G824" s="55"/>
      <c r="H824" s="55"/>
      <c r="I824" s="55"/>
      <c r="J824" s="55"/>
      <c r="K824" s="55"/>
      <c r="L824" s="55"/>
      <c r="M824" s="55"/>
      <c r="N824" s="55"/>
      <c r="O824" s="55"/>
      <c r="P824" s="55"/>
      <c r="Q824" s="55"/>
      <c r="R824" s="55"/>
      <c r="S824" s="55"/>
      <c r="T824" s="55"/>
      <c r="U824" s="55"/>
      <c r="V824" s="55"/>
      <c r="W824" s="55"/>
      <c r="X824" s="55"/>
      <c r="Y824" s="55"/>
      <c r="Z824" s="55"/>
      <c r="AA824" s="55"/>
      <c r="AB824" s="55"/>
    </row>
    <row r="825" spans="1:28" ht="15">
      <c r="A825" s="55"/>
      <c r="B825" s="55"/>
      <c r="C825" s="55"/>
      <c r="D825" s="104"/>
      <c r="E825" s="93"/>
      <c r="F825" s="55"/>
      <c r="G825" s="55"/>
      <c r="H825" s="55"/>
      <c r="I825" s="55"/>
      <c r="J825" s="55"/>
      <c r="K825" s="55"/>
      <c r="L825" s="55"/>
      <c r="M825" s="55"/>
      <c r="N825" s="55"/>
      <c r="O825" s="55"/>
      <c r="P825" s="55"/>
      <c r="Q825" s="55"/>
      <c r="R825" s="55"/>
      <c r="S825" s="55"/>
      <c r="T825" s="55"/>
      <c r="U825" s="55"/>
      <c r="V825" s="55"/>
      <c r="W825" s="55"/>
      <c r="X825" s="55"/>
      <c r="Y825" s="55"/>
      <c r="Z825" s="55"/>
      <c r="AA825" s="55"/>
      <c r="AB825" s="55"/>
    </row>
    <row r="826" spans="1:28" ht="15">
      <c r="A826" s="55"/>
      <c r="B826" s="55"/>
      <c r="C826" s="55"/>
      <c r="D826" s="104"/>
      <c r="E826" s="93"/>
      <c r="F826" s="55"/>
      <c r="G826" s="55"/>
      <c r="H826" s="55"/>
      <c r="I826" s="55"/>
      <c r="J826" s="55"/>
      <c r="K826" s="55"/>
      <c r="L826" s="55"/>
      <c r="M826" s="55"/>
      <c r="N826" s="55"/>
      <c r="O826" s="55"/>
      <c r="P826" s="55"/>
      <c r="Q826" s="55"/>
      <c r="R826" s="55"/>
      <c r="S826" s="55"/>
      <c r="T826" s="55"/>
      <c r="U826" s="55"/>
      <c r="V826" s="55"/>
      <c r="W826" s="55"/>
      <c r="X826" s="55"/>
      <c r="Y826" s="55"/>
      <c r="Z826" s="55"/>
      <c r="AA826" s="55"/>
      <c r="AB826" s="55"/>
    </row>
    <row r="827" spans="1:28" ht="15">
      <c r="A827" s="55"/>
      <c r="B827" s="55"/>
      <c r="C827" s="55"/>
      <c r="D827" s="104"/>
      <c r="E827" s="93"/>
      <c r="F827" s="55"/>
      <c r="G827" s="55"/>
      <c r="H827" s="55"/>
      <c r="I827" s="55"/>
      <c r="J827" s="55"/>
      <c r="K827" s="55"/>
      <c r="L827" s="55"/>
      <c r="M827" s="55"/>
      <c r="N827" s="55"/>
      <c r="O827" s="55"/>
      <c r="P827" s="55"/>
      <c r="Q827" s="55"/>
      <c r="R827" s="55"/>
      <c r="S827" s="55"/>
      <c r="T827" s="55"/>
      <c r="U827" s="55"/>
      <c r="V827" s="55"/>
      <c r="W827" s="55"/>
      <c r="X827" s="55"/>
      <c r="Y827" s="55"/>
      <c r="Z827" s="55"/>
      <c r="AA827" s="55"/>
      <c r="AB827" s="55"/>
    </row>
    <row r="828" spans="1:28" ht="15">
      <c r="A828" s="55"/>
      <c r="B828" s="55"/>
      <c r="C828" s="55"/>
      <c r="D828" s="104"/>
      <c r="E828" s="93"/>
      <c r="F828" s="55"/>
      <c r="G828" s="55"/>
      <c r="H828" s="55"/>
      <c r="I828" s="55"/>
      <c r="J828" s="55"/>
      <c r="K828" s="55"/>
      <c r="L828" s="55"/>
      <c r="M828" s="55"/>
      <c r="N828" s="55"/>
      <c r="O828" s="55"/>
      <c r="P828" s="55"/>
      <c r="Q828" s="55"/>
      <c r="R828" s="55"/>
      <c r="S828" s="55"/>
      <c r="T828" s="55"/>
      <c r="U828" s="55"/>
      <c r="V828" s="55"/>
      <c r="W828" s="55"/>
      <c r="X828" s="55"/>
      <c r="Y828" s="55"/>
      <c r="Z828" s="55"/>
      <c r="AA828" s="55"/>
      <c r="AB828" s="55"/>
    </row>
    <row r="829" spans="1:28" ht="15">
      <c r="A829" s="55"/>
      <c r="B829" s="55"/>
      <c r="C829" s="55"/>
      <c r="D829" s="104"/>
      <c r="E829" s="93"/>
      <c r="F829" s="55"/>
      <c r="G829" s="55"/>
      <c r="H829" s="55"/>
      <c r="I829" s="55"/>
      <c r="J829" s="55"/>
      <c r="K829" s="55"/>
      <c r="L829" s="55"/>
      <c r="M829" s="55"/>
      <c r="N829" s="55"/>
      <c r="O829" s="55"/>
      <c r="P829" s="55"/>
      <c r="Q829" s="55"/>
      <c r="R829" s="55"/>
      <c r="S829" s="55"/>
      <c r="T829" s="55"/>
      <c r="U829" s="55"/>
      <c r="V829" s="55"/>
      <c r="W829" s="55"/>
      <c r="X829" s="55"/>
      <c r="Y829" s="55"/>
      <c r="Z829" s="55"/>
      <c r="AA829" s="55"/>
      <c r="AB829" s="55"/>
    </row>
    <row r="830" spans="1:28" ht="15">
      <c r="A830" s="55"/>
      <c r="B830" s="55"/>
      <c r="C830" s="55"/>
      <c r="D830" s="104"/>
      <c r="E830" s="93"/>
      <c r="F830" s="55"/>
      <c r="G830" s="55"/>
      <c r="H830" s="55"/>
      <c r="I830" s="55"/>
      <c r="J830" s="55"/>
      <c r="K830" s="55"/>
      <c r="L830" s="55"/>
      <c r="M830" s="55"/>
      <c r="N830" s="55"/>
      <c r="O830" s="55"/>
      <c r="P830" s="55"/>
      <c r="Q830" s="55"/>
      <c r="R830" s="55"/>
      <c r="S830" s="55"/>
      <c r="T830" s="55"/>
      <c r="U830" s="55"/>
      <c r="V830" s="55"/>
      <c r="W830" s="55"/>
      <c r="X830" s="55"/>
      <c r="Y830" s="55"/>
      <c r="Z830" s="55"/>
      <c r="AA830" s="55"/>
      <c r="AB830" s="55"/>
    </row>
    <row r="831" spans="1:28" ht="15">
      <c r="A831" s="55"/>
      <c r="B831" s="55"/>
      <c r="C831" s="55"/>
      <c r="D831" s="104"/>
      <c r="E831" s="93"/>
      <c r="F831" s="55"/>
      <c r="G831" s="55"/>
      <c r="H831" s="55"/>
      <c r="I831" s="55"/>
      <c r="J831" s="55"/>
      <c r="K831" s="55"/>
      <c r="L831" s="55"/>
      <c r="M831" s="55"/>
      <c r="N831" s="55"/>
      <c r="O831" s="55"/>
      <c r="P831" s="55"/>
      <c r="Q831" s="55"/>
      <c r="R831" s="55"/>
      <c r="S831" s="55"/>
      <c r="T831" s="55"/>
      <c r="U831" s="55"/>
      <c r="V831" s="55"/>
      <c r="W831" s="55"/>
      <c r="X831" s="55"/>
      <c r="Y831" s="55"/>
      <c r="Z831" s="55"/>
      <c r="AA831" s="55"/>
      <c r="AB831" s="55"/>
    </row>
    <row r="832" spans="1:28" ht="15">
      <c r="A832" s="55"/>
      <c r="B832" s="55"/>
      <c r="C832" s="55"/>
      <c r="D832" s="104"/>
      <c r="E832" s="93"/>
      <c r="F832" s="55"/>
      <c r="G832" s="55"/>
      <c r="H832" s="55"/>
      <c r="I832" s="55"/>
      <c r="J832" s="55"/>
      <c r="K832" s="55"/>
      <c r="L832" s="55"/>
      <c r="M832" s="55"/>
      <c r="N832" s="55"/>
      <c r="O832" s="55"/>
      <c r="P832" s="55"/>
      <c r="Q832" s="55"/>
      <c r="R832" s="55"/>
      <c r="S832" s="55"/>
      <c r="T832" s="55"/>
      <c r="U832" s="55"/>
      <c r="V832" s="55"/>
      <c r="W832" s="55"/>
      <c r="X832" s="55"/>
      <c r="Y832" s="55"/>
      <c r="Z832" s="55"/>
      <c r="AA832" s="55"/>
      <c r="AB832" s="55"/>
    </row>
    <row r="833" spans="1:28" ht="15">
      <c r="A833" s="55"/>
      <c r="B833" s="55"/>
      <c r="C833" s="55"/>
      <c r="D833" s="104"/>
      <c r="E833" s="93"/>
      <c r="F833" s="55"/>
      <c r="G833" s="55"/>
      <c r="H833" s="55"/>
      <c r="I833" s="55"/>
      <c r="J833" s="55"/>
      <c r="K833" s="55"/>
      <c r="L833" s="55"/>
      <c r="M833" s="55"/>
      <c r="N833" s="55"/>
      <c r="O833" s="55"/>
      <c r="P833" s="55"/>
      <c r="Q833" s="55"/>
      <c r="R833" s="55"/>
      <c r="S833" s="55"/>
      <c r="T833" s="55"/>
      <c r="U833" s="55"/>
      <c r="V833" s="55"/>
      <c r="W833" s="55"/>
      <c r="X833" s="55"/>
      <c r="Y833" s="55"/>
      <c r="Z833" s="55"/>
      <c r="AA833" s="55"/>
      <c r="AB833" s="55"/>
    </row>
    <row r="834" spans="1:28" ht="15">
      <c r="A834" s="55"/>
      <c r="B834" s="55"/>
      <c r="C834" s="55"/>
      <c r="D834" s="104"/>
      <c r="E834" s="93"/>
      <c r="F834" s="55"/>
      <c r="G834" s="55"/>
      <c r="H834" s="55"/>
      <c r="I834" s="55"/>
      <c r="J834" s="55"/>
      <c r="K834" s="55"/>
      <c r="L834" s="55"/>
      <c r="M834" s="55"/>
      <c r="N834" s="55"/>
      <c r="O834" s="55"/>
      <c r="P834" s="55"/>
      <c r="Q834" s="55"/>
      <c r="R834" s="55"/>
      <c r="S834" s="55"/>
      <c r="T834" s="55"/>
      <c r="U834" s="55"/>
      <c r="V834" s="55"/>
      <c r="W834" s="55"/>
      <c r="X834" s="55"/>
      <c r="Y834" s="55"/>
      <c r="Z834" s="55"/>
      <c r="AA834" s="55"/>
      <c r="AB834" s="55"/>
    </row>
    <row r="835" spans="1:28" ht="15">
      <c r="A835" s="55"/>
      <c r="B835" s="55"/>
      <c r="C835" s="55"/>
      <c r="D835" s="104"/>
      <c r="E835" s="93"/>
      <c r="F835" s="55"/>
      <c r="G835" s="55"/>
      <c r="H835" s="55"/>
      <c r="I835" s="55"/>
      <c r="J835" s="55"/>
      <c r="K835" s="55"/>
      <c r="L835" s="55"/>
      <c r="M835" s="55"/>
      <c r="N835" s="55"/>
      <c r="O835" s="55"/>
      <c r="P835" s="55"/>
      <c r="Q835" s="55"/>
      <c r="R835" s="55"/>
      <c r="S835" s="55"/>
      <c r="T835" s="55"/>
      <c r="U835" s="55"/>
      <c r="V835" s="55"/>
      <c r="W835" s="55"/>
      <c r="X835" s="55"/>
      <c r="Y835" s="55"/>
      <c r="Z835" s="55"/>
      <c r="AA835" s="55"/>
      <c r="AB835" s="55"/>
    </row>
    <row r="836" spans="1:28" ht="15">
      <c r="A836" s="55"/>
      <c r="B836" s="55"/>
      <c r="C836" s="55"/>
      <c r="D836" s="104"/>
      <c r="E836" s="93"/>
      <c r="F836" s="55"/>
      <c r="G836" s="55"/>
      <c r="H836" s="55"/>
      <c r="I836" s="55"/>
      <c r="J836" s="55"/>
      <c r="K836" s="55"/>
      <c r="L836" s="55"/>
      <c r="M836" s="55"/>
      <c r="N836" s="55"/>
      <c r="O836" s="55"/>
      <c r="P836" s="55"/>
      <c r="Q836" s="55"/>
      <c r="R836" s="55"/>
      <c r="S836" s="55"/>
      <c r="T836" s="55"/>
      <c r="U836" s="55"/>
      <c r="V836" s="55"/>
      <c r="W836" s="55"/>
      <c r="X836" s="55"/>
      <c r="Y836" s="55"/>
      <c r="Z836" s="55"/>
      <c r="AA836" s="55"/>
      <c r="AB836" s="55"/>
    </row>
    <row r="837" spans="1:28" ht="15">
      <c r="A837" s="55"/>
      <c r="B837" s="55"/>
      <c r="C837" s="55"/>
      <c r="D837" s="104"/>
      <c r="E837" s="93"/>
      <c r="F837" s="55"/>
      <c r="G837" s="55"/>
      <c r="H837" s="55"/>
      <c r="I837" s="55"/>
      <c r="J837" s="55"/>
      <c r="K837" s="55"/>
      <c r="L837" s="55"/>
      <c r="M837" s="55"/>
      <c r="N837" s="55"/>
      <c r="O837" s="55"/>
      <c r="P837" s="55"/>
      <c r="Q837" s="55"/>
      <c r="R837" s="55"/>
      <c r="S837" s="55"/>
      <c r="T837" s="55"/>
      <c r="U837" s="55"/>
      <c r="V837" s="55"/>
      <c r="W837" s="55"/>
      <c r="X837" s="55"/>
      <c r="Y837" s="55"/>
      <c r="Z837" s="55"/>
      <c r="AA837" s="55"/>
      <c r="AB837" s="55"/>
    </row>
    <row r="838" spans="1:28" ht="15">
      <c r="A838" s="55"/>
      <c r="B838" s="55"/>
      <c r="C838" s="55"/>
      <c r="D838" s="104"/>
      <c r="E838" s="93"/>
      <c r="F838" s="55"/>
      <c r="G838" s="55"/>
      <c r="H838" s="55"/>
      <c r="I838" s="55"/>
      <c r="J838" s="55"/>
      <c r="K838" s="55"/>
      <c r="L838" s="55"/>
      <c r="M838" s="55"/>
      <c r="N838" s="55"/>
      <c r="O838" s="55"/>
      <c r="P838" s="55"/>
      <c r="Q838" s="55"/>
      <c r="R838" s="55"/>
      <c r="S838" s="55"/>
      <c r="T838" s="55"/>
      <c r="U838" s="55"/>
      <c r="V838" s="55"/>
      <c r="W838" s="55"/>
      <c r="X838" s="55"/>
      <c r="Y838" s="55"/>
      <c r="Z838" s="55"/>
      <c r="AA838" s="55"/>
      <c r="AB838" s="55"/>
    </row>
    <row r="839" spans="1:28" ht="15">
      <c r="A839" s="55"/>
      <c r="B839" s="55"/>
      <c r="C839" s="55"/>
      <c r="D839" s="104"/>
      <c r="E839" s="93"/>
      <c r="F839" s="55"/>
      <c r="G839" s="55"/>
      <c r="H839" s="55"/>
      <c r="I839" s="55"/>
      <c r="J839" s="55"/>
      <c r="K839" s="55"/>
      <c r="L839" s="55"/>
      <c r="M839" s="55"/>
      <c r="N839" s="55"/>
      <c r="O839" s="55"/>
      <c r="P839" s="55"/>
      <c r="Q839" s="55"/>
      <c r="R839" s="55"/>
      <c r="S839" s="55"/>
      <c r="T839" s="55"/>
      <c r="U839" s="55"/>
      <c r="V839" s="55"/>
      <c r="W839" s="55"/>
      <c r="X839" s="55"/>
      <c r="Y839" s="55"/>
      <c r="Z839" s="55"/>
      <c r="AA839" s="55"/>
      <c r="AB839" s="55"/>
    </row>
    <row r="840" spans="1:28" ht="15">
      <c r="A840" s="55"/>
      <c r="B840" s="55"/>
      <c r="C840" s="55"/>
      <c r="D840" s="104"/>
      <c r="E840" s="93"/>
      <c r="F840" s="55"/>
      <c r="G840" s="55"/>
      <c r="H840" s="55"/>
      <c r="I840" s="55"/>
      <c r="J840" s="55"/>
      <c r="K840" s="55"/>
      <c r="L840" s="55"/>
      <c r="M840" s="55"/>
      <c r="N840" s="55"/>
      <c r="O840" s="55"/>
      <c r="P840" s="55"/>
      <c r="Q840" s="55"/>
      <c r="R840" s="55"/>
      <c r="S840" s="55"/>
      <c r="T840" s="55"/>
      <c r="U840" s="55"/>
      <c r="V840" s="55"/>
      <c r="W840" s="55"/>
      <c r="X840" s="55"/>
      <c r="Y840" s="55"/>
      <c r="Z840" s="55"/>
      <c r="AA840" s="55"/>
      <c r="AB840" s="55"/>
    </row>
    <row r="841" spans="1:28" ht="15">
      <c r="A841" s="55"/>
      <c r="B841" s="55"/>
      <c r="C841" s="55"/>
      <c r="D841" s="104"/>
      <c r="E841" s="93"/>
      <c r="F841" s="55"/>
      <c r="G841" s="55"/>
      <c r="H841" s="55"/>
      <c r="I841" s="55"/>
      <c r="J841" s="55"/>
      <c r="K841" s="55"/>
      <c r="L841" s="55"/>
      <c r="M841" s="55"/>
      <c r="N841" s="55"/>
      <c r="O841" s="55"/>
      <c r="P841" s="55"/>
      <c r="Q841" s="55"/>
      <c r="R841" s="55"/>
      <c r="S841" s="55"/>
      <c r="T841" s="55"/>
      <c r="U841" s="55"/>
      <c r="V841" s="55"/>
      <c r="W841" s="55"/>
      <c r="X841" s="55"/>
      <c r="Y841" s="55"/>
      <c r="Z841" s="55"/>
      <c r="AA841" s="55"/>
      <c r="AB841" s="55"/>
    </row>
    <row r="842" spans="1:28" ht="15">
      <c r="A842" s="55"/>
      <c r="B842" s="55"/>
      <c r="C842" s="55"/>
      <c r="D842" s="104"/>
      <c r="E842" s="93"/>
      <c r="F842" s="55"/>
      <c r="G842" s="55"/>
      <c r="H842" s="55"/>
      <c r="I842" s="55"/>
      <c r="J842" s="55"/>
      <c r="K842" s="55"/>
      <c r="L842" s="55"/>
      <c r="M842" s="55"/>
      <c r="N842" s="55"/>
      <c r="O842" s="55"/>
      <c r="P842" s="55"/>
      <c r="Q842" s="55"/>
      <c r="R842" s="55"/>
      <c r="S842" s="55"/>
      <c r="T842" s="55"/>
      <c r="U842" s="55"/>
      <c r="V842" s="55"/>
      <c r="W842" s="55"/>
      <c r="X842" s="55"/>
      <c r="Y842" s="55"/>
      <c r="Z842" s="55"/>
      <c r="AA842" s="55"/>
      <c r="AB842" s="55"/>
    </row>
    <row r="843" spans="1:28" ht="15">
      <c r="A843" s="55"/>
      <c r="B843" s="55"/>
      <c r="C843" s="55"/>
      <c r="D843" s="104"/>
      <c r="E843" s="93"/>
      <c r="F843" s="55"/>
      <c r="G843" s="55"/>
      <c r="H843" s="55"/>
      <c r="I843" s="55"/>
      <c r="J843" s="55"/>
      <c r="K843" s="55"/>
      <c r="L843" s="55"/>
      <c r="M843" s="55"/>
      <c r="N843" s="55"/>
      <c r="O843" s="55"/>
      <c r="P843" s="55"/>
      <c r="Q843" s="55"/>
      <c r="R843" s="55"/>
      <c r="S843" s="55"/>
      <c r="T843" s="55"/>
      <c r="U843" s="55"/>
      <c r="V843" s="55"/>
      <c r="W843" s="55"/>
      <c r="X843" s="55"/>
      <c r="Y843" s="55"/>
      <c r="Z843" s="55"/>
      <c r="AA843" s="55"/>
      <c r="AB843" s="55"/>
    </row>
    <row r="844" spans="1:28" ht="15">
      <c r="A844" s="55"/>
      <c r="B844" s="55"/>
      <c r="C844" s="55"/>
      <c r="D844" s="104"/>
      <c r="E844" s="93"/>
      <c r="F844" s="55"/>
      <c r="G844" s="55"/>
      <c r="H844" s="55"/>
      <c r="I844" s="55"/>
      <c r="J844" s="55"/>
      <c r="K844" s="55"/>
      <c r="L844" s="55"/>
      <c r="M844" s="55"/>
      <c r="N844" s="55"/>
      <c r="O844" s="55"/>
      <c r="P844" s="55"/>
      <c r="Q844" s="55"/>
      <c r="R844" s="55"/>
      <c r="S844" s="55"/>
      <c r="T844" s="55"/>
      <c r="U844" s="55"/>
      <c r="V844" s="55"/>
      <c r="W844" s="55"/>
      <c r="X844" s="55"/>
      <c r="Y844" s="55"/>
      <c r="Z844" s="55"/>
      <c r="AA844" s="55"/>
      <c r="AB844" s="55"/>
    </row>
    <row r="845" spans="1:28" ht="15">
      <c r="A845" s="55"/>
      <c r="B845" s="55"/>
      <c r="C845" s="55"/>
      <c r="D845" s="104"/>
      <c r="E845" s="93"/>
      <c r="F845" s="55"/>
      <c r="G845" s="55"/>
      <c r="H845" s="55"/>
      <c r="I845" s="55"/>
      <c r="J845" s="55"/>
      <c r="K845" s="55"/>
      <c r="L845" s="55"/>
      <c r="M845" s="55"/>
      <c r="N845" s="55"/>
      <c r="O845" s="55"/>
      <c r="P845" s="55"/>
      <c r="Q845" s="55"/>
      <c r="R845" s="55"/>
      <c r="S845" s="55"/>
      <c r="T845" s="55"/>
      <c r="U845" s="55"/>
      <c r="V845" s="55"/>
      <c r="W845" s="55"/>
      <c r="X845" s="55"/>
      <c r="Y845" s="55"/>
      <c r="Z845" s="55"/>
      <c r="AA845" s="55"/>
      <c r="AB845" s="55"/>
    </row>
    <row r="846" spans="1:28" ht="15">
      <c r="A846" s="55"/>
      <c r="B846" s="55"/>
      <c r="C846" s="55"/>
      <c r="D846" s="104"/>
      <c r="E846" s="93"/>
      <c r="F846" s="55"/>
      <c r="G846" s="55"/>
      <c r="H846" s="55"/>
      <c r="I846" s="55"/>
      <c r="J846" s="55"/>
      <c r="K846" s="55"/>
      <c r="L846" s="55"/>
      <c r="M846" s="55"/>
      <c r="N846" s="55"/>
      <c r="O846" s="55"/>
      <c r="P846" s="55"/>
      <c r="Q846" s="55"/>
      <c r="R846" s="55"/>
      <c r="S846" s="55"/>
      <c r="T846" s="55"/>
      <c r="U846" s="55"/>
      <c r="V846" s="55"/>
      <c r="W846" s="55"/>
      <c r="X846" s="55"/>
      <c r="Y846" s="55"/>
      <c r="Z846" s="55"/>
      <c r="AA846" s="55"/>
      <c r="AB846" s="55"/>
    </row>
    <row r="847" spans="1:28" ht="15">
      <c r="A847" s="55"/>
      <c r="B847" s="55"/>
      <c r="C847" s="55"/>
      <c r="D847" s="104"/>
      <c r="E847" s="93"/>
      <c r="F847" s="55"/>
      <c r="G847" s="55"/>
      <c r="H847" s="55"/>
      <c r="I847" s="55"/>
      <c r="J847" s="55"/>
      <c r="K847" s="55"/>
      <c r="L847" s="55"/>
      <c r="M847" s="55"/>
      <c r="N847" s="55"/>
      <c r="O847" s="55"/>
      <c r="P847" s="55"/>
      <c r="Q847" s="55"/>
      <c r="R847" s="55"/>
      <c r="S847" s="55"/>
      <c r="T847" s="55"/>
      <c r="U847" s="55"/>
      <c r="V847" s="55"/>
      <c r="W847" s="55"/>
      <c r="X847" s="55"/>
      <c r="Y847" s="55"/>
      <c r="Z847" s="55"/>
      <c r="AA847" s="55"/>
      <c r="AB847" s="55"/>
    </row>
    <row r="848" spans="1:28" ht="15">
      <c r="A848" s="55"/>
      <c r="B848" s="55"/>
      <c r="C848" s="55"/>
      <c r="D848" s="104"/>
      <c r="E848" s="93"/>
      <c r="F848" s="55"/>
      <c r="G848" s="55"/>
      <c r="H848" s="55"/>
      <c r="I848" s="55"/>
      <c r="J848" s="55"/>
      <c r="K848" s="55"/>
      <c r="L848" s="55"/>
      <c r="M848" s="55"/>
      <c r="N848" s="55"/>
      <c r="O848" s="55"/>
      <c r="P848" s="55"/>
      <c r="Q848" s="55"/>
      <c r="R848" s="55"/>
      <c r="S848" s="55"/>
      <c r="T848" s="55"/>
      <c r="U848" s="55"/>
      <c r="V848" s="55"/>
      <c r="W848" s="55"/>
      <c r="X848" s="55"/>
      <c r="Y848" s="55"/>
      <c r="Z848" s="55"/>
      <c r="AA848" s="55"/>
      <c r="AB848" s="55"/>
    </row>
    <row r="849" spans="1:28" ht="15">
      <c r="A849" s="55"/>
      <c r="B849" s="55"/>
      <c r="C849" s="55"/>
      <c r="D849" s="104"/>
      <c r="E849" s="93"/>
      <c r="F849" s="55"/>
      <c r="G849" s="55"/>
      <c r="H849" s="55"/>
      <c r="I849" s="55"/>
      <c r="J849" s="55"/>
      <c r="K849" s="55"/>
      <c r="L849" s="55"/>
      <c r="M849" s="55"/>
      <c r="N849" s="55"/>
      <c r="O849" s="55"/>
      <c r="P849" s="55"/>
      <c r="Q849" s="55"/>
      <c r="R849" s="55"/>
      <c r="S849" s="55"/>
      <c r="T849" s="55"/>
      <c r="U849" s="55"/>
      <c r="V849" s="55"/>
      <c r="W849" s="55"/>
      <c r="X849" s="55"/>
      <c r="Y849" s="55"/>
      <c r="Z849" s="55"/>
      <c r="AA849" s="55"/>
      <c r="AB849" s="55"/>
    </row>
    <row r="850" spans="1:28" ht="15">
      <c r="A850" s="55"/>
      <c r="B850" s="55"/>
      <c r="C850" s="55"/>
      <c r="D850" s="104"/>
      <c r="E850" s="93"/>
      <c r="F850" s="55"/>
      <c r="G850" s="55"/>
      <c r="H850" s="55"/>
      <c r="I850" s="55"/>
      <c r="J850" s="55"/>
      <c r="K850" s="55"/>
      <c r="L850" s="55"/>
      <c r="M850" s="55"/>
      <c r="N850" s="55"/>
      <c r="O850" s="55"/>
      <c r="P850" s="55"/>
      <c r="Q850" s="55"/>
      <c r="R850" s="55"/>
      <c r="S850" s="55"/>
      <c r="T850" s="55"/>
      <c r="U850" s="55"/>
      <c r="V850" s="55"/>
      <c r="W850" s="55"/>
      <c r="X850" s="55"/>
      <c r="Y850" s="55"/>
      <c r="Z850" s="55"/>
      <c r="AA850" s="55"/>
      <c r="AB850" s="55"/>
    </row>
    <row r="851" spans="1:28" ht="15">
      <c r="A851" s="55"/>
      <c r="B851" s="55"/>
      <c r="C851" s="55"/>
      <c r="D851" s="104"/>
      <c r="E851" s="93"/>
      <c r="F851" s="55"/>
      <c r="G851" s="55"/>
      <c r="H851" s="55"/>
      <c r="I851" s="55"/>
      <c r="J851" s="55"/>
      <c r="K851" s="55"/>
      <c r="L851" s="55"/>
      <c r="M851" s="55"/>
      <c r="N851" s="55"/>
      <c r="O851" s="55"/>
      <c r="P851" s="55"/>
      <c r="Q851" s="55"/>
      <c r="R851" s="55"/>
      <c r="S851" s="55"/>
      <c r="T851" s="55"/>
      <c r="U851" s="55"/>
      <c r="V851" s="55"/>
      <c r="W851" s="55"/>
      <c r="X851" s="55"/>
      <c r="Y851" s="55"/>
      <c r="Z851" s="55"/>
      <c r="AA851" s="55"/>
      <c r="AB851" s="55"/>
    </row>
    <row r="852" spans="1:28" ht="15">
      <c r="A852" s="55"/>
      <c r="B852" s="55"/>
      <c r="C852" s="55"/>
      <c r="D852" s="104"/>
      <c r="E852" s="93"/>
      <c r="F852" s="55"/>
      <c r="G852" s="55"/>
      <c r="H852" s="55"/>
      <c r="I852" s="55"/>
      <c r="J852" s="55"/>
      <c r="K852" s="55"/>
      <c r="L852" s="55"/>
      <c r="M852" s="55"/>
      <c r="N852" s="55"/>
      <c r="O852" s="55"/>
      <c r="P852" s="55"/>
      <c r="Q852" s="55"/>
      <c r="R852" s="55"/>
      <c r="S852" s="55"/>
      <c r="T852" s="55"/>
      <c r="U852" s="55"/>
      <c r="V852" s="55"/>
      <c r="W852" s="55"/>
      <c r="X852" s="55"/>
      <c r="Y852" s="55"/>
      <c r="Z852" s="55"/>
      <c r="AA852" s="55"/>
      <c r="AB852" s="55"/>
    </row>
    <row r="853" spans="1:28" ht="15">
      <c r="A853" s="55"/>
      <c r="B853" s="55"/>
      <c r="C853" s="55"/>
      <c r="D853" s="104"/>
      <c r="E853" s="93"/>
      <c r="F853" s="55"/>
      <c r="G853" s="55"/>
      <c r="H853" s="55"/>
      <c r="I853" s="55"/>
      <c r="J853" s="55"/>
      <c r="K853" s="55"/>
      <c r="L853" s="55"/>
      <c r="M853" s="55"/>
      <c r="N853" s="55"/>
      <c r="O853" s="55"/>
      <c r="P853" s="55"/>
      <c r="Q853" s="55"/>
      <c r="R853" s="55"/>
      <c r="S853" s="55"/>
      <c r="T853" s="55"/>
      <c r="U853" s="55"/>
      <c r="V853" s="55"/>
      <c r="W853" s="55"/>
      <c r="X853" s="55"/>
      <c r="Y853" s="55"/>
      <c r="Z853" s="55"/>
      <c r="AA853" s="55"/>
      <c r="AB853" s="55"/>
    </row>
    <row r="854" spans="1:28" ht="15">
      <c r="A854" s="55"/>
      <c r="B854" s="55"/>
      <c r="C854" s="55"/>
      <c r="D854" s="104"/>
      <c r="E854" s="93"/>
      <c r="F854" s="55"/>
      <c r="G854" s="55"/>
      <c r="H854" s="55"/>
      <c r="I854" s="55"/>
      <c r="J854" s="55"/>
      <c r="K854" s="55"/>
      <c r="L854" s="55"/>
      <c r="M854" s="55"/>
      <c r="N854" s="55"/>
      <c r="O854" s="55"/>
      <c r="P854" s="55"/>
      <c r="Q854" s="55"/>
      <c r="R854" s="55"/>
      <c r="S854" s="55"/>
      <c r="T854" s="55"/>
      <c r="U854" s="55"/>
      <c r="V854" s="55"/>
      <c r="W854" s="55"/>
      <c r="X854" s="55"/>
      <c r="Y854" s="55"/>
      <c r="Z854" s="55"/>
      <c r="AA854" s="55"/>
      <c r="AB854" s="55"/>
    </row>
    <row r="855" spans="1:28" ht="15">
      <c r="A855" s="55"/>
      <c r="B855" s="55"/>
      <c r="C855" s="55"/>
      <c r="D855" s="104"/>
      <c r="E855" s="93"/>
      <c r="F855" s="55"/>
      <c r="G855" s="55"/>
      <c r="H855" s="55"/>
      <c r="I855" s="55"/>
      <c r="J855" s="55"/>
      <c r="K855" s="55"/>
      <c r="L855" s="55"/>
      <c r="M855" s="55"/>
      <c r="N855" s="55"/>
      <c r="O855" s="55"/>
      <c r="P855" s="55"/>
      <c r="Q855" s="55"/>
      <c r="R855" s="55"/>
      <c r="S855" s="55"/>
      <c r="T855" s="55"/>
      <c r="U855" s="55"/>
      <c r="V855" s="55"/>
      <c r="W855" s="55"/>
      <c r="X855" s="55"/>
      <c r="Y855" s="55"/>
      <c r="Z855" s="55"/>
      <c r="AA855" s="55"/>
      <c r="AB855" s="55"/>
    </row>
    <row r="856" spans="1:28" ht="15">
      <c r="A856" s="55"/>
      <c r="B856" s="55"/>
      <c r="C856" s="55"/>
      <c r="D856" s="104"/>
      <c r="E856" s="93"/>
      <c r="F856" s="55"/>
      <c r="G856" s="55"/>
      <c r="H856" s="55"/>
      <c r="I856" s="55"/>
      <c r="J856" s="55"/>
      <c r="K856" s="55"/>
      <c r="L856" s="55"/>
      <c r="M856" s="55"/>
      <c r="N856" s="55"/>
      <c r="O856" s="55"/>
      <c r="P856" s="55"/>
      <c r="Q856" s="55"/>
      <c r="R856" s="55"/>
      <c r="S856" s="55"/>
      <c r="T856" s="55"/>
      <c r="U856" s="55"/>
      <c r="V856" s="55"/>
      <c r="W856" s="55"/>
      <c r="X856" s="55"/>
      <c r="Y856" s="55"/>
      <c r="Z856" s="55"/>
      <c r="AA856" s="55"/>
      <c r="AB856" s="55"/>
    </row>
    <row r="857" spans="1:28" ht="15">
      <c r="A857" s="55"/>
      <c r="B857" s="55"/>
      <c r="C857" s="55"/>
      <c r="D857" s="104"/>
      <c r="E857" s="93"/>
      <c r="F857" s="55"/>
      <c r="G857" s="55"/>
      <c r="H857" s="55"/>
      <c r="I857" s="55"/>
      <c r="J857" s="55"/>
      <c r="K857" s="55"/>
      <c r="L857" s="55"/>
      <c r="M857" s="55"/>
      <c r="N857" s="55"/>
      <c r="O857" s="55"/>
      <c r="P857" s="55"/>
      <c r="Q857" s="55"/>
      <c r="R857" s="55"/>
      <c r="S857" s="55"/>
      <c r="T857" s="55"/>
      <c r="U857" s="55"/>
      <c r="V857" s="55"/>
      <c r="W857" s="55"/>
      <c r="X857" s="55"/>
      <c r="Y857" s="55"/>
      <c r="Z857" s="55"/>
      <c r="AA857" s="55"/>
      <c r="AB857" s="55"/>
    </row>
    <row r="858" spans="1:28" ht="15">
      <c r="A858" s="55"/>
      <c r="B858" s="55"/>
      <c r="C858" s="55"/>
      <c r="D858" s="104"/>
      <c r="E858" s="93"/>
      <c r="F858" s="55"/>
      <c r="G858" s="55"/>
      <c r="H858" s="55"/>
      <c r="I858" s="55"/>
      <c r="J858" s="55"/>
      <c r="K858" s="55"/>
      <c r="L858" s="55"/>
      <c r="M858" s="55"/>
      <c r="N858" s="55"/>
      <c r="O858" s="55"/>
      <c r="P858" s="55"/>
      <c r="Q858" s="55"/>
      <c r="R858" s="55"/>
      <c r="S858" s="55"/>
      <c r="T858" s="55"/>
      <c r="U858" s="55"/>
      <c r="V858" s="55"/>
      <c r="W858" s="55"/>
      <c r="X858" s="55"/>
      <c r="Y858" s="55"/>
      <c r="Z858" s="55"/>
      <c r="AA858" s="55"/>
      <c r="AB858" s="55"/>
    </row>
    <row r="859" spans="1:28" ht="15">
      <c r="A859" s="55"/>
      <c r="B859" s="55"/>
      <c r="C859" s="55"/>
      <c r="D859" s="104"/>
      <c r="E859" s="93"/>
      <c r="F859" s="55"/>
      <c r="G859" s="55"/>
      <c r="H859" s="55"/>
      <c r="I859" s="55"/>
      <c r="J859" s="55"/>
      <c r="K859" s="55"/>
      <c r="L859" s="55"/>
      <c r="M859" s="55"/>
      <c r="N859" s="55"/>
      <c r="O859" s="55"/>
      <c r="P859" s="55"/>
      <c r="Q859" s="55"/>
      <c r="R859" s="55"/>
      <c r="S859" s="55"/>
      <c r="T859" s="55"/>
      <c r="U859" s="55"/>
      <c r="V859" s="55"/>
      <c r="W859" s="55"/>
      <c r="X859" s="55"/>
      <c r="Y859" s="55"/>
      <c r="Z859" s="55"/>
      <c r="AA859" s="55"/>
      <c r="AB859" s="55"/>
    </row>
    <row r="860" spans="1:28" ht="15">
      <c r="A860" s="55"/>
      <c r="B860" s="55"/>
      <c r="C860" s="55"/>
      <c r="D860" s="104"/>
      <c r="E860" s="93"/>
      <c r="F860" s="55"/>
      <c r="G860" s="55"/>
      <c r="H860" s="55"/>
      <c r="I860" s="55"/>
      <c r="J860" s="55"/>
      <c r="K860" s="55"/>
      <c r="L860" s="55"/>
      <c r="M860" s="55"/>
      <c r="N860" s="55"/>
      <c r="O860" s="55"/>
      <c r="P860" s="55"/>
      <c r="Q860" s="55"/>
      <c r="R860" s="55"/>
      <c r="S860" s="55"/>
      <c r="T860" s="55"/>
      <c r="U860" s="55"/>
      <c r="V860" s="55"/>
      <c r="W860" s="55"/>
      <c r="X860" s="55"/>
      <c r="Y860" s="55"/>
      <c r="Z860" s="55"/>
      <c r="AA860" s="55"/>
      <c r="AB860" s="55"/>
    </row>
    <row r="861" spans="1:28" ht="15">
      <c r="A861" s="55"/>
      <c r="B861" s="55"/>
      <c r="C861" s="55"/>
      <c r="D861" s="104"/>
      <c r="E861" s="93"/>
      <c r="F861" s="55"/>
      <c r="G861" s="55"/>
      <c r="H861" s="55"/>
      <c r="I861" s="55"/>
      <c r="J861" s="55"/>
      <c r="K861" s="55"/>
      <c r="L861" s="55"/>
      <c r="M861" s="55"/>
      <c r="N861" s="55"/>
      <c r="O861" s="55"/>
      <c r="P861" s="55"/>
      <c r="Q861" s="55"/>
      <c r="R861" s="55"/>
      <c r="S861" s="55"/>
      <c r="T861" s="55"/>
      <c r="U861" s="55"/>
      <c r="V861" s="55"/>
      <c r="W861" s="55"/>
      <c r="X861" s="55"/>
      <c r="Y861" s="55"/>
      <c r="Z861" s="55"/>
      <c r="AA861" s="55"/>
      <c r="AB861" s="55"/>
    </row>
    <row r="862" spans="1:28" ht="15">
      <c r="A862" s="55"/>
      <c r="B862" s="55"/>
      <c r="C862" s="55"/>
      <c r="D862" s="104"/>
      <c r="E862" s="93"/>
      <c r="F862" s="55"/>
      <c r="G862" s="55"/>
      <c r="H862" s="55"/>
      <c r="I862" s="55"/>
      <c r="J862" s="55"/>
      <c r="K862" s="55"/>
      <c r="L862" s="55"/>
      <c r="M862" s="55"/>
      <c r="N862" s="55"/>
      <c r="O862" s="55"/>
      <c r="P862" s="55"/>
      <c r="Q862" s="55"/>
      <c r="R862" s="55"/>
      <c r="S862" s="55"/>
      <c r="T862" s="55"/>
      <c r="U862" s="55"/>
      <c r="V862" s="55"/>
      <c r="W862" s="55"/>
      <c r="X862" s="55"/>
      <c r="Y862" s="55"/>
      <c r="Z862" s="55"/>
      <c r="AA862" s="55"/>
      <c r="AB862" s="55"/>
    </row>
    <row r="863" spans="1:28" ht="15">
      <c r="A863" s="55"/>
      <c r="B863" s="55"/>
      <c r="C863" s="55"/>
      <c r="D863" s="104"/>
      <c r="E863" s="93"/>
      <c r="F863" s="55"/>
      <c r="G863" s="55"/>
      <c r="H863" s="55"/>
      <c r="I863" s="55"/>
      <c r="J863" s="55"/>
      <c r="K863" s="55"/>
      <c r="L863" s="55"/>
      <c r="M863" s="55"/>
      <c r="N863" s="55"/>
      <c r="O863" s="55"/>
      <c r="P863" s="55"/>
      <c r="Q863" s="55"/>
      <c r="R863" s="55"/>
      <c r="S863" s="55"/>
      <c r="T863" s="55"/>
      <c r="U863" s="55"/>
      <c r="V863" s="55"/>
      <c r="W863" s="55"/>
      <c r="X863" s="55"/>
      <c r="Y863" s="55"/>
      <c r="Z863" s="55"/>
      <c r="AA863" s="55"/>
      <c r="AB863" s="55"/>
    </row>
    <row r="864" spans="1:28" ht="15">
      <c r="A864" s="55"/>
      <c r="B864" s="55"/>
      <c r="C864" s="55"/>
      <c r="D864" s="104"/>
      <c r="E864" s="93"/>
      <c r="F864" s="55"/>
      <c r="G864" s="55"/>
      <c r="H864" s="55"/>
      <c r="I864" s="55"/>
      <c r="J864" s="55"/>
      <c r="K864" s="55"/>
      <c r="L864" s="55"/>
      <c r="M864" s="55"/>
      <c r="N864" s="55"/>
      <c r="O864" s="55"/>
      <c r="P864" s="55"/>
      <c r="Q864" s="55"/>
      <c r="R864" s="55"/>
      <c r="S864" s="55"/>
      <c r="T864" s="55"/>
      <c r="U864" s="55"/>
      <c r="V864" s="55"/>
      <c r="W864" s="55"/>
      <c r="X864" s="55"/>
      <c r="Y864" s="55"/>
      <c r="Z864" s="55"/>
      <c r="AA864" s="55"/>
      <c r="AB864" s="55"/>
    </row>
    <row r="865" spans="1:28" ht="15">
      <c r="A865" s="55"/>
      <c r="B865" s="55"/>
      <c r="C865" s="55"/>
      <c r="D865" s="104"/>
      <c r="E865" s="93"/>
      <c r="F865" s="55"/>
      <c r="G865" s="55"/>
      <c r="H865" s="55"/>
      <c r="I865" s="55"/>
      <c r="J865" s="55"/>
      <c r="K865" s="55"/>
      <c r="L865" s="55"/>
      <c r="M865" s="55"/>
      <c r="N865" s="55"/>
      <c r="O865" s="55"/>
      <c r="P865" s="55"/>
      <c r="Q865" s="55"/>
      <c r="R865" s="55"/>
      <c r="S865" s="55"/>
      <c r="T865" s="55"/>
      <c r="U865" s="55"/>
      <c r="V865" s="55"/>
      <c r="W865" s="55"/>
      <c r="X865" s="55"/>
      <c r="Y865" s="55"/>
      <c r="Z865" s="55"/>
      <c r="AA865" s="55"/>
      <c r="AB865" s="55"/>
    </row>
    <row r="866" spans="1:28" ht="15">
      <c r="A866" s="55"/>
      <c r="B866" s="55"/>
      <c r="C866" s="55"/>
      <c r="D866" s="104"/>
      <c r="E866" s="93"/>
      <c r="F866" s="55"/>
      <c r="G866" s="55"/>
      <c r="H866" s="55"/>
      <c r="I866" s="55"/>
      <c r="J866" s="55"/>
      <c r="K866" s="55"/>
      <c r="L866" s="55"/>
      <c r="M866" s="55"/>
      <c r="N866" s="55"/>
      <c r="O866" s="55"/>
      <c r="P866" s="55"/>
      <c r="Q866" s="55"/>
      <c r="R866" s="55"/>
      <c r="S866" s="55"/>
      <c r="T866" s="55"/>
      <c r="U866" s="55"/>
      <c r="V866" s="55"/>
      <c r="W866" s="55"/>
      <c r="X866" s="55"/>
      <c r="Y866" s="55"/>
      <c r="Z866" s="55"/>
      <c r="AA866" s="55"/>
      <c r="AB866" s="55"/>
    </row>
    <row r="867" spans="1:28" ht="15">
      <c r="A867" s="55"/>
      <c r="B867" s="55"/>
      <c r="C867" s="55"/>
      <c r="D867" s="104"/>
      <c r="E867" s="93"/>
      <c r="F867" s="55"/>
      <c r="G867" s="55"/>
      <c r="H867" s="55"/>
      <c r="I867" s="55"/>
      <c r="J867" s="55"/>
      <c r="K867" s="55"/>
      <c r="L867" s="55"/>
      <c r="M867" s="55"/>
      <c r="N867" s="55"/>
      <c r="O867" s="55"/>
      <c r="P867" s="55"/>
      <c r="Q867" s="55"/>
      <c r="R867" s="55"/>
      <c r="S867" s="55"/>
      <c r="T867" s="55"/>
      <c r="U867" s="55"/>
      <c r="V867" s="55"/>
      <c r="W867" s="55"/>
      <c r="X867" s="55"/>
      <c r="Y867" s="55"/>
      <c r="Z867" s="55"/>
      <c r="AA867" s="55"/>
      <c r="AB867" s="55"/>
    </row>
    <row r="868" spans="1:28" ht="15">
      <c r="A868" s="55"/>
      <c r="B868" s="55"/>
      <c r="C868" s="55"/>
      <c r="D868" s="104"/>
      <c r="E868" s="93"/>
      <c r="F868" s="55"/>
      <c r="G868" s="55"/>
      <c r="H868" s="55"/>
      <c r="I868" s="55"/>
      <c r="J868" s="55"/>
      <c r="K868" s="55"/>
      <c r="L868" s="55"/>
      <c r="M868" s="55"/>
      <c r="N868" s="55"/>
      <c r="O868" s="55"/>
      <c r="P868" s="55"/>
      <c r="Q868" s="55"/>
      <c r="R868" s="55"/>
      <c r="S868" s="55"/>
      <c r="T868" s="55"/>
      <c r="U868" s="55"/>
      <c r="V868" s="55"/>
      <c r="W868" s="55"/>
      <c r="X868" s="55"/>
      <c r="Y868" s="55"/>
      <c r="Z868" s="55"/>
      <c r="AA868" s="55"/>
      <c r="AB868" s="55"/>
    </row>
    <row r="869" spans="1:28" ht="15">
      <c r="A869" s="55"/>
      <c r="B869" s="55"/>
      <c r="C869" s="55"/>
      <c r="D869" s="104"/>
      <c r="E869" s="93"/>
      <c r="F869" s="55"/>
      <c r="G869" s="55"/>
      <c r="H869" s="55"/>
      <c r="I869" s="55"/>
      <c r="J869" s="55"/>
      <c r="K869" s="55"/>
      <c r="L869" s="55"/>
      <c r="M869" s="55"/>
      <c r="N869" s="55"/>
      <c r="O869" s="55"/>
      <c r="P869" s="55"/>
      <c r="Q869" s="55"/>
      <c r="R869" s="55"/>
      <c r="S869" s="55"/>
      <c r="T869" s="55"/>
      <c r="U869" s="55"/>
      <c r="V869" s="55"/>
      <c r="W869" s="55"/>
      <c r="X869" s="55"/>
      <c r="Y869" s="55"/>
      <c r="Z869" s="55"/>
      <c r="AA869" s="55"/>
      <c r="AB869" s="55"/>
    </row>
    <row r="870" spans="1:28" ht="15">
      <c r="A870" s="55"/>
      <c r="B870" s="55"/>
      <c r="C870" s="55"/>
      <c r="D870" s="104"/>
      <c r="E870" s="93"/>
      <c r="F870" s="55"/>
      <c r="G870" s="55"/>
      <c r="H870" s="55"/>
      <c r="I870" s="55"/>
      <c r="J870" s="55"/>
      <c r="K870" s="55"/>
      <c r="L870" s="55"/>
      <c r="M870" s="55"/>
      <c r="N870" s="55"/>
      <c r="O870" s="55"/>
      <c r="P870" s="55"/>
      <c r="Q870" s="55"/>
      <c r="R870" s="55"/>
      <c r="S870" s="55"/>
      <c r="T870" s="55"/>
      <c r="U870" s="55"/>
      <c r="V870" s="55"/>
      <c r="W870" s="55"/>
      <c r="X870" s="55"/>
      <c r="Y870" s="55"/>
      <c r="Z870" s="55"/>
      <c r="AA870" s="55"/>
      <c r="AB870" s="55"/>
    </row>
    <row r="871" spans="1:28" ht="15">
      <c r="A871" s="55"/>
      <c r="B871" s="55"/>
      <c r="C871" s="55"/>
      <c r="D871" s="104"/>
      <c r="E871" s="93"/>
      <c r="F871" s="55"/>
      <c r="G871" s="55"/>
      <c r="H871" s="55"/>
      <c r="I871" s="55"/>
      <c r="J871" s="55"/>
      <c r="K871" s="55"/>
      <c r="L871" s="55"/>
      <c r="M871" s="55"/>
      <c r="N871" s="55"/>
      <c r="O871" s="55"/>
      <c r="P871" s="55"/>
      <c r="Q871" s="55"/>
      <c r="R871" s="55"/>
      <c r="S871" s="55"/>
      <c r="T871" s="55"/>
      <c r="U871" s="55"/>
      <c r="V871" s="55"/>
      <c r="W871" s="55"/>
      <c r="X871" s="55"/>
      <c r="Y871" s="55"/>
      <c r="Z871" s="55"/>
      <c r="AA871" s="55"/>
      <c r="AB871" s="55"/>
    </row>
    <row r="872" spans="1:28" ht="15">
      <c r="A872" s="55"/>
      <c r="B872" s="55"/>
      <c r="C872" s="55"/>
      <c r="D872" s="104"/>
      <c r="E872" s="93"/>
      <c r="F872" s="55"/>
      <c r="G872" s="55"/>
      <c r="H872" s="55"/>
      <c r="I872" s="55"/>
      <c r="J872" s="55"/>
      <c r="K872" s="55"/>
      <c r="L872" s="55"/>
      <c r="M872" s="55"/>
      <c r="N872" s="55"/>
      <c r="O872" s="55"/>
      <c r="P872" s="55"/>
      <c r="Q872" s="55"/>
      <c r="R872" s="55"/>
      <c r="S872" s="55"/>
      <c r="T872" s="55"/>
      <c r="U872" s="55"/>
      <c r="V872" s="55"/>
      <c r="W872" s="55"/>
      <c r="X872" s="55"/>
      <c r="Y872" s="55"/>
      <c r="Z872" s="55"/>
      <c r="AA872" s="55"/>
      <c r="AB872" s="55"/>
    </row>
    <row r="873" spans="1:28" ht="15">
      <c r="A873" s="55"/>
      <c r="B873" s="55"/>
      <c r="C873" s="55"/>
      <c r="D873" s="104"/>
      <c r="E873" s="93"/>
      <c r="F873" s="55"/>
      <c r="G873" s="55"/>
      <c r="H873" s="55"/>
      <c r="I873" s="55"/>
      <c r="J873" s="55"/>
      <c r="K873" s="55"/>
      <c r="L873" s="55"/>
      <c r="M873" s="55"/>
      <c r="N873" s="55"/>
      <c r="O873" s="55"/>
      <c r="P873" s="55"/>
      <c r="Q873" s="55"/>
      <c r="R873" s="55"/>
      <c r="S873" s="55"/>
      <c r="T873" s="55"/>
      <c r="U873" s="55"/>
      <c r="V873" s="55"/>
      <c r="W873" s="55"/>
      <c r="X873" s="55"/>
      <c r="Y873" s="55"/>
      <c r="Z873" s="55"/>
      <c r="AA873" s="55"/>
      <c r="AB873" s="55"/>
    </row>
    <row r="874" spans="1:28" ht="15">
      <c r="A874" s="55"/>
      <c r="B874" s="55"/>
      <c r="C874" s="55"/>
      <c r="D874" s="104"/>
      <c r="E874" s="93"/>
      <c r="F874" s="55"/>
      <c r="G874" s="55"/>
      <c r="H874" s="55"/>
      <c r="I874" s="55"/>
      <c r="J874" s="55"/>
      <c r="K874" s="55"/>
      <c r="L874" s="55"/>
      <c r="M874" s="55"/>
      <c r="N874" s="55"/>
      <c r="O874" s="55"/>
      <c r="P874" s="55"/>
      <c r="Q874" s="55"/>
      <c r="R874" s="55"/>
      <c r="S874" s="55"/>
      <c r="T874" s="55"/>
      <c r="U874" s="55"/>
      <c r="V874" s="55"/>
      <c r="W874" s="55"/>
      <c r="X874" s="55"/>
      <c r="Y874" s="55"/>
      <c r="Z874" s="55"/>
      <c r="AA874" s="55"/>
      <c r="AB874" s="55"/>
    </row>
    <row r="875" spans="1:28" ht="15">
      <c r="A875" s="55"/>
      <c r="B875" s="55"/>
      <c r="C875" s="55"/>
      <c r="D875" s="104"/>
      <c r="E875" s="93"/>
      <c r="F875" s="55"/>
      <c r="G875" s="55"/>
      <c r="H875" s="55"/>
      <c r="I875" s="55"/>
      <c r="J875" s="55"/>
      <c r="K875" s="55"/>
      <c r="L875" s="55"/>
      <c r="M875" s="55"/>
      <c r="N875" s="55"/>
      <c r="O875" s="55"/>
      <c r="P875" s="55"/>
      <c r="Q875" s="55"/>
      <c r="R875" s="55"/>
      <c r="S875" s="55"/>
      <c r="T875" s="55"/>
      <c r="U875" s="55"/>
      <c r="V875" s="55"/>
      <c r="W875" s="55"/>
      <c r="X875" s="55"/>
      <c r="Y875" s="55"/>
      <c r="Z875" s="55"/>
      <c r="AA875" s="55"/>
      <c r="AB875" s="55"/>
    </row>
    <row r="876" spans="1:28" ht="15">
      <c r="A876" s="55"/>
      <c r="B876" s="55"/>
      <c r="C876" s="55"/>
      <c r="D876" s="104"/>
      <c r="E876" s="93"/>
      <c r="F876" s="55"/>
      <c r="G876" s="55"/>
      <c r="H876" s="55"/>
      <c r="I876" s="55"/>
      <c r="J876" s="55"/>
      <c r="K876" s="55"/>
      <c r="L876" s="55"/>
      <c r="M876" s="55"/>
      <c r="N876" s="55"/>
      <c r="O876" s="55"/>
      <c r="P876" s="55"/>
      <c r="Q876" s="55"/>
      <c r="R876" s="55"/>
      <c r="S876" s="55"/>
      <c r="T876" s="55"/>
      <c r="U876" s="55"/>
      <c r="V876" s="55"/>
      <c r="W876" s="55"/>
      <c r="X876" s="55"/>
      <c r="Y876" s="55"/>
      <c r="Z876" s="55"/>
      <c r="AA876" s="55"/>
      <c r="AB876" s="55"/>
    </row>
    <row r="877" spans="1:28" ht="15">
      <c r="A877" s="55"/>
      <c r="B877" s="55"/>
      <c r="C877" s="55"/>
      <c r="D877" s="104"/>
      <c r="E877" s="93"/>
      <c r="F877" s="55"/>
      <c r="G877" s="55"/>
      <c r="H877" s="55"/>
      <c r="I877" s="55"/>
      <c r="J877" s="55"/>
      <c r="K877" s="55"/>
      <c r="L877" s="55"/>
      <c r="M877" s="55"/>
      <c r="N877" s="55"/>
      <c r="O877" s="55"/>
      <c r="P877" s="55"/>
      <c r="Q877" s="55"/>
      <c r="R877" s="55"/>
      <c r="S877" s="55"/>
      <c r="T877" s="55"/>
      <c r="U877" s="55"/>
      <c r="V877" s="55"/>
      <c r="W877" s="55"/>
      <c r="X877" s="55"/>
      <c r="Y877" s="55"/>
      <c r="Z877" s="55"/>
      <c r="AA877" s="55"/>
      <c r="AB877" s="55"/>
    </row>
    <row r="878" spans="1:28" ht="15">
      <c r="A878" s="55"/>
      <c r="B878" s="55"/>
      <c r="C878" s="55"/>
      <c r="D878" s="104"/>
      <c r="E878" s="93"/>
      <c r="F878" s="55"/>
      <c r="G878" s="55"/>
      <c r="H878" s="55"/>
      <c r="I878" s="55"/>
      <c r="J878" s="55"/>
      <c r="K878" s="55"/>
      <c r="L878" s="55"/>
      <c r="M878" s="55"/>
      <c r="N878" s="55"/>
      <c r="O878" s="55"/>
      <c r="P878" s="55"/>
      <c r="Q878" s="55"/>
      <c r="R878" s="55"/>
      <c r="S878" s="55"/>
      <c r="T878" s="55"/>
      <c r="U878" s="55"/>
      <c r="V878" s="55"/>
      <c r="W878" s="55"/>
      <c r="X878" s="55"/>
      <c r="Y878" s="55"/>
      <c r="Z878" s="55"/>
      <c r="AA878" s="55"/>
      <c r="AB878" s="55"/>
    </row>
    <row r="879" spans="1:28" ht="15">
      <c r="A879" s="55"/>
      <c r="B879" s="55"/>
      <c r="C879" s="55"/>
      <c r="D879" s="104"/>
      <c r="E879" s="93"/>
      <c r="F879" s="55"/>
      <c r="G879" s="55"/>
      <c r="H879" s="55"/>
      <c r="I879" s="55"/>
      <c r="J879" s="55"/>
      <c r="K879" s="55"/>
      <c r="L879" s="55"/>
      <c r="M879" s="55"/>
      <c r="N879" s="55"/>
      <c r="O879" s="55"/>
      <c r="P879" s="55"/>
      <c r="Q879" s="55"/>
      <c r="R879" s="55"/>
      <c r="S879" s="55"/>
      <c r="T879" s="55"/>
      <c r="U879" s="55"/>
      <c r="V879" s="55"/>
      <c r="W879" s="55"/>
      <c r="X879" s="55"/>
      <c r="Y879" s="55"/>
      <c r="Z879" s="55"/>
      <c r="AA879" s="55"/>
      <c r="AB879" s="55"/>
    </row>
    <row r="880" spans="1:28" ht="15">
      <c r="A880" s="55"/>
      <c r="B880" s="55"/>
      <c r="C880" s="55"/>
      <c r="D880" s="104"/>
      <c r="E880" s="93"/>
      <c r="F880" s="55"/>
      <c r="G880" s="55"/>
      <c r="H880" s="55"/>
      <c r="I880" s="55"/>
      <c r="J880" s="55"/>
      <c r="K880" s="55"/>
      <c r="L880" s="55"/>
      <c r="M880" s="55"/>
      <c r="N880" s="55"/>
      <c r="O880" s="55"/>
      <c r="P880" s="55"/>
      <c r="Q880" s="55"/>
      <c r="R880" s="55"/>
      <c r="S880" s="55"/>
      <c r="T880" s="55"/>
      <c r="U880" s="55"/>
      <c r="V880" s="55"/>
      <c r="W880" s="55"/>
      <c r="X880" s="55"/>
      <c r="Y880" s="55"/>
      <c r="Z880" s="55"/>
      <c r="AA880" s="55"/>
      <c r="AB880" s="55"/>
    </row>
    <row r="881" spans="1:28" ht="15">
      <c r="A881" s="55"/>
      <c r="B881" s="55"/>
      <c r="C881" s="55"/>
      <c r="D881" s="104"/>
      <c r="E881" s="93"/>
      <c r="F881" s="55"/>
      <c r="G881" s="55"/>
      <c r="H881" s="55"/>
      <c r="I881" s="55"/>
      <c r="J881" s="55"/>
      <c r="K881" s="55"/>
      <c r="L881" s="55"/>
      <c r="M881" s="55"/>
      <c r="N881" s="55"/>
      <c r="O881" s="55"/>
      <c r="P881" s="55"/>
      <c r="Q881" s="55"/>
      <c r="R881" s="55"/>
      <c r="S881" s="55"/>
      <c r="T881" s="55"/>
      <c r="U881" s="55"/>
      <c r="V881" s="55"/>
      <c r="W881" s="55"/>
      <c r="X881" s="55"/>
      <c r="Y881" s="55"/>
      <c r="Z881" s="55"/>
      <c r="AA881" s="55"/>
      <c r="AB881" s="55"/>
    </row>
    <row r="882" spans="1:28" ht="15">
      <c r="A882" s="55"/>
      <c r="B882" s="55"/>
      <c r="C882" s="55"/>
      <c r="D882" s="104"/>
      <c r="E882" s="93"/>
      <c r="F882" s="55"/>
      <c r="G882" s="55"/>
      <c r="H882" s="55"/>
      <c r="I882" s="55"/>
      <c r="J882" s="55"/>
      <c r="K882" s="55"/>
      <c r="L882" s="55"/>
      <c r="M882" s="55"/>
      <c r="N882" s="55"/>
      <c r="O882" s="55"/>
      <c r="P882" s="55"/>
      <c r="Q882" s="55"/>
      <c r="R882" s="55"/>
      <c r="S882" s="55"/>
      <c r="T882" s="55"/>
      <c r="U882" s="55"/>
      <c r="V882" s="55"/>
      <c r="W882" s="55"/>
      <c r="X882" s="55"/>
      <c r="Y882" s="55"/>
      <c r="Z882" s="55"/>
      <c r="AA882" s="55"/>
      <c r="AB882" s="55"/>
    </row>
    <row r="883" spans="1:28" ht="15">
      <c r="A883" s="55"/>
      <c r="B883" s="55"/>
      <c r="C883" s="55"/>
      <c r="D883" s="104"/>
      <c r="E883" s="93"/>
      <c r="F883" s="55"/>
      <c r="G883" s="55"/>
      <c r="H883" s="55"/>
      <c r="I883" s="55"/>
      <c r="J883" s="55"/>
      <c r="K883" s="55"/>
      <c r="L883" s="55"/>
      <c r="M883" s="55"/>
      <c r="N883" s="55"/>
      <c r="O883" s="55"/>
      <c r="P883" s="55"/>
      <c r="Q883" s="55"/>
      <c r="R883" s="55"/>
      <c r="S883" s="55"/>
      <c r="T883" s="55"/>
      <c r="U883" s="55"/>
      <c r="V883" s="55"/>
      <c r="W883" s="55"/>
      <c r="X883" s="55"/>
      <c r="Y883" s="55"/>
      <c r="Z883" s="55"/>
      <c r="AA883" s="55"/>
      <c r="AB883" s="55"/>
    </row>
    <row r="884" spans="1:28" ht="15">
      <c r="A884" s="55"/>
      <c r="B884" s="55"/>
      <c r="C884" s="55"/>
      <c r="D884" s="104"/>
      <c r="E884" s="93"/>
      <c r="F884" s="55"/>
      <c r="G884" s="55"/>
      <c r="H884" s="55"/>
      <c r="I884" s="55"/>
      <c r="J884" s="55"/>
      <c r="K884" s="55"/>
      <c r="L884" s="55"/>
      <c r="M884" s="55"/>
      <c r="N884" s="55"/>
      <c r="O884" s="55"/>
      <c r="P884" s="55"/>
      <c r="Q884" s="55"/>
      <c r="R884" s="55"/>
      <c r="S884" s="55"/>
      <c r="T884" s="55"/>
      <c r="U884" s="55"/>
      <c r="V884" s="55"/>
      <c r="W884" s="55"/>
      <c r="X884" s="55"/>
      <c r="Y884" s="55"/>
      <c r="Z884" s="55"/>
      <c r="AA884" s="55"/>
      <c r="AB884" s="55"/>
    </row>
    <row r="885" spans="1:28" ht="15">
      <c r="A885" s="55"/>
      <c r="B885" s="55"/>
      <c r="C885" s="55"/>
      <c r="D885" s="104"/>
      <c r="E885" s="93"/>
      <c r="F885" s="55"/>
      <c r="G885" s="55"/>
      <c r="H885" s="55"/>
      <c r="I885" s="55"/>
      <c r="J885" s="55"/>
      <c r="K885" s="55"/>
      <c r="L885" s="55"/>
      <c r="M885" s="55"/>
      <c r="N885" s="55"/>
      <c r="O885" s="55"/>
      <c r="P885" s="55"/>
      <c r="Q885" s="55"/>
      <c r="R885" s="55"/>
      <c r="S885" s="55"/>
      <c r="T885" s="55"/>
      <c r="U885" s="55"/>
      <c r="V885" s="55"/>
      <c r="W885" s="55"/>
      <c r="X885" s="55"/>
      <c r="Y885" s="55"/>
      <c r="Z885" s="55"/>
      <c r="AA885" s="55"/>
      <c r="AB885" s="55"/>
    </row>
    <row r="886" spans="1:28" ht="15">
      <c r="A886" s="55"/>
      <c r="B886" s="55"/>
      <c r="C886" s="55"/>
      <c r="D886" s="104"/>
      <c r="E886" s="93"/>
      <c r="F886" s="55"/>
      <c r="G886" s="55"/>
      <c r="H886" s="55"/>
      <c r="I886" s="55"/>
      <c r="J886" s="55"/>
      <c r="K886" s="55"/>
      <c r="L886" s="55"/>
      <c r="M886" s="55"/>
      <c r="N886" s="55"/>
      <c r="O886" s="55"/>
      <c r="P886" s="55"/>
      <c r="Q886" s="55"/>
      <c r="R886" s="55"/>
      <c r="S886" s="55"/>
      <c r="T886" s="55"/>
      <c r="U886" s="55"/>
      <c r="V886" s="55"/>
      <c r="W886" s="55"/>
      <c r="X886" s="55"/>
      <c r="Y886" s="55"/>
      <c r="Z886" s="55"/>
      <c r="AA886" s="55"/>
      <c r="AB886" s="55"/>
    </row>
    <row r="887" spans="1:28" ht="15">
      <c r="A887" s="55"/>
      <c r="B887" s="55"/>
      <c r="C887" s="55"/>
      <c r="D887" s="104"/>
      <c r="E887" s="93"/>
      <c r="F887" s="55"/>
      <c r="G887" s="55"/>
      <c r="H887" s="55"/>
      <c r="I887" s="55"/>
      <c r="J887" s="55"/>
      <c r="K887" s="55"/>
      <c r="L887" s="55"/>
      <c r="M887" s="55"/>
      <c r="N887" s="55"/>
      <c r="O887" s="55"/>
      <c r="P887" s="55"/>
      <c r="Q887" s="55"/>
      <c r="R887" s="55"/>
      <c r="S887" s="55"/>
      <c r="T887" s="55"/>
      <c r="U887" s="55"/>
      <c r="V887" s="55"/>
      <c r="W887" s="55"/>
      <c r="X887" s="55"/>
      <c r="Y887" s="55"/>
      <c r="Z887" s="55"/>
      <c r="AA887" s="55"/>
      <c r="AB887" s="55"/>
    </row>
    <row r="888" spans="1:28" ht="15">
      <c r="A888" s="55"/>
      <c r="B888" s="55"/>
      <c r="C888" s="55"/>
      <c r="D888" s="104"/>
      <c r="E888" s="93"/>
      <c r="F888" s="55"/>
      <c r="G888" s="55"/>
      <c r="H888" s="55"/>
      <c r="I888" s="55"/>
      <c r="J888" s="55"/>
      <c r="K888" s="55"/>
      <c r="L888" s="55"/>
      <c r="M888" s="55"/>
      <c r="N888" s="55"/>
      <c r="O888" s="55"/>
      <c r="P888" s="55"/>
      <c r="Q888" s="55"/>
      <c r="R888" s="55"/>
      <c r="S888" s="55"/>
      <c r="T888" s="55"/>
      <c r="U888" s="55"/>
      <c r="V888" s="55"/>
      <c r="W888" s="55"/>
      <c r="X888" s="55"/>
      <c r="Y888" s="55"/>
      <c r="Z888" s="55"/>
      <c r="AA888" s="55"/>
      <c r="AB888" s="55"/>
    </row>
    <row r="889" spans="1:28" ht="15">
      <c r="A889" s="55"/>
      <c r="B889" s="55"/>
      <c r="C889" s="55"/>
      <c r="D889" s="104"/>
      <c r="E889" s="93"/>
      <c r="F889" s="55"/>
      <c r="G889" s="55"/>
      <c r="H889" s="55"/>
      <c r="I889" s="55"/>
      <c r="J889" s="55"/>
      <c r="K889" s="55"/>
      <c r="L889" s="55"/>
      <c r="M889" s="55"/>
      <c r="N889" s="55"/>
      <c r="O889" s="55"/>
      <c r="P889" s="55"/>
      <c r="Q889" s="55"/>
      <c r="R889" s="55"/>
      <c r="S889" s="55"/>
      <c r="T889" s="55"/>
      <c r="U889" s="55"/>
      <c r="V889" s="55"/>
      <c r="W889" s="55"/>
      <c r="X889" s="55"/>
      <c r="Y889" s="55"/>
      <c r="Z889" s="55"/>
      <c r="AA889" s="55"/>
      <c r="AB889" s="55"/>
    </row>
    <row r="890" spans="1:28" ht="15">
      <c r="A890" s="55"/>
      <c r="B890" s="55"/>
      <c r="C890" s="55"/>
      <c r="D890" s="104"/>
      <c r="E890" s="93"/>
      <c r="F890" s="55"/>
      <c r="G890" s="55"/>
      <c r="H890" s="55"/>
      <c r="I890" s="55"/>
      <c r="J890" s="55"/>
      <c r="K890" s="55"/>
      <c r="L890" s="55"/>
      <c r="M890" s="55"/>
      <c r="N890" s="55"/>
      <c r="O890" s="55"/>
      <c r="P890" s="55"/>
      <c r="Q890" s="55"/>
      <c r="R890" s="55"/>
      <c r="S890" s="55"/>
      <c r="T890" s="55"/>
      <c r="U890" s="55"/>
      <c r="V890" s="55"/>
      <c r="W890" s="55"/>
      <c r="X890" s="55"/>
      <c r="Y890" s="55"/>
      <c r="Z890" s="55"/>
      <c r="AA890" s="55"/>
      <c r="AB890" s="55"/>
    </row>
    <row r="891" spans="1:28" ht="15">
      <c r="A891" s="55"/>
      <c r="B891" s="55"/>
      <c r="C891" s="55"/>
      <c r="D891" s="104"/>
      <c r="E891" s="93"/>
      <c r="F891" s="55"/>
      <c r="G891" s="55"/>
      <c r="H891" s="55"/>
      <c r="I891" s="55"/>
      <c r="J891" s="55"/>
      <c r="K891" s="55"/>
      <c r="L891" s="55"/>
      <c r="M891" s="55"/>
      <c r="N891" s="55"/>
      <c r="O891" s="55"/>
      <c r="P891" s="55"/>
      <c r="Q891" s="55"/>
      <c r="R891" s="55"/>
      <c r="S891" s="55"/>
      <c r="T891" s="55"/>
      <c r="U891" s="55"/>
      <c r="V891" s="55"/>
      <c r="W891" s="55"/>
      <c r="X891" s="55"/>
      <c r="Y891" s="55"/>
      <c r="Z891" s="55"/>
      <c r="AA891" s="55"/>
      <c r="AB891" s="55"/>
    </row>
    <row r="892" spans="1:28" ht="15">
      <c r="A892" s="55"/>
      <c r="B892" s="55"/>
      <c r="C892" s="55"/>
      <c r="D892" s="104"/>
      <c r="E892" s="93"/>
      <c r="F892" s="55"/>
      <c r="G892" s="55"/>
      <c r="H892" s="55"/>
      <c r="I892" s="55"/>
      <c r="J892" s="55"/>
      <c r="K892" s="55"/>
      <c r="L892" s="55"/>
      <c r="M892" s="55"/>
      <c r="N892" s="55"/>
      <c r="O892" s="55"/>
      <c r="P892" s="55"/>
      <c r="Q892" s="55"/>
      <c r="R892" s="55"/>
      <c r="S892" s="55"/>
      <c r="T892" s="55"/>
      <c r="U892" s="55"/>
      <c r="V892" s="55"/>
      <c r="W892" s="55"/>
      <c r="X892" s="55"/>
      <c r="Y892" s="55"/>
      <c r="Z892" s="55"/>
      <c r="AA892" s="55"/>
      <c r="AB892" s="55"/>
    </row>
    <row r="893" spans="1:28" ht="15">
      <c r="A893" s="55"/>
      <c r="B893" s="55"/>
      <c r="C893" s="55"/>
      <c r="D893" s="104"/>
      <c r="E893" s="93"/>
      <c r="F893" s="55"/>
      <c r="G893" s="55"/>
      <c r="H893" s="55"/>
      <c r="I893" s="55"/>
      <c r="J893" s="55"/>
      <c r="K893" s="55"/>
      <c r="L893" s="55"/>
      <c r="M893" s="55"/>
      <c r="N893" s="55"/>
      <c r="O893" s="55"/>
      <c r="P893" s="55"/>
      <c r="Q893" s="55"/>
      <c r="R893" s="55"/>
      <c r="S893" s="55"/>
      <c r="T893" s="55"/>
      <c r="U893" s="55"/>
      <c r="V893" s="55"/>
      <c r="W893" s="55"/>
      <c r="X893" s="55"/>
      <c r="Y893" s="55"/>
      <c r="Z893" s="55"/>
      <c r="AA893" s="55"/>
      <c r="AB893" s="55"/>
    </row>
    <row r="894" spans="1:28" ht="15">
      <c r="A894" s="55"/>
      <c r="B894" s="55"/>
      <c r="C894" s="55"/>
      <c r="D894" s="104"/>
      <c r="E894" s="93"/>
      <c r="F894" s="55"/>
      <c r="G894" s="55"/>
      <c r="H894" s="55"/>
      <c r="I894" s="55"/>
      <c r="J894" s="55"/>
      <c r="K894" s="55"/>
      <c r="L894" s="55"/>
      <c r="M894" s="55"/>
      <c r="N894" s="55"/>
      <c r="O894" s="55"/>
      <c r="P894" s="55"/>
      <c r="Q894" s="55"/>
      <c r="R894" s="55"/>
      <c r="S894" s="55"/>
      <c r="T894" s="55"/>
      <c r="U894" s="55"/>
      <c r="V894" s="55"/>
      <c r="W894" s="55"/>
      <c r="X894" s="55"/>
      <c r="Y894" s="55"/>
      <c r="Z894" s="55"/>
      <c r="AA894" s="55"/>
      <c r="AB894" s="55"/>
    </row>
    <row r="895" spans="1:28" ht="15">
      <c r="A895" s="55"/>
      <c r="B895" s="55"/>
      <c r="C895" s="55"/>
      <c r="D895" s="104"/>
      <c r="E895" s="93"/>
      <c r="F895" s="55"/>
      <c r="G895" s="55"/>
      <c r="H895" s="55"/>
      <c r="I895" s="55"/>
      <c r="J895" s="55"/>
      <c r="K895" s="55"/>
      <c r="L895" s="55"/>
      <c r="M895" s="55"/>
      <c r="N895" s="55"/>
      <c r="O895" s="55"/>
      <c r="P895" s="55"/>
      <c r="Q895" s="55"/>
      <c r="R895" s="55"/>
      <c r="S895" s="55"/>
      <c r="T895" s="55"/>
      <c r="U895" s="55"/>
      <c r="V895" s="55"/>
      <c r="W895" s="55"/>
      <c r="X895" s="55"/>
      <c r="Y895" s="55"/>
      <c r="Z895" s="55"/>
      <c r="AA895" s="55"/>
      <c r="AB895" s="55"/>
    </row>
    <row r="896" spans="1:28" ht="15">
      <c r="A896" s="55"/>
      <c r="B896" s="55"/>
      <c r="C896" s="55"/>
      <c r="D896" s="104"/>
      <c r="E896" s="93"/>
      <c r="F896" s="55"/>
      <c r="G896" s="55"/>
      <c r="H896" s="55"/>
      <c r="I896" s="55"/>
      <c r="J896" s="55"/>
      <c r="K896" s="55"/>
      <c r="L896" s="55"/>
      <c r="M896" s="55"/>
      <c r="N896" s="55"/>
      <c r="O896" s="55"/>
      <c r="P896" s="55"/>
      <c r="Q896" s="55"/>
      <c r="R896" s="55"/>
      <c r="S896" s="55"/>
      <c r="T896" s="55"/>
      <c r="U896" s="55"/>
      <c r="V896" s="55"/>
      <c r="W896" s="55"/>
      <c r="X896" s="55"/>
      <c r="Y896" s="55"/>
      <c r="Z896" s="55"/>
      <c r="AA896" s="55"/>
      <c r="AB896" s="55"/>
    </row>
    <row r="897" spans="1:28" ht="15">
      <c r="A897" s="55"/>
      <c r="B897" s="55"/>
      <c r="C897" s="55"/>
      <c r="D897" s="104"/>
      <c r="E897" s="93"/>
      <c r="F897" s="55"/>
      <c r="G897" s="55"/>
      <c r="H897" s="55"/>
      <c r="I897" s="55"/>
      <c r="J897" s="55"/>
      <c r="K897" s="55"/>
      <c r="L897" s="55"/>
      <c r="M897" s="55"/>
      <c r="N897" s="55"/>
      <c r="O897" s="55"/>
      <c r="P897" s="55"/>
      <c r="Q897" s="55"/>
      <c r="R897" s="55"/>
      <c r="S897" s="55"/>
      <c r="T897" s="55"/>
      <c r="U897" s="55"/>
      <c r="V897" s="55"/>
      <c r="W897" s="55"/>
      <c r="X897" s="55"/>
      <c r="Y897" s="55"/>
      <c r="Z897" s="55"/>
      <c r="AA897" s="55"/>
      <c r="AB897" s="55"/>
    </row>
    <row r="898" spans="1:28" ht="15">
      <c r="A898" s="55"/>
      <c r="B898" s="55"/>
      <c r="C898" s="55"/>
      <c r="D898" s="104"/>
      <c r="E898" s="93"/>
      <c r="F898" s="55"/>
      <c r="G898" s="55"/>
      <c r="H898" s="55"/>
      <c r="I898" s="55"/>
      <c r="J898" s="55"/>
      <c r="K898" s="55"/>
      <c r="L898" s="55"/>
      <c r="M898" s="55"/>
      <c r="N898" s="55"/>
      <c r="O898" s="55"/>
      <c r="P898" s="55"/>
      <c r="Q898" s="55"/>
      <c r="R898" s="55"/>
      <c r="S898" s="55"/>
      <c r="T898" s="55"/>
      <c r="U898" s="55"/>
      <c r="V898" s="55"/>
      <c r="W898" s="55"/>
      <c r="X898" s="55"/>
      <c r="Y898" s="55"/>
      <c r="Z898" s="55"/>
      <c r="AA898" s="55"/>
      <c r="AB898" s="55"/>
    </row>
    <row r="899" spans="1:28" ht="15">
      <c r="A899" s="55"/>
      <c r="B899" s="55"/>
      <c r="C899" s="55"/>
      <c r="D899" s="104"/>
      <c r="E899" s="93"/>
      <c r="F899" s="55"/>
      <c r="G899" s="55"/>
      <c r="H899" s="55"/>
      <c r="I899" s="55"/>
      <c r="J899" s="55"/>
      <c r="K899" s="55"/>
      <c r="L899" s="55"/>
      <c r="M899" s="55"/>
      <c r="N899" s="55"/>
      <c r="O899" s="55"/>
      <c r="P899" s="55"/>
      <c r="Q899" s="55"/>
      <c r="R899" s="55"/>
      <c r="S899" s="55"/>
      <c r="T899" s="55"/>
      <c r="U899" s="55"/>
      <c r="V899" s="55"/>
      <c r="W899" s="55"/>
      <c r="X899" s="55"/>
      <c r="Y899" s="55"/>
      <c r="Z899" s="55"/>
      <c r="AA899" s="55"/>
      <c r="AB899" s="55"/>
    </row>
    <row r="900" spans="1:28" ht="15">
      <c r="A900" s="55"/>
      <c r="B900" s="55"/>
      <c r="C900" s="55"/>
      <c r="D900" s="104"/>
      <c r="E900" s="93"/>
      <c r="F900" s="55"/>
      <c r="G900" s="55"/>
      <c r="H900" s="55"/>
      <c r="I900" s="55"/>
      <c r="J900" s="55"/>
      <c r="K900" s="55"/>
      <c r="L900" s="55"/>
      <c r="M900" s="55"/>
      <c r="N900" s="55"/>
      <c r="O900" s="55"/>
      <c r="P900" s="55"/>
      <c r="Q900" s="55"/>
      <c r="R900" s="55"/>
      <c r="S900" s="55"/>
      <c r="T900" s="55"/>
      <c r="U900" s="55"/>
      <c r="V900" s="55"/>
      <c r="W900" s="55"/>
      <c r="X900" s="55"/>
      <c r="Y900" s="55"/>
      <c r="Z900" s="55"/>
      <c r="AA900" s="55"/>
      <c r="AB900" s="55"/>
    </row>
    <row r="901" spans="1:28" ht="15">
      <c r="A901" s="55"/>
      <c r="B901" s="55"/>
      <c r="C901" s="55"/>
      <c r="D901" s="104"/>
      <c r="E901" s="93"/>
      <c r="F901" s="55"/>
      <c r="G901" s="55"/>
      <c r="H901" s="55"/>
      <c r="I901" s="55"/>
      <c r="J901" s="55"/>
      <c r="K901" s="55"/>
      <c r="L901" s="55"/>
      <c r="M901" s="55"/>
      <c r="N901" s="55"/>
      <c r="O901" s="55"/>
      <c r="P901" s="55"/>
      <c r="Q901" s="55"/>
      <c r="R901" s="55"/>
      <c r="S901" s="55"/>
      <c r="T901" s="55"/>
      <c r="U901" s="55"/>
      <c r="V901" s="55"/>
      <c r="W901" s="55"/>
      <c r="X901" s="55"/>
      <c r="Y901" s="55"/>
      <c r="Z901" s="55"/>
      <c r="AA901" s="55"/>
      <c r="AB901" s="55"/>
    </row>
    <row r="902" spans="1:28" ht="15">
      <c r="A902" s="55"/>
      <c r="B902" s="55"/>
      <c r="C902" s="55"/>
      <c r="D902" s="104"/>
      <c r="E902" s="93"/>
      <c r="F902" s="55"/>
      <c r="G902" s="55"/>
      <c r="H902" s="55"/>
      <c r="I902" s="55"/>
      <c r="J902" s="55"/>
      <c r="K902" s="55"/>
      <c r="L902" s="55"/>
      <c r="M902" s="55"/>
      <c r="N902" s="55"/>
      <c r="O902" s="55"/>
      <c r="P902" s="55"/>
      <c r="Q902" s="55"/>
      <c r="R902" s="55"/>
      <c r="S902" s="55"/>
      <c r="T902" s="55"/>
      <c r="U902" s="55"/>
      <c r="V902" s="55"/>
      <c r="W902" s="55"/>
      <c r="X902" s="55"/>
      <c r="Y902" s="55"/>
      <c r="Z902" s="55"/>
      <c r="AA902" s="55"/>
      <c r="AB902" s="55"/>
    </row>
    <row r="903" spans="1:28" ht="15">
      <c r="A903" s="55"/>
      <c r="B903" s="55"/>
      <c r="C903" s="55"/>
      <c r="D903" s="104"/>
      <c r="E903" s="93"/>
      <c r="F903" s="55"/>
      <c r="G903" s="55"/>
      <c r="H903" s="55"/>
      <c r="I903" s="55"/>
      <c r="J903" s="55"/>
      <c r="K903" s="55"/>
      <c r="L903" s="55"/>
      <c r="M903" s="55"/>
      <c r="N903" s="55"/>
      <c r="O903" s="55"/>
      <c r="P903" s="55"/>
      <c r="Q903" s="55"/>
      <c r="R903" s="55"/>
      <c r="S903" s="55"/>
      <c r="T903" s="55"/>
      <c r="U903" s="55"/>
      <c r="V903" s="55"/>
      <c r="W903" s="55"/>
      <c r="X903" s="55"/>
      <c r="Y903" s="55"/>
      <c r="Z903" s="55"/>
      <c r="AA903" s="55"/>
      <c r="AB903" s="55"/>
    </row>
    <row r="904" spans="1:28" ht="15">
      <c r="A904" s="55"/>
      <c r="B904" s="55"/>
      <c r="C904" s="55"/>
      <c r="D904" s="104"/>
      <c r="E904" s="93"/>
      <c r="F904" s="55"/>
      <c r="G904" s="55"/>
      <c r="H904" s="55"/>
      <c r="I904" s="55"/>
      <c r="J904" s="55"/>
      <c r="K904" s="55"/>
      <c r="L904" s="55"/>
      <c r="M904" s="55"/>
      <c r="N904" s="55"/>
      <c r="O904" s="55"/>
      <c r="P904" s="55"/>
      <c r="Q904" s="55"/>
      <c r="R904" s="55"/>
      <c r="S904" s="55"/>
      <c r="T904" s="55"/>
      <c r="U904" s="55"/>
      <c r="V904" s="55"/>
      <c r="W904" s="55"/>
      <c r="X904" s="55"/>
      <c r="Y904" s="55"/>
      <c r="Z904" s="55"/>
      <c r="AA904" s="55"/>
      <c r="AB904" s="55"/>
    </row>
    <row r="905" spans="1:28" ht="15">
      <c r="A905" s="55"/>
      <c r="B905" s="55"/>
      <c r="C905" s="55"/>
      <c r="D905" s="104"/>
      <c r="E905" s="93"/>
      <c r="F905" s="55"/>
      <c r="G905" s="55"/>
      <c r="H905" s="55"/>
      <c r="I905" s="55"/>
      <c r="J905" s="55"/>
      <c r="K905" s="55"/>
      <c r="L905" s="55"/>
      <c r="M905" s="55"/>
      <c r="N905" s="55"/>
      <c r="O905" s="55"/>
      <c r="P905" s="55"/>
      <c r="Q905" s="55"/>
      <c r="R905" s="55"/>
      <c r="S905" s="55"/>
      <c r="T905" s="55"/>
      <c r="U905" s="55"/>
      <c r="V905" s="55"/>
      <c r="W905" s="55"/>
      <c r="X905" s="55"/>
      <c r="Y905" s="55"/>
      <c r="Z905" s="55"/>
      <c r="AA905" s="55"/>
      <c r="AB905" s="55"/>
    </row>
    <row r="906" spans="1:28" ht="15">
      <c r="A906" s="55"/>
      <c r="B906" s="55"/>
      <c r="C906" s="55"/>
      <c r="D906" s="104"/>
      <c r="E906" s="93"/>
      <c r="F906" s="55"/>
      <c r="G906" s="55"/>
      <c r="H906" s="55"/>
      <c r="I906" s="55"/>
      <c r="J906" s="55"/>
      <c r="K906" s="55"/>
      <c r="L906" s="55"/>
      <c r="M906" s="55"/>
      <c r="N906" s="55"/>
      <c r="O906" s="55"/>
      <c r="P906" s="55"/>
      <c r="Q906" s="55"/>
      <c r="R906" s="55"/>
      <c r="S906" s="55"/>
      <c r="T906" s="55"/>
      <c r="U906" s="55"/>
      <c r="V906" s="55"/>
      <c r="W906" s="55"/>
      <c r="X906" s="55"/>
      <c r="Y906" s="55"/>
      <c r="Z906" s="55"/>
      <c r="AA906" s="55"/>
      <c r="AB906" s="55"/>
    </row>
    <row r="907" spans="1:28" ht="15">
      <c r="A907" s="55"/>
      <c r="B907" s="55"/>
      <c r="C907" s="55"/>
      <c r="D907" s="104"/>
      <c r="E907" s="93"/>
      <c r="F907" s="55"/>
      <c r="G907" s="55"/>
      <c r="H907" s="55"/>
      <c r="I907" s="55"/>
      <c r="J907" s="55"/>
      <c r="K907" s="55"/>
      <c r="L907" s="55"/>
      <c r="M907" s="55"/>
      <c r="N907" s="55"/>
      <c r="O907" s="55"/>
      <c r="P907" s="55"/>
      <c r="Q907" s="55"/>
      <c r="R907" s="55"/>
      <c r="S907" s="55"/>
      <c r="T907" s="55"/>
      <c r="U907" s="55"/>
      <c r="V907" s="55"/>
      <c r="W907" s="55"/>
      <c r="X907" s="55"/>
      <c r="Y907" s="55"/>
      <c r="Z907" s="55"/>
      <c r="AA907" s="55"/>
      <c r="AB907" s="55"/>
    </row>
    <row r="908" spans="1:28" ht="15">
      <c r="A908" s="55"/>
      <c r="B908" s="55"/>
      <c r="C908" s="55"/>
      <c r="D908" s="104"/>
      <c r="E908" s="93"/>
      <c r="F908" s="55"/>
      <c r="G908" s="55"/>
      <c r="H908" s="55"/>
      <c r="I908" s="55"/>
      <c r="J908" s="55"/>
      <c r="K908" s="55"/>
      <c r="L908" s="55"/>
      <c r="M908" s="55"/>
      <c r="N908" s="55"/>
      <c r="O908" s="55"/>
      <c r="P908" s="55"/>
      <c r="Q908" s="55"/>
      <c r="R908" s="55"/>
      <c r="S908" s="55"/>
      <c r="T908" s="55"/>
      <c r="U908" s="55"/>
      <c r="V908" s="55"/>
      <c r="W908" s="55"/>
      <c r="X908" s="55"/>
      <c r="Y908" s="55"/>
      <c r="Z908" s="55"/>
      <c r="AA908" s="55"/>
      <c r="AB908" s="55"/>
    </row>
    <row r="909" spans="1:28" ht="15">
      <c r="A909" s="55"/>
      <c r="B909" s="55"/>
      <c r="C909" s="55"/>
      <c r="D909" s="104"/>
      <c r="E909" s="93"/>
      <c r="F909" s="55"/>
      <c r="G909" s="55"/>
      <c r="H909" s="55"/>
      <c r="I909" s="55"/>
      <c r="J909" s="55"/>
      <c r="K909" s="55"/>
      <c r="L909" s="55"/>
      <c r="M909" s="55"/>
      <c r="N909" s="55"/>
      <c r="O909" s="55"/>
      <c r="P909" s="55"/>
      <c r="Q909" s="55"/>
      <c r="R909" s="55"/>
      <c r="S909" s="55"/>
      <c r="T909" s="55"/>
      <c r="U909" s="55"/>
      <c r="V909" s="55"/>
      <c r="W909" s="55"/>
      <c r="X909" s="55"/>
      <c r="Y909" s="55"/>
      <c r="Z909" s="55"/>
      <c r="AA909" s="55"/>
      <c r="AB909" s="55"/>
    </row>
    <row r="910" spans="1:28" ht="15">
      <c r="A910" s="55"/>
      <c r="B910" s="55"/>
      <c r="C910" s="55"/>
      <c r="D910" s="104"/>
      <c r="E910" s="93"/>
      <c r="F910" s="55"/>
      <c r="G910" s="55"/>
      <c r="H910" s="55"/>
      <c r="I910" s="55"/>
      <c r="J910" s="55"/>
      <c r="K910" s="55"/>
      <c r="L910" s="55"/>
      <c r="M910" s="55"/>
      <c r="N910" s="55"/>
      <c r="O910" s="55"/>
      <c r="P910" s="55"/>
      <c r="Q910" s="55"/>
      <c r="R910" s="55"/>
      <c r="S910" s="55"/>
      <c r="T910" s="55"/>
      <c r="U910" s="55"/>
      <c r="V910" s="55"/>
      <c r="W910" s="55"/>
      <c r="X910" s="55"/>
      <c r="Y910" s="55"/>
      <c r="Z910" s="55"/>
      <c r="AA910" s="55"/>
      <c r="AB910" s="55"/>
    </row>
    <row r="911" spans="1:28" ht="15">
      <c r="A911" s="55"/>
      <c r="B911" s="55"/>
      <c r="C911" s="55"/>
      <c r="D911" s="104"/>
      <c r="E911" s="93"/>
      <c r="F911" s="55"/>
      <c r="G911" s="55"/>
      <c r="H911" s="55"/>
      <c r="I911" s="55"/>
      <c r="J911" s="55"/>
      <c r="K911" s="55"/>
      <c r="L911" s="55"/>
      <c r="M911" s="55"/>
      <c r="N911" s="55"/>
      <c r="O911" s="55"/>
      <c r="P911" s="55"/>
      <c r="Q911" s="55"/>
      <c r="R911" s="55"/>
      <c r="S911" s="55"/>
      <c r="T911" s="55"/>
      <c r="U911" s="55"/>
      <c r="V911" s="55"/>
      <c r="W911" s="55"/>
      <c r="X911" s="55"/>
      <c r="Y911" s="55"/>
      <c r="Z911" s="55"/>
      <c r="AA911" s="55"/>
      <c r="AB911" s="55"/>
    </row>
    <row r="912" spans="1:28" ht="15">
      <c r="A912" s="55"/>
      <c r="B912" s="55"/>
      <c r="C912" s="55"/>
      <c r="D912" s="104"/>
      <c r="E912" s="93"/>
      <c r="F912" s="55"/>
      <c r="G912" s="55"/>
      <c r="H912" s="55"/>
      <c r="I912" s="55"/>
      <c r="J912" s="55"/>
      <c r="K912" s="55"/>
      <c r="L912" s="55"/>
      <c r="M912" s="55"/>
      <c r="N912" s="55"/>
      <c r="O912" s="55"/>
      <c r="P912" s="55"/>
      <c r="Q912" s="55"/>
      <c r="R912" s="55"/>
      <c r="S912" s="55"/>
      <c r="T912" s="55"/>
      <c r="U912" s="55"/>
      <c r="V912" s="55"/>
      <c r="W912" s="55"/>
      <c r="X912" s="55"/>
      <c r="Y912" s="55"/>
      <c r="Z912" s="55"/>
      <c r="AA912" s="55"/>
      <c r="AB912" s="55"/>
    </row>
    <row r="913" spans="1:28" ht="15">
      <c r="A913" s="55"/>
      <c r="B913" s="55"/>
      <c r="C913" s="55"/>
      <c r="D913" s="104"/>
      <c r="E913" s="93"/>
      <c r="F913" s="55"/>
      <c r="G913" s="55"/>
      <c r="H913" s="55"/>
      <c r="I913" s="55"/>
      <c r="J913" s="55"/>
      <c r="K913" s="55"/>
      <c r="L913" s="55"/>
      <c r="M913" s="55"/>
      <c r="N913" s="55"/>
      <c r="O913" s="55"/>
      <c r="P913" s="55"/>
      <c r="Q913" s="55"/>
      <c r="R913" s="55"/>
      <c r="S913" s="55"/>
      <c r="T913" s="55"/>
      <c r="U913" s="55"/>
      <c r="V913" s="55"/>
      <c r="W913" s="55"/>
      <c r="X913" s="55"/>
      <c r="Y913" s="55"/>
      <c r="Z913" s="55"/>
      <c r="AA913" s="55"/>
      <c r="AB913" s="55"/>
    </row>
    <row r="914" spans="1:28" ht="15">
      <c r="A914" s="55"/>
      <c r="B914" s="55"/>
      <c r="C914" s="55"/>
      <c r="D914" s="104"/>
      <c r="E914" s="93"/>
      <c r="F914" s="55"/>
      <c r="G914" s="55"/>
      <c r="H914" s="55"/>
      <c r="I914" s="55"/>
      <c r="J914" s="55"/>
      <c r="K914" s="55"/>
      <c r="L914" s="55"/>
      <c r="M914" s="55"/>
      <c r="N914" s="55"/>
      <c r="O914" s="55"/>
      <c r="P914" s="55"/>
      <c r="Q914" s="55"/>
      <c r="R914" s="55"/>
      <c r="S914" s="55"/>
      <c r="T914" s="55"/>
      <c r="U914" s="55"/>
      <c r="V914" s="55"/>
      <c r="W914" s="55"/>
      <c r="X914" s="55"/>
      <c r="Y914" s="55"/>
      <c r="Z914" s="55"/>
      <c r="AA914" s="55"/>
      <c r="AB914" s="55"/>
    </row>
    <row r="915" spans="1:28" ht="15">
      <c r="A915" s="55"/>
      <c r="B915" s="55"/>
      <c r="C915" s="55"/>
      <c r="D915" s="104"/>
      <c r="E915" s="93"/>
      <c r="F915" s="55"/>
      <c r="G915" s="55"/>
      <c r="H915" s="55"/>
      <c r="I915" s="55"/>
      <c r="J915" s="55"/>
      <c r="K915" s="55"/>
      <c r="L915" s="55"/>
      <c r="M915" s="55"/>
      <c r="N915" s="55"/>
      <c r="O915" s="55"/>
      <c r="P915" s="55"/>
      <c r="Q915" s="55"/>
      <c r="R915" s="55"/>
      <c r="S915" s="55"/>
      <c r="T915" s="55"/>
      <c r="U915" s="55"/>
      <c r="V915" s="55"/>
      <c r="W915" s="55"/>
      <c r="X915" s="55"/>
      <c r="Y915" s="55"/>
      <c r="Z915" s="55"/>
      <c r="AA915" s="55"/>
      <c r="AB915" s="55"/>
    </row>
    <row r="916" spans="1:28" ht="15">
      <c r="A916" s="55"/>
      <c r="B916" s="55"/>
      <c r="C916" s="55"/>
      <c r="D916" s="104"/>
      <c r="E916" s="93"/>
      <c r="F916" s="55"/>
      <c r="G916" s="55"/>
      <c r="H916" s="55"/>
      <c r="I916" s="55"/>
      <c r="J916" s="55"/>
      <c r="K916" s="55"/>
      <c r="L916" s="55"/>
      <c r="M916" s="55"/>
      <c r="N916" s="55"/>
      <c r="O916" s="55"/>
      <c r="P916" s="55"/>
      <c r="Q916" s="55"/>
      <c r="R916" s="55"/>
      <c r="S916" s="55"/>
      <c r="T916" s="55"/>
      <c r="U916" s="55"/>
      <c r="V916" s="55"/>
      <c r="W916" s="55"/>
      <c r="X916" s="55"/>
      <c r="Y916" s="55"/>
      <c r="Z916" s="55"/>
      <c r="AA916" s="55"/>
      <c r="AB916" s="55"/>
    </row>
    <row r="917" spans="1:28" ht="15">
      <c r="A917" s="55"/>
      <c r="B917" s="55"/>
      <c r="C917" s="55"/>
      <c r="D917" s="104"/>
      <c r="E917" s="93"/>
      <c r="F917" s="55"/>
      <c r="G917" s="55"/>
      <c r="H917" s="55"/>
      <c r="I917" s="55"/>
      <c r="J917" s="55"/>
      <c r="K917" s="55"/>
      <c r="L917" s="55"/>
      <c r="M917" s="55"/>
      <c r="N917" s="55"/>
      <c r="O917" s="55"/>
      <c r="P917" s="55"/>
      <c r="Q917" s="55"/>
      <c r="R917" s="55"/>
      <c r="S917" s="55"/>
      <c r="T917" s="55"/>
      <c r="U917" s="55"/>
      <c r="V917" s="55"/>
      <c r="W917" s="55"/>
      <c r="X917" s="55"/>
      <c r="Y917" s="55"/>
      <c r="Z917" s="55"/>
      <c r="AA917" s="55"/>
      <c r="AB917" s="55"/>
    </row>
    <row r="918" spans="1:28" ht="15">
      <c r="A918" s="55"/>
      <c r="B918" s="55"/>
      <c r="C918" s="55"/>
      <c r="D918" s="104"/>
      <c r="E918" s="93"/>
      <c r="F918" s="55"/>
      <c r="G918" s="55"/>
      <c r="H918" s="55"/>
      <c r="I918" s="55"/>
      <c r="J918" s="55"/>
      <c r="K918" s="55"/>
      <c r="L918" s="55"/>
      <c r="M918" s="55"/>
      <c r="N918" s="55"/>
      <c r="O918" s="55"/>
      <c r="P918" s="55"/>
      <c r="Q918" s="55"/>
      <c r="R918" s="55"/>
      <c r="S918" s="55"/>
      <c r="T918" s="55"/>
      <c r="U918" s="55"/>
      <c r="V918" s="55"/>
      <c r="W918" s="55"/>
      <c r="X918" s="55"/>
      <c r="Y918" s="55"/>
      <c r="Z918" s="55"/>
      <c r="AA918" s="55"/>
      <c r="AB918" s="55"/>
    </row>
    <row r="919" spans="1:28" ht="15">
      <c r="A919" s="55"/>
      <c r="B919" s="55"/>
      <c r="C919" s="55"/>
      <c r="D919" s="104"/>
      <c r="E919" s="93"/>
      <c r="F919" s="55"/>
      <c r="G919" s="55"/>
      <c r="H919" s="55"/>
      <c r="I919" s="55"/>
      <c r="J919" s="55"/>
      <c r="K919" s="55"/>
      <c r="L919" s="55"/>
      <c r="M919" s="55"/>
      <c r="N919" s="55"/>
      <c r="O919" s="55"/>
      <c r="P919" s="55"/>
      <c r="Q919" s="55"/>
      <c r="R919" s="55"/>
      <c r="S919" s="55"/>
      <c r="T919" s="55"/>
      <c r="U919" s="55"/>
      <c r="V919" s="55"/>
      <c r="W919" s="55"/>
      <c r="X919" s="55"/>
      <c r="Y919" s="55"/>
      <c r="Z919" s="55"/>
      <c r="AA919" s="55"/>
      <c r="AB919" s="55"/>
    </row>
    <row r="920" spans="1:28" ht="15">
      <c r="A920" s="55"/>
      <c r="B920" s="55"/>
      <c r="C920" s="55"/>
      <c r="D920" s="104"/>
      <c r="E920" s="93"/>
      <c r="F920" s="55"/>
      <c r="G920" s="55"/>
      <c r="H920" s="55"/>
      <c r="I920" s="55"/>
      <c r="J920" s="55"/>
      <c r="K920" s="55"/>
      <c r="L920" s="55"/>
      <c r="M920" s="55"/>
      <c r="N920" s="55"/>
      <c r="O920" s="55"/>
      <c r="P920" s="55"/>
      <c r="Q920" s="55"/>
      <c r="R920" s="55"/>
      <c r="S920" s="55"/>
      <c r="T920" s="55"/>
      <c r="U920" s="55"/>
      <c r="V920" s="55"/>
      <c r="W920" s="55"/>
      <c r="X920" s="55"/>
      <c r="Y920" s="55"/>
      <c r="Z920" s="55"/>
      <c r="AA920" s="55"/>
      <c r="AB920" s="55"/>
    </row>
    <row r="921" spans="1:28" ht="15">
      <c r="A921" s="55"/>
      <c r="B921" s="55"/>
      <c r="C921" s="55"/>
      <c r="D921" s="104"/>
      <c r="E921" s="93"/>
      <c r="F921" s="55"/>
      <c r="G921" s="55"/>
      <c r="H921" s="55"/>
      <c r="I921" s="55"/>
      <c r="J921" s="55"/>
      <c r="K921" s="55"/>
      <c r="L921" s="55"/>
      <c r="M921" s="55"/>
      <c r="N921" s="55"/>
      <c r="O921" s="55"/>
      <c r="P921" s="55"/>
      <c r="Q921" s="55"/>
      <c r="R921" s="55"/>
      <c r="S921" s="55"/>
      <c r="T921" s="55"/>
      <c r="U921" s="55"/>
      <c r="V921" s="55"/>
      <c r="W921" s="55"/>
      <c r="X921" s="55"/>
      <c r="Y921" s="55"/>
      <c r="Z921" s="55"/>
      <c r="AA921" s="55"/>
      <c r="AB921" s="55"/>
    </row>
    <row r="922" spans="1:28" ht="15">
      <c r="A922" s="55"/>
      <c r="B922" s="55"/>
      <c r="C922" s="55"/>
      <c r="D922" s="104"/>
      <c r="E922" s="93"/>
      <c r="F922" s="55"/>
      <c r="G922" s="55"/>
      <c r="H922" s="55"/>
      <c r="I922" s="55"/>
      <c r="J922" s="55"/>
      <c r="K922" s="55"/>
      <c r="L922" s="55"/>
      <c r="M922" s="55"/>
      <c r="N922" s="55"/>
      <c r="O922" s="55"/>
      <c r="P922" s="55"/>
      <c r="Q922" s="55"/>
      <c r="R922" s="55"/>
      <c r="S922" s="55"/>
      <c r="T922" s="55"/>
      <c r="U922" s="55"/>
      <c r="V922" s="55"/>
      <c r="W922" s="55"/>
      <c r="X922" s="55"/>
      <c r="Y922" s="55"/>
      <c r="Z922" s="55"/>
      <c r="AA922" s="55"/>
      <c r="AB922" s="55"/>
    </row>
    <row r="923" spans="1:28" ht="15">
      <c r="A923" s="55"/>
      <c r="B923" s="55"/>
      <c r="C923" s="55"/>
      <c r="D923" s="104"/>
      <c r="E923" s="93"/>
      <c r="F923" s="55"/>
      <c r="G923" s="55"/>
      <c r="H923" s="55"/>
      <c r="I923" s="55"/>
      <c r="J923" s="55"/>
      <c r="K923" s="55"/>
      <c r="L923" s="55"/>
      <c r="M923" s="55"/>
      <c r="N923" s="55"/>
      <c r="O923" s="55"/>
      <c r="P923" s="55"/>
      <c r="Q923" s="55"/>
      <c r="R923" s="55"/>
      <c r="S923" s="55"/>
      <c r="T923" s="55"/>
      <c r="U923" s="55"/>
      <c r="V923" s="55"/>
      <c r="W923" s="55"/>
      <c r="X923" s="55"/>
      <c r="Y923" s="55"/>
      <c r="Z923" s="55"/>
      <c r="AA923" s="55"/>
      <c r="AB923" s="55"/>
    </row>
    <row r="924" spans="1:28" ht="15">
      <c r="A924" s="55"/>
      <c r="B924" s="55"/>
      <c r="C924" s="55"/>
      <c r="D924" s="104"/>
      <c r="E924" s="93"/>
      <c r="F924" s="55"/>
      <c r="G924" s="55"/>
      <c r="H924" s="55"/>
      <c r="I924" s="55"/>
      <c r="J924" s="55"/>
      <c r="K924" s="55"/>
      <c r="L924" s="55"/>
      <c r="M924" s="55"/>
      <c r="N924" s="55"/>
      <c r="O924" s="55"/>
      <c r="P924" s="55"/>
      <c r="Q924" s="55"/>
      <c r="R924" s="55"/>
      <c r="S924" s="55"/>
      <c r="T924" s="55"/>
      <c r="U924" s="55"/>
      <c r="V924" s="55"/>
      <c r="W924" s="55"/>
      <c r="X924" s="55"/>
      <c r="Y924" s="55"/>
      <c r="Z924" s="55"/>
      <c r="AA924" s="55"/>
      <c r="AB924" s="55"/>
    </row>
    <row r="925" spans="1:28" ht="15">
      <c r="A925" s="55"/>
      <c r="B925" s="55"/>
      <c r="C925" s="55"/>
      <c r="D925" s="104"/>
      <c r="E925" s="93"/>
      <c r="F925" s="55"/>
      <c r="G925" s="55"/>
      <c r="H925" s="55"/>
      <c r="I925" s="55"/>
      <c r="J925" s="55"/>
      <c r="K925" s="55"/>
      <c r="L925" s="55"/>
      <c r="M925" s="55"/>
      <c r="N925" s="55"/>
      <c r="O925" s="55"/>
      <c r="P925" s="55"/>
      <c r="Q925" s="55"/>
      <c r="R925" s="55"/>
      <c r="S925" s="55"/>
      <c r="T925" s="55"/>
      <c r="U925" s="55"/>
      <c r="V925" s="55"/>
      <c r="W925" s="55"/>
      <c r="X925" s="55"/>
      <c r="Y925" s="55"/>
      <c r="Z925" s="55"/>
      <c r="AA925" s="55"/>
      <c r="AB925" s="55"/>
    </row>
    <row r="926" spans="1:28" ht="15">
      <c r="A926" s="55"/>
      <c r="B926" s="55"/>
      <c r="C926" s="55"/>
      <c r="D926" s="104"/>
      <c r="E926" s="93"/>
      <c r="F926" s="55"/>
      <c r="G926" s="55"/>
      <c r="H926" s="55"/>
      <c r="I926" s="55"/>
      <c r="J926" s="55"/>
      <c r="K926" s="55"/>
      <c r="L926" s="55"/>
      <c r="M926" s="55"/>
      <c r="N926" s="55"/>
      <c r="O926" s="55"/>
      <c r="P926" s="55"/>
      <c r="Q926" s="55"/>
      <c r="R926" s="55"/>
      <c r="S926" s="55"/>
      <c r="T926" s="55"/>
      <c r="U926" s="55"/>
      <c r="V926" s="55"/>
      <c r="W926" s="55"/>
      <c r="X926" s="55"/>
      <c r="Y926" s="55"/>
      <c r="Z926" s="55"/>
      <c r="AA926" s="55"/>
      <c r="AB926" s="55"/>
    </row>
    <row r="927" spans="1:28" ht="15">
      <c r="A927" s="55"/>
      <c r="B927" s="55"/>
      <c r="C927" s="55"/>
      <c r="D927" s="104"/>
      <c r="E927" s="93"/>
      <c r="F927" s="55"/>
      <c r="G927" s="55"/>
      <c r="H927" s="55"/>
      <c r="I927" s="55"/>
      <c r="J927" s="55"/>
      <c r="K927" s="55"/>
      <c r="L927" s="55"/>
      <c r="M927" s="55"/>
      <c r="N927" s="55"/>
      <c r="O927" s="55"/>
      <c r="P927" s="55"/>
      <c r="Q927" s="55"/>
      <c r="R927" s="55"/>
      <c r="S927" s="55"/>
      <c r="T927" s="55"/>
      <c r="U927" s="55"/>
      <c r="V927" s="55"/>
      <c r="W927" s="55"/>
      <c r="X927" s="55"/>
      <c r="Y927" s="55"/>
      <c r="Z927" s="55"/>
      <c r="AA927" s="55"/>
      <c r="AB927" s="55"/>
    </row>
    <row r="928" spans="1:28" ht="15">
      <c r="A928" s="55"/>
      <c r="B928" s="55"/>
      <c r="C928" s="55"/>
      <c r="D928" s="104"/>
      <c r="E928" s="93"/>
      <c r="F928" s="55"/>
      <c r="G928" s="55"/>
      <c r="H928" s="55"/>
      <c r="I928" s="55"/>
      <c r="J928" s="55"/>
      <c r="K928" s="55"/>
      <c r="L928" s="55"/>
      <c r="M928" s="55"/>
      <c r="N928" s="55"/>
      <c r="O928" s="55"/>
      <c r="P928" s="55"/>
      <c r="Q928" s="55"/>
      <c r="R928" s="55"/>
      <c r="S928" s="55"/>
      <c r="T928" s="55"/>
      <c r="U928" s="55"/>
      <c r="V928" s="55"/>
      <c r="W928" s="55"/>
      <c r="X928" s="55"/>
      <c r="Y928" s="55"/>
      <c r="Z928" s="55"/>
      <c r="AA928" s="55"/>
      <c r="AB928" s="55"/>
    </row>
    <row r="929" spans="1:28" ht="15">
      <c r="A929" s="55"/>
      <c r="B929" s="55"/>
      <c r="C929" s="55"/>
      <c r="D929" s="104"/>
      <c r="E929" s="93"/>
      <c r="F929" s="55"/>
      <c r="G929" s="55"/>
      <c r="H929" s="55"/>
      <c r="I929" s="55"/>
      <c r="J929" s="55"/>
      <c r="K929" s="55"/>
      <c r="L929" s="55"/>
      <c r="M929" s="55"/>
      <c r="N929" s="55"/>
      <c r="O929" s="55"/>
      <c r="P929" s="55"/>
      <c r="Q929" s="55"/>
      <c r="R929" s="55"/>
      <c r="S929" s="55"/>
      <c r="T929" s="55"/>
      <c r="U929" s="55"/>
      <c r="V929" s="55"/>
      <c r="W929" s="55"/>
      <c r="X929" s="55"/>
      <c r="Y929" s="55"/>
      <c r="Z929" s="55"/>
      <c r="AA929" s="55"/>
      <c r="AB929" s="55"/>
    </row>
    <row r="930" spans="1:28" ht="15">
      <c r="A930" s="55"/>
      <c r="B930" s="55"/>
      <c r="C930" s="55"/>
      <c r="D930" s="104"/>
      <c r="E930" s="93"/>
      <c r="F930" s="55"/>
      <c r="G930" s="55"/>
      <c r="H930" s="55"/>
      <c r="I930" s="55"/>
      <c r="J930" s="55"/>
      <c r="K930" s="55"/>
      <c r="L930" s="55"/>
      <c r="M930" s="55"/>
      <c r="N930" s="55"/>
      <c r="O930" s="55"/>
      <c r="P930" s="55"/>
      <c r="Q930" s="55"/>
      <c r="R930" s="55"/>
      <c r="S930" s="55"/>
      <c r="T930" s="55"/>
      <c r="U930" s="55"/>
      <c r="V930" s="55"/>
      <c r="W930" s="55"/>
      <c r="X930" s="55"/>
      <c r="Y930" s="55"/>
      <c r="Z930" s="55"/>
      <c r="AA930" s="55"/>
      <c r="AB930" s="55"/>
    </row>
    <row r="931" spans="1:28" ht="15">
      <c r="A931" s="55"/>
      <c r="B931" s="55"/>
      <c r="C931" s="55"/>
      <c r="D931" s="104"/>
      <c r="E931" s="93"/>
      <c r="F931" s="55"/>
      <c r="G931" s="55"/>
      <c r="H931" s="55"/>
      <c r="I931" s="55"/>
      <c r="J931" s="55"/>
      <c r="K931" s="55"/>
      <c r="L931" s="55"/>
      <c r="M931" s="55"/>
      <c r="N931" s="55"/>
      <c r="O931" s="55"/>
      <c r="P931" s="55"/>
      <c r="Q931" s="55"/>
      <c r="R931" s="55"/>
      <c r="S931" s="55"/>
      <c r="T931" s="55"/>
      <c r="U931" s="55"/>
      <c r="V931" s="55"/>
      <c r="W931" s="55"/>
      <c r="X931" s="55"/>
      <c r="Y931" s="55"/>
      <c r="Z931" s="55"/>
      <c r="AA931" s="55"/>
      <c r="AB931" s="55"/>
    </row>
    <row r="932" spans="1:28" ht="15">
      <c r="A932" s="55"/>
      <c r="B932" s="55"/>
      <c r="C932" s="55"/>
      <c r="D932" s="104"/>
      <c r="E932" s="93"/>
      <c r="F932" s="55"/>
      <c r="G932" s="55"/>
      <c r="H932" s="55"/>
      <c r="I932" s="55"/>
      <c r="J932" s="55"/>
      <c r="K932" s="55"/>
      <c r="L932" s="55"/>
      <c r="M932" s="55"/>
      <c r="N932" s="55"/>
      <c r="O932" s="55"/>
      <c r="P932" s="55"/>
      <c r="Q932" s="55"/>
      <c r="R932" s="55"/>
      <c r="S932" s="55"/>
      <c r="T932" s="55"/>
      <c r="U932" s="55"/>
      <c r="V932" s="55"/>
      <c r="W932" s="55"/>
      <c r="X932" s="55"/>
      <c r="Y932" s="55"/>
      <c r="Z932" s="55"/>
      <c r="AA932" s="55"/>
      <c r="AB932" s="55"/>
    </row>
    <row r="933" spans="1:28" ht="15">
      <c r="A933" s="55"/>
      <c r="B933" s="55"/>
      <c r="C933" s="55"/>
      <c r="D933" s="104"/>
      <c r="E933" s="93"/>
      <c r="F933" s="55"/>
      <c r="G933" s="55"/>
      <c r="H933" s="55"/>
      <c r="I933" s="55"/>
      <c r="J933" s="55"/>
      <c r="K933" s="55"/>
      <c r="L933" s="55"/>
      <c r="M933" s="55"/>
      <c r="N933" s="55"/>
      <c r="O933" s="55"/>
      <c r="P933" s="55"/>
      <c r="Q933" s="55"/>
      <c r="R933" s="55"/>
      <c r="S933" s="55"/>
      <c r="T933" s="55"/>
      <c r="U933" s="55"/>
      <c r="V933" s="55"/>
      <c r="W933" s="55"/>
      <c r="X933" s="55"/>
      <c r="Y933" s="55"/>
      <c r="Z933" s="55"/>
      <c r="AA933" s="55"/>
      <c r="AB933" s="55"/>
    </row>
    <row r="934" spans="1:28" ht="15">
      <c r="A934" s="55"/>
      <c r="B934" s="55"/>
      <c r="C934" s="55"/>
      <c r="D934" s="104"/>
      <c r="E934" s="93"/>
      <c r="F934" s="55"/>
      <c r="G934" s="55"/>
      <c r="H934" s="55"/>
      <c r="I934" s="55"/>
      <c r="J934" s="55"/>
      <c r="K934" s="55"/>
      <c r="L934" s="55"/>
      <c r="M934" s="55"/>
      <c r="N934" s="55"/>
      <c r="O934" s="55"/>
      <c r="P934" s="55"/>
      <c r="Q934" s="55"/>
      <c r="R934" s="55"/>
      <c r="S934" s="55"/>
      <c r="T934" s="55"/>
      <c r="U934" s="55"/>
      <c r="V934" s="55"/>
      <c r="W934" s="55"/>
      <c r="X934" s="55"/>
      <c r="Y934" s="55"/>
      <c r="Z934" s="55"/>
      <c r="AA934" s="55"/>
      <c r="AB934" s="55"/>
    </row>
    <row r="935" spans="1:28" ht="15">
      <c r="A935" s="55"/>
      <c r="B935" s="55"/>
      <c r="C935" s="55"/>
      <c r="D935" s="104"/>
      <c r="E935" s="93"/>
      <c r="F935" s="55"/>
      <c r="G935" s="55"/>
      <c r="H935" s="55"/>
      <c r="I935" s="55"/>
      <c r="J935" s="55"/>
      <c r="K935" s="55"/>
      <c r="L935" s="55"/>
      <c r="M935" s="55"/>
      <c r="N935" s="55"/>
      <c r="O935" s="55"/>
      <c r="P935" s="55"/>
      <c r="Q935" s="55"/>
      <c r="R935" s="55"/>
      <c r="S935" s="55"/>
      <c r="T935" s="55"/>
      <c r="U935" s="55"/>
      <c r="V935" s="55"/>
      <c r="W935" s="55"/>
      <c r="X935" s="55"/>
      <c r="Y935" s="55"/>
      <c r="Z935" s="55"/>
      <c r="AA935" s="55"/>
      <c r="AB935" s="55"/>
    </row>
    <row r="936" spans="1:28" ht="15">
      <c r="A936" s="55"/>
      <c r="B936" s="55"/>
      <c r="C936" s="55"/>
      <c r="D936" s="104"/>
      <c r="E936" s="93"/>
      <c r="F936" s="55"/>
      <c r="G936" s="55"/>
      <c r="H936" s="55"/>
      <c r="I936" s="55"/>
      <c r="J936" s="55"/>
      <c r="K936" s="55"/>
      <c r="L936" s="55"/>
      <c r="M936" s="55"/>
      <c r="N936" s="55"/>
      <c r="O936" s="55"/>
      <c r="P936" s="55"/>
      <c r="Q936" s="55"/>
      <c r="R936" s="55"/>
      <c r="S936" s="55"/>
      <c r="T936" s="55"/>
      <c r="U936" s="55"/>
      <c r="V936" s="55"/>
      <c r="W936" s="55"/>
      <c r="X936" s="55"/>
      <c r="Y936" s="55"/>
      <c r="Z936" s="55"/>
      <c r="AA936" s="55"/>
      <c r="AB936" s="55"/>
    </row>
    <row r="937" spans="1:28" ht="15">
      <c r="A937" s="55"/>
      <c r="B937" s="55"/>
      <c r="C937" s="55"/>
      <c r="D937" s="104"/>
      <c r="E937" s="93"/>
      <c r="F937" s="55"/>
      <c r="G937" s="55"/>
      <c r="H937" s="55"/>
      <c r="I937" s="55"/>
      <c r="J937" s="55"/>
      <c r="K937" s="55"/>
      <c r="L937" s="55"/>
      <c r="M937" s="55"/>
      <c r="N937" s="55"/>
      <c r="O937" s="55"/>
      <c r="P937" s="55"/>
      <c r="Q937" s="55"/>
      <c r="R937" s="55"/>
      <c r="S937" s="55"/>
      <c r="T937" s="55"/>
      <c r="U937" s="55"/>
      <c r="V937" s="55"/>
      <c r="W937" s="55"/>
      <c r="X937" s="55"/>
      <c r="Y937" s="55"/>
      <c r="Z937" s="55"/>
      <c r="AA937" s="55"/>
      <c r="AB937" s="55"/>
    </row>
    <row r="938" spans="1:28" ht="15">
      <c r="A938" s="55"/>
      <c r="B938" s="55"/>
      <c r="C938" s="55"/>
      <c r="D938" s="104"/>
      <c r="E938" s="93"/>
      <c r="F938" s="55"/>
      <c r="G938" s="55"/>
      <c r="H938" s="55"/>
      <c r="I938" s="55"/>
      <c r="J938" s="55"/>
      <c r="K938" s="55"/>
      <c r="L938" s="55"/>
      <c r="M938" s="55"/>
      <c r="N938" s="55"/>
      <c r="O938" s="55"/>
      <c r="P938" s="55"/>
      <c r="Q938" s="55"/>
      <c r="R938" s="55"/>
      <c r="S938" s="55"/>
      <c r="T938" s="55"/>
      <c r="U938" s="55"/>
      <c r="V938" s="55"/>
      <c r="W938" s="55"/>
      <c r="X938" s="55"/>
      <c r="Y938" s="55"/>
      <c r="Z938" s="55"/>
      <c r="AA938" s="55"/>
      <c r="AB938" s="55"/>
    </row>
    <row r="939" spans="1:28" ht="15">
      <c r="A939" s="55"/>
      <c r="B939" s="55"/>
      <c r="C939" s="55"/>
      <c r="D939" s="104"/>
      <c r="E939" s="93"/>
      <c r="F939" s="55"/>
      <c r="G939" s="55"/>
      <c r="H939" s="55"/>
      <c r="I939" s="55"/>
      <c r="J939" s="55"/>
      <c r="K939" s="55"/>
      <c r="L939" s="55"/>
      <c r="M939" s="55"/>
      <c r="N939" s="55"/>
      <c r="O939" s="55"/>
      <c r="P939" s="55"/>
      <c r="Q939" s="55"/>
      <c r="R939" s="55"/>
      <c r="S939" s="55"/>
      <c r="T939" s="55"/>
      <c r="U939" s="55"/>
      <c r="V939" s="55"/>
      <c r="W939" s="55"/>
      <c r="X939" s="55"/>
      <c r="Y939" s="55"/>
      <c r="Z939" s="55"/>
      <c r="AA939" s="55"/>
      <c r="AB939" s="55"/>
    </row>
    <row r="940" spans="1:28" ht="15">
      <c r="A940" s="55"/>
      <c r="B940" s="55"/>
      <c r="C940" s="55"/>
      <c r="D940" s="104"/>
      <c r="E940" s="93"/>
      <c r="F940" s="55"/>
      <c r="G940" s="55"/>
      <c r="H940" s="55"/>
      <c r="I940" s="55"/>
      <c r="J940" s="55"/>
      <c r="K940" s="55"/>
      <c r="L940" s="55"/>
      <c r="M940" s="55"/>
      <c r="N940" s="55"/>
      <c r="O940" s="55"/>
      <c r="P940" s="55"/>
      <c r="Q940" s="55"/>
      <c r="R940" s="55"/>
      <c r="S940" s="55"/>
      <c r="T940" s="55"/>
      <c r="U940" s="55"/>
      <c r="V940" s="55"/>
      <c r="W940" s="55"/>
      <c r="X940" s="55"/>
      <c r="Y940" s="55"/>
      <c r="Z940" s="55"/>
      <c r="AA940" s="55"/>
      <c r="AB940" s="55"/>
    </row>
    <row r="941" spans="1:28" ht="15">
      <c r="A941" s="55"/>
      <c r="B941" s="55"/>
      <c r="C941" s="55"/>
      <c r="D941" s="104"/>
      <c r="E941" s="93"/>
      <c r="F941" s="55"/>
      <c r="G941" s="55"/>
      <c r="H941" s="55"/>
      <c r="I941" s="55"/>
      <c r="J941" s="55"/>
      <c r="K941" s="55"/>
      <c r="L941" s="55"/>
      <c r="M941" s="55"/>
      <c r="N941" s="55"/>
      <c r="O941" s="55"/>
      <c r="P941" s="55"/>
      <c r="Q941" s="55"/>
      <c r="R941" s="55"/>
      <c r="S941" s="55"/>
      <c r="T941" s="55"/>
      <c r="U941" s="55"/>
      <c r="V941" s="55"/>
      <c r="W941" s="55"/>
      <c r="X941" s="55"/>
      <c r="Y941" s="55"/>
      <c r="Z941" s="55"/>
      <c r="AA941" s="55"/>
      <c r="AB941" s="55"/>
    </row>
    <row r="942" spans="1:28" ht="15">
      <c r="A942" s="55"/>
      <c r="B942" s="55"/>
      <c r="C942" s="55"/>
      <c r="D942" s="104"/>
      <c r="E942" s="93"/>
      <c r="F942" s="55"/>
      <c r="G942" s="55"/>
      <c r="H942" s="55"/>
      <c r="I942" s="55"/>
      <c r="J942" s="55"/>
      <c r="K942" s="55"/>
      <c r="L942" s="55"/>
      <c r="M942" s="55"/>
      <c r="N942" s="55"/>
      <c r="O942" s="55"/>
      <c r="P942" s="55"/>
      <c r="Q942" s="55"/>
      <c r="R942" s="55"/>
      <c r="S942" s="55"/>
      <c r="T942" s="55"/>
      <c r="U942" s="55"/>
      <c r="V942" s="55"/>
      <c r="W942" s="55"/>
      <c r="X942" s="55"/>
      <c r="Y942" s="55"/>
      <c r="Z942" s="55"/>
      <c r="AA942" s="55"/>
      <c r="AB942" s="55"/>
    </row>
    <row r="943" spans="1:28" ht="15">
      <c r="A943" s="55"/>
      <c r="B943" s="55"/>
      <c r="C943" s="55"/>
      <c r="D943" s="104"/>
      <c r="E943" s="93"/>
      <c r="F943" s="55"/>
      <c r="G943" s="55"/>
      <c r="H943" s="55"/>
      <c r="I943" s="55"/>
      <c r="J943" s="55"/>
      <c r="K943" s="55"/>
      <c r="L943" s="55"/>
      <c r="M943" s="55"/>
      <c r="N943" s="55"/>
      <c r="O943" s="55"/>
      <c r="P943" s="55"/>
      <c r="Q943" s="55"/>
      <c r="R943" s="55"/>
      <c r="S943" s="55"/>
      <c r="T943" s="55"/>
      <c r="U943" s="55"/>
      <c r="V943" s="55"/>
      <c r="W943" s="55"/>
      <c r="X943" s="55"/>
      <c r="Y943" s="55"/>
      <c r="Z943" s="55"/>
      <c r="AA943" s="55"/>
      <c r="AB943" s="55"/>
    </row>
    <row r="944" spans="1:28" ht="15">
      <c r="A944" s="55"/>
      <c r="B944" s="55"/>
      <c r="C944" s="55"/>
      <c r="D944" s="104"/>
      <c r="E944" s="93"/>
      <c r="F944" s="55"/>
      <c r="G944" s="55"/>
      <c r="H944" s="55"/>
      <c r="I944" s="55"/>
      <c r="J944" s="55"/>
      <c r="K944" s="55"/>
      <c r="L944" s="55"/>
      <c r="M944" s="55"/>
      <c r="N944" s="55"/>
      <c r="O944" s="55"/>
      <c r="P944" s="55"/>
      <c r="Q944" s="55"/>
      <c r="R944" s="55"/>
      <c r="S944" s="55"/>
      <c r="T944" s="55"/>
      <c r="U944" s="55"/>
      <c r="V944" s="55"/>
      <c r="W944" s="55"/>
      <c r="X944" s="55"/>
      <c r="Y944" s="55"/>
      <c r="Z944" s="55"/>
      <c r="AA944" s="55"/>
      <c r="AB944" s="55"/>
    </row>
    <row r="945" spans="1:28" ht="15">
      <c r="A945" s="55"/>
      <c r="B945" s="55"/>
      <c r="C945" s="55"/>
      <c r="D945" s="104"/>
      <c r="E945" s="93"/>
      <c r="F945" s="55"/>
      <c r="G945" s="55"/>
      <c r="H945" s="55"/>
      <c r="I945" s="55"/>
      <c r="J945" s="55"/>
      <c r="K945" s="55"/>
      <c r="L945" s="55"/>
      <c r="M945" s="55"/>
      <c r="N945" s="55"/>
      <c r="O945" s="55"/>
      <c r="P945" s="55"/>
      <c r="Q945" s="55"/>
      <c r="R945" s="55"/>
      <c r="S945" s="55"/>
      <c r="T945" s="55"/>
      <c r="U945" s="55"/>
      <c r="V945" s="55"/>
      <c r="W945" s="55"/>
      <c r="X945" s="55"/>
      <c r="Y945" s="55"/>
      <c r="Z945" s="55"/>
      <c r="AA945" s="55"/>
      <c r="AB945" s="55"/>
    </row>
    <row r="946" spans="1:28" ht="15">
      <c r="A946" s="55"/>
      <c r="B946" s="55"/>
      <c r="C946" s="55"/>
      <c r="D946" s="104"/>
      <c r="E946" s="93"/>
      <c r="F946" s="55"/>
      <c r="G946" s="55"/>
      <c r="H946" s="55"/>
      <c r="I946" s="55"/>
      <c r="J946" s="55"/>
      <c r="K946" s="55"/>
      <c r="L946" s="55"/>
      <c r="M946" s="55"/>
      <c r="N946" s="55"/>
      <c r="O946" s="55"/>
      <c r="P946" s="55"/>
      <c r="Q946" s="55"/>
      <c r="R946" s="55"/>
      <c r="S946" s="55"/>
      <c r="T946" s="55"/>
      <c r="U946" s="55"/>
      <c r="V946" s="55"/>
      <c r="W946" s="55"/>
      <c r="X946" s="55"/>
      <c r="Y946" s="55"/>
      <c r="Z946" s="55"/>
      <c r="AA946" s="55"/>
      <c r="AB946" s="55"/>
    </row>
    <row r="947" spans="1:28" ht="15">
      <c r="A947" s="55"/>
      <c r="B947" s="55"/>
      <c r="C947" s="55"/>
      <c r="D947" s="104"/>
      <c r="E947" s="93"/>
      <c r="F947" s="55"/>
      <c r="G947" s="55"/>
      <c r="H947" s="55"/>
      <c r="I947" s="55"/>
      <c r="J947" s="55"/>
      <c r="K947" s="55"/>
      <c r="L947" s="55"/>
      <c r="M947" s="55"/>
      <c r="N947" s="55"/>
      <c r="O947" s="55"/>
      <c r="P947" s="55"/>
      <c r="Q947" s="55"/>
      <c r="R947" s="55"/>
      <c r="S947" s="55"/>
      <c r="T947" s="55"/>
      <c r="U947" s="55"/>
      <c r="V947" s="55"/>
      <c r="W947" s="55"/>
      <c r="X947" s="55"/>
      <c r="Y947" s="55"/>
      <c r="Z947" s="55"/>
      <c r="AA947" s="55"/>
      <c r="AB947" s="55"/>
    </row>
    <row r="948" spans="1:28" ht="15">
      <c r="A948" s="55"/>
      <c r="B948" s="55"/>
      <c r="C948" s="55"/>
      <c r="D948" s="104"/>
      <c r="E948" s="93"/>
      <c r="F948" s="55"/>
      <c r="G948" s="55"/>
      <c r="H948" s="55"/>
      <c r="I948" s="55"/>
      <c r="J948" s="55"/>
      <c r="K948" s="55"/>
      <c r="L948" s="55"/>
      <c r="M948" s="55"/>
      <c r="N948" s="55"/>
      <c r="O948" s="55"/>
      <c r="P948" s="55"/>
      <c r="Q948" s="55"/>
      <c r="R948" s="55"/>
      <c r="S948" s="55"/>
      <c r="T948" s="55"/>
      <c r="U948" s="55"/>
      <c r="V948" s="55"/>
      <c r="W948" s="55"/>
      <c r="X948" s="55"/>
      <c r="Y948" s="55"/>
      <c r="Z948" s="55"/>
      <c r="AA948" s="55"/>
      <c r="AB948" s="55"/>
    </row>
    <row r="949" spans="1:28" ht="15">
      <c r="A949" s="55"/>
      <c r="B949" s="55"/>
      <c r="C949" s="55"/>
      <c r="D949" s="104"/>
      <c r="E949" s="93"/>
      <c r="F949" s="55"/>
      <c r="G949" s="55"/>
      <c r="H949" s="55"/>
      <c r="I949" s="55"/>
      <c r="J949" s="55"/>
      <c r="K949" s="55"/>
      <c r="L949" s="55"/>
      <c r="M949" s="55"/>
      <c r="N949" s="55"/>
      <c r="O949" s="55"/>
      <c r="P949" s="55"/>
      <c r="Q949" s="55"/>
      <c r="R949" s="55"/>
      <c r="S949" s="55"/>
      <c r="T949" s="55"/>
      <c r="U949" s="55"/>
      <c r="V949" s="55"/>
      <c r="W949" s="55"/>
      <c r="X949" s="55"/>
      <c r="Y949" s="55"/>
      <c r="Z949" s="55"/>
      <c r="AA949" s="55"/>
      <c r="AB949" s="55"/>
    </row>
    <row r="950" spans="1:28" ht="15">
      <c r="A950" s="55"/>
      <c r="B950" s="55"/>
      <c r="C950" s="55"/>
      <c r="D950" s="104"/>
      <c r="E950" s="93"/>
      <c r="F950" s="55"/>
      <c r="G950" s="55"/>
      <c r="H950" s="55"/>
      <c r="I950" s="55"/>
      <c r="J950" s="55"/>
      <c r="K950" s="55"/>
      <c r="L950" s="55"/>
      <c r="M950" s="55"/>
      <c r="N950" s="55"/>
      <c r="O950" s="55"/>
      <c r="P950" s="55"/>
      <c r="Q950" s="55"/>
      <c r="R950" s="55"/>
      <c r="S950" s="55"/>
      <c r="T950" s="55"/>
      <c r="U950" s="55"/>
      <c r="V950" s="55"/>
      <c r="W950" s="55"/>
      <c r="X950" s="55"/>
      <c r="Y950" s="55"/>
      <c r="Z950" s="55"/>
      <c r="AA950" s="55"/>
      <c r="AB950" s="55"/>
    </row>
    <row r="951" spans="1:28" ht="15">
      <c r="A951" s="55"/>
      <c r="B951" s="55"/>
      <c r="C951" s="55"/>
      <c r="D951" s="104"/>
      <c r="E951" s="93"/>
      <c r="F951" s="55"/>
      <c r="G951" s="55"/>
      <c r="H951" s="55"/>
      <c r="I951" s="55"/>
      <c r="J951" s="55"/>
      <c r="K951" s="55"/>
      <c r="L951" s="55"/>
      <c r="M951" s="55"/>
      <c r="N951" s="55"/>
      <c r="O951" s="55"/>
      <c r="P951" s="55"/>
      <c r="Q951" s="55"/>
      <c r="R951" s="55"/>
      <c r="S951" s="55"/>
      <c r="T951" s="55"/>
      <c r="U951" s="55"/>
      <c r="V951" s="55"/>
      <c r="W951" s="55"/>
      <c r="X951" s="55"/>
      <c r="Y951" s="55"/>
      <c r="Z951" s="55"/>
      <c r="AA951" s="55"/>
      <c r="AB951" s="55"/>
    </row>
    <row r="952" spans="1:28" ht="15">
      <c r="A952" s="55"/>
      <c r="B952" s="55"/>
      <c r="C952" s="55"/>
      <c r="D952" s="104"/>
      <c r="E952" s="93"/>
      <c r="F952" s="55"/>
      <c r="G952" s="55"/>
      <c r="H952" s="55"/>
      <c r="I952" s="55"/>
      <c r="J952" s="55"/>
      <c r="K952" s="55"/>
      <c r="L952" s="55"/>
      <c r="M952" s="55"/>
      <c r="N952" s="55"/>
      <c r="O952" s="55"/>
      <c r="P952" s="55"/>
      <c r="Q952" s="55"/>
      <c r="R952" s="55"/>
      <c r="S952" s="55"/>
      <c r="T952" s="55"/>
      <c r="U952" s="55"/>
      <c r="V952" s="55"/>
      <c r="W952" s="55"/>
      <c r="X952" s="55"/>
      <c r="Y952" s="55"/>
      <c r="Z952" s="55"/>
      <c r="AA952" s="55"/>
      <c r="AB952" s="55"/>
    </row>
    <row r="953" spans="1:28" ht="15">
      <c r="A953" s="55"/>
      <c r="B953" s="55"/>
      <c r="C953" s="55"/>
      <c r="D953" s="104"/>
      <c r="E953" s="93"/>
      <c r="F953" s="55"/>
      <c r="G953" s="55"/>
      <c r="H953" s="55"/>
      <c r="I953" s="55"/>
      <c r="J953" s="55"/>
      <c r="K953" s="55"/>
      <c r="L953" s="55"/>
      <c r="M953" s="55"/>
      <c r="N953" s="55"/>
      <c r="O953" s="55"/>
      <c r="P953" s="55"/>
      <c r="Q953" s="55"/>
      <c r="R953" s="55"/>
      <c r="S953" s="55"/>
      <c r="T953" s="55"/>
      <c r="U953" s="55"/>
      <c r="V953" s="55"/>
      <c r="W953" s="55"/>
      <c r="X953" s="55"/>
      <c r="Y953" s="55"/>
      <c r="Z953" s="55"/>
      <c r="AA953" s="55"/>
      <c r="AB953" s="55"/>
    </row>
    <row r="954" spans="1:28" ht="15">
      <c r="A954" s="55"/>
      <c r="B954" s="55"/>
      <c r="C954" s="55"/>
      <c r="D954" s="104"/>
      <c r="E954" s="93"/>
      <c r="F954" s="55"/>
      <c r="G954" s="55"/>
      <c r="H954" s="55"/>
      <c r="I954" s="55"/>
      <c r="J954" s="55"/>
      <c r="K954" s="55"/>
      <c r="L954" s="55"/>
      <c r="M954" s="55"/>
      <c r="N954" s="55"/>
      <c r="O954" s="55"/>
      <c r="P954" s="55"/>
      <c r="Q954" s="55"/>
      <c r="R954" s="55"/>
      <c r="S954" s="55"/>
      <c r="T954" s="55"/>
      <c r="U954" s="55"/>
      <c r="V954" s="55"/>
      <c r="W954" s="55"/>
      <c r="X954" s="55"/>
      <c r="Y954" s="55"/>
      <c r="Z954" s="55"/>
      <c r="AA954" s="55"/>
      <c r="AB954" s="55"/>
    </row>
    <row r="955" spans="1:28" ht="15">
      <c r="A955" s="55"/>
      <c r="B955" s="55"/>
      <c r="C955" s="55"/>
      <c r="D955" s="104"/>
      <c r="E955" s="93"/>
      <c r="F955" s="55"/>
      <c r="G955" s="55"/>
      <c r="H955" s="55"/>
      <c r="I955" s="55"/>
      <c r="J955" s="55"/>
      <c r="K955" s="55"/>
      <c r="L955" s="55"/>
      <c r="M955" s="55"/>
      <c r="N955" s="55"/>
      <c r="O955" s="55"/>
      <c r="P955" s="55"/>
      <c r="Q955" s="55"/>
      <c r="R955" s="55"/>
      <c r="S955" s="55"/>
      <c r="T955" s="55"/>
      <c r="U955" s="55"/>
      <c r="V955" s="55"/>
      <c r="W955" s="55"/>
      <c r="X955" s="55"/>
      <c r="Y955" s="55"/>
      <c r="Z955" s="55"/>
      <c r="AA955" s="55"/>
      <c r="AB955" s="55"/>
    </row>
    <row r="956" spans="1:28" ht="15">
      <c r="A956" s="55"/>
      <c r="B956" s="55"/>
      <c r="C956" s="55"/>
      <c r="D956" s="104"/>
      <c r="E956" s="93"/>
      <c r="F956" s="55"/>
      <c r="G956" s="55"/>
      <c r="H956" s="55"/>
      <c r="I956" s="55"/>
      <c r="J956" s="55"/>
      <c r="K956" s="55"/>
      <c r="L956" s="55"/>
      <c r="M956" s="55"/>
      <c r="N956" s="55"/>
      <c r="O956" s="55"/>
      <c r="P956" s="55"/>
      <c r="Q956" s="55"/>
      <c r="R956" s="55"/>
      <c r="S956" s="55"/>
      <c r="T956" s="55"/>
      <c r="U956" s="55"/>
      <c r="V956" s="55"/>
      <c r="W956" s="55"/>
      <c r="X956" s="55"/>
      <c r="Y956" s="55"/>
      <c r="Z956" s="55"/>
      <c r="AA956" s="55"/>
      <c r="AB956" s="55"/>
    </row>
    <row r="957" spans="1:28" ht="15">
      <c r="A957" s="55"/>
      <c r="B957" s="55"/>
      <c r="C957" s="55"/>
      <c r="D957" s="104"/>
      <c r="E957" s="93"/>
      <c r="F957" s="55"/>
      <c r="G957" s="55"/>
      <c r="H957" s="55"/>
      <c r="I957" s="55"/>
      <c r="J957" s="55"/>
      <c r="K957" s="55"/>
      <c r="L957" s="55"/>
      <c r="M957" s="55"/>
      <c r="N957" s="55"/>
      <c r="O957" s="55"/>
      <c r="P957" s="55"/>
      <c r="Q957" s="55"/>
      <c r="R957" s="55"/>
      <c r="S957" s="55"/>
      <c r="T957" s="55"/>
      <c r="U957" s="55"/>
      <c r="V957" s="55"/>
      <c r="W957" s="55"/>
      <c r="X957" s="55"/>
      <c r="Y957" s="55"/>
      <c r="Z957" s="55"/>
      <c r="AA957" s="55"/>
      <c r="AB957" s="55"/>
    </row>
    <row r="958" spans="1:28" ht="15">
      <c r="A958" s="55"/>
      <c r="B958" s="55"/>
      <c r="C958" s="55"/>
      <c r="D958" s="104"/>
      <c r="E958" s="93"/>
      <c r="F958" s="55"/>
      <c r="G958" s="55"/>
      <c r="H958" s="55"/>
      <c r="I958" s="55"/>
      <c r="J958" s="55"/>
      <c r="K958" s="55"/>
      <c r="L958" s="55"/>
      <c r="M958" s="55"/>
      <c r="N958" s="55"/>
      <c r="O958" s="55"/>
      <c r="P958" s="55"/>
      <c r="Q958" s="55"/>
      <c r="R958" s="55"/>
      <c r="S958" s="55"/>
      <c r="T958" s="55"/>
      <c r="U958" s="55"/>
      <c r="V958" s="55"/>
      <c r="W958" s="55"/>
      <c r="X958" s="55"/>
      <c r="Y958" s="55"/>
      <c r="Z958" s="55"/>
      <c r="AA958" s="55"/>
      <c r="AB958" s="55"/>
    </row>
    <row r="959" spans="1:28" ht="15">
      <c r="A959" s="55"/>
      <c r="B959" s="55"/>
      <c r="C959" s="55"/>
      <c r="D959" s="104"/>
      <c r="E959" s="93"/>
      <c r="F959" s="55"/>
      <c r="G959" s="55"/>
      <c r="H959" s="55"/>
      <c r="I959" s="55"/>
      <c r="J959" s="55"/>
      <c r="K959" s="55"/>
      <c r="L959" s="55"/>
      <c r="M959" s="55"/>
      <c r="N959" s="55"/>
      <c r="O959" s="55"/>
      <c r="P959" s="55"/>
      <c r="Q959" s="55"/>
      <c r="R959" s="55"/>
      <c r="S959" s="55"/>
      <c r="T959" s="55"/>
      <c r="U959" s="55"/>
      <c r="V959" s="55"/>
      <c r="W959" s="55"/>
      <c r="X959" s="55"/>
      <c r="Y959" s="55"/>
      <c r="Z959" s="55"/>
      <c r="AA959" s="55"/>
      <c r="AB959" s="55"/>
    </row>
    <row r="960" spans="1:28" ht="15">
      <c r="A960" s="55"/>
      <c r="B960" s="55"/>
      <c r="C960" s="55"/>
      <c r="D960" s="104"/>
      <c r="E960" s="93"/>
      <c r="F960" s="55"/>
      <c r="G960" s="55"/>
      <c r="H960" s="55"/>
      <c r="I960" s="55"/>
      <c r="J960" s="55"/>
      <c r="K960" s="55"/>
      <c r="L960" s="55"/>
      <c r="M960" s="55"/>
      <c r="N960" s="55"/>
      <c r="O960" s="55"/>
      <c r="P960" s="55"/>
      <c r="Q960" s="55"/>
      <c r="R960" s="55"/>
      <c r="S960" s="55"/>
      <c r="T960" s="55"/>
      <c r="U960" s="55"/>
      <c r="V960" s="55"/>
      <c r="W960" s="55"/>
      <c r="X960" s="55"/>
      <c r="Y960" s="55"/>
      <c r="Z960" s="55"/>
      <c r="AA960" s="55"/>
      <c r="AB960" s="55"/>
    </row>
    <row r="961" spans="1:28" ht="15">
      <c r="A961" s="55"/>
      <c r="B961" s="55"/>
      <c r="C961" s="55"/>
      <c r="D961" s="104"/>
      <c r="E961" s="93"/>
      <c r="F961" s="55"/>
      <c r="G961" s="55"/>
      <c r="H961" s="55"/>
      <c r="I961" s="55"/>
      <c r="J961" s="55"/>
      <c r="K961" s="55"/>
      <c r="L961" s="55"/>
      <c r="M961" s="55"/>
      <c r="N961" s="55"/>
      <c r="O961" s="55"/>
      <c r="P961" s="55"/>
      <c r="Q961" s="55"/>
      <c r="R961" s="55"/>
      <c r="S961" s="55"/>
      <c r="T961" s="55"/>
      <c r="U961" s="55"/>
      <c r="V961" s="55"/>
      <c r="W961" s="55"/>
      <c r="X961" s="55"/>
      <c r="Y961" s="55"/>
      <c r="Z961" s="55"/>
      <c r="AA961" s="55"/>
      <c r="AB961" s="55"/>
    </row>
    <row r="962" spans="1:28" ht="15">
      <c r="A962" s="55"/>
      <c r="B962" s="55"/>
      <c r="C962" s="55"/>
      <c r="D962" s="104"/>
      <c r="E962" s="93"/>
      <c r="F962" s="55"/>
      <c r="G962" s="55"/>
      <c r="H962" s="55"/>
      <c r="I962" s="55"/>
      <c r="J962" s="55"/>
      <c r="K962" s="55"/>
      <c r="L962" s="55"/>
      <c r="M962" s="55"/>
      <c r="N962" s="55"/>
      <c r="O962" s="55"/>
      <c r="P962" s="55"/>
      <c r="Q962" s="55"/>
      <c r="R962" s="55"/>
      <c r="S962" s="55"/>
      <c r="T962" s="55"/>
      <c r="U962" s="55"/>
      <c r="V962" s="55"/>
      <c r="W962" s="55"/>
      <c r="X962" s="55"/>
      <c r="Y962" s="55"/>
      <c r="Z962" s="55"/>
      <c r="AA962" s="55"/>
      <c r="AB962" s="55"/>
    </row>
    <row r="963" spans="1:28" ht="15">
      <c r="A963" s="55"/>
      <c r="B963" s="55"/>
      <c r="C963" s="55"/>
      <c r="D963" s="104"/>
      <c r="E963" s="93"/>
      <c r="F963" s="55"/>
      <c r="G963" s="55"/>
      <c r="H963" s="55"/>
      <c r="I963" s="55"/>
      <c r="J963" s="55"/>
      <c r="K963" s="55"/>
      <c r="L963" s="55"/>
      <c r="M963" s="55"/>
      <c r="N963" s="55"/>
      <c r="O963" s="55"/>
      <c r="P963" s="55"/>
      <c r="Q963" s="55"/>
      <c r="R963" s="55"/>
      <c r="S963" s="55"/>
      <c r="T963" s="55"/>
      <c r="U963" s="55"/>
      <c r="V963" s="55"/>
      <c r="W963" s="55"/>
      <c r="X963" s="55"/>
      <c r="Y963" s="55"/>
      <c r="Z963" s="55"/>
      <c r="AA963" s="55"/>
      <c r="AB963" s="55"/>
    </row>
    <row r="964" spans="1:28" ht="15">
      <c r="A964" s="55"/>
      <c r="B964" s="55"/>
      <c r="C964" s="55"/>
      <c r="D964" s="104"/>
      <c r="E964" s="93"/>
      <c r="F964" s="55"/>
      <c r="G964" s="55"/>
      <c r="H964" s="55"/>
      <c r="I964" s="55"/>
      <c r="J964" s="55"/>
      <c r="K964" s="55"/>
      <c r="L964" s="55"/>
      <c r="M964" s="55"/>
      <c r="N964" s="55"/>
      <c r="O964" s="55"/>
      <c r="P964" s="55"/>
      <c r="Q964" s="55"/>
      <c r="R964" s="55"/>
      <c r="S964" s="55"/>
      <c r="T964" s="55"/>
      <c r="U964" s="55"/>
      <c r="V964" s="55"/>
      <c r="W964" s="55"/>
      <c r="X964" s="55"/>
      <c r="Y964" s="55"/>
      <c r="Z964" s="55"/>
      <c r="AA964" s="55"/>
      <c r="AB964" s="55"/>
    </row>
    <row r="965" spans="1:28" ht="15">
      <c r="A965" s="55"/>
      <c r="B965" s="55"/>
      <c r="C965" s="55"/>
      <c r="D965" s="104"/>
      <c r="E965" s="93"/>
      <c r="F965" s="55"/>
      <c r="G965" s="55"/>
      <c r="H965" s="55"/>
      <c r="I965" s="55"/>
      <c r="J965" s="55"/>
      <c r="K965" s="55"/>
      <c r="L965" s="55"/>
      <c r="M965" s="55"/>
      <c r="N965" s="55"/>
      <c r="O965" s="55"/>
      <c r="P965" s="55"/>
      <c r="Q965" s="55"/>
      <c r="R965" s="55"/>
      <c r="S965" s="55"/>
      <c r="T965" s="55"/>
      <c r="U965" s="55"/>
      <c r="V965" s="55"/>
      <c r="W965" s="55"/>
      <c r="X965" s="55"/>
      <c r="Y965" s="55"/>
      <c r="Z965" s="55"/>
      <c r="AA965" s="55"/>
      <c r="AB965" s="55"/>
    </row>
    <row r="966" spans="1:28" ht="15">
      <c r="A966" s="55"/>
      <c r="B966" s="55"/>
      <c r="C966" s="55"/>
      <c r="D966" s="104"/>
      <c r="E966" s="93"/>
      <c r="F966" s="55"/>
      <c r="G966" s="55"/>
      <c r="H966" s="55"/>
      <c r="I966" s="55"/>
      <c r="J966" s="55"/>
      <c r="K966" s="55"/>
      <c r="L966" s="55"/>
      <c r="M966" s="55"/>
      <c r="N966" s="55"/>
      <c r="O966" s="55"/>
      <c r="P966" s="55"/>
      <c r="Q966" s="55"/>
      <c r="R966" s="55"/>
      <c r="S966" s="55"/>
      <c r="T966" s="55"/>
      <c r="U966" s="55"/>
      <c r="V966" s="55"/>
      <c r="W966" s="55"/>
      <c r="X966" s="55"/>
      <c r="Y966" s="55"/>
      <c r="Z966" s="55"/>
      <c r="AA966" s="55"/>
      <c r="AB966" s="55"/>
    </row>
    <row r="967" spans="1:28" ht="15">
      <c r="A967" s="55"/>
      <c r="B967" s="55"/>
      <c r="C967" s="55"/>
      <c r="D967" s="104"/>
      <c r="E967" s="93"/>
      <c r="F967" s="55"/>
      <c r="G967" s="55"/>
      <c r="H967" s="55"/>
      <c r="I967" s="55"/>
      <c r="J967" s="55"/>
      <c r="K967" s="55"/>
      <c r="L967" s="55"/>
      <c r="M967" s="55"/>
      <c r="N967" s="55"/>
      <c r="O967" s="55"/>
      <c r="P967" s="55"/>
      <c r="Q967" s="55"/>
      <c r="R967" s="55"/>
      <c r="S967" s="55"/>
      <c r="T967" s="55"/>
      <c r="U967" s="55"/>
      <c r="V967" s="55"/>
      <c r="W967" s="55"/>
      <c r="X967" s="55"/>
      <c r="Y967" s="55"/>
      <c r="Z967" s="55"/>
      <c r="AA967" s="55"/>
      <c r="AB967" s="55"/>
    </row>
    <row r="968" spans="1:28" ht="15">
      <c r="A968" s="55"/>
      <c r="B968" s="55"/>
      <c r="C968" s="55"/>
      <c r="D968" s="104"/>
      <c r="E968" s="93"/>
      <c r="F968" s="55"/>
      <c r="G968" s="55"/>
      <c r="H968" s="55"/>
      <c r="I968" s="55"/>
      <c r="J968" s="55"/>
      <c r="K968" s="55"/>
      <c r="L968" s="55"/>
      <c r="M968" s="55"/>
      <c r="N968" s="55"/>
      <c r="O968" s="55"/>
      <c r="P968" s="55"/>
      <c r="Q968" s="55"/>
      <c r="R968" s="55"/>
      <c r="S968" s="55"/>
      <c r="T968" s="55"/>
      <c r="U968" s="55"/>
      <c r="V968" s="55"/>
      <c r="W968" s="55"/>
      <c r="X968" s="55"/>
      <c r="Y968" s="55"/>
      <c r="Z968" s="55"/>
      <c r="AA968" s="55"/>
      <c r="AB968" s="55"/>
    </row>
    <row r="969" spans="1:28" ht="15">
      <c r="A969" s="55"/>
      <c r="B969" s="55"/>
      <c r="C969" s="55"/>
      <c r="D969" s="104"/>
      <c r="E969" s="93"/>
      <c r="F969" s="55"/>
      <c r="G969" s="55"/>
      <c r="H969" s="55"/>
      <c r="I969" s="55"/>
      <c r="J969" s="55"/>
      <c r="K969" s="55"/>
      <c r="L969" s="55"/>
      <c r="M969" s="55"/>
      <c r="N969" s="55"/>
      <c r="O969" s="55"/>
      <c r="P969" s="55"/>
      <c r="Q969" s="55"/>
      <c r="R969" s="55"/>
      <c r="S969" s="55"/>
      <c r="T969" s="55"/>
      <c r="U969" s="55"/>
      <c r="V969" s="55"/>
      <c r="W969" s="55"/>
      <c r="X969" s="55"/>
      <c r="Y969" s="55"/>
      <c r="Z969" s="55"/>
      <c r="AA969" s="55"/>
      <c r="AB969" s="55"/>
    </row>
    <row r="970" spans="1:28" ht="15">
      <c r="A970" s="55"/>
      <c r="B970" s="55"/>
      <c r="C970" s="55"/>
      <c r="D970" s="104"/>
      <c r="E970" s="93"/>
      <c r="F970" s="55"/>
      <c r="G970" s="55"/>
      <c r="H970" s="55"/>
      <c r="I970" s="55"/>
      <c r="J970" s="55"/>
      <c r="K970" s="55"/>
      <c r="L970" s="55"/>
      <c r="M970" s="55"/>
      <c r="N970" s="55"/>
      <c r="O970" s="55"/>
      <c r="P970" s="55"/>
      <c r="Q970" s="55"/>
      <c r="R970" s="55"/>
      <c r="S970" s="55"/>
      <c r="T970" s="55"/>
      <c r="U970" s="55"/>
      <c r="V970" s="55"/>
      <c r="W970" s="55"/>
      <c r="X970" s="55"/>
      <c r="Y970" s="55"/>
      <c r="Z970" s="55"/>
      <c r="AA970" s="55"/>
      <c r="AB970" s="55"/>
    </row>
    <row r="971" spans="1:28" ht="15">
      <c r="A971" s="55"/>
      <c r="B971" s="55"/>
      <c r="C971" s="55"/>
      <c r="D971" s="104"/>
      <c r="E971" s="93"/>
      <c r="F971" s="55"/>
      <c r="G971" s="55"/>
      <c r="H971" s="55"/>
      <c r="I971" s="55"/>
      <c r="J971" s="55"/>
      <c r="K971" s="55"/>
      <c r="L971" s="55"/>
      <c r="M971" s="55"/>
      <c r="N971" s="55"/>
      <c r="O971" s="55"/>
      <c r="P971" s="55"/>
      <c r="Q971" s="55"/>
      <c r="R971" s="55"/>
      <c r="S971" s="55"/>
      <c r="T971" s="55"/>
      <c r="U971" s="55"/>
      <c r="V971" s="55"/>
      <c r="W971" s="55"/>
      <c r="X971" s="55"/>
      <c r="Y971" s="55"/>
      <c r="Z971" s="55"/>
      <c r="AA971" s="55"/>
      <c r="AB971" s="55"/>
    </row>
    <row r="972" spans="1:28" ht="15">
      <c r="A972" s="55"/>
      <c r="B972" s="55"/>
      <c r="C972" s="55"/>
      <c r="D972" s="104"/>
      <c r="E972" s="93"/>
      <c r="F972" s="55"/>
      <c r="G972" s="55"/>
      <c r="H972" s="55"/>
      <c r="I972" s="55"/>
      <c r="J972" s="55"/>
      <c r="K972" s="55"/>
      <c r="L972" s="55"/>
      <c r="M972" s="55"/>
      <c r="N972" s="55"/>
      <c r="O972" s="55"/>
      <c r="P972" s="55"/>
      <c r="Q972" s="55"/>
      <c r="R972" s="55"/>
      <c r="S972" s="55"/>
      <c r="T972" s="55"/>
      <c r="U972" s="55"/>
      <c r="V972" s="55"/>
      <c r="W972" s="55"/>
      <c r="X972" s="55"/>
      <c r="Y972" s="55"/>
      <c r="Z972" s="55"/>
      <c r="AA972" s="55"/>
      <c r="AB972" s="55"/>
    </row>
    <row r="973" spans="1:28" ht="15">
      <c r="A973" s="55"/>
      <c r="B973" s="55"/>
      <c r="C973" s="55"/>
      <c r="D973" s="104"/>
      <c r="E973" s="93"/>
      <c r="F973" s="55"/>
      <c r="G973" s="55"/>
      <c r="H973" s="55"/>
      <c r="I973" s="55"/>
      <c r="J973" s="55"/>
      <c r="K973" s="55"/>
      <c r="L973" s="55"/>
      <c r="M973" s="55"/>
      <c r="N973" s="55"/>
      <c r="O973" s="55"/>
      <c r="P973" s="55"/>
      <c r="Q973" s="55"/>
      <c r="R973" s="55"/>
      <c r="S973" s="55"/>
      <c r="T973" s="55"/>
      <c r="U973" s="55"/>
      <c r="V973" s="55"/>
      <c r="W973" s="55"/>
      <c r="X973" s="55"/>
      <c r="Y973" s="55"/>
      <c r="Z973" s="55"/>
      <c r="AA973" s="55"/>
      <c r="AB973" s="55"/>
    </row>
    <row r="974" spans="1:28" ht="15">
      <c r="A974" s="55"/>
      <c r="B974" s="55"/>
      <c r="C974" s="55"/>
      <c r="D974" s="104"/>
      <c r="E974" s="93"/>
      <c r="F974" s="55"/>
      <c r="G974" s="55"/>
      <c r="H974" s="55"/>
      <c r="I974" s="55"/>
      <c r="J974" s="55"/>
      <c r="K974" s="55"/>
      <c r="L974" s="55"/>
      <c r="M974" s="55"/>
      <c r="N974" s="55"/>
      <c r="O974" s="55"/>
      <c r="P974" s="55"/>
      <c r="Q974" s="55"/>
      <c r="R974" s="55"/>
      <c r="S974" s="55"/>
      <c r="T974" s="55"/>
      <c r="U974" s="55"/>
      <c r="V974" s="55"/>
      <c r="W974" s="55"/>
      <c r="X974" s="55"/>
      <c r="Y974" s="55"/>
      <c r="Z974" s="55"/>
      <c r="AA974" s="55"/>
      <c r="AB974" s="55"/>
    </row>
    <row r="975" spans="1:28" ht="15">
      <c r="A975" s="55"/>
      <c r="B975" s="55"/>
      <c r="C975" s="55"/>
      <c r="D975" s="104"/>
      <c r="E975" s="93"/>
      <c r="F975" s="55"/>
      <c r="G975" s="55"/>
      <c r="H975" s="55"/>
      <c r="I975" s="55"/>
      <c r="J975" s="55"/>
      <c r="K975" s="55"/>
      <c r="L975" s="55"/>
      <c r="M975" s="55"/>
      <c r="N975" s="55"/>
      <c r="O975" s="55"/>
      <c r="P975" s="55"/>
      <c r="Q975" s="55"/>
      <c r="R975" s="55"/>
      <c r="S975" s="55"/>
      <c r="T975" s="55"/>
      <c r="U975" s="55"/>
      <c r="V975" s="55"/>
      <c r="W975" s="55"/>
      <c r="X975" s="55"/>
      <c r="Y975" s="55"/>
      <c r="Z975" s="55"/>
      <c r="AA975" s="55"/>
      <c r="AB975" s="55"/>
    </row>
    <row r="976" spans="1:28" ht="15">
      <c r="A976" s="55"/>
      <c r="B976" s="55"/>
      <c r="C976" s="55"/>
      <c r="D976" s="104"/>
      <c r="E976" s="93"/>
      <c r="F976" s="55"/>
      <c r="G976" s="55"/>
      <c r="H976" s="55"/>
      <c r="I976" s="55"/>
      <c r="J976" s="55"/>
      <c r="K976" s="55"/>
      <c r="L976" s="55"/>
      <c r="M976" s="55"/>
      <c r="N976" s="55"/>
      <c r="O976" s="55"/>
      <c r="P976" s="55"/>
      <c r="Q976" s="55"/>
      <c r="R976" s="55"/>
      <c r="S976" s="55"/>
      <c r="T976" s="55"/>
      <c r="U976" s="55"/>
      <c r="V976" s="55"/>
      <c r="W976" s="55"/>
      <c r="X976" s="55"/>
      <c r="Y976" s="55"/>
      <c r="Z976" s="55"/>
      <c r="AA976" s="55"/>
      <c r="AB976" s="55"/>
    </row>
    <row r="977" spans="1:28" ht="15">
      <c r="A977" s="55"/>
      <c r="B977" s="55"/>
      <c r="C977" s="55"/>
      <c r="D977" s="104"/>
      <c r="E977" s="93"/>
      <c r="F977" s="55"/>
      <c r="G977" s="55"/>
      <c r="H977" s="55"/>
      <c r="I977" s="55"/>
      <c r="J977" s="55"/>
      <c r="K977" s="55"/>
      <c r="L977" s="55"/>
      <c r="M977" s="55"/>
      <c r="N977" s="55"/>
      <c r="O977" s="55"/>
      <c r="P977" s="55"/>
      <c r="Q977" s="55"/>
      <c r="R977" s="55"/>
      <c r="S977" s="55"/>
      <c r="T977" s="55"/>
      <c r="U977" s="55"/>
      <c r="V977" s="55"/>
      <c r="W977" s="55"/>
      <c r="X977" s="55"/>
      <c r="Y977" s="55"/>
      <c r="Z977" s="55"/>
      <c r="AA977" s="55"/>
      <c r="AB977" s="55"/>
    </row>
    <row r="978" spans="1:28" ht="15">
      <c r="A978" s="55"/>
      <c r="B978" s="55"/>
      <c r="C978" s="55"/>
      <c r="D978" s="104"/>
      <c r="E978" s="93"/>
      <c r="F978" s="55"/>
      <c r="G978" s="55"/>
      <c r="H978" s="55"/>
      <c r="I978" s="55"/>
      <c r="J978" s="55"/>
      <c r="K978" s="55"/>
      <c r="L978" s="55"/>
      <c r="M978" s="55"/>
      <c r="N978" s="55"/>
      <c r="O978" s="55"/>
      <c r="P978" s="55"/>
      <c r="Q978" s="55"/>
      <c r="R978" s="55"/>
      <c r="S978" s="55"/>
      <c r="T978" s="55"/>
      <c r="U978" s="55"/>
      <c r="V978" s="55"/>
      <c r="W978" s="55"/>
      <c r="X978" s="55"/>
      <c r="Y978" s="55"/>
      <c r="Z978" s="55"/>
      <c r="AA978" s="55"/>
      <c r="AB978" s="55"/>
    </row>
    <row r="979" spans="1:28" ht="15">
      <c r="A979" s="55"/>
      <c r="B979" s="55"/>
      <c r="C979" s="55"/>
      <c r="D979" s="104"/>
      <c r="E979" s="93"/>
      <c r="F979" s="55"/>
      <c r="G979" s="55"/>
      <c r="H979" s="55"/>
      <c r="I979" s="55"/>
      <c r="J979" s="55"/>
      <c r="K979" s="55"/>
      <c r="L979" s="55"/>
      <c r="M979" s="55"/>
      <c r="N979" s="55"/>
      <c r="O979" s="55"/>
      <c r="P979" s="55"/>
      <c r="Q979" s="55"/>
      <c r="R979" s="55"/>
      <c r="S979" s="55"/>
      <c r="T979" s="55"/>
      <c r="U979" s="55"/>
      <c r="V979" s="55"/>
      <c r="W979" s="55"/>
      <c r="X979" s="55"/>
      <c r="Y979" s="55"/>
      <c r="Z979" s="55"/>
      <c r="AA979" s="55"/>
      <c r="AB979" s="55"/>
    </row>
    <row r="980" spans="1:28" ht="15">
      <c r="A980" s="55"/>
      <c r="B980" s="55"/>
      <c r="C980" s="55"/>
      <c r="D980" s="104"/>
      <c r="E980" s="93"/>
      <c r="F980" s="55"/>
      <c r="G980" s="55"/>
      <c r="H980" s="55"/>
      <c r="I980" s="55"/>
      <c r="J980" s="55"/>
      <c r="K980" s="55"/>
      <c r="L980" s="55"/>
      <c r="M980" s="55"/>
      <c r="N980" s="55"/>
      <c r="O980" s="55"/>
      <c r="P980" s="55"/>
      <c r="Q980" s="55"/>
      <c r="R980" s="55"/>
      <c r="S980" s="55"/>
      <c r="T980" s="55"/>
      <c r="U980" s="55"/>
      <c r="V980" s="55"/>
      <c r="W980" s="55"/>
      <c r="X980" s="55"/>
      <c r="Y980" s="55"/>
      <c r="Z980" s="55"/>
      <c r="AA980" s="55"/>
      <c r="AB980" s="55"/>
    </row>
    <row r="981" spans="1:28" ht="15">
      <c r="A981" s="55"/>
      <c r="B981" s="55"/>
      <c r="C981" s="55"/>
      <c r="D981" s="104"/>
      <c r="E981" s="93"/>
      <c r="F981" s="55"/>
      <c r="G981" s="55"/>
      <c r="H981" s="55"/>
      <c r="I981" s="55"/>
      <c r="J981" s="55"/>
      <c r="K981" s="55"/>
      <c r="L981" s="55"/>
      <c r="M981" s="55"/>
      <c r="N981" s="55"/>
      <c r="O981" s="55"/>
      <c r="P981" s="55"/>
      <c r="Q981" s="55"/>
      <c r="R981" s="55"/>
      <c r="S981" s="55"/>
      <c r="T981" s="55"/>
      <c r="U981" s="55"/>
      <c r="V981" s="55"/>
      <c r="W981" s="55"/>
      <c r="X981" s="55"/>
      <c r="Y981" s="55"/>
      <c r="Z981" s="55"/>
      <c r="AA981" s="55"/>
      <c r="AB981" s="55"/>
    </row>
    <row r="982" spans="1:28" ht="15">
      <c r="A982" s="55"/>
      <c r="B982" s="55"/>
      <c r="C982" s="55"/>
      <c r="D982" s="104"/>
      <c r="E982" s="93"/>
      <c r="F982" s="55"/>
      <c r="G982" s="55"/>
      <c r="H982" s="55"/>
      <c r="I982" s="55"/>
      <c r="J982" s="55"/>
      <c r="K982" s="55"/>
      <c r="L982" s="55"/>
      <c r="M982" s="55"/>
      <c r="N982" s="55"/>
      <c r="O982" s="55"/>
      <c r="P982" s="55"/>
      <c r="Q982" s="55"/>
      <c r="R982" s="55"/>
      <c r="S982" s="55"/>
      <c r="T982" s="55"/>
      <c r="U982" s="55"/>
      <c r="V982" s="55"/>
      <c r="W982" s="55"/>
      <c r="X982" s="55"/>
      <c r="Y982" s="55"/>
      <c r="Z982" s="55"/>
      <c r="AA982" s="55"/>
      <c r="AB982" s="55"/>
    </row>
    <row r="983" spans="1:28" ht="15">
      <c r="A983" s="55"/>
      <c r="B983" s="55"/>
      <c r="C983" s="55"/>
      <c r="D983" s="104"/>
      <c r="E983" s="93"/>
      <c r="F983" s="55"/>
      <c r="G983" s="55"/>
      <c r="H983" s="55"/>
      <c r="I983" s="55"/>
      <c r="J983" s="55"/>
      <c r="K983" s="55"/>
      <c r="L983" s="55"/>
      <c r="M983" s="55"/>
      <c r="N983" s="55"/>
      <c r="O983" s="55"/>
      <c r="P983" s="55"/>
      <c r="Q983" s="55"/>
      <c r="R983" s="55"/>
      <c r="S983" s="55"/>
      <c r="T983" s="55"/>
      <c r="U983" s="55"/>
      <c r="V983" s="55"/>
      <c r="W983" s="55"/>
      <c r="X983" s="55"/>
      <c r="Y983" s="55"/>
      <c r="Z983" s="55"/>
      <c r="AA983" s="55"/>
      <c r="AB983" s="55"/>
    </row>
    <row r="984" spans="1:28" ht="15">
      <c r="A984" s="55"/>
      <c r="B984" s="55"/>
      <c r="C984" s="55"/>
      <c r="D984" s="104"/>
      <c r="E984" s="93"/>
      <c r="F984" s="55"/>
      <c r="G984" s="55"/>
      <c r="H984" s="55"/>
      <c r="I984" s="55"/>
      <c r="J984" s="55"/>
      <c r="K984" s="55"/>
      <c r="L984" s="55"/>
      <c r="M984" s="55"/>
      <c r="N984" s="55"/>
      <c r="O984" s="55"/>
      <c r="P984" s="55"/>
      <c r="Q984" s="55"/>
      <c r="R984" s="55"/>
      <c r="S984" s="55"/>
      <c r="T984" s="55"/>
      <c r="U984" s="55"/>
      <c r="V984" s="55"/>
      <c r="W984" s="55"/>
      <c r="X984" s="55"/>
      <c r="Y984" s="55"/>
      <c r="Z984" s="55"/>
      <c r="AA984" s="55"/>
      <c r="AB984" s="55"/>
    </row>
    <row r="985" spans="1:28" ht="15">
      <c r="A985" s="55"/>
      <c r="B985" s="55"/>
      <c r="C985" s="55"/>
      <c r="D985" s="104"/>
      <c r="E985" s="93"/>
      <c r="F985" s="55"/>
      <c r="G985" s="55"/>
      <c r="H985" s="55"/>
      <c r="I985" s="55"/>
      <c r="J985" s="55"/>
      <c r="K985" s="55"/>
      <c r="L985" s="55"/>
      <c r="M985" s="55"/>
      <c r="N985" s="55"/>
      <c r="O985" s="55"/>
      <c r="P985" s="55"/>
      <c r="Q985" s="55"/>
      <c r="R985" s="55"/>
      <c r="S985" s="55"/>
      <c r="T985" s="55"/>
      <c r="U985" s="55"/>
      <c r="V985" s="55"/>
      <c r="W985" s="55"/>
      <c r="X985" s="55"/>
      <c r="Y985" s="55"/>
      <c r="Z985" s="55"/>
      <c r="AA985" s="55"/>
      <c r="AB985" s="55"/>
    </row>
    <row r="986" spans="1:28" ht="15">
      <c r="A986" s="55"/>
      <c r="B986" s="55"/>
      <c r="C986" s="55"/>
      <c r="D986" s="104"/>
      <c r="E986" s="93"/>
      <c r="F986" s="55"/>
      <c r="G986" s="55"/>
      <c r="H986" s="55"/>
      <c r="I986" s="55"/>
      <c r="J986" s="55"/>
      <c r="K986" s="55"/>
      <c r="L986" s="55"/>
      <c r="M986" s="55"/>
      <c r="N986" s="55"/>
      <c r="O986" s="55"/>
      <c r="P986" s="55"/>
      <c r="Q986" s="55"/>
      <c r="R986" s="55"/>
      <c r="S986" s="55"/>
      <c r="T986" s="55"/>
      <c r="U986" s="55"/>
      <c r="V986" s="55"/>
      <c r="W986" s="55"/>
      <c r="X986" s="55"/>
      <c r="Y986" s="55"/>
      <c r="Z986" s="55"/>
      <c r="AA986" s="55"/>
      <c r="AB986" s="55"/>
    </row>
    <row r="987" spans="1:28" ht="15">
      <c r="A987" s="55"/>
      <c r="B987" s="55"/>
      <c r="C987" s="55"/>
      <c r="D987" s="104"/>
      <c r="E987" s="93"/>
      <c r="F987" s="55"/>
      <c r="G987" s="55"/>
      <c r="H987" s="55"/>
      <c r="I987" s="55"/>
      <c r="J987" s="55"/>
      <c r="K987" s="55"/>
      <c r="L987" s="55"/>
      <c r="M987" s="55"/>
      <c r="N987" s="55"/>
      <c r="O987" s="55"/>
      <c r="P987" s="55"/>
      <c r="Q987" s="55"/>
      <c r="R987" s="55"/>
      <c r="S987" s="55"/>
      <c r="T987" s="55"/>
      <c r="U987" s="55"/>
      <c r="V987" s="55"/>
      <c r="W987" s="55"/>
      <c r="X987" s="55"/>
      <c r="Y987" s="55"/>
      <c r="Z987" s="55"/>
      <c r="AA987" s="55"/>
      <c r="AB987" s="55"/>
    </row>
    <row r="988" spans="1:28" ht="15">
      <c r="A988" s="55"/>
      <c r="B988" s="55"/>
      <c r="C988" s="55"/>
      <c r="D988" s="104"/>
      <c r="E988" s="93"/>
      <c r="F988" s="55"/>
      <c r="G988" s="55"/>
      <c r="H988" s="55"/>
      <c r="I988" s="55"/>
      <c r="J988" s="55"/>
      <c r="K988" s="55"/>
      <c r="L988" s="55"/>
      <c r="M988" s="55"/>
      <c r="N988" s="55"/>
      <c r="O988" s="55"/>
      <c r="P988" s="55"/>
      <c r="Q988" s="55"/>
      <c r="R988" s="55"/>
      <c r="S988" s="55"/>
      <c r="T988" s="55"/>
      <c r="U988" s="55"/>
      <c r="V988" s="55"/>
      <c r="W988" s="55"/>
      <c r="X988" s="55"/>
      <c r="Y988" s="55"/>
      <c r="Z988" s="55"/>
      <c r="AA988" s="55"/>
      <c r="AB988" s="55"/>
    </row>
    <row r="989" spans="1:28" ht="15">
      <c r="A989" s="55"/>
      <c r="B989" s="55"/>
      <c r="C989" s="55"/>
      <c r="D989" s="104"/>
      <c r="E989" s="93"/>
      <c r="F989" s="55"/>
      <c r="G989" s="55"/>
      <c r="H989" s="55"/>
      <c r="I989" s="55"/>
      <c r="J989" s="55"/>
      <c r="K989" s="55"/>
      <c r="L989" s="55"/>
      <c r="M989" s="55"/>
      <c r="N989" s="55"/>
      <c r="O989" s="55"/>
      <c r="P989" s="55"/>
      <c r="Q989" s="55"/>
      <c r="R989" s="55"/>
      <c r="S989" s="55"/>
      <c r="T989" s="55"/>
      <c r="U989" s="55"/>
      <c r="V989" s="55"/>
      <c r="W989" s="55"/>
      <c r="X989" s="55"/>
      <c r="Y989" s="55"/>
      <c r="Z989" s="55"/>
      <c r="AA989" s="55"/>
      <c r="AB989" s="55"/>
    </row>
    <row r="990" spans="1:28" ht="15">
      <c r="A990" s="55"/>
      <c r="B990" s="55"/>
      <c r="C990" s="55"/>
      <c r="D990" s="104"/>
      <c r="E990" s="93"/>
      <c r="F990" s="55"/>
      <c r="G990" s="55"/>
      <c r="H990" s="55"/>
      <c r="I990" s="55"/>
      <c r="J990" s="55"/>
      <c r="K990" s="55"/>
      <c r="L990" s="55"/>
      <c r="M990" s="55"/>
      <c r="N990" s="55"/>
      <c r="O990" s="55"/>
      <c r="P990" s="55"/>
      <c r="Q990" s="55"/>
      <c r="R990" s="55"/>
      <c r="S990" s="55"/>
      <c r="T990" s="55"/>
      <c r="U990" s="55"/>
      <c r="V990" s="55"/>
      <c r="W990" s="55"/>
      <c r="X990" s="55"/>
      <c r="Y990" s="55"/>
      <c r="Z990" s="55"/>
      <c r="AA990" s="55"/>
      <c r="AB990" s="55"/>
    </row>
    <row r="991" spans="1:28" ht="15">
      <c r="A991" s="55"/>
      <c r="B991" s="55"/>
      <c r="C991" s="55"/>
      <c r="D991" s="104"/>
      <c r="E991" s="93"/>
      <c r="F991" s="55"/>
      <c r="G991" s="55"/>
      <c r="H991" s="55"/>
      <c r="I991" s="55"/>
      <c r="J991" s="55"/>
      <c r="K991" s="55"/>
      <c r="L991" s="55"/>
      <c r="M991" s="55"/>
      <c r="N991" s="55"/>
      <c r="O991" s="55"/>
      <c r="P991" s="55"/>
      <c r="Q991" s="55"/>
      <c r="R991" s="55"/>
      <c r="S991" s="55"/>
      <c r="T991" s="55"/>
      <c r="U991" s="55"/>
      <c r="V991" s="55"/>
      <c r="W991" s="55"/>
      <c r="X991" s="55"/>
      <c r="Y991" s="55"/>
      <c r="Z991" s="55"/>
      <c r="AA991" s="55"/>
      <c r="AB991" s="55"/>
    </row>
    <row r="992" spans="1:28" ht="15">
      <c r="A992" s="55"/>
      <c r="B992" s="55"/>
      <c r="C992" s="55"/>
      <c r="D992" s="104"/>
      <c r="E992" s="93"/>
      <c r="F992" s="55"/>
      <c r="G992" s="55"/>
      <c r="H992" s="55"/>
      <c r="I992" s="55"/>
      <c r="J992" s="55"/>
      <c r="K992" s="55"/>
      <c r="L992" s="55"/>
      <c r="M992" s="55"/>
      <c r="N992" s="55"/>
      <c r="O992" s="55"/>
      <c r="P992" s="55"/>
      <c r="Q992" s="55"/>
      <c r="R992" s="55"/>
      <c r="S992" s="55"/>
      <c r="T992" s="55"/>
      <c r="U992" s="55"/>
      <c r="V992" s="55"/>
      <c r="W992" s="55"/>
      <c r="X992" s="55"/>
      <c r="Y992" s="55"/>
      <c r="Z992" s="55"/>
      <c r="AA992" s="55"/>
      <c r="AB992" s="55"/>
    </row>
    <row r="993" spans="1:28" ht="15">
      <c r="A993" s="55"/>
      <c r="B993" s="55"/>
      <c r="C993" s="55"/>
      <c r="D993" s="104"/>
      <c r="E993" s="93"/>
      <c r="F993" s="55"/>
      <c r="G993" s="55"/>
      <c r="H993" s="55"/>
      <c r="I993" s="55"/>
      <c r="J993" s="55"/>
      <c r="K993" s="55"/>
      <c r="L993" s="55"/>
      <c r="M993" s="55"/>
      <c r="N993" s="55"/>
      <c r="O993" s="55"/>
      <c r="P993" s="55"/>
      <c r="Q993" s="55"/>
      <c r="R993" s="55"/>
      <c r="S993" s="55"/>
      <c r="T993" s="55"/>
      <c r="U993" s="55"/>
      <c r="V993" s="55"/>
      <c r="W993" s="55"/>
      <c r="X993" s="55"/>
      <c r="Y993" s="55"/>
      <c r="Z993" s="55"/>
      <c r="AA993" s="55"/>
      <c r="AB993" s="55"/>
    </row>
    <row r="994" spans="1:28" ht="15">
      <c r="A994" s="55"/>
      <c r="B994" s="55"/>
      <c r="C994" s="55"/>
      <c r="D994" s="104"/>
      <c r="E994" s="93"/>
      <c r="F994" s="55"/>
      <c r="G994" s="55"/>
      <c r="H994" s="55"/>
      <c r="I994" s="55"/>
      <c r="J994" s="55"/>
      <c r="K994" s="55"/>
      <c r="L994" s="55"/>
      <c r="M994" s="55"/>
      <c r="N994" s="55"/>
      <c r="O994" s="55"/>
      <c r="P994" s="55"/>
      <c r="Q994" s="55"/>
      <c r="R994" s="55"/>
      <c r="S994" s="55"/>
      <c r="T994" s="55"/>
      <c r="U994" s="55"/>
      <c r="V994" s="55"/>
      <c r="W994" s="55"/>
      <c r="X994" s="55"/>
      <c r="Y994" s="55"/>
      <c r="Z994" s="55"/>
      <c r="AA994" s="55"/>
      <c r="AB994" s="55"/>
    </row>
    <row r="995" spans="1:28" ht="15">
      <c r="A995" s="55"/>
      <c r="B995" s="55"/>
      <c r="C995" s="55"/>
      <c r="D995" s="104"/>
      <c r="E995" s="93"/>
      <c r="F995" s="55"/>
      <c r="G995" s="55"/>
      <c r="H995" s="55"/>
      <c r="I995" s="55"/>
      <c r="J995" s="55"/>
      <c r="K995" s="55"/>
      <c r="L995" s="55"/>
      <c r="M995" s="55"/>
      <c r="N995" s="55"/>
      <c r="O995" s="55"/>
      <c r="P995" s="55"/>
      <c r="Q995" s="55"/>
      <c r="R995" s="55"/>
      <c r="S995" s="55"/>
      <c r="T995" s="55"/>
      <c r="U995" s="55"/>
      <c r="V995" s="55"/>
      <c r="W995" s="55"/>
      <c r="X995" s="55"/>
      <c r="Y995" s="55"/>
      <c r="Z995" s="55"/>
      <c r="AA995" s="55"/>
      <c r="AB995" s="55"/>
    </row>
    <row r="996" spans="1:28" ht="15">
      <c r="A996" s="55"/>
      <c r="B996" s="55"/>
      <c r="C996" s="55"/>
      <c r="D996" s="104"/>
      <c r="E996" s="93"/>
      <c r="F996" s="55"/>
      <c r="G996" s="55"/>
      <c r="H996" s="55"/>
      <c r="I996" s="55"/>
      <c r="J996" s="55"/>
      <c r="K996" s="55"/>
      <c r="L996" s="55"/>
      <c r="M996" s="55"/>
      <c r="N996" s="55"/>
      <c r="O996" s="55"/>
      <c r="P996" s="55"/>
      <c r="Q996" s="55"/>
      <c r="R996" s="55"/>
      <c r="S996" s="55"/>
      <c r="T996" s="55"/>
      <c r="U996" s="55"/>
      <c r="V996" s="55"/>
      <c r="W996" s="55"/>
      <c r="X996" s="55"/>
      <c r="Y996" s="55"/>
      <c r="Z996" s="55"/>
      <c r="AA996" s="55"/>
      <c r="AB996" s="55"/>
    </row>
    <row r="997" spans="1:28" ht="15">
      <c r="A997" s="55"/>
      <c r="B997" s="55"/>
      <c r="C997" s="55"/>
      <c r="D997" s="104"/>
      <c r="E997" s="93"/>
      <c r="F997" s="55"/>
      <c r="G997" s="55"/>
      <c r="H997" s="55"/>
      <c r="I997" s="55"/>
      <c r="J997" s="55"/>
      <c r="K997" s="55"/>
      <c r="L997" s="55"/>
      <c r="M997" s="55"/>
      <c r="N997" s="55"/>
      <c r="O997" s="55"/>
      <c r="P997" s="55"/>
      <c r="Q997" s="55"/>
      <c r="R997" s="55"/>
      <c r="S997" s="55"/>
      <c r="T997" s="55"/>
      <c r="U997" s="55"/>
      <c r="V997" s="55"/>
      <c r="W997" s="55"/>
      <c r="X997" s="55"/>
      <c r="Y997" s="55"/>
      <c r="Z997" s="55"/>
      <c r="AA997" s="55"/>
      <c r="AB997" s="55"/>
    </row>
    <row r="998" spans="1:28" ht="15">
      <c r="A998" s="55"/>
      <c r="B998" s="55"/>
      <c r="C998" s="55"/>
      <c r="D998" s="104"/>
      <c r="E998" s="93"/>
      <c r="F998" s="55"/>
      <c r="G998" s="55"/>
      <c r="H998" s="55"/>
      <c r="I998" s="55"/>
      <c r="J998" s="55"/>
      <c r="K998" s="55"/>
      <c r="L998" s="55"/>
      <c r="M998" s="55"/>
      <c r="N998" s="55"/>
      <c r="O998" s="55"/>
      <c r="P998" s="55"/>
      <c r="Q998" s="55"/>
      <c r="R998" s="55"/>
      <c r="S998" s="55"/>
      <c r="T998" s="55"/>
      <c r="U998" s="55"/>
      <c r="V998" s="55"/>
      <c r="W998" s="55"/>
      <c r="X998" s="55"/>
      <c r="Y998" s="55"/>
      <c r="Z998" s="55"/>
      <c r="AA998" s="55"/>
      <c r="AB998" s="55"/>
    </row>
    <row r="999" spans="1:28" ht="15">
      <c r="A999" s="55"/>
      <c r="B999" s="55"/>
      <c r="C999" s="55"/>
      <c r="D999" s="104"/>
      <c r="E999" s="93"/>
      <c r="F999" s="55"/>
      <c r="G999" s="55"/>
      <c r="H999" s="55"/>
      <c r="I999" s="55"/>
      <c r="J999" s="55"/>
      <c r="K999" s="55"/>
      <c r="L999" s="55"/>
      <c r="M999" s="55"/>
      <c r="N999" s="55"/>
      <c r="O999" s="55"/>
      <c r="P999" s="55"/>
      <c r="Q999" s="55"/>
      <c r="R999" s="55"/>
      <c r="S999" s="55"/>
      <c r="T999" s="55"/>
      <c r="U999" s="55"/>
      <c r="V999" s="55"/>
      <c r="W999" s="55"/>
      <c r="X999" s="55"/>
      <c r="Y999" s="55"/>
      <c r="Z999" s="55"/>
      <c r="AA999" s="55"/>
      <c r="AB999" s="55"/>
    </row>
    <row r="1000" spans="1:28" ht="15">
      <c r="A1000" s="55"/>
      <c r="B1000" s="55"/>
      <c r="C1000" s="55"/>
      <c r="D1000" s="104"/>
      <c r="E1000" s="93"/>
      <c r="F1000" s="55"/>
      <c r="G1000" s="55"/>
      <c r="H1000" s="55"/>
      <c r="I1000" s="55"/>
      <c r="J1000" s="55"/>
      <c r="K1000" s="55"/>
      <c r="L1000" s="55"/>
      <c r="M1000" s="55"/>
      <c r="N1000" s="55"/>
      <c r="O1000" s="55"/>
      <c r="P1000" s="55"/>
      <c r="Q1000" s="55"/>
      <c r="R1000" s="55"/>
      <c r="S1000" s="55"/>
      <c r="T1000" s="55"/>
      <c r="U1000" s="55"/>
      <c r="V1000" s="55"/>
      <c r="W1000" s="55"/>
      <c r="X1000" s="55"/>
      <c r="Y1000" s="55"/>
      <c r="Z1000" s="55"/>
      <c r="AA1000" s="55"/>
      <c r="AB1000" s="55"/>
    </row>
    <row r="1001" spans="1:28" ht="15">
      <c r="A1001" s="55"/>
      <c r="B1001" s="55"/>
      <c r="C1001" s="55"/>
      <c r="D1001" s="104"/>
      <c r="E1001" s="93"/>
      <c r="F1001" s="55"/>
      <c r="G1001" s="55"/>
      <c r="H1001" s="55"/>
      <c r="I1001" s="55"/>
      <c r="J1001" s="55"/>
      <c r="K1001" s="55"/>
      <c r="L1001" s="55"/>
      <c r="M1001" s="55"/>
      <c r="N1001" s="55"/>
      <c r="O1001" s="55"/>
      <c r="P1001" s="55"/>
      <c r="Q1001" s="55"/>
      <c r="R1001" s="55"/>
      <c r="S1001" s="55"/>
      <c r="T1001" s="55"/>
      <c r="U1001" s="55"/>
      <c r="V1001" s="55"/>
      <c r="W1001" s="55"/>
      <c r="X1001" s="55"/>
      <c r="Y1001" s="55"/>
      <c r="Z1001" s="55"/>
      <c r="AA1001" s="55"/>
      <c r="AB1001" s="55"/>
    </row>
  </sheetData>
  <mergeCells count="29">
    <mergeCell ref="B1:E1"/>
    <mergeCell ref="N3:N6"/>
    <mergeCell ref="O4:O5"/>
    <mergeCell ref="S5:S6"/>
    <mergeCell ref="W5:W6"/>
    <mergeCell ref="P5:P6"/>
    <mergeCell ref="O2:O3"/>
    <mergeCell ref="S4:V4"/>
    <mergeCell ref="W4:Y4"/>
    <mergeCell ref="P2:R2"/>
    <mergeCell ref="S2:V2"/>
    <mergeCell ref="W2:Y2"/>
    <mergeCell ref="P4:R4"/>
    <mergeCell ref="E2:E6"/>
    <mergeCell ref="C2:C6"/>
    <mergeCell ref="F2:F6"/>
    <mergeCell ref="M4:M5"/>
    <mergeCell ref="H4:H5"/>
    <mergeCell ref="H2:H3"/>
    <mergeCell ref="I5:I6"/>
    <mergeCell ref="G3:G6"/>
    <mergeCell ref="I2:L2"/>
    <mergeCell ref="I4:L4"/>
    <mergeCell ref="M2:M3"/>
    <mergeCell ref="A7:A30"/>
    <mergeCell ref="A31:A34"/>
    <mergeCell ref="A2:A6"/>
    <mergeCell ref="B2:B6"/>
    <mergeCell ref="D2:D6"/>
  </mergeCells>
  <pageMargins left="0.7" right="0.7" top="0.75" bottom="0.75" header="0.3" footer="0.3"/>
  <tableParts count="2">
    <tablePart r:id="rId1"/>
    <tablePart r:id="rId2"/>
  </tableParts>
  <extLst>
    <ext xmlns:mx="http://schemas.microsoft.com/office/mac/excel/2008/main" uri="{64002731-A6B0-56B0-2670-7721B7C09600}">
      <mx:PLV Mode="0" OnePage="0" WScale="0"/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499984740745262"/>
  </sheetPr>
  <dimension ref="A1:AB1017"/>
  <sheetViews>
    <sheetView topLeftCell="A10" workbookViewId="0">
      <selection activeCell="C40" sqref="C40"/>
    </sheetView>
    <sheetView topLeftCell="P1" workbookViewId="1">
      <selection activeCell="U32" sqref="U32"/>
    </sheetView>
  </sheetViews>
  <sheetFormatPr defaultColWidth="14.42578125" defaultRowHeight="15.75" customHeight="1"/>
  <cols>
    <col min="1" max="1" width="4.42578125" style="627" customWidth="1"/>
    <col min="2" max="2" width="39.28515625" style="627" customWidth="1"/>
    <col min="3" max="16384" width="14.42578125" style="627"/>
  </cols>
  <sheetData>
    <row r="1" spans="1:28" ht="15.75" customHeight="1" thickBot="1">
      <c r="B1" s="1202" t="s">
        <v>423</v>
      </c>
      <c r="C1" s="1202"/>
      <c r="D1" s="1202"/>
    </row>
    <row r="2" spans="1:28" thickTop="1">
      <c r="A2" s="1185"/>
      <c r="B2" s="1188" t="s">
        <v>0</v>
      </c>
      <c r="C2" s="1188" t="s">
        <v>1</v>
      </c>
      <c r="D2" s="1188" t="s">
        <v>2</v>
      </c>
      <c r="E2" s="1188" t="s">
        <v>3</v>
      </c>
      <c r="F2" s="1195" t="s">
        <v>4</v>
      </c>
      <c r="G2" s="626" t="s">
        <v>5</v>
      </c>
      <c r="H2" s="1188">
        <v>1</v>
      </c>
      <c r="I2" s="1204">
        <v>2</v>
      </c>
      <c r="J2" s="1205"/>
      <c r="K2" s="1205"/>
      <c r="L2" s="1206"/>
      <c r="M2" s="1188">
        <v>3</v>
      </c>
      <c r="N2" s="626" t="s">
        <v>6</v>
      </c>
      <c r="O2" s="1188">
        <v>4</v>
      </c>
      <c r="P2" s="1204">
        <v>5</v>
      </c>
      <c r="Q2" s="1205"/>
      <c r="R2" s="1206"/>
      <c r="S2" s="1204">
        <v>6</v>
      </c>
      <c r="T2" s="1205"/>
      <c r="U2" s="1205"/>
      <c r="V2" s="1206"/>
      <c r="W2" s="1204">
        <v>7</v>
      </c>
      <c r="X2" s="1205"/>
      <c r="Y2" s="1207"/>
      <c r="Z2" s="2"/>
      <c r="AA2" s="2"/>
      <c r="AB2" s="2"/>
    </row>
    <row r="3" spans="1:28" ht="15">
      <c r="A3" s="1186"/>
      <c r="B3" s="1189"/>
      <c r="C3" s="1189"/>
      <c r="D3" s="1189"/>
      <c r="E3" s="1189"/>
      <c r="F3" s="1189"/>
      <c r="G3" s="1201" t="s">
        <v>7</v>
      </c>
      <c r="H3" s="1200"/>
      <c r="I3" s="3">
        <v>2</v>
      </c>
      <c r="J3" s="3">
        <v>2.1</v>
      </c>
      <c r="K3" s="3">
        <v>2.2000000000000002</v>
      </c>
      <c r="L3" s="3">
        <v>2.2999999999999998</v>
      </c>
      <c r="M3" s="1200"/>
      <c r="N3" s="1201" t="s">
        <v>8</v>
      </c>
      <c r="O3" s="1200"/>
      <c r="P3" s="4">
        <v>5</v>
      </c>
      <c r="Q3" s="3">
        <v>5.0999999999999996</v>
      </c>
      <c r="R3" s="3">
        <v>5.2</v>
      </c>
      <c r="S3" s="3">
        <v>6</v>
      </c>
      <c r="T3" s="3">
        <v>6.1</v>
      </c>
      <c r="U3" s="3">
        <v>6.2</v>
      </c>
      <c r="V3" s="3">
        <v>6.3</v>
      </c>
      <c r="W3" s="3">
        <v>7</v>
      </c>
      <c r="X3" s="3">
        <v>7.1</v>
      </c>
      <c r="Y3" s="5">
        <v>7.2</v>
      </c>
      <c r="Z3" s="2"/>
      <c r="AA3" s="2"/>
      <c r="AB3" s="2"/>
    </row>
    <row r="4" spans="1:28" ht="15">
      <c r="A4" s="1186"/>
      <c r="B4" s="1189"/>
      <c r="C4" s="1189"/>
      <c r="D4" s="1189"/>
      <c r="E4" s="1189"/>
      <c r="F4" s="1189"/>
      <c r="G4" s="1189"/>
      <c r="H4" s="1199" t="s">
        <v>9</v>
      </c>
      <c r="I4" s="1196" t="s">
        <v>10</v>
      </c>
      <c r="J4" s="1197"/>
      <c r="K4" s="1197"/>
      <c r="L4" s="1198"/>
      <c r="M4" s="1199" t="s">
        <v>11</v>
      </c>
      <c r="N4" s="1189"/>
      <c r="O4" s="1199" t="s">
        <v>12</v>
      </c>
      <c r="P4" s="1196" t="s">
        <v>13</v>
      </c>
      <c r="Q4" s="1197"/>
      <c r="R4" s="1198"/>
      <c r="S4" s="1196" t="s">
        <v>14</v>
      </c>
      <c r="T4" s="1197"/>
      <c r="U4" s="1197"/>
      <c r="V4" s="1198"/>
      <c r="W4" s="1196" t="s">
        <v>15</v>
      </c>
      <c r="X4" s="1197"/>
      <c r="Y4" s="1203"/>
      <c r="Z4" s="2"/>
      <c r="AA4" s="2"/>
      <c r="AB4" s="2"/>
    </row>
    <row r="5" spans="1:28" ht="15">
      <c r="A5" s="1186"/>
      <c r="B5" s="1189"/>
      <c r="C5" s="1189"/>
      <c r="D5" s="1189"/>
      <c r="E5" s="1189"/>
      <c r="F5" s="1189"/>
      <c r="G5" s="1189"/>
      <c r="H5" s="1200"/>
      <c r="I5" s="1199" t="s">
        <v>16</v>
      </c>
      <c r="J5" s="7" t="s">
        <v>17</v>
      </c>
      <c r="K5" s="7" t="s">
        <v>14</v>
      </c>
      <c r="L5" s="7" t="s">
        <v>18</v>
      </c>
      <c r="M5" s="1200"/>
      <c r="N5" s="1189"/>
      <c r="O5" s="1200"/>
      <c r="P5" s="1199" t="s">
        <v>19</v>
      </c>
      <c r="Q5" s="7" t="s">
        <v>20</v>
      </c>
      <c r="R5" s="7" t="s">
        <v>21</v>
      </c>
      <c r="S5" s="1199" t="s">
        <v>22</v>
      </c>
      <c r="T5" s="7" t="s">
        <v>23</v>
      </c>
      <c r="U5" s="7" t="s">
        <v>24</v>
      </c>
      <c r="V5" s="7" t="s">
        <v>25</v>
      </c>
      <c r="W5" s="1199" t="s">
        <v>26</v>
      </c>
      <c r="X5" s="7" t="s">
        <v>27</v>
      </c>
      <c r="Y5" s="8" t="s">
        <v>25</v>
      </c>
      <c r="Z5" s="2"/>
      <c r="AA5" s="2"/>
      <c r="AB5" s="2"/>
    </row>
    <row r="6" spans="1:28" ht="45.75" thickBot="1">
      <c r="A6" s="1187"/>
      <c r="B6" s="1190"/>
      <c r="C6" s="1190"/>
      <c r="D6" s="1190"/>
      <c r="E6" s="1190"/>
      <c r="F6" s="1190"/>
      <c r="G6" s="1190"/>
      <c r="H6" s="9" t="s">
        <v>28</v>
      </c>
      <c r="I6" s="1190"/>
      <c r="J6" s="9" t="s">
        <v>29</v>
      </c>
      <c r="K6" s="9" t="s">
        <v>30</v>
      </c>
      <c r="L6" s="9" t="s">
        <v>31</v>
      </c>
      <c r="M6" s="9" t="s">
        <v>32</v>
      </c>
      <c r="N6" s="1190"/>
      <c r="O6" s="9" t="s">
        <v>33</v>
      </c>
      <c r="P6" s="1190"/>
      <c r="Q6" s="9" t="s">
        <v>34</v>
      </c>
      <c r="R6" s="9" t="s">
        <v>35</v>
      </c>
      <c r="S6" s="1190"/>
      <c r="T6" s="9" t="s">
        <v>36</v>
      </c>
      <c r="U6" s="9" t="s">
        <v>37</v>
      </c>
      <c r="V6" s="9" t="s">
        <v>38</v>
      </c>
      <c r="W6" s="1190"/>
      <c r="X6" s="9" t="s">
        <v>39</v>
      </c>
      <c r="Y6" s="10" t="s">
        <v>40</v>
      </c>
      <c r="Z6" s="2"/>
      <c r="AA6" s="2"/>
      <c r="AB6" s="2"/>
    </row>
    <row r="7" spans="1:28" thickTop="1">
      <c r="A7" s="1214" t="s">
        <v>41</v>
      </c>
      <c r="B7" s="403" t="s">
        <v>171</v>
      </c>
      <c r="C7" s="403" t="s">
        <v>172</v>
      </c>
      <c r="D7" s="404">
        <v>1501</v>
      </c>
      <c r="E7" s="405">
        <v>97.7</v>
      </c>
      <c r="F7" s="106">
        <f t="shared" ref="F7:F37" si="0">(G7+N7)/2</f>
        <v>0.6316666666666666</v>
      </c>
      <c r="G7" s="107">
        <f t="shared" ref="G7:G37" si="1">(H7+I7+M7)/3</f>
        <v>0.72166666666666668</v>
      </c>
      <c r="H7" s="108">
        <v>1</v>
      </c>
      <c r="I7" s="109">
        <f t="shared" ref="I7:I37" si="2">(J7+L7)/2</f>
        <v>0.16500000000000001</v>
      </c>
      <c r="J7" s="391">
        <v>0</v>
      </c>
      <c r="K7" s="391" t="s">
        <v>44</v>
      </c>
      <c r="L7" s="391">
        <v>0.33</v>
      </c>
      <c r="M7" s="108">
        <v>1</v>
      </c>
      <c r="N7" s="107">
        <f>(O7+P7+S7+W7)/4</f>
        <v>0.54166666666666663</v>
      </c>
      <c r="O7" s="108">
        <v>1</v>
      </c>
      <c r="P7" s="109">
        <f t="shared" ref="P7:P37" si="3">(Q7+R7)/2</f>
        <v>0.5</v>
      </c>
      <c r="Q7" s="391">
        <v>1</v>
      </c>
      <c r="R7" s="391">
        <v>0</v>
      </c>
      <c r="S7" s="109">
        <f t="shared" ref="S7:S37" si="4">(T7+U7+V7)/3</f>
        <v>0.66666666666666663</v>
      </c>
      <c r="T7" s="391">
        <v>0.5</v>
      </c>
      <c r="U7" s="391">
        <v>1</v>
      </c>
      <c r="V7" s="391">
        <v>0.5</v>
      </c>
      <c r="W7" s="109">
        <f t="shared" ref="W7:W37" si="5">(X7+Y7)/2</f>
        <v>0</v>
      </c>
      <c r="X7" s="391">
        <v>0</v>
      </c>
      <c r="Y7" s="349">
        <v>0</v>
      </c>
      <c r="Z7" s="228"/>
      <c r="AA7" s="228"/>
      <c r="AB7" s="228"/>
    </row>
    <row r="8" spans="1:28" ht="15">
      <c r="A8" s="1186"/>
      <c r="B8" s="407" t="s">
        <v>173</v>
      </c>
      <c r="C8" s="407" t="s">
        <v>172</v>
      </c>
      <c r="D8" s="407">
        <v>355</v>
      </c>
      <c r="E8" s="395">
        <v>98.6</v>
      </c>
      <c r="F8" s="112">
        <f t="shared" si="0"/>
        <v>0.39958333333333329</v>
      </c>
      <c r="G8" s="113">
        <f t="shared" si="1"/>
        <v>0.44500000000000001</v>
      </c>
      <c r="H8" s="331">
        <v>1</v>
      </c>
      <c r="I8" s="115">
        <f t="shared" si="2"/>
        <v>0.33500000000000002</v>
      </c>
      <c r="J8" s="380">
        <v>0</v>
      </c>
      <c r="K8" s="380" t="s">
        <v>44</v>
      </c>
      <c r="L8" s="380">
        <v>0.67</v>
      </c>
      <c r="M8" s="331">
        <v>0</v>
      </c>
      <c r="N8" s="113">
        <f t="shared" ref="N8:N37" si="6">(O8+P8+S8+W8)/4</f>
        <v>0.35416666666666663</v>
      </c>
      <c r="O8" s="331">
        <v>0.5</v>
      </c>
      <c r="P8" s="115">
        <f t="shared" si="3"/>
        <v>0.25</v>
      </c>
      <c r="Q8" s="380">
        <v>0.5</v>
      </c>
      <c r="R8" s="380">
        <v>0</v>
      </c>
      <c r="S8" s="115">
        <f t="shared" si="4"/>
        <v>0.66666666666666663</v>
      </c>
      <c r="T8" s="380">
        <v>0.5</v>
      </c>
      <c r="U8" s="380">
        <v>1</v>
      </c>
      <c r="V8" s="380">
        <v>0.5</v>
      </c>
      <c r="W8" s="115">
        <f t="shared" si="5"/>
        <v>0</v>
      </c>
      <c r="X8" s="380">
        <v>0</v>
      </c>
      <c r="Y8" s="332">
        <v>0</v>
      </c>
      <c r="Z8" s="228"/>
      <c r="AA8" s="228"/>
      <c r="AB8" s="228"/>
    </row>
    <row r="9" spans="1:28" ht="15">
      <c r="A9" s="1186"/>
      <c r="B9" s="407" t="s">
        <v>174</v>
      </c>
      <c r="C9" s="407" t="s">
        <v>172</v>
      </c>
      <c r="D9" s="407">
        <v>867</v>
      </c>
      <c r="E9" s="395">
        <v>100</v>
      </c>
      <c r="F9" s="112">
        <f t="shared" si="0"/>
        <v>0.6183333333333334</v>
      </c>
      <c r="G9" s="113">
        <f t="shared" si="1"/>
        <v>0.77833333333333332</v>
      </c>
      <c r="H9" s="331">
        <v>1</v>
      </c>
      <c r="I9" s="115">
        <f t="shared" si="2"/>
        <v>0.33500000000000002</v>
      </c>
      <c r="J9" s="380">
        <v>0</v>
      </c>
      <c r="K9" s="380" t="s">
        <v>44</v>
      </c>
      <c r="L9" s="380">
        <v>0.67</v>
      </c>
      <c r="M9" s="331">
        <v>1</v>
      </c>
      <c r="N9" s="113">
        <f t="shared" si="6"/>
        <v>0.45833333333333337</v>
      </c>
      <c r="O9" s="331">
        <v>0.5</v>
      </c>
      <c r="P9" s="115">
        <f t="shared" si="3"/>
        <v>0.5</v>
      </c>
      <c r="Q9" s="380">
        <v>1</v>
      </c>
      <c r="R9" s="380">
        <v>0</v>
      </c>
      <c r="S9" s="115">
        <f t="shared" si="4"/>
        <v>0.83333333333333337</v>
      </c>
      <c r="T9" s="380">
        <v>1</v>
      </c>
      <c r="U9" s="380">
        <v>1</v>
      </c>
      <c r="V9" s="380">
        <v>0.5</v>
      </c>
      <c r="W9" s="115">
        <f t="shared" si="5"/>
        <v>0</v>
      </c>
      <c r="X9" s="380">
        <v>0</v>
      </c>
      <c r="Y9" s="332">
        <v>0</v>
      </c>
      <c r="Z9" s="228"/>
      <c r="AA9" s="228"/>
      <c r="AB9" s="228"/>
    </row>
    <row r="10" spans="1:28" ht="15">
      <c r="A10" s="1186"/>
      <c r="B10" s="407" t="s">
        <v>175</v>
      </c>
      <c r="C10" s="407" t="s">
        <v>172</v>
      </c>
      <c r="D10" s="406">
        <v>1014</v>
      </c>
      <c r="E10" s="395">
        <v>100</v>
      </c>
      <c r="F10" s="112">
        <f t="shared" si="0"/>
        <v>0.24625</v>
      </c>
      <c r="G10" s="113">
        <f t="shared" si="1"/>
        <v>5.5E-2</v>
      </c>
      <c r="H10" s="331">
        <v>0</v>
      </c>
      <c r="I10" s="115">
        <f t="shared" si="2"/>
        <v>0.16500000000000001</v>
      </c>
      <c r="J10" s="380">
        <v>0</v>
      </c>
      <c r="K10" s="380" t="s">
        <v>44</v>
      </c>
      <c r="L10" s="380">
        <v>0.33</v>
      </c>
      <c r="M10" s="331">
        <v>0</v>
      </c>
      <c r="N10" s="113">
        <f t="shared" si="6"/>
        <v>0.4375</v>
      </c>
      <c r="O10" s="331">
        <v>0.5</v>
      </c>
      <c r="P10" s="115">
        <f t="shared" si="3"/>
        <v>0.25</v>
      </c>
      <c r="Q10" s="380">
        <v>0.5</v>
      </c>
      <c r="R10" s="380">
        <v>0</v>
      </c>
      <c r="S10" s="115">
        <f t="shared" si="4"/>
        <v>1</v>
      </c>
      <c r="T10" s="380">
        <v>1</v>
      </c>
      <c r="U10" s="380">
        <v>1</v>
      </c>
      <c r="V10" s="380">
        <v>1</v>
      </c>
      <c r="W10" s="115">
        <f t="shared" si="5"/>
        <v>0</v>
      </c>
      <c r="X10" s="380">
        <v>0</v>
      </c>
      <c r="Y10" s="332">
        <v>0</v>
      </c>
      <c r="Z10" s="228"/>
      <c r="AA10" s="228"/>
      <c r="AB10" s="228"/>
    </row>
    <row r="11" spans="1:28" ht="15">
      <c r="A11" s="1186"/>
      <c r="B11" s="407" t="s">
        <v>176</v>
      </c>
      <c r="C11" s="407" t="s">
        <v>172</v>
      </c>
      <c r="D11" s="407">
        <v>361</v>
      </c>
      <c r="E11" s="395">
        <v>100</v>
      </c>
      <c r="F11" s="112">
        <f t="shared" si="0"/>
        <v>0.22541666666666668</v>
      </c>
      <c r="G11" s="113">
        <f t="shared" si="1"/>
        <v>5.5E-2</v>
      </c>
      <c r="H11" s="331">
        <v>0</v>
      </c>
      <c r="I11" s="115">
        <f t="shared" si="2"/>
        <v>0.16500000000000001</v>
      </c>
      <c r="J11" s="380">
        <v>0</v>
      </c>
      <c r="K11" s="380" t="s">
        <v>44</v>
      </c>
      <c r="L11" s="380">
        <v>0.33</v>
      </c>
      <c r="M11" s="331">
        <v>0</v>
      </c>
      <c r="N11" s="113">
        <f t="shared" si="6"/>
        <v>0.39583333333333337</v>
      </c>
      <c r="O11" s="331">
        <v>0.5</v>
      </c>
      <c r="P11" s="115">
        <f t="shared" si="3"/>
        <v>0.25</v>
      </c>
      <c r="Q11" s="380">
        <v>0.5</v>
      </c>
      <c r="R11" s="380">
        <v>0</v>
      </c>
      <c r="S11" s="115">
        <f t="shared" si="4"/>
        <v>0.83333333333333337</v>
      </c>
      <c r="T11" s="380">
        <v>0.5</v>
      </c>
      <c r="U11" s="380">
        <v>1</v>
      </c>
      <c r="V11" s="380">
        <v>1</v>
      </c>
      <c r="W11" s="115">
        <f t="shared" si="5"/>
        <v>0</v>
      </c>
      <c r="X11" s="380">
        <v>0</v>
      </c>
      <c r="Y11" s="332">
        <v>0</v>
      </c>
      <c r="Z11" s="228"/>
      <c r="AA11" s="228"/>
      <c r="AB11" s="228"/>
    </row>
    <row r="12" spans="1:28" ht="15">
      <c r="A12" s="1186"/>
      <c r="B12" s="407" t="s">
        <v>177</v>
      </c>
      <c r="C12" s="407" t="s">
        <v>172</v>
      </c>
      <c r="D12" s="406">
        <v>849</v>
      </c>
      <c r="E12" s="395">
        <v>99.4</v>
      </c>
      <c r="F12" s="112">
        <f t="shared" si="0"/>
        <v>0.41666666666666663</v>
      </c>
      <c r="G12" s="113">
        <f t="shared" si="1"/>
        <v>0.33333333333333331</v>
      </c>
      <c r="H12" s="331">
        <v>1</v>
      </c>
      <c r="I12" s="115">
        <f t="shared" si="2"/>
        <v>0</v>
      </c>
      <c r="J12" s="380">
        <v>0</v>
      </c>
      <c r="K12" s="380" t="s">
        <v>44</v>
      </c>
      <c r="L12" s="380">
        <v>0</v>
      </c>
      <c r="M12" s="331">
        <v>0</v>
      </c>
      <c r="N12" s="113">
        <f t="shared" si="6"/>
        <v>0.5</v>
      </c>
      <c r="O12" s="331">
        <v>0.5</v>
      </c>
      <c r="P12" s="115">
        <f t="shared" si="3"/>
        <v>0.5</v>
      </c>
      <c r="Q12" s="380">
        <v>1</v>
      </c>
      <c r="R12" s="380">
        <v>0</v>
      </c>
      <c r="S12" s="115">
        <f t="shared" si="4"/>
        <v>1</v>
      </c>
      <c r="T12" s="380">
        <v>1</v>
      </c>
      <c r="U12" s="380">
        <v>1</v>
      </c>
      <c r="V12" s="380">
        <v>1</v>
      </c>
      <c r="W12" s="115">
        <f t="shared" si="5"/>
        <v>0</v>
      </c>
      <c r="X12" s="380">
        <v>0</v>
      </c>
      <c r="Y12" s="332">
        <v>0</v>
      </c>
      <c r="Z12" s="228"/>
      <c r="AA12" s="228"/>
      <c r="AB12" s="228"/>
    </row>
    <row r="13" spans="1:28" ht="15">
      <c r="A13" s="1186"/>
      <c r="B13" s="407" t="s">
        <v>178</v>
      </c>
      <c r="C13" s="407" t="s">
        <v>172</v>
      </c>
      <c r="D13" s="407">
        <v>421</v>
      </c>
      <c r="E13" s="395">
        <v>100</v>
      </c>
      <c r="F13" s="112">
        <f t="shared" si="0"/>
        <v>0.45166666666666666</v>
      </c>
      <c r="G13" s="113">
        <f t="shared" si="1"/>
        <v>0.44500000000000001</v>
      </c>
      <c r="H13" s="331">
        <v>0.5</v>
      </c>
      <c r="I13" s="115">
        <f t="shared" si="2"/>
        <v>0.83499999999999996</v>
      </c>
      <c r="J13" s="380">
        <v>1</v>
      </c>
      <c r="K13" s="380" t="s">
        <v>44</v>
      </c>
      <c r="L13" s="380">
        <v>0.67</v>
      </c>
      <c r="M13" s="331">
        <v>0</v>
      </c>
      <c r="N13" s="113">
        <f t="shared" si="6"/>
        <v>0.45833333333333337</v>
      </c>
      <c r="O13" s="331">
        <v>0.5</v>
      </c>
      <c r="P13" s="115">
        <f t="shared" si="3"/>
        <v>0.5</v>
      </c>
      <c r="Q13" s="380">
        <v>1</v>
      </c>
      <c r="R13" s="380">
        <v>0</v>
      </c>
      <c r="S13" s="115">
        <f t="shared" si="4"/>
        <v>0.83333333333333337</v>
      </c>
      <c r="T13" s="380">
        <v>0.5</v>
      </c>
      <c r="U13" s="380">
        <v>1</v>
      </c>
      <c r="V13" s="380">
        <v>1</v>
      </c>
      <c r="W13" s="115">
        <f t="shared" si="5"/>
        <v>0</v>
      </c>
      <c r="X13" s="380">
        <v>0</v>
      </c>
      <c r="Y13" s="332">
        <v>0</v>
      </c>
      <c r="Z13" s="228"/>
      <c r="AA13" s="228"/>
      <c r="AB13" s="228"/>
    </row>
    <row r="14" spans="1:28" ht="15">
      <c r="A14" s="1186"/>
      <c r="B14" s="407" t="s">
        <v>179</v>
      </c>
      <c r="C14" s="407" t="s">
        <v>172</v>
      </c>
      <c r="D14" s="407">
        <v>511</v>
      </c>
      <c r="E14" s="395">
        <v>100</v>
      </c>
      <c r="F14" s="112">
        <f t="shared" si="0"/>
        <v>0.41291666666666671</v>
      </c>
      <c r="G14" s="113">
        <f t="shared" si="1"/>
        <v>0.38833333333333336</v>
      </c>
      <c r="H14" s="331">
        <v>1</v>
      </c>
      <c r="I14" s="115">
        <f t="shared" si="2"/>
        <v>0.16500000000000001</v>
      </c>
      <c r="J14" s="380">
        <v>0</v>
      </c>
      <c r="K14" s="380" t="s">
        <v>44</v>
      </c>
      <c r="L14" s="380">
        <v>0.33</v>
      </c>
      <c r="M14" s="331">
        <v>0</v>
      </c>
      <c r="N14" s="113">
        <f t="shared" si="6"/>
        <v>0.4375</v>
      </c>
      <c r="O14" s="331">
        <v>0.5</v>
      </c>
      <c r="P14" s="115">
        <f t="shared" si="3"/>
        <v>0.25</v>
      </c>
      <c r="Q14" s="380">
        <v>0.5</v>
      </c>
      <c r="R14" s="380">
        <v>0</v>
      </c>
      <c r="S14" s="115">
        <f t="shared" si="4"/>
        <v>1</v>
      </c>
      <c r="T14" s="380">
        <v>1</v>
      </c>
      <c r="U14" s="380">
        <v>1</v>
      </c>
      <c r="V14" s="380">
        <v>1</v>
      </c>
      <c r="W14" s="115">
        <f t="shared" si="5"/>
        <v>0</v>
      </c>
      <c r="X14" s="380">
        <v>0</v>
      </c>
      <c r="Y14" s="332">
        <v>0</v>
      </c>
      <c r="Z14" s="228"/>
      <c r="AA14" s="228"/>
      <c r="AB14" s="228"/>
    </row>
    <row r="15" spans="1:28" ht="15">
      <c r="A15" s="1186"/>
      <c r="B15" s="407" t="s">
        <v>180</v>
      </c>
      <c r="C15" s="407" t="s">
        <v>172</v>
      </c>
      <c r="D15" s="406">
        <v>1024</v>
      </c>
      <c r="E15" s="395">
        <v>100</v>
      </c>
      <c r="F15" s="112">
        <f t="shared" si="0"/>
        <v>0.50666666666666671</v>
      </c>
      <c r="G15" s="113">
        <f t="shared" si="1"/>
        <v>0.55500000000000005</v>
      </c>
      <c r="H15" s="331">
        <v>0.5</v>
      </c>
      <c r="I15" s="115">
        <f t="shared" si="2"/>
        <v>0.16500000000000001</v>
      </c>
      <c r="J15" s="380">
        <v>0</v>
      </c>
      <c r="K15" s="380" t="s">
        <v>44</v>
      </c>
      <c r="L15" s="380">
        <v>0.33</v>
      </c>
      <c r="M15" s="331">
        <v>1</v>
      </c>
      <c r="N15" s="113">
        <f t="shared" si="6"/>
        <v>0.45833333333333337</v>
      </c>
      <c r="O15" s="331">
        <v>0.5</v>
      </c>
      <c r="P15" s="115">
        <f t="shared" si="3"/>
        <v>0.5</v>
      </c>
      <c r="Q15" s="380">
        <v>1</v>
      </c>
      <c r="R15" s="380">
        <v>0</v>
      </c>
      <c r="S15" s="115">
        <f t="shared" si="4"/>
        <v>0.83333333333333337</v>
      </c>
      <c r="T15" s="380">
        <v>0.5</v>
      </c>
      <c r="U15" s="380">
        <v>1</v>
      </c>
      <c r="V15" s="380">
        <v>1</v>
      </c>
      <c r="W15" s="115">
        <f t="shared" si="5"/>
        <v>0</v>
      </c>
      <c r="X15" s="380">
        <v>0</v>
      </c>
      <c r="Y15" s="332">
        <v>0</v>
      </c>
      <c r="Z15" s="228"/>
      <c r="AA15" s="228"/>
      <c r="AB15" s="228"/>
    </row>
    <row r="16" spans="1:28" ht="15">
      <c r="A16" s="1186"/>
      <c r="B16" s="407" t="s">
        <v>181</v>
      </c>
      <c r="C16" s="407" t="s">
        <v>172</v>
      </c>
      <c r="D16" s="407">
        <v>252</v>
      </c>
      <c r="E16" s="395">
        <v>100</v>
      </c>
      <c r="F16" s="112">
        <f t="shared" si="0"/>
        <v>0.19416666666666668</v>
      </c>
      <c r="G16" s="113">
        <f t="shared" si="1"/>
        <v>5.5E-2</v>
      </c>
      <c r="H16" s="331">
        <v>0</v>
      </c>
      <c r="I16" s="115">
        <f t="shared" si="2"/>
        <v>0.16500000000000001</v>
      </c>
      <c r="J16" s="380">
        <v>0</v>
      </c>
      <c r="K16" s="380" t="s">
        <v>44</v>
      </c>
      <c r="L16" s="380">
        <v>0.33</v>
      </c>
      <c r="M16" s="331">
        <v>0</v>
      </c>
      <c r="N16" s="113">
        <f t="shared" si="6"/>
        <v>0.33333333333333337</v>
      </c>
      <c r="O16" s="331">
        <v>0.5</v>
      </c>
      <c r="P16" s="115">
        <f t="shared" si="3"/>
        <v>0</v>
      </c>
      <c r="Q16" s="380">
        <v>0</v>
      </c>
      <c r="R16" s="380">
        <v>0</v>
      </c>
      <c r="S16" s="115">
        <f t="shared" si="4"/>
        <v>0.83333333333333337</v>
      </c>
      <c r="T16" s="380">
        <v>1</v>
      </c>
      <c r="U16" s="380">
        <v>1</v>
      </c>
      <c r="V16" s="380">
        <v>0.5</v>
      </c>
      <c r="W16" s="115">
        <f t="shared" si="5"/>
        <v>0</v>
      </c>
      <c r="X16" s="380">
        <v>0</v>
      </c>
      <c r="Y16" s="332">
        <v>0</v>
      </c>
      <c r="Z16" s="228"/>
      <c r="AA16" s="228"/>
      <c r="AB16" s="228"/>
    </row>
    <row r="17" spans="1:28" ht="15">
      <c r="A17" s="1186"/>
      <c r="B17" s="407" t="s">
        <v>182</v>
      </c>
      <c r="C17" s="407" t="s">
        <v>172</v>
      </c>
      <c r="D17" s="406">
        <v>1481</v>
      </c>
      <c r="E17" s="395">
        <v>77.3</v>
      </c>
      <c r="F17" s="112">
        <f t="shared" si="0"/>
        <v>0.54833333333333334</v>
      </c>
      <c r="G17" s="113">
        <f t="shared" si="1"/>
        <v>0.38833333333333336</v>
      </c>
      <c r="H17" s="331">
        <v>0</v>
      </c>
      <c r="I17" s="115">
        <f t="shared" si="2"/>
        <v>0.16500000000000001</v>
      </c>
      <c r="J17" s="380">
        <v>0</v>
      </c>
      <c r="K17" s="380" t="s">
        <v>44</v>
      </c>
      <c r="L17" s="380">
        <v>0.33</v>
      </c>
      <c r="M17" s="331">
        <v>1</v>
      </c>
      <c r="N17" s="113">
        <f t="shared" si="6"/>
        <v>0.70833333333333337</v>
      </c>
      <c r="O17" s="331">
        <v>1</v>
      </c>
      <c r="P17" s="115">
        <f t="shared" si="3"/>
        <v>1</v>
      </c>
      <c r="Q17" s="380">
        <v>1</v>
      </c>
      <c r="R17" s="380">
        <v>1</v>
      </c>
      <c r="S17" s="115">
        <f t="shared" si="4"/>
        <v>0.83333333333333337</v>
      </c>
      <c r="T17" s="380">
        <v>1</v>
      </c>
      <c r="U17" s="380">
        <v>1</v>
      </c>
      <c r="V17" s="380">
        <v>0.5</v>
      </c>
      <c r="W17" s="115">
        <f t="shared" si="5"/>
        <v>0</v>
      </c>
      <c r="X17" s="380">
        <v>0</v>
      </c>
      <c r="Y17" s="332">
        <v>0</v>
      </c>
      <c r="Z17" s="228"/>
      <c r="AA17" s="228"/>
      <c r="AB17" s="228"/>
    </row>
    <row r="18" spans="1:28" ht="15">
      <c r="A18" s="1186"/>
      <c r="B18" s="407" t="s">
        <v>183</v>
      </c>
      <c r="C18" s="407" t="s">
        <v>172</v>
      </c>
      <c r="D18" s="407">
        <v>281</v>
      </c>
      <c r="E18" s="395">
        <v>100</v>
      </c>
      <c r="F18" s="112">
        <f t="shared" si="0"/>
        <v>0.43083333333333329</v>
      </c>
      <c r="G18" s="113">
        <f t="shared" si="1"/>
        <v>0.44500000000000001</v>
      </c>
      <c r="H18" s="331">
        <v>1</v>
      </c>
      <c r="I18" s="115">
        <f t="shared" si="2"/>
        <v>0.33500000000000002</v>
      </c>
      <c r="J18" s="380">
        <v>0</v>
      </c>
      <c r="K18" s="380" t="s">
        <v>44</v>
      </c>
      <c r="L18" s="380">
        <v>0.67</v>
      </c>
      <c r="M18" s="331">
        <v>0</v>
      </c>
      <c r="N18" s="113">
        <f t="shared" si="6"/>
        <v>0.41666666666666663</v>
      </c>
      <c r="O18" s="331">
        <v>0.5</v>
      </c>
      <c r="P18" s="115">
        <f t="shared" si="3"/>
        <v>0.5</v>
      </c>
      <c r="Q18" s="380">
        <v>1</v>
      </c>
      <c r="R18" s="380">
        <v>0</v>
      </c>
      <c r="S18" s="115">
        <f t="shared" si="4"/>
        <v>0.66666666666666663</v>
      </c>
      <c r="T18" s="380">
        <v>0.5</v>
      </c>
      <c r="U18" s="380">
        <v>1</v>
      </c>
      <c r="V18" s="380">
        <v>0.5</v>
      </c>
      <c r="W18" s="115">
        <f t="shared" si="5"/>
        <v>0</v>
      </c>
      <c r="X18" s="380">
        <v>0</v>
      </c>
      <c r="Y18" s="332">
        <v>0</v>
      </c>
      <c r="Z18" s="228"/>
      <c r="AA18" s="228"/>
      <c r="AB18" s="228"/>
    </row>
    <row r="19" spans="1:28" ht="15">
      <c r="A19" s="1186"/>
      <c r="B19" s="407" t="s">
        <v>184</v>
      </c>
      <c r="C19" s="407" t="s">
        <v>172</v>
      </c>
      <c r="D19" s="407">
        <v>237</v>
      </c>
      <c r="E19" s="395">
        <v>100</v>
      </c>
      <c r="F19" s="112">
        <f t="shared" si="0"/>
        <v>0.20833333333333331</v>
      </c>
      <c r="G19" s="113">
        <f t="shared" si="1"/>
        <v>0</v>
      </c>
      <c r="H19" s="331">
        <v>0</v>
      </c>
      <c r="I19" s="115">
        <f t="shared" si="2"/>
        <v>0</v>
      </c>
      <c r="J19" s="380">
        <v>0</v>
      </c>
      <c r="K19" s="380" t="s">
        <v>44</v>
      </c>
      <c r="L19" s="380">
        <v>0</v>
      </c>
      <c r="M19" s="331">
        <v>0</v>
      </c>
      <c r="N19" s="113">
        <f t="shared" si="6"/>
        <v>0.41666666666666663</v>
      </c>
      <c r="O19" s="331">
        <v>0.5</v>
      </c>
      <c r="P19" s="115">
        <f t="shared" si="3"/>
        <v>0.5</v>
      </c>
      <c r="Q19" s="380">
        <v>0.5</v>
      </c>
      <c r="R19" s="380">
        <v>0.5</v>
      </c>
      <c r="S19" s="115">
        <f t="shared" si="4"/>
        <v>0.66666666666666663</v>
      </c>
      <c r="T19" s="380">
        <v>0.5</v>
      </c>
      <c r="U19" s="380">
        <v>1</v>
      </c>
      <c r="V19" s="380">
        <v>0.5</v>
      </c>
      <c r="W19" s="115">
        <f t="shared" si="5"/>
        <v>0</v>
      </c>
      <c r="X19" s="380">
        <v>0</v>
      </c>
      <c r="Y19" s="332">
        <v>0</v>
      </c>
      <c r="Z19" s="228"/>
      <c r="AA19" s="228"/>
      <c r="AB19" s="228"/>
    </row>
    <row r="20" spans="1:28" ht="15">
      <c r="A20" s="1186"/>
      <c r="B20" s="407" t="s">
        <v>185</v>
      </c>
      <c r="C20" s="407" t="s">
        <v>172</v>
      </c>
      <c r="D20" s="407">
        <v>293</v>
      </c>
      <c r="E20" s="395">
        <v>100</v>
      </c>
      <c r="F20" s="112">
        <f t="shared" si="0"/>
        <v>0.42041666666666666</v>
      </c>
      <c r="G20" s="113">
        <f t="shared" si="1"/>
        <v>0.44500000000000001</v>
      </c>
      <c r="H20" s="331">
        <v>1</v>
      </c>
      <c r="I20" s="115">
        <f t="shared" si="2"/>
        <v>0.33500000000000002</v>
      </c>
      <c r="J20" s="380">
        <v>0</v>
      </c>
      <c r="K20" s="380" t="s">
        <v>44</v>
      </c>
      <c r="L20" s="380">
        <v>0.67</v>
      </c>
      <c r="M20" s="331">
        <v>0</v>
      </c>
      <c r="N20" s="113">
        <f t="shared" si="6"/>
        <v>0.39583333333333337</v>
      </c>
      <c r="O20" s="331">
        <v>0.5</v>
      </c>
      <c r="P20" s="115">
        <f t="shared" si="3"/>
        <v>0.25</v>
      </c>
      <c r="Q20" s="380">
        <v>0.5</v>
      </c>
      <c r="R20" s="380">
        <v>0</v>
      </c>
      <c r="S20" s="115">
        <f t="shared" si="4"/>
        <v>0.83333333333333337</v>
      </c>
      <c r="T20" s="380">
        <v>1</v>
      </c>
      <c r="U20" s="380">
        <v>1</v>
      </c>
      <c r="V20" s="380">
        <v>0.5</v>
      </c>
      <c r="W20" s="115">
        <f t="shared" si="5"/>
        <v>0</v>
      </c>
      <c r="X20" s="380">
        <v>0</v>
      </c>
      <c r="Y20" s="332">
        <v>0</v>
      </c>
      <c r="Z20" s="228"/>
      <c r="AA20" s="228"/>
      <c r="AB20" s="228"/>
    </row>
    <row r="21" spans="1:28" ht="15">
      <c r="A21" s="1186"/>
      <c r="B21" s="407" t="s">
        <v>186</v>
      </c>
      <c r="C21" s="407" t="s">
        <v>172</v>
      </c>
      <c r="D21" s="407">
        <v>90</v>
      </c>
      <c r="E21" s="395">
        <v>100</v>
      </c>
      <c r="F21" s="112">
        <f t="shared" si="0"/>
        <v>0.48958333333333331</v>
      </c>
      <c r="G21" s="113">
        <f t="shared" si="1"/>
        <v>0.66666666666666663</v>
      </c>
      <c r="H21" s="331">
        <v>0.5</v>
      </c>
      <c r="I21" s="115">
        <f t="shared" si="2"/>
        <v>0.5</v>
      </c>
      <c r="J21" s="380">
        <v>1</v>
      </c>
      <c r="K21" s="380" t="s">
        <v>44</v>
      </c>
      <c r="L21" s="380">
        <v>0</v>
      </c>
      <c r="M21" s="331">
        <v>1</v>
      </c>
      <c r="N21" s="113">
        <f t="shared" si="6"/>
        <v>0.3125</v>
      </c>
      <c r="O21" s="331">
        <v>0.5</v>
      </c>
      <c r="P21" s="115">
        <f t="shared" si="3"/>
        <v>0.25</v>
      </c>
      <c r="Q21" s="380">
        <v>0.5</v>
      </c>
      <c r="R21" s="380">
        <v>0</v>
      </c>
      <c r="S21" s="115">
        <f t="shared" si="4"/>
        <v>0.5</v>
      </c>
      <c r="T21" s="380">
        <v>1</v>
      </c>
      <c r="U21" s="380">
        <v>0</v>
      </c>
      <c r="V21" s="380">
        <v>0.5</v>
      </c>
      <c r="W21" s="115">
        <f t="shared" si="5"/>
        <v>0</v>
      </c>
      <c r="X21" s="380">
        <v>0</v>
      </c>
      <c r="Y21" s="332">
        <v>0</v>
      </c>
      <c r="Z21" s="228"/>
      <c r="AA21" s="228"/>
      <c r="AB21" s="228"/>
    </row>
    <row r="22" spans="1:28" ht="15">
      <c r="A22" s="1186"/>
      <c r="B22" s="407" t="s">
        <v>187</v>
      </c>
      <c r="C22" s="407" t="s">
        <v>172</v>
      </c>
      <c r="D22" s="407">
        <v>232</v>
      </c>
      <c r="E22" s="395">
        <v>100</v>
      </c>
      <c r="F22" s="112">
        <f t="shared" si="0"/>
        <v>0.5</v>
      </c>
      <c r="G22" s="113">
        <f t="shared" si="1"/>
        <v>0.66666666666666663</v>
      </c>
      <c r="H22" s="331">
        <v>0.5</v>
      </c>
      <c r="I22" s="115">
        <f t="shared" si="2"/>
        <v>0.5</v>
      </c>
      <c r="J22" s="380">
        <v>1</v>
      </c>
      <c r="K22" s="380" t="s">
        <v>44</v>
      </c>
      <c r="L22" s="380">
        <v>0</v>
      </c>
      <c r="M22" s="331">
        <v>1</v>
      </c>
      <c r="N22" s="113">
        <f t="shared" si="6"/>
        <v>0.33333333333333337</v>
      </c>
      <c r="O22" s="331">
        <v>0.5</v>
      </c>
      <c r="P22" s="115">
        <f t="shared" si="3"/>
        <v>0</v>
      </c>
      <c r="Q22" s="380">
        <v>0</v>
      </c>
      <c r="R22" s="380">
        <v>0</v>
      </c>
      <c r="S22" s="115">
        <f t="shared" si="4"/>
        <v>0.83333333333333337</v>
      </c>
      <c r="T22" s="380">
        <v>0.5</v>
      </c>
      <c r="U22" s="380">
        <v>1</v>
      </c>
      <c r="V22" s="380">
        <v>1</v>
      </c>
      <c r="W22" s="115">
        <f t="shared" si="5"/>
        <v>0</v>
      </c>
      <c r="X22" s="380">
        <v>0</v>
      </c>
      <c r="Y22" s="332">
        <v>0</v>
      </c>
      <c r="Z22" s="228"/>
      <c r="AA22" s="228"/>
      <c r="AB22" s="228"/>
    </row>
    <row r="23" spans="1:28" ht="15">
      <c r="A23" s="1186"/>
      <c r="B23" s="407" t="s">
        <v>188</v>
      </c>
      <c r="C23" s="407" t="s">
        <v>172</v>
      </c>
      <c r="D23" s="407">
        <v>435</v>
      </c>
      <c r="E23" s="395">
        <v>98.9</v>
      </c>
      <c r="F23" s="112">
        <f t="shared" si="0"/>
        <v>0.5625</v>
      </c>
      <c r="G23" s="113">
        <f t="shared" si="1"/>
        <v>0.66666666666666663</v>
      </c>
      <c r="H23" s="331">
        <v>0.5</v>
      </c>
      <c r="I23" s="115">
        <f t="shared" si="2"/>
        <v>0.5</v>
      </c>
      <c r="J23" s="380">
        <v>1</v>
      </c>
      <c r="K23" s="380" t="s">
        <v>44</v>
      </c>
      <c r="L23" s="380">
        <v>0</v>
      </c>
      <c r="M23" s="331">
        <v>1</v>
      </c>
      <c r="N23" s="113">
        <f t="shared" si="6"/>
        <v>0.45833333333333337</v>
      </c>
      <c r="O23" s="331">
        <v>0.5</v>
      </c>
      <c r="P23" s="115">
        <f t="shared" si="3"/>
        <v>0.5</v>
      </c>
      <c r="Q23" s="380">
        <v>1</v>
      </c>
      <c r="R23" s="380">
        <v>0</v>
      </c>
      <c r="S23" s="115">
        <f t="shared" si="4"/>
        <v>0.83333333333333337</v>
      </c>
      <c r="T23" s="380">
        <v>0.5</v>
      </c>
      <c r="U23" s="380">
        <v>1</v>
      </c>
      <c r="V23" s="380">
        <v>1</v>
      </c>
      <c r="W23" s="115">
        <f t="shared" si="5"/>
        <v>0</v>
      </c>
      <c r="X23" s="380">
        <v>0</v>
      </c>
      <c r="Y23" s="332">
        <v>0</v>
      </c>
      <c r="Z23" s="228"/>
      <c r="AA23" s="228"/>
      <c r="AB23" s="228"/>
    </row>
    <row r="24" spans="1:28" ht="15">
      <c r="A24" s="1186"/>
      <c r="B24" s="407" t="s">
        <v>189</v>
      </c>
      <c r="C24" s="407" t="s">
        <v>172</v>
      </c>
      <c r="D24" s="407">
        <v>195</v>
      </c>
      <c r="E24" s="395">
        <v>100</v>
      </c>
      <c r="F24" s="112">
        <f t="shared" si="0"/>
        <v>0.19416666666666668</v>
      </c>
      <c r="G24" s="113">
        <f t="shared" si="1"/>
        <v>5.5E-2</v>
      </c>
      <c r="H24" s="331">
        <v>0</v>
      </c>
      <c r="I24" s="115">
        <f t="shared" si="2"/>
        <v>0.16500000000000001</v>
      </c>
      <c r="J24" s="380">
        <v>0</v>
      </c>
      <c r="K24" s="380" t="s">
        <v>44</v>
      </c>
      <c r="L24" s="380">
        <v>0.33</v>
      </c>
      <c r="M24" s="331">
        <v>0</v>
      </c>
      <c r="N24" s="113">
        <f t="shared" si="6"/>
        <v>0.33333333333333337</v>
      </c>
      <c r="O24" s="331">
        <v>0.5</v>
      </c>
      <c r="P24" s="115">
        <f t="shared" si="3"/>
        <v>0</v>
      </c>
      <c r="Q24" s="380">
        <v>0</v>
      </c>
      <c r="R24" s="380">
        <v>0</v>
      </c>
      <c r="S24" s="115">
        <f t="shared" si="4"/>
        <v>0.83333333333333337</v>
      </c>
      <c r="T24" s="380">
        <v>0.5</v>
      </c>
      <c r="U24" s="380">
        <v>1</v>
      </c>
      <c r="V24" s="380">
        <v>1</v>
      </c>
      <c r="W24" s="115">
        <f t="shared" si="5"/>
        <v>0</v>
      </c>
      <c r="X24" s="380">
        <v>0</v>
      </c>
      <c r="Y24" s="332">
        <v>0</v>
      </c>
      <c r="Z24" s="228"/>
      <c r="AA24" s="228"/>
      <c r="AB24" s="228"/>
    </row>
    <row r="25" spans="1:28" ht="15">
      <c r="A25" s="1186"/>
      <c r="B25" s="407" t="s">
        <v>190</v>
      </c>
      <c r="C25" s="407" t="s">
        <v>172</v>
      </c>
      <c r="D25" s="407">
        <v>473</v>
      </c>
      <c r="E25" s="395">
        <v>100</v>
      </c>
      <c r="F25" s="112">
        <f t="shared" si="0"/>
        <v>0.44125000000000003</v>
      </c>
      <c r="G25" s="113">
        <f t="shared" si="1"/>
        <v>0.44500000000000001</v>
      </c>
      <c r="H25" s="331">
        <v>1</v>
      </c>
      <c r="I25" s="115">
        <f t="shared" si="2"/>
        <v>0.33500000000000002</v>
      </c>
      <c r="J25" s="380">
        <v>0</v>
      </c>
      <c r="K25" s="380" t="s">
        <v>44</v>
      </c>
      <c r="L25" s="380">
        <v>0.67</v>
      </c>
      <c r="M25" s="331">
        <v>0</v>
      </c>
      <c r="N25" s="113">
        <f t="shared" si="6"/>
        <v>0.4375</v>
      </c>
      <c r="O25" s="331">
        <v>0.5</v>
      </c>
      <c r="P25" s="115">
        <f t="shared" si="3"/>
        <v>0.25</v>
      </c>
      <c r="Q25" s="380">
        <v>0.5</v>
      </c>
      <c r="R25" s="380">
        <v>0</v>
      </c>
      <c r="S25" s="115">
        <f t="shared" si="4"/>
        <v>1</v>
      </c>
      <c r="T25" s="380">
        <v>1</v>
      </c>
      <c r="U25" s="380">
        <v>1</v>
      </c>
      <c r="V25" s="380">
        <v>1</v>
      </c>
      <c r="W25" s="115">
        <f t="shared" si="5"/>
        <v>0</v>
      </c>
      <c r="X25" s="380">
        <v>0</v>
      </c>
      <c r="Y25" s="332">
        <v>0</v>
      </c>
      <c r="Z25" s="228"/>
      <c r="AA25" s="228"/>
      <c r="AB25" s="228"/>
    </row>
    <row r="26" spans="1:28" ht="15">
      <c r="A26" s="1186"/>
      <c r="B26" s="407" t="s">
        <v>191</v>
      </c>
      <c r="C26" s="407" t="s">
        <v>172</v>
      </c>
      <c r="D26" s="407">
        <v>514</v>
      </c>
      <c r="E26" s="395">
        <v>100</v>
      </c>
      <c r="F26" s="112">
        <f t="shared" si="0"/>
        <v>0.37124999999999997</v>
      </c>
      <c r="G26" s="113">
        <f t="shared" si="1"/>
        <v>0.38833333333333336</v>
      </c>
      <c r="H26" s="331">
        <v>1</v>
      </c>
      <c r="I26" s="115">
        <f t="shared" si="2"/>
        <v>0.16500000000000001</v>
      </c>
      <c r="J26" s="380">
        <v>0</v>
      </c>
      <c r="K26" s="380" t="s">
        <v>44</v>
      </c>
      <c r="L26" s="380">
        <v>0.33</v>
      </c>
      <c r="M26" s="331">
        <v>0</v>
      </c>
      <c r="N26" s="113">
        <f t="shared" si="6"/>
        <v>0.35416666666666663</v>
      </c>
      <c r="O26" s="331">
        <v>0.5</v>
      </c>
      <c r="P26" s="115">
        <f t="shared" si="3"/>
        <v>0.25</v>
      </c>
      <c r="Q26" s="380">
        <v>0.5</v>
      </c>
      <c r="R26" s="380">
        <v>0</v>
      </c>
      <c r="S26" s="115">
        <f t="shared" si="4"/>
        <v>0.66666666666666663</v>
      </c>
      <c r="T26" s="380">
        <v>0.5</v>
      </c>
      <c r="U26" s="380">
        <v>1</v>
      </c>
      <c r="V26" s="380">
        <v>0.5</v>
      </c>
      <c r="W26" s="115">
        <f t="shared" si="5"/>
        <v>0</v>
      </c>
      <c r="X26" s="380">
        <v>0</v>
      </c>
      <c r="Y26" s="332">
        <v>0</v>
      </c>
      <c r="Z26" s="228"/>
      <c r="AA26" s="228"/>
      <c r="AB26" s="228"/>
    </row>
    <row r="27" spans="1:28" ht="15">
      <c r="A27" s="1186"/>
      <c r="B27" s="407" t="s">
        <v>192</v>
      </c>
      <c r="C27" s="407" t="s">
        <v>172</v>
      </c>
      <c r="D27" s="406">
        <v>2017</v>
      </c>
      <c r="E27" s="395">
        <v>98.5</v>
      </c>
      <c r="F27" s="112">
        <f t="shared" si="0"/>
        <v>0.37124999999999997</v>
      </c>
      <c r="G27" s="113">
        <f t="shared" si="1"/>
        <v>0.38833333333333336</v>
      </c>
      <c r="H27" s="331">
        <v>1</v>
      </c>
      <c r="I27" s="115">
        <f>(J27+L27)/2</f>
        <v>0.16500000000000001</v>
      </c>
      <c r="J27" s="380">
        <v>0</v>
      </c>
      <c r="K27" s="380" t="s">
        <v>44</v>
      </c>
      <c r="L27" s="380">
        <v>0.33</v>
      </c>
      <c r="M27" s="331">
        <v>0</v>
      </c>
      <c r="N27" s="113">
        <f t="shared" si="6"/>
        <v>0.35416666666666663</v>
      </c>
      <c r="O27" s="331">
        <v>0.5</v>
      </c>
      <c r="P27" s="115">
        <f t="shared" si="3"/>
        <v>0.25</v>
      </c>
      <c r="Q27" s="380">
        <v>0.5</v>
      </c>
      <c r="R27" s="380">
        <v>0</v>
      </c>
      <c r="S27" s="115">
        <f t="shared" si="4"/>
        <v>0.66666666666666663</v>
      </c>
      <c r="T27" s="380">
        <v>0.5</v>
      </c>
      <c r="U27" s="380">
        <v>1</v>
      </c>
      <c r="V27" s="380">
        <v>0.5</v>
      </c>
      <c r="W27" s="115">
        <f t="shared" si="5"/>
        <v>0</v>
      </c>
      <c r="X27" s="380">
        <v>0</v>
      </c>
      <c r="Y27" s="332">
        <v>0</v>
      </c>
      <c r="Z27" s="228"/>
      <c r="AA27" s="228"/>
      <c r="AB27" s="228"/>
    </row>
    <row r="28" spans="1:28" ht="15">
      <c r="A28" s="1186"/>
      <c r="B28" s="407" t="s">
        <v>193</v>
      </c>
      <c r="C28" s="407" t="s">
        <v>172</v>
      </c>
      <c r="D28" s="407">
        <v>187</v>
      </c>
      <c r="E28" s="395">
        <v>100</v>
      </c>
      <c r="F28" s="112">
        <f t="shared" si="0"/>
        <v>0.64208333333333334</v>
      </c>
      <c r="G28" s="113">
        <f t="shared" si="1"/>
        <v>0.72166666666666668</v>
      </c>
      <c r="H28" s="331">
        <v>1</v>
      </c>
      <c r="I28" s="115">
        <f t="shared" si="2"/>
        <v>0.16500000000000001</v>
      </c>
      <c r="J28" s="380">
        <v>0</v>
      </c>
      <c r="K28" s="380" t="s">
        <v>44</v>
      </c>
      <c r="L28" s="380">
        <v>0.33</v>
      </c>
      <c r="M28" s="331">
        <v>1</v>
      </c>
      <c r="N28" s="113">
        <f t="shared" si="6"/>
        <v>0.5625</v>
      </c>
      <c r="O28" s="331">
        <v>0.5</v>
      </c>
      <c r="P28" s="115">
        <f>(Q28+R28)/2</f>
        <v>0.25</v>
      </c>
      <c r="Q28" s="380">
        <v>0.5</v>
      </c>
      <c r="R28" s="380">
        <v>0</v>
      </c>
      <c r="S28" s="115">
        <f>(T28+U28+V28)/3</f>
        <v>1</v>
      </c>
      <c r="T28" s="380">
        <v>1</v>
      </c>
      <c r="U28" s="380">
        <v>1</v>
      </c>
      <c r="V28" s="380">
        <v>1</v>
      </c>
      <c r="W28" s="115">
        <f t="shared" si="5"/>
        <v>0.5</v>
      </c>
      <c r="X28" s="380">
        <v>1</v>
      </c>
      <c r="Y28" s="332">
        <v>0</v>
      </c>
      <c r="Z28" s="228"/>
      <c r="AA28" s="228"/>
      <c r="AB28" s="228"/>
    </row>
    <row r="29" spans="1:28" ht="15">
      <c r="A29" s="1186"/>
      <c r="B29" s="407" t="s">
        <v>194</v>
      </c>
      <c r="C29" s="407" t="s">
        <v>172</v>
      </c>
      <c r="D29" s="407">
        <v>382</v>
      </c>
      <c r="E29" s="395">
        <v>100</v>
      </c>
      <c r="F29" s="112">
        <f>(G29+N29)/2</f>
        <v>0.21875</v>
      </c>
      <c r="G29" s="113">
        <f t="shared" si="1"/>
        <v>0</v>
      </c>
      <c r="H29" s="331">
        <v>0</v>
      </c>
      <c r="I29" s="115">
        <f t="shared" si="2"/>
        <v>0</v>
      </c>
      <c r="J29" s="380">
        <v>0</v>
      </c>
      <c r="K29" s="380" t="s">
        <v>44</v>
      </c>
      <c r="L29" s="380">
        <v>0</v>
      </c>
      <c r="M29" s="331">
        <v>0</v>
      </c>
      <c r="N29" s="113">
        <f t="shared" si="6"/>
        <v>0.4375</v>
      </c>
      <c r="O29" s="331">
        <v>0.5</v>
      </c>
      <c r="P29" s="115">
        <f t="shared" si="3"/>
        <v>0.25</v>
      </c>
      <c r="Q29" s="380">
        <v>0.5</v>
      </c>
      <c r="R29" s="380">
        <v>0</v>
      </c>
      <c r="S29" s="115">
        <f t="shared" si="4"/>
        <v>1</v>
      </c>
      <c r="T29" s="380">
        <v>1</v>
      </c>
      <c r="U29" s="380">
        <v>1</v>
      </c>
      <c r="V29" s="380">
        <v>1</v>
      </c>
      <c r="W29" s="115">
        <f t="shared" si="5"/>
        <v>0</v>
      </c>
      <c r="X29" s="380">
        <v>0</v>
      </c>
      <c r="Y29" s="332">
        <v>0</v>
      </c>
      <c r="Z29" s="228"/>
      <c r="AA29" s="228"/>
      <c r="AB29" s="228"/>
    </row>
    <row r="30" spans="1:28" ht="15">
      <c r="A30" s="1186"/>
      <c r="B30" s="407" t="s">
        <v>195</v>
      </c>
      <c r="C30" s="407" t="s">
        <v>172</v>
      </c>
      <c r="D30" s="407">
        <v>440</v>
      </c>
      <c r="E30" s="395">
        <v>100</v>
      </c>
      <c r="F30" s="112">
        <f t="shared" si="0"/>
        <v>0.37125000000000002</v>
      </c>
      <c r="G30" s="113">
        <f t="shared" si="1"/>
        <v>0.22166666666666668</v>
      </c>
      <c r="H30" s="331">
        <v>0.5</v>
      </c>
      <c r="I30" s="115">
        <f t="shared" si="2"/>
        <v>0.16500000000000001</v>
      </c>
      <c r="J30" s="380">
        <v>0</v>
      </c>
      <c r="K30" s="380" t="s">
        <v>44</v>
      </c>
      <c r="L30" s="380">
        <v>0.33</v>
      </c>
      <c r="M30" s="331">
        <v>0</v>
      </c>
      <c r="N30" s="113">
        <f t="shared" si="6"/>
        <v>0.52083333333333337</v>
      </c>
      <c r="O30" s="331">
        <v>0.5</v>
      </c>
      <c r="P30" s="115">
        <f t="shared" si="3"/>
        <v>0.25</v>
      </c>
      <c r="Q30" s="380">
        <v>0.5</v>
      </c>
      <c r="R30" s="380">
        <v>0</v>
      </c>
      <c r="S30" s="115">
        <f t="shared" si="4"/>
        <v>0.83333333333333337</v>
      </c>
      <c r="T30" s="380">
        <v>0.5</v>
      </c>
      <c r="U30" s="380">
        <v>1</v>
      </c>
      <c r="V30" s="380">
        <v>1</v>
      </c>
      <c r="W30" s="115">
        <f t="shared" si="5"/>
        <v>0.5</v>
      </c>
      <c r="X30" s="380">
        <v>1</v>
      </c>
      <c r="Y30" s="332">
        <v>0</v>
      </c>
      <c r="Z30" s="228"/>
      <c r="AA30" s="228"/>
      <c r="AB30" s="228"/>
    </row>
    <row r="31" spans="1:28" ht="15">
      <c r="A31" s="1186"/>
      <c r="B31" s="407" t="s">
        <v>196</v>
      </c>
      <c r="C31" s="407" t="s">
        <v>172</v>
      </c>
      <c r="D31" s="407">
        <v>886</v>
      </c>
      <c r="E31" s="395">
        <v>98.3</v>
      </c>
      <c r="F31" s="112">
        <f t="shared" si="0"/>
        <v>0.46187500000000004</v>
      </c>
      <c r="G31" s="113">
        <f t="shared" si="1"/>
        <v>0.44500000000000001</v>
      </c>
      <c r="H31" s="331">
        <v>1</v>
      </c>
      <c r="I31" s="115">
        <f t="shared" si="2"/>
        <v>0.33500000000000002</v>
      </c>
      <c r="J31" s="380">
        <v>0</v>
      </c>
      <c r="K31" s="380" t="s">
        <v>44</v>
      </c>
      <c r="L31" s="380">
        <v>0.67</v>
      </c>
      <c r="M31" s="331">
        <v>0</v>
      </c>
      <c r="N31" s="113">
        <f t="shared" si="6"/>
        <v>0.47875000000000001</v>
      </c>
      <c r="O31" s="331">
        <v>0.5</v>
      </c>
      <c r="P31" s="115">
        <f t="shared" si="3"/>
        <v>0.25</v>
      </c>
      <c r="Q31" s="380">
        <v>0.5</v>
      </c>
      <c r="R31" s="380">
        <v>0</v>
      </c>
      <c r="S31" s="115">
        <f t="shared" si="4"/>
        <v>1</v>
      </c>
      <c r="T31" s="380">
        <v>1</v>
      </c>
      <c r="U31" s="380">
        <v>1</v>
      </c>
      <c r="V31" s="380">
        <v>1</v>
      </c>
      <c r="W31" s="115">
        <f t="shared" si="5"/>
        <v>0.16500000000000001</v>
      </c>
      <c r="X31" s="380">
        <v>0</v>
      </c>
      <c r="Y31" s="332">
        <v>0.33</v>
      </c>
      <c r="Z31" s="228"/>
      <c r="AA31" s="228"/>
      <c r="AB31" s="228"/>
    </row>
    <row r="32" spans="1:28" ht="15">
      <c r="A32" s="1186"/>
      <c r="B32" s="407" t="s">
        <v>197</v>
      </c>
      <c r="C32" s="407" t="s">
        <v>172</v>
      </c>
      <c r="D32" s="406">
        <v>778</v>
      </c>
      <c r="E32" s="395">
        <v>99.4</v>
      </c>
      <c r="F32" s="112">
        <f t="shared" si="0"/>
        <v>0.28791666666666671</v>
      </c>
      <c r="G32" s="113">
        <f t="shared" si="1"/>
        <v>5.5E-2</v>
      </c>
      <c r="H32" s="331">
        <v>0</v>
      </c>
      <c r="I32" s="115">
        <f t="shared" si="2"/>
        <v>0.16500000000000001</v>
      </c>
      <c r="J32" s="380">
        <v>0</v>
      </c>
      <c r="K32" s="380" t="s">
        <v>44</v>
      </c>
      <c r="L32" s="380">
        <v>0.33</v>
      </c>
      <c r="M32" s="331">
        <v>0</v>
      </c>
      <c r="N32" s="113">
        <f t="shared" si="6"/>
        <v>0.52083333333333337</v>
      </c>
      <c r="O32" s="331">
        <v>0.5</v>
      </c>
      <c r="P32" s="115">
        <f t="shared" si="3"/>
        <v>0.25</v>
      </c>
      <c r="Q32" s="380">
        <v>0.5</v>
      </c>
      <c r="R32" s="380">
        <v>0</v>
      </c>
      <c r="S32" s="115">
        <f t="shared" si="4"/>
        <v>0.83333333333333337</v>
      </c>
      <c r="T32" s="380">
        <v>1</v>
      </c>
      <c r="U32" s="380">
        <v>1</v>
      </c>
      <c r="V32" s="380">
        <v>0.5</v>
      </c>
      <c r="W32" s="115">
        <f t="shared" si="5"/>
        <v>0.5</v>
      </c>
      <c r="X32" s="380">
        <v>1</v>
      </c>
      <c r="Y32" s="332">
        <v>0</v>
      </c>
      <c r="Z32" s="228"/>
      <c r="AA32" s="228"/>
      <c r="AB32" s="228"/>
    </row>
    <row r="33" spans="1:28" thickBot="1">
      <c r="A33" s="1187"/>
      <c r="B33" s="396" t="s">
        <v>198</v>
      </c>
      <c r="C33" s="396" t="s">
        <v>172</v>
      </c>
      <c r="D33" s="396">
        <v>593</v>
      </c>
      <c r="E33" s="401">
        <v>98.2</v>
      </c>
      <c r="F33" s="353">
        <f t="shared" si="0"/>
        <v>0.46916666666666662</v>
      </c>
      <c r="G33" s="354">
        <f t="shared" si="1"/>
        <v>0.33333333333333331</v>
      </c>
      <c r="H33" s="319">
        <v>1</v>
      </c>
      <c r="I33" s="355">
        <f t="shared" si="2"/>
        <v>0</v>
      </c>
      <c r="J33" s="392">
        <v>0</v>
      </c>
      <c r="K33" s="392" t="s">
        <v>44</v>
      </c>
      <c r="L33" s="392">
        <v>0</v>
      </c>
      <c r="M33" s="319">
        <v>0</v>
      </c>
      <c r="N33" s="354">
        <f t="shared" si="6"/>
        <v>0.60499999999999998</v>
      </c>
      <c r="O33" s="319">
        <v>0.5</v>
      </c>
      <c r="P33" s="355">
        <f t="shared" si="3"/>
        <v>0.25</v>
      </c>
      <c r="Q33" s="392">
        <v>0.5</v>
      </c>
      <c r="R33" s="392">
        <v>0</v>
      </c>
      <c r="S33" s="355">
        <f t="shared" si="4"/>
        <v>1</v>
      </c>
      <c r="T33" s="392">
        <v>1</v>
      </c>
      <c r="U33" s="392">
        <v>1</v>
      </c>
      <c r="V33" s="392">
        <v>1</v>
      </c>
      <c r="W33" s="355">
        <f t="shared" si="5"/>
        <v>0.67</v>
      </c>
      <c r="X33" s="392">
        <v>0.67</v>
      </c>
      <c r="Y33" s="357">
        <v>0.67</v>
      </c>
      <c r="Z33" s="228"/>
      <c r="AA33" s="228"/>
      <c r="AB33" s="228"/>
    </row>
    <row r="34" spans="1:28" thickTop="1">
      <c r="A34" s="1215" t="s">
        <v>52</v>
      </c>
      <c r="B34" s="393" t="s">
        <v>199</v>
      </c>
      <c r="C34" s="393" t="s">
        <v>172</v>
      </c>
      <c r="D34" s="394">
        <v>1166</v>
      </c>
      <c r="E34" s="225">
        <v>4.3</v>
      </c>
      <c r="F34" s="345">
        <f t="shared" si="0"/>
        <v>0.71895833333333337</v>
      </c>
      <c r="G34" s="346">
        <f>(H34+I34+M34)/3</f>
        <v>0.66666666666666663</v>
      </c>
      <c r="H34" s="108">
        <v>0.5</v>
      </c>
      <c r="I34" s="347">
        <f t="shared" si="2"/>
        <v>0.5</v>
      </c>
      <c r="J34" s="391">
        <v>1</v>
      </c>
      <c r="K34" s="391" t="s">
        <v>44</v>
      </c>
      <c r="L34" s="391">
        <v>0</v>
      </c>
      <c r="M34" s="108">
        <v>1</v>
      </c>
      <c r="N34" s="346">
        <f t="shared" si="6"/>
        <v>0.77124999999999999</v>
      </c>
      <c r="O34" s="108">
        <v>1</v>
      </c>
      <c r="P34" s="347">
        <f t="shared" si="3"/>
        <v>0.25</v>
      </c>
      <c r="Q34" s="391">
        <v>0.5</v>
      </c>
      <c r="R34" s="391">
        <v>0</v>
      </c>
      <c r="S34" s="347">
        <f t="shared" si="4"/>
        <v>1</v>
      </c>
      <c r="T34" s="391">
        <v>1</v>
      </c>
      <c r="U34" s="391">
        <v>1</v>
      </c>
      <c r="V34" s="391">
        <v>1</v>
      </c>
      <c r="W34" s="347">
        <f t="shared" si="5"/>
        <v>0.83499999999999996</v>
      </c>
      <c r="X34" s="391">
        <v>1</v>
      </c>
      <c r="Y34" s="349">
        <v>0.67</v>
      </c>
      <c r="Z34" s="228"/>
      <c r="AA34" s="228"/>
      <c r="AB34" s="228"/>
    </row>
    <row r="35" spans="1:28" ht="15">
      <c r="A35" s="1186"/>
      <c r="B35" s="407" t="s">
        <v>200</v>
      </c>
      <c r="C35" s="407" t="s">
        <v>172</v>
      </c>
      <c r="D35" s="407">
        <v>388</v>
      </c>
      <c r="E35" s="395">
        <v>37.9</v>
      </c>
      <c r="F35" s="112">
        <f t="shared" si="0"/>
        <v>0.6808333333333334</v>
      </c>
      <c r="G35" s="113">
        <f t="shared" si="1"/>
        <v>0.61166666666666669</v>
      </c>
      <c r="H35" s="331">
        <v>1</v>
      </c>
      <c r="I35" s="115">
        <f t="shared" si="2"/>
        <v>0.83499999999999996</v>
      </c>
      <c r="J35" s="380">
        <v>1</v>
      </c>
      <c r="K35" s="380" t="s">
        <v>44</v>
      </c>
      <c r="L35" s="380">
        <v>0.67</v>
      </c>
      <c r="M35" s="331">
        <v>0</v>
      </c>
      <c r="N35" s="113">
        <f t="shared" si="6"/>
        <v>0.75</v>
      </c>
      <c r="O35" s="331">
        <v>0.5</v>
      </c>
      <c r="P35" s="115">
        <f t="shared" si="3"/>
        <v>0.5</v>
      </c>
      <c r="Q35" s="380">
        <v>1</v>
      </c>
      <c r="R35" s="380">
        <v>0</v>
      </c>
      <c r="S35" s="115">
        <f t="shared" si="4"/>
        <v>1</v>
      </c>
      <c r="T35" s="380">
        <v>1</v>
      </c>
      <c r="U35" s="380">
        <v>1</v>
      </c>
      <c r="V35" s="380">
        <v>1</v>
      </c>
      <c r="W35" s="115">
        <f t="shared" si="5"/>
        <v>1</v>
      </c>
      <c r="X35" s="380">
        <v>1</v>
      </c>
      <c r="Y35" s="332">
        <v>1</v>
      </c>
      <c r="Z35" s="228"/>
      <c r="AA35" s="228"/>
      <c r="AB35" s="228"/>
    </row>
    <row r="36" spans="1:28" ht="15">
      <c r="A36" s="1186"/>
      <c r="B36" s="407" t="s">
        <v>201</v>
      </c>
      <c r="C36" s="407" t="s">
        <v>172</v>
      </c>
      <c r="D36" s="406">
        <v>4107</v>
      </c>
      <c r="E36" s="395">
        <v>21.9</v>
      </c>
      <c r="F36" s="112">
        <f>(G36+N36)/2</f>
        <v>0.78520833333333329</v>
      </c>
      <c r="G36" s="113">
        <f t="shared" si="1"/>
        <v>0.61166666666666669</v>
      </c>
      <c r="H36" s="331">
        <v>1</v>
      </c>
      <c r="I36" s="115">
        <f t="shared" si="2"/>
        <v>0.83499999999999996</v>
      </c>
      <c r="J36" s="380">
        <v>1</v>
      </c>
      <c r="K36" s="380" t="s">
        <v>44</v>
      </c>
      <c r="L36" s="380">
        <v>0.67</v>
      </c>
      <c r="M36" s="331">
        <v>0</v>
      </c>
      <c r="N36" s="113">
        <f t="shared" si="6"/>
        <v>0.95874999999999999</v>
      </c>
      <c r="O36" s="331">
        <v>1</v>
      </c>
      <c r="P36" s="115">
        <f t="shared" si="3"/>
        <v>1</v>
      </c>
      <c r="Q36" s="380">
        <v>1</v>
      </c>
      <c r="R36" s="380">
        <v>1</v>
      </c>
      <c r="S36" s="115">
        <f t="shared" si="4"/>
        <v>1</v>
      </c>
      <c r="T36" s="380">
        <v>1</v>
      </c>
      <c r="U36" s="380">
        <v>1</v>
      </c>
      <c r="V36" s="380">
        <v>1</v>
      </c>
      <c r="W36" s="115">
        <f t="shared" si="5"/>
        <v>0.83499999999999996</v>
      </c>
      <c r="X36" s="380">
        <v>1</v>
      </c>
      <c r="Y36" s="332">
        <v>0.67</v>
      </c>
      <c r="Z36" s="228"/>
      <c r="AA36" s="228"/>
      <c r="AB36" s="228"/>
    </row>
    <row r="37" spans="1:28" thickBot="1">
      <c r="A37" s="1187"/>
      <c r="B37" s="396" t="s">
        <v>202</v>
      </c>
      <c r="C37" s="396" t="s">
        <v>172</v>
      </c>
      <c r="D37" s="397">
        <v>5272</v>
      </c>
      <c r="E37" s="401">
        <v>37.6</v>
      </c>
      <c r="F37" s="353">
        <f t="shared" si="0"/>
        <v>0.78479166666666667</v>
      </c>
      <c r="G37" s="354">
        <f t="shared" si="1"/>
        <v>0.77833333333333332</v>
      </c>
      <c r="H37" s="319">
        <v>0.5</v>
      </c>
      <c r="I37" s="355">
        <f t="shared" si="2"/>
        <v>0.83499999999999996</v>
      </c>
      <c r="J37" s="392">
        <v>1</v>
      </c>
      <c r="K37" s="392" t="s">
        <v>44</v>
      </c>
      <c r="L37" s="392">
        <v>0.67</v>
      </c>
      <c r="M37" s="319">
        <v>1</v>
      </c>
      <c r="N37" s="354">
        <f t="shared" si="6"/>
        <v>0.79125000000000001</v>
      </c>
      <c r="O37" s="319">
        <v>1</v>
      </c>
      <c r="P37" s="355">
        <f t="shared" si="3"/>
        <v>1</v>
      </c>
      <c r="Q37" s="392">
        <v>1</v>
      </c>
      <c r="R37" s="392">
        <v>1</v>
      </c>
      <c r="S37" s="355">
        <f t="shared" si="4"/>
        <v>1</v>
      </c>
      <c r="T37" s="392">
        <v>1</v>
      </c>
      <c r="U37" s="392">
        <v>1</v>
      </c>
      <c r="V37" s="392">
        <v>1</v>
      </c>
      <c r="W37" s="355">
        <f t="shared" si="5"/>
        <v>0.16500000000000001</v>
      </c>
      <c r="X37" s="392">
        <v>0</v>
      </c>
      <c r="Y37" s="357">
        <v>0.33</v>
      </c>
      <c r="Z37" s="228"/>
      <c r="AA37" s="228"/>
      <c r="AB37" s="228"/>
    </row>
    <row r="38" spans="1:28" thickTop="1">
      <c r="A38" s="125"/>
      <c r="B38" s="842" t="s">
        <v>203</v>
      </c>
      <c r="C38" s="126" t="s">
        <v>172</v>
      </c>
      <c r="D38" s="1172">
        <f>AVERAGE(D7:D37)</f>
        <v>890.38709677419354</v>
      </c>
      <c r="E38" s="1173">
        <f t="shared" ref="E38:Y38" si="7">AVERAGE(E7:E37)</f>
        <v>89.290322580645181</v>
      </c>
      <c r="F38" s="127">
        <f>AVERAGE(F7:F37)</f>
        <v>0.45361559139784946</v>
      </c>
      <c r="G38" s="127">
        <f>AVERAGE(G7:G37)</f>
        <v>0.41392473118279571</v>
      </c>
      <c r="H38" s="127">
        <f>AVERAGE(H7:H37)</f>
        <v>0.61290322580645162</v>
      </c>
      <c r="I38" s="127">
        <f>AVERAGE(I7:I37)</f>
        <v>0.3062903225806452</v>
      </c>
      <c r="J38" s="127">
        <f>AVERAGE(J7:J37)</f>
        <v>0.25806451612903225</v>
      </c>
      <c r="K38" s="1168" t="s">
        <v>44</v>
      </c>
      <c r="L38" s="127">
        <f t="shared" si="7"/>
        <v>0.3545161290322581</v>
      </c>
      <c r="M38" s="127">
        <f>AVERAGE(M7:M37)</f>
        <v>0.32258064516129031</v>
      </c>
      <c r="N38" s="127">
        <f t="shared" si="7"/>
        <v>0.49330645161290326</v>
      </c>
      <c r="O38" s="127">
        <f t="shared" si="7"/>
        <v>0.58064516129032262</v>
      </c>
      <c r="P38" s="127">
        <f t="shared" si="7"/>
        <v>0.37096774193548387</v>
      </c>
      <c r="Q38" s="127">
        <f t="shared" si="7"/>
        <v>0.62903225806451613</v>
      </c>
      <c r="R38" s="127">
        <f t="shared" si="7"/>
        <v>0.11290322580645161</v>
      </c>
      <c r="S38" s="127">
        <f t="shared" si="7"/>
        <v>0.85483870967741937</v>
      </c>
      <c r="T38" s="127">
        <f t="shared" si="7"/>
        <v>0.79032258064516125</v>
      </c>
      <c r="U38" s="127">
        <f t="shared" si="7"/>
        <v>0.967741935483871</v>
      </c>
      <c r="V38" s="127">
        <f t="shared" si="7"/>
        <v>0.80645161290322576</v>
      </c>
      <c r="W38" s="127">
        <f t="shared" si="7"/>
        <v>0.1667741935483871</v>
      </c>
      <c r="X38" s="127">
        <f t="shared" si="7"/>
        <v>0.21516129032258063</v>
      </c>
      <c r="Y38" s="128">
        <f t="shared" si="7"/>
        <v>0.11838709677419354</v>
      </c>
      <c r="Z38" s="129"/>
      <c r="AA38" s="129"/>
      <c r="AB38" s="129"/>
    </row>
    <row r="39" spans="1:28" ht="15">
      <c r="A39" s="130"/>
      <c r="B39" s="249" t="s">
        <v>204</v>
      </c>
      <c r="C39" s="134" t="s">
        <v>172</v>
      </c>
      <c r="D39" s="132" t="s">
        <v>58</v>
      </c>
      <c r="E39" s="133">
        <f>SUMPRODUCT(E7:E37,D7:D37)/SUM(D7:D37)</f>
        <v>69.928545032968628</v>
      </c>
      <c r="F39" s="134">
        <f>SUMPRODUCT(F7:F37,D7:D37)/SUM(D7:D37)</f>
        <v>0.56951055026205832</v>
      </c>
      <c r="G39" s="134">
        <f>SUMPRODUCT(G7:G37,D7:D37)/SUM(D7:D37)</f>
        <v>0.51732700528947173</v>
      </c>
      <c r="H39" s="134">
        <f>SUMPRODUCT(H7:H37,D7:D37)/SUM(D7:D37)</f>
        <v>0.66524164915585826</v>
      </c>
      <c r="I39" s="134">
        <f>SUMPRODUCT(I7:I37,D7:D37)/SUM(D7:D37)</f>
        <v>0.44274980073907683</v>
      </c>
      <c r="J39" s="134">
        <f>SUMPRODUCT(J7:J37,D7:D37)/SUM(D7:D37)</f>
        <v>0.43877255271357146</v>
      </c>
      <c r="K39" s="134" t="s">
        <v>44</v>
      </c>
      <c r="L39" s="134">
        <f>SUMPRODUCT(L7:L37,D7:D37)/SUM(D7:D37)</f>
        <v>0.44672704876458225</v>
      </c>
      <c r="M39" s="134">
        <f>SUMPRODUCT(M7:M37,D7:D37)/SUM(D7:D37)</f>
        <v>0.44398956597348016</v>
      </c>
      <c r="N39" s="134">
        <f>SUMPRODUCT(N7:N37,D7:D37)/SUM(D7:D37)</f>
        <v>0.62169409523464481</v>
      </c>
      <c r="O39" s="134">
        <f>SUMPRODUCT(O7:O37,D7:D37)/SUM(D7:D37)</f>
        <v>0.74503659155133684</v>
      </c>
      <c r="P39" s="134">
        <f>SUMPRODUCT(P7:P37,D7:D37)/SUM(D7:D37)</f>
        <v>0.59330845590899206</v>
      </c>
      <c r="Q39" s="134">
        <f>SUMPRODUCT(Q7:Q37,D7:D37)/SUM(D7:D37)</f>
        <v>0.78887399463806973</v>
      </c>
      <c r="R39" s="134">
        <f>SUMPRODUCT(R7:R37,D7:D37)/SUM(D7:D37)</f>
        <v>0.3977429171799145</v>
      </c>
      <c r="S39" s="134">
        <f>SUMPRODUCT(S7:S37,D7:D37)/SUM(D7:D37)</f>
        <v>0.8982018211240731</v>
      </c>
      <c r="T39" s="134">
        <f>SUMPRODUCT(T7:T37,D7:D37)/SUM(D7:D37)</f>
        <v>0.85484747482066514</v>
      </c>
      <c r="U39" s="134">
        <f>SUMPRODUCT(U7:U37,D7:D37)/SUM(D7:D37)</f>
        <v>0.99673936671255703</v>
      </c>
      <c r="V39" s="134">
        <f>SUMPRODUCT(V7:V37,D7:D37)/SUM(D7:D37)</f>
        <v>0.84301862183899723</v>
      </c>
      <c r="W39" s="134">
        <f>SUMPRODUCT(W7:W37,D7:D37)/SUM(D7:D37)</f>
        <v>0.25022951235417723</v>
      </c>
      <c r="X39" s="134">
        <f>SUMPRODUCT(X7:X37,D7:D37)/SUM(D7:D37)</f>
        <v>0.27039018911673063</v>
      </c>
      <c r="Y39" s="135">
        <f>SUMPRODUCT(Y7:Y37,D7:D37)/SUM(D7:D37)</f>
        <v>0.2300688355916238</v>
      </c>
      <c r="Z39" s="228"/>
      <c r="AA39" s="228"/>
      <c r="AB39" s="228"/>
    </row>
    <row r="40" spans="1:28" ht="15">
      <c r="A40" s="136"/>
      <c r="B40" s="137" t="s">
        <v>59</v>
      </c>
      <c r="C40" s="138" t="s">
        <v>172</v>
      </c>
      <c r="D40" s="144">
        <f t="shared" ref="D40:J40" si="8">AVERAGE(D7:D33)</f>
        <v>617.37037037037032</v>
      </c>
      <c r="E40" s="140">
        <f t="shared" si="8"/>
        <v>98.751851851851853</v>
      </c>
      <c r="F40" s="145">
        <f>AVERAGE(F7:F33)</f>
        <v>0.41082561728395062</v>
      </c>
      <c r="G40" s="145">
        <f t="shared" si="8"/>
        <v>0.37641975308641984</v>
      </c>
      <c r="H40" s="145">
        <f t="shared" si="8"/>
        <v>0.59259259259259256</v>
      </c>
      <c r="I40" s="145">
        <f t="shared" si="8"/>
        <v>0.24037037037037037</v>
      </c>
      <c r="J40" s="145">
        <f t="shared" si="8"/>
        <v>0.14814814814814814</v>
      </c>
      <c r="K40" s="142" t="s">
        <v>44</v>
      </c>
      <c r="L40" s="145">
        <f>AVERAGE(L7:L33)</f>
        <v>0.33259259259259261</v>
      </c>
      <c r="M40" s="145">
        <f t="shared" ref="M40:X40" si="9">AVERAGE(M7:M33)</f>
        <v>0.29629629629629628</v>
      </c>
      <c r="N40" s="145">
        <f t="shared" si="9"/>
        <v>0.44523148148148151</v>
      </c>
      <c r="O40" s="145">
        <f>AVERAGE(O7:O33)</f>
        <v>0.53703703703703709</v>
      </c>
      <c r="P40" s="145">
        <f t="shared" si="9"/>
        <v>0.32407407407407407</v>
      </c>
      <c r="Q40" s="145">
        <f t="shared" si="9"/>
        <v>0.59259259259259256</v>
      </c>
      <c r="R40" s="145">
        <f>AVERAGE(R7:R33)</f>
        <v>5.5555555555555552E-2</v>
      </c>
      <c r="S40" s="145">
        <f t="shared" si="9"/>
        <v>0.83333333333333337</v>
      </c>
      <c r="T40" s="145">
        <f>AVERAGE(T7:T33)</f>
        <v>0.7592592592592593</v>
      </c>
      <c r="U40" s="145">
        <f t="shared" si="9"/>
        <v>0.96296296296296291</v>
      </c>
      <c r="V40" s="145">
        <f>AVERAGE(V7:V33)</f>
        <v>0.77777777777777779</v>
      </c>
      <c r="W40" s="145">
        <f t="shared" si="9"/>
        <v>8.6481481481481479E-2</v>
      </c>
      <c r="X40" s="145">
        <f t="shared" si="9"/>
        <v>0.13592592592592592</v>
      </c>
      <c r="Y40" s="143">
        <f>AVERAGE(Y7:Y33)</f>
        <v>3.7037037037037035E-2</v>
      </c>
      <c r="Z40" s="228"/>
      <c r="AA40" s="228"/>
      <c r="AB40" s="228"/>
    </row>
    <row r="41" spans="1:28" ht="15">
      <c r="A41" s="136"/>
      <c r="B41" s="137" t="s">
        <v>60</v>
      </c>
      <c r="C41" s="138" t="s">
        <v>172</v>
      </c>
      <c r="D41" s="144" t="s">
        <v>58</v>
      </c>
      <c r="E41" s="140">
        <f>SUMPRODUCT(E7:E33,D7:D33)/SUM(D7:D33)</f>
        <v>97.323066770652119</v>
      </c>
      <c r="F41" s="145">
        <f>SUMPRODUCT(F7:F33,D7:D33)/SUM(D7:D33)</f>
        <v>0.43523241746155544</v>
      </c>
      <c r="G41" s="145">
        <f>SUMPRODUCT(G7:G33,D7:D33)/SUM(D7:D33)</f>
        <v>0.3988908552802608</v>
      </c>
      <c r="H41" s="145">
        <f>SUMPRODUCT(H7:H33,D7:D33)/SUM(D7:D33)</f>
        <v>0.63879056932029521</v>
      </c>
      <c r="I41" s="145">
        <f>SUMPRODUCT(I7:I33,D7:D33)/SUM(D7:D33)</f>
        <v>0.20891085248065269</v>
      </c>
      <c r="J41" s="145">
        <f>SUMPRODUCT(J7:J33,D7:D33)/SUM(D7:D33)</f>
        <v>7.0670106185134085E-2</v>
      </c>
      <c r="K41" s="145" t="s">
        <v>44</v>
      </c>
      <c r="L41" s="145">
        <f>SUMPRODUCT(L7:L33,D7:D33)/SUM(D7:D33)</f>
        <v>0.3471515987761713</v>
      </c>
      <c r="M41" s="145">
        <f>SUMPRODUCT(M7:M33,D7:D33)/SUM(D7:D33)</f>
        <v>0.34897114403983442</v>
      </c>
      <c r="N41" s="145">
        <f>SUMPRODUCT(N7:N33,D7:D33)/SUM(D7:D33)</f>
        <v>0.47157397964285003</v>
      </c>
      <c r="O41" s="145">
        <f>SUMPRODUCT(O7:O33,D7:D33)/SUM(D7:D33)</f>
        <v>0.5894474773531706</v>
      </c>
      <c r="P41" s="145">
        <f>SUMPRODUCT(P7:P33,D7:D33)/SUM(D7:D33)</f>
        <v>0.39066530685704004</v>
      </c>
      <c r="Q41" s="145">
        <f>SUMPRODUCT(Q7:Q33,D7:D33)/SUM(D7:D33)</f>
        <v>0.68537404763333132</v>
      </c>
      <c r="R41" s="145">
        <f>SUMPRODUCT(R7:R33,D7:D33)/SUM(D7:D33)</f>
        <v>9.5956566080748693E-2</v>
      </c>
      <c r="S41" s="145">
        <f>SUMPRODUCT(S7:S33,D7:D33)/SUM(D7:D33)</f>
        <v>0.83143359929609839</v>
      </c>
      <c r="T41" s="145">
        <f>SUMPRODUCT(T7:T33,D7:D33)/SUM(D7:D33)</f>
        <v>0.75964364988901556</v>
      </c>
      <c r="U41" s="145">
        <f>SUMPRODUCT(U7:U33,D7:D33)/SUM(D7:D33)</f>
        <v>0.99460075589417485</v>
      </c>
      <c r="V41" s="145">
        <f>SUMPRODUCT(V7:V33,D7:D33)/SUM(D7:D33)</f>
        <v>0.74005639210510532</v>
      </c>
      <c r="W41" s="145">
        <f>SUMPRODUCT(W7:W33,D7:D33)/SUM(D7:D33)</f>
        <v>7.4749535065090883E-2</v>
      </c>
      <c r="X41" s="145">
        <f>SUMPRODUCT(X7:X33,D7:D33)/SUM(D7:D33)</f>
        <v>0.10812346271521986</v>
      </c>
      <c r="Y41" s="143">
        <f>SUMPRODUCT(Y7:Y33,D7:D33)/SUM(D7:D33)</f>
        <v>4.1375607414961907E-2</v>
      </c>
      <c r="Z41" s="228"/>
      <c r="AA41" s="228"/>
      <c r="AB41" s="228"/>
    </row>
    <row r="42" spans="1:28" ht="15">
      <c r="A42" s="136"/>
      <c r="B42" s="146" t="s">
        <v>61</v>
      </c>
      <c r="C42" s="147" t="s">
        <v>172</v>
      </c>
      <c r="D42" s="148">
        <f t="shared" ref="D42:J42" si="10">AVERAGE(D34:D37)</f>
        <v>2733.25</v>
      </c>
      <c r="E42" s="149">
        <f t="shared" si="10"/>
        <v>25.424999999999997</v>
      </c>
      <c r="F42" s="151">
        <f t="shared" si="10"/>
        <v>0.74244791666666665</v>
      </c>
      <c r="G42" s="151">
        <f t="shared" si="10"/>
        <v>0.66708333333333336</v>
      </c>
      <c r="H42" s="151">
        <f t="shared" si="10"/>
        <v>0.75</v>
      </c>
      <c r="I42" s="151">
        <f>AVERAGE(I34:I37)</f>
        <v>0.75124999999999997</v>
      </c>
      <c r="J42" s="151">
        <f t="shared" si="10"/>
        <v>1</v>
      </c>
      <c r="K42" s="151" t="s">
        <v>44</v>
      </c>
      <c r="L42" s="151">
        <f t="shared" ref="L42:X42" si="11">AVERAGE(L34:L37)</f>
        <v>0.50250000000000006</v>
      </c>
      <c r="M42" s="151">
        <f t="shared" si="11"/>
        <v>0.5</v>
      </c>
      <c r="N42" s="151">
        <f t="shared" si="11"/>
        <v>0.81781250000000005</v>
      </c>
      <c r="O42" s="151">
        <f t="shared" si="11"/>
        <v>0.875</v>
      </c>
      <c r="P42" s="151">
        <f>AVERAGE(P34:P37)</f>
        <v>0.6875</v>
      </c>
      <c r="Q42" s="151">
        <f t="shared" si="11"/>
        <v>0.875</v>
      </c>
      <c r="R42" s="151">
        <f t="shared" si="11"/>
        <v>0.5</v>
      </c>
      <c r="S42" s="151">
        <f t="shared" si="11"/>
        <v>1</v>
      </c>
      <c r="T42" s="151">
        <f t="shared" si="11"/>
        <v>1</v>
      </c>
      <c r="U42" s="151">
        <f t="shared" si="11"/>
        <v>1</v>
      </c>
      <c r="V42" s="151">
        <f t="shared" si="11"/>
        <v>1</v>
      </c>
      <c r="W42" s="151">
        <f t="shared" si="11"/>
        <v>0.70874999999999999</v>
      </c>
      <c r="X42" s="151">
        <f t="shared" si="11"/>
        <v>0.75</v>
      </c>
      <c r="Y42" s="152">
        <f>AVERAGE(Y34:Y37)</f>
        <v>0.66749999999999998</v>
      </c>
      <c r="Z42" s="228"/>
      <c r="AA42" s="228"/>
      <c r="AB42" s="228"/>
    </row>
    <row r="43" spans="1:28" thickBot="1">
      <c r="A43" s="136"/>
      <c r="B43" s="153" t="s">
        <v>62</v>
      </c>
      <c r="C43" s="154" t="s">
        <v>172</v>
      </c>
      <c r="D43" s="155" t="s">
        <v>58</v>
      </c>
      <c r="E43" s="220">
        <f>SUMPRODUCT(E34:E37,D34:D37)/SUM(D34:D37)</f>
        <v>28.161483581816519</v>
      </c>
      <c r="F43" s="221">
        <f>SUMPRODUCT(F34:F37,D34:D37)/SUM(D34:D37)</f>
        <v>0.77423772447330708</v>
      </c>
      <c r="G43" s="221">
        <f>SUMPRODUCT(G34:G37,D34:D37)/SUM(D34:D37)</f>
        <v>0.69790069819201794</v>
      </c>
      <c r="H43" s="221">
        <f>SUMPRODUCT(H34:H37,D34:D37)/SUM(D34:D37)</f>
        <v>0.70557029177718833</v>
      </c>
      <c r="I43" s="221">
        <f>SUMPRODUCT(I34:I37,D34:D37)/SUM(D34:D37)</f>
        <v>0.79927238635324249</v>
      </c>
      <c r="J43" s="221">
        <f>SUMPRODUCT(J34:J37,D34:D37)/SUM(D34:D37)</f>
        <v>1</v>
      </c>
      <c r="K43" s="221" t="s">
        <v>44</v>
      </c>
      <c r="L43" s="221">
        <f>SUMPRODUCT(L34:L37,D34:D37)/SUM(D34:D37)</f>
        <v>0.59854477270648498</v>
      </c>
      <c r="M43" s="221">
        <f>SUMPRODUCT(M34:M37,D34:D37)/SUM(D34:D37)</f>
        <v>0.58885941644562334</v>
      </c>
      <c r="N43" s="221">
        <f>SUMPRODUCT(N34:N37,D34:D37)/SUM(D34:D37)</f>
        <v>0.85057475075459632</v>
      </c>
      <c r="O43" s="221">
        <f>SUMPRODUCT(O34:O37,D34:D37)/SUM(D34:D37)</f>
        <v>0.98225555657184671</v>
      </c>
      <c r="P43" s="221">
        <f>SUMPRODUCT(P34:P37,D34:D37)/SUM(D34:D37)</f>
        <v>0.90226836184030001</v>
      </c>
      <c r="Q43" s="221">
        <f>SUMPRODUCT(Q34:Q37,D34:D37)/SUM(D34:D37)</f>
        <v>0.94667520351230217</v>
      </c>
      <c r="R43" s="221">
        <f>SUMPRODUCT(R34:R37,D34:D37)/SUM(D34:D37)</f>
        <v>0.85786152016829786</v>
      </c>
      <c r="S43" s="221">
        <f>SUMPRODUCT(S34:S37,D34:D37)/SUM(D34:D37)</f>
        <v>1</v>
      </c>
      <c r="T43" s="221">
        <f>SUMPRODUCT(T34:T37,D34:D37)/SUM(D34:D37)</f>
        <v>1</v>
      </c>
      <c r="U43" s="221">
        <f>SUMPRODUCT(U34:U37,D34:D37)/SUM(D34:D37)</f>
        <v>1</v>
      </c>
      <c r="V43" s="221">
        <f>SUMPRODUCT(V34:V37,D34:D37)/SUM(D34:D37)</f>
        <v>1</v>
      </c>
      <c r="W43" s="221">
        <f>SUMPRODUCT(W34:W37,D34:D37)/SUM(D34:D37)</f>
        <v>0.517775084606238</v>
      </c>
      <c r="X43" s="221">
        <f>SUMPRODUCT(X34:X37,D34:D37)/SUM(D34:D37)</f>
        <v>0.51779017652977222</v>
      </c>
      <c r="Y43" s="222">
        <f>SUMPRODUCT(Y34:Y37,D34:D37)/SUM(D34:D37)</f>
        <v>0.51775999268270378</v>
      </c>
      <c r="Z43" s="228"/>
      <c r="AA43" s="228"/>
      <c r="AB43" s="228"/>
    </row>
    <row r="44" spans="1:28" ht="16.5" thickTop="1" thickBot="1">
      <c r="A44" s="228"/>
      <c r="B44" s="228"/>
      <c r="C44" s="228"/>
      <c r="D44" s="228"/>
      <c r="E44" s="228"/>
      <c r="F44" s="228"/>
      <c r="G44" s="228"/>
      <c r="H44" s="228"/>
      <c r="I44" s="228"/>
      <c r="J44" s="228"/>
      <c r="K44" s="228"/>
      <c r="L44" s="228"/>
      <c r="M44" s="228"/>
      <c r="N44" s="228"/>
      <c r="O44" s="228"/>
      <c r="P44" s="228"/>
      <c r="Q44" s="228"/>
      <c r="R44" s="228"/>
      <c r="S44" s="228"/>
      <c r="T44" s="228"/>
      <c r="U44" s="228"/>
      <c r="V44" s="228"/>
      <c r="W44" s="228"/>
      <c r="X44" s="228"/>
      <c r="Y44" s="228"/>
      <c r="Z44" s="228"/>
      <c r="AA44" s="228"/>
      <c r="AB44" s="228"/>
    </row>
    <row r="45" spans="1:28" ht="16.5" thickTop="1" thickBot="1">
      <c r="A45" s="228"/>
      <c r="B45" s="228"/>
      <c r="C45" s="57" t="s">
        <v>63</v>
      </c>
      <c r="D45" s="94">
        <f>SUM(D7:D33)</f>
        <v>16669</v>
      </c>
      <c r="E45" s="228"/>
      <c r="F45" s="228"/>
      <c r="G45" s="228"/>
      <c r="H45" s="228"/>
      <c r="I45" s="228"/>
      <c r="J45" s="228"/>
      <c r="K45" s="228"/>
      <c r="L45" s="228"/>
      <c r="M45" s="228"/>
      <c r="N45" s="228"/>
      <c r="O45" s="228"/>
      <c r="P45" s="228"/>
      <c r="Q45" s="228"/>
      <c r="R45" s="228"/>
      <c r="S45" s="228"/>
      <c r="T45" s="228"/>
      <c r="U45" s="228"/>
      <c r="V45" s="228"/>
      <c r="W45" s="228"/>
      <c r="X45" s="228"/>
      <c r="Y45" s="228"/>
      <c r="Z45" s="228"/>
      <c r="AA45" s="228"/>
      <c r="AB45" s="228"/>
    </row>
    <row r="46" spans="1:28" ht="16.5" thickTop="1" thickBot="1">
      <c r="A46" s="228"/>
      <c r="B46" s="228"/>
      <c r="C46" s="57" t="s">
        <v>64</v>
      </c>
      <c r="D46" s="94">
        <f>SUM(D34:D37)</f>
        <v>10933</v>
      </c>
      <c r="E46" s="228"/>
      <c r="F46" s="228"/>
      <c r="G46" s="228"/>
      <c r="H46" s="228"/>
      <c r="I46" s="228"/>
      <c r="J46" s="228"/>
      <c r="K46" s="228"/>
      <c r="L46" s="228"/>
      <c r="M46" s="228"/>
      <c r="N46" s="228"/>
      <c r="O46" s="228"/>
      <c r="P46" s="228"/>
      <c r="Q46" s="228"/>
      <c r="R46" s="228"/>
      <c r="S46" s="228"/>
      <c r="T46" s="228"/>
      <c r="U46" s="228"/>
      <c r="V46" s="228"/>
      <c r="W46" s="228"/>
      <c r="X46" s="228"/>
      <c r="Y46" s="228"/>
      <c r="Z46" s="228"/>
      <c r="AA46" s="228"/>
      <c r="AB46" s="228"/>
    </row>
    <row r="47" spans="1:28" thickTop="1">
      <c r="A47" s="228"/>
      <c r="B47" s="228"/>
      <c r="C47" s="228"/>
      <c r="D47" s="228"/>
      <c r="E47" s="228"/>
      <c r="F47" s="228"/>
      <c r="G47" s="228"/>
      <c r="H47" s="228"/>
      <c r="I47" s="228"/>
      <c r="J47" s="228"/>
      <c r="K47" s="228"/>
      <c r="L47" s="228"/>
      <c r="M47" s="228"/>
      <c r="N47" s="228"/>
      <c r="O47" s="228"/>
      <c r="P47" s="228"/>
      <c r="Q47" s="228"/>
      <c r="R47" s="228"/>
      <c r="S47" s="228"/>
      <c r="T47" s="228"/>
      <c r="U47" s="228"/>
      <c r="V47" s="228"/>
      <c r="W47" s="228"/>
      <c r="X47" s="228"/>
      <c r="Y47" s="228"/>
      <c r="Z47" s="228"/>
      <c r="AA47" s="228"/>
      <c r="AB47" s="228"/>
    </row>
    <row r="48" spans="1:28" ht="15">
      <c r="A48" s="228"/>
      <c r="B48" s="228"/>
      <c r="C48" s="228"/>
      <c r="D48" s="228"/>
      <c r="E48" s="228"/>
      <c r="F48" s="228"/>
      <c r="G48" s="228"/>
      <c r="H48" s="228"/>
      <c r="I48" s="228"/>
      <c r="J48" s="228"/>
      <c r="K48" s="228"/>
      <c r="L48" s="228"/>
      <c r="M48" s="228"/>
      <c r="N48" s="228"/>
      <c r="O48" s="228"/>
      <c r="P48" s="228"/>
      <c r="Q48" s="228"/>
      <c r="R48" s="228"/>
      <c r="S48" s="228"/>
      <c r="T48" s="228"/>
      <c r="U48" s="228"/>
      <c r="V48" s="228"/>
      <c r="W48" s="228"/>
      <c r="X48" s="228"/>
      <c r="Y48" s="228"/>
      <c r="Z48" s="228"/>
      <c r="AA48" s="228"/>
      <c r="AB48" s="228"/>
    </row>
    <row r="49" spans="1:28" ht="15">
      <c r="A49" s="228"/>
      <c r="B49" s="228"/>
      <c r="C49" s="228"/>
      <c r="D49" s="228"/>
      <c r="E49" s="228"/>
      <c r="F49" s="228"/>
      <c r="G49" s="228"/>
      <c r="H49" s="228"/>
      <c r="I49" s="228"/>
      <c r="J49" s="228"/>
      <c r="K49" s="228"/>
      <c r="L49" s="228"/>
      <c r="M49" s="228"/>
      <c r="N49" s="228"/>
      <c r="O49" s="228"/>
      <c r="P49" s="228"/>
      <c r="Q49" s="228"/>
      <c r="R49" s="228"/>
      <c r="S49" s="228"/>
      <c r="T49" s="228"/>
      <c r="U49" s="228"/>
      <c r="V49" s="228"/>
      <c r="W49" s="228"/>
      <c r="X49" s="228"/>
      <c r="Y49" s="228"/>
      <c r="Z49" s="228"/>
      <c r="AA49" s="228"/>
      <c r="AB49" s="228"/>
    </row>
    <row r="50" spans="1:28" ht="15">
      <c r="A50" s="228"/>
      <c r="B50" s="228"/>
      <c r="C50" s="228"/>
      <c r="D50" s="228"/>
      <c r="E50" s="228"/>
      <c r="F50" s="228"/>
      <c r="G50" s="228"/>
      <c r="H50" s="228"/>
      <c r="I50" s="228"/>
      <c r="J50" s="228"/>
      <c r="K50" s="228"/>
      <c r="L50" s="228"/>
      <c r="M50" s="228"/>
      <c r="N50" s="228"/>
      <c r="O50" s="228"/>
      <c r="P50" s="228"/>
      <c r="Q50" s="228"/>
      <c r="R50" s="228"/>
      <c r="S50" s="228"/>
      <c r="T50" s="228"/>
      <c r="U50" s="228"/>
      <c r="V50" s="228"/>
      <c r="W50" s="228"/>
      <c r="X50" s="228"/>
      <c r="Y50" s="228"/>
      <c r="Z50" s="228"/>
      <c r="AA50" s="228"/>
      <c r="AB50" s="228"/>
    </row>
    <row r="51" spans="1:28" ht="15">
      <c r="A51" s="228"/>
      <c r="B51" s="228"/>
      <c r="C51" s="228"/>
      <c r="D51" s="228"/>
      <c r="E51" s="228"/>
      <c r="F51" s="228"/>
      <c r="G51" s="228"/>
      <c r="H51" s="228"/>
      <c r="I51" s="228"/>
      <c r="J51" s="228"/>
      <c r="K51" s="228"/>
      <c r="L51" s="228"/>
      <c r="M51" s="228"/>
      <c r="N51" s="228"/>
      <c r="O51" s="228"/>
      <c r="P51" s="228"/>
      <c r="Q51" s="228"/>
      <c r="R51" s="228"/>
      <c r="S51" s="228"/>
      <c r="T51" s="228"/>
      <c r="U51" s="228"/>
      <c r="V51" s="228"/>
      <c r="W51" s="228"/>
      <c r="X51" s="228"/>
      <c r="Y51" s="228"/>
      <c r="Z51" s="228"/>
      <c r="AA51" s="228"/>
      <c r="AB51" s="228"/>
    </row>
    <row r="52" spans="1:28" ht="15">
      <c r="A52" s="228"/>
      <c r="B52" s="228"/>
      <c r="C52" s="228"/>
      <c r="D52" s="228"/>
      <c r="E52" s="228"/>
      <c r="F52" s="228"/>
      <c r="G52" s="228"/>
      <c r="H52" s="228"/>
      <c r="I52" s="228"/>
      <c r="J52" s="228"/>
      <c r="K52" s="228"/>
      <c r="L52" s="228"/>
      <c r="M52" s="228"/>
      <c r="N52" s="228"/>
      <c r="O52" s="228"/>
      <c r="P52" s="228"/>
      <c r="Q52" s="228"/>
      <c r="R52" s="228"/>
      <c r="S52" s="228"/>
      <c r="T52" s="228"/>
      <c r="U52" s="228"/>
      <c r="V52" s="228"/>
      <c r="W52" s="228"/>
      <c r="X52" s="228"/>
      <c r="Y52" s="228"/>
      <c r="Z52" s="228"/>
      <c r="AA52" s="228"/>
      <c r="AB52" s="228"/>
    </row>
    <row r="53" spans="1:28" ht="15">
      <c r="A53" s="228"/>
      <c r="B53" s="228"/>
      <c r="C53" s="228"/>
      <c r="D53" s="228"/>
      <c r="E53" s="228"/>
      <c r="F53" s="228"/>
      <c r="G53" s="228"/>
      <c r="H53" s="228"/>
      <c r="I53" s="228"/>
      <c r="J53" s="228"/>
      <c r="K53" s="228"/>
      <c r="L53" s="228"/>
      <c r="M53" s="228"/>
      <c r="N53" s="228"/>
      <c r="O53" s="228"/>
      <c r="P53" s="228"/>
      <c r="Q53" s="228"/>
      <c r="R53" s="228"/>
      <c r="S53" s="228"/>
      <c r="T53" s="228"/>
      <c r="U53" s="228"/>
      <c r="V53" s="228"/>
      <c r="W53" s="228"/>
      <c r="X53" s="228"/>
      <c r="Y53" s="228"/>
      <c r="Z53" s="228"/>
      <c r="AA53" s="228"/>
      <c r="AB53" s="228"/>
    </row>
    <row r="54" spans="1:28" ht="15">
      <c r="A54" s="228"/>
      <c r="B54" s="228"/>
      <c r="C54" s="228"/>
      <c r="D54" s="228"/>
      <c r="E54" s="228"/>
      <c r="F54" s="228"/>
      <c r="G54" s="228"/>
      <c r="H54" s="228"/>
      <c r="I54" s="228"/>
      <c r="J54" s="228"/>
      <c r="K54" s="228"/>
      <c r="L54" s="228"/>
      <c r="M54" s="228"/>
      <c r="N54" s="228"/>
      <c r="O54" s="228"/>
      <c r="P54" s="228"/>
      <c r="Q54" s="228"/>
      <c r="R54" s="228"/>
      <c r="S54" s="228"/>
      <c r="T54" s="228"/>
      <c r="U54" s="228"/>
      <c r="V54" s="228"/>
      <c r="W54" s="228"/>
      <c r="X54" s="228"/>
      <c r="Y54" s="228"/>
      <c r="Z54" s="228"/>
      <c r="AA54" s="228"/>
      <c r="AB54" s="228"/>
    </row>
    <row r="55" spans="1:28" ht="15">
      <c r="A55" s="228"/>
      <c r="B55" s="228"/>
      <c r="C55" s="228"/>
      <c r="D55" s="228"/>
      <c r="E55" s="228"/>
      <c r="F55" s="228"/>
      <c r="G55" s="228"/>
      <c r="H55" s="228"/>
      <c r="I55" s="228"/>
      <c r="J55" s="228"/>
      <c r="K55" s="228"/>
      <c r="L55" s="228"/>
      <c r="M55" s="228"/>
      <c r="N55" s="228"/>
      <c r="O55" s="228"/>
      <c r="P55" s="228"/>
      <c r="Q55" s="228"/>
      <c r="R55" s="228"/>
      <c r="S55" s="228"/>
      <c r="T55" s="228"/>
      <c r="U55" s="228"/>
      <c r="V55" s="228"/>
      <c r="W55" s="228"/>
      <c r="X55" s="228"/>
      <c r="Y55" s="228"/>
      <c r="Z55" s="228"/>
      <c r="AA55" s="228"/>
      <c r="AB55" s="228"/>
    </row>
    <row r="56" spans="1:28" ht="15">
      <c r="A56" s="228"/>
      <c r="B56" s="228"/>
      <c r="C56" s="228"/>
      <c r="D56" s="228"/>
      <c r="E56" s="228"/>
      <c r="F56" s="228"/>
      <c r="G56" s="228"/>
      <c r="H56" s="228"/>
      <c r="I56" s="228"/>
      <c r="J56" s="228"/>
      <c r="K56" s="228"/>
      <c r="L56" s="228"/>
      <c r="M56" s="228"/>
      <c r="N56" s="228"/>
      <c r="O56" s="228"/>
      <c r="P56" s="228"/>
      <c r="Q56" s="228"/>
      <c r="R56" s="228"/>
      <c r="S56" s="228"/>
      <c r="T56" s="228"/>
      <c r="U56" s="228"/>
      <c r="V56" s="228"/>
      <c r="W56" s="228"/>
      <c r="X56" s="228"/>
      <c r="Y56" s="228"/>
      <c r="Z56" s="228"/>
      <c r="AA56" s="228"/>
      <c r="AB56" s="228"/>
    </row>
    <row r="57" spans="1:28" ht="15">
      <c r="A57" s="228"/>
      <c r="B57" s="228"/>
      <c r="C57" s="228"/>
      <c r="D57" s="228"/>
      <c r="E57" s="228"/>
      <c r="F57" s="228"/>
      <c r="G57" s="228"/>
      <c r="H57" s="228"/>
      <c r="I57" s="228"/>
      <c r="J57" s="228"/>
      <c r="K57" s="228"/>
      <c r="L57" s="228"/>
      <c r="M57" s="228"/>
      <c r="N57" s="228"/>
      <c r="O57" s="228"/>
      <c r="P57" s="228"/>
      <c r="Q57" s="228"/>
      <c r="R57" s="228"/>
      <c r="S57" s="228"/>
      <c r="T57" s="228"/>
      <c r="U57" s="228"/>
      <c r="V57" s="228"/>
      <c r="W57" s="228"/>
      <c r="X57" s="228"/>
      <c r="Y57" s="228"/>
      <c r="Z57" s="228"/>
      <c r="AA57" s="228"/>
      <c r="AB57" s="228"/>
    </row>
    <row r="58" spans="1:28" ht="15">
      <c r="A58" s="228"/>
      <c r="B58" s="228"/>
      <c r="C58" s="228"/>
      <c r="D58" s="228"/>
      <c r="E58" s="228"/>
      <c r="F58" s="228"/>
      <c r="G58" s="228"/>
      <c r="H58" s="228"/>
      <c r="I58" s="228"/>
      <c r="J58" s="228"/>
      <c r="K58" s="228"/>
      <c r="L58" s="228"/>
      <c r="M58" s="228"/>
      <c r="N58" s="228"/>
      <c r="O58" s="228"/>
      <c r="P58" s="228"/>
      <c r="Q58" s="228"/>
      <c r="R58" s="228"/>
      <c r="S58" s="228"/>
      <c r="T58" s="228"/>
      <c r="U58" s="228"/>
      <c r="V58" s="228"/>
      <c r="W58" s="228"/>
      <c r="X58" s="228"/>
      <c r="Y58" s="228"/>
      <c r="Z58" s="228"/>
      <c r="AA58" s="228"/>
      <c r="AB58" s="228"/>
    </row>
    <row r="59" spans="1:28" ht="15">
      <c r="A59" s="228"/>
      <c r="B59" s="228"/>
      <c r="C59" s="228"/>
      <c r="D59" s="228"/>
      <c r="E59" s="228"/>
      <c r="F59" s="228"/>
      <c r="G59" s="228"/>
      <c r="H59" s="228"/>
      <c r="I59" s="228"/>
      <c r="J59" s="228"/>
      <c r="K59" s="228"/>
      <c r="L59" s="228"/>
      <c r="M59" s="228"/>
      <c r="N59" s="228"/>
      <c r="O59" s="228"/>
      <c r="P59" s="228"/>
      <c r="Q59" s="228"/>
      <c r="R59" s="228"/>
      <c r="S59" s="228"/>
      <c r="T59" s="228"/>
      <c r="U59" s="228"/>
      <c r="V59" s="228"/>
      <c r="W59" s="228"/>
      <c r="X59" s="228"/>
      <c r="Y59" s="228"/>
      <c r="Z59" s="228"/>
      <c r="AA59" s="228"/>
      <c r="AB59" s="228"/>
    </row>
    <row r="60" spans="1:28" ht="15">
      <c r="A60" s="228"/>
      <c r="B60" s="228"/>
      <c r="C60" s="228"/>
      <c r="D60" s="228"/>
      <c r="E60" s="228"/>
      <c r="F60" s="228"/>
      <c r="G60" s="228"/>
      <c r="H60" s="228"/>
      <c r="I60" s="228"/>
      <c r="J60" s="228"/>
      <c r="K60" s="228"/>
      <c r="L60" s="228"/>
      <c r="M60" s="228"/>
      <c r="N60" s="228"/>
      <c r="O60" s="228"/>
      <c r="P60" s="228"/>
      <c r="Q60" s="228"/>
      <c r="R60" s="228"/>
      <c r="S60" s="228"/>
      <c r="T60" s="228"/>
      <c r="U60" s="228"/>
      <c r="V60" s="228"/>
      <c r="W60" s="228"/>
      <c r="X60" s="228"/>
      <c r="Y60" s="228"/>
      <c r="Z60" s="228"/>
      <c r="AA60" s="228"/>
      <c r="AB60" s="228"/>
    </row>
    <row r="61" spans="1:28" ht="15">
      <c r="A61" s="228"/>
      <c r="B61" s="228"/>
      <c r="C61" s="228"/>
      <c r="D61" s="228"/>
      <c r="E61" s="228"/>
      <c r="F61" s="228"/>
      <c r="G61" s="228"/>
      <c r="H61" s="228"/>
      <c r="I61" s="228"/>
      <c r="J61" s="228"/>
      <c r="K61" s="228"/>
      <c r="L61" s="228"/>
      <c r="M61" s="228"/>
      <c r="N61" s="228"/>
      <c r="O61" s="228"/>
      <c r="P61" s="228"/>
      <c r="Q61" s="228"/>
      <c r="R61" s="228"/>
      <c r="S61" s="228"/>
      <c r="T61" s="228"/>
      <c r="U61" s="228"/>
      <c r="V61" s="228"/>
      <c r="W61" s="228"/>
      <c r="X61" s="228"/>
      <c r="Y61" s="228"/>
      <c r="Z61" s="228"/>
      <c r="AA61" s="228"/>
      <c r="AB61" s="228"/>
    </row>
    <row r="62" spans="1:28" ht="15">
      <c r="A62" s="228"/>
      <c r="B62" s="228"/>
      <c r="C62" s="228"/>
      <c r="D62" s="228"/>
      <c r="E62" s="228"/>
      <c r="F62" s="228"/>
      <c r="G62" s="228"/>
      <c r="H62" s="228"/>
      <c r="I62" s="228"/>
      <c r="J62" s="228"/>
      <c r="K62" s="228"/>
      <c r="L62" s="228"/>
      <c r="M62" s="228"/>
      <c r="N62" s="228"/>
      <c r="O62" s="228"/>
      <c r="P62" s="228"/>
      <c r="Q62" s="228"/>
      <c r="R62" s="228"/>
      <c r="S62" s="228"/>
      <c r="T62" s="228"/>
      <c r="U62" s="228"/>
      <c r="V62" s="228"/>
      <c r="W62" s="228"/>
      <c r="X62" s="228"/>
      <c r="Y62" s="228"/>
      <c r="Z62" s="228"/>
      <c r="AA62" s="228"/>
      <c r="AB62" s="228"/>
    </row>
    <row r="63" spans="1:28" ht="15">
      <c r="A63" s="228"/>
      <c r="B63" s="228"/>
      <c r="C63" s="228"/>
      <c r="D63" s="228"/>
      <c r="E63" s="228"/>
      <c r="F63" s="228"/>
      <c r="G63" s="228"/>
      <c r="H63" s="228"/>
      <c r="I63" s="228"/>
      <c r="J63" s="228"/>
      <c r="K63" s="228"/>
      <c r="L63" s="228"/>
      <c r="M63" s="228"/>
      <c r="N63" s="228"/>
      <c r="O63" s="228"/>
      <c r="P63" s="228"/>
      <c r="Q63" s="228"/>
      <c r="R63" s="228"/>
      <c r="S63" s="228"/>
      <c r="T63" s="228"/>
      <c r="U63" s="228"/>
      <c r="V63" s="228"/>
      <c r="W63" s="228"/>
      <c r="X63" s="228"/>
      <c r="Y63" s="228"/>
      <c r="Z63" s="228"/>
      <c r="AA63" s="228"/>
      <c r="AB63" s="228"/>
    </row>
    <row r="64" spans="1:28" ht="15">
      <c r="A64" s="228"/>
      <c r="B64" s="228"/>
      <c r="C64" s="228"/>
      <c r="D64" s="228"/>
      <c r="E64" s="228"/>
      <c r="F64" s="228"/>
      <c r="G64" s="228"/>
      <c r="H64" s="228"/>
      <c r="I64" s="228"/>
      <c r="J64" s="228"/>
      <c r="K64" s="228"/>
      <c r="L64" s="228"/>
      <c r="M64" s="228"/>
      <c r="N64" s="228"/>
      <c r="O64" s="228"/>
      <c r="P64" s="228"/>
      <c r="Q64" s="228"/>
      <c r="R64" s="228"/>
      <c r="S64" s="228"/>
      <c r="T64" s="228"/>
      <c r="U64" s="228"/>
      <c r="V64" s="228"/>
      <c r="W64" s="228"/>
      <c r="X64" s="228"/>
      <c r="Y64" s="228"/>
      <c r="Z64" s="228"/>
      <c r="AA64" s="228"/>
      <c r="AB64" s="228"/>
    </row>
    <row r="65" spans="1:28" ht="15">
      <c r="A65" s="228"/>
      <c r="B65" s="228"/>
      <c r="C65" s="228"/>
      <c r="D65" s="228"/>
      <c r="E65" s="228"/>
      <c r="F65" s="228"/>
      <c r="G65" s="228"/>
      <c r="H65" s="228"/>
      <c r="I65" s="228"/>
      <c r="J65" s="228"/>
      <c r="K65" s="228"/>
      <c r="L65" s="228"/>
      <c r="M65" s="228"/>
      <c r="N65" s="228"/>
      <c r="O65" s="228"/>
      <c r="P65" s="228"/>
      <c r="Q65" s="228"/>
      <c r="R65" s="228"/>
      <c r="S65" s="228"/>
      <c r="T65" s="228"/>
      <c r="U65" s="228"/>
      <c r="V65" s="228"/>
      <c r="W65" s="228"/>
      <c r="X65" s="228"/>
      <c r="Y65" s="228"/>
      <c r="Z65" s="228"/>
      <c r="AA65" s="228"/>
      <c r="AB65" s="228"/>
    </row>
    <row r="66" spans="1:28" ht="15">
      <c r="A66" s="228"/>
      <c r="B66" s="228"/>
      <c r="C66" s="228"/>
      <c r="D66" s="228"/>
      <c r="E66" s="228"/>
      <c r="F66" s="228"/>
      <c r="G66" s="228"/>
      <c r="H66" s="228"/>
      <c r="I66" s="228"/>
      <c r="J66" s="228"/>
      <c r="K66" s="228"/>
      <c r="L66" s="228"/>
      <c r="M66" s="228"/>
      <c r="N66" s="228"/>
      <c r="O66" s="228"/>
      <c r="P66" s="228"/>
      <c r="Q66" s="228"/>
      <c r="R66" s="228"/>
      <c r="S66" s="228"/>
      <c r="T66" s="228"/>
      <c r="U66" s="228"/>
      <c r="V66" s="228"/>
      <c r="W66" s="228"/>
      <c r="X66" s="228"/>
      <c r="Y66" s="228"/>
      <c r="Z66" s="228"/>
      <c r="AA66" s="228"/>
      <c r="AB66" s="228"/>
    </row>
    <row r="67" spans="1:28" ht="15">
      <c r="A67" s="228"/>
      <c r="B67" s="228"/>
      <c r="C67" s="228"/>
      <c r="D67" s="228"/>
      <c r="E67" s="228"/>
      <c r="F67" s="228"/>
      <c r="G67" s="228"/>
      <c r="H67" s="228"/>
      <c r="I67" s="228"/>
      <c r="J67" s="228"/>
      <c r="K67" s="228"/>
      <c r="L67" s="228"/>
      <c r="M67" s="228"/>
      <c r="N67" s="228"/>
      <c r="O67" s="228"/>
      <c r="P67" s="228"/>
      <c r="Q67" s="228"/>
      <c r="R67" s="228"/>
      <c r="S67" s="228"/>
      <c r="T67" s="228"/>
      <c r="U67" s="228"/>
      <c r="V67" s="228"/>
      <c r="W67" s="228"/>
      <c r="X67" s="228"/>
      <c r="Y67" s="228"/>
      <c r="Z67" s="228"/>
      <c r="AA67" s="228"/>
      <c r="AB67" s="228"/>
    </row>
    <row r="68" spans="1:28" ht="15">
      <c r="A68" s="228"/>
      <c r="B68" s="228"/>
      <c r="C68" s="228"/>
      <c r="D68" s="228"/>
      <c r="E68" s="228"/>
      <c r="F68" s="228"/>
      <c r="G68" s="228"/>
      <c r="H68" s="228"/>
      <c r="I68" s="228"/>
      <c r="J68" s="228"/>
      <c r="K68" s="228"/>
      <c r="L68" s="228"/>
      <c r="M68" s="228"/>
      <c r="N68" s="228"/>
      <c r="O68" s="228"/>
      <c r="P68" s="228"/>
      <c r="Q68" s="228"/>
      <c r="R68" s="228"/>
      <c r="S68" s="228"/>
      <c r="T68" s="228"/>
      <c r="U68" s="228"/>
      <c r="V68" s="228"/>
      <c r="W68" s="228"/>
      <c r="X68" s="228"/>
      <c r="Y68" s="228"/>
      <c r="Z68" s="228"/>
      <c r="AA68" s="228"/>
      <c r="AB68" s="228"/>
    </row>
    <row r="69" spans="1:28" ht="15">
      <c r="A69" s="228"/>
      <c r="B69" s="228"/>
      <c r="C69" s="228"/>
      <c r="D69" s="228"/>
      <c r="E69" s="228"/>
      <c r="F69" s="228"/>
      <c r="G69" s="228"/>
      <c r="H69" s="228"/>
      <c r="I69" s="228"/>
      <c r="J69" s="228"/>
      <c r="K69" s="228"/>
      <c r="L69" s="228"/>
      <c r="M69" s="228"/>
      <c r="N69" s="228"/>
      <c r="O69" s="228"/>
      <c r="P69" s="228"/>
      <c r="Q69" s="228"/>
      <c r="R69" s="228"/>
      <c r="S69" s="228"/>
      <c r="T69" s="228"/>
      <c r="U69" s="228"/>
      <c r="V69" s="228"/>
      <c r="W69" s="228"/>
      <c r="X69" s="228"/>
      <c r="Y69" s="228"/>
      <c r="Z69" s="228"/>
      <c r="AA69" s="228"/>
      <c r="AB69" s="228"/>
    </row>
    <row r="70" spans="1:28" ht="15">
      <c r="A70" s="228"/>
      <c r="B70" s="228"/>
      <c r="C70" s="228"/>
      <c r="D70" s="228"/>
      <c r="E70" s="228"/>
      <c r="F70" s="228"/>
      <c r="G70" s="228"/>
      <c r="H70" s="228"/>
      <c r="I70" s="228"/>
      <c r="J70" s="228"/>
      <c r="K70" s="228"/>
      <c r="L70" s="228"/>
      <c r="M70" s="228"/>
      <c r="N70" s="228"/>
      <c r="O70" s="228"/>
      <c r="P70" s="228"/>
      <c r="Q70" s="228"/>
      <c r="R70" s="228"/>
      <c r="S70" s="228"/>
      <c r="T70" s="228"/>
      <c r="U70" s="228"/>
      <c r="V70" s="228"/>
      <c r="W70" s="228"/>
      <c r="X70" s="228"/>
      <c r="Y70" s="228"/>
      <c r="Z70" s="228"/>
      <c r="AA70" s="228"/>
      <c r="AB70" s="228"/>
    </row>
    <row r="71" spans="1:28" ht="15">
      <c r="A71" s="228"/>
      <c r="B71" s="228"/>
      <c r="C71" s="228"/>
      <c r="D71" s="228"/>
      <c r="E71" s="228"/>
      <c r="F71" s="228"/>
      <c r="G71" s="228"/>
      <c r="H71" s="228"/>
      <c r="I71" s="228"/>
      <c r="J71" s="228"/>
      <c r="K71" s="228"/>
      <c r="L71" s="228"/>
      <c r="M71" s="228"/>
      <c r="N71" s="228"/>
      <c r="O71" s="228"/>
      <c r="P71" s="228"/>
      <c r="Q71" s="228"/>
      <c r="R71" s="228"/>
      <c r="S71" s="228"/>
      <c r="T71" s="228"/>
      <c r="U71" s="228"/>
      <c r="V71" s="228"/>
      <c r="W71" s="228"/>
      <c r="X71" s="228"/>
      <c r="Y71" s="228"/>
      <c r="Z71" s="228"/>
      <c r="AA71" s="228"/>
      <c r="AB71" s="228"/>
    </row>
    <row r="72" spans="1:28" ht="15">
      <c r="A72" s="228"/>
      <c r="B72" s="228"/>
      <c r="C72" s="228"/>
      <c r="D72" s="228"/>
      <c r="E72" s="228"/>
      <c r="F72" s="228"/>
      <c r="G72" s="228"/>
      <c r="H72" s="228"/>
      <c r="I72" s="228"/>
      <c r="J72" s="228"/>
      <c r="K72" s="228"/>
      <c r="L72" s="228"/>
      <c r="M72" s="228"/>
      <c r="N72" s="228"/>
      <c r="O72" s="228"/>
      <c r="P72" s="228"/>
      <c r="Q72" s="228"/>
      <c r="R72" s="228"/>
      <c r="S72" s="228"/>
      <c r="T72" s="228"/>
      <c r="U72" s="228"/>
      <c r="V72" s="228"/>
      <c r="W72" s="228"/>
      <c r="X72" s="228"/>
      <c r="Y72" s="228"/>
      <c r="Z72" s="228"/>
      <c r="AA72" s="228"/>
      <c r="AB72" s="228"/>
    </row>
    <row r="73" spans="1:28" ht="15">
      <c r="A73" s="228"/>
      <c r="B73" s="228"/>
      <c r="C73" s="228"/>
      <c r="D73" s="228"/>
      <c r="E73" s="228"/>
      <c r="F73" s="228"/>
      <c r="G73" s="228"/>
      <c r="H73" s="228"/>
      <c r="I73" s="228"/>
      <c r="J73" s="228"/>
      <c r="K73" s="228"/>
      <c r="L73" s="228"/>
      <c r="M73" s="228"/>
      <c r="N73" s="228"/>
      <c r="O73" s="228"/>
      <c r="P73" s="228"/>
      <c r="Q73" s="228"/>
      <c r="R73" s="228"/>
      <c r="S73" s="228"/>
      <c r="T73" s="228"/>
      <c r="U73" s="228"/>
      <c r="V73" s="228"/>
      <c r="W73" s="228"/>
      <c r="X73" s="228"/>
      <c r="Y73" s="228"/>
      <c r="Z73" s="228"/>
      <c r="AA73" s="228"/>
      <c r="AB73" s="228"/>
    </row>
    <row r="74" spans="1:28" ht="15">
      <c r="A74" s="228"/>
      <c r="B74" s="228"/>
      <c r="C74" s="228"/>
      <c r="D74" s="228"/>
      <c r="E74" s="228"/>
      <c r="F74" s="228"/>
      <c r="G74" s="228"/>
      <c r="H74" s="228"/>
      <c r="I74" s="228"/>
      <c r="J74" s="228"/>
      <c r="K74" s="228"/>
      <c r="L74" s="228"/>
      <c r="M74" s="228"/>
      <c r="N74" s="228"/>
      <c r="O74" s="228"/>
      <c r="P74" s="228"/>
      <c r="Q74" s="228"/>
      <c r="R74" s="228"/>
      <c r="S74" s="228"/>
      <c r="T74" s="228"/>
      <c r="U74" s="228"/>
      <c r="V74" s="228"/>
      <c r="W74" s="228"/>
      <c r="X74" s="228"/>
      <c r="Y74" s="228"/>
      <c r="Z74" s="228"/>
      <c r="AA74" s="228"/>
      <c r="AB74" s="228"/>
    </row>
    <row r="75" spans="1:28" ht="15">
      <c r="A75" s="228"/>
      <c r="B75" s="228"/>
      <c r="C75" s="228"/>
      <c r="D75" s="228"/>
      <c r="E75" s="228"/>
      <c r="F75" s="228"/>
      <c r="G75" s="228"/>
      <c r="H75" s="228"/>
      <c r="I75" s="228"/>
      <c r="J75" s="228"/>
      <c r="K75" s="228"/>
      <c r="L75" s="228"/>
      <c r="M75" s="228"/>
      <c r="N75" s="228"/>
      <c r="O75" s="228"/>
      <c r="P75" s="228"/>
      <c r="Q75" s="228"/>
      <c r="R75" s="228"/>
      <c r="S75" s="228"/>
      <c r="T75" s="228"/>
      <c r="U75" s="228"/>
      <c r="V75" s="228"/>
      <c r="W75" s="228"/>
      <c r="X75" s="228"/>
      <c r="Y75" s="228"/>
      <c r="Z75" s="228"/>
      <c r="AA75" s="228"/>
      <c r="AB75" s="228"/>
    </row>
    <row r="76" spans="1:28" ht="15">
      <c r="A76" s="228"/>
      <c r="B76" s="228"/>
      <c r="C76" s="228"/>
      <c r="D76" s="228"/>
      <c r="E76" s="228"/>
      <c r="F76" s="228"/>
      <c r="G76" s="228"/>
      <c r="H76" s="228"/>
      <c r="I76" s="228"/>
      <c r="J76" s="228"/>
      <c r="K76" s="228"/>
      <c r="L76" s="228"/>
      <c r="M76" s="228"/>
      <c r="N76" s="228"/>
      <c r="O76" s="228"/>
      <c r="P76" s="228"/>
      <c r="Q76" s="228"/>
      <c r="R76" s="228"/>
      <c r="S76" s="228"/>
      <c r="T76" s="228"/>
      <c r="U76" s="228"/>
      <c r="V76" s="228"/>
      <c r="W76" s="228"/>
      <c r="X76" s="228"/>
      <c r="Y76" s="228"/>
      <c r="Z76" s="228"/>
      <c r="AA76" s="228"/>
      <c r="AB76" s="228"/>
    </row>
    <row r="77" spans="1:28" ht="15">
      <c r="A77" s="228"/>
      <c r="B77" s="228"/>
      <c r="C77" s="228"/>
      <c r="D77" s="228"/>
      <c r="E77" s="228"/>
      <c r="F77" s="228"/>
      <c r="G77" s="228"/>
      <c r="H77" s="228"/>
      <c r="I77" s="228"/>
      <c r="J77" s="228"/>
      <c r="K77" s="228"/>
      <c r="L77" s="228"/>
      <c r="M77" s="228"/>
      <c r="N77" s="228"/>
      <c r="O77" s="228"/>
      <c r="P77" s="228"/>
      <c r="Q77" s="228"/>
      <c r="R77" s="228"/>
      <c r="S77" s="228"/>
      <c r="T77" s="228"/>
      <c r="U77" s="228"/>
      <c r="V77" s="228"/>
      <c r="W77" s="228"/>
      <c r="X77" s="228"/>
      <c r="Y77" s="228"/>
      <c r="Z77" s="228"/>
      <c r="AA77" s="228"/>
      <c r="AB77" s="228"/>
    </row>
    <row r="78" spans="1:28" ht="15">
      <c r="A78" s="228"/>
      <c r="B78" s="228"/>
      <c r="C78" s="228"/>
      <c r="D78" s="228"/>
      <c r="E78" s="228"/>
      <c r="F78" s="228"/>
      <c r="G78" s="228"/>
      <c r="H78" s="228"/>
      <c r="I78" s="228"/>
      <c r="J78" s="228"/>
      <c r="K78" s="228"/>
      <c r="L78" s="228"/>
      <c r="M78" s="228"/>
      <c r="N78" s="228"/>
      <c r="O78" s="228"/>
      <c r="P78" s="228"/>
      <c r="Q78" s="228"/>
      <c r="R78" s="228"/>
      <c r="S78" s="228"/>
      <c r="T78" s="228"/>
      <c r="U78" s="228"/>
      <c r="V78" s="228"/>
      <c r="W78" s="228"/>
      <c r="X78" s="228"/>
      <c r="Y78" s="228"/>
      <c r="Z78" s="228"/>
      <c r="AA78" s="228"/>
      <c r="AB78" s="228"/>
    </row>
    <row r="79" spans="1:28" ht="15">
      <c r="A79" s="228"/>
      <c r="B79" s="228"/>
      <c r="C79" s="228"/>
      <c r="D79" s="228"/>
      <c r="E79" s="228"/>
      <c r="F79" s="228"/>
      <c r="G79" s="228"/>
      <c r="H79" s="228"/>
      <c r="I79" s="228"/>
      <c r="J79" s="228"/>
      <c r="K79" s="228"/>
      <c r="L79" s="228"/>
      <c r="M79" s="228"/>
      <c r="N79" s="228"/>
      <c r="O79" s="228"/>
      <c r="P79" s="228"/>
      <c r="Q79" s="228"/>
      <c r="R79" s="228"/>
      <c r="S79" s="228"/>
      <c r="T79" s="228"/>
      <c r="U79" s="228"/>
      <c r="V79" s="228"/>
      <c r="W79" s="228"/>
      <c r="X79" s="228"/>
      <c r="Y79" s="228"/>
      <c r="Z79" s="228"/>
      <c r="AA79" s="228"/>
      <c r="AB79" s="228"/>
    </row>
    <row r="80" spans="1:28" ht="15">
      <c r="A80" s="228"/>
      <c r="B80" s="228"/>
      <c r="C80" s="228"/>
      <c r="D80" s="228"/>
      <c r="E80" s="228"/>
      <c r="F80" s="228"/>
      <c r="G80" s="228"/>
      <c r="H80" s="228"/>
      <c r="I80" s="228"/>
      <c r="J80" s="228"/>
      <c r="K80" s="228"/>
      <c r="L80" s="228"/>
      <c r="M80" s="228"/>
      <c r="N80" s="228"/>
      <c r="O80" s="228"/>
      <c r="P80" s="228"/>
      <c r="Q80" s="228"/>
      <c r="R80" s="228"/>
      <c r="S80" s="228"/>
      <c r="T80" s="228"/>
      <c r="U80" s="228"/>
      <c r="V80" s="228"/>
      <c r="W80" s="228"/>
      <c r="X80" s="228"/>
      <c r="Y80" s="228"/>
      <c r="Z80" s="228"/>
      <c r="AA80" s="228"/>
      <c r="AB80" s="228"/>
    </row>
    <row r="81" spans="1:28" ht="15">
      <c r="A81" s="228"/>
      <c r="B81" s="228"/>
      <c r="C81" s="228"/>
      <c r="D81" s="228"/>
      <c r="E81" s="228"/>
      <c r="F81" s="228"/>
      <c r="G81" s="228"/>
      <c r="H81" s="228"/>
      <c r="I81" s="228"/>
      <c r="J81" s="228"/>
      <c r="K81" s="228"/>
      <c r="L81" s="228"/>
      <c r="M81" s="228"/>
      <c r="N81" s="228"/>
      <c r="O81" s="228"/>
      <c r="P81" s="228"/>
      <c r="Q81" s="228"/>
      <c r="R81" s="228"/>
      <c r="S81" s="228"/>
      <c r="T81" s="228"/>
      <c r="U81" s="228"/>
      <c r="V81" s="228"/>
      <c r="W81" s="228"/>
      <c r="X81" s="228"/>
      <c r="Y81" s="228"/>
      <c r="Z81" s="228"/>
      <c r="AA81" s="228"/>
      <c r="AB81" s="228"/>
    </row>
    <row r="82" spans="1:28" ht="15">
      <c r="A82" s="228"/>
      <c r="B82" s="228"/>
      <c r="C82" s="228"/>
      <c r="D82" s="228"/>
      <c r="E82" s="228"/>
      <c r="F82" s="228"/>
      <c r="G82" s="228"/>
      <c r="H82" s="228"/>
      <c r="I82" s="228"/>
      <c r="J82" s="228"/>
      <c r="K82" s="228"/>
      <c r="L82" s="228"/>
      <c r="M82" s="228"/>
      <c r="N82" s="228"/>
      <c r="O82" s="228"/>
      <c r="P82" s="228"/>
      <c r="Q82" s="228"/>
      <c r="R82" s="228"/>
      <c r="S82" s="228"/>
      <c r="T82" s="228"/>
      <c r="U82" s="228"/>
      <c r="V82" s="228"/>
      <c r="W82" s="228"/>
      <c r="X82" s="228"/>
      <c r="Y82" s="228"/>
      <c r="Z82" s="228"/>
      <c r="AA82" s="228"/>
      <c r="AB82" s="228"/>
    </row>
    <row r="83" spans="1:28" ht="15">
      <c r="A83" s="228"/>
      <c r="B83" s="228"/>
      <c r="C83" s="228"/>
      <c r="D83" s="228"/>
      <c r="E83" s="228"/>
      <c r="F83" s="228"/>
      <c r="G83" s="228"/>
      <c r="H83" s="228"/>
      <c r="I83" s="228"/>
      <c r="J83" s="228"/>
      <c r="K83" s="228"/>
      <c r="L83" s="228"/>
      <c r="M83" s="228"/>
      <c r="N83" s="228"/>
      <c r="O83" s="228"/>
      <c r="P83" s="228"/>
      <c r="Q83" s="228"/>
      <c r="R83" s="228"/>
      <c r="S83" s="228"/>
      <c r="T83" s="228"/>
      <c r="U83" s="228"/>
      <c r="V83" s="228"/>
      <c r="W83" s="228"/>
      <c r="X83" s="228"/>
      <c r="Y83" s="228"/>
      <c r="Z83" s="228"/>
      <c r="AA83" s="228"/>
      <c r="AB83" s="228"/>
    </row>
    <row r="84" spans="1:28" ht="15">
      <c r="A84" s="228"/>
      <c r="B84" s="228"/>
      <c r="C84" s="228"/>
      <c r="D84" s="228"/>
      <c r="E84" s="228"/>
      <c r="F84" s="228"/>
      <c r="G84" s="228"/>
      <c r="H84" s="228"/>
      <c r="I84" s="228"/>
      <c r="J84" s="228"/>
      <c r="K84" s="228"/>
      <c r="L84" s="228"/>
      <c r="M84" s="228"/>
      <c r="N84" s="228"/>
      <c r="O84" s="228"/>
      <c r="P84" s="228"/>
      <c r="Q84" s="228"/>
      <c r="R84" s="228"/>
      <c r="S84" s="228"/>
      <c r="T84" s="228"/>
      <c r="U84" s="228"/>
      <c r="V84" s="228"/>
      <c r="W84" s="228"/>
      <c r="X84" s="228"/>
      <c r="Y84" s="228"/>
      <c r="Z84" s="228"/>
      <c r="AA84" s="228"/>
      <c r="AB84" s="228"/>
    </row>
    <row r="85" spans="1:28" ht="15">
      <c r="A85" s="228"/>
      <c r="B85" s="228"/>
      <c r="C85" s="228"/>
      <c r="D85" s="228"/>
      <c r="E85" s="228"/>
      <c r="F85" s="228"/>
      <c r="G85" s="228"/>
      <c r="H85" s="228"/>
      <c r="I85" s="228"/>
      <c r="J85" s="228"/>
      <c r="K85" s="228"/>
      <c r="L85" s="228"/>
      <c r="M85" s="228"/>
      <c r="N85" s="228"/>
      <c r="O85" s="228"/>
      <c r="P85" s="228"/>
      <c r="Q85" s="228"/>
      <c r="R85" s="228"/>
      <c r="S85" s="228"/>
      <c r="T85" s="228"/>
      <c r="U85" s="228"/>
      <c r="V85" s="228"/>
      <c r="W85" s="228"/>
      <c r="X85" s="228"/>
      <c r="Y85" s="228"/>
      <c r="Z85" s="228"/>
      <c r="AA85" s="228"/>
      <c r="AB85" s="228"/>
    </row>
    <row r="86" spans="1:28" ht="15">
      <c r="A86" s="228"/>
      <c r="B86" s="228"/>
      <c r="C86" s="228"/>
      <c r="D86" s="228"/>
      <c r="E86" s="228"/>
      <c r="F86" s="228"/>
      <c r="G86" s="228"/>
      <c r="H86" s="228"/>
      <c r="I86" s="228"/>
      <c r="J86" s="228"/>
      <c r="K86" s="228"/>
      <c r="L86" s="228"/>
      <c r="M86" s="228"/>
      <c r="N86" s="228"/>
      <c r="O86" s="228"/>
      <c r="P86" s="228"/>
      <c r="Q86" s="228"/>
      <c r="R86" s="228"/>
      <c r="S86" s="228"/>
      <c r="T86" s="228"/>
      <c r="U86" s="228"/>
      <c r="V86" s="228"/>
      <c r="W86" s="228"/>
      <c r="X86" s="228"/>
      <c r="Y86" s="228"/>
      <c r="Z86" s="228"/>
      <c r="AA86" s="228"/>
      <c r="AB86" s="228"/>
    </row>
    <row r="87" spans="1:28" ht="15">
      <c r="A87" s="228"/>
      <c r="B87" s="228"/>
      <c r="C87" s="228"/>
      <c r="D87" s="228"/>
      <c r="E87" s="228"/>
      <c r="F87" s="228"/>
      <c r="G87" s="228"/>
      <c r="H87" s="228"/>
      <c r="I87" s="228"/>
      <c r="J87" s="228"/>
      <c r="K87" s="228"/>
      <c r="L87" s="228"/>
      <c r="M87" s="228"/>
      <c r="N87" s="228"/>
      <c r="O87" s="228"/>
      <c r="P87" s="228"/>
      <c r="Q87" s="228"/>
      <c r="R87" s="228"/>
      <c r="S87" s="228"/>
      <c r="T87" s="228"/>
      <c r="U87" s="228"/>
      <c r="V87" s="228"/>
      <c r="W87" s="228"/>
      <c r="X87" s="228"/>
      <c r="Y87" s="228"/>
      <c r="Z87" s="228"/>
      <c r="AA87" s="228"/>
      <c r="AB87" s="228"/>
    </row>
    <row r="88" spans="1:28" ht="15">
      <c r="A88" s="228"/>
      <c r="B88" s="228"/>
      <c r="C88" s="228"/>
      <c r="D88" s="228"/>
      <c r="E88" s="228"/>
      <c r="F88" s="228"/>
      <c r="G88" s="228"/>
      <c r="H88" s="228"/>
      <c r="I88" s="228"/>
      <c r="J88" s="228"/>
      <c r="K88" s="228"/>
      <c r="L88" s="228"/>
      <c r="M88" s="228"/>
      <c r="N88" s="228"/>
      <c r="O88" s="228"/>
      <c r="P88" s="228"/>
      <c r="Q88" s="228"/>
      <c r="R88" s="228"/>
      <c r="S88" s="228"/>
      <c r="T88" s="228"/>
      <c r="U88" s="228"/>
      <c r="V88" s="228"/>
      <c r="W88" s="228"/>
      <c r="X88" s="228"/>
      <c r="Y88" s="228"/>
      <c r="Z88" s="228"/>
      <c r="AA88" s="228"/>
      <c r="AB88" s="228"/>
    </row>
    <row r="89" spans="1:28" ht="15">
      <c r="A89" s="228"/>
      <c r="B89" s="228"/>
      <c r="C89" s="228"/>
      <c r="D89" s="228"/>
      <c r="E89" s="228"/>
      <c r="F89" s="228"/>
      <c r="G89" s="228"/>
      <c r="H89" s="228"/>
      <c r="I89" s="228"/>
      <c r="J89" s="228"/>
      <c r="K89" s="228"/>
      <c r="L89" s="228"/>
      <c r="M89" s="228"/>
      <c r="N89" s="228"/>
      <c r="O89" s="228"/>
      <c r="P89" s="228"/>
      <c r="Q89" s="228"/>
      <c r="R89" s="228"/>
      <c r="S89" s="228"/>
      <c r="T89" s="228"/>
      <c r="U89" s="228"/>
      <c r="V89" s="228"/>
      <c r="W89" s="228"/>
      <c r="X89" s="228"/>
      <c r="Y89" s="228"/>
      <c r="Z89" s="228"/>
      <c r="AA89" s="228"/>
      <c r="AB89" s="228"/>
    </row>
    <row r="90" spans="1:28" ht="15">
      <c r="A90" s="228"/>
      <c r="B90" s="228"/>
      <c r="C90" s="228"/>
      <c r="D90" s="228"/>
      <c r="E90" s="228"/>
      <c r="F90" s="228"/>
      <c r="G90" s="228"/>
      <c r="H90" s="228"/>
      <c r="I90" s="228"/>
      <c r="J90" s="228"/>
      <c r="K90" s="228"/>
      <c r="L90" s="228"/>
      <c r="M90" s="228"/>
      <c r="N90" s="228"/>
      <c r="O90" s="228"/>
      <c r="P90" s="228"/>
      <c r="Q90" s="228"/>
      <c r="R90" s="228"/>
      <c r="S90" s="228"/>
      <c r="T90" s="228"/>
      <c r="U90" s="228"/>
      <c r="V90" s="228"/>
      <c r="W90" s="228"/>
      <c r="X90" s="228"/>
      <c r="Y90" s="228"/>
      <c r="Z90" s="228"/>
      <c r="AA90" s="228"/>
      <c r="AB90" s="228"/>
    </row>
    <row r="91" spans="1:28" ht="15">
      <c r="A91" s="228"/>
      <c r="B91" s="228"/>
      <c r="C91" s="228"/>
      <c r="D91" s="228"/>
      <c r="E91" s="228"/>
      <c r="F91" s="228"/>
      <c r="G91" s="228"/>
      <c r="H91" s="228"/>
      <c r="I91" s="228"/>
      <c r="J91" s="228"/>
      <c r="K91" s="228"/>
      <c r="L91" s="228"/>
      <c r="M91" s="228"/>
      <c r="N91" s="228"/>
      <c r="O91" s="228"/>
      <c r="P91" s="228"/>
      <c r="Q91" s="228"/>
      <c r="R91" s="228"/>
      <c r="S91" s="228"/>
      <c r="T91" s="228"/>
      <c r="U91" s="228"/>
      <c r="V91" s="228"/>
      <c r="W91" s="228"/>
      <c r="X91" s="228"/>
      <c r="Y91" s="228"/>
      <c r="Z91" s="228"/>
      <c r="AA91" s="228"/>
      <c r="AB91" s="228"/>
    </row>
    <row r="92" spans="1:28" ht="15">
      <c r="A92" s="228"/>
      <c r="B92" s="228"/>
      <c r="C92" s="228"/>
      <c r="D92" s="228"/>
      <c r="E92" s="228"/>
      <c r="F92" s="228"/>
      <c r="G92" s="228"/>
      <c r="H92" s="228"/>
      <c r="I92" s="228"/>
      <c r="J92" s="228"/>
      <c r="K92" s="228"/>
      <c r="L92" s="228"/>
      <c r="M92" s="228"/>
      <c r="N92" s="228"/>
      <c r="O92" s="228"/>
      <c r="P92" s="228"/>
      <c r="Q92" s="228"/>
      <c r="R92" s="228"/>
      <c r="S92" s="228"/>
      <c r="T92" s="228"/>
      <c r="U92" s="228"/>
      <c r="V92" s="228"/>
      <c r="W92" s="228"/>
      <c r="X92" s="228"/>
      <c r="Y92" s="228"/>
      <c r="Z92" s="228"/>
      <c r="AA92" s="228"/>
      <c r="AB92" s="228"/>
    </row>
    <row r="93" spans="1:28" ht="15">
      <c r="A93" s="228"/>
      <c r="B93" s="228"/>
      <c r="C93" s="228"/>
      <c r="D93" s="228"/>
      <c r="E93" s="228"/>
      <c r="F93" s="228"/>
      <c r="G93" s="228"/>
      <c r="H93" s="228"/>
      <c r="I93" s="228"/>
      <c r="J93" s="228"/>
      <c r="K93" s="228"/>
      <c r="L93" s="228"/>
      <c r="M93" s="228"/>
      <c r="N93" s="228"/>
      <c r="O93" s="228"/>
      <c r="P93" s="228"/>
      <c r="Q93" s="228"/>
      <c r="R93" s="228"/>
      <c r="S93" s="228"/>
      <c r="T93" s="228"/>
      <c r="U93" s="228"/>
      <c r="V93" s="228"/>
      <c r="W93" s="228"/>
      <c r="X93" s="228"/>
      <c r="Y93" s="228"/>
      <c r="Z93" s="228"/>
      <c r="AA93" s="228"/>
      <c r="AB93" s="228"/>
    </row>
    <row r="94" spans="1:28" ht="15">
      <c r="A94" s="228"/>
      <c r="B94" s="228"/>
      <c r="C94" s="228"/>
      <c r="D94" s="228"/>
      <c r="E94" s="228"/>
      <c r="F94" s="228"/>
      <c r="G94" s="228"/>
      <c r="H94" s="228"/>
      <c r="I94" s="228"/>
      <c r="J94" s="228"/>
      <c r="K94" s="228"/>
      <c r="L94" s="228"/>
      <c r="M94" s="228"/>
      <c r="N94" s="228"/>
      <c r="O94" s="228"/>
      <c r="P94" s="228"/>
      <c r="Q94" s="228"/>
      <c r="R94" s="228"/>
      <c r="S94" s="228"/>
      <c r="T94" s="228"/>
      <c r="U94" s="228"/>
      <c r="V94" s="228"/>
      <c r="W94" s="228"/>
      <c r="X94" s="228"/>
      <c r="Y94" s="228"/>
      <c r="Z94" s="228"/>
      <c r="AA94" s="228"/>
      <c r="AB94" s="228"/>
    </row>
    <row r="95" spans="1:28" ht="15">
      <c r="A95" s="228"/>
      <c r="B95" s="228"/>
      <c r="C95" s="228"/>
      <c r="D95" s="228"/>
      <c r="E95" s="228"/>
      <c r="F95" s="228"/>
      <c r="G95" s="228"/>
      <c r="H95" s="228"/>
      <c r="I95" s="228"/>
      <c r="J95" s="228"/>
      <c r="K95" s="228"/>
      <c r="L95" s="228"/>
      <c r="M95" s="228"/>
      <c r="N95" s="228"/>
      <c r="O95" s="228"/>
      <c r="P95" s="228"/>
      <c r="Q95" s="228"/>
      <c r="R95" s="228"/>
      <c r="S95" s="228"/>
      <c r="T95" s="228"/>
      <c r="U95" s="228"/>
      <c r="V95" s="228"/>
      <c r="W95" s="228"/>
      <c r="X95" s="228"/>
      <c r="Y95" s="228"/>
      <c r="Z95" s="228"/>
      <c r="AA95" s="228"/>
      <c r="AB95" s="228"/>
    </row>
    <row r="96" spans="1:28" ht="15">
      <c r="A96" s="228"/>
      <c r="B96" s="228"/>
      <c r="C96" s="228"/>
      <c r="D96" s="228"/>
      <c r="E96" s="228"/>
      <c r="F96" s="228"/>
      <c r="G96" s="228"/>
      <c r="H96" s="228"/>
      <c r="I96" s="228"/>
      <c r="J96" s="228"/>
      <c r="K96" s="228"/>
      <c r="L96" s="228"/>
      <c r="M96" s="228"/>
      <c r="N96" s="228"/>
      <c r="O96" s="228"/>
      <c r="P96" s="228"/>
      <c r="Q96" s="228"/>
      <c r="R96" s="228"/>
      <c r="S96" s="228"/>
      <c r="T96" s="228"/>
      <c r="U96" s="228"/>
      <c r="V96" s="228"/>
      <c r="W96" s="228"/>
      <c r="X96" s="228"/>
      <c r="Y96" s="228"/>
      <c r="Z96" s="228"/>
      <c r="AA96" s="228"/>
      <c r="AB96" s="228"/>
    </row>
    <row r="97" spans="1:28" ht="15">
      <c r="A97" s="228"/>
      <c r="B97" s="228"/>
      <c r="C97" s="228"/>
      <c r="D97" s="228"/>
      <c r="E97" s="228"/>
      <c r="F97" s="228"/>
      <c r="G97" s="228"/>
      <c r="H97" s="228"/>
      <c r="I97" s="228"/>
      <c r="J97" s="228"/>
      <c r="K97" s="228"/>
      <c r="L97" s="228"/>
      <c r="M97" s="228"/>
      <c r="N97" s="228"/>
      <c r="O97" s="228"/>
      <c r="P97" s="228"/>
      <c r="Q97" s="228"/>
      <c r="R97" s="228"/>
      <c r="S97" s="228"/>
      <c r="T97" s="228"/>
      <c r="U97" s="228"/>
      <c r="V97" s="228"/>
      <c r="W97" s="228"/>
      <c r="X97" s="228"/>
      <c r="Y97" s="228"/>
      <c r="Z97" s="228"/>
      <c r="AA97" s="228"/>
      <c r="AB97" s="228"/>
    </row>
    <row r="98" spans="1:28" ht="15">
      <c r="A98" s="228"/>
      <c r="B98" s="228"/>
      <c r="C98" s="228"/>
      <c r="D98" s="228"/>
      <c r="E98" s="228"/>
      <c r="F98" s="228"/>
      <c r="G98" s="228"/>
      <c r="H98" s="228"/>
      <c r="I98" s="228"/>
      <c r="J98" s="228"/>
      <c r="K98" s="228"/>
      <c r="L98" s="228"/>
      <c r="M98" s="228"/>
      <c r="N98" s="228"/>
      <c r="O98" s="228"/>
      <c r="P98" s="228"/>
      <c r="Q98" s="228"/>
      <c r="R98" s="228"/>
      <c r="S98" s="228"/>
      <c r="T98" s="228"/>
      <c r="U98" s="228"/>
      <c r="V98" s="228"/>
      <c r="W98" s="228"/>
      <c r="X98" s="228"/>
      <c r="Y98" s="228"/>
      <c r="Z98" s="228"/>
      <c r="AA98" s="228"/>
      <c r="AB98" s="228"/>
    </row>
    <row r="99" spans="1:28" ht="15">
      <c r="A99" s="228"/>
      <c r="B99" s="228"/>
      <c r="C99" s="228"/>
      <c r="D99" s="228"/>
      <c r="E99" s="228"/>
      <c r="F99" s="228"/>
      <c r="G99" s="228"/>
      <c r="H99" s="228"/>
      <c r="I99" s="228"/>
      <c r="J99" s="228"/>
      <c r="K99" s="228"/>
      <c r="L99" s="228"/>
      <c r="M99" s="228"/>
      <c r="N99" s="228"/>
      <c r="O99" s="228"/>
      <c r="P99" s="228"/>
      <c r="Q99" s="228"/>
      <c r="R99" s="228"/>
      <c r="S99" s="228"/>
      <c r="T99" s="228"/>
      <c r="U99" s="228"/>
      <c r="V99" s="228"/>
      <c r="W99" s="228"/>
      <c r="X99" s="228"/>
      <c r="Y99" s="228"/>
      <c r="Z99" s="228"/>
      <c r="AA99" s="228"/>
      <c r="AB99" s="228"/>
    </row>
    <row r="100" spans="1:28" ht="15">
      <c r="A100" s="228"/>
      <c r="B100" s="228"/>
      <c r="C100" s="228"/>
      <c r="D100" s="228"/>
      <c r="E100" s="228"/>
      <c r="F100" s="228"/>
      <c r="G100" s="228"/>
      <c r="H100" s="228"/>
      <c r="I100" s="228"/>
      <c r="J100" s="228"/>
      <c r="K100" s="228"/>
      <c r="L100" s="228"/>
      <c r="M100" s="228"/>
      <c r="N100" s="228"/>
      <c r="O100" s="228"/>
      <c r="P100" s="228"/>
      <c r="Q100" s="228"/>
      <c r="R100" s="228"/>
      <c r="S100" s="228"/>
      <c r="T100" s="228"/>
      <c r="U100" s="228"/>
      <c r="V100" s="228"/>
      <c r="W100" s="228"/>
      <c r="X100" s="228"/>
      <c r="Y100" s="228"/>
      <c r="Z100" s="228"/>
      <c r="AA100" s="228"/>
      <c r="AB100" s="228"/>
    </row>
    <row r="101" spans="1:28" ht="15">
      <c r="A101" s="228"/>
      <c r="B101" s="228"/>
      <c r="C101" s="228"/>
      <c r="D101" s="228"/>
      <c r="E101" s="228"/>
      <c r="F101" s="228"/>
      <c r="G101" s="228"/>
      <c r="H101" s="228"/>
      <c r="I101" s="228"/>
      <c r="J101" s="228"/>
      <c r="K101" s="228"/>
      <c r="L101" s="228"/>
      <c r="M101" s="228"/>
      <c r="N101" s="228"/>
      <c r="O101" s="228"/>
      <c r="P101" s="228"/>
      <c r="Q101" s="228"/>
      <c r="R101" s="228"/>
      <c r="S101" s="228"/>
      <c r="T101" s="228"/>
      <c r="U101" s="228"/>
      <c r="V101" s="228"/>
      <c r="W101" s="228"/>
      <c r="X101" s="228"/>
      <c r="Y101" s="228"/>
      <c r="Z101" s="228"/>
      <c r="AA101" s="228"/>
      <c r="AB101" s="228"/>
    </row>
    <row r="102" spans="1:28" ht="15">
      <c r="A102" s="228"/>
      <c r="B102" s="228"/>
      <c r="C102" s="228"/>
      <c r="D102" s="228"/>
      <c r="E102" s="228"/>
      <c r="F102" s="228"/>
      <c r="G102" s="228"/>
      <c r="H102" s="228"/>
      <c r="I102" s="228"/>
      <c r="J102" s="228"/>
      <c r="K102" s="228"/>
      <c r="L102" s="228"/>
      <c r="M102" s="228"/>
      <c r="N102" s="228"/>
      <c r="O102" s="228"/>
      <c r="P102" s="228"/>
      <c r="Q102" s="228"/>
      <c r="R102" s="228"/>
      <c r="S102" s="228"/>
      <c r="T102" s="228"/>
      <c r="U102" s="228"/>
      <c r="V102" s="228"/>
      <c r="W102" s="228"/>
      <c r="X102" s="228"/>
      <c r="Y102" s="228"/>
      <c r="Z102" s="228"/>
      <c r="AA102" s="228"/>
      <c r="AB102" s="228"/>
    </row>
    <row r="103" spans="1:28" ht="15">
      <c r="A103" s="228"/>
      <c r="B103" s="228"/>
      <c r="C103" s="228"/>
      <c r="D103" s="228"/>
      <c r="E103" s="228"/>
      <c r="F103" s="228"/>
      <c r="G103" s="228"/>
      <c r="H103" s="228"/>
      <c r="I103" s="228"/>
      <c r="J103" s="228"/>
      <c r="K103" s="228"/>
      <c r="L103" s="228"/>
      <c r="M103" s="228"/>
      <c r="N103" s="228"/>
      <c r="O103" s="228"/>
      <c r="P103" s="228"/>
      <c r="Q103" s="228"/>
      <c r="R103" s="228"/>
      <c r="S103" s="228"/>
      <c r="T103" s="228"/>
      <c r="U103" s="228"/>
      <c r="V103" s="228"/>
      <c r="W103" s="228"/>
      <c r="X103" s="228"/>
      <c r="Y103" s="228"/>
      <c r="Z103" s="228"/>
      <c r="AA103" s="228"/>
      <c r="AB103" s="228"/>
    </row>
    <row r="104" spans="1:28" ht="15">
      <c r="A104" s="228"/>
      <c r="B104" s="228"/>
      <c r="C104" s="228"/>
      <c r="D104" s="228"/>
      <c r="E104" s="228"/>
      <c r="F104" s="228"/>
      <c r="G104" s="228"/>
      <c r="H104" s="228"/>
      <c r="I104" s="228"/>
      <c r="J104" s="228"/>
      <c r="K104" s="228"/>
      <c r="L104" s="228"/>
      <c r="M104" s="228"/>
      <c r="N104" s="228"/>
      <c r="O104" s="228"/>
      <c r="P104" s="228"/>
      <c r="Q104" s="228"/>
      <c r="R104" s="228"/>
      <c r="S104" s="228"/>
      <c r="T104" s="228"/>
      <c r="U104" s="228"/>
      <c r="V104" s="228"/>
      <c r="W104" s="228"/>
      <c r="X104" s="228"/>
      <c r="Y104" s="228"/>
      <c r="Z104" s="228"/>
      <c r="AA104" s="228"/>
      <c r="AB104" s="228"/>
    </row>
    <row r="105" spans="1:28" ht="15">
      <c r="A105" s="228"/>
      <c r="B105" s="228"/>
      <c r="C105" s="228"/>
      <c r="D105" s="228"/>
      <c r="E105" s="228"/>
      <c r="F105" s="228"/>
      <c r="G105" s="228"/>
      <c r="H105" s="228"/>
      <c r="I105" s="228"/>
      <c r="J105" s="228"/>
      <c r="K105" s="228"/>
      <c r="L105" s="228"/>
      <c r="M105" s="228"/>
      <c r="N105" s="228"/>
      <c r="O105" s="228"/>
      <c r="P105" s="228"/>
      <c r="Q105" s="228"/>
      <c r="R105" s="228"/>
      <c r="S105" s="228"/>
      <c r="T105" s="228"/>
      <c r="U105" s="228"/>
      <c r="V105" s="228"/>
      <c r="W105" s="228"/>
      <c r="X105" s="228"/>
      <c r="Y105" s="228"/>
      <c r="Z105" s="228"/>
      <c r="AA105" s="228"/>
      <c r="AB105" s="228"/>
    </row>
    <row r="106" spans="1:28" ht="15">
      <c r="A106" s="228"/>
      <c r="B106" s="228"/>
      <c r="C106" s="228"/>
      <c r="D106" s="228"/>
      <c r="E106" s="228"/>
      <c r="F106" s="228"/>
      <c r="G106" s="228"/>
      <c r="H106" s="228"/>
      <c r="I106" s="228"/>
      <c r="J106" s="228"/>
      <c r="K106" s="228"/>
      <c r="L106" s="228"/>
      <c r="M106" s="228"/>
      <c r="N106" s="228"/>
      <c r="O106" s="228"/>
      <c r="P106" s="228"/>
      <c r="Q106" s="228"/>
      <c r="R106" s="228"/>
      <c r="S106" s="228"/>
      <c r="T106" s="228"/>
      <c r="U106" s="228"/>
      <c r="V106" s="228"/>
      <c r="W106" s="228"/>
      <c r="X106" s="228"/>
      <c r="Y106" s="228"/>
      <c r="Z106" s="228"/>
      <c r="AA106" s="228"/>
      <c r="AB106" s="228"/>
    </row>
    <row r="107" spans="1:28" ht="15">
      <c r="A107" s="228"/>
      <c r="B107" s="228"/>
      <c r="C107" s="228"/>
      <c r="D107" s="228"/>
      <c r="E107" s="228"/>
      <c r="F107" s="228"/>
      <c r="G107" s="228"/>
      <c r="H107" s="228"/>
      <c r="I107" s="228"/>
      <c r="J107" s="228"/>
      <c r="K107" s="228"/>
      <c r="L107" s="228"/>
      <c r="M107" s="228"/>
      <c r="N107" s="228"/>
      <c r="O107" s="228"/>
      <c r="P107" s="228"/>
      <c r="Q107" s="228"/>
      <c r="R107" s="228"/>
      <c r="S107" s="228"/>
      <c r="T107" s="228"/>
      <c r="U107" s="228"/>
      <c r="V107" s="228"/>
      <c r="W107" s="228"/>
      <c r="X107" s="228"/>
      <c r="Y107" s="228"/>
      <c r="Z107" s="228"/>
      <c r="AA107" s="228"/>
      <c r="AB107" s="228"/>
    </row>
    <row r="108" spans="1:28" ht="15">
      <c r="A108" s="228"/>
      <c r="B108" s="228"/>
      <c r="C108" s="228"/>
      <c r="D108" s="228"/>
      <c r="E108" s="228"/>
      <c r="F108" s="228"/>
      <c r="G108" s="228"/>
      <c r="H108" s="228"/>
      <c r="I108" s="228"/>
      <c r="J108" s="228"/>
      <c r="K108" s="228"/>
      <c r="L108" s="228"/>
      <c r="M108" s="228"/>
      <c r="N108" s="228"/>
      <c r="O108" s="228"/>
      <c r="P108" s="228"/>
      <c r="Q108" s="228"/>
      <c r="R108" s="228"/>
      <c r="S108" s="228"/>
      <c r="T108" s="228"/>
      <c r="U108" s="228"/>
      <c r="V108" s="228"/>
      <c r="W108" s="228"/>
      <c r="X108" s="228"/>
      <c r="Y108" s="228"/>
      <c r="Z108" s="228"/>
      <c r="AA108" s="228"/>
      <c r="AB108" s="228"/>
    </row>
    <row r="109" spans="1:28" ht="15">
      <c r="A109" s="228"/>
      <c r="B109" s="228"/>
      <c r="C109" s="228"/>
      <c r="D109" s="228"/>
      <c r="E109" s="228"/>
      <c r="F109" s="228"/>
      <c r="G109" s="228"/>
      <c r="H109" s="228"/>
      <c r="I109" s="228"/>
      <c r="J109" s="228"/>
      <c r="K109" s="228"/>
      <c r="L109" s="228"/>
      <c r="M109" s="228"/>
      <c r="N109" s="228"/>
      <c r="O109" s="228"/>
      <c r="P109" s="228"/>
      <c r="Q109" s="228"/>
      <c r="R109" s="228"/>
      <c r="S109" s="228"/>
      <c r="T109" s="228"/>
      <c r="U109" s="228"/>
      <c r="V109" s="228"/>
      <c r="W109" s="228"/>
      <c r="X109" s="228"/>
      <c r="Y109" s="228"/>
      <c r="Z109" s="228"/>
      <c r="AA109" s="228"/>
      <c r="AB109" s="228"/>
    </row>
    <row r="110" spans="1:28" ht="15">
      <c r="A110" s="228"/>
      <c r="B110" s="228"/>
      <c r="C110" s="228"/>
      <c r="D110" s="228"/>
      <c r="E110" s="228"/>
      <c r="F110" s="228"/>
      <c r="G110" s="228"/>
      <c r="H110" s="228"/>
      <c r="I110" s="228"/>
      <c r="J110" s="228"/>
      <c r="K110" s="228"/>
      <c r="L110" s="228"/>
      <c r="M110" s="228"/>
      <c r="N110" s="228"/>
      <c r="O110" s="228"/>
      <c r="P110" s="228"/>
      <c r="Q110" s="228"/>
      <c r="R110" s="228"/>
      <c r="S110" s="228"/>
      <c r="T110" s="228"/>
      <c r="U110" s="228"/>
      <c r="V110" s="228"/>
      <c r="W110" s="228"/>
      <c r="X110" s="228"/>
      <c r="Y110" s="228"/>
      <c r="Z110" s="228"/>
      <c r="AA110" s="228"/>
      <c r="AB110" s="228"/>
    </row>
    <row r="111" spans="1:28" ht="15">
      <c r="A111" s="228"/>
      <c r="B111" s="228"/>
      <c r="C111" s="228"/>
      <c r="D111" s="228"/>
      <c r="E111" s="228"/>
      <c r="F111" s="228"/>
      <c r="G111" s="228"/>
      <c r="H111" s="228"/>
      <c r="I111" s="228"/>
      <c r="J111" s="228"/>
      <c r="K111" s="228"/>
      <c r="L111" s="228"/>
      <c r="M111" s="228"/>
      <c r="N111" s="228"/>
      <c r="O111" s="228"/>
      <c r="P111" s="228"/>
      <c r="Q111" s="228"/>
      <c r="R111" s="228"/>
      <c r="S111" s="228"/>
      <c r="T111" s="228"/>
      <c r="U111" s="228"/>
      <c r="V111" s="228"/>
      <c r="W111" s="228"/>
      <c r="X111" s="228"/>
      <c r="Y111" s="228"/>
      <c r="Z111" s="228"/>
      <c r="AA111" s="228"/>
      <c r="AB111" s="228"/>
    </row>
    <row r="112" spans="1:28" ht="15">
      <c r="A112" s="228"/>
      <c r="B112" s="228"/>
      <c r="C112" s="228"/>
      <c r="D112" s="228"/>
      <c r="E112" s="228"/>
      <c r="F112" s="228"/>
      <c r="G112" s="228"/>
      <c r="H112" s="228"/>
      <c r="I112" s="228"/>
      <c r="J112" s="228"/>
      <c r="K112" s="228"/>
      <c r="L112" s="228"/>
      <c r="M112" s="228"/>
      <c r="N112" s="228"/>
      <c r="O112" s="228"/>
      <c r="P112" s="228"/>
      <c r="Q112" s="228"/>
      <c r="R112" s="228"/>
      <c r="S112" s="228"/>
      <c r="T112" s="228"/>
      <c r="U112" s="228"/>
      <c r="V112" s="228"/>
      <c r="W112" s="228"/>
      <c r="X112" s="228"/>
      <c r="Y112" s="228"/>
      <c r="Z112" s="228"/>
      <c r="AA112" s="228"/>
      <c r="AB112" s="228"/>
    </row>
    <row r="113" spans="1:28" ht="15">
      <c r="A113" s="228"/>
      <c r="B113" s="228"/>
      <c r="C113" s="228"/>
      <c r="D113" s="228"/>
      <c r="E113" s="228"/>
      <c r="F113" s="228"/>
      <c r="G113" s="228"/>
      <c r="H113" s="228"/>
      <c r="I113" s="228"/>
      <c r="J113" s="228"/>
      <c r="K113" s="228"/>
      <c r="L113" s="228"/>
      <c r="M113" s="228"/>
      <c r="N113" s="228"/>
      <c r="O113" s="228"/>
      <c r="P113" s="228"/>
      <c r="Q113" s="228"/>
      <c r="R113" s="228"/>
      <c r="S113" s="228"/>
      <c r="T113" s="228"/>
      <c r="U113" s="228"/>
      <c r="V113" s="228"/>
      <c r="W113" s="228"/>
      <c r="X113" s="228"/>
      <c r="Y113" s="228"/>
      <c r="Z113" s="228"/>
      <c r="AA113" s="228"/>
      <c r="AB113" s="228"/>
    </row>
    <row r="114" spans="1:28" ht="15">
      <c r="A114" s="228"/>
      <c r="B114" s="228"/>
      <c r="C114" s="228"/>
      <c r="D114" s="228"/>
      <c r="E114" s="228"/>
      <c r="F114" s="228"/>
      <c r="G114" s="228"/>
      <c r="H114" s="228"/>
      <c r="I114" s="228"/>
      <c r="J114" s="228"/>
      <c r="K114" s="228"/>
      <c r="L114" s="228"/>
      <c r="M114" s="228"/>
      <c r="N114" s="228"/>
      <c r="O114" s="228"/>
      <c r="P114" s="228"/>
      <c r="Q114" s="228"/>
      <c r="R114" s="228"/>
      <c r="S114" s="228"/>
      <c r="T114" s="228"/>
      <c r="U114" s="228"/>
      <c r="V114" s="228"/>
      <c r="W114" s="228"/>
      <c r="X114" s="228"/>
      <c r="Y114" s="228"/>
      <c r="Z114" s="228"/>
      <c r="AA114" s="228"/>
      <c r="AB114" s="228"/>
    </row>
    <row r="115" spans="1:28" ht="15">
      <c r="A115" s="228"/>
      <c r="B115" s="228"/>
      <c r="C115" s="228"/>
      <c r="D115" s="228"/>
      <c r="E115" s="228"/>
      <c r="F115" s="228"/>
      <c r="G115" s="228"/>
      <c r="H115" s="228"/>
      <c r="I115" s="228"/>
      <c r="J115" s="228"/>
      <c r="K115" s="228"/>
      <c r="L115" s="228"/>
      <c r="M115" s="228"/>
      <c r="N115" s="228"/>
      <c r="O115" s="228"/>
      <c r="P115" s="228"/>
      <c r="Q115" s="228"/>
      <c r="R115" s="228"/>
      <c r="S115" s="228"/>
      <c r="T115" s="228"/>
      <c r="U115" s="228"/>
      <c r="V115" s="228"/>
      <c r="W115" s="228"/>
      <c r="X115" s="228"/>
      <c r="Y115" s="228"/>
      <c r="Z115" s="228"/>
      <c r="AA115" s="228"/>
      <c r="AB115" s="228"/>
    </row>
    <row r="116" spans="1:28" ht="15">
      <c r="A116" s="228"/>
      <c r="B116" s="228"/>
      <c r="C116" s="228"/>
      <c r="D116" s="228"/>
      <c r="E116" s="228"/>
      <c r="F116" s="228"/>
      <c r="G116" s="228"/>
      <c r="H116" s="228"/>
      <c r="I116" s="228"/>
      <c r="J116" s="228"/>
      <c r="K116" s="228"/>
      <c r="L116" s="228"/>
      <c r="M116" s="228"/>
      <c r="N116" s="228"/>
      <c r="O116" s="228"/>
      <c r="P116" s="228"/>
      <c r="Q116" s="228"/>
      <c r="R116" s="228"/>
      <c r="S116" s="228"/>
      <c r="T116" s="228"/>
      <c r="U116" s="228"/>
      <c r="V116" s="228"/>
      <c r="W116" s="228"/>
      <c r="X116" s="228"/>
      <c r="Y116" s="228"/>
      <c r="Z116" s="228"/>
      <c r="AA116" s="228"/>
      <c r="AB116" s="228"/>
    </row>
    <row r="117" spans="1:28" ht="15">
      <c r="A117" s="228"/>
      <c r="B117" s="228"/>
      <c r="C117" s="228"/>
      <c r="D117" s="228"/>
      <c r="E117" s="228"/>
      <c r="F117" s="228"/>
      <c r="G117" s="228"/>
      <c r="H117" s="228"/>
      <c r="I117" s="228"/>
      <c r="J117" s="228"/>
      <c r="K117" s="228"/>
      <c r="L117" s="228"/>
      <c r="M117" s="228"/>
      <c r="N117" s="228"/>
      <c r="O117" s="228"/>
      <c r="P117" s="228"/>
      <c r="Q117" s="228"/>
      <c r="R117" s="228"/>
      <c r="S117" s="228"/>
      <c r="T117" s="228"/>
      <c r="U117" s="228"/>
      <c r="V117" s="228"/>
      <c r="W117" s="228"/>
      <c r="X117" s="228"/>
      <c r="Y117" s="228"/>
      <c r="Z117" s="228"/>
      <c r="AA117" s="228"/>
      <c r="AB117" s="228"/>
    </row>
    <row r="118" spans="1:28" ht="15">
      <c r="A118" s="228"/>
      <c r="B118" s="228"/>
      <c r="C118" s="228"/>
      <c r="D118" s="228"/>
      <c r="E118" s="228"/>
      <c r="F118" s="228"/>
      <c r="G118" s="228"/>
      <c r="H118" s="228"/>
      <c r="I118" s="228"/>
      <c r="J118" s="228"/>
      <c r="K118" s="228"/>
      <c r="L118" s="228"/>
      <c r="M118" s="228"/>
      <c r="N118" s="228"/>
      <c r="O118" s="228"/>
      <c r="P118" s="228"/>
      <c r="Q118" s="228"/>
      <c r="R118" s="228"/>
      <c r="S118" s="228"/>
      <c r="T118" s="228"/>
      <c r="U118" s="228"/>
      <c r="V118" s="228"/>
      <c r="W118" s="228"/>
      <c r="X118" s="228"/>
      <c r="Y118" s="228"/>
      <c r="Z118" s="228"/>
      <c r="AA118" s="228"/>
      <c r="AB118" s="228"/>
    </row>
    <row r="119" spans="1:28" ht="15">
      <c r="A119" s="228"/>
      <c r="B119" s="228"/>
      <c r="C119" s="228"/>
      <c r="D119" s="228"/>
      <c r="E119" s="228"/>
      <c r="F119" s="228"/>
      <c r="G119" s="228"/>
      <c r="H119" s="228"/>
      <c r="I119" s="228"/>
      <c r="J119" s="228"/>
      <c r="K119" s="228"/>
      <c r="L119" s="228"/>
      <c r="M119" s="228"/>
      <c r="N119" s="228"/>
      <c r="O119" s="228"/>
      <c r="P119" s="228"/>
      <c r="Q119" s="228"/>
      <c r="R119" s="228"/>
      <c r="S119" s="228"/>
      <c r="T119" s="228"/>
      <c r="U119" s="228"/>
      <c r="V119" s="228"/>
      <c r="W119" s="228"/>
      <c r="X119" s="228"/>
      <c r="Y119" s="228"/>
      <c r="Z119" s="228"/>
      <c r="AA119" s="228"/>
      <c r="AB119" s="228"/>
    </row>
    <row r="120" spans="1:28" ht="15">
      <c r="A120" s="228"/>
      <c r="B120" s="228"/>
      <c r="C120" s="228"/>
      <c r="D120" s="228"/>
      <c r="E120" s="228"/>
      <c r="F120" s="228"/>
      <c r="G120" s="228"/>
      <c r="H120" s="228"/>
      <c r="I120" s="228"/>
      <c r="J120" s="228"/>
      <c r="K120" s="228"/>
      <c r="L120" s="228"/>
      <c r="M120" s="228"/>
      <c r="N120" s="228"/>
      <c r="O120" s="228"/>
      <c r="P120" s="228"/>
      <c r="Q120" s="228"/>
      <c r="R120" s="228"/>
      <c r="S120" s="228"/>
      <c r="T120" s="228"/>
      <c r="U120" s="228"/>
      <c r="V120" s="228"/>
      <c r="W120" s="228"/>
      <c r="X120" s="228"/>
      <c r="Y120" s="228"/>
      <c r="Z120" s="228"/>
      <c r="AA120" s="228"/>
      <c r="AB120" s="228"/>
    </row>
    <row r="121" spans="1:28" ht="15">
      <c r="A121" s="228"/>
      <c r="B121" s="228"/>
      <c r="C121" s="228"/>
      <c r="D121" s="228"/>
      <c r="E121" s="228"/>
      <c r="F121" s="228"/>
      <c r="G121" s="228"/>
      <c r="H121" s="228"/>
      <c r="I121" s="228"/>
      <c r="J121" s="228"/>
      <c r="K121" s="228"/>
      <c r="L121" s="228"/>
      <c r="M121" s="228"/>
      <c r="N121" s="228"/>
      <c r="O121" s="228"/>
      <c r="P121" s="228"/>
      <c r="Q121" s="228"/>
      <c r="R121" s="228"/>
      <c r="S121" s="228"/>
      <c r="T121" s="228"/>
      <c r="U121" s="228"/>
      <c r="V121" s="228"/>
      <c r="W121" s="228"/>
      <c r="X121" s="228"/>
      <c r="Y121" s="228"/>
      <c r="Z121" s="228"/>
      <c r="AA121" s="228"/>
      <c r="AB121" s="228"/>
    </row>
    <row r="122" spans="1:28" ht="15">
      <c r="A122" s="228"/>
      <c r="B122" s="228"/>
      <c r="C122" s="228"/>
      <c r="D122" s="228"/>
      <c r="E122" s="228"/>
      <c r="F122" s="228"/>
      <c r="G122" s="228"/>
      <c r="H122" s="228"/>
      <c r="I122" s="228"/>
      <c r="J122" s="228"/>
      <c r="K122" s="228"/>
      <c r="L122" s="228"/>
      <c r="M122" s="228"/>
      <c r="N122" s="228"/>
      <c r="O122" s="228"/>
      <c r="P122" s="228"/>
      <c r="Q122" s="228"/>
      <c r="R122" s="228"/>
      <c r="S122" s="228"/>
      <c r="T122" s="228"/>
      <c r="U122" s="228"/>
      <c r="V122" s="228"/>
      <c r="W122" s="228"/>
      <c r="X122" s="228"/>
      <c r="Y122" s="228"/>
      <c r="Z122" s="228"/>
      <c r="AA122" s="228"/>
      <c r="AB122" s="228"/>
    </row>
    <row r="123" spans="1:28" ht="15">
      <c r="A123" s="228"/>
      <c r="B123" s="228"/>
      <c r="C123" s="228"/>
      <c r="D123" s="228"/>
      <c r="E123" s="228"/>
      <c r="F123" s="228"/>
      <c r="G123" s="228"/>
      <c r="H123" s="228"/>
      <c r="I123" s="228"/>
      <c r="J123" s="228"/>
      <c r="K123" s="228"/>
      <c r="L123" s="228"/>
      <c r="M123" s="228"/>
      <c r="N123" s="228"/>
      <c r="O123" s="228"/>
      <c r="P123" s="228"/>
      <c r="Q123" s="228"/>
      <c r="R123" s="228"/>
      <c r="S123" s="228"/>
      <c r="T123" s="228"/>
      <c r="U123" s="228"/>
      <c r="V123" s="228"/>
      <c r="W123" s="228"/>
      <c r="X123" s="228"/>
      <c r="Y123" s="228"/>
      <c r="Z123" s="228"/>
      <c r="AA123" s="228"/>
      <c r="AB123" s="228"/>
    </row>
    <row r="124" spans="1:28" ht="15">
      <c r="A124" s="228"/>
      <c r="B124" s="228"/>
      <c r="C124" s="228"/>
      <c r="D124" s="228"/>
      <c r="E124" s="228"/>
      <c r="F124" s="228"/>
      <c r="G124" s="228"/>
      <c r="H124" s="228"/>
      <c r="I124" s="228"/>
      <c r="J124" s="228"/>
      <c r="K124" s="228"/>
      <c r="L124" s="228"/>
      <c r="M124" s="228"/>
      <c r="N124" s="228"/>
      <c r="O124" s="228"/>
      <c r="P124" s="228"/>
      <c r="Q124" s="228"/>
      <c r="R124" s="228"/>
      <c r="S124" s="228"/>
      <c r="T124" s="228"/>
      <c r="U124" s="228"/>
      <c r="V124" s="228"/>
      <c r="W124" s="228"/>
      <c r="X124" s="228"/>
      <c r="Y124" s="228"/>
      <c r="Z124" s="228"/>
      <c r="AA124" s="228"/>
      <c r="AB124" s="228"/>
    </row>
    <row r="125" spans="1:28" ht="15">
      <c r="A125" s="228"/>
      <c r="B125" s="228"/>
      <c r="C125" s="228"/>
      <c r="D125" s="228"/>
      <c r="E125" s="228"/>
      <c r="F125" s="228"/>
      <c r="G125" s="228"/>
      <c r="H125" s="228"/>
      <c r="I125" s="228"/>
      <c r="J125" s="228"/>
      <c r="K125" s="228"/>
      <c r="L125" s="228"/>
      <c r="M125" s="228"/>
      <c r="N125" s="228"/>
      <c r="O125" s="228"/>
      <c r="P125" s="228"/>
      <c r="Q125" s="228"/>
      <c r="R125" s="228"/>
      <c r="S125" s="228"/>
      <c r="T125" s="228"/>
      <c r="U125" s="228"/>
      <c r="V125" s="228"/>
      <c r="W125" s="228"/>
      <c r="X125" s="228"/>
      <c r="Y125" s="228"/>
      <c r="Z125" s="228"/>
      <c r="AA125" s="228"/>
      <c r="AB125" s="228"/>
    </row>
    <row r="126" spans="1:28" ht="15">
      <c r="A126" s="228"/>
      <c r="B126" s="228"/>
      <c r="C126" s="228"/>
      <c r="D126" s="228"/>
      <c r="E126" s="228"/>
      <c r="F126" s="228"/>
      <c r="G126" s="228"/>
      <c r="H126" s="228"/>
      <c r="I126" s="228"/>
      <c r="J126" s="228"/>
      <c r="K126" s="228"/>
      <c r="L126" s="228"/>
      <c r="M126" s="228"/>
      <c r="N126" s="228"/>
      <c r="O126" s="228"/>
      <c r="P126" s="228"/>
      <c r="Q126" s="228"/>
      <c r="R126" s="228"/>
      <c r="S126" s="228"/>
      <c r="T126" s="228"/>
      <c r="U126" s="228"/>
      <c r="V126" s="228"/>
      <c r="W126" s="228"/>
      <c r="X126" s="228"/>
      <c r="Y126" s="228"/>
      <c r="Z126" s="228"/>
      <c r="AA126" s="228"/>
      <c r="AB126" s="228"/>
    </row>
    <row r="127" spans="1:28" ht="15">
      <c r="A127" s="228"/>
      <c r="B127" s="228"/>
      <c r="C127" s="228"/>
      <c r="D127" s="228"/>
      <c r="E127" s="228"/>
      <c r="F127" s="228"/>
      <c r="G127" s="228"/>
      <c r="H127" s="228"/>
      <c r="I127" s="228"/>
      <c r="J127" s="228"/>
      <c r="K127" s="228"/>
      <c r="L127" s="228"/>
      <c r="M127" s="228"/>
      <c r="N127" s="228"/>
      <c r="O127" s="228"/>
      <c r="P127" s="228"/>
      <c r="Q127" s="228"/>
      <c r="R127" s="228"/>
      <c r="S127" s="228"/>
      <c r="T127" s="228"/>
      <c r="U127" s="228"/>
      <c r="V127" s="228"/>
      <c r="W127" s="228"/>
      <c r="X127" s="228"/>
      <c r="Y127" s="228"/>
      <c r="Z127" s="228"/>
      <c r="AA127" s="228"/>
      <c r="AB127" s="228"/>
    </row>
    <row r="128" spans="1:28" ht="15">
      <c r="A128" s="228"/>
      <c r="B128" s="228"/>
      <c r="C128" s="228"/>
      <c r="D128" s="228"/>
      <c r="E128" s="228"/>
      <c r="F128" s="228"/>
      <c r="G128" s="228"/>
      <c r="H128" s="228"/>
      <c r="I128" s="228"/>
      <c r="J128" s="228"/>
      <c r="K128" s="228"/>
      <c r="L128" s="228"/>
      <c r="M128" s="228"/>
      <c r="N128" s="228"/>
      <c r="O128" s="228"/>
      <c r="P128" s="228"/>
      <c r="Q128" s="228"/>
      <c r="R128" s="228"/>
      <c r="S128" s="228"/>
      <c r="T128" s="228"/>
      <c r="U128" s="228"/>
      <c r="V128" s="228"/>
      <c r="W128" s="228"/>
      <c r="X128" s="228"/>
      <c r="Y128" s="228"/>
      <c r="Z128" s="228"/>
      <c r="AA128" s="228"/>
      <c r="AB128" s="228"/>
    </row>
    <row r="129" spans="1:28" ht="15">
      <c r="A129" s="228"/>
      <c r="B129" s="228"/>
      <c r="C129" s="228"/>
      <c r="D129" s="228"/>
      <c r="E129" s="228"/>
      <c r="F129" s="228"/>
      <c r="G129" s="228"/>
      <c r="H129" s="228"/>
      <c r="I129" s="228"/>
      <c r="J129" s="228"/>
      <c r="K129" s="228"/>
      <c r="L129" s="228"/>
      <c r="M129" s="228"/>
      <c r="N129" s="228"/>
      <c r="O129" s="228"/>
      <c r="P129" s="228"/>
      <c r="Q129" s="228"/>
      <c r="R129" s="228"/>
      <c r="S129" s="228"/>
      <c r="T129" s="228"/>
      <c r="U129" s="228"/>
      <c r="V129" s="228"/>
      <c r="W129" s="228"/>
      <c r="X129" s="228"/>
      <c r="Y129" s="228"/>
      <c r="Z129" s="228"/>
      <c r="AA129" s="228"/>
      <c r="AB129" s="228"/>
    </row>
    <row r="130" spans="1:28" ht="15">
      <c r="A130" s="228"/>
      <c r="B130" s="228"/>
      <c r="C130" s="228"/>
      <c r="D130" s="228"/>
      <c r="E130" s="228"/>
      <c r="F130" s="228"/>
      <c r="G130" s="228"/>
      <c r="H130" s="228"/>
      <c r="I130" s="228"/>
      <c r="J130" s="228"/>
      <c r="K130" s="228"/>
      <c r="L130" s="228"/>
      <c r="M130" s="228"/>
      <c r="N130" s="228"/>
      <c r="O130" s="228"/>
      <c r="P130" s="228"/>
      <c r="Q130" s="228"/>
      <c r="R130" s="228"/>
      <c r="S130" s="228"/>
      <c r="T130" s="228"/>
      <c r="U130" s="228"/>
      <c r="V130" s="228"/>
      <c r="W130" s="228"/>
      <c r="X130" s="228"/>
      <c r="Y130" s="228"/>
      <c r="Z130" s="228"/>
      <c r="AA130" s="228"/>
      <c r="AB130" s="228"/>
    </row>
    <row r="131" spans="1:28" ht="15">
      <c r="A131" s="228"/>
      <c r="B131" s="228"/>
      <c r="C131" s="228"/>
      <c r="D131" s="228"/>
      <c r="E131" s="228"/>
      <c r="F131" s="228"/>
      <c r="G131" s="228"/>
      <c r="H131" s="228"/>
      <c r="I131" s="228"/>
      <c r="J131" s="228"/>
      <c r="K131" s="228"/>
      <c r="L131" s="228"/>
      <c r="M131" s="228"/>
      <c r="N131" s="228"/>
      <c r="O131" s="228"/>
      <c r="P131" s="228"/>
      <c r="Q131" s="228"/>
      <c r="R131" s="228"/>
      <c r="S131" s="228"/>
      <c r="T131" s="228"/>
      <c r="U131" s="228"/>
      <c r="V131" s="228"/>
      <c r="W131" s="228"/>
      <c r="X131" s="228"/>
      <c r="Y131" s="228"/>
      <c r="Z131" s="228"/>
      <c r="AA131" s="228"/>
      <c r="AB131" s="228"/>
    </row>
    <row r="132" spans="1:28" ht="15">
      <c r="A132" s="228"/>
      <c r="B132" s="228"/>
      <c r="C132" s="228"/>
      <c r="D132" s="228"/>
      <c r="E132" s="228"/>
      <c r="F132" s="228"/>
      <c r="G132" s="228"/>
      <c r="H132" s="228"/>
      <c r="I132" s="228"/>
      <c r="J132" s="228"/>
      <c r="K132" s="228"/>
      <c r="L132" s="228"/>
      <c r="M132" s="228"/>
      <c r="N132" s="228"/>
      <c r="O132" s="228"/>
      <c r="P132" s="228"/>
      <c r="Q132" s="228"/>
      <c r="R132" s="228"/>
      <c r="S132" s="228"/>
      <c r="T132" s="228"/>
      <c r="U132" s="228"/>
      <c r="V132" s="228"/>
      <c r="W132" s="228"/>
      <c r="X132" s="228"/>
      <c r="Y132" s="228"/>
      <c r="Z132" s="228"/>
      <c r="AA132" s="228"/>
      <c r="AB132" s="228"/>
    </row>
    <row r="133" spans="1:28" ht="15">
      <c r="A133" s="228"/>
      <c r="B133" s="228"/>
      <c r="C133" s="228"/>
      <c r="D133" s="228"/>
      <c r="E133" s="228"/>
      <c r="F133" s="228"/>
      <c r="G133" s="228"/>
      <c r="H133" s="228"/>
      <c r="I133" s="228"/>
      <c r="J133" s="228"/>
      <c r="K133" s="228"/>
      <c r="L133" s="228"/>
      <c r="M133" s="228"/>
      <c r="N133" s="228"/>
      <c r="O133" s="228"/>
      <c r="P133" s="228"/>
      <c r="Q133" s="228"/>
      <c r="R133" s="228"/>
      <c r="S133" s="228"/>
      <c r="T133" s="228"/>
      <c r="U133" s="228"/>
      <c r="V133" s="228"/>
      <c r="W133" s="228"/>
      <c r="X133" s="228"/>
      <c r="Y133" s="228"/>
      <c r="Z133" s="228"/>
      <c r="AA133" s="228"/>
      <c r="AB133" s="228"/>
    </row>
    <row r="134" spans="1:28" ht="15">
      <c r="A134" s="228"/>
      <c r="B134" s="228"/>
      <c r="C134" s="228"/>
      <c r="D134" s="228"/>
      <c r="E134" s="228"/>
      <c r="F134" s="228"/>
      <c r="G134" s="228"/>
      <c r="H134" s="228"/>
      <c r="I134" s="228"/>
      <c r="J134" s="228"/>
      <c r="K134" s="228"/>
      <c r="L134" s="228"/>
      <c r="M134" s="228"/>
      <c r="N134" s="228"/>
      <c r="O134" s="228"/>
      <c r="P134" s="228"/>
      <c r="Q134" s="228"/>
      <c r="R134" s="228"/>
      <c r="S134" s="228"/>
      <c r="T134" s="228"/>
      <c r="U134" s="228"/>
      <c r="V134" s="228"/>
      <c r="W134" s="228"/>
      <c r="X134" s="228"/>
      <c r="Y134" s="228"/>
      <c r="Z134" s="228"/>
      <c r="AA134" s="228"/>
      <c r="AB134" s="228"/>
    </row>
    <row r="135" spans="1:28" ht="15">
      <c r="A135" s="228"/>
      <c r="B135" s="228"/>
      <c r="C135" s="228"/>
      <c r="D135" s="228"/>
      <c r="E135" s="228"/>
      <c r="F135" s="228"/>
      <c r="G135" s="228"/>
      <c r="H135" s="228"/>
      <c r="I135" s="228"/>
      <c r="J135" s="228"/>
      <c r="K135" s="228"/>
      <c r="L135" s="228"/>
      <c r="M135" s="228"/>
      <c r="N135" s="228"/>
      <c r="O135" s="228"/>
      <c r="P135" s="228"/>
      <c r="Q135" s="228"/>
      <c r="R135" s="228"/>
      <c r="S135" s="228"/>
      <c r="T135" s="228"/>
      <c r="U135" s="228"/>
      <c r="V135" s="228"/>
      <c r="W135" s="228"/>
      <c r="X135" s="228"/>
      <c r="Y135" s="228"/>
      <c r="Z135" s="228"/>
      <c r="AA135" s="228"/>
      <c r="AB135" s="228"/>
    </row>
    <row r="136" spans="1:28" ht="15">
      <c r="A136" s="228"/>
      <c r="B136" s="228"/>
      <c r="C136" s="228"/>
      <c r="D136" s="228"/>
      <c r="E136" s="228"/>
      <c r="F136" s="228"/>
      <c r="G136" s="228"/>
      <c r="H136" s="228"/>
      <c r="I136" s="228"/>
      <c r="J136" s="228"/>
      <c r="K136" s="228"/>
      <c r="L136" s="228"/>
      <c r="M136" s="228"/>
      <c r="N136" s="228"/>
      <c r="O136" s="228"/>
      <c r="P136" s="228"/>
      <c r="Q136" s="228"/>
      <c r="R136" s="228"/>
      <c r="S136" s="228"/>
      <c r="T136" s="228"/>
      <c r="U136" s="228"/>
      <c r="V136" s="228"/>
      <c r="W136" s="228"/>
      <c r="X136" s="228"/>
      <c r="Y136" s="228"/>
      <c r="Z136" s="228"/>
      <c r="AA136" s="228"/>
      <c r="AB136" s="228"/>
    </row>
    <row r="137" spans="1:28" ht="15">
      <c r="A137" s="228"/>
      <c r="B137" s="228"/>
      <c r="C137" s="228"/>
      <c r="D137" s="228"/>
      <c r="E137" s="228"/>
      <c r="F137" s="228"/>
      <c r="G137" s="228"/>
      <c r="H137" s="228"/>
      <c r="I137" s="228"/>
      <c r="J137" s="228"/>
      <c r="K137" s="228"/>
      <c r="L137" s="228"/>
      <c r="M137" s="228"/>
      <c r="N137" s="228"/>
      <c r="O137" s="228"/>
      <c r="P137" s="228"/>
      <c r="Q137" s="228"/>
      <c r="R137" s="228"/>
      <c r="S137" s="228"/>
      <c r="T137" s="228"/>
      <c r="U137" s="228"/>
      <c r="V137" s="228"/>
      <c r="W137" s="228"/>
      <c r="X137" s="228"/>
      <c r="Y137" s="228"/>
      <c r="Z137" s="228"/>
      <c r="AA137" s="228"/>
      <c r="AB137" s="228"/>
    </row>
    <row r="138" spans="1:28" ht="15">
      <c r="A138" s="228"/>
      <c r="B138" s="228"/>
      <c r="C138" s="228"/>
      <c r="D138" s="228"/>
      <c r="E138" s="228"/>
      <c r="F138" s="228"/>
      <c r="G138" s="228"/>
      <c r="H138" s="228"/>
      <c r="I138" s="228"/>
      <c r="J138" s="228"/>
      <c r="K138" s="228"/>
      <c r="L138" s="228"/>
      <c r="M138" s="228"/>
      <c r="N138" s="228"/>
      <c r="O138" s="228"/>
      <c r="P138" s="228"/>
      <c r="Q138" s="228"/>
      <c r="R138" s="228"/>
      <c r="S138" s="228"/>
      <c r="T138" s="228"/>
      <c r="U138" s="228"/>
      <c r="V138" s="228"/>
      <c r="W138" s="228"/>
      <c r="X138" s="228"/>
      <c r="Y138" s="228"/>
      <c r="Z138" s="228"/>
      <c r="AA138" s="228"/>
      <c r="AB138" s="228"/>
    </row>
    <row r="139" spans="1:28" ht="15">
      <c r="A139" s="228"/>
      <c r="B139" s="228"/>
      <c r="C139" s="228"/>
      <c r="D139" s="228"/>
      <c r="E139" s="228"/>
      <c r="F139" s="228"/>
      <c r="G139" s="228"/>
      <c r="H139" s="228"/>
      <c r="I139" s="228"/>
      <c r="J139" s="228"/>
      <c r="K139" s="228"/>
      <c r="L139" s="228"/>
      <c r="M139" s="228"/>
      <c r="N139" s="228"/>
      <c r="O139" s="228"/>
      <c r="P139" s="228"/>
      <c r="Q139" s="228"/>
      <c r="R139" s="228"/>
      <c r="S139" s="228"/>
      <c r="T139" s="228"/>
      <c r="U139" s="228"/>
      <c r="V139" s="228"/>
      <c r="W139" s="228"/>
      <c r="X139" s="228"/>
      <c r="Y139" s="228"/>
      <c r="Z139" s="228"/>
      <c r="AA139" s="228"/>
      <c r="AB139" s="228"/>
    </row>
    <row r="140" spans="1:28" ht="15">
      <c r="A140" s="228"/>
      <c r="B140" s="228"/>
      <c r="C140" s="228"/>
      <c r="D140" s="228"/>
      <c r="E140" s="228"/>
      <c r="F140" s="228"/>
      <c r="G140" s="228"/>
      <c r="H140" s="228"/>
      <c r="I140" s="228"/>
      <c r="J140" s="228"/>
      <c r="K140" s="228"/>
      <c r="L140" s="228"/>
      <c r="M140" s="228"/>
      <c r="N140" s="228"/>
      <c r="O140" s="228"/>
      <c r="P140" s="228"/>
      <c r="Q140" s="228"/>
      <c r="R140" s="228"/>
      <c r="S140" s="228"/>
      <c r="T140" s="228"/>
      <c r="U140" s="228"/>
      <c r="V140" s="228"/>
      <c r="W140" s="228"/>
      <c r="X140" s="228"/>
      <c r="Y140" s="228"/>
      <c r="Z140" s="228"/>
      <c r="AA140" s="228"/>
      <c r="AB140" s="228"/>
    </row>
    <row r="141" spans="1:28" ht="15">
      <c r="A141" s="228"/>
      <c r="B141" s="228"/>
      <c r="C141" s="228"/>
      <c r="D141" s="228"/>
      <c r="E141" s="228"/>
      <c r="F141" s="228"/>
      <c r="G141" s="228"/>
      <c r="H141" s="228"/>
      <c r="I141" s="228"/>
      <c r="J141" s="228"/>
      <c r="K141" s="228"/>
      <c r="L141" s="228"/>
      <c r="M141" s="228"/>
      <c r="N141" s="228"/>
      <c r="O141" s="228"/>
      <c r="P141" s="228"/>
      <c r="Q141" s="228"/>
      <c r="R141" s="228"/>
      <c r="S141" s="228"/>
      <c r="T141" s="228"/>
      <c r="U141" s="228"/>
      <c r="V141" s="228"/>
      <c r="W141" s="228"/>
      <c r="X141" s="228"/>
      <c r="Y141" s="228"/>
      <c r="Z141" s="228"/>
      <c r="AA141" s="228"/>
      <c r="AB141" s="228"/>
    </row>
    <row r="142" spans="1:28" ht="15">
      <c r="A142" s="228"/>
      <c r="B142" s="228"/>
      <c r="C142" s="228"/>
      <c r="D142" s="228"/>
      <c r="E142" s="228"/>
      <c r="F142" s="228"/>
      <c r="G142" s="228"/>
      <c r="H142" s="228"/>
      <c r="I142" s="228"/>
      <c r="J142" s="228"/>
      <c r="K142" s="228"/>
      <c r="L142" s="228"/>
      <c r="M142" s="228"/>
      <c r="N142" s="228"/>
      <c r="O142" s="228"/>
      <c r="P142" s="228"/>
      <c r="Q142" s="228"/>
      <c r="R142" s="228"/>
      <c r="S142" s="228"/>
      <c r="T142" s="228"/>
      <c r="U142" s="228"/>
      <c r="V142" s="228"/>
      <c r="W142" s="228"/>
      <c r="X142" s="228"/>
      <c r="Y142" s="228"/>
      <c r="Z142" s="228"/>
      <c r="AA142" s="228"/>
      <c r="AB142" s="228"/>
    </row>
    <row r="143" spans="1:28" ht="15">
      <c r="A143" s="228"/>
      <c r="B143" s="228"/>
      <c r="C143" s="228"/>
      <c r="D143" s="228"/>
      <c r="E143" s="228"/>
      <c r="F143" s="228"/>
      <c r="G143" s="228"/>
      <c r="H143" s="228"/>
      <c r="I143" s="228"/>
      <c r="J143" s="228"/>
      <c r="K143" s="228"/>
      <c r="L143" s="228"/>
      <c r="M143" s="228"/>
      <c r="N143" s="228"/>
      <c r="O143" s="228"/>
      <c r="P143" s="228"/>
      <c r="Q143" s="228"/>
      <c r="R143" s="228"/>
      <c r="S143" s="228"/>
      <c r="T143" s="228"/>
      <c r="U143" s="228"/>
      <c r="V143" s="228"/>
      <c r="W143" s="228"/>
      <c r="X143" s="228"/>
      <c r="Y143" s="228"/>
      <c r="Z143" s="228"/>
      <c r="AA143" s="228"/>
      <c r="AB143" s="228"/>
    </row>
    <row r="144" spans="1:28" ht="15">
      <c r="A144" s="228"/>
      <c r="B144" s="228"/>
      <c r="C144" s="228"/>
      <c r="D144" s="228"/>
      <c r="E144" s="228"/>
      <c r="F144" s="228"/>
      <c r="G144" s="228"/>
      <c r="H144" s="228"/>
      <c r="I144" s="228"/>
      <c r="J144" s="228"/>
      <c r="K144" s="228"/>
      <c r="L144" s="228"/>
      <c r="M144" s="228"/>
      <c r="N144" s="228"/>
      <c r="O144" s="228"/>
      <c r="P144" s="228"/>
      <c r="Q144" s="228"/>
      <c r="R144" s="228"/>
      <c r="S144" s="228"/>
      <c r="T144" s="228"/>
      <c r="U144" s="228"/>
      <c r="V144" s="228"/>
      <c r="W144" s="228"/>
      <c r="X144" s="228"/>
      <c r="Y144" s="228"/>
      <c r="Z144" s="228"/>
      <c r="AA144" s="228"/>
      <c r="AB144" s="228"/>
    </row>
    <row r="145" spans="1:28" ht="15">
      <c r="A145" s="228"/>
      <c r="B145" s="228"/>
      <c r="C145" s="228"/>
      <c r="D145" s="228"/>
      <c r="E145" s="228"/>
      <c r="F145" s="228"/>
      <c r="G145" s="228"/>
      <c r="H145" s="228"/>
      <c r="I145" s="228"/>
      <c r="J145" s="228"/>
      <c r="K145" s="228"/>
      <c r="L145" s="228"/>
      <c r="M145" s="228"/>
      <c r="N145" s="228"/>
      <c r="O145" s="228"/>
      <c r="P145" s="228"/>
      <c r="Q145" s="228"/>
      <c r="R145" s="228"/>
      <c r="S145" s="228"/>
      <c r="T145" s="228"/>
      <c r="U145" s="228"/>
      <c r="V145" s="228"/>
      <c r="W145" s="228"/>
      <c r="X145" s="228"/>
      <c r="Y145" s="228"/>
      <c r="Z145" s="228"/>
      <c r="AA145" s="228"/>
      <c r="AB145" s="228"/>
    </row>
    <row r="146" spans="1:28" ht="15">
      <c r="A146" s="228"/>
      <c r="B146" s="228"/>
      <c r="C146" s="228"/>
      <c r="D146" s="228"/>
      <c r="E146" s="228"/>
      <c r="F146" s="228"/>
      <c r="G146" s="228"/>
      <c r="H146" s="228"/>
      <c r="I146" s="228"/>
      <c r="J146" s="228"/>
      <c r="K146" s="228"/>
      <c r="L146" s="228"/>
      <c r="M146" s="228"/>
      <c r="N146" s="228"/>
      <c r="O146" s="228"/>
      <c r="P146" s="228"/>
      <c r="Q146" s="228"/>
      <c r="R146" s="228"/>
      <c r="S146" s="228"/>
      <c r="T146" s="228"/>
      <c r="U146" s="228"/>
      <c r="V146" s="228"/>
      <c r="W146" s="228"/>
      <c r="X146" s="228"/>
      <c r="Y146" s="228"/>
      <c r="Z146" s="228"/>
      <c r="AA146" s="228"/>
      <c r="AB146" s="228"/>
    </row>
    <row r="147" spans="1:28" ht="15">
      <c r="A147" s="228"/>
      <c r="B147" s="228"/>
      <c r="C147" s="228"/>
      <c r="D147" s="228"/>
      <c r="E147" s="228"/>
      <c r="F147" s="228"/>
      <c r="G147" s="228"/>
      <c r="H147" s="228"/>
      <c r="I147" s="228"/>
      <c r="J147" s="228"/>
      <c r="K147" s="228"/>
      <c r="L147" s="228"/>
      <c r="M147" s="228"/>
      <c r="N147" s="228"/>
      <c r="O147" s="228"/>
      <c r="P147" s="228"/>
      <c r="Q147" s="228"/>
      <c r="R147" s="228"/>
      <c r="S147" s="228"/>
      <c r="T147" s="228"/>
      <c r="U147" s="228"/>
      <c r="V147" s="228"/>
      <c r="W147" s="228"/>
      <c r="X147" s="228"/>
      <c r="Y147" s="228"/>
      <c r="Z147" s="228"/>
      <c r="AA147" s="228"/>
      <c r="AB147" s="228"/>
    </row>
    <row r="148" spans="1:28" ht="15">
      <c r="A148" s="228"/>
      <c r="B148" s="228"/>
      <c r="C148" s="228"/>
      <c r="D148" s="228"/>
      <c r="E148" s="228"/>
      <c r="F148" s="228"/>
      <c r="G148" s="228"/>
      <c r="H148" s="228"/>
      <c r="I148" s="228"/>
      <c r="J148" s="228"/>
      <c r="K148" s="228"/>
      <c r="L148" s="228"/>
      <c r="M148" s="228"/>
      <c r="N148" s="228"/>
      <c r="O148" s="228"/>
      <c r="P148" s="228"/>
      <c r="Q148" s="228"/>
      <c r="R148" s="228"/>
      <c r="S148" s="228"/>
      <c r="T148" s="228"/>
      <c r="U148" s="228"/>
      <c r="V148" s="228"/>
      <c r="W148" s="228"/>
      <c r="X148" s="228"/>
      <c r="Y148" s="228"/>
      <c r="Z148" s="228"/>
      <c r="AA148" s="228"/>
      <c r="AB148" s="228"/>
    </row>
    <row r="149" spans="1:28" ht="15">
      <c r="A149" s="228"/>
      <c r="B149" s="228"/>
      <c r="C149" s="228"/>
      <c r="D149" s="228"/>
      <c r="E149" s="228"/>
      <c r="F149" s="228"/>
      <c r="G149" s="228"/>
      <c r="H149" s="228"/>
      <c r="I149" s="228"/>
      <c r="J149" s="228"/>
      <c r="K149" s="228"/>
      <c r="L149" s="228"/>
      <c r="M149" s="228"/>
      <c r="N149" s="228"/>
      <c r="O149" s="228"/>
      <c r="P149" s="228"/>
      <c r="Q149" s="228"/>
      <c r="R149" s="228"/>
      <c r="S149" s="228"/>
      <c r="T149" s="228"/>
      <c r="U149" s="228"/>
      <c r="V149" s="228"/>
      <c r="W149" s="228"/>
      <c r="X149" s="228"/>
      <c r="Y149" s="228"/>
      <c r="Z149" s="228"/>
      <c r="AA149" s="228"/>
      <c r="AB149" s="228"/>
    </row>
    <row r="150" spans="1:28" ht="15">
      <c r="A150" s="228"/>
      <c r="B150" s="228"/>
      <c r="C150" s="228"/>
      <c r="D150" s="228"/>
      <c r="E150" s="228"/>
      <c r="F150" s="228"/>
      <c r="G150" s="228"/>
      <c r="H150" s="228"/>
      <c r="I150" s="228"/>
      <c r="J150" s="228"/>
      <c r="K150" s="228"/>
      <c r="L150" s="228"/>
      <c r="M150" s="228"/>
      <c r="N150" s="228"/>
      <c r="O150" s="228"/>
      <c r="P150" s="228"/>
      <c r="Q150" s="228"/>
      <c r="R150" s="228"/>
      <c r="S150" s="228"/>
      <c r="T150" s="228"/>
      <c r="U150" s="228"/>
      <c r="V150" s="228"/>
      <c r="W150" s="228"/>
      <c r="X150" s="228"/>
      <c r="Y150" s="228"/>
      <c r="Z150" s="228"/>
      <c r="AA150" s="228"/>
      <c r="AB150" s="228"/>
    </row>
    <row r="151" spans="1:28" ht="15">
      <c r="A151" s="228"/>
      <c r="B151" s="228"/>
      <c r="C151" s="228"/>
      <c r="D151" s="228"/>
      <c r="E151" s="228"/>
      <c r="F151" s="228"/>
      <c r="G151" s="228"/>
      <c r="H151" s="228"/>
      <c r="I151" s="228"/>
      <c r="J151" s="228"/>
      <c r="K151" s="228"/>
      <c r="L151" s="228"/>
      <c r="M151" s="228"/>
      <c r="N151" s="228"/>
      <c r="O151" s="228"/>
      <c r="P151" s="228"/>
      <c r="Q151" s="228"/>
      <c r="R151" s="228"/>
      <c r="S151" s="228"/>
      <c r="T151" s="228"/>
      <c r="U151" s="228"/>
      <c r="V151" s="228"/>
      <c r="W151" s="228"/>
      <c r="X151" s="228"/>
      <c r="Y151" s="228"/>
      <c r="Z151" s="228"/>
      <c r="AA151" s="228"/>
      <c r="AB151" s="228"/>
    </row>
    <row r="152" spans="1:28" ht="15">
      <c r="A152" s="228"/>
      <c r="B152" s="228"/>
      <c r="C152" s="228"/>
      <c r="D152" s="228"/>
      <c r="E152" s="228"/>
      <c r="F152" s="228"/>
      <c r="G152" s="228"/>
      <c r="H152" s="228"/>
      <c r="I152" s="228"/>
      <c r="J152" s="228"/>
      <c r="K152" s="228"/>
      <c r="L152" s="228"/>
      <c r="M152" s="228"/>
      <c r="N152" s="228"/>
      <c r="O152" s="228"/>
      <c r="P152" s="228"/>
      <c r="Q152" s="228"/>
      <c r="R152" s="228"/>
      <c r="S152" s="228"/>
      <c r="T152" s="228"/>
      <c r="U152" s="228"/>
      <c r="V152" s="228"/>
      <c r="W152" s="228"/>
      <c r="X152" s="228"/>
      <c r="Y152" s="228"/>
      <c r="Z152" s="228"/>
      <c r="AA152" s="228"/>
      <c r="AB152" s="228"/>
    </row>
    <row r="153" spans="1:28" ht="15">
      <c r="A153" s="228"/>
      <c r="B153" s="228"/>
      <c r="C153" s="228"/>
      <c r="D153" s="228"/>
      <c r="E153" s="228"/>
      <c r="F153" s="228"/>
      <c r="G153" s="228"/>
      <c r="H153" s="228"/>
      <c r="I153" s="228"/>
      <c r="J153" s="228"/>
      <c r="K153" s="228"/>
      <c r="L153" s="228"/>
      <c r="M153" s="228"/>
      <c r="N153" s="228"/>
      <c r="O153" s="228"/>
      <c r="P153" s="228"/>
      <c r="Q153" s="228"/>
      <c r="R153" s="228"/>
      <c r="S153" s="228"/>
      <c r="T153" s="228"/>
      <c r="U153" s="228"/>
      <c r="V153" s="228"/>
      <c r="W153" s="228"/>
      <c r="X153" s="228"/>
      <c r="Y153" s="228"/>
      <c r="Z153" s="228"/>
      <c r="AA153" s="228"/>
      <c r="AB153" s="228"/>
    </row>
    <row r="154" spans="1:28" ht="15">
      <c r="A154" s="228"/>
      <c r="B154" s="228"/>
      <c r="C154" s="228"/>
      <c r="D154" s="228"/>
      <c r="E154" s="228"/>
      <c r="F154" s="228"/>
      <c r="G154" s="228"/>
      <c r="H154" s="228"/>
      <c r="I154" s="228"/>
      <c r="J154" s="228"/>
      <c r="K154" s="228"/>
      <c r="L154" s="228"/>
      <c r="M154" s="228"/>
      <c r="N154" s="228"/>
      <c r="O154" s="228"/>
      <c r="P154" s="228"/>
      <c r="Q154" s="228"/>
      <c r="R154" s="228"/>
      <c r="S154" s="228"/>
      <c r="T154" s="228"/>
      <c r="U154" s="228"/>
      <c r="V154" s="228"/>
      <c r="W154" s="228"/>
      <c r="X154" s="228"/>
      <c r="Y154" s="228"/>
      <c r="Z154" s="228"/>
      <c r="AA154" s="228"/>
      <c r="AB154" s="228"/>
    </row>
    <row r="155" spans="1:28" ht="15">
      <c r="A155" s="228"/>
      <c r="B155" s="228"/>
      <c r="C155" s="228"/>
      <c r="D155" s="228"/>
      <c r="E155" s="228"/>
      <c r="F155" s="228"/>
      <c r="G155" s="228"/>
      <c r="H155" s="228"/>
      <c r="I155" s="228"/>
      <c r="J155" s="228"/>
      <c r="K155" s="228"/>
      <c r="L155" s="228"/>
      <c r="M155" s="228"/>
      <c r="N155" s="228"/>
      <c r="O155" s="228"/>
      <c r="P155" s="228"/>
      <c r="Q155" s="228"/>
      <c r="R155" s="228"/>
      <c r="S155" s="228"/>
      <c r="T155" s="228"/>
      <c r="U155" s="228"/>
      <c r="V155" s="228"/>
      <c r="W155" s="228"/>
      <c r="X155" s="228"/>
      <c r="Y155" s="228"/>
      <c r="Z155" s="228"/>
      <c r="AA155" s="228"/>
      <c r="AB155" s="228"/>
    </row>
    <row r="156" spans="1:28" ht="15">
      <c r="A156" s="228"/>
      <c r="B156" s="228"/>
      <c r="C156" s="228"/>
      <c r="D156" s="228"/>
      <c r="E156" s="228"/>
      <c r="F156" s="228"/>
      <c r="G156" s="228"/>
      <c r="H156" s="228"/>
      <c r="I156" s="228"/>
      <c r="J156" s="228"/>
      <c r="K156" s="228"/>
      <c r="L156" s="228"/>
      <c r="M156" s="228"/>
      <c r="N156" s="228"/>
      <c r="O156" s="228"/>
      <c r="P156" s="228"/>
      <c r="Q156" s="228"/>
      <c r="R156" s="228"/>
      <c r="S156" s="228"/>
      <c r="T156" s="228"/>
      <c r="U156" s="228"/>
      <c r="V156" s="228"/>
      <c r="W156" s="228"/>
      <c r="X156" s="228"/>
      <c r="Y156" s="228"/>
      <c r="Z156" s="228"/>
      <c r="AA156" s="228"/>
      <c r="AB156" s="228"/>
    </row>
    <row r="157" spans="1:28" ht="15">
      <c r="A157" s="228"/>
      <c r="B157" s="228"/>
      <c r="C157" s="228"/>
      <c r="D157" s="228"/>
      <c r="E157" s="228"/>
      <c r="F157" s="228"/>
      <c r="G157" s="228"/>
      <c r="H157" s="228"/>
      <c r="I157" s="228"/>
      <c r="J157" s="228"/>
      <c r="K157" s="228"/>
      <c r="L157" s="228"/>
      <c r="M157" s="228"/>
      <c r="N157" s="228"/>
      <c r="O157" s="228"/>
      <c r="P157" s="228"/>
      <c r="Q157" s="228"/>
      <c r="R157" s="228"/>
      <c r="S157" s="228"/>
      <c r="T157" s="228"/>
      <c r="U157" s="228"/>
      <c r="V157" s="228"/>
      <c r="W157" s="228"/>
      <c r="X157" s="228"/>
      <c r="Y157" s="228"/>
      <c r="Z157" s="228"/>
      <c r="AA157" s="228"/>
      <c r="AB157" s="228"/>
    </row>
    <row r="158" spans="1:28" ht="15">
      <c r="A158" s="228"/>
      <c r="B158" s="228"/>
      <c r="C158" s="228"/>
      <c r="D158" s="228"/>
      <c r="E158" s="228"/>
      <c r="F158" s="228"/>
      <c r="G158" s="228"/>
      <c r="H158" s="228"/>
      <c r="I158" s="228"/>
      <c r="J158" s="228"/>
      <c r="K158" s="228"/>
      <c r="L158" s="228"/>
      <c r="M158" s="228"/>
      <c r="N158" s="228"/>
      <c r="O158" s="228"/>
      <c r="P158" s="228"/>
      <c r="Q158" s="228"/>
      <c r="R158" s="228"/>
      <c r="S158" s="228"/>
      <c r="T158" s="228"/>
      <c r="U158" s="228"/>
      <c r="V158" s="228"/>
      <c r="W158" s="228"/>
      <c r="X158" s="228"/>
      <c r="Y158" s="228"/>
      <c r="Z158" s="228"/>
      <c r="AA158" s="228"/>
      <c r="AB158" s="228"/>
    </row>
    <row r="159" spans="1:28" ht="15">
      <c r="A159" s="228"/>
      <c r="B159" s="228"/>
      <c r="C159" s="228"/>
      <c r="D159" s="228"/>
      <c r="E159" s="228"/>
      <c r="F159" s="228"/>
      <c r="G159" s="228"/>
      <c r="H159" s="228"/>
      <c r="I159" s="228"/>
      <c r="J159" s="228"/>
      <c r="K159" s="228"/>
      <c r="L159" s="228"/>
      <c r="M159" s="228"/>
      <c r="N159" s="228"/>
      <c r="O159" s="228"/>
      <c r="P159" s="228"/>
      <c r="Q159" s="228"/>
      <c r="R159" s="228"/>
      <c r="S159" s="228"/>
      <c r="T159" s="228"/>
      <c r="U159" s="228"/>
      <c r="V159" s="228"/>
      <c r="W159" s="228"/>
      <c r="X159" s="228"/>
      <c r="Y159" s="228"/>
      <c r="Z159" s="228"/>
      <c r="AA159" s="228"/>
      <c r="AB159" s="228"/>
    </row>
    <row r="160" spans="1:28" ht="15">
      <c r="A160" s="228"/>
      <c r="B160" s="228"/>
      <c r="C160" s="228"/>
      <c r="D160" s="228"/>
      <c r="E160" s="228"/>
      <c r="F160" s="228"/>
      <c r="G160" s="228"/>
      <c r="H160" s="228"/>
      <c r="I160" s="228"/>
      <c r="J160" s="228"/>
      <c r="K160" s="228"/>
      <c r="L160" s="228"/>
      <c r="M160" s="228"/>
      <c r="N160" s="228"/>
      <c r="O160" s="228"/>
      <c r="P160" s="228"/>
      <c r="Q160" s="228"/>
      <c r="R160" s="228"/>
      <c r="S160" s="228"/>
      <c r="T160" s="228"/>
      <c r="U160" s="228"/>
      <c r="V160" s="228"/>
      <c r="W160" s="228"/>
      <c r="X160" s="228"/>
      <c r="Y160" s="228"/>
      <c r="Z160" s="228"/>
      <c r="AA160" s="228"/>
      <c r="AB160" s="228"/>
    </row>
    <row r="161" spans="1:28" ht="15">
      <c r="A161" s="228"/>
      <c r="B161" s="228"/>
      <c r="C161" s="228"/>
      <c r="D161" s="228"/>
      <c r="E161" s="228"/>
      <c r="F161" s="228"/>
      <c r="G161" s="228"/>
      <c r="H161" s="228"/>
      <c r="I161" s="228"/>
      <c r="J161" s="228"/>
      <c r="K161" s="228"/>
      <c r="L161" s="228"/>
      <c r="M161" s="228"/>
      <c r="N161" s="228"/>
      <c r="O161" s="228"/>
      <c r="P161" s="228"/>
      <c r="Q161" s="228"/>
      <c r="R161" s="228"/>
      <c r="S161" s="228"/>
      <c r="T161" s="228"/>
      <c r="U161" s="228"/>
      <c r="V161" s="228"/>
      <c r="W161" s="228"/>
      <c r="X161" s="228"/>
      <c r="Y161" s="228"/>
      <c r="Z161" s="228"/>
      <c r="AA161" s="228"/>
      <c r="AB161" s="228"/>
    </row>
    <row r="162" spans="1:28" ht="15">
      <c r="A162" s="228"/>
      <c r="B162" s="228"/>
      <c r="C162" s="228"/>
      <c r="D162" s="228"/>
      <c r="E162" s="228"/>
      <c r="F162" s="228"/>
      <c r="G162" s="228"/>
      <c r="H162" s="228"/>
      <c r="I162" s="228"/>
      <c r="J162" s="228"/>
      <c r="K162" s="228"/>
      <c r="L162" s="228"/>
      <c r="M162" s="228"/>
      <c r="N162" s="228"/>
      <c r="O162" s="228"/>
      <c r="P162" s="228"/>
      <c r="Q162" s="228"/>
      <c r="R162" s="228"/>
      <c r="S162" s="228"/>
      <c r="T162" s="228"/>
      <c r="U162" s="228"/>
      <c r="V162" s="228"/>
      <c r="W162" s="228"/>
      <c r="X162" s="228"/>
      <c r="Y162" s="228"/>
      <c r="Z162" s="228"/>
      <c r="AA162" s="228"/>
      <c r="AB162" s="228"/>
    </row>
    <row r="163" spans="1:28" ht="15">
      <c r="A163" s="228"/>
      <c r="B163" s="228"/>
      <c r="C163" s="228"/>
      <c r="D163" s="228"/>
      <c r="E163" s="228"/>
      <c r="F163" s="228"/>
      <c r="G163" s="228"/>
      <c r="H163" s="228"/>
      <c r="I163" s="228"/>
      <c r="J163" s="228"/>
      <c r="K163" s="228"/>
      <c r="L163" s="228"/>
      <c r="M163" s="228"/>
      <c r="N163" s="228"/>
      <c r="O163" s="228"/>
      <c r="P163" s="228"/>
      <c r="Q163" s="228"/>
      <c r="R163" s="228"/>
      <c r="S163" s="228"/>
      <c r="T163" s="228"/>
      <c r="U163" s="228"/>
      <c r="V163" s="228"/>
      <c r="W163" s="228"/>
      <c r="X163" s="228"/>
      <c r="Y163" s="228"/>
      <c r="Z163" s="228"/>
      <c r="AA163" s="228"/>
      <c r="AB163" s="228"/>
    </row>
    <row r="164" spans="1:28" ht="15">
      <c r="A164" s="228"/>
      <c r="B164" s="228"/>
      <c r="C164" s="228"/>
      <c r="D164" s="228"/>
      <c r="E164" s="228"/>
      <c r="F164" s="228"/>
      <c r="G164" s="228"/>
      <c r="H164" s="228"/>
      <c r="I164" s="228"/>
      <c r="J164" s="228"/>
      <c r="K164" s="228"/>
      <c r="L164" s="228"/>
      <c r="M164" s="228"/>
      <c r="N164" s="228"/>
      <c r="O164" s="228"/>
      <c r="P164" s="228"/>
      <c r="Q164" s="228"/>
      <c r="R164" s="228"/>
      <c r="S164" s="228"/>
      <c r="T164" s="228"/>
      <c r="U164" s="228"/>
      <c r="V164" s="228"/>
      <c r="W164" s="228"/>
      <c r="X164" s="228"/>
      <c r="Y164" s="228"/>
      <c r="Z164" s="228"/>
      <c r="AA164" s="228"/>
      <c r="AB164" s="228"/>
    </row>
    <row r="165" spans="1:28" ht="15">
      <c r="A165" s="228"/>
      <c r="B165" s="228"/>
      <c r="C165" s="228"/>
      <c r="D165" s="228"/>
      <c r="E165" s="228"/>
      <c r="F165" s="228"/>
      <c r="G165" s="228"/>
      <c r="H165" s="228"/>
      <c r="I165" s="228"/>
      <c r="J165" s="228"/>
      <c r="K165" s="228"/>
      <c r="L165" s="228"/>
      <c r="M165" s="228"/>
      <c r="N165" s="228"/>
      <c r="O165" s="228"/>
      <c r="P165" s="228"/>
      <c r="Q165" s="228"/>
      <c r="R165" s="228"/>
      <c r="S165" s="228"/>
      <c r="T165" s="228"/>
      <c r="U165" s="228"/>
      <c r="V165" s="228"/>
      <c r="W165" s="228"/>
      <c r="X165" s="228"/>
      <c r="Y165" s="228"/>
      <c r="Z165" s="228"/>
      <c r="AA165" s="228"/>
      <c r="AB165" s="228"/>
    </row>
    <row r="166" spans="1:28" ht="15">
      <c r="A166" s="228"/>
      <c r="B166" s="228"/>
      <c r="C166" s="228"/>
      <c r="D166" s="228"/>
      <c r="E166" s="228"/>
      <c r="F166" s="228"/>
      <c r="G166" s="228"/>
      <c r="H166" s="228"/>
      <c r="I166" s="228"/>
      <c r="J166" s="228"/>
      <c r="K166" s="228"/>
      <c r="L166" s="228"/>
      <c r="M166" s="228"/>
      <c r="N166" s="228"/>
      <c r="O166" s="228"/>
      <c r="P166" s="228"/>
      <c r="Q166" s="228"/>
      <c r="R166" s="228"/>
      <c r="S166" s="228"/>
      <c r="T166" s="228"/>
      <c r="U166" s="228"/>
      <c r="V166" s="228"/>
      <c r="W166" s="228"/>
      <c r="X166" s="228"/>
      <c r="Y166" s="228"/>
      <c r="Z166" s="228"/>
      <c r="AA166" s="228"/>
      <c r="AB166" s="228"/>
    </row>
    <row r="167" spans="1:28" ht="15">
      <c r="A167" s="228"/>
      <c r="B167" s="228"/>
      <c r="C167" s="228"/>
      <c r="D167" s="228"/>
      <c r="E167" s="228"/>
      <c r="F167" s="228"/>
      <c r="G167" s="228"/>
      <c r="H167" s="228"/>
      <c r="I167" s="228"/>
      <c r="J167" s="228"/>
      <c r="K167" s="228"/>
      <c r="L167" s="228"/>
      <c r="M167" s="228"/>
      <c r="N167" s="228"/>
      <c r="O167" s="228"/>
      <c r="P167" s="228"/>
      <c r="Q167" s="228"/>
      <c r="R167" s="228"/>
      <c r="S167" s="228"/>
      <c r="T167" s="228"/>
      <c r="U167" s="228"/>
      <c r="V167" s="228"/>
      <c r="W167" s="228"/>
      <c r="X167" s="228"/>
      <c r="Y167" s="228"/>
      <c r="Z167" s="228"/>
      <c r="AA167" s="228"/>
      <c r="AB167" s="228"/>
    </row>
    <row r="168" spans="1:28" ht="15">
      <c r="A168" s="228"/>
      <c r="B168" s="228"/>
      <c r="C168" s="228"/>
      <c r="D168" s="228"/>
      <c r="E168" s="228"/>
      <c r="F168" s="228"/>
      <c r="G168" s="228"/>
      <c r="H168" s="228"/>
      <c r="I168" s="228"/>
      <c r="J168" s="228"/>
      <c r="K168" s="228"/>
      <c r="L168" s="228"/>
      <c r="M168" s="228"/>
      <c r="N168" s="228"/>
      <c r="O168" s="228"/>
      <c r="P168" s="228"/>
      <c r="Q168" s="228"/>
      <c r="R168" s="228"/>
      <c r="S168" s="228"/>
      <c r="T168" s="228"/>
      <c r="U168" s="228"/>
      <c r="V168" s="228"/>
      <c r="W168" s="228"/>
      <c r="X168" s="228"/>
      <c r="Y168" s="228"/>
      <c r="Z168" s="228"/>
      <c r="AA168" s="228"/>
      <c r="AB168" s="228"/>
    </row>
    <row r="169" spans="1:28" ht="15">
      <c r="A169" s="228"/>
      <c r="B169" s="228"/>
      <c r="C169" s="228"/>
      <c r="D169" s="228"/>
      <c r="E169" s="228"/>
      <c r="F169" s="228"/>
      <c r="G169" s="228"/>
      <c r="H169" s="228"/>
      <c r="I169" s="228"/>
      <c r="J169" s="228"/>
      <c r="K169" s="228"/>
      <c r="L169" s="228"/>
      <c r="M169" s="228"/>
      <c r="N169" s="228"/>
      <c r="O169" s="228"/>
      <c r="P169" s="228"/>
      <c r="Q169" s="228"/>
      <c r="R169" s="228"/>
      <c r="S169" s="228"/>
      <c r="T169" s="228"/>
      <c r="U169" s="228"/>
      <c r="V169" s="228"/>
      <c r="W169" s="228"/>
      <c r="X169" s="228"/>
      <c r="Y169" s="228"/>
      <c r="Z169" s="228"/>
      <c r="AA169" s="228"/>
      <c r="AB169" s="228"/>
    </row>
    <row r="170" spans="1:28" ht="15">
      <c r="A170" s="228"/>
      <c r="B170" s="228"/>
      <c r="C170" s="228"/>
      <c r="D170" s="228"/>
      <c r="E170" s="228"/>
      <c r="F170" s="228"/>
      <c r="G170" s="228"/>
      <c r="H170" s="228"/>
      <c r="I170" s="228"/>
      <c r="J170" s="228"/>
      <c r="K170" s="228"/>
      <c r="L170" s="228"/>
      <c r="M170" s="228"/>
      <c r="N170" s="228"/>
      <c r="O170" s="228"/>
      <c r="P170" s="228"/>
      <c r="Q170" s="228"/>
      <c r="R170" s="228"/>
      <c r="S170" s="228"/>
      <c r="T170" s="228"/>
      <c r="U170" s="228"/>
      <c r="V170" s="228"/>
      <c r="W170" s="228"/>
      <c r="X170" s="228"/>
      <c r="Y170" s="228"/>
      <c r="Z170" s="228"/>
      <c r="AA170" s="228"/>
      <c r="AB170" s="228"/>
    </row>
    <row r="171" spans="1:28" ht="15">
      <c r="A171" s="228"/>
      <c r="B171" s="228"/>
      <c r="C171" s="228"/>
      <c r="D171" s="228"/>
      <c r="E171" s="228"/>
      <c r="F171" s="228"/>
      <c r="G171" s="228"/>
      <c r="H171" s="228"/>
      <c r="I171" s="228"/>
      <c r="J171" s="228"/>
      <c r="K171" s="228"/>
      <c r="L171" s="228"/>
      <c r="M171" s="228"/>
      <c r="N171" s="228"/>
      <c r="O171" s="228"/>
      <c r="P171" s="228"/>
      <c r="Q171" s="228"/>
      <c r="R171" s="228"/>
      <c r="S171" s="228"/>
      <c r="T171" s="228"/>
      <c r="U171" s="228"/>
      <c r="V171" s="228"/>
      <c r="W171" s="228"/>
      <c r="X171" s="228"/>
      <c r="Y171" s="228"/>
      <c r="Z171" s="228"/>
      <c r="AA171" s="228"/>
      <c r="AB171" s="228"/>
    </row>
    <row r="172" spans="1:28" ht="15">
      <c r="A172" s="228"/>
      <c r="B172" s="228"/>
      <c r="C172" s="228"/>
      <c r="D172" s="228"/>
      <c r="E172" s="228"/>
      <c r="F172" s="228"/>
      <c r="G172" s="228"/>
      <c r="H172" s="228"/>
      <c r="I172" s="228"/>
      <c r="J172" s="228"/>
      <c r="K172" s="228"/>
      <c r="L172" s="228"/>
      <c r="M172" s="228"/>
      <c r="N172" s="228"/>
      <c r="O172" s="228"/>
      <c r="P172" s="228"/>
      <c r="Q172" s="228"/>
      <c r="R172" s="228"/>
      <c r="S172" s="228"/>
      <c r="T172" s="228"/>
      <c r="U172" s="228"/>
      <c r="V172" s="228"/>
      <c r="W172" s="228"/>
      <c r="X172" s="228"/>
      <c r="Y172" s="228"/>
      <c r="Z172" s="228"/>
      <c r="AA172" s="228"/>
      <c r="AB172" s="228"/>
    </row>
    <row r="173" spans="1:28" ht="15">
      <c r="A173" s="228"/>
      <c r="B173" s="228"/>
      <c r="C173" s="228"/>
      <c r="D173" s="228"/>
      <c r="E173" s="228"/>
      <c r="F173" s="228"/>
      <c r="G173" s="228"/>
      <c r="H173" s="228"/>
      <c r="I173" s="228"/>
      <c r="J173" s="228"/>
      <c r="K173" s="228"/>
      <c r="L173" s="228"/>
      <c r="M173" s="228"/>
      <c r="N173" s="228"/>
      <c r="O173" s="228"/>
      <c r="P173" s="228"/>
      <c r="Q173" s="228"/>
      <c r="R173" s="228"/>
      <c r="S173" s="228"/>
      <c r="T173" s="228"/>
      <c r="U173" s="228"/>
      <c r="V173" s="228"/>
      <c r="W173" s="228"/>
      <c r="X173" s="228"/>
      <c r="Y173" s="228"/>
      <c r="Z173" s="228"/>
      <c r="AA173" s="228"/>
      <c r="AB173" s="228"/>
    </row>
    <row r="174" spans="1:28" ht="15">
      <c r="A174" s="228"/>
      <c r="B174" s="228"/>
      <c r="C174" s="228"/>
      <c r="D174" s="228"/>
      <c r="E174" s="228"/>
      <c r="F174" s="228"/>
      <c r="G174" s="228"/>
      <c r="H174" s="228"/>
      <c r="I174" s="228"/>
      <c r="J174" s="228"/>
      <c r="K174" s="228"/>
      <c r="L174" s="228"/>
      <c r="M174" s="228"/>
      <c r="N174" s="228"/>
      <c r="O174" s="228"/>
      <c r="P174" s="228"/>
      <c r="Q174" s="228"/>
      <c r="R174" s="228"/>
      <c r="S174" s="228"/>
      <c r="T174" s="228"/>
      <c r="U174" s="228"/>
      <c r="V174" s="228"/>
      <c r="W174" s="228"/>
      <c r="X174" s="228"/>
      <c r="Y174" s="228"/>
      <c r="Z174" s="228"/>
      <c r="AA174" s="228"/>
      <c r="AB174" s="228"/>
    </row>
    <row r="175" spans="1:28" ht="15">
      <c r="A175" s="228"/>
      <c r="B175" s="228"/>
      <c r="C175" s="228"/>
      <c r="D175" s="228"/>
      <c r="E175" s="228"/>
      <c r="F175" s="228"/>
      <c r="G175" s="228"/>
      <c r="H175" s="228"/>
      <c r="I175" s="228"/>
      <c r="J175" s="228"/>
      <c r="K175" s="228"/>
      <c r="L175" s="228"/>
      <c r="M175" s="228"/>
      <c r="N175" s="228"/>
      <c r="O175" s="228"/>
      <c r="P175" s="228"/>
      <c r="Q175" s="228"/>
      <c r="R175" s="228"/>
      <c r="S175" s="228"/>
      <c r="T175" s="228"/>
      <c r="U175" s="228"/>
      <c r="V175" s="228"/>
      <c r="W175" s="228"/>
      <c r="X175" s="228"/>
      <c r="Y175" s="228"/>
      <c r="Z175" s="228"/>
      <c r="AA175" s="228"/>
      <c r="AB175" s="228"/>
    </row>
    <row r="176" spans="1:28" ht="15">
      <c r="A176" s="228"/>
      <c r="B176" s="228"/>
      <c r="C176" s="228"/>
      <c r="D176" s="228"/>
      <c r="E176" s="228"/>
      <c r="F176" s="228"/>
      <c r="G176" s="228"/>
      <c r="H176" s="228"/>
      <c r="I176" s="228"/>
      <c r="J176" s="228"/>
      <c r="K176" s="228"/>
      <c r="L176" s="228"/>
      <c r="M176" s="228"/>
      <c r="N176" s="228"/>
      <c r="O176" s="228"/>
      <c r="P176" s="228"/>
      <c r="Q176" s="228"/>
      <c r="R176" s="228"/>
      <c r="S176" s="228"/>
      <c r="T176" s="228"/>
      <c r="U176" s="228"/>
      <c r="V176" s="228"/>
      <c r="W176" s="228"/>
      <c r="X176" s="228"/>
      <c r="Y176" s="228"/>
      <c r="Z176" s="228"/>
      <c r="AA176" s="228"/>
      <c r="AB176" s="228"/>
    </row>
    <row r="177" spans="1:28" ht="15">
      <c r="A177" s="228"/>
      <c r="B177" s="228"/>
      <c r="C177" s="228"/>
      <c r="D177" s="228"/>
      <c r="E177" s="228"/>
      <c r="F177" s="228"/>
      <c r="G177" s="228"/>
      <c r="H177" s="228"/>
      <c r="I177" s="228"/>
      <c r="J177" s="228"/>
      <c r="K177" s="228"/>
      <c r="L177" s="228"/>
      <c r="M177" s="228"/>
      <c r="N177" s="228"/>
      <c r="O177" s="228"/>
      <c r="P177" s="228"/>
      <c r="Q177" s="228"/>
      <c r="R177" s="228"/>
      <c r="S177" s="228"/>
      <c r="T177" s="228"/>
      <c r="U177" s="228"/>
      <c r="V177" s="228"/>
      <c r="W177" s="228"/>
      <c r="X177" s="228"/>
      <c r="Y177" s="228"/>
      <c r="Z177" s="228"/>
      <c r="AA177" s="228"/>
      <c r="AB177" s="228"/>
    </row>
    <row r="178" spans="1:28" ht="15">
      <c r="A178" s="228"/>
      <c r="B178" s="228"/>
      <c r="C178" s="228"/>
      <c r="D178" s="228"/>
      <c r="E178" s="228"/>
      <c r="F178" s="228"/>
      <c r="G178" s="228"/>
      <c r="H178" s="228"/>
      <c r="I178" s="228"/>
      <c r="J178" s="228"/>
      <c r="K178" s="228"/>
      <c r="L178" s="228"/>
      <c r="M178" s="228"/>
      <c r="N178" s="228"/>
      <c r="O178" s="228"/>
      <c r="P178" s="228"/>
      <c r="Q178" s="228"/>
      <c r="R178" s="228"/>
      <c r="S178" s="228"/>
      <c r="T178" s="228"/>
      <c r="U178" s="228"/>
      <c r="V178" s="228"/>
      <c r="W178" s="228"/>
      <c r="X178" s="228"/>
      <c r="Y178" s="228"/>
      <c r="Z178" s="228"/>
      <c r="AA178" s="228"/>
      <c r="AB178" s="228"/>
    </row>
    <row r="179" spans="1:28" ht="15">
      <c r="A179" s="228"/>
      <c r="B179" s="228"/>
      <c r="C179" s="228"/>
      <c r="D179" s="228"/>
      <c r="E179" s="228"/>
      <c r="F179" s="228"/>
      <c r="G179" s="228"/>
      <c r="H179" s="228"/>
      <c r="I179" s="228"/>
      <c r="J179" s="228"/>
      <c r="K179" s="228"/>
      <c r="L179" s="228"/>
      <c r="M179" s="228"/>
      <c r="N179" s="228"/>
      <c r="O179" s="228"/>
      <c r="P179" s="228"/>
      <c r="Q179" s="228"/>
      <c r="R179" s="228"/>
      <c r="S179" s="228"/>
      <c r="T179" s="228"/>
      <c r="U179" s="228"/>
      <c r="V179" s="228"/>
      <c r="W179" s="228"/>
      <c r="X179" s="228"/>
      <c r="Y179" s="228"/>
      <c r="Z179" s="228"/>
      <c r="AA179" s="228"/>
      <c r="AB179" s="228"/>
    </row>
    <row r="180" spans="1:28" ht="15">
      <c r="A180" s="228"/>
      <c r="B180" s="228"/>
      <c r="C180" s="228"/>
      <c r="D180" s="228"/>
      <c r="E180" s="228"/>
      <c r="F180" s="228"/>
      <c r="G180" s="228"/>
      <c r="H180" s="228"/>
      <c r="I180" s="228"/>
      <c r="J180" s="228"/>
      <c r="K180" s="228"/>
      <c r="L180" s="228"/>
      <c r="M180" s="228"/>
      <c r="N180" s="228"/>
      <c r="O180" s="228"/>
      <c r="P180" s="228"/>
      <c r="Q180" s="228"/>
      <c r="R180" s="228"/>
      <c r="S180" s="228"/>
      <c r="T180" s="228"/>
      <c r="U180" s="228"/>
      <c r="V180" s="228"/>
      <c r="W180" s="228"/>
      <c r="X180" s="228"/>
      <c r="Y180" s="228"/>
      <c r="Z180" s="228"/>
      <c r="AA180" s="228"/>
      <c r="AB180" s="228"/>
    </row>
    <row r="181" spans="1:28" ht="15">
      <c r="A181" s="228"/>
      <c r="B181" s="228"/>
      <c r="C181" s="228"/>
      <c r="D181" s="228"/>
      <c r="E181" s="228"/>
      <c r="F181" s="228"/>
      <c r="G181" s="228"/>
      <c r="H181" s="228"/>
      <c r="I181" s="228"/>
      <c r="J181" s="228"/>
      <c r="K181" s="228"/>
      <c r="L181" s="228"/>
      <c r="M181" s="228"/>
      <c r="N181" s="228"/>
      <c r="O181" s="228"/>
      <c r="P181" s="228"/>
      <c r="Q181" s="228"/>
      <c r="R181" s="228"/>
      <c r="S181" s="228"/>
      <c r="T181" s="228"/>
      <c r="U181" s="228"/>
      <c r="V181" s="228"/>
      <c r="W181" s="228"/>
      <c r="X181" s="228"/>
      <c r="Y181" s="228"/>
      <c r="Z181" s="228"/>
      <c r="AA181" s="228"/>
      <c r="AB181" s="228"/>
    </row>
    <row r="182" spans="1:28" ht="15">
      <c r="A182" s="228"/>
      <c r="B182" s="228"/>
      <c r="C182" s="228"/>
      <c r="D182" s="228"/>
      <c r="E182" s="228"/>
      <c r="F182" s="228"/>
      <c r="G182" s="228"/>
      <c r="H182" s="228"/>
      <c r="I182" s="228"/>
      <c r="J182" s="228"/>
      <c r="K182" s="228"/>
      <c r="L182" s="228"/>
      <c r="M182" s="228"/>
      <c r="N182" s="228"/>
      <c r="O182" s="228"/>
      <c r="P182" s="228"/>
      <c r="Q182" s="228"/>
      <c r="R182" s="228"/>
      <c r="S182" s="228"/>
      <c r="T182" s="228"/>
      <c r="U182" s="228"/>
      <c r="V182" s="228"/>
      <c r="W182" s="228"/>
      <c r="X182" s="228"/>
      <c r="Y182" s="228"/>
      <c r="Z182" s="228"/>
      <c r="AA182" s="228"/>
      <c r="AB182" s="228"/>
    </row>
    <row r="183" spans="1:28" ht="15">
      <c r="A183" s="228"/>
      <c r="B183" s="228"/>
      <c r="C183" s="228"/>
      <c r="D183" s="228"/>
      <c r="E183" s="228"/>
      <c r="F183" s="228"/>
      <c r="G183" s="228"/>
      <c r="H183" s="228"/>
      <c r="I183" s="228"/>
      <c r="J183" s="228"/>
      <c r="K183" s="228"/>
      <c r="L183" s="228"/>
      <c r="M183" s="228"/>
      <c r="N183" s="228"/>
      <c r="O183" s="228"/>
      <c r="P183" s="228"/>
      <c r="Q183" s="228"/>
      <c r="R183" s="228"/>
      <c r="S183" s="228"/>
      <c r="T183" s="228"/>
      <c r="U183" s="228"/>
      <c r="V183" s="228"/>
      <c r="W183" s="228"/>
      <c r="X183" s="228"/>
      <c r="Y183" s="228"/>
      <c r="Z183" s="228"/>
      <c r="AA183" s="228"/>
      <c r="AB183" s="228"/>
    </row>
    <row r="184" spans="1:28" ht="15">
      <c r="A184" s="228"/>
      <c r="B184" s="228"/>
      <c r="C184" s="228"/>
      <c r="D184" s="228"/>
      <c r="E184" s="228"/>
      <c r="F184" s="228"/>
      <c r="G184" s="228"/>
      <c r="H184" s="228"/>
      <c r="I184" s="228"/>
      <c r="J184" s="228"/>
      <c r="K184" s="228"/>
      <c r="L184" s="228"/>
      <c r="M184" s="228"/>
      <c r="N184" s="228"/>
      <c r="O184" s="228"/>
      <c r="P184" s="228"/>
      <c r="Q184" s="228"/>
      <c r="R184" s="228"/>
      <c r="S184" s="228"/>
      <c r="T184" s="228"/>
      <c r="U184" s="228"/>
      <c r="V184" s="228"/>
      <c r="W184" s="228"/>
      <c r="X184" s="228"/>
      <c r="Y184" s="228"/>
      <c r="Z184" s="228"/>
      <c r="AA184" s="228"/>
      <c r="AB184" s="228"/>
    </row>
    <row r="185" spans="1:28" ht="15">
      <c r="A185" s="228"/>
      <c r="B185" s="228"/>
      <c r="C185" s="228"/>
      <c r="D185" s="228"/>
      <c r="E185" s="228"/>
      <c r="F185" s="228"/>
      <c r="G185" s="228"/>
      <c r="H185" s="228"/>
      <c r="I185" s="228"/>
      <c r="J185" s="228"/>
      <c r="K185" s="228"/>
      <c r="L185" s="228"/>
      <c r="M185" s="228"/>
      <c r="N185" s="228"/>
      <c r="O185" s="228"/>
      <c r="P185" s="228"/>
      <c r="Q185" s="228"/>
      <c r="R185" s="228"/>
      <c r="S185" s="228"/>
      <c r="T185" s="228"/>
      <c r="U185" s="228"/>
      <c r="V185" s="228"/>
      <c r="W185" s="228"/>
      <c r="X185" s="228"/>
      <c r="Y185" s="228"/>
      <c r="Z185" s="228"/>
      <c r="AA185" s="228"/>
      <c r="AB185" s="228"/>
    </row>
    <row r="186" spans="1:28" ht="15">
      <c r="A186" s="228"/>
      <c r="B186" s="228"/>
      <c r="C186" s="228"/>
      <c r="D186" s="228"/>
      <c r="E186" s="228"/>
      <c r="F186" s="228"/>
      <c r="G186" s="228"/>
      <c r="H186" s="228"/>
      <c r="I186" s="228"/>
      <c r="J186" s="228"/>
      <c r="K186" s="228"/>
      <c r="L186" s="228"/>
      <c r="M186" s="228"/>
      <c r="N186" s="228"/>
      <c r="O186" s="228"/>
      <c r="P186" s="228"/>
      <c r="Q186" s="228"/>
      <c r="R186" s="228"/>
      <c r="S186" s="228"/>
      <c r="T186" s="228"/>
      <c r="U186" s="228"/>
      <c r="V186" s="228"/>
      <c r="W186" s="228"/>
      <c r="X186" s="228"/>
      <c r="Y186" s="228"/>
      <c r="Z186" s="228"/>
      <c r="AA186" s="228"/>
      <c r="AB186" s="228"/>
    </row>
    <row r="187" spans="1:28" ht="15">
      <c r="A187" s="228"/>
      <c r="B187" s="228"/>
      <c r="C187" s="228"/>
      <c r="D187" s="228"/>
      <c r="E187" s="228"/>
      <c r="F187" s="228"/>
      <c r="G187" s="228"/>
      <c r="H187" s="228"/>
      <c r="I187" s="228"/>
      <c r="J187" s="228"/>
      <c r="K187" s="228"/>
      <c r="L187" s="228"/>
      <c r="M187" s="228"/>
      <c r="N187" s="228"/>
      <c r="O187" s="228"/>
      <c r="P187" s="228"/>
      <c r="Q187" s="228"/>
      <c r="R187" s="228"/>
      <c r="S187" s="228"/>
      <c r="T187" s="228"/>
      <c r="U187" s="228"/>
      <c r="V187" s="228"/>
      <c r="W187" s="228"/>
      <c r="X187" s="228"/>
      <c r="Y187" s="228"/>
      <c r="Z187" s="228"/>
      <c r="AA187" s="228"/>
      <c r="AB187" s="228"/>
    </row>
    <row r="188" spans="1:28" ht="15">
      <c r="A188" s="228"/>
      <c r="B188" s="228"/>
      <c r="C188" s="228"/>
      <c r="D188" s="228"/>
      <c r="E188" s="228"/>
      <c r="F188" s="228"/>
      <c r="G188" s="228"/>
      <c r="H188" s="228"/>
      <c r="I188" s="228"/>
      <c r="J188" s="228"/>
      <c r="K188" s="228"/>
      <c r="L188" s="228"/>
      <c r="M188" s="228"/>
      <c r="N188" s="228"/>
      <c r="O188" s="228"/>
      <c r="P188" s="228"/>
      <c r="Q188" s="228"/>
      <c r="R188" s="228"/>
      <c r="S188" s="228"/>
      <c r="T188" s="228"/>
      <c r="U188" s="228"/>
      <c r="V188" s="228"/>
      <c r="W188" s="228"/>
      <c r="X188" s="228"/>
      <c r="Y188" s="228"/>
      <c r="Z188" s="228"/>
      <c r="AA188" s="228"/>
      <c r="AB188" s="228"/>
    </row>
    <row r="189" spans="1:28" ht="15">
      <c r="A189" s="228"/>
      <c r="B189" s="228"/>
      <c r="C189" s="228"/>
      <c r="D189" s="228"/>
      <c r="E189" s="228"/>
      <c r="F189" s="228"/>
      <c r="G189" s="228"/>
      <c r="H189" s="228"/>
      <c r="I189" s="228"/>
      <c r="J189" s="228"/>
      <c r="K189" s="228"/>
      <c r="L189" s="228"/>
      <c r="M189" s="228"/>
      <c r="N189" s="228"/>
      <c r="O189" s="228"/>
      <c r="P189" s="228"/>
      <c r="Q189" s="228"/>
      <c r="R189" s="228"/>
      <c r="S189" s="228"/>
      <c r="T189" s="228"/>
      <c r="U189" s="228"/>
      <c r="V189" s="228"/>
      <c r="W189" s="228"/>
      <c r="X189" s="228"/>
      <c r="Y189" s="228"/>
      <c r="Z189" s="228"/>
      <c r="AA189" s="228"/>
      <c r="AB189" s="228"/>
    </row>
    <row r="190" spans="1:28" ht="15">
      <c r="A190" s="228"/>
      <c r="B190" s="228"/>
      <c r="C190" s="228"/>
      <c r="D190" s="228"/>
      <c r="E190" s="228"/>
      <c r="F190" s="228"/>
      <c r="G190" s="228"/>
      <c r="H190" s="228"/>
      <c r="I190" s="228"/>
      <c r="J190" s="228"/>
      <c r="K190" s="228"/>
      <c r="L190" s="228"/>
      <c r="M190" s="228"/>
      <c r="N190" s="228"/>
      <c r="O190" s="228"/>
      <c r="P190" s="228"/>
      <c r="Q190" s="228"/>
      <c r="R190" s="228"/>
      <c r="S190" s="228"/>
      <c r="T190" s="228"/>
      <c r="U190" s="228"/>
      <c r="V190" s="228"/>
      <c r="W190" s="228"/>
      <c r="X190" s="228"/>
      <c r="Y190" s="228"/>
      <c r="Z190" s="228"/>
      <c r="AA190" s="228"/>
      <c r="AB190" s="228"/>
    </row>
    <row r="191" spans="1:28" ht="15">
      <c r="A191" s="228"/>
      <c r="B191" s="228"/>
      <c r="C191" s="228"/>
      <c r="D191" s="228"/>
      <c r="E191" s="228"/>
      <c r="F191" s="228"/>
      <c r="G191" s="228"/>
      <c r="H191" s="228"/>
      <c r="I191" s="228"/>
      <c r="J191" s="228"/>
      <c r="K191" s="228"/>
      <c r="L191" s="228"/>
      <c r="M191" s="228"/>
      <c r="N191" s="228"/>
      <c r="O191" s="228"/>
      <c r="P191" s="228"/>
      <c r="Q191" s="228"/>
      <c r="R191" s="228"/>
      <c r="S191" s="228"/>
      <c r="T191" s="228"/>
      <c r="U191" s="228"/>
      <c r="V191" s="228"/>
      <c r="W191" s="228"/>
      <c r="X191" s="228"/>
      <c r="Y191" s="228"/>
      <c r="Z191" s="228"/>
      <c r="AA191" s="228"/>
      <c r="AB191" s="228"/>
    </row>
    <row r="192" spans="1:28" ht="15">
      <c r="A192" s="228"/>
      <c r="B192" s="228"/>
      <c r="C192" s="228"/>
      <c r="D192" s="228"/>
      <c r="E192" s="228"/>
      <c r="F192" s="228"/>
      <c r="G192" s="228"/>
      <c r="H192" s="228"/>
      <c r="I192" s="228"/>
      <c r="J192" s="228"/>
      <c r="K192" s="228"/>
      <c r="L192" s="228"/>
      <c r="M192" s="228"/>
      <c r="N192" s="228"/>
      <c r="O192" s="228"/>
      <c r="P192" s="228"/>
      <c r="Q192" s="228"/>
      <c r="R192" s="228"/>
      <c r="S192" s="228"/>
      <c r="T192" s="228"/>
      <c r="U192" s="228"/>
      <c r="V192" s="228"/>
      <c r="W192" s="228"/>
      <c r="X192" s="228"/>
      <c r="Y192" s="228"/>
      <c r="Z192" s="228"/>
      <c r="AA192" s="228"/>
      <c r="AB192" s="228"/>
    </row>
    <row r="193" spans="1:28" ht="15">
      <c r="A193" s="228"/>
      <c r="B193" s="228"/>
      <c r="C193" s="228"/>
      <c r="D193" s="228"/>
      <c r="E193" s="228"/>
      <c r="F193" s="228"/>
      <c r="G193" s="228"/>
      <c r="H193" s="228"/>
      <c r="I193" s="228"/>
      <c r="J193" s="228"/>
      <c r="K193" s="228"/>
      <c r="L193" s="228"/>
      <c r="M193" s="228"/>
      <c r="N193" s="228"/>
      <c r="O193" s="228"/>
      <c r="P193" s="228"/>
      <c r="Q193" s="228"/>
      <c r="R193" s="228"/>
      <c r="S193" s="228"/>
      <c r="T193" s="228"/>
      <c r="U193" s="228"/>
      <c r="V193" s="228"/>
      <c r="W193" s="228"/>
      <c r="X193" s="228"/>
      <c r="Y193" s="228"/>
      <c r="Z193" s="228"/>
      <c r="AA193" s="228"/>
      <c r="AB193" s="228"/>
    </row>
    <row r="194" spans="1:28" ht="15">
      <c r="A194" s="228"/>
      <c r="B194" s="228"/>
      <c r="C194" s="228"/>
      <c r="D194" s="228"/>
      <c r="E194" s="228"/>
      <c r="F194" s="228"/>
      <c r="G194" s="228"/>
      <c r="H194" s="228"/>
      <c r="I194" s="228"/>
      <c r="J194" s="228"/>
      <c r="K194" s="228"/>
      <c r="L194" s="228"/>
      <c r="M194" s="228"/>
      <c r="N194" s="228"/>
      <c r="O194" s="228"/>
      <c r="P194" s="228"/>
      <c r="Q194" s="228"/>
      <c r="R194" s="228"/>
      <c r="S194" s="228"/>
      <c r="T194" s="228"/>
      <c r="U194" s="228"/>
      <c r="V194" s="228"/>
      <c r="W194" s="228"/>
      <c r="X194" s="228"/>
      <c r="Y194" s="228"/>
      <c r="Z194" s="228"/>
      <c r="AA194" s="228"/>
      <c r="AB194" s="228"/>
    </row>
    <row r="195" spans="1:28" ht="15">
      <c r="A195" s="228"/>
      <c r="B195" s="228"/>
      <c r="C195" s="228"/>
      <c r="D195" s="228"/>
      <c r="E195" s="228"/>
      <c r="F195" s="228"/>
      <c r="G195" s="228"/>
      <c r="H195" s="228"/>
      <c r="I195" s="228"/>
      <c r="J195" s="228"/>
      <c r="K195" s="228"/>
      <c r="L195" s="228"/>
      <c r="M195" s="228"/>
      <c r="N195" s="228"/>
      <c r="O195" s="228"/>
      <c r="P195" s="228"/>
      <c r="Q195" s="228"/>
      <c r="R195" s="228"/>
      <c r="S195" s="228"/>
      <c r="T195" s="228"/>
      <c r="U195" s="228"/>
      <c r="V195" s="228"/>
      <c r="W195" s="228"/>
      <c r="X195" s="228"/>
      <c r="Y195" s="228"/>
      <c r="Z195" s="228"/>
      <c r="AA195" s="228"/>
      <c r="AB195" s="228"/>
    </row>
    <row r="196" spans="1:28" ht="15">
      <c r="A196" s="228"/>
      <c r="B196" s="228"/>
      <c r="C196" s="228"/>
      <c r="D196" s="228"/>
      <c r="E196" s="228"/>
      <c r="F196" s="228"/>
      <c r="G196" s="228"/>
      <c r="H196" s="228"/>
      <c r="I196" s="228"/>
      <c r="J196" s="228"/>
      <c r="K196" s="228"/>
      <c r="L196" s="228"/>
      <c r="M196" s="228"/>
      <c r="N196" s="228"/>
      <c r="O196" s="228"/>
      <c r="P196" s="228"/>
      <c r="Q196" s="228"/>
      <c r="R196" s="228"/>
      <c r="S196" s="228"/>
      <c r="T196" s="228"/>
      <c r="U196" s="228"/>
      <c r="V196" s="228"/>
      <c r="W196" s="228"/>
      <c r="X196" s="228"/>
      <c r="Y196" s="228"/>
      <c r="Z196" s="228"/>
      <c r="AA196" s="228"/>
      <c r="AB196" s="228"/>
    </row>
    <row r="197" spans="1:28" ht="15">
      <c r="A197" s="228"/>
      <c r="B197" s="228"/>
      <c r="C197" s="228"/>
      <c r="D197" s="228"/>
      <c r="E197" s="228"/>
      <c r="F197" s="228"/>
      <c r="G197" s="228"/>
      <c r="H197" s="228"/>
      <c r="I197" s="228"/>
      <c r="J197" s="228"/>
      <c r="K197" s="228"/>
      <c r="L197" s="228"/>
      <c r="M197" s="228"/>
      <c r="N197" s="228"/>
      <c r="O197" s="228"/>
      <c r="P197" s="228"/>
      <c r="Q197" s="228"/>
      <c r="R197" s="228"/>
      <c r="S197" s="228"/>
      <c r="T197" s="228"/>
      <c r="U197" s="228"/>
      <c r="V197" s="228"/>
      <c r="W197" s="228"/>
      <c r="X197" s="228"/>
      <c r="Y197" s="228"/>
      <c r="Z197" s="228"/>
      <c r="AA197" s="228"/>
      <c r="AB197" s="228"/>
    </row>
    <row r="198" spans="1:28" ht="15">
      <c r="A198" s="228"/>
      <c r="B198" s="228"/>
      <c r="C198" s="228"/>
      <c r="D198" s="228"/>
      <c r="E198" s="228"/>
      <c r="F198" s="228"/>
      <c r="G198" s="228"/>
      <c r="H198" s="228"/>
      <c r="I198" s="228"/>
      <c r="J198" s="228"/>
      <c r="K198" s="228"/>
      <c r="L198" s="228"/>
      <c r="M198" s="228"/>
      <c r="N198" s="228"/>
      <c r="O198" s="228"/>
      <c r="P198" s="228"/>
      <c r="Q198" s="228"/>
      <c r="R198" s="228"/>
      <c r="S198" s="228"/>
      <c r="T198" s="228"/>
      <c r="U198" s="228"/>
      <c r="V198" s="228"/>
      <c r="W198" s="228"/>
      <c r="X198" s="228"/>
      <c r="Y198" s="228"/>
      <c r="Z198" s="228"/>
      <c r="AA198" s="228"/>
      <c r="AB198" s="228"/>
    </row>
    <row r="199" spans="1:28" ht="15">
      <c r="A199" s="228"/>
      <c r="B199" s="228"/>
      <c r="C199" s="228"/>
      <c r="D199" s="228"/>
      <c r="E199" s="228"/>
      <c r="F199" s="228"/>
      <c r="G199" s="228"/>
      <c r="H199" s="228"/>
      <c r="I199" s="228"/>
      <c r="J199" s="228"/>
      <c r="K199" s="228"/>
      <c r="L199" s="228"/>
      <c r="M199" s="228"/>
      <c r="N199" s="228"/>
      <c r="O199" s="228"/>
      <c r="P199" s="228"/>
      <c r="Q199" s="228"/>
      <c r="R199" s="228"/>
      <c r="S199" s="228"/>
      <c r="T199" s="228"/>
      <c r="U199" s="228"/>
      <c r="V199" s="228"/>
      <c r="W199" s="228"/>
      <c r="X199" s="228"/>
      <c r="Y199" s="228"/>
      <c r="Z199" s="228"/>
      <c r="AA199" s="228"/>
      <c r="AB199" s="228"/>
    </row>
    <row r="200" spans="1:28" ht="15">
      <c r="A200" s="228"/>
      <c r="B200" s="228"/>
      <c r="C200" s="228"/>
      <c r="D200" s="228"/>
      <c r="E200" s="228"/>
      <c r="F200" s="228"/>
      <c r="G200" s="228"/>
      <c r="H200" s="228"/>
      <c r="I200" s="228"/>
      <c r="J200" s="228"/>
      <c r="K200" s="228"/>
      <c r="L200" s="228"/>
      <c r="M200" s="228"/>
      <c r="N200" s="228"/>
      <c r="O200" s="228"/>
      <c r="P200" s="228"/>
      <c r="Q200" s="228"/>
      <c r="R200" s="228"/>
      <c r="S200" s="228"/>
      <c r="T200" s="228"/>
      <c r="U200" s="228"/>
      <c r="V200" s="228"/>
      <c r="W200" s="228"/>
      <c r="X200" s="228"/>
      <c r="Y200" s="228"/>
      <c r="Z200" s="228"/>
      <c r="AA200" s="228"/>
      <c r="AB200" s="228"/>
    </row>
    <row r="201" spans="1:28" ht="15">
      <c r="A201" s="228"/>
      <c r="B201" s="228"/>
      <c r="C201" s="228"/>
      <c r="D201" s="228"/>
      <c r="E201" s="228"/>
      <c r="F201" s="228"/>
      <c r="G201" s="228"/>
      <c r="H201" s="228"/>
      <c r="I201" s="228"/>
      <c r="J201" s="228"/>
      <c r="K201" s="228"/>
      <c r="L201" s="228"/>
      <c r="M201" s="228"/>
      <c r="N201" s="228"/>
      <c r="O201" s="228"/>
      <c r="P201" s="228"/>
      <c r="Q201" s="228"/>
      <c r="R201" s="228"/>
      <c r="S201" s="228"/>
      <c r="T201" s="228"/>
      <c r="U201" s="228"/>
      <c r="V201" s="228"/>
      <c r="W201" s="228"/>
      <c r="X201" s="228"/>
      <c r="Y201" s="228"/>
      <c r="Z201" s="228"/>
      <c r="AA201" s="228"/>
      <c r="AB201" s="228"/>
    </row>
    <row r="202" spans="1:28" ht="15">
      <c r="A202" s="228"/>
      <c r="B202" s="228"/>
      <c r="C202" s="228"/>
      <c r="D202" s="228"/>
      <c r="E202" s="228"/>
      <c r="F202" s="228"/>
      <c r="G202" s="228"/>
      <c r="H202" s="228"/>
      <c r="I202" s="228"/>
      <c r="J202" s="228"/>
      <c r="K202" s="228"/>
      <c r="L202" s="228"/>
      <c r="M202" s="228"/>
      <c r="N202" s="228"/>
      <c r="O202" s="228"/>
      <c r="P202" s="228"/>
      <c r="Q202" s="228"/>
      <c r="R202" s="228"/>
      <c r="S202" s="228"/>
      <c r="T202" s="228"/>
      <c r="U202" s="228"/>
      <c r="V202" s="228"/>
      <c r="W202" s="228"/>
      <c r="X202" s="228"/>
      <c r="Y202" s="228"/>
      <c r="Z202" s="228"/>
      <c r="AA202" s="228"/>
      <c r="AB202" s="228"/>
    </row>
    <row r="203" spans="1:28" ht="15">
      <c r="A203" s="228"/>
      <c r="B203" s="228"/>
      <c r="C203" s="228"/>
      <c r="D203" s="228"/>
      <c r="E203" s="228"/>
      <c r="F203" s="228"/>
      <c r="G203" s="228"/>
      <c r="H203" s="228"/>
      <c r="I203" s="228"/>
      <c r="J203" s="228"/>
      <c r="K203" s="228"/>
      <c r="L203" s="228"/>
      <c r="M203" s="228"/>
      <c r="N203" s="228"/>
      <c r="O203" s="228"/>
      <c r="P203" s="228"/>
      <c r="Q203" s="228"/>
      <c r="R203" s="228"/>
      <c r="S203" s="228"/>
      <c r="T203" s="228"/>
      <c r="U203" s="228"/>
      <c r="V203" s="228"/>
      <c r="W203" s="228"/>
      <c r="X203" s="228"/>
      <c r="Y203" s="228"/>
      <c r="Z203" s="228"/>
      <c r="AA203" s="228"/>
      <c r="AB203" s="228"/>
    </row>
    <row r="204" spans="1:28" ht="15">
      <c r="A204" s="228"/>
      <c r="B204" s="228"/>
      <c r="C204" s="228"/>
      <c r="D204" s="228"/>
      <c r="E204" s="228"/>
      <c r="F204" s="228"/>
      <c r="G204" s="228"/>
      <c r="H204" s="228"/>
      <c r="I204" s="228"/>
      <c r="J204" s="228"/>
      <c r="K204" s="228"/>
      <c r="L204" s="228"/>
      <c r="M204" s="228"/>
      <c r="N204" s="228"/>
      <c r="O204" s="228"/>
      <c r="P204" s="228"/>
      <c r="Q204" s="228"/>
      <c r="R204" s="228"/>
      <c r="S204" s="228"/>
      <c r="T204" s="228"/>
      <c r="U204" s="228"/>
      <c r="V204" s="228"/>
      <c r="W204" s="228"/>
      <c r="X204" s="228"/>
      <c r="Y204" s="228"/>
      <c r="Z204" s="228"/>
      <c r="AA204" s="228"/>
      <c r="AB204" s="228"/>
    </row>
    <row r="205" spans="1:28" ht="15">
      <c r="A205" s="228"/>
      <c r="B205" s="228"/>
      <c r="C205" s="228"/>
      <c r="D205" s="228"/>
      <c r="E205" s="228"/>
      <c r="F205" s="228"/>
      <c r="G205" s="228"/>
      <c r="H205" s="228"/>
      <c r="I205" s="228"/>
      <c r="J205" s="228"/>
      <c r="K205" s="228"/>
      <c r="L205" s="228"/>
      <c r="M205" s="228"/>
      <c r="N205" s="228"/>
      <c r="O205" s="228"/>
      <c r="P205" s="228"/>
      <c r="Q205" s="228"/>
      <c r="R205" s="228"/>
      <c r="S205" s="228"/>
      <c r="T205" s="228"/>
      <c r="U205" s="228"/>
      <c r="V205" s="228"/>
      <c r="W205" s="228"/>
      <c r="X205" s="228"/>
      <c r="Y205" s="228"/>
      <c r="Z205" s="228"/>
      <c r="AA205" s="228"/>
      <c r="AB205" s="228"/>
    </row>
    <row r="206" spans="1:28" ht="15">
      <c r="A206" s="228"/>
      <c r="B206" s="228"/>
      <c r="C206" s="228"/>
      <c r="D206" s="228"/>
      <c r="E206" s="228"/>
      <c r="F206" s="228"/>
      <c r="G206" s="228"/>
      <c r="H206" s="228"/>
      <c r="I206" s="228"/>
      <c r="J206" s="228"/>
      <c r="K206" s="228"/>
      <c r="L206" s="228"/>
      <c r="M206" s="228"/>
      <c r="N206" s="228"/>
      <c r="O206" s="228"/>
      <c r="P206" s="228"/>
      <c r="Q206" s="228"/>
      <c r="R206" s="228"/>
      <c r="S206" s="228"/>
      <c r="T206" s="228"/>
      <c r="U206" s="228"/>
      <c r="V206" s="228"/>
      <c r="W206" s="228"/>
      <c r="X206" s="228"/>
      <c r="Y206" s="228"/>
      <c r="Z206" s="228"/>
      <c r="AA206" s="228"/>
      <c r="AB206" s="228"/>
    </row>
    <row r="207" spans="1:28" ht="15">
      <c r="A207" s="228"/>
      <c r="B207" s="228"/>
      <c r="C207" s="228"/>
      <c r="D207" s="228"/>
      <c r="E207" s="228"/>
      <c r="F207" s="228"/>
      <c r="G207" s="228"/>
      <c r="H207" s="228"/>
      <c r="I207" s="228"/>
      <c r="J207" s="228"/>
      <c r="K207" s="228"/>
      <c r="L207" s="228"/>
      <c r="M207" s="228"/>
      <c r="N207" s="228"/>
      <c r="O207" s="228"/>
      <c r="P207" s="228"/>
      <c r="Q207" s="228"/>
      <c r="R207" s="228"/>
      <c r="S207" s="228"/>
      <c r="T207" s="228"/>
      <c r="U207" s="228"/>
      <c r="V207" s="228"/>
      <c r="W207" s="228"/>
      <c r="X207" s="228"/>
      <c r="Y207" s="228"/>
      <c r="Z207" s="228"/>
      <c r="AA207" s="228"/>
      <c r="AB207" s="228"/>
    </row>
    <row r="208" spans="1:28" ht="15">
      <c r="A208" s="228"/>
      <c r="B208" s="228"/>
      <c r="C208" s="228"/>
      <c r="D208" s="228"/>
      <c r="E208" s="228"/>
      <c r="F208" s="228"/>
      <c r="G208" s="228"/>
      <c r="H208" s="228"/>
      <c r="I208" s="228"/>
      <c r="J208" s="228"/>
      <c r="K208" s="228"/>
      <c r="L208" s="228"/>
      <c r="M208" s="228"/>
      <c r="N208" s="228"/>
      <c r="O208" s="228"/>
      <c r="P208" s="228"/>
      <c r="Q208" s="228"/>
      <c r="R208" s="228"/>
      <c r="S208" s="228"/>
      <c r="T208" s="228"/>
      <c r="U208" s="228"/>
      <c r="V208" s="228"/>
      <c r="W208" s="228"/>
      <c r="X208" s="228"/>
      <c r="Y208" s="228"/>
      <c r="Z208" s="228"/>
      <c r="AA208" s="228"/>
      <c r="AB208" s="228"/>
    </row>
    <row r="209" spans="1:28" ht="15">
      <c r="A209" s="228"/>
      <c r="B209" s="228"/>
      <c r="C209" s="228"/>
      <c r="D209" s="228"/>
      <c r="E209" s="228"/>
      <c r="F209" s="228"/>
      <c r="G209" s="228"/>
      <c r="H209" s="228"/>
      <c r="I209" s="228"/>
      <c r="J209" s="228"/>
      <c r="K209" s="228"/>
      <c r="L209" s="228"/>
      <c r="M209" s="228"/>
      <c r="N209" s="228"/>
      <c r="O209" s="228"/>
      <c r="P209" s="228"/>
      <c r="Q209" s="228"/>
      <c r="R209" s="228"/>
      <c r="S209" s="228"/>
      <c r="T209" s="228"/>
      <c r="U209" s="228"/>
      <c r="V209" s="228"/>
      <c r="W209" s="228"/>
      <c r="X209" s="228"/>
      <c r="Y209" s="228"/>
      <c r="Z209" s="228"/>
      <c r="AA209" s="228"/>
      <c r="AB209" s="228"/>
    </row>
    <row r="210" spans="1:28" ht="15">
      <c r="A210" s="228"/>
      <c r="B210" s="228"/>
      <c r="C210" s="228"/>
      <c r="D210" s="228"/>
      <c r="E210" s="228"/>
      <c r="F210" s="228"/>
      <c r="G210" s="228"/>
      <c r="H210" s="228"/>
      <c r="I210" s="228"/>
      <c r="J210" s="228"/>
      <c r="K210" s="228"/>
      <c r="L210" s="228"/>
      <c r="M210" s="228"/>
      <c r="N210" s="228"/>
      <c r="O210" s="228"/>
      <c r="P210" s="228"/>
      <c r="Q210" s="228"/>
      <c r="R210" s="228"/>
      <c r="S210" s="228"/>
      <c r="T210" s="228"/>
      <c r="U210" s="228"/>
      <c r="V210" s="228"/>
      <c r="W210" s="228"/>
      <c r="X210" s="228"/>
      <c r="Y210" s="228"/>
      <c r="Z210" s="228"/>
      <c r="AA210" s="228"/>
      <c r="AB210" s="228"/>
    </row>
    <row r="211" spans="1:28" ht="15">
      <c r="A211" s="228"/>
      <c r="B211" s="228"/>
      <c r="C211" s="228"/>
      <c r="D211" s="228"/>
      <c r="E211" s="228"/>
      <c r="F211" s="228"/>
      <c r="G211" s="228"/>
      <c r="H211" s="228"/>
      <c r="I211" s="228"/>
      <c r="J211" s="228"/>
      <c r="K211" s="228"/>
      <c r="L211" s="228"/>
      <c r="M211" s="228"/>
      <c r="N211" s="228"/>
      <c r="O211" s="228"/>
      <c r="P211" s="228"/>
      <c r="Q211" s="228"/>
      <c r="R211" s="228"/>
      <c r="S211" s="228"/>
      <c r="T211" s="228"/>
      <c r="U211" s="228"/>
      <c r="V211" s="228"/>
      <c r="W211" s="228"/>
      <c r="X211" s="228"/>
      <c r="Y211" s="228"/>
      <c r="Z211" s="228"/>
      <c r="AA211" s="228"/>
      <c r="AB211" s="228"/>
    </row>
    <row r="212" spans="1:28" ht="15">
      <c r="A212" s="228"/>
      <c r="B212" s="228"/>
      <c r="C212" s="228"/>
      <c r="D212" s="228"/>
      <c r="E212" s="228"/>
      <c r="F212" s="228"/>
      <c r="G212" s="228"/>
      <c r="H212" s="228"/>
      <c r="I212" s="228"/>
      <c r="J212" s="228"/>
      <c r="K212" s="228"/>
      <c r="L212" s="228"/>
      <c r="M212" s="228"/>
      <c r="N212" s="228"/>
      <c r="O212" s="228"/>
      <c r="P212" s="228"/>
      <c r="Q212" s="228"/>
      <c r="R212" s="228"/>
      <c r="S212" s="228"/>
      <c r="T212" s="228"/>
      <c r="U212" s="228"/>
      <c r="V212" s="228"/>
      <c r="W212" s="228"/>
      <c r="X212" s="228"/>
      <c r="Y212" s="228"/>
      <c r="Z212" s="228"/>
      <c r="AA212" s="228"/>
      <c r="AB212" s="228"/>
    </row>
    <row r="213" spans="1:28" ht="15">
      <c r="A213" s="228"/>
      <c r="B213" s="228"/>
      <c r="C213" s="228"/>
      <c r="D213" s="228"/>
      <c r="E213" s="228"/>
      <c r="F213" s="228"/>
      <c r="G213" s="228"/>
      <c r="H213" s="228"/>
      <c r="I213" s="228"/>
      <c r="J213" s="228"/>
      <c r="K213" s="228"/>
      <c r="L213" s="228"/>
      <c r="M213" s="228"/>
      <c r="N213" s="228"/>
      <c r="O213" s="228"/>
      <c r="P213" s="228"/>
      <c r="Q213" s="228"/>
      <c r="R213" s="228"/>
      <c r="S213" s="228"/>
      <c r="T213" s="228"/>
      <c r="U213" s="228"/>
      <c r="V213" s="228"/>
      <c r="W213" s="228"/>
      <c r="X213" s="228"/>
      <c r="Y213" s="228"/>
      <c r="Z213" s="228"/>
      <c r="AA213" s="228"/>
      <c r="AB213" s="228"/>
    </row>
    <row r="214" spans="1:28" ht="15">
      <c r="A214" s="228"/>
      <c r="B214" s="228"/>
      <c r="C214" s="228"/>
      <c r="D214" s="228"/>
      <c r="E214" s="228"/>
      <c r="F214" s="228"/>
      <c r="G214" s="228"/>
      <c r="H214" s="228"/>
      <c r="I214" s="228"/>
      <c r="J214" s="228"/>
      <c r="K214" s="228"/>
      <c r="L214" s="228"/>
      <c r="M214" s="228"/>
      <c r="N214" s="228"/>
      <c r="O214" s="228"/>
      <c r="P214" s="228"/>
      <c r="Q214" s="228"/>
      <c r="R214" s="228"/>
      <c r="S214" s="228"/>
      <c r="T214" s="228"/>
      <c r="U214" s="228"/>
      <c r="V214" s="228"/>
      <c r="W214" s="228"/>
      <c r="X214" s="228"/>
      <c r="Y214" s="228"/>
      <c r="Z214" s="228"/>
      <c r="AA214" s="228"/>
      <c r="AB214" s="228"/>
    </row>
    <row r="215" spans="1:28" ht="15">
      <c r="A215" s="228"/>
      <c r="B215" s="228"/>
      <c r="C215" s="228"/>
      <c r="D215" s="228"/>
      <c r="E215" s="228"/>
      <c r="F215" s="228"/>
      <c r="G215" s="228"/>
      <c r="H215" s="228"/>
      <c r="I215" s="228"/>
      <c r="J215" s="228"/>
      <c r="K215" s="228"/>
      <c r="L215" s="228"/>
      <c r="M215" s="228"/>
      <c r="N215" s="228"/>
      <c r="O215" s="228"/>
      <c r="P215" s="228"/>
      <c r="Q215" s="228"/>
      <c r="R215" s="228"/>
      <c r="S215" s="228"/>
      <c r="T215" s="228"/>
      <c r="U215" s="228"/>
      <c r="V215" s="228"/>
      <c r="W215" s="228"/>
      <c r="X215" s="228"/>
      <c r="Y215" s="228"/>
      <c r="Z215" s="228"/>
      <c r="AA215" s="228"/>
      <c r="AB215" s="228"/>
    </row>
    <row r="216" spans="1:28" ht="15">
      <c r="A216" s="228"/>
      <c r="B216" s="228"/>
      <c r="C216" s="228"/>
      <c r="D216" s="228"/>
      <c r="E216" s="228"/>
      <c r="F216" s="228"/>
      <c r="G216" s="228"/>
      <c r="H216" s="228"/>
      <c r="I216" s="228"/>
      <c r="J216" s="228"/>
      <c r="K216" s="228"/>
      <c r="L216" s="228"/>
      <c r="M216" s="228"/>
      <c r="N216" s="228"/>
      <c r="O216" s="228"/>
      <c r="P216" s="228"/>
      <c r="Q216" s="228"/>
      <c r="R216" s="228"/>
      <c r="S216" s="228"/>
      <c r="T216" s="228"/>
      <c r="U216" s="228"/>
      <c r="V216" s="228"/>
      <c r="W216" s="228"/>
      <c r="X216" s="228"/>
      <c r="Y216" s="228"/>
      <c r="Z216" s="228"/>
      <c r="AA216" s="228"/>
      <c r="AB216" s="228"/>
    </row>
    <row r="217" spans="1:28" ht="15">
      <c r="A217" s="228"/>
      <c r="B217" s="228"/>
      <c r="C217" s="228"/>
      <c r="D217" s="228"/>
      <c r="E217" s="228"/>
      <c r="F217" s="228"/>
      <c r="G217" s="228"/>
      <c r="H217" s="228"/>
      <c r="I217" s="228"/>
      <c r="J217" s="228"/>
      <c r="K217" s="228"/>
      <c r="L217" s="228"/>
      <c r="M217" s="228"/>
      <c r="N217" s="228"/>
      <c r="O217" s="228"/>
      <c r="P217" s="228"/>
      <c r="Q217" s="228"/>
      <c r="R217" s="228"/>
      <c r="S217" s="228"/>
      <c r="T217" s="228"/>
      <c r="U217" s="228"/>
      <c r="V217" s="228"/>
      <c r="W217" s="228"/>
      <c r="X217" s="228"/>
      <c r="Y217" s="228"/>
      <c r="Z217" s="228"/>
      <c r="AA217" s="228"/>
      <c r="AB217" s="228"/>
    </row>
    <row r="218" spans="1:28" ht="15">
      <c r="A218" s="228"/>
      <c r="B218" s="228"/>
      <c r="C218" s="228"/>
      <c r="D218" s="228"/>
      <c r="E218" s="228"/>
      <c r="F218" s="228"/>
      <c r="G218" s="228"/>
      <c r="H218" s="228"/>
      <c r="I218" s="228"/>
      <c r="J218" s="228"/>
      <c r="K218" s="228"/>
      <c r="L218" s="228"/>
      <c r="M218" s="228"/>
      <c r="N218" s="228"/>
      <c r="O218" s="228"/>
      <c r="P218" s="228"/>
      <c r="Q218" s="228"/>
      <c r="R218" s="228"/>
      <c r="S218" s="228"/>
      <c r="T218" s="228"/>
      <c r="U218" s="228"/>
      <c r="V218" s="228"/>
      <c r="W218" s="228"/>
      <c r="X218" s="228"/>
      <c r="Y218" s="228"/>
      <c r="Z218" s="228"/>
      <c r="AA218" s="228"/>
      <c r="AB218" s="228"/>
    </row>
    <row r="219" spans="1:28" ht="15">
      <c r="A219" s="228"/>
      <c r="B219" s="228"/>
      <c r="C219" s="228"/>
      <c r="D219" s="228"/>
      <c r="E219" s="228"/>
      <c r="F219" s="228"/>
      <c r="G219" s="228"/>
      <c r="H219" s="228"/>
      <c r="I219" s="228"/>
      <c r="J219" s="228"/>
      <c r="K219" s="228"/>
      <c r="L219" s="228"/>
      <c r="M219" s="228"/>
      <c r="N219" s="228"/>
      <c r="O219" s="228"/>
      <c r="P219" s="228"/>
      <c r="Q219" s="228"/>
      <c r="R219" s="228"/>
      <c r="S219" s="228"/>
      <c r="T219" s="228"/>
      <c r="U219" s="228"/>
      <c r="V219" s="228"/>
      <c r="W219" s="228"/>
      <c r="X219" s="228"/>
      <c r="Y219" s="228"/>
      <c r="Z219" s="228"/>
      <c r="AA219" s="228"/>
      <c r="AB219" s="228"/>
    </row>
    <row r="220" spans="1:28" ht="15">
      <c r="A220" s="228"/>
      <c r="B220" s="228"/>
      <c r="C220" s="228"/>
      <c r="D220" s="228"/>
      <c r="E220" s="228"/>
      <c r="F220" s="228"/>
      <c r="G220" s="228"/>
      <c r="H220" s="228"/>
      <c r="I220" s="228"/>
      <c r="J220" s="228"/>
      <c r="K220" s="228"/>
      <c r="L220" s="228"/>
      <c r="M220" s="228"/>
      <c r="N220" s="228"/>
      <c r="O220" s="228"/>
      <c r="P220" s="228"/>
      <c r="Q220" s="228"/>
      <c r="R220" s="228"/>
      <c r="S220" s="228"/>
      <c r="T220" s="228"/>
      <c r="U220" s="228"/>
      <c r="V220" s="228"/>
      <c r="W220" s="228"/>
      <c r="X220" s="228"/>
      <c r="Y220" s="228"/>
      <c r="Z220" s="228"/>
      <c r="AA220" s="228"/>
      <c r="AB220" s="228"/>
    </row>
    <row r="221" spans="1:28" ht="15">
      <c r="A221" s="228"/>
      <c r="B221" s="228"/>
      <c r="C221" s="228"/>
      <c r="D221" s="228"/>
      <c r="E221" s="228"/>
      <c r="F221" s="228"/>
      <c r="G221" s="228"/>
      <c r="H221" s="228"/>
      <c r="I221" s="228"/>
      <c r="J221" s="228"/>
      <c r="K221" s="228"/>
      <c r="L221" s="228"/>
      <c r="M221" s="228"/>
      <c r="N221" s="228"/>
      <c r="O221" s="228"/>
      <c r="P221" s="228"/>
      <c r="Q221" s="228"/>
      <c r="R221" s="228"/>
      <c r="S221" s="228"/>
      <c r="T221" s="228"/>
      <c r="U221" s="228"/>
      <c r="V221" s="228"/>
      <c r="W221" s="228"/>
      <c r="X221" s="228"/>
      <c r="Y221" s="228"/>
      <c r="Z221" s="228"/>
      <c r="AA221" s="228"/>
      <c r="AB221" s="228"/>
    </row>
    <row r="222" spans="1:28" ht="15">
      <c r="A222" s="228"/>
      <c r="B222" s="228"/>
      <c r="C222" s="228"/>
      <c r="D222" s="228"/>
      <c r="E222" s="228"/>
      <c r="F222" s="228"/>
      <c r="G222" s="228"/>
      <c r="H222" s="228"/>
      <c r="I222" s="228"/>
      <c r="J222" s="228"/>
      <c r="K222" s="228"/>
      <c r="L222" s="228"/>
      <c r="M222" s="228"/>
      <c r="N222" s="228"/>
      <c r="O222" s="228"/>
      <c r="P222" s="228"/>
      <c r="Q222" s="228"/>
      <c r="R222" s="228"/>
      <c r="S222" s="228"/>
      <c r="T222" s="228"/>
      <c r="U222" s="228"/>
      <c r="V222" s="228"/>
      <c r="W222" s="228"/>
      <c r="X222" s="228"/>
      <c r="Y222" s="228"/>
      <c r="Z222" s="228"/>
      <c r="AA222" s="228"/>
      <c r="AB222" s="228"/>
    </row>
    <row r="223" spans="1:28" ht="15">
      <c r="A223" s="228"/>
      <c r="B223" s="228"/>
      <c r="C223" s="228"/>
      <c r="D223" s="228"/>
      <c r="E223" s="228"/>
      <c r="F223" s="228"/>
      <c r="G223" s="228"/>
      <c r="H223" s="228"/>
      <c r="I223" s="228"/>
      <c r="J223" s="228"/>
      <c r="K223" s="228"/>
      <c r="L223" s="228"/>
      <c r="M223" s="228"/>
      <c r="N223" s="228"/>
      <c r="O223" s="228"/>
      <c r="P223" s="228"/>
      <c r="Q223" s="228"/>
      <c r="R223" s="228"/>
      <c r="S223" s="228"/>
      <c r="T223" s="228"/>
      <c r="U223" s="228"/>
      <c r="V223" s="228"/>
      <c r="W223" s="228"/>
      <c r="X223" s="228"/>
      <c r="Y223" s="228"/>
      <c r="Z223" s="228"/>
      <c r="AA223" s="228"/>
      <c r="AB223" s="228"/>
    </row>
    <row r="224" spans="1:28" ht="15">
      <c r="A224" s="228"/>
      <c r="B224" s="228"/>
      <c r="C224" s="228"/>
      <c r="D224" s="228"/>
      <c r="E224" s="228"/>
      <c r="F224" s="228"/>
      <c r="G224" s="228"/>
      <c r="H224" s="228"/>
      <c r="I224" s="228"/>
      <c r="J224" s="228"/>
      <c r="K224" s="228"/>
      <c r="L224" s="228"/>
      <c r="M224" s="228"/>
      <c r="N224" s="228"/>
      <c r="O224" s="228"/>
      <c r="P224" s="228"/>
      <c r="Q224" s="228"/>
      <c r="R224" s="228"/>
      <c r="S224" s="228"/>
      <c r="T224" s="228"/>
      <c r="U224" s="228"/>
      <c r="V224" s="228"/>
      <c r="W224" s="228"/>
      <c r="X224" s="228"/>
      <c r="Y224" s="228"/>
      <c r="Z224" s="228"/>
      <c r="AA224" s="228"/>
      <c r="AB224" s="228"/>
    </row>
    <row r="225" spans="1:28" ht="15">
      <c r="A225" s="228"/>
      <c r="B225" s="228"/>
      <c r="C225" s="228"/>
      <c r="D225" s="228"/>
      <c r="E225" s="228"/>
      <c r="F225" s="228"/>
      <c r="G225" s="228"/>
      <c r="H225" s="228"/>
      <c r="I225" s="228"/>
      <c r="J225" s="228"/>
      <c r="K225" s="228"/>
      <c r="L225" s="228"/>
      <c r="M225" s="228"/>
      <c r="N225" s="228"/>
      <c r="O225" s="228"/>
      <c r="P225" s="228"/>
      <c r="Q225" s="228"/>
      <c r="R225" s="228"/>
      <c r="S225" s="228"/>
      <c r="T225" s="228"/>
      <c r="U225" s="228"/>
      <c r="V225" s="228"/>
      <c r="W225" s="228"/>
      <c r="X225" s="228"/>
      <c r="Y225" s="228"/>
      <c r="Z225" s="228"/>
      <c r="AA225" s="228"/>
      <c r="AB225" s="228"/>
    </row>
    <row r="226" spans="1:28" ht="15">
      <c r="A226" s="228"/>
      <c r="B226" s="228"/>
      <c r="C226" s="228"/>
      <c r="D226" s="228"/>
      <c r="E226" s="228"/>
      <c r="F226" s="228"/>
      <c r="G226" s="228"/>
      <c r="H226" s="228"/>
      <c r="I226" s="228"/>
      <c r="J226" s="228"/>
      <c r="K226" s="228"/>
      <c r="L226" s="228"/>
      <c r="M226" s="228"/>
      <c r="N226" s="228"/>
      <c r="O226" s="228"/>
      <c r="P226" s="228"/>
      <c r="Q226" s="228"/>
      <c r="R226" s="228"/>
      <c r="S226" s="228"/>
      <c r="T226" s="228"/>
      <c r="U226" s="228"/>
      <c r="V226" s="228"/>
      <c r="W226" s="228"/>
      <c r="X226" s="228"/>
      <c r="Y226" s="228"/>
      <c r="Z226" s="228"/>
      <c r="AA226" s="228"/>
      <c r="AB226" s="228"/>
    </row>
    <row r="227" spans="1:28" ht="15">
      <c r="A227" s="228"/>
      <c r="B227" s="228"/>
      <c r="C227" s="228"/>
      <c r="D227" s="228"/>
      <c r="E227" s="228"/>
      <c r="F227" s="228"/>
      <c r="G227" s="228"/>
      <c r="H227" s="228"/>
      <c r="I227" s="228"/>
      <c r="J227" s="228"/>
      <c r="K227" s="228"/>
      <c r="L227" s="228"/>
      <c r="M227" s="228"/>
      <c r="N227" s="228"/>
      <c r="O227" s="228"/>
      <c r="P227" s="228"/>
      <c r="Q227" s="228"/>
      <c r="R227" s="228"/>
      <c r="S227" s="228"/>
      <c r="T227" s="228"/>
      <c r="U227" s="228"/>
      <c r="V227" s="228"/>
      <c r="W227" s="228"/>
      <c r="X227" s="228"/>
      <c r="Y227" s="228"/>
      <c r="Z227" s="228"/>
      <c r="AA227" s="228"/>
      <c r="AB227" s="228"/>
    </row>
    <row r="228" spans="1:28" ht="15">
      <c r="A228" s="228"/>
      <c r="B228" s="228"/>
      <c r="C228" s="228"/>
      <c r="D228" s="228"/>
      <c r="E228" s="228"/>
      <c r="F228" s="228"/>
      <c r="G228" s="228"/>
      <c r="H228" s="228"/>
      <c r="I228" s="228"/>
      <c r="J228" s="228"/>
      <c r="K228" s="228"/>
      <c r="L228" s="228"/>
      <c r="M228" s="228"/>
      <c r="N228" s="228"/>
      <c r="O228" s="228"/>
      <c r="P228" s="228"/>
      <c r="Q228" s="228"/>
      <c r="R228" s="228"/>
      <c r="S228" s="228"/>
      <c r="T228" s="228"/>
      <c r="U228" s="228"/>
      <c r="V228" s="228"/>
      <c r="W228" s="228"/>
      <c r="X228" s="228"/>
      <c r="Y228" s="228"/>
      <c r="Z228" s="228"/>
      <c r="AA228" s="228"/>
      <c r="AB228" s="228"/>
    </row>
    <row r="229" spans="1:28" ht="15">
      <c r="A229" s="228"/>
      <c r="B229" s="228"/>
      <c r="C229" s="228"/>
      <c r="D229" s="228"/>
      <c r="E229" s="228"/>
      <c r="F229" s="228"/>
      <c r="G229" s="228"/>
      <c r="H229" s="228"/>
      <c r="I229" s="228"/>
      <c r="J229" s="228"/>
      <c r="K229" s="228"/>
      <c r="L229" s="228"/>
      <c r="M229" s="228"/>
      <c r="N229" s="228"/>
      <c r="O229" s="228"/>
      <c r="P229" s="228"/>
      <c r="Q229" s="228"/>
      <c r="R229" s="228"/>
      <c r="S229" s="228"/>
      <c r="T229" s="228"/>
      <c r="U229" s="228"/>
      <c r="V229" s="228"/>
      <c r="W229" s="228"/>
      <c r="X229" s="228"/>
      <c r="Y229" s="228"/>
      <c r="Z229" s="228"/>
      <c r="AA229" s="228"/>
      <c r="AB229" s="228"/>
    </row>
    <row r="230" spans="1:28" ht="15">
      <c r="A230" s="228"/>
      <c r="B230" s="228"/>
      <c r="C230" s="228"/>
      <c r="D230" s="228"/>
      <c r="E230" s="228"/>
      <c r="F230" s="228"/>
      <c r="G230" s="228"/>
      <c r="H230" s="228"/>
      <c r="I230" s="228"/>
      <c r="J230" s="228"/>
      <c r="K230" s="228"/>
      <c r="L230" s="228"/>
      <c r="M230" s="228"/>
      <c r="N230" s="228"/>
      <c r="O230" s="228"/>
      <c r="P230" s="228"/>
      <c r="Q230" s="228"/>
      <c r="R230" s="228"/>
      <c r="S230" s="228"/>
      <c r="T230" s="228"/>
      <c r="U230" s="228"/>
      <c r="V230" s="228"/>
      <c r="W230" s="228"/>
      <c r="X230" s="228"/>
      <c r="Y230" s="228"/>
      <c r="Z230" s="228"/>
      <c r="AA230" s="228"/>
      <c r="AB230" s="228"/>
    </row>
    <row r="231" spans="1:28" ht="15">
      <c r="A231" s="228"/>
      <c r="B231" s="228"/>
      <c r="C231" s="228"/>
      <c r="D231" s="228"/>
      <c r="E231" s="228"/>
      <c r="F231" s="228"/>
      <c r="G231" s="228"/>
      <c r="H231" s="228"/>
      <c r="I231" s="228"/>
      <c r="J231" s="228"/>
      <c r="K231" s="228"/>
      <c r="L231" s="228"/>
      <c r="M231" s="228"/>
      <c r="N231" s="228"/>
      <c r="O231" s="228"/>
      <c r="P231" s="228"/>
      <c r="Q231" s="228"/>
      <c r="R231" s="228"/>
      <c r="S231" s="228"/>
      <c r="T231" s="228"/>
      <c r="U231" s="228"/>
      <c r="V231" s="228"/>
      <c r="W231" s="228"/>
      <c r="X231" s="228"/>
      <c r="Y231" s="228"/>
      <c r="Z231" s="228"/>
      <c r="AA231" s="228"/>
      <c r="AB231" s="228"/>
    </row>
    <row r="232" spans="1:28" ht="15">
      <c r="A232" s="228"/>
      <c r="B232" s="228"/>
      <c r="C232" s="228"/>
      <c r="D232" s="228"/>
      <c r="E232" s="228"/>
      <c r="F232" s="228"/>
      <c r="G232" s="228"/>
      <c r="H232" s="228"/>
      <c r="I232" s="228"/>
      <c r="J232" s="228"/>
      <c r="K232" s="228"/>
      <c r="L232" s="228"/>
      <c r="M232" s="228"/>
      <c r="N232" s="228"/>
      <c r="O232" s="228"/>
      <c r="P232" s="228"/>
      <c r="Q232" s="228"/>
      <c r="R232" s="228"/>
      <c r="S232" s="228"/>
      <c r="T232" s="228"/>
      <c r="U232" s="228"/>
      <c r="V232" s="228"/>
      <c r="W232" s="228"/>
      <c r="X232" s="228"/>
      <c r="Y232" s="228"/>
      <c r="Z232" s="228"/>
      <c r="AA232" s="228"/>
      <c r="AB232" s="228"/>
    </row>
    <row r="233" spans="1:28" ht="15">
      <c r="A233" s="228"/>
      <c r="B233" s="228"/>
      <c r="C233" s="228"/>
      <c r="D233" s="228"/>
      <c r="E233" s="228"/>
      <c r="F233" s="228"/>
      <c r="G233" s="228"/>
      <c r="H233" s="228"/>
      <c r="I233" s="228"/>
      <c r="J233" s="228"/>
      <c r="K233" s="228"/>
      <c r="L233" s="228"/>
      <c r="M233" s="228"/>
      <c r="N233" s="228"/>
      <c r="O233" s="228"/>
      <c r="P233" s="228"/>
      <c r="Q233" s="228"/>
      <c r="R233" s="228"/>
      <c r="S233" s="228"/>
      <c r="T233" s="228"/>
      <c r="U233" s="228"/>
      <c r="V233" s="228"/>
      <c r="W233" s="228"/>
      <c r="X233" s="228"/>
      <c r="Y233" s="228"/>
      <c r="Z233" s="228"/>
      <c r="AA233" s="228"/>
      <c r="AB233" s="228"/>
    </row>
    <row r="234" spans="1:28" ht="15">
      <c r="A234" s="228"/>
      <c r="B234" s="228"/>
      <c r="C234" s="228"/>
      <c r="D234" s="228"/>
      <c r="E234" s="228"/>
      <c r="F234" s="228"/>
      <c r="G234" s="228"/>
      <c r="H234" s="228"/>
      <c r="I234" s="228"/>
      <c r="J234" s="228"/>
      <c r="K234" s="228"/>
      <c r="L234" s="228"/>
      <c r="M234" s="228"/>
      <c r="N234" s="228"/>
      <c r="O234" s="228"/>
      <c r="P234" s="228"/>
      <c r="Q234" s="228"/>
      <c r="R234" s="228"/>
      <c r="S234" s="228"/>
      <c r="T234" s="228"/>
      <c r="U234" s="228"/>
      <c r="V234" s="228"/>
      <c r="W234" s="228"/>
      <c r="X234" s="228"/>
      <c r="Y234" s="228"/>
      <c r="Z234" s="228"/>
      <c r="AA234" s="228"/>
      <c r="AB234" s="228"/>
    </row>
    <row r="235" spans="1:28" ht="15">
      <c r="A235" s="228"/>
      <c r="B235" s="228"/>
      <c r="C235" s="228"/>
      <c r="D235" s="228"/>
      <c r="E235" s="228"/>
      <c r="F235" s="228"/>
      <c r="G235" s="228"/>
      <c r="H235" s="228"/>
      <c r="I235" s="228"/>
      <c r="J235" s="228"/>
      <c r="K235" s="228"/>
      <c r="L235" s="228"/>
      <c r="M235" s="228"/>
      <c r="N235" s="228"/>
      <c r="O235" s="228"/>
      <c r="P235" s="228"/>
      <c r="Q235" s="228"/>
      <c r="R235" s="228"/>
      <c r="S235" s="228"/>
      <c r="T235" s="228"/>
      <c r="U235" s="228"/>
      <c r="V235" s="228"/>
      <c r="W235" s="228"/>
      <c r="X235" s="228"/>
      <c r="Y235" s="228"/>
      <c r="Z235" s="228"/>
      <c r="AA235" s="228"/>
      <c r="AB235" s="228"/>
    </row>
    <row r="236" spans="1:28" ht="15">
      <c r="A236" s="228"/>
      <c r="B236" s="228"/>
      <c r="C236" s="228"/>
      <c r="D236" s="228"/>
      <c r="E236" s="228"/>
      <c r="F236" s="228"/>
      <c r="G236" s="228"/>
      <c r="H236" s="228"/>
      <c r="I236" s="228"/>
      <c r="J236" s="228"/>
      <c r="K236" s="228"/>
      <c r="L236" s="228"/>
      <c r="M236" s="228"/>
      <c r="N236" s="228"/>
      <c r="O236" s="228"/>
      <c r="P236" s="228"/>
      <c r="Q236" s="228"/>
      <c r="R236" s="228"/>
      <c r="S236" s="228"/>
      <c r="T236" s="228"/>
      <c r="U236" s="228"/>
      <c r="V236" s="228"/>
      <c r="W236" s="228"/>
      <c r="X236" s="228"/>
      <c r="Y236" s="228"/>
      <c r="Z236" s="228"/>
      <c r="AA236" s="228"/>
      <c r="AB236" s="228"/>
    </row>
    <row r="237" spans="1:28" ht="15">
      <c r="A237" s="228"/>
      <c r="B237" s="228"/>
      <c r="C237" s="228"/>
      <c r="D237" s="228"/>
      <c r="E237" s="228"/>
      <c r="F237" s="228"/>
      <c r="G237" s="228"/>
      <c r="H237" s="228"/>
      <c r="I237" s="228"/>
      <c r="J237" s="228"/>
      <c r="K237" s="228"/>
      <c r="L237" s="228"/>
      <c r="M237" s="228"/>
      <c r="N237" s="228"/>
      <c r="O237" s="228"/>
      <c r="P237" s="228"/>
      <c r="Q237" s="228"/>
      <c r="R237" s="228"/>
      <c r="S237" s="228"/>
      <c r="T237" s="228"/>
      <c r="U237" s="228"/>
      <c r="V237" s="228"/>
      <c r="W237" s="228"/>
      <c r="X237" s="228"/>
      <c r="Y237" s="228"/>
      <c r="Z237" s="228"/>
      <c r="AA237" s="228"/>
      <c r="AB237" s="228"/>
    </row>
    <row r="238" spans="1:28" ht="15">
      <c r="A238" s="228"/>
      <c r="B238" s="228"/>
      <c r="C238" s="228"/>
      <c r="D238" s="228"/>
      <c r="E238" s="228"/>
      <c r="F238" s="228"/>
      <c r="G238" s="228"/>
      <c r="H238" s="228"/>
      <c r="I238" s="228"/>
      <c r="J238" s="228"/>
      <c r="K238" s="228"/>
      <c r="L238" s="228"/>
      <c r="M238" s="228"/>
      <c r="N238" s="228"/>
      <c r="O238" s="228"/>
      <c r="P238" s="228"/>
      <c r="Q238" s="228"/>
      <c r="R238" s="228"/>
      <c r="S238" s="228"/>
      <c r="T238" s="228"/>
      <c r="U238" s="228"/>
      <c r="V238" s="228"/>
      <c r="W238" s="228"/>
      <c r="X238" s="228"/>
      <c r="Y238" s="228"/>
      <c r="Z238" s="228"/>
      <c r="AA238" s="228"/>
      <c r="AB238" s="228"/>
    </row>
    <row r="239" spans="1:28" ht="15">
      <c r="A239" s="228"/>
      <c r="B239" s="228"/>
      <c r="C239" s="228"/>
      <c r="D239" s="228"/>
      <c r="E239" s="228"/>
      <c r="F239" s="228"/>
      <c r="G239" s="228"/>
      <c r="H239" s="228"/>
      <c r="I239" s="228"/>
      <c r="J239" s="228"/>
      <c r="K239" s="228"/>
      <c r="L239" s="228"/>
      <c r="M239" s="228"/>
      <c r="N239" s="228"/>
      <c r="O239" s="228"/>
      <c r="P239" s="228"/>
      <c r="Q239" s="228"/>
      <c r="R239" s="228"/>
      <c r="S239" s="228"/>
      <c r="T239" s="228"/>
      <c r="U239" s="228"/>
      <c r="V239" s="228"/>
      <c r="W239" s="228"/>
      <c r="X239" s="228"/>
      <c r="Y239" s="228"/>
      <c r="Z239" s="228"/>
      <c r="AA239" s="228"/>
      <c r="AB239" s="228"/>
    </row>
    <row r="240" spans="1:28" ht="15">
      <c r="A240" s="228"/>
      <c r="B240" s="228"/>
      <c r="C240" s="228"/>
      <c r="D240" s="228"/>
      <c r="E240" s="228"/>
      <c r="F240" s="228"/>
      <c r="G240" s="228"/>
      <c r="H240" s="228"/>
      <c r="I240" s="228"/>
      <c r="J240" s="228"/>
      <c r="K240" s="228"/>
      <c r="L240" s="228"/>
      <c r="M240" s="228"/>
      <c r="N240" s="228"/>
      <c r="O240" s="228"/>
      <c r="P240" s="228"/>
      <c r="Q240" s="228"/>
      <c r="R240" s="228"/>
      <c r="S240" s="228"/>
      <c r="T240" s="228"/>
      <c r="U240" s="228"/>
      <c r="V240" s="228"/>
      <c r="W240" s="228"/>
      <c r="X240" s="228"/>
      <c r="Y240" s="228"/>
      <c r="Z240" s="228"/>
      <c r="AA240" s="228"/>
      <c r="AB240" s="228"/>
    </row>
    <row r="241" spans="1:28" ht="15">
      <c r="A241" s="228"/>
      <c r="B241" s="228"/>
      <c r="C241" s="228"/>
      <c r="D241" s="228"/>
      <c r="E241" s="228"/>
      <c r="F241" s="228"/>
      <c r="G241" s="228"/>
      <c r="H241" s="228"/>
      <c r="I241" s="228"/>
      <c r="J241" s="228"/>
      <c r="K241" s="228"/>
      <c r="L241" s="228"/>
      <c r="M241" s="228"/>
      <c r="N241" s="228"/>
      <c r="O241" s="228"/>
      <c r="P241" s="228"/>
      <c r="Q241" s="228"/>
      <c r="R241" s="228"/>
      <c r="S241" s="228"/>
      <c r="T241" s="228"/>
      <c r="U241" s="228"/>
      <c r="V241" s="228"/>
      <c r="W241" s="228"/>
      <c r="X241" s="228"/>
      <c r="Y241" s="228"/>
      <c r="Z241" s="228"/>
      <c r="AA241" s="228"/>
      <c r="AB241" s="228"/>
    </row>
    <row r="242" spans="1:28" ht="15">
      <c r="A242" s="228"/>
      <c r="B242" s="228"/>
      <c r="C242" s="228"/>
      <c r="D242" s="228"/>
      <c r="E242" s="228"/>
      <c r="F242" s="228"/>
      <c r="G242" s="228"/>
      <c r="H242" s="228"/>
      <c r="I242" s="228"/>
      <c r="J242" s="228"/>
      <c r="K242" s="228"/>
      <c r="L242" s="228"/>
      <c r="M242" s="228"/>
      <c r="N242" s="228"/>
      <c r="O242" s="228"/>
      <c r="P242" s="228"/>
      <c r="Q242" s="228"/>
      <c r="R242" s="228"/>
      <c r="S242" s="228"/>
      <c r="T242" s="228"/>
      <c r="U242" s="228"/>
      <c r="V242" s="228"/>
      <c r="W242" s="228"/>
      <c r="X242" s="228"/>
      <c r="Y242" s="228"/>
      <c r="Z242" s="228"/>
      <c r="AA242" s="228"/>
      <c r="AB242" s="228"/>
    </row>
    <row r="243" spans="1:28" ht="15">
      <c r="A243" s="228"/>
      <c r="B243" s="228"/>
      <c r="C243" s="228"/>
      <c r="D243" s="228"/>
      <c r="E243" s="228"/>
      <c r="F243" s="228"/>
      <c r="G243" s="228"/>
      <c r="H243" s="228"/>
      <c r="I243" s="228"/>
      <c r="J243" s="228"/>
      <c r="K243" s="228"/>
      <c r="L243" s="228"/>
      <c r="M243" s="228"/>
      <c r="N243" s="228"/>
      <c r="O243" s="228"/>
      <c r="P243" s="228"/>
      <c r="Q243" s="228"/>
      <c r="R243" s="228"/>
      <c r="S243" s="228"/>
      <c r="T243" s="228"/>
      <c r="U243" s="228"/>
      <c r="V243" s="228"/>
      <c r="W243" s="228"/>
      <c r="X243" s="228"/>
      <c r="Y243" s="228"/>
      <c r="Z243" s="228"/>
      <c r="AA243" s="228"/>
      <c r="AB243" s="228"/>
    </row>
    <row r="244" spans="1:28" ht="15">
      <c r="A244" s="228"/>
      <c r="B244" s="228"/>
      <c r="C244" s="228"/>
      <c r="D244" s="228"/>
      <c r="E244" s="228"/>
      <c r="F244" s="228"/>
      <c r="G244" s="228"/>
      <c r="H244" s="228"/>
      <c r="I244" s="228"/>
      <c r="J244" s="228"/>
      <c r="K244" s="228"/>
      <c r="L244" s="228"/>
      <c r="M244" s="228"/>
      <c r="N244" s="228"/>
      <c r="O244" s="228"/>
      <c r="P244" s="228"/>
      <c r="Q244" s="228"/>
      <c r="R244" s="228"/>
      <c r="S244" s="228"/>
      <c r="T244" s="228"/>
      <c r="U244" s="228"/>
      <c r="V244" s="228"/>
      <c r="W244" s="228"/>
      <c r="X244" s="228"/>
      <c r="Y244" s="228"/>
      <c r="Z244" s="228"/>
      <c r="AA244" s="228"/>
      <c r="AB244" s="228"/>
    </row>
    <row r="245" spans="1:28" ht="15">
      <c r="A245" s="228"/>
      <c r="B245" s="228"/>
      <c r="C245" s="228"/>
      <c r="D245" s="228"/>
      <c r="E245" s="228"/>
      <c r="F245" s="228"/>
      <c r="G245" s="228"/>
      <c r="H245" s="228"/>
      <c r="I245" s="228"/>
      <c r="J245" s="228"/>
      <c r="K245" s="228"/>
      <c r="L245" s="228"/>
      <c r="M245" s="228"/>
      <c r="N245" s="228"/>
      <c r="O245" s="228"/>
      <c r="P245" s="228"/>
      <c r="Q245" s="228"/>
      <c r="R245" s="228"/>
      <c r="S245" s="228"/>
      <c r="T245" s="228"/>
      <c r="U245" s="228"/>
      <c r="V245" s="228"/>
      <c r="W245" s="228"/>
      <c r="X245" s="228"/>
      <c r="Y245" s="228"/>
      <c r="Z245" s="228"/>
      <c r="AA245" s="228"/>
      <c r="AB245" s="228"/>
    </row>
    <row r="246" spans="1:28" ht="15">
      <c r="A246" s="228"/>
      <c r="B246" s="228"/>
      <c r="C246" s="228"/>
      <c r="D246" s="228"/>
      <c r="E246" s="228"/>
      <c r="F246" s="228"/>
      <c r="G246" s="228"/>
      <c r="H246" s="228"/>
      <c r="I246" s="228"/>
      <c r="J246" s="228"/>
      <c r="K246" s="228"/>
      <c r="L246" s="228"/>
      <c r="M246" s="228"/>
      <c r="N246" s="228"/>
      <c r="O246" s="228"/>
      <c r="P246" s="228"/>
      <c r="Q246" s="228"/>
      <c r="R246" s="228"/>
      <c r="S246" s="228"/>
      <c r="T246" s="228"/>
      <c r="U246" s="228"/>
      <c r="V246" s="228"/>
      <c r="W246" s="228"/>
      <c r="X246" s="228"/>
      <c r="Y246" s="228"/>
      <c r="Z246" s="228"/>
      <c r="AA246" s="228"/>
      <c r="AB246" s="228"/>
    </row>
    <row r="247" spans="1:28" ht="15">
      <c r="A247" s="228"/>
      <c r="B247" s="228"/>
      <c r="C247" s="228"/>
      <c r="D247" s="228"/>
      <c r="E247" s="228"/>
      <c r="F247" s="228"/>
      <c r="G247" s="228"/>
      <c r="H247" s="228"/>
      <c r="I247" s="228"/>
      <c r="J247" s="228"/>
      <c r="K247" s="228"/>
      <c r="L247" s="228"/>
      <c r="M247" s="228"/>
      <c r="N247" s="228"/>
      <c r="O247" s="228"/>
      <c r="P247" s="228"/>
      <c r="Q247" s="228"/>
      <c r="R247" s="228"/>
      <c r="S247" s="228"/>
      <c r="T247" s="228"/>
      <c r="U247" s="228"/>
      <c r="V247" s="228"/>
      <c r="W247" s="228"/>
      <c r="X247" s="228"/>
      <c r="Y247" s="228"/>
      <c r="Z247" s="228"/>
      <c r="AA247" s="228"/>
      <c r="AB247" s="228"/>
    </row>
    <row r="248" spans="1:28" ht="15">
      <c r="A248" s="228"/>
      <c r="B248" s="228"/>
      <c r="C248" s="228"/>
      <c r="D248" s="228"/>
      <c r="E248" s="228"/>
      <c r="F248" s="228"/>
      <c r="G248" s="228"/>
      <c r="H248" s="228"/>
      <c r="I248" s="228"/>
      <c r="J248" s="228"/>
      <c r="K248" s="228"/>
      <c r="L248" s="228"/>
      <c r="M248" s="228"/>
      <c r="N248" s="228"/>
      <c r="O248" s="228"/>
      <c r="P248" s="228"/>
      <c r="Q248" s="228"/>
      <c r="R248" s="228"/>
      <c r="S248" s="228"/>
      <c r="T248" s="228"/>
      <c r="U248" s="228"/>
      <c r="V248" s="228"/>
      <c r="W248" s="228"/>
      <c r="X248" s="228"/>
      <c r="Y248" s="228"/>
      <c r="Z248" s="228"/>
      <c r="AA248" s="228"/>
      <c r="AB248" s="228"/>
    </row>
    <row r="249" spans="1:28" ht="15">
      <c r="A249" s="228"/>
      <c r="B249" s="228"/>
      <c r="C249" s="228"/>
      <c r="D249" s="228"/>
      <c r="E249" s="228"/>
      <c r="F249" s="228"/>
      <c r="G249" s="228"/>
      <c r="H249" s="228"/>
      <c r="I249" s="228"/>
      <c r="J249" s="228"/>
      <c r="K249" s="228"/>
      <c r="L249" s="228"/>
      <c r="M249" s="228"/>
      <c r="N249" s="228"/>
      <c r="O249" s="228"/>
      <c r="P249" s="228"/>
      <c r="Q249" s="228"/>
      <c r="R249" s="228"/>
      <c r="S249" s="228"/>
      <c r="T249" s="228"/>
      <c r="U249" s="228"/>
      <c r="V249" s="228"/>
      <c r="W249" s="228"/>
      <c r="X249" s="228"/>
      <c r="Y249" s="228"/>
      <c r="Z249" s="228"/>
      <c r="AA249" s="228"/>
      <c r="AB249" s="228"/>
    </row>
    <row r="250" spans="1:28" ht="15">
      <c r="A250" s="228"/>
      <c r="B250" s="228"/>
      <c r="C250" s="228"/>
      <c r="D250" s="228"/>
      <c r="E250" s="228"/>
      <c r="F250" s="228"/>
      <c r="G250" s="228"/>
      <c r="H250" s="228"/>
      <c r="I250" s="228"/>
      <c r="J250" s="228"/>
      <c r="K250" s="228"/>
      <c r="L250" s="228"/>
      <c r="M250" s="228"/>
      <c r="N250" s="228"/>
      <c r="O250" s="228"/>
      <c r="P250" s="228"/>
      <c r="Q250" s="228"/>
      <c r="R250" s="228"/>
      <c r="S250" s="228"/>
      <c r="T250" s="228"/>
      <c r="U250" s="228"/>
      <c r="V250" s="228"/>
      <c r="W250" s="228"/>
      <c r="X250" s="228"/>
      <c r="Y250" s="228"/>
      <c r="Z250" s="228"/>
      <c r="AA250" s="228"/>
      <c r="AB250" s="228"/>
    </row>
    <row r="251" spans="1:28" ht="15">
      <c r="A251" s="228"/>
      <c r="B251" s="228"/>
      <c r="C251" s="228"/>
      <c r="D251" s="228"/>
      <c r="E251" s="228"/>
      <c r="F251" s="228"/>
      <c r="G251" s="228"/>
      <c r="H251" s="228"/>
      <c r="I251" s="228"/>
      <c r="J251" s="228"/>
      <c r="K251" s="228"/>
      <c r="L251" s="228"/>
      <c r="M251" s="228"/>
      <c r="N251" s="228"/>
      <c r="O251" s="228"/>
      <c r="P251" s="228"/>
      <c r="Q251" s="228"/>
      <c r="R251" s="228"/>
      <c r="S251" s="228"/>
      <c r="T251" s="228"/>
      <c r="U251" s="228"/>
      <c r="V251" s="228"/>
      <c r="W251" s="228"/>
      <c r="X251" s="228"/>
      <c r="Y251" s="228"/>
      <c r="Z251" s="228"/>
      <c r="AA251" s="228"/>
      <c r="AB251" s="228"/>
    </row>
    <row r="252" spans="1:28" ht="15">
      <c r="A252" s="228"/>
      <c r="B252" s="228"/>
      <c r="C252" s="228"/>
      <c r="D252" s="228"/>
      <c r="E252" s="228"/>
      <c r="F252" s="228"/>
      <c r="G252" s="228"/>
      <c r="H252" s="228"/>
      <c r="I252" s="228"/>
      <c r="J252" s="228"/>
      <c r="K252" s="228"/>
      <c r="L252" s="228"/>
      <c r="M252" s="228"/>
      <c r="N252" s="228"/>
      <c r="O252" s="228"/>
      <c r="P252" s="228"/>
      <c r="Q252" s="228"/>
      <c r="R252" s="228"/>
      <c r="S252" s="228"/>
      <c r="T252" s="228"/>
      <c r="U252" s="228"/>
      <c r="V252" s="228"/>
      <c r="W252" s="228"/>
      <c r="X252" s="228"/>
      <c r="Y252" s="228"/>
      <c r="Z252" s="228"/>
      <c r="AA252" s="228"/>
      <c r="AB252" s="228"/>
    </row>
    <row r="253" spans="1:28" ht="15">
      <c r="A253" s="228"/>
      <c r="B253" s="228"/>
      <c r="C253" s="228"/>
      <c r="D253" s="228"/>
      <c r="E253" s="228"/>
      <c r="F253" s="228"/>
      <c r="G253" s="228"/>
      <c r="H253" s="228"/>
      <c r="I253" s="228"/>
      <c r="J253" s="228"/>
      <c r="K253" s="228"/>
      <c r="L253" s="228"/>
      <c r="M253" s="228"/>
      <c r="N253" s="228"/>
      <c r="O253" s="228"/>
      <c r="P253" s="228"/>
      <c r="Q253" s="228"/>
      <c r="R253" s="228"/>
      <c r="S253" s="228"/>
      <c r="T253" s="228"/>
      <c r="U253" s="228"/>
      <c r="V253" s="228"/>
      <c r="W253" s="228"/>
      <c r="X253" s="228"/>
      <c r="Y253" s="228"/>
      <c r="Z253" s="228"/>
      <c r="AA253" s="228"/>
      <c r="AB253" s="228"/>
    </row>
    <row r="254" spans="1:28" ht="15">
      <c r="A254" s="228"/>
      <c r="B254" s="228"/>
      <c r="C254" s="228"/>
      <c r="D254" s="228"/>
      <c r="E254" s="228"/>
      <c r="F254" s="228"/>
      <c r="G254" s="228"/>
      <c r="H254" s="228"/>
      <c r="I254" s="228"/>
      <c r="J254" s="228"/>
      <c r="K254" s="228"/>
      <c r="L254" s="228"/>
      <c r="M254" s="228"/>
      <c r="N254" s="228"/>
      <c r="O254" s="228"/>
      <c r="P254" s="228"/>
      <c r="Q254" s="228"/>
      <c r="R254" s="228"/>
      <c r="S254" s="228"/>
      <c r="T254" s="228"/>
      <c r="U254" s="228"/>
      <c r="V254" s="228"/>
      <c r="W254" s="228"/>
      <c r="X254" s="228"/>
      <c r="Y254" s="228"/>
      <c r="Z254" s="228"/>
      <c r="AA254" s="228"/>
      <c r="AB254" s="228"/>
    </row>
    <row r="255" spans="1:28" ht="15">
      <c r="A255" s="228"/>
      <c r="B255" s="228"/>
      <c r="C255" s="228"/>
      <c r="D255" s="228"/>
      <c r="E255" s="228"/>
      <c r="F255" s="228"/>
      <c r="G255" s="228"/>
      <c r="H255" s="228"/>
      <c r="I255" s="228"/>
      <c r="J255" s="228"/>
      <c r="K255" s="228"/>
      <c r="L255" s="228"/>
      <c r="M255" s="228"/>
      <c r="N255" s="228"/>
      <c r="O255" s="228"/>
      <c r="P255" s="228"/>
      <c r="Q255" s="228"/>
      <c r="R255" s="228"/>
      <c r="S255" s="228"/>
      <c r="T255" s="228"/>
      <c r="U255" s="228"/>
      <c r="V255" s="228"/>
      <c r="W255" s="228"/>
      <c r="X255" s="228"/>
      <c r="Y255" s="228"/>
      <c r="Z255" s="228"/>
      <c r="AA255" s="228"/>
      <c r="AB255" s="228"/>
    </row>
    <row r="256" spans="1:28" ht="15">
      <c r="A256" s="228"/>
      <c r="B256" s="228"/>
      <c r="C256" s="228"/>
      <c r="D256" s="228"/>
      <c r="E256" s="228"/>
      <c r="F256" s="228"/>
      <c r="G256" s="228"/>
      <c r="H256" s="228"/>
      <c r="I256" s="228"/>
      <c r="J256" s="228"/>
      <c r="K256" s="228"/>
      <c r="L256" s="228"/>
      <c r="M256" s="228"/>
      <c r="N256" s="228"/>
      <c r="O256" s="228"/>
      <c r="P256" s="228"/>
      <c r="Q256" s="228"/>
      <c r="R256" s="228"/>
      <c r="S256" s="228"/>
      <c r="T256" s="228"/>
      <c r="U256" s="228"/>
      <c r="V256" s="228"/>
      <c r="W256" s="228"/>
      <c r="X256" s="228"/>
      <c r="Y256" s="228"/>
      <c r="Z256" s="228"/>
      <c r="AA256" s="228"/>
      <c r="AB256" s="228"/>
    </row>
    <row r="257" spans="1:28" ht="15">
      <c r="A257" s="228"/>
      <c r="B257" s="228"/>
      <c r="C257" s="228"/>
      <c r="D257" s="228"/>
      <c r="E257" s="228"/>
      <c r="F257" s="228"/>
      <c r="G257" s="228"/>
      <c r="H257" s="228"/>
      <c r="I257" s="228"/>
      <c r="J257" s="228"/>
      <c r="K257" s="228"/>
      <c r="L257" s="228"/>
      <c r="M257" s="228"/>
      <c r="N257" s="228"/>
      <c r="O257" s="228"/>
      <c r="P257" s="228"/>
      <c r="Q257" s="228"/>
      <c r="R257" s="228"/>
      <c r="S257" s="228"/>
      <c r="T257" s="228"/>
      <c r="U257" s="228"/>
      <c r="V257" s="228"/>
      <c r="W257" s="228"/>
      <c r="X257" s="228"/>
      <c r="Y257" s="228"/>
      <c r="Z257" s="228"/>
      <c r="AA257" s="228"/>
      <c r="AB257" s="228"/>
    </row>
    <row r="258" spans="1:28" ht="15">
      <c r="A258" s="228"/>
      <c r="B258" s="228"/>
      <c r="C258" s="228"/>
      <c r="D258" s="228"/>
      <c r="E258" s="228"/>
      <c r="F258" s="228"/>
      <c r="G258" s="228"/>
      <c r="H258" s="228"/>
      <c r="I258" s="228"/>
      <c r="J258" s="228"/>
      <c r="K258" s="228"/>
      <c r="L258" s="228"/>
      <c r="M258" s="228"/>
      <c r="N258" s="228"/>
      <c r="O258" s="228"/>
      <c r="P258" s="228"/>
      <c r="Q258" s="228"/>
      <c r="R258" s="228"/>
      <c r="S258" s="228"/>
      <c r="T258" s="228"/>
      <c r="U258" s="228"/>
      <c r="V258" s="228"/>
      <c r="W258" s="228"/>
      <c r="X258" s="228"/>
      <c r="Y258" s="228"/>
      <c r="Z258" s="228"/>
      <c r="AA258" s="228"/>
      <c r="AB258" s="228"/>
    </row>
    <row r="259" spans="1:28" ht="15">
      <c r="A259" s="228"/>
      <c r="B259" s="228"/>
      <c r="C259" s="228"/>
      <c r="D259" s="228"/>
      <c r="E259" s="228"/>
      <c r="F259" s="228"/>
      <c r="G259" s="228"/>
      <c r="H259" s="228"/>
      <c r="I259" s="228"/>
      <c r="J259" s="228"/>
      <c r="K259" s="228"/>
      <c r="L259" s="228"/>
      <c r="M259" s="228"/>
      <c r="N259" s="228"/>
      <c r="O259" s="228"/>
      <c r="P259" s="228"/>
      <c r="Q259" s="228"/>
      <c r="R259" s="228"/>
      <c r="S259" s="228"/>
      <c r="T259" s="228"/>
      <c r="U259" s="228"/>
      <c r="V259" s="228"/>
      <c r="W259" s="228"/>
      <c r="X259" s="228"/>
      <c r="Y259" s="228"/>
      <c r="Z259" s="228"/>
      <c r="AA259" s="228"/>
      <c r="AB259" s="228"/>
    </row>
    <row r="260" spans="1:28" ht="15">
      <c r="A260" s="228"/>
      <c r="B260" s="228"/>
      <c r="C260" s="228"/>
      <c r="D260" s="228"/>
      <c r="E260" s="228"/>
      <c r="F260" s="228"/>
      <c r="G260" s="228"/>
      <c r="H260" s="228"/>
      <c r="I260" s="228"/>
      <c r="J260" s="228"/>
      <c r="K260" s="228"/>
      <c r="L260" s="228"/>
      <c r="M260" s="228"/>
      <c r="N260" s="228"/>
      <c r="O260" s="228"/>
      <c r="P260" s="228"/>
      <c r="Q260" s="228"/>
      <c r="R260" s="228"/>
      <c r="S260" s="228"/>
      <c r="T260" s="228"/>
      <c r="U260" s="228"/>
      <c r="V260" s="228"/>
      <c r="W260" s="228"/>
      <c r="X260" s="228"/>
      <c r="Y260" s="228"/>
      <c r="Z260" s="228"/>
      <c r="AA260" s="228"/>
      <c r="AB260" s="228"/>
    </row>
    <row r="261" spans="1:28" ht="15">
      <c r="A261" s="228"/>
      <c r="B261" s="228"/>
      <c r="C261" s="228"/>
      <c r="D261" s="228"/>
      <c r="E261" s="228"/>
      <c r="F261" s="228"/>
      <c r="G261" s="228"/>
      <c r="H261" s="228"/>
      <c r="I261" s="228"/>
      <c r="J261" s="228"/>
      <c r="K261" s="228"/>
      <c r="L261" s="228"/>
      <c r="M261" s="228"/>
      <c r="N261" s="228"/>
      <c r="O261" s="228"/>
      <c r="P261" s="228"/>
      <c r="Q261" s="228"/>
      <c r="R261" s="228"/>
      <c r="S261" s="228"/>
      <c r="T261" s="228"/>
      <c r="U261" s="228"/>
      <c r="V261" s="228"/>
      <c r="W261" s="228"/>
      <c r="X261" s="228"/>
      <c r="Y261" s="228"/>
      <c r="Z261" s="228"/>
      <c r="AA261" s="228"/>
      <c r="AB261" s="228"/>
    </row>
    <row r="262" spans="1:28" ht="15">
      <c r="A262" s="228"/>
      <c r="B262" s="228"/>
      <c r="C262" s="228"/>
      <c r="D262" s="228"/>
      <c r="E262" s="228"/>
      <c r="F262" s="228"/>
      <c r="G262" s="228"/>
      <c r="H262" s="228"/>
      <c r="I262" s="228"/>
      <c r="J262" s="228"/>
      <c r="K262" s="228"/>
      <c r="L262" s="228"/>
      <c r="M262" s="228"/>
      <c r="N262" s="228"/>
      <c r="O262" s="228"/>
      <c r="P262" s="228"/>
      <c r="Q262" s="228"/>
      <c r="R262" s="228"/>
      <c r="S262" s="228"/>
      <c r="T262" s="228"/>
      <c r="U262" s="228"/>
      <c r="V262" s="228"/>
      <c r="W262" s="228"/>
      <c r="X262" s="228"/>
      <c r="Y262" s="228"/>
      <c r="Z262" s="228"/>
      <c r="AA262" s="228"/>
      <c r="AB262" s="228"/>
    </row>
    <row r="263" spans="1:28" ht="15">
      <c r="A263" s="228"/>
      <c r="B263" s="228"/>
      <c r="C263" s="228"/>
      <c r="D263" s="228"/>
      <c r="E263" s="228"/>
      <c r="F263" s="228"/>
      <c r="G263" s="228"/>
      <c r="H263" s="228"/>
      <c r="I263" s="228"/>
      <c r="J263" s="228"/>
      <c r="K263" s="228"/>
      <c r="L263" s="228"/>
      <c r="M263" s="228"/>
      <c r="N263" s="228"/>
      <c r="O263" s="228"/>
      <c r="P263" s="228"/>
      <c r="Q263" s="228"/>
      <c r="R263" s="228"/>
      <c r="S263" s="228"/>
      <c r="T263" s="228"/>
      <c r="U263" s="228"/>
      <c r="V263" s="228"/>
      <c r="W263" s="228"/>
      <c r="X263" s="228"/>
      <c r="Y263" s="228"/>
      <c r="Z263" s="228"/>
      <c r="AA263" s="228"/>
      <c r="AB263" s="228"/>
    </row>
    <row r="264" spans="1:28" ht="15">
      <c r="A264" s="228"/>
      <c r="B264" s="228"/>
      <c r="C264" s="228"/>
      <c r="D264" s="228"/>
      <c r="E264" s="228"/>
      <c r="F264" s="228"/>
      <c r="G264" s="228"/>
      <c r="H264" s="228"/>
      <c r="I264" s="228"/>
      <c r="J264" s="228"/>
      <c r="K264" s="228"/>
      <c r="L264" s="228"/>
      <c r="M264" s="228"/>
      <c r="N264" s="228"/>
      <c r="O264" s="228"/>
      <c r="P264" s="228"/>
      <c r="Q264" s="228"/>
      <c r="R264" s="228"/>
      <c r="S264" s="228"/>
      <c r="T264" s="228"/>
      <c r="U264" s="228"/>
      <c r="V264" s="228"/>
      <c r="W264" s="228"/>
      <c r="X264" s="228"/>
      <c r="Y264" s="228"/>
      <c r="Z264" s="228"/>
      <c r="AA264" s="228"/>
      <c r="AB264" s="228"/>
    </row>
    <row r="265" spans="1:28" ht="15">
      <c r="A265" s="228"/>
      <c r="B265" s="228"/>
      <c r="C265" s="228"/>
      <c r="D265" s="228"/>
      <c r="E265" s="228"/>
      <c r="F265" s="228"/>
      <c r="G265" s="228"/>
      <c r="H265" s="228"/>
      <c r="I265" s="228"/>
      <c r="J265" s="228"/>
      <c r="K265" s="228"/>
      <c r="L265" s="228"/>
      <c r="M265" s="228"/>
      <c r="N265" s="228"/>
      <c r="O265" s="228"/>
      <c r="P265" s="228"/>
      <c r="Q265" s="228"/>
      <c r="R265" s="228"/>
      <c r="S265" s="228"/>
      <c r="T265" s="228"/>
      <c r="U265" s="228"/>
      <c r="V265" s="228"/>
      <c r="W265" s="228"/>
      <c r="X265" s="228"/>
      <c r="Y265" s="228"/>
      <c r="Z265" s="228"/>
      <c r="AA265" s="228"/>
      <c r="AB265" s="228"/>
    </row>
    <row r="266" spans="1:28" ht="15">
      <c r="A266" s="228"/>
      <c r="B266" s="228"/>
      <c r="C266" s="228"/>
      <c r="D266" s="228"/>
      <c r="E266" s="228"/>
      <c r="F266" s="228"/>
      <c r="G266" s="228"/>
      <c r="H266" s="228"/>
      <c r="I266" s="228"/>
      <c r="J266" s="228"/>
      <c r="K266" s="228"/>
      <c r="L266" s="228"/>
      <c r="M266" s="228"/>
      <c r="N266" s="228"/>
      <c r="O266" s="228"/>
      <c r="P266" s="228"/>
      <c r="Q266" s="228"/>
      <c r="R266" s="228"/>
      <c r="S266" s="228"/>
      <c r="T266" s="228"/>
      <c r="U266" s="228"/>
      <c r="V266" s="228"/>
      <c r="W266" s="228"/>
      <c r="X266" s="228"/>
      <c r="Y266" s="228"/>
      <c r="Z266" s="228"/>
      <c r="AA266" s="228"/>
      <c r="AB266" s="228"/>
    </row>
    <row r="267" spans="1:28" ht="15">
      <c r="A267" s="228"/>
      <c r="B267" s="228"/>
      <c r="C267" s="228"/>
      <c r="D267" s="228"/>
      <c r="E267" s="228"/>
      <c r="F267" s="228"/>
      <c r="G267" s="228"/>
      <c r="H267" s="228"/>
      <c r="I267" s="228"/>
      <c r="J267" s="228"/>
      <c r="K267" s="228"/>
      <c r="L267" s="228"/>
      <c r="M267" s="228"/>
      <c r="N267" s="228"/>
      <c r="O267" s="228"/>
      <c r="P267" s="228"/>
      <c r="Q267" s="228"/>
      <c r="R267" s="228"/>
      <c r="S267" s="228"/>
      <c r="T267" s="228"/>
      <c r="U267" s="228"/>
      <c r="V267" s="228"/>
      <c r="W267" s="228"/>
      <c r="X267" s="228"/>
      <c r="Y267" s="228"/>
      <c r="Z267" s="228"/>
      <c r="AA267" s="228"/>
      <c r="AB267" s="228"/>
    </row>
    <row r="268" spans="1:28" ht="15">
      <c r="A268" s="228"/>
      <c r="B268" s="228"/>
      <c r="C268" s="228"/>
      <c r="D268" s="228"/>
      <c r="E268" s="228"/>
      <c r="F268" s="228"/>
      <c r="G268" s="228"/>
      <c r="H268" s="228"/>
      <c r="I268" s="228"/>
      <c r="J268" s="228"/>
      <c r="K268" s="228"/>
      <c r="L268" s="228"/>
      <c r="M268" s="228"/>
      <c r="N268" s="228"/>
      <c r="O268" s="228"/>
      <c r="P268" s="228"/>
      <c r="Q268" s="228"/>
      <c r="R268" s="228"/>
      <c r="S268" s="228"/>
      <c r="T268" s="228"/>
      <c r="U268" s="228"/>
      <c r="V268" s="228"/>
      <c r="W268" s="228"/>
      <c r="X268" s="228"/>
      <c r="Y268" s="228"/>
      <c r="Z268" s="228"/>
      <c r="AA268" s="228"/>
      <c r="AB268" s="228"/>
    </row>
    <row r="269" spans="1:28" ht="15">
      <c r="A269" s="228"/>
      <c r="B269" s="228"/>
      <c r="C269" s="228"/>
      <c r="D269" s="228"/>
      <c r="E269" s="228"/>
      <c r="F269" s="228"/>
      <c r="G269" s="228"/>
      <c r="H269" s="228"/>
      <c r="I269" s="228"/>
      <c r="J269" s="228"/>
      <c r="K269" s="228"/>
      <c r="L269" s="228"/>
      <c r="M269" s="228"/>
      <c r="N269" s="228"/>
      <c r="O269" s="228"/>
      <c r="P269" s="228"/>
      <c r="Q269" s="228"/>
      <c r="R269" s="228"/>
      <c r="S269" s="228"/>
      <c r="T269" s="228"/>
      <c r="U269" s="228"/>
      <c r="V269" s="228"/>
      <c r="W269" s="228"/>
      <c r="X269" s="228"/>
      <c r="Y269" s="228"/>
      <c r="Z269" s="228"/>
      <c r="AA269" s="228"/>
      <c r="AB269" s="228"/>
    </row>
    <row r="270" spans="1:28" ht="15">
      <c r="A270" s="228"/>
      <c r="B270" s="228"/>
      <c r="C270" s="228"/>
      <c r="D270" s="228"/>
      <c r="E270" s="228"/>
      <c r="F270" s="228"/>
      <c r="G270" s="228"/>
      <c r="H270" s="228"/>
      <c r="I270" s="228"/>
      <c r="J270" s="228"/>
      <c r="K270" s="228"/>
      <c r="L270" s="228"/>
      <c r="M270" s="228"/>
      <c r="N270" s="228"/>
      <c r="O270" s="228"/>
      <c r="P270" s="228"/>
      <c r="Q270" s="228"/>
      <c r="R270" s="228"/>
      <c r="S270" s="228"/>
      <c r="T270" s="228"/>
      <c r="U270" s="228"/>
      <c r="V270" s="228"/>
      <c r="W270" s="228"/>
      <c r="X270" s="228"/>
      <c r="Y270" s="228"/>
      <c r="Z270" s="228"/>
      <c r="AA270" s="228"/>
      <c r="AB270" s="228"/>
    </row>
    <row r="271" spans="1:28" ht="15">
      <c r="A271" s="228"/>
      <c r="B271" s="228"/>
      <c r="C271" s="228"/>
      <c r="D271" s="228"/>
      <c r="E271" s="228"/>
      <c r="F271" s="228"/>
      <c r="G271" s="228"/>
      <c r="H271" s="228"/>
      <c r="I271" s="228"/>
      <c r="J271" s="228"/>
      <c r="K271" s="228"/>
      <c r="L271" s="228"/>
      <c r="M271" s="228"/>
      <c r="N271" s="228"/>
      <c r="O271" s="228"/>
      <c r="P271" s="228"/>
      <c r="Q271" s="228"/>
      <c r="R271" s="228"/>
      <c r="S271" s="228"/>
      <c r="T271" s="228"/>
      <c r="U271" s="228"/>
      <c r="V271" s="228"/>
      <c r="W271" s="228"/>
      <c r="X271" s="228"/>
      <c r="Y271" s="228"/>
      <c r="Z271" s="228"/>
      <c r="AA271" s="228"/>
      <c r="AB271" s="228"/>
    </row>
    <row r="272" spans="1:28" ht="15">
      <c r="A272" s="228"/>
      <c r="B272" s="228"/>
      <c r="C272" s="228"/>
      <c r="D272" s="228"/>
      <c r="E272" s="228"/>
      <c r="F272" s="228"/>
      <c r="G272" s="228"/>
      <c r="H272" s="228"/>
      <c r="I272" s="228"/>
      <c r="J272" s="228"/>
      <c r="K272" s="228"/>
      <c r="L272" s="228"/>
      <c r="M272" s="228"/>
      <c r="N272" s="228"/>
      <c r="O272" s="228"/>
      <c r="P272" s="228"/>
      <c r="Q272" s="228"/>
      <c r="R272" s="228"/>
      <c r="S272" s="228"/>
      <c r="T272" s="228"/>
      <c r="U272" s="228"/>
      <c r="V272" s="228"/>
      <c r="W272" s="228"/>
      <c r="X272" s="228"/>
      <c r="Y272" s="228"/>
      <c r="Z272" s="228"/>
      <c r="AA272" s="228"/>
      <c r="AB272" s="228"/>
    </row>
    <row r="273" spans="1:28" ht="15">
      <c r="A273" s="228"/>
      <c r="B273" s="228"/>
      <c r="C273" s="228"/>
      <c r="D273" s="228"/>
      <c r="E273" s="228"/>
      <c r="F273" s="228"/>
      <c r="G273" s="228"/>
      <c r="H273" s="228"/>
      <c r="I273" s="228"/>
      <c r="J273" s="228"/>
      <c r="K273" s="228"/>
      <c r="L273" s="228"/>
      <c r="M273" s="228"/>
      <c r="N273" s="228"/>
      <c r="O273" s="228"/>
      <c r="P273" s="228"/>
      <c r="Q273" s="228"/>
      <c r="R273" s="228"/>
      <c r="S273" s="228"/>
      <c r="T273" s="228"/>
      <c r="U273" s="228"/>
      <c r="V273" s="228"/>
      <c r="W273" s="228"/>
      <c r="X273" s="228"/>
      <c r="Y273" s="228"/>
      <c r="Z273" s="228"/>
      <c r="AA273" s="228"/>
      <c r="AB273" s="228"/>
    </row>
    <row r="274" spans="1:28" ht="15">
      <c r="A274" s="228"/>
      <c r="B274" s="228"/>
      <c r="C274" s="228"/>
      <c r="D274" s="228"/>
      <c r="E274" s="228"/>
      <c r="F274" s="228"/>
      <c r="G274" s="228"/>
      <c r="H274" s="228"/>
      <c r="I274" s="228"/>
      <c r="J274" s="228"/>
      <c r="K274" s="228"/>
      <c r="L274" s="228"/>
      <c r="M274" s="228"/>
      <c r="N274" s="228"/>
      <c r="O274" s="228"/>
      <c r="P274" s="228"/>
      <c r="Q274" s="228"/>
      <c r="R274" s="228"/>
      <c r="S274" s="228"/>
      <c r="T274" s="228"/>
      <c r="U274" s="228"/>
      <c r="V274" s="228"/>
      <c r="W274" s="228"/>
      <c r="X274" s="228"/>
      <c r="Y274" s="228"/>
      <c r="Z274" s="228"/>
      <c r="AA274" s="228"/>
      <c r="AB274" s="228"/>
    </row>
    <row r="275" spans="1:28" ht="15">
      <c r="A275" s="228"/>
      <c r="B275" s="228"/>
      <c r="C275" s="228"/>
      <c r="D275" s="228"/>
      <c r="E275" s="228"/>
      <c r="F275" s="228"/>
      <c r="G275" s="228"/>
      <c r="H275" s="228"/>
      <c r="I275" s="228"/>
      <c r="J275" s="228"/>
      <c r="K275" s="228"/>
      <c r="L275" s="228"/>
      <c r="M275" s="228"/>
      <c r="N275" s="228"/>
      <c r="O275" s="228"/>
      <c r="P275" s="228"/>
      <c r="Q275" s="228"/>
      <c r="R275" s="228"/>
      <c r="S275" s="228"/>
      <c r="T275" s="228"/>
      <c r="U275" s="228"/>
      <c r="V275" s="228"/>
      <c r="W275" s="228"/>
      <c r="X275" s="228"/>
      <c r="Y275" s="228"/>
      <c r="Z275" s="228"/>
      <c r="AA275" s="228"/>
      <c r="AB275" s="228"/>
    </row>
    <row r="276" spans="1:28" ht="15">
      <c r="A276" s="228"/>
      <c r="B276" s="228"/>
      <c r="C276" s="228"/>
      <c r="D276" s="228"/>
      <c r="E276" s="228"/>
      <c r="F276" s="228"/>
      <c r="G276" s="228"/>
      <c r="H276" s="228"/>
      <c r="I276" s="228"/>
      <c r="J276" s="228"/>
      <c r="K276" s="228"/>
      <c r="L276" s="228"/>
      <c r="M276" s="228"/>
      <c r="N276" s="228"/>
      <c r="O276" s="228"/>
      <c r="P276" s="228"/>
      <c r="Q276" s="228"/>
      <c r="R276" s="228"/>
      <c r="S276" s="228"/>
      <c r="T276" s="228"/>
      <c r="U276" s="228"/>
      <c r="V276" s="228"/>
      <c r="W276" s="228"/>
      <c r="X276" s="228"/>
      <c r="Y276" s="228"/>
      <c r="Z276" s="228"/>
      <c r="AA276" s="228"/>
      <c r="AB276" s="228"/>
    </row>
    <row r="277" spans="1:28" ht="15">
      <c r="A277" s="228"/>
      <c r="B277" s="228"/>
      <c r="C277" s="228"/>
      <c r="D277" s="228"/>
      <c r="E277" s="228"/>
      <c r="F277" s="228"/>
      <c r="G277" s="228"/>
      <c r="H277" s="228"/>
      <c r="I277" s="228"/>
      <c r="J277" s="228"/>
      <c r="K277" s="228"/>
      <c r="L277" s="228"/>
      <c r="M277" s="228"/>
      <c r="N277" s="228"/>
      <c r="O277" s="228"/>
      <c r="P277" s="228"/>
      <c r="Q277" s="228"/>
      <c r="R277" s="228"/>
      <c r="S277" s="228"/>
      <c r="T277" s="228"/>
      <c r="U277" s="228"/>
      <c r="V277" s="228"/>
      <c r="W277" s="228"/>
      <c r="X277" s="228"/>
      <c r="Y277" s="228"/>
      <c r="Z277" s="228"/>
      <c r="AA277" s="228"/>
      <c r="AB277" s="228"/>
    </row>
    <row r="278" spans="1:28" ht="15">
      <c r="A278" s="228"/>
      <c r="B278" s="228"/>
      <c r="C278" s="228"/>
      <c r="D278" s="228"/>
      <c r="E278" s="228"/>
      <c r="F278" s="228"/>
      <c r="G278" s="228"/>
      <c r="H278" s="228"/>
      <c r="I278" s="228"/>
      <c r="J278" s="228"/>
      <c r="K278" s="228"/>
      <c r="L278" s="228"/>
      <c r="M278" s="228"/>
      <c r="N278" s="228"/>
      <c r="O278" s="228"/>
      <c r="P278" s="228"/>
      <c r="Q278" s="228"/>
      <c r="R278" s="228"/>
      <c r="S278" s="228"/>
      <c r="T278" s="228"/>
      <c r="U278" s="228"/>
      <c r="V278" s="228"/>
      <c r="W278" s="228"/>
      <c r="X278" s="228"/>
      <c r="Y278" s="228"/>
      <c r="Z278" s="228"/>
      <c r="AA278" s="228"/>
      <c r="AB278" s="228"/>
    </row>
    <row r="279" spans="1:28" ht="15">
      <c r="A279" s="228"/>
      <c r="B279" s="228"/>
      <c r="C279" s="228"/>
      <c r="D279" s="228"/>
      <c r="E279" s="228"/>
      <c r="F279" s="228"/>
      <c r="G279" s="228"/>
      <c r="H279" s="228"/>
      <c r="I279" s="228"/>
      <c r="J279" s="228"/>
      <c r="K279" s="228"/>
      <c r="L279" s="228"/>
      <c r="M279" s="228"/>
      <c r="N279" s="228"/>
      <c r="O279" s="228"/>
      <c r="P279" s="228"/>
      <c r="Q279" s="228"/>
      <c r="R279" s="228"/>
      <c r="S279" s="228"/>
      <c r="T279" s="228"/>
      <c r="U279" s="228"/>
      <c r="V279" s="228"/>
      <c r="W279" s="228"/>
      <c r="X279" s="228"/>
      <c r="Y279" s="228"/>
      <c r="Z279" s="228"/>
      <c r="AA279" s="228"/>
      <c r="AB279" s="228"/>
    </row>
    <row r="280" spans="1:28" ht="15">
      <c r="A280" s="228"/>
      <c r="B280" s="228"/>
      <c r="C280" s="228"/>
      <c r="D280" s="228"/>
      <c r="E280" s="228"/>
      <c r="F280" s="228"/>
      <c r="G280" s="228"/>
      <c r="H280" s="228"/>
      <c r="I280" s="228"/>
      <c r="J280" s="228"/>
      <c r="K280" s="228"/>
      <c r="L280" s="228"/>
      <c r="M280" s="228"/>
      <c r="N280" s="228"/>
      <c r="O280" s="228"/>
      <c r="P280" s="228"/>
      <c r="Q280" s="228"/>
      <c r="R280" s="228"/>
      <c r="S280" s="228"/>
      <c r="T280" s="228"/>
      <c r="U280" s="228"/>
      <c r="V280" s="228"/>
      <c r="W280" s="228"/>
      <c r="X280" s="228"/>
      <c r="Y280" s="228"/>
      <c r="Z280" s="228"/>
      <c r="AA280" s="228"/>
      <c r="AB280" s="228"/>
    </row>
    <row r="281" spans="1:28" ht="15">
      <c r="A281" s="228"/>
      <c r="B281" s="228"/>
      <c r="C281" s="228"/>
      <c r="D281" s="228"/>
      <c r="E281" s="228"/>
      <c r="F281" s="228"/>
      <c r="G281" s="228"/>
      <c r="H281" s="228"/>
      <c r="I281" s="228"/>
      <c r="J281" s="228"/>
      <c r="K281" s="228"/>
      <c r="L281" s="228"/>
      <c r="M281" s="228"/>
      <c r="N281" s="228"/>
      <c r="O281" s="228"/>
      <c r="P281" s="228"/>
      <c r="Q281" s="228"/>
      <c r="R281" s="228"/>
      <c r="S281" s="228"/>
      <c r="T281" s="228"/>
      <c r="U281" s="228"/>
      <c r="V281" s="228"/>
      <c r="W281" s="228"/>
      <c r="X281" s="228"/>
      <c r="Y281" s="228"/>
      <c r="Z281" s="228"/>
      <c r="AA281" s="228"/>
      <c r="AB281" s="228"/>
    </row>
    <row r="282" spans="1:28" ht="15">
      <c r="A282" s="228"/>
      <c r="B282" s="228"/>
      <c r="C282" s="228"/>
      <c r="D282" s="228"/>
      <c r="E282" s="228"/>
      <c r="F282" s="228"/>
      <c r="G282" s="228"/>
      <c r="H282" s="228"/>
      <c r="I282" s="228"/>
      <c r="J282" s="228"/>
      <c r="K282" s="228"/>
      <c r="L282" s="228"/>
      <c r="M282" s="228"/>
      <c r="N282" s="228"/>
      <c r="O282" s="228"/>
      <c r="P282" s="228"/>
      <c r="Q282" s="228"/>
      <c r="R282" s="228"/>
      <c r="S282" s="228"/>
      <c r="T282" s="228"/>
      <c r="U282" s="228"/>
      <c r="V282" s="228"/>
      <c r="W282" s="228"/>
      <c r="X282" s="228"/>
      <c r="Y282" s="228"/>
      <c r="Z282" s="228"/>
      <c r="AA282" s="228"/>
      <c r="AB282" s="228"/>
    </row>
    <row r="283" spans="1:28" ht="15">
      <c r="A283" s="228"/>
      <c r="B283" s="228"/>
      <c r="C283" s="228"/>
      <c r="D283" s="228"/>
      <c r="E283" s="228"/>
      <c r="F283" s="228"/>
      <c r="G283" s="228"/>
      <c r="H283" s="228"/>
      <c r="I283" s="228"/>
      <c r="J283" s="228"/>
      <c r="K283" s="228"/>
      <c r="L283" s="228"/>
      <c r="M283" s="228"/>
      <c r="N283" s="228"/>
      <c r="O283" s="228"/>
      <c r="P283" s="228"/>
      <c r="Q283" s="228"/>
      <c r="R283" s="228"/>
      <c r="S283" s="228"/>
      <c r="T283" s="228"/>
      <c r="U283" s="228"/>
      <c r="V283" s="228"/>
      <c r="W283" s="228"/>
      <c r="X283" s="228"/>
      <c r="Y283" s="228"/>
      <c r="Z283" s="228"/>
      <c r="AA283" s="228"/>
      <c r="AB283" s="228"/>
    </row>
    <row r="284" spans="1:28" ht="15">
      <c r="A284" s="228"/>
      <c r="B284" s="228"/>
      <c r="C284" s="228"/>
      <c r="D284" s="228"/>
      <c r="E284" s="228"/>
      <c r="F284" s="228"/>
      <c r="G284" s="228"/>
      <c r="H284" s="228"/>
      <c r="I284" s="228"/>
      <c r="J284" s="228"/>
      <c r="K284" s="228"/>
      <c r="L284" s="228"/>
      <c r="M284" s="228"/>
      <c r="N284" s="228"/>
      <c r="O284" s="228"/>
      <c r="P284" s="228"/>
      <c r="Q284" s="228"/>
      <c r="R284" s="228"/>
      <c r="S284" s="228"/>
      <c r="T284" s="228"/>
      <c r="U284" s="228"/>
      <c r="V284" s="228"/>
      <c r="W284" s="228"/>
      <c r="X284" s="228"/>
      <c r="Y284" s="228"/>
      <c r="Z284" s="228"/>
      <c r="AA284" s="228"/>
      <c r="AB284" s="228"/>
    </row>
    <row r="285" spans="1:28" ht="15">
      <c r="A285" s="228"/>
      <c r="B285" s="228"/>
      <c r="C285" s="228"/>
      <c r="D285" s="228"/>
      <c r="E285" s="228"/>
      <c r="F285" s="228"/>
      <c r="G285" s="228"/>
      <c r="H285" s="228"/>
      <c r="I285" s="228"/>
      <c r="J285" s="228"/>
      <c r="K285" s="228"/>
      <c r="L285" s="228"/>
      <c r="M285" s="228"/>
      <c r="N285" s="228"/>
      <c r="O285" s="228"/>
      <c r="P285" s="228"/>
      <c r="Q285" s="228"/>
      <c r="R285" s="228"/>
      <c r="S285" s="228"/>
      <c r="T285" s="228"/>
      <c r="U285" s="228"/>
      <c r="V285" s="228"/>
      <c r="W285" s="228"/>
      <c r="X285" s="228"/>
      <c r="Y285" s="228"/>
      <c r="Z285" s="228"/>
      <c r="AA285" s="228"/>
      <c r="AB285" s="228"/>
    </row>
    <row r="286" spans="1:28" ht="15">
      <c r="A286" s="228"/>
      <c r="B286" s="228"/>
      <c r="C286" s="228"/>
      <c r="D286" s="228"/>
      <c r="E286" s="228"/>
      <c r="F286" s="228"/>
      <c r="G286" s="228"/>
      <c r="H286" s="228"/>
      <c r="I286" s="228"/>
      <c r="J286" s="228"/>
      <c r="K286" s="228"/>
      <c r="L286" s="228"/>
      <c r="M286" s="228"/>
      <c r="N286" s="228"/>
      <c r="O286" s="228"/>
      <c r="P286" s="228"/>
      <c r="Q286" s="228"/>
      <c r="R286" s="228"/>
      <c r="S286" s="228"/>
      <c r="T286" s="228"/>
      <c r="U286" s="228"/>
      <c r="V286" s="228"/>
      <c r="W286" s="228"/>
      <c r="X286" s="228"/>
      <c r="Y286" s="228"/>
      <c r="Z286" s="228"/>
      <c r="AA286" s="228"/>
      <c r="AB286" s="228"/>
    </row>
    <row r="287" spans="1:28" ht="15">
      <c r="A287" s="228"/>
      <c r="B287" s="228"/>
      <c r="C287" s="228"/>
      <c r="D287" s="228"/>
      <c r="E287" s="228"/>
      <c r="F287" s="228"/>
      <c r="G287" s="228"/>
      <c r="H287" s="228"/>
      <c r="I287" s="228"/>
      <c r="J287" s="228"/>
      <c r="K287" s="228"/>
      <c r="L287" s="228"/>
      <c r="M287" s="228"/>
      <c r="N287" s="228"/>
      <c r="O287" s="228"/>
      <c r="P287" s="228"/>
      <c r="Q287" s="228"/>
      <c r="R287" s="228"/>
      <c r="S287" s="228"/>
      <c r="T287" s="228"/>
      <c r="U287" s="228"/>
      <c r="V287" s="228"/>
      <c r="W287" s="228"/>
      <c r="X287" s="228"/>
      <c r="Y287" s="228"/>
      <c r="Z287" s="228"/>
      <c r="AA287" s="228"/>
      <c r="AB287" s="228"/>
    </row>
    <row r="288" spans="1:28" ht="15">
      <c r="A288" s="228"/>
      <c r="B288" s="228"/>
      <c r="C288" s="228"/>
      <c r="D288" s="228"/>
      <c r="E288" s="228"/>
      <c r="F288" s="228"/>
      <c r="G288" s="228"/>
      <c r="H288" s="228"/>
      <c r="I288" s="228"/>
      <c r="J288" s="228"/>
      <c r="K288" s="228"/>
      <c r="L288" s="228"/>
      <c r="M288" s="228"/>
      <c r="N288" s="228"/>
      <c r="O288" s="228"/>
      <c r="P288" s="228"/>
      <c r="Q288" s="228"/>
      <c r="R288" s="228"/>
      <c r="S288" s="228"/>
      <c r="T288" s="228"/>
      <c r="U288" s="228"/>
      <c r="V288" s="228"/>
      <c r="W288" s="228"/>
      <c r="X288" s="228"/>
      <c r="Y288" s="228"/>
      <c r="Z288" s="228"/>
      <c r="AA288" s="228"/>
      <c r="AB288" s="228"/>
    </row>
    <row r="289" spans="1:28" ht="15">
      <c r="A289" s="228"/>
      <c r="B289" s="228"/>
      <c r="C289" s="228"/>
      <c r="D289" s="228"/>
      <c r="E289" s="228"/>
      <c r="F289" s="228"/>
      <c r="G289" s="228"/>
      <c r="H289" s="228"/>
      <c r="I289" s="228"/>
      <c r="J289" s="228"/>
      <c r="K289" s="228"/>
      <c r="L289" s="228"/>
      <c r="M289" s="228"/>
      <c r="N289" s="228"/>
      <c r="O289" s="228"/>
      <c r="P289" s="228"/>
      <c r="Q289" s="228"/>
      <c r="R289" s="228"/>
      <c r="S289" s="228"/>
      <c r="T289" s="228"/>
      <c r="U289" s="228"/>
      <c r="V289" s="228"/>
      <c r="W289" s="228"/>
      <c r="X289" s="228"/>
      <c r="Y289" s="228"/>
      <c r="Z289" s="228"/>
      <c r="AA289" s="228"/>
      <c r="AB289" s="228"/>
    </row>
    <row r="290" spans="1:28" ht="15">
      <c r="A290" s="228"/>
      <c r="B290" s="228"/>
      <c r="C290" s="228"/>
      <c r="D290" s="228"/>
      <c r="E290" s="228"/>
      <c r="F290" s="228"/>
      <c r="G290" s="228"/>
      <c r="H290" s="228"/>
      <c r="I290" s="228"/>
      <c r="J290" s="228"/>
      <c r="K290" s="228"/>
      <c r="L290" s="228"/>
      <c r="M290" s="228"/>
      <c r="N290" s="228"/>
      <c r="O290" s="228"/>
      <c r="P290" s="228"/>
      <c r="Q290" s="228"/>
      <c r="R290" s="228"/>
      <c r="S290" s="228"/>
      <c r="T290" s="228"/>
      <c r="U290" s="228"/>
      <c r="V290" s="228"/>
      <c r="W290" s="228"/>
      <c r="X290" s="228"/>
      <c r="Y290" s="228"/>
      <c r="Z290" s="228"/>
      <c r="AA290" s="228"/>
      <c r="AB290" s="228"/>
    </row>
    <row r="291" spans="1:28" ht="15">
      <c r="A291" s="228"/>
      <c r="B291" s="228"/>
      <c r="C291" s="228"/>
      <c r="D291" s="228"/>
      <c r="E291" s="228"/>
      <c r="F291" s="228"/>
      <c r="G291" s="228"/>
      <c r="H291" s="228"/>
      <c r="I291" s="228"/>
      <c r="J291" s="228"/>
      <c r="K291" s="228"/>
      <c r="L291" s="228"/>
      <c r="M291" s="228"/>
      <c r="N291" s="228"/>
      <c r="O291" s="228"/>
      <c r="P291" s="228"/>
      <c r="Q291" s="228"/>
      <c r="R291" s="228"/>
      <c r="S291" s="228"/>
      <c r="T291" s="228"/>
      <c r="U291" s="228"/>
      <c r="V291" s="228"/>
      <c r="W291" s="228"/>
      <c r="X291" s="228"/>
      <c r="Y291" s="228"/>
      <c r="Z291" s="228"/>
      <c r="AA291" s="228"/>
      <c r="AB291" s="228"/>
    </row>
    <row r="292" spans="1:28" ht="15">
      <c r="A292" s="228"/>
      <c r="B292" s="228"/>
      <c r="C292" s="228"/>
      <c r="D292" s="228"/>
      <c r="E292" s="228"/>
      <c r="F292" s="228"/>
      <c r="G292" s="228"/>
      <c r="H292" s="228"/>
      <c r="I292" s="228"/>
      <c r="J292" s="228"/>
      <c r="K292" s="228"/>
      <c r="L292" s="228"/>
      <c r="M292" s="228"/>
      <c r="N292" s="228"/>
      <c r="O292" s="228"/>
      <c r="P292" s="228"/>
      <c r="Q292" s="228"/>
      <c r="R292" s="228"/>
      <c r="S292" s="228"/>
      <c r="T292" s="228"/>
      <c r="U292" s="228"/>
      <c r="V292" s="228"/>
      <c r="W292" s="228"/>
      <c r="X292" s="228"/>
      <c r="Y292" s="228"/>
      <c r="Z292" s="228"/>
      <c r="AA292" s="228"/>
      <c r="AB292" s="228"/>
    </row>
    <row r="293" spans="1:28" ht="15">
      <c r="A293" s="228"/>
      <c r="B293" s="228"/>
      <c r="C293" s="228"/>
      <c r="D293" s="228"/>
      <c r="E293" s="228"/>
      <c r="F293" s="228"/>
      <c r="G293" s="228"/>
      <c r="H293" s="228"/>
      <c r="I293" s="228"/>
      <c r="J293" s="228"/>
      <c r="K293" s="228"/>
      <c r="L293" s="228"/>
      <c r="M293" s="228"/>
      <c r="N293" s="228"/>
      <c r="O293" s="228"/>
      <c r="P293" s="228"/>
      <c r="Q293" s="228"/>
      <c r="R293" s="228"/>
      <c r="S293" s="228"/>
      <c r="T293" s="228"/>
      <c r="U293" s="228"/>
      <c r="V293" s="228"/>
      <c r="W293" s="228"/>
      <c r="X293" s="228"/>
      <c r="Y293" s="228"/>
      <c r="Z293" s="228"/>
      <c r="AA293" s="228"/>
      <c r="AB293" s="228"/>
    </row>
    <row r="294" spans="1:28" ht="15">
      <c r="A294" s="228"/>
      <c r="B294" s="228"/>
      <c r="C294" s="228"/>
      <c r="D294" s="228"/>
      <c r="E294" s="228"/>
      <c r="F294" s="228"/>
      <c r="G294" s="228"/>
      <c r="H294" s="228"/>
      <c r="I294" s="228"/>
      <c r="J294" s="228"/>
      <c r="K294" s="228"/>
      <c r="L294" s="228"/>
      <c r="M294" s="228"/>
      <c r="N294" s="228"/>
      <c r="O294" s="228"/>
      <c r="P294" s="228"/>
      <c r="Q294" s="228"/>
      <c r="R294" s="228"/>
      <c r="S294" s="228"/>
      <c r="T294" s="228"/>
      <c r="U294" s="228"/>
      <c r="V294" s="228"/>
      <c r="W294" s="228"/>
      <c r="X294" s="228"/>
      <c r="Y294" s="228"/>
      <c r="Z294" s="228"/>
      <c r="AA294" s="228"/>
      <c r="AB294" s="228"/>
    </row>
    <row r="295" spans="1:28" ht="15">
      <c r="A295" s="228"/>
      <c r="B295" s="228"/>
      <c r="C295" s="228"/>
      <c r="D295" s="228"/>
      <c r="E295" s="228"/>
      <c r="F295" s="228"/>
      <c r="G295" s="228"/>
      <c r="H295" s="228"/>
      <c r="I295" s="228"/>
      <c r="J295" s="228"/>
      <c r="K295" s="228"/>
      <c r="L295" s="228"/>
      <c r="M295" s="228"/>
      <c r="N295" s="228"/>
      <c r="O295" s="228"/>
      <c r="P295" s="228"/>
      <c r="Q295" s="228"/>
      <c r="R295" s="228"/>
      <c r="S295" s="228"/>
      <c r="T295" s="228"/>
      <c r="U295" s="228"/>
      <c r="V295" s="228"/>
      <c r="W295" s="228"/>
      <c r="X295" s="228"/>
      <c r="Y295" s="228"/>
      <c r="Z295" s="228"/>
      <c r="AA295" s="228"/>
      <c r="AB295" s="228"/>
    </row>
    <row r="296" spans="1:28" ht="15">
      <c r="A296" s="228"/>
      <c r="B296" s="228"/>
      <c r="C296" s="228"/>
      <c r="D296" s="228"/>
      <c r="E296" s="228"/>
      <c r="F296" s="228"/>
      <c r="G296" s="228"/>
      <c r="H296" s="228"/>
      <c r="I296" s="228"/>
      <c r="J296" s="228"/>
      <c r="K296" s="228"/>
      <c r="L296" s="228"/>
      <c r="M296" s="228"/>
      <c r="N296" s="228"/>
      <c r="O296" s="228"/>
      <c r="P296" s="228"/>
      <c r="Q296" s="228"/>
      <c r="R296" s="228"/>
      <c r="S296" s="228"/>
      <c r="T296" s="228"/>
      <c r="U296" s="228"/>
      <c r="V296" s="228"/>
      <c r="W296" s="228"/>
      <c r="X296" s="228"/>
      <c r="Y296" s="228"/>
      <c r="Z296" s="228"/>
      <c r="AA296" s="228"/>
      <c r="AB296" s="228"/>
    </row>
    <row r="297" spans="1:28" ht="15">
      <c r="A297" s="228"/>
      <c r="B297" s="228"/>
      <c r="C297" s="228"/>
      <c r="D297" s="228"/>
      <c r="E297" s="228"/>
      <c r="F297" s="228"/>
      <c r="G297" s="228"/>
      <c r="H297" s="228"/>
      <c r="I297" s="228"/>
      <c r="J297" s="228"/>
      <c r="K297" s="228"/>
      <c r="L297" s="228"/>
      <c r="M297" s="228"/>
      <c r="N297" s="228"/>
      <c r="O297" s="228"/>
      <c r="P297" s="228"/>
      <c r="Q297" s="228"/>
      <c r="R297" s="228"/>
      <c r="S297" s="228"/>
      <c r="T297" s="228"/>
      <c r="U297" s="228"/>
      <c r="V297" s="228"/>
      <c r="W297" s="228"/>
      <c r="X297" s="228"/>
      <c r="Y297" s="228"/>
      <c r="Z297" s="228"/>
      <c r="AA297" s="228"/>
      <c r="AB297" s="228"/>
    </row>
    <row r="298" spans="1:28" ht="15">
      <c r="A298" s="228"/>
      <c r="B298" s="228"/>
      <c r="C298" s="228"/>
      <c r="D298" s="228"/>
      <c r="E298" s="228"/>
      <c r="F298" s="228"/>
      <c r="G298" s="228"/>
      <c r="H298" s="228"/>
      <c r="I298" s="228"/>
      <c r="J298" s="228"/>
      <c r="K298" s="228"/>
      <c r="L298" s="228"/>
      <c r="M298" s="228"/>
      <c r="N298" s="228"/>
      <c r="O298" s="228"/>
      <c r="P298" s="228"/>
      <c r="Q298" s="228"/>
      <c r="R298" s="228"/>
      <c r="S298" s="228"/>
      <c r="T298" s="228"/>
      <c r="U298" s="228"/>
      <c r="V298" s="228"/>
      <c r="W298" s="228"/>
      <c r="X298" s="228"/>
      <c r="Y298" s="228"/>
      <c r="Z298" s="228"/>
      <c r="AA298" s="228"/>
      <c r="AB298" s="228"/>
    </row>
    <row r="299" spans="1:28" ht="15">
      <c r="A299" s="228"/>
      <c r="B299" s="228"/>
      <c r="C299" s="228"/>
      <c r="D299" s="228"/>
      <c r="E299" s="228"/>
      <c r="F299" s="228"/>
      <c r="G299" s="228"/>
      <c r="H299" s="228"/>
      <c r="I299" s="228"/>
      <c r="J299" s="228"/>
      <c r="K299" s="228"/>
      <c r="L299" s="228"/>
      <c r="M299" s="228"/>
      <c r="N299" s="228"/>
      <c r="O299" s="228"/>
      <c r="P299" s="228"/>
      <c r="Q299" s="228"/>
      <c r="R299" s="228"/>
      <c r="S299" s="228"/>
      <c r="T299" s="228"/>
      <c r="U299" s="228"/>
      <c r="V299" s="228"/>
      <c r="W299" s="228"/>
      <c r="X299" s="228"/>
      <c r="Y299" s="228"/>
      <c r="Z299" s="228"/>
      <c r="AA299" s="228"/>
      <c r="AB299" s="228"/>
    </row>
    <row r="300" spans="1:28" ht="15">
      <c r="A300" s="228"/>
      <c r="B300" s="228"/>
      <c r="C300" s="228"/>
      <c r="D300" s="228"/>
      <c r="E300" s="228"/>
      <c r="F300" s="228"/>
      <c r="G300" s="228"/>
      <c r="H300" s="228"/>
      <c r="I300" s="228"/>
      <c r="J300" s="228"/>
      <c r="K300" s="228"/>
      <c r="L300" s="228"/>
      <c r="M300" s="228"/>
      <c r="N300" s="228"/>
      <c r="O300" s="228"/>
      <c r="P300" s="228"/>
      <c r="Q300" s="228"/>
      <c r="R300" s="228"/>
      <c r="S300" s="228"/>
      <c r="T300" s="228"/>
      <c r="U300" s="228"/>
      <c r="V300" s="228"/>
      <c r="W300" s="228"/>
      <c r="X300" s="228"/>
      <c r="Y300" s="228"/>
      <c r="Z300" s="228"/>
      <c r="AA300" s="228"/>
      <c r="AB300" s="228"/>
    </row>
    <row r="301" spans="1:28" ht="15">
      <c r="A301" s="228"/>
      <c r="B301" s="228"/>
      <c r="C301" s="228"/>
      <c r="D301" s="228"/>
      <c r="E301" s="228"/>
      <c r="F301" s="228"/>
      <c r="G301" s="228"/>
      <c r="H301" s="228"/>
      <c r="I301" s="228"/>
      <c r="J301" s="228"/>
      <c r="K301" s="228"/>
      <c r="L301" s="228"/>
      <c r="M301" s="228"/>
      <c r="N301" s="228"/>
      <c r="O301" s="228"/>
      <c r="P301" s="228"/>
      <c r="Q301" s="228"/>
      <c r="R301" s="228"/>
      <c r="S301" s="228"/>
      <c r="T301" s="228"/>
      <c r="U301" s="228"/>
      <c r="V301" s="228"/>
      <c r="W301" s="228"/>
      <c r="X301" s="228"/>
      <c r="Y301" s="228"/>
      <c r="Z301" s="228"/>
      <c r="AA301" s="228"/>
      <c r="AB301" s="228"/>
    </row>
    <row r="302" spans="1:28" ht="15">
      <c r="A302" s="228"/>
      <c r="B302" s="228"/>
      <c r="C302" s="228"/>
      <c r="D302" s="228"/>
      <c r="E302" s="228"/>
      <c r="F302" s="228"/>
      <c r="G302" s="228"/>
      <c r="H302" s="228"/>
      <c r="I302" s="228"/>
      <c r="J302" s="228"/>
      <c r="K302" s="228"/>
      <c r="L302" s="228"/>
      <c r="M302" s="228"/>
      <c r="N302" s="228"/>
      <c r="O302" s="228"/>
      <c r="P302" s="228"/>
      <c r="Q302" s="228"/>
      <c r="R302" s="228"/>
      <c r="S302" s="228"/>
      <c r="T302" s="228"/>
      <c r="U302" s="228"/>
      <c r="V302" s="228"/>
      <c r="W302" s="228"/>
      <c r="X302" s="228"/>
      <c r="Y302" s="228"/>
      <c r="Z302" s="228"/>
      <c r="AA302" s="228"/>
      <c r="AB302" s="228"/>
    </row>
    <row r="303" spans="1:28" ht="15">
      <c r="A303" s="228"/>
      <c r="B303" s="228"/>
      <c r="C303" s="228"/>
      <c r="D303" s="228"/>
      <c r="E303" s="228"/>
      <c r="F303" s="228"/>
      <c r="G303" s="228"/>
      <c r="H303" s="228"/>
      <c r="I303" s="228"/>
      <c r="J303" s="228"/>
      <c r="K303" s="228"/>
      <c r="L303" s="228"/>
      <c r="M303" s="228"/>
      <c r="N303" s="228"/>
      <c r="O303" s="228"/>
      <c r="P303" s="228"/>
      <c r="Q303" s="228"/>
      <c r="R303" s="228"/>
      <c r="S303" s="228"/>
      <c r="T303" s="228"/>
      <c r="U303" s="228"/>
      <c r="V303" s="228"/>
      <c r="W303" s="228"/>
      <c r="X303" s="228"/>
      <c r="Y303" s="228"/>
      <c r="Z303" s="228"/>
      <c r="AA303" s="228"/>
      <c r="AB303" s="228"/>
    </row>
    <row r="304" spans="1:28" ht="15">
      <c r="A304" s="228"/>
      <c r="B304" s="228"/>
      <c r="C304" s="228"/>
      <c r="D304" s="228"/>
      <c r="E304" s="228"/>
      <c r="F304" s="228"/>
      <c r="G304" s="228"/>
      <c r="H304" s="228"/>
      <c r="I304" s="228"/>
      <c r="J304" s="228"/>
      <c r="K304" s="228"/>
      <c r="L304" s="228"/>
      <c r="M304" s="228"/>
      <c r="N304" s="228"/>
      <c r="O304" s="228"/>
      <c r="P304" s="228"/>
      <c r="Q304" s="228"/>
      <c r="R304" s="228"/>
      <c r="S304" s="228"/>
      <c r="T304" s="228"/>
      <c r="U304" s="228"/>
      <c r="V304" s="228"/>
      <c r="W304" s="228"/>
      <c r="X304" s="228"/>
      <c r="Y304" s="228"/>
      <c r="Z304" s="228"/>
      <c r="AA304" s="228"/>
      <c r="AB304" s="228"/>
    </row>
    <row r="305" spans="1:28" ht="15">
      <c r="A305" s="228"/>
      <c r="B305" s="228"/>
      <c r="C305" s="228"/>
      <c r="D305" s="228"/>
      <c r="E305" s="228"/>
      <c r="F305" s="228"/>
      <c r="G305" s="228"/>
      <c r="H305" s="228"/>
      <c r="I305" s="228"/>
      <c r="J305" s="228"/>
      <c r="K305" s="228"/>
      <c r="L305" s="228"/>
      <c r="M305" s="228"/>
      <c r="N305" s="228"/>
      <c r="O305" s="228"/>
      <c r="P305" s="228"/>
      <c r="Q305" s="228"/>
      <c r="R305" s="228"/>
      <c r="S305" s="228"/>
      <c r="T305" s="228"/>
      <c r="U305" s="228"/>
      <c r="V305" s="228"/>
      <c r="W305" s="228"/>
      <c r="X305" s="228"/>
      <c r="Y305" s="228"/>
      <c r="Z305" s="228"/>
      <c r="AA305" s="228"/>
      <c r="AB305" s="228"/>
    </row>
    <row r="306" spans="1:28" ht="15">
      <c r="A306" s="228"/>
      <c r="B306" s="228"/>
      <c r="C306" s="228"/>
      <c r="D306" s="228"/>
      <c r="E306" s="228"/>
      <c r="F306" s="228"/>
      <c r="G306" s="228"/>
      <c r="H306" s="228"/>
      <c r="I306" s="228"/>
      <c r="J306" s="228"/>
      <c r="K306" s="228"/>
      <c r="L306" s="228"/>
      <c r="M306" s="228"/>
      <c r="N306" s="228"/>
      <c r="O306" s="228"/>
      <c r="P306" s="228"/>
      <c r="Q306" s="228"/>
      <c r="R306" s="228"/>
      <c r="S306" s="228"/>
      <c r="T306" s="228"/>
      <c r="U306" s="228"/>
      <c r="V306" s="228"/>
      <c r="W306" s="228"/>
      <c r="X306" s="228"/>
      <c r="Y306" s="228"/>
      <c r="Z306" s="228"/>
      <c r="AA306" s="228"/>
      <c r="AB306" s="228"/>
    </row>
    <row r="307" spans="1:28" ht="15">
      <c r="A307" s="228"/>
      <c r="B307" s="228"/>
      <c r="C307" s="228"/>
      <c r="D307" s="228"/>
      <c r="E307" s="228"/>
      <c r="F307" s="228"/>
      <c r="G307" s="228"/>
      <c r="H307" s="228"/>
      <c r="I307" s="228"/>
      <c r="J307" s="228"/>
      <c r="K307" s="228"/>
      <c r="L307" s="228"/>
      <c r="M307" s="228"/>
      <c r="N307" s="228"/>
      <c r="O307" s="228"/>
      <c r="P307" s="228"/>
      <c r="Q307" s="228"/>
      <c r="R307" s="228"/>
      <c r="S307" s="228"/>
      <c r="T307" s="228"/>
      <c r="U307" s="228"/>
      <c r="V307" s="228"/>
      <c r="W307" s="228"/>
      <c r="X307" s="228"/>
      <c r="Y307" s="228"/>
      <c r="Z307" s="228"/>
      <c r="AA307" s="228"/>
      <c r="AB307" s="228"/>
    </row>
    <row r="308" spans="1:28" ht="15">
      <c r="A308" s="228"/>
      <c r="B308" s="228"/>
      <c r="C308" s="228"/>
      <c r="D308" s="228"/>
      <c r="E308" s="228"/>
      <c r="F308" s="228"/>
      <c r="G308" s="228"/>
      <c r="H308" s="228"/>
      <c r="I308" s="228"/>
      <c r="J308" s="228"/>
      <c r="K308" s="228"/>
      <c r="L308" s="228"/>
      <c r="M308" s="228"/>
      <c r="N308" s="228"/>
      <c r="O308" s="228"/>
      <c r="P308" s="228"/>
      <c r="Q308" s="228"/>
      <c r="R308" s="228"/>
      <c r="S308" s="228"/>
      <c r="T308" s="228"/>
      <c r="U308" s="228"/>
      <c r="V308" s="228"/>
      <c r="W308" s="228"/>
      <c r="X308" s="228"/>
      <c r="Y308" s="228"/>
      <c r="Z308" s="228"/>
      <c r="AA308" s="228"/>
      <c r="AB308" s="228"/>
    </row>
    <row r="309" spans="1:28" ht="15">
      <c r="A309" s="228"/>
      <c r="B309" s="228"/>
      <c r="C309" s="228"/>
      <c r="D309" s="228"/>
      <c r="E309" s="228"/>
      <c r="F309" s="228"/>
      <c r="G309" s="228"/>
      <c r="H309" s="228"/>
      <c r="I309" s="228"/>
      <c r="J309" s="228"/>
      <c r="K309" s="228"/>
      <c r="L309" s="228"/>
      <c r="M309" s="228"/>
      <c r="N309" s="228"/>
      <c r="O309" s="228"/>
      <c r="P309" s="228"/>
      <c r="Q309" s="228"/>
      <c r="R309" s="228"/>
      <c r="S309" s="228"/>
      <c r="T309" s="228"/>
      <c r="U309" s="228"/>
      <c r="V309" s="228"/>
      <c r="W309" s="228"/>
      <c r="X309" s="228"/>
      <c r="Y309" s="228"/>
      <c r="Z309" s="228"/>
      <c r="AA309" s="228"/>
      <c r="AB309" s="228"/>
    </row>
    <row r="310" spans="1:28" ht="15">
      <c r="A310" s="228"/>
      <c r="B310" s="228"/>
      <c r="C310" s="228"/>
      <c r="D310" s="228"/>
      <c r="E310" s="228"/>
      <c r="F310" s="228"/>
      <c r="G310" s="228"/>
      <c r="H310" s="228"/>
      <c r="I310" s="228"/>
      <c r="J310" s="228"/>
      <c r="K310" s="228"/>
      <c r="L310" s="228"/>
      <c r="M310" s="228"/>
      <c r="N310" s="228"/>
      <c r="O310" s="228"/>
      <c r="P310" s="228"/>
      <c r="Q310" s="228"/>
      <c r="R310" s="228"/>
      <c r="S310" s="228"/>
      <c r="T310" s="228"/>
      <c r="U310" s="228"/>
      <c r="V310" s="228"/>
      <c r="W310" s="228"/>
      <c r="X310" s="228"/>
      <c r="Y310" s="228"/>
      <c r="Z310" s="228"/>
      <c r="AA310" s="228"/>
      <c r="AB310" s="228"/>
    </row>
    <row r="311" spans="1:28" ht="15">
      <c r="A311" s="228"/>
      <c r="B311" s="228"/>
      <c r="C311" s="228"/>
      <c r="D311" s="228"/>
      <c r="E311" s="228"/>
      <c r="F311" s="228"/>
      <c r="G311" s="228"/>
      <c r="H311" s="228"/>
      <c r="I311" s="228"/>
      <c r="J311" s="228"/>
      <c r="K311" s="228"/>
      <c r="L311" s="228"/>
      <c r="M311" s="228"/>
      <c r="N311" s="228"/>
      <c r="O311" s="228"/>
      <c r="P311" s="228"/>
      <c r="Q311" s="228"/>
      <c r="R311" s="228"/>
      <c r="S311" s="228"/>
      <c r="T311" s="228"/>
      <c r="U311" s="228"/>
      <c r="V311" s="228"/>
      <c r="W311" s="228"/>
      <c r="X311" s="228"/>
      <c r="Y311" s="228"/>
      <c r="Z311" s="228"/>
      <c r="AA311" s="228"/>
      <c r="AB311" s="228"/>
    </row>
    <row r="312" spans="1:28" ht="15">
      <c r="A312" s="228"/>
      <c r="B312" s="228"/>
      <c r="C312" s="228"/>
      <c r="D312" s="228"/>
      <c r="E312" s="228"/>
      <c r="F312" s="228"/>
      <c r="G312" s="228"/>
      <c r="H312" s="228"/>
      <c r="I312" s="228"/>
      <c r="J312" s="228"/>
      <c r="K312" s="228"/>
      <c r="L312" s="228"/>
      <c r="M312" s="228"/>
      <c r="N312" s="228"/>
      <c r="O312" s="228"/>
      <c r="P312" s="228"/>
      <c r="Q312" s="228"/>
      <c r="R312" s="228"/>
      <c r="S312" s="228"/>
      <c r="T312" s="228"/>
      <c r="U312" s="228"/>
      <c r="V312" s="228"/>
      <c r="W312" s="228"/>
      <c r="X312" s="228"/>
      <c r="Y312" s="228"/>
      <c r="Z312" s="228"/>
      <c r="AA312" s="228"/>
      <c r="AB312" s="228"/>
    </row>
    <row r="313" spans="1:28" ht="15">
      <c r="A313" s="228"/>
      <c r="B313" s="228"/>
      <c r="C313" s="228"/>
      <c r="D313" s="228"/>
      <c r="E313" s="228"/>
      <c r="F313" s="228"/>
      <c r="G313" s="228"/>
      <c r="H313" s="228"/>
      <c r="I313" s="228"/>
      <c r="J313" s="228"/>
      <c r="K313" s="228"/>
      <c r="L313" s="228"/>
      <c r="M313" s="228"/>
      <c r="N313" s="228"/>
      <c r="O313" s="228"/>
      <c r="P313" s="228"/>
      <c r="Q313" s="228"/>
      <c r="R313" s="228"/>
      <c r="S313" s="228"/>
      <c r="T313" s="228"/>
      <c r="U313" s="228"/>
      <c r="V313" s="228"/>
      <c r="W313" s="228"/>
      <c r="X313" s="228"/>
      <c r="Y313" s="228"/>
      <c r="Z313" s="228"/>
      <c r="AA313" s="228"/>
      <c r="AB313" s="228"/>
    </row>
    <row r="314" spans="1:28" ht="15">
      <c r="A314" s="228"/>
      <c r="B314" s="228"/>
      <c r="C314" s="228"/>
      <c r="D314" s="228"/>
      <c r="E314" s="228"/>
      <c r="F314" s="228"/>
      <c r="G314" s="228"/>
      <c r="H314" s="228"/>
      <c r="I314" s="228"/>
      <c r="J314" s="228"/>
      <c r="K314" s="228"/>
      <c r="L314" s="228"/>
      <c r="M314" s="228"/>
      <c r="N314" s="228"/>
      <c r="O314" s="228"/>
      <c r="P314" s="228"/>
      <c r="Q314" s="228"/>
      <c r="R314" s="228"/>
      <c r="S314" s="228"/>
      <c r="T314" s="228"/>
      <c r="U314" s="228"/>
      <c r="V314" s="228"/>
      <c r="W314" s="228"/>
      <c r="X314" s="228"/>
      <c r="Y314" s="228"/>
      <c r="Z314" s="228"/>
      <c r="AA314" s="228"/>
      <c r="AB314" s="228"/>
    </row>
    <row r="315" spans="1:28" ht="15">
      <c r="A315" s="228"/>
      <c r="B315" s="228"/>
      <c r="C315" s="228"/>
      <c r="D315" s="228"/>
      <c r="E315" s="228"/>
      <c r="F315" s="228"/>
      <c r="G315" s="228"/>
      <c r="H315" s="228"/>
      <c r="I315" s="228"/>
      <c r="J315" s="228"/>
      <c r="K315" s="228"/>
      <c r="L315" s="228"/>
      <c r="M315" s="228"/>
      <c r="N315" s="228"/>
      <c r="O315" s="228"/>
      <c r="P315" s="228"/>
      <c r="Q315" s="228"/>
      <c r="R315" s="228"/>
      <c r="S315" s="228"/>
      <c r="T315" s="228"/>
      <c r="U315" s="228"/>
      <c r="V315" s="228"/>
      <c r="W315" s="228"/>
      <c r="X315" s="228"/>
      <c r="Y315" s="228"/>
      <c r="Z315" s="228"/>
      <c r="AA315" s="228"/>
      <c r="AB315" s="228"/>
    </row>
    <row r="316" spans="1:28" ht="15">
      <c r="A316" s="228"/>
      <c r="B316" s="228"/>
      <c r="C316" s="228"/>
      <c r="D316" s="228"/>
      <c r="E316" s="228"/>
      <c r="F316" s="228"/>
      <c r="G316" s="228"/>
      <c r="H316" s="228"/>
      <c r="I316" s="228"/>
      <c r="J316" s="228"/>
      <c r="K316" s="228"/>
      <c r="L316" s="228"/>
      <c r="M316" s="228"/>
      <c r="N316" s="228"/>
      <c r="O316" s="228"/>
      <c r="P316" s="228"/>
      <c r="Q316" s="228"/>
      <c r="R316" s="228"/>
      <c r="S316" s="228"/>
      <c r="T316" s="228"/>
      <c r="U316" s="228"/>
      <c r="V316" s="228"/>
      <c r="W316" s="228"/>
      <c r="X316" s="228"/>
      <c r="Y316" s="228"/>
      <c r="Z316" s="228"/>
      <c r="AA316" s="228"/>
      <c r="AB316" s="228"/>
    </row>
    <row r="317" spans="1:28" ht="15">
      <c r="A317" s="228"/>
      <c r="B317" s="228"/>
      <c r="C317" s="228"/>
      <c r="D317" s="228"/>
      <c r="E317" s="228"/>
      <c r="F317" s="228"/>
      <c r="G317" s="228"/>
      <c r="H317" s="228"/>
      <c r="I317" s="228"/>
      <c r="J317" s="228"/>
      <c r="K317" s="228"/>
      <c r="L317" s="228"/>
      <c r="M317" s="228"/>
      <c r="N317" s="228"/>
      <c r="O317" s="228"/>
      <c r="P317" s="228"/>
      <c r="Q317" s="228"/>
      <c r="R317" s="228"/>
      <c r="S317" s="228"/>
      <c r="T317" s="228"/>
      <c r="U317" s="228"/>
      <c r="V317" s="228"/>
      <c r="W317" s="228"/>
      <c r="X317" s="228"/>
      <c r="Y317" s="228"/>
      <c r="Z317" s="228"/>
      <c r="AA317" s="228"/>
      <c r="AB317" s="228"/>
    </row>
    <row r="318" spans="1:28" ht="15">
      <c r="A318" s="228"/>
      <c r="B318" s="228"/>
      <c r="C318" s="228"/>
      <c r="D318" s="228"/>
      <c r="E318" s="228"/>
      <c r="F318" s="228"/>
      <c r="G318" s="228"/>
      <c r="H318" s="228"/>
      <c r="I318" s="228"/>
      <c r="J318" s="228"/>
      <c r="K318" s="228"/>
      <c r="L318" s="228"/>
      <c r="M318" s="228"/>
      <c r="N318" s="228"/>
      <c r="O318" s="228"/>
      <c r="P318" s="228"/>
      <c r="Q318" s="228"/>
      <c r="R318" s="228"/>
      <c r="S318" s="228"/>
      <c r="T318" s="228"/>
      <c r="U318" s="228"/>
      <c r="V318" s="228"/>
      <c r="W318" s="228"/>
      <c r="X318" s="228"/>
      <c r="Y318" s="228"/>
      <c r="Z318" s="228"/>
      <c r="AA318" s="228"/>
      <c r="AB318" s="228"/>
    </row>
    <row r="319" spans="1:28" ht="15">
      <c r="A319" s="228"/>
      <c r="B319" s="228"/>
      <c r="C319" s="228"/>
      <c r="D319" s="228"/>
      <c r="E319" s="228"/>
      <c r="F319" s="228"/>
      <c r="G319" s="228"/>
      <c r="H319" s="228"/>
      <c r="I319" s="228"/>
      <c r="J319" s="228"/>
      <c r="K319" s="228"/>
      <c r="L319" s="228"/>
      <c r="M319" s="228"/>
      <c r="N319" s="228"/>
      <c r="O319" s="228"/>
      <c r="P319" s="228"/>
      <c r="Q319" s="228"/>
      <c r="R319" s="228"/>
      <c r="S319" s="228"/>
      <c r="T319" s="228"/>
      <c r="U319" s="228"/>
      <c r="V319" s="228"/>
      <c r="W319" s="228"/>
      <c r="X319" s="228"/>
      <c r="Y319" s="228"/>
      <c r="Z319" s="228"/>
      <c r="AA319" s="228"/>
      <c r="AB319" s="228"/>
    </row>
    <row r="320" spans="1:28" ht="15">
      <c r="A320" s="228"/>
      <c r="B320" s="228"/>
      <c r="C320" s="228"/>
      <c r="D320" s="228"/>
      <c r="E320" s="228"/>
      <c r="F320" s="228"/>
      <c r="G320" s="228"/>
      <c r="H320" s="228"/>
      <c r="I320" s="228"/>
      <c r="J320" s="228"/>
      <c r="K320" s="228"/>
      <c r="L320" s="228"/>
      <c r="M320" s="228"/>
      <c r="N320" s="228"/>
      <c r="O320" s="228"/>
      <c r="P320" s="228"/>
      <c r="Q320" s="228"/>
      <c r="R320" s="228"/>
      <c r="S320" s="228"/>
      <c r="T320" s="228"/>
      <c r="U320" s="228"/>
      <c r="V320" s="228"/>
      <c r="W320" s="228"/>
      <c r="X320" s="228"/>
      <c r="Y320" s="228"/>
      <c r="Z320" s="228"/>
      <c r="AA320" s="228"/>
      <c r="AB320" s="228"/>
    </row>
    <row r="321" spans="1:28" ht="15">
      <c r="A321" s="228"/>
      <c r="B321" s="228"/>
      <c r="C321" s="228"/>
      <c r="D321" s="228"/>
      <c r="E321" s="228"/>
      <c r="F321" s="228"/>
      <c r="G321" s="228"/>
      <c r="H321" s="228"/>
      <c r="I321" s="228"/>
      <c r="J321" s="228"/>
      <c r="K321" s="228"/>
      <c r="L321" s="228"/>
      <c r="M321" s="228"/>
      <c r="N321" s="228"/>
      <c r="O321" s="228"/>
      <c r="P321" s="228"/>
      <c r="Q321" s="228"/>
      <c r="R321" s="228"/>
      <c r="S321" s="228"/>
      <c r="T321" s="228"/>
      <c r="U321" s="228"/>
      <c r="V321" s="228"/>
      <c r="W321" s="228"/>
      <c r="X321" s="228"/>
      <c r="Y321" s="228"/>
      <c r="Z321" s="228"/>
      <c r="AA321" s="228"/>
      <c r="AB321" s="228"/>
    </row>
    <row r="322" spans="1:28" ht="15">
      <c r="A322" s="228"/>
      <c r="B322" s="228"/>
      <c r="C322" s="228"/>
      <c r="D322" s="228"/>
      <c r="E322" s="228"/>
      <c r="F322" s="228"/>
      <c r="G322" s="228"/>
      <c r="H322" s="228"/>
      <c r="I322" s="228"/>
      <c r="J322" s="228"/>
      <c r="K322" s="228"/>
      <c r="L322" s="228"/>
      <c r="M322" s="228"/>
      <c r="N322" s="228"/>
      <c r="O322" s="228"/>
      <c r="P322" s="228"/>
      <c r="Q322" s="228"/>
      <c r="R322" s="228"/>
      <c r="S322" s="228"/>
      <c r="T322" s="228"/>
      <c r="U322" s="228"/>
      <c r="V322" s="228"/>
      <c r="W322" s="228"/>
      <c r="X322" s="228"/>
      <c r="Y322" s="228"/>
      <c r="Z322" s="228"/>
      <c r="AA322" s="228"/>
      <c r="AB322" s="228"/>
    </row>
    <row r="323" spans="1:28" ht="15">
      <c r="A323" s="228"/>
      <c r="B323" s="228"/>
      <c r="C323" s="228"/>
      <c r="D323" s="228"/>
      <c r="E323" s="228"/>
      <c r="F323" s="228"/>
      <c r="G323" s="228"/>
      <c r="H323" s="228"/>
      <c r="I323" s="228"/>
      <c r="J323" s="228"/>
      <c r="K323" s="228"/>
      <c r="L323" s="228"/>
      <c r="M323" s="228"/>
      <c r="N323" s="228"/>
      <c r="O323" s="228"/>
      <c r="P323" s="228"/>
      <c r="Q323" s="228"/>
      <c r="R323" s="228"/>
      <c r="S323" s="228"/>
      <c r="T323" s="228"/>
      <c r="U323" s="228"/>
      <c r="V323" s="228"/>
      <c r="W323" s="228"/>
      <c r="X323" s="228"/>
      <c r="Y323" s="228"/>
      <c r="Z323" s="228"/>
      <c r="AA323" s="228"/>
      <c r="AB323" s="228"/>
    </row>
    <row r="324" spans="1:28" ht="15">
      <c r="A324" s="228"/>
      <c r="B324" s="228"/>
      <c r="C324" s="228"/>
      <c r="D324" s="228"/>
      <c r="E324" s="228"/>
      <c r="F324" s="228"/>
      <c r="G324" s="228"/>
      <c r="H324" s="228"/>
      <c r="I324" s="228"/>
      <c r="J324" s="228"/>
      <c r="K324" s="228"/>
      <c r="L324" s="228"/>
      <c r="M324" s="228"/>
      <c r="N324" s="228"/>
      <c r="O324" s="228"/>
      <c r="P324" s="228"/>
      <c r="Q324" s="228"/>
      <c r="R324" s="228"/>
      <c r="S324" s="228"/>
      <c r="T324" s="228"/>
      <c r="U324" s="228"/>
      <c r="V324" s="228"/>
      <c r="W324" s="228"/>
      <c r="X324" s="228"/>
      <c r="Y324" s="228"/>
      <c r="Z324" s="228"/>
      <c r="AA324" s="228"/>
      <c r="AB324" s="228"/>
    </row>
    <row r="325" spans="1:28" ht="15">
      <c r="A325" s="228"/>
      <c r="B325" s="228"/>
      <c r="C325" s="228"/>
      <c r="D325" s="228"/>
      <c r="E325" s="228"/>
      <c r="F325" s="228"/>
      <c r="G325" s="228"/>
      <c r="H325" s="228"/>
      <c r="I325" s="228"/>
      <c r="J325" s="228"/>
      <c r="K325" s="228"/>
      <c r="L325" s="228"/>
      <c r="M325" s="228"/>
      <c r="N325" s="228"/>
      <c r="O325" s="228"/>
      <c r="P325" s="228"/>
      <c r="Q325" s="228"/>
      <c r="R325" s="228"/>
      <c r="S325" s="228"/>
      <c r="T325" s="228"/>
      <c r="U325" s="228"/>
      <c r="V325" s="228"/>
      <c r="W325" s="228"/>
      <c r="X325" s="228"/>
      <c r="Y325" s="228"/>
      <c r="Z325" s="228"/>
      <c r="AA325" s="228"/>
      <c r="AB325" s="228"/>
    </row>
    <row r="326" spans="1:28" ht="15">
      <c r="A326" s="228"/>
      <c r="B326" s="228"/>
      <c r="C326" s="228"/>
      <c r="D326" s="228"/>
      <c r="E326" s="228"/>
      <c r="F326" s="228"/>
      <c r="G326" s="228"/>
      <c r="H326" s="228"/>
      <c r="I326" s="228"/>
      <c r="J326" s="228"/>
      <c r="K326" s="228"/>
      <c r="L326" s="228"/>
      <c r="M326" s="228"/>
      <c r="N326" s="228"/>
      <c r="O326" s="228"/>
      <c r="P326" s="228"/>
      <c r="Q326" s="228"/>
      <c r="R326" s="228"/>
      <c r="S326" s="228"/>
      <c r="T326" s="228"/>
      <c r="U326" s="228"/>
      <c r="V326" s="228"/>
      <c r="W326" s="228"/>
      <c r="X326" s="228"/>
      <c r="Y326" s="228"/>
      <c r="Z326" s="228"/>
      <c r="AA326" s="228"/>
      <c r="AB326" s="228"/>
    </row>
    <row r="327" spans="1:28" ht="15">
      <c r="A327" s="228"/>
      <c r="B327" s="228"/>
      <c r="C327" s="228"/>
      <c r="D327" s="228"/>
      <c r="E327" s="228"/>
      <c r="F327" s="228"/>
      <c r="G327" s="228"/>
      <c r="H327" s="228"/>
      <c r="I327" s="228"/>
      <c r="J327" s="228"/>
      <c r="K327" s="228"/>
      <c r="L327" s="228"/>
      <c r="M327" s="228"/>
      <c r="N327" s="228"/>
      <c r="O327" s="228"/>
      <c r="P327" s="228"/>
      <c r="Q327" s="228"/>
      <c r="R327" s="228"/>
      <c r="S327" s="228"/>
      <c r="T327" s="228"/>
      <c r="U327" s="228"/>
      <c r="V327" s="228"/>
      <c r="W327" s="228"/>
      <c r="X327" s="228"/>
      <c r="Y327" s="228"/>
      <c r="Z327" s="228"/>
      <c r="AA327" s="228"/>
      <c r="AB327" s="228"/>
    </row>
    <row r="328" spans="1:28" ht="15">
      <c r="A328" s="228"/>
      <c r="B328" s="228"/>
      <c r="C328" s="228"/>
      <c r="D328" s="228"/>
      <c r="E328" s="228"/>
      <c r="F328" s="228"/>
      <c r="G328" s="228"/>
      <c r="H328" s="228"/>
      <c r="I328" s="228"/>
      <c r="J328" s="228"/>
      <c r="K328" s="228"/>
      <c r="L328" s="228"/>
      <c r="M328" s="228"/>
      <c r="N328" s="228"/>
      <c r="O328" s="228"/>
      <c r="P328" s="228"/>
      <c r="Q328" s="228"/>
      <c r="R328" s="228"/>
      <c r="S328" s="228"/>
      <c r="T328" s="228"/>
      <c r="U328" s="228"/>
      <c r="V328" s="228"/>
      <c r="W328" s="228"/>
      <c r="X328" s="228"/>
      <c r="Y328" s="228"/>
      <c r="Z328" s="228"/>
      <c r="AA328" s="228"/>
      <c r="AB328" s="228"/>
    </row>
    <row r="329" spans="1:28" ht="15">
      <c r="A329" s="228"/>
      <c r="B329" s="228"/>
      <c r="C329" s="228"/>
      <c r="D329" s="228"/>
      <c r="E329" s="228"/>
      <c r="F329" s="228"/>
      <c r="G329" s="228"/>
      <c r="H329" s="228"/>
      <c r="I329" s="228"/>
      <c r="J329" s="228"/>
      <c r="K329" s="228"/>
      <c r="L329" s="228"/>
      <c r="M329" s="228"/>
      <c r="N329" s="228"/>
      <c r="O329" s="228"/>
      <c r="P329" s="228"/>
      <c r="Q329" s="228"/>
      <c r="R329" s="228"/>
      <c r="S329" s="228"/>
      <c r="T329" s="228"/>
      <c r="U329" s="228"/>
      <c r="V329" s="228"/>
      <c r="W329" s="228"/>
      <c r="X329" s="228"/>
      <c r="Y329" s="228"/>
      <c r="Z329" s="228"/>
      <c r="AA329" s="228"/>
      <c r="AB329" s="228"/>
    </row>
    <row r="330" spans="1:28" ht="15">
      <c r="A330" s="228"/>
      <c r="B330" s="228"/>
      <c r="C330" s="228"/>
      <c r="D330" s="228"/>
      <c r="E330" s="228"/>
      <c r="F330" s="228"/>
      <c r="G330" s="228"/>
      <c r="H330" s="228"/>
      <c r="I330" s="228"/>
      <c r="J330" s="228"/>
      <c r="K330" s="228"/>
      <c r="L330" s="228"/>
      <c r="M330" s="228"/>
      <c r="N330" s="228"/>
      <c r="O330" s="228"/>
      <c r="P330" s="228"/>
      <c r="Q330" s="228"/>
      <c r="R330" s="228"/>
      <c r="S330" s="228"/>
      <c r="T330" s="228"/>
      <c r="U330" s="228"/>
      <c r="V330" s="228"/>
      <c r="W330" s="228"/>
      <c r="X330" s="228"/>
      <c r="Y330" s="228"/>
      <c r="Z330" s="228"/>
      <c r="AA330" s="228"/>
      <c r="AB330" s="228"/>
    </row>
    <row r="331" spans="1:28" ht="15">
      <c r="A331" s="228"/>
      <c r="B331" s="228"/>
      <c r="C331" s="228"/>
      <c r="D331" s="228"/>
      <c r="E331" s="228"/>
      <c r="F331" s="228"/>
      <c r="G331" s="228"/>
      <c r="H331" s="228"/>
      <c r="I331" s="228"/>
      <c r="J331" s="228"/>
      <c r="K331" s="228"/>
      <c r="L331" s="228"/>
      <c r="M331" s="228"/>
      <c r="N331" s="228"/>
      <c r="O331" s="228"/>
      <c r="P331" s="228"/>
      <c r="Q331" s="228"/>
      <c r="R331" s="228"/>
      <c r="S331" s="228"/>
      <c r="T331" s="228"/>
      <c r="U331" s="228"/>
      <c r="V331" s="228"/>
      <c r="W331" s="228"/>
      <c r="X331" s="228"/>
      <c r="Y331" s="228"/>
      <c r="Z331" s="228"/>
      <c r="AA331" s="228"/>
      <c r="AB331" s="228"/>
    </row>
    <row r="332" spans="1:28" ht="15">
      <c r="A332" s="228"/>
      <c r="B332" s="228"/>
      <c r="C332" s="228"/>
      <c r="D332" s="228"/>
      <c r="E332" s="228"/>
      <c r="F332" s="228"/>
      <c r="G332" s="228"/>
      <c r="H332" s="228"/>
      <c r="I332" s="228"/>
      <c r="J332" s="228"/>
      <c r="K332" s="228"/>
      <c r="L332" s="228"/>
      <c r="M332" s="228"/>
      <c r="N332" s="228"/>
      <c r="O332" s="228"/>
      <c r="P332" s="228"/>
      <c r="Q332" s="228"/>
      <c r="R332" s="228"/>
      <c r="S332" s="228"/>
      <c r="T332" s="228"/>
      <c r="U332" s="228"/>
      <c r="V332" s="228"/>
      <c r="W332" s="228"/>
      <c r="X332" s="228"/>
      <c r="Y332" s="228"/>
      <c r="Z332" s="228"/>
      <c r="AA332" s="228"/>
      <c r="AB332" s="228"/>
    </row>
    <row r="333" spans="1:28" ht="15">
      <c r="A333" s="228"/>
      <c r="B333" s="228"/>
      <c r="C333" s="228"/>
      <c r="D333" s="228"/>
      <c r="E333" s="228"/>
      <c r="F333" s="228"/>
      <c r="G333" s="228"/>
      <c r="H333" s="228"/>
      <c r="I333" s="228"/>
      <c r="J333" s="228"/>
      <c r="K333" s="228"/>
      <c r="L333" s="228"/>
      <c r="M333" s="228"/>
      <c r="N333" s="228"/>
      <c r="O333" s="228"/>
      <c r="P333" s="228"/>
      <c r="Q333" s="228"/>
      <c r="R333" s="228"/>
      <c r="S333" s="228"/>
      <c r="T333" s="228"/>
      <c r="U333" s="228"/>
      <c r="V333" s="228"/>
      <c r="W333" s="228"/>
      <c r="X333" s="228"/>
      <c r="Y333" s="228"/>
      <c r="Z333" s="228"/>
      <c r="AA333" s="228"/>
      <c r="AB333" s="228"/>
    </row>
    <row r="334" spans="1:28" ht="15">
      <c r="A334" s="228"/>
      <c r="B334" s="228"/>
      <c r="C334" s="228"/>
      <c r="D334" s="228"/>
      <c r="E334" s="228"/>
      <c r="F334" s="228"/>
      <c r="G334" s="228"/>
      <c r="H334" s="228"/>
      <c r="I334" s="228"/>
      <c r="J334" s="228"/>
      <c r="K334" s="228"/>
      <c r="L334" s="228"/>
      <c r="M334" s="228"/>
      <c r="N334" s="228"/>
      <c r="O334" s="228"/>
      <c r="P334" s="228"/>
      <c r="Q334" s="228"/>
      <c r="R334" s="228"/>
      <c r="S334" s="228"/>
      <c r="T334" s="228"/>
      <c r="U334" s="228"/>
      <c r="V334" s="228"/>
      <c r="W334" s="228"/>
      <c r="X334" s="228"/>
      <c r="Y334" s="228"/>
      <c r="Z334" s="228"/>
      <c r="AA334" s="228"/>
      <c r="AB334" s="228"/>
    </row>
    <row r="335" spans="1:28" ht="15">
      <c r="A335" s="228"/>
      <c r="B335" s="228"/>
      <c r="C335" s="228"/>
      <c r="D335" s="228"/>
      <c r="E335" s="228"/>
      <c r="F335" s="228"/>
      <c r="G335" s="228"/>
      <c r="H335" s="228"/>
      <c r="I335" s="228"/>
      <c r="J335" s="228"/>
      <c r="K335" s="228"/>
      <c r="L335" s="228"/>
      <c r="M335" s="228"/>
      <c r="N335" s="228"/>
      <c r="O335" s="228"/>
      <c r="P335" s="228"/>
      <c r="Q335" s="228"/>
      <c r="R335" s="228"/>
      <c r="S335" s="228"/>
      <c r="T335" s="228"/>
      <c r="U335" s="228"/>
      <c r="V335" s="228"/>
      <c r="W335" s="228"/>
      <c r="X335" s="228"/>
      <c r="Y335" s="228"/>
      <c r="Z335" s="228"/>
      <c r="AA335" s="228"/>
      <c r="AB335" s="228"/>
    </row>
    <row r="336" spans="1:28" ht="15">
      <c r="A336" s="228"/>
      <c r="B336" s="228"/>
      <c r="C336" s="228"/>
      <c r="D336" s="228"/>
      <c r="E336" s="228"/>
      <c r="F336" s="228"/>
      <c r="G336" s="228"/>
      <c r="H336" s="228"/>
      <c r="I336" s="228"/>
      <c r="J336" s="228"/>
      <c r="K336" s="228"/>
      <c r="L336" s="228"/>
      <c r="M336" s="228"/>
      <c r="N336" s="228"/>
      <c r="O336" s="228"/>
      <c r="P336" s="228"/>
      <c r="Q336" s="228"/>
      <c r="R336" s="228"/>
      <c r="S336" s="228"/>
      <c r="T336" s="228"/>
      <c r="U336" s="228"/>
      <c r="V336" s="228"/>
      <c r="W336" s="228"/>
      <c r="X336" s="228"/>
      <c r="Y336" s="228"/>
      <c r="Z336" s="228"/>
      <c r="AA336" s="228"/>
      <c r="AB336" s="228"/>
    </row>
    <row r="337" spans="1:28" ht="15">
      <c r="A337" s="228"/>
      <c r="B337" s="228"/>
      <c r="C337" s="228"/>
      <c r="D337" s="228"/>
      <c r="E337" s="228"/>
      <c r="F337" s="228"/>
      <c r="G337" s="228"/>
      <c r="H337" s="228"/>
      <c r="I337" s="228"/>
      <c r="J337" s="228"/>
      <c r="K337" s="228"/>
      <c r="L337" s="228"/>
      <c r="M337" s="228"/>
      <c r="N337" s="228"/>
      <c r="O337" s="228"/>
      <c r="P337" s="228"/>
      <c r="Q337" s="228"/>
      <c r="R337" s="228"/>
      <c r="S337" s="228"/>
      <c r="T337" s="228"/>
      <c r="U337" s="228"/>
      <c r="V337" s="228"/>
      <c r="W337" s="228"/>
      <c r="X337" s="228"/>
      <c r="Y337" s="228"/>
      <c r="Z337" s="228"/>
      <c r="AA337" s="228"/>
      <c r="AB337" s="228"/>
    </row>
    <row r="338" spans="1:28" ht="15">
      <c r="A338" s="228"/>
      <c r="B338" s="228"/>
      <c r="C338" s="228"/>
      <c r="D338" s="228"/>
      <c r="E338" s="228"/>
      <c r="F338" s="228"/>
      <c r="G338" s="228"/>
      <c r="H338" s="228"/>
      <c r="I338" s="228"/>
      <c r="J338" s="228"/>
      <c r="K338" s="228"/>
      <c r="L338" s="228"/>
      <c r="M338" s="228"/>
      <c r="N338" s="228"/>
      <c r="O338" s="228"/>
      <c r="P338" s="228"/>
      <c r="Q338" s="228"/>
      <c r="R338" s="228"/>
      <c r="S338" s="228"/>
      <c r="T338" s="228"/>
      <c r="U338" s="228"/>
      <c r="V338" s="228"/>
      <c r="W338" s="228"/>
      <c r="X338" s="228"/>
      <c r="Y338" s="228"/>
      <c r="Z338" s="228"/>
      <c r="AA338" s="228"/>
      <c r="AB338" s="228"/>
    </row>
    <row r="339" spans="1:28" ht="15">
      <c r="A339" s="228"/>
      <c r="B339" s="228"/>
      <c r="C339" s="228"/>
      <c r="D339" s="228"/>
      <c r="E339" s="228"/>
      <c r="F339" s="228"/>
      <c r="G339" s="228"/>
      <c r="H339" s="228"/>
      <c r="I339" s="228"/>
      <c r="J339" s="228"/>
      <c r="K339" s="228"/>
      <c r="L339" s="228"/>
      <c r="M339" s="228"/>
      <c r="N339" s="228"/>
      <c r="O339" s="228"/>
      <c r="P339" s="228"/>
      <c r="Q339" s="228"/>
      <c r="R339" s="228"/>
      <c r="S339" s="228"/>
      <c r="T339" s="228"/>
      <c r="U339" s="228"/>
      <c r="V339" s="228"/>
      <c r="W339" s="228"/>
      <c r="X339" s="228"/>
      <c r="Y339" s="228"/>
      <c r="Z339" s="228"/>
      <c r="AA339" s="228"/>
      <c r="AB339" s="228"/>
    </row>
    <row r="340" spans="1:28" ht="15">
      <c r="A340" s="228"/>
      <c r="B340" s="228"/>
      <c r="C340" s="228"/>
      <c r="D340" s="228"/>
      <c r="E340" s="228"/>
      <c r="F340" s="228"/>
      <c r="G340" s="228"/>
      <c r="H340" s="228"/>
      <c r="I340" s="228"/>
      <c r="J340" s="228"/>
      <c r="K340" s="228"/>
      <c r="L340" s="228"/>
      <c r="M340" s="228"/>
      <c r="N340" s="228"/>
      <c r="O340" s="228"/>
      <c r="P340" s="228"/>
      <c r="Q340" s="228"/>
      <c r="R340" s="228"/>
      <c r="S340" s="228"/>
      <c r="T340" s="228"/>
      <c r="U340" s="228"/>
      <c r="V340" s="228"/>
      <c r="W340" s="228"/>
      <c r="X340" s="228"/>
      <c r="Y340" s="228"/>
      <c r="Z340" s="228"/>
      <c r="AA340" s="228"/>
      <c r="AB340" s="228"/>
    </row>
    <row r="341" spans="1:28" ht="15">
      <c r="A341" s="228"/>
      <c r="B341" s="228"/>
      <c r="C341" s="228"/>
      <c r="D341" s="228"/>
      <c r="E341" s="228"/>
      <c r="F341" s="228"/>
      <c r="G341" s="228"/>
      <c r="H341" s="228"/>
      <c r="I341" s="228"/>
      <c r="J341" s="228"/>
      <c r="K341" s="228"/>
      <c r="L341" s="228"/>
      <c r="M341" s="228"/>
      <c r="N341" s="228"/>
      <c r="O341" s="228"/>
      <c r="P341" s="228"/>
      <c r="Q341" s="228"/>
      <c r="R341" s="228"/>
      <c r="S341" s="228"/>
      <c r="T341" s="228"/>
      <c r="U341" s="228"/>
      <c r="V341" s="228"/>
      <c r="W341" s="228"/>
      <c r="X341" s="228"/>
      <c r="Y341" s="228"/>
      <c r="Z341" s="228"/>
      <c r="AA341" s="228"/>
      <c r="AB341" s="228"/>
    </row>
    <row r="342" spans="1:28" ht="15">
      <c r="A342" s="228"/>
      <c r="B342" s="228"/>
      <c r="C342" s="228"/>
      <c r="D342" s="228"/>
      <c r="E342" s="228"/>
      <c r="F342" s="228"/>
      <c r="G342" s="228"/>
      <c r="H342" s="228"/>
      <c r="I342" s="228"/>
      <c r="J342" s="228"/>
      <c r="K342" s="228"/>
      <c r="L342" s="228"/>
      <c r="M342" s="228"/>
      <c r="N342" s="228"/>
      <c r="O342" s="228"/>
      <c r="P342" s="228"/>
      <c r="Q342" s="228"/>
      <c r="R342" s="228"/>
      <c r="S342" s="228"/>
      <c r="T342" s="228"/>
      <c r="U342" s="228"/>
      <c r="V342" s="228"/>
      <c r="W342" s="228"/>
      <c r="X342" s="228"/>
      <c r="Y342" s="228"/>
      <c r="Z342" s="228"/>
      <c r="AA342" s="228"/>
      <c r="AB342" s="228"/>
    </row>
    <row r="343" spans="1:28" ht="15">
      <c r="A343" s="228"/>
      <c r="B343" s="228"/>
      <c r="C343" s="228"/>
      <c r="D343" s="228"/>
      <c r="E343" s="228"/>
      <c r="F343" s="228"/>
      <c r="G343" s="228"/>
      <c r="H343" s="228"/>
      <c r="I343" s="228"/>
      <c r="J343" s="228"/>
      <c r="K343" s="228"/>
      <c r="L343" s="228"/>
      <c r="M343" s="228"/>
      <c r="N343" s="228"/>
      <c r="O343" s="228"/>
      <c r="P343" s="228"/>
      <c r="Q343" s="228"/>
      <c r="R343" s="228"/>
      <c r="S343" s="228"/>
      <c r="T343" s="228"/>
      <c r="U343" s="228"/>
      <c r="V343" s="228"/>
      <c r="W343" s="228"/>
      <c r="X343" s="228"/>
      <c r="Y343" s="228"/>
      <c r="Z343" s="228"/>
      <c r="AA343" s="228"/>
      <c r="AB343" s="228"/>
    </row>
    <row r="344" spans="1:28" ht="15">
      <c r="A344" s="228"/>
      <c r="B344" s="228"/>
      <c r="C344" s="228"/>
      <c r="D344" s="228"/>
      <c r="E344" s="228"/>
      <c r="F344" s="228"/>
      <c r="G344" s="228"/>
      <c r="H344" s="228"/>
      <c r="I344" s="228"/>
      <c r="J344" s="228"/>
      <c r="K344" s="228"/>
      <c r="L344" s="228"/>
      <c r="M344" s="228"/>
      <c r="N344" s="228"/>
      <c r="O344" s="228"/>
      <c r="P344" s="228"/>
      <c r="Q344" s="228"/>
      <c r="R344" s="228"/>
      <c r="S344" s="228"/>
      <c r="T344" s="228"/>
      <c r="U344" s="228"/>
      <c r="V344" s="228"/>
      <c r="W344" s="228"/>
      <c r="X344" s="228"/>
      <c r="Y344" s="228"/>
      <c r="Z344" s="228"/>
      <c r="AA344" s="228"/>
      <c r="AB344" s="228"/>
    </row>
    <row r="345" spans="1:28" ht="15">
      <c r="A345" s="228"/>
      <c r="B345" s="228"/>
      <c r="C345" s="228"/>
      <c r="D345" s="228"/>
      <c r="E345" s="228"/>
      <c r="F345" s="228"/>
      <c r="G345" s="228"/>
      <c r="H345" s="228"/>
      <c r="I345" s="228"/>
      <c r="J345" s="228"/>
      <c r="K345" s="228"/>
      <c r="L345" s="228"/>
      <c r="M345" s="228"/>
      <c r="N345" s="228"/>
      <c r="O345" s="228"/>
      <c r="P345" s="228"/>
      <c r="Q345" s="228"/>
      <c r="R345" s="228"/>
      <c r="S345" s="228"/>
      <c r="T345" s="228"/>
      <c r="U345" s="228"/>
      <c r="V345" s="228"/>
      <c r="W345" s="228"/>
      <c r="X345" s="228"/>
      <c r="Y345" s="228"/>
      <c r="Z345" s="228"/>
      <c r="AA345" s="228"/>
      <c r="AB345" s="228"/>
    </row>
    <row r="346" spans="1:28" ht="15">
      <c r="A346" s="228"/>
      <c r="B346" s="228"/>
      <c r="C346" s="228"/>
      <c r="D346" s="228"/>
      <c r="E346" s="228"/>
      <c r="F346" s="228"/>
      <c r="G346" s="228"/>
      <c r="H346" s="228"/>
      <c r="I346" s="228"/>
      <c r="J346" s="228"/>
      <c r="K346" s="228"/>
      <c r="L346" s="228"/>
      <c r="M346" s="228"/>
      <c r="N346" s="228"/>
      <c r="O346" s="228"/>
      <c r="P346" s="228"/>
      <c r="Q346" s="228"/>
      <c r="R346" s="228"/>
      <c r="S346" s="228"/>
      <c r="T346" s="228"/>
      <c r="U346" s="228"/>
      <c r="V346" s="228"/>
      <c r="W346" s="228"/>
      <c r="X346" s="228"/>
      <c r="Y346" s="228"/>
      <c r="Z346" s="228"/>
      <c r="AA346" s="228"/>
      <c r="AB346" s="228"/>
    </row>
    <row r="347" spans="1:28" ht="15">
      <c r="A347" s="228"/>
      <c r="B347" s="228"/>
      <c r="C347" s="228"/>
      <c r="D347" s="228"/>
      <c r="E347" s="228"/>
      <c r="F347" s="228"/>
      <c r="G347" s="228"/>
      <c r="H347" s="228"/>
      <c r="I347" s="228"/>
      <c r="J347" s="228"/>
      <c r="K347" s="228"/>
      <c r="L347" s="228"/>
      <c r="M347" s="228"/>
      <c r="N347" s="228"/>
      <c r="O347" s="228"/>
      <c r="P347" s="228"/>
      <c r="Q347" s="228"/>
      <c r="R347" s="228"/>
      <c r="S347" s="228"/>
      <c r="T347" s="228"/>
      <c r="U347" s="228"/>
      <c r="V347" s="228"/>
      <c r="W347" s="228"/>
      <c r="X347" s="228"/>
      <c r="Y347" s="228"/>
      <c r="Z347" s="228"/>
      <c r="AA347" s="228"/>
      <c r="AB347" s="228"/>
    </row>
    <row r="348" spans="1:28" ht="15">
      <c r="A348" s="228"/>
      <c r="B348" s="228"/>
      <c r="C348" s="228"/>
      <c r="D348" s="228"/>
      <c r="E348" s="228"/>
      <c r="F348" s="228"/>
      <c r="G348" s="228"/>
      <c r="H348" s="228"/>
      <c r="I348" s="228"/>
      <c r="J348" s="228"/>
      <c r="K348" s="228"/>
      <c r="L348" s="228"/>
      <c r="M348" s="228"/>
      <c r="N348" s="228"/>
      <c r="O348" s="228"/>
      <c r="P348" s="228"/>
      <c r="Q348" s="228"/>
      <c r="R348" s="228"/>
      <c r="S348" s="228"/>
      <c r="T348" s="228"/>
      <c r="U348" s="228"/>
      <c r="V348" s="228"/>
      <c r="W348" s="228"/>
      <c r="X348" s="228"/>
      <c r="Y348" s="228"/>
      <c r="Z348" s="228"/>
      <c r="AA348" s="228"/>
      <c r="AB348" s="228"/>
    </row>
    <row r="349" spans="1:28" ht="15">
      <c r="A349" s="228"/>
      <c r="B349" s="228"/>
      <c r="C349" s="228"/>
      <c r="D349" s="228"/>
      <c r="E349" s="228"/>
      <c r="F349" s="228"/>
      <c r="G349" s="228"/>
      <c r="H349" s="228"/>
      <c r="I349" s="228"/>
      <c r="J349" s="228"/>
      <c r="K349" s="228"/>
      <c r="L349" s="228"/>
      <c r="M349" s="228"/>
      <c r="N349" s="228"/>
      <c r="O349" s="228"/>
      <c r="P349" s="228"/>
      <c r="Q349" s="228"/>
      <c r="R349" s="228"/>
      <c r="S349" s="228"/>
      <c r="T349" s="228"/>
      <c r="U349" s="228"/>
      <c r="V349" s="228"/>
      <c r="W349" s="228"/>
      <c r="X349" s="228"/>
      <c r="Y349" s="228"/>
      <c r="Z349" s="228"/>
      <c r="AA349" s="228"/>
      <c r="AB349" s="228"/>
    </row>
    <row r="350" spans="1:28" ht="15">
      <c r="A350" s="228"/>
      <c r="B350" s="228"/>
      <c r="C350" s="228"/>
      <c r="D350" s="228"/>
      <c r="E350" s="228"/>
      <c r="F350" s="228"/>
      <c r="G350" s="228"/>
      <c r="H350" s="228"/>
      <c r="I350" s="228"/>
      <c r="J350" s="228"/>
      <c r="K350" s="228"/>
      <c r="L350" s="228"/>
      <c r="M350" s="228"/>
      <c r="N350" s="228"/>
      <c r="O350" s="228"/>
      <c r="P350" s="228"/>
      <c r="Q350" s="228"/>
      <c r="R350" s="228"/>
      <c r="S350" s="228"/>
      <c r="T350" s="228"/>
      <c r="U350" s="228"/>
      <c r="V350" s="228"/>
      <c r="W350" s="228"/>
      <c r="X350" s="228"/>
      <c r="Y350" s="228"/>
      <c r="Z350" s="228"/>
      <c r="AA350" s="228"/>
      <c r="AB350" s="228"/>
    </row>
    <row r="351" spans="1:28" ht="15">
      <c r="A351" s="228"/>
      <c r="B351" s="228"/>
      <c r="C351" s="228"/>
      <c r="D351" s="228"/>
      <c r="E351" s="228"/>
      <c r="F351" s="228"/>
      <c r="G351" s="228"/>
      <c r="H351" s="228"/>
      <c r="I351" s="228"/>
      <c r="J351" s="228"/>
      <c r="K351" s="228"/>
      <c r="L351" s="228"/>
      <c r="M351" s="228"/>
      <c r="N351" s="228"/>
      <c r="O351" s="228"/>
      <c r="P351" s="228"/>
      <c r="Q351" s="228"/>
      <c r="R351" s="228"/>
      <c r="S351" s="228"/>
      <c r="T351" s="228"/>
      <c r="U351" s="228"/>
      <c r="V351" s="228"/>
      <c r="W351" s="228"/>
      <c r="X351" s="228"/>
      <c r="Y351" s="228"/>
      <c r="Z351" s="228"/>
      <c r="AA351" s="228"/>
      <c r="AB351" s="228"/>
    </row>
    <row r="352" spans="1:28" ht="15">
      <c r="A352" s="228"/>
      <c r="B352" s="228"/>
      <c r="C352" s="228"/>
      <c r="D352" s="228"/>
      <c r="E352" s="228"/>
      <c r="F352" s="228"/>
      <c r="G352" s="228"/>
      <c r="H352" s="228"/>
      <c r="I352" s="228"/>
      <c r="J352" s="228"/>
      <c r="K352" s="228"/>
      <c r="L352" s="228"/>
      <c r="M352" s="228"/>
      <c r="N352" s="228"/>
      <c r="O352" s="228"/>
      <c r="P352" s="228"/>
      <c r="Q352" s="228"/>
      <c r="R352" s="228"/>
      <c r="S352" s="228"/>
      <c r="T352" s="228"/>
      <c r="U352" s="228"/>
      <c r="V352" s="228"/>
      <c r="W352" s="228"/>
      <c r="X352" s="228"/>
      <c r="Y352" s="228"/>
      <c r="Z352" s="228"/>
      <c r="AA352" s="228"/>
      <c r="AB352" s="228"/>
    </row>
    <row r="353" spans="1:28" ht="15">
      <c r="A353" s="228"/>
      <c r="B353" s="228"/>
      <c r="C353" s="228"/>
      <c r="D353" s="228"/>
      <c r="E353" s="228"/>
      <c r="F353" s="228"/>
      <c r="G353" s="228"/>
      <c r="H353" s="228"/>
      <c r="I353" s="228"/>
      <c r="J353" s="228"/>
      <c r="K353" s="228"/>
      <c r="L353" s="228"/>
      <c r="M353" s="228"/>
      <c r="N353" s="228"/>
      <c r="O353" s="228"/>
      <c r="P353" s="228"/>
      <c r="Q353" s="228"/>
      <c r="R353" s="228"/>
      <c r="S353" s="228"/>
      <c r="T353" s="228"/>
      <c r="U353" s="228"/>
      <c r="V353" s="228"/>
      <c r="W353" s="228"/>
      <c r="X353" s="228"/>
      <c r="Y353" s="228"/>
      <c r="Z353" s="228"/>
      <c r="AA353" s="228"/>
      <c r="AB353" s="228"/>
    </row>
    <row r="354" spans="1:28" ht="15">
      <c r="A354" s="228"/>
      <c r="B354" s="228"/>
      <c r="C354" s="228"/>
      <c r="D354" s="228"/>
      <c r="E354" s="228"/>
      <c r="F354" s="228"/>
      <c r="G354" s="228"/>
      <c r="H354" s="228"/>
      <c r="I354" s="228"/>
      <c r="J354" s="228"/>
      <c r="K354" s="228"/>
      <c r="L354" s="228"/>
      <c r="M354" s="228"/>
      <c r="N354" s="228"/>
      <c r="O354" s="228"/>
      <c r="P354" s="228"/>
      <c r="Q354" s="228"/>
      <c r="R354" s="228"/>
      <c r="S354" s="228"/>
      <c r="T354" s="228"/>
      <c r="U354" s="228"/>
      <c r="V354" s="228"/>
      <c r="W354" s="228"/>
      <c r="X354" s="228"/>
      <c r="Y354" s="228"/>
      <c r="Z354" s="228"/>
      <c r="AA354" s="228"/>
      <c r="AB354" s="228"/>
    </row>
    <row r="355" spans="1:28" ht="15">
      <c r="A355" s="228"/>
      <c r="B355" s="228"/>
      <c r="C355" s="228"/>
      <c r="D355" s="228"/>
      <c r="E355" s="228"/>
      <c r="F355" s="228"/>
      <c r="G355" s="228"/>
      <c r="H355" s="228"/>
      <c r="I355" s="228"/>
      <c r="J355" s="228"/>
      <c r="K355" s="228"/>
      <c r="L355" s="228"/>
      <c r="M355" s="228"/>
      <c r="N355" s="228"/>
      <c r="O355" s="228"/>
      <c r="P355" s="228"/>
      <c r="Q355" s="228"/>
      <c r="R355" s="228"/>
      <c r="S355" s="228"/>
      <c r="T355" s="228"/>
      <c r="U355" s="228"/>
      <c r="V355" s="228"/>
      <c r="W355" s="228"/>
      <c r="X355" s="228"/>
      <c r="Y355" s="228"/>
      <c r="Z355" s="228"/>
      <c r="AA355" s="228"/>
      <c r="AB355" s="228"/>
    </row>
    <row r="356" spans="1:28" ht="15">
      <c r="A356" s="228"/>
      <c r="B356" s="228"/>
      <c r="C356" s="228"/>
      <c r="D356" s="228"/>
      <c r="E356" s="228"/>
      <c r="F356" s="228"/>
      <c r="G356" s="228"/>
      <c r="H356" s="228"/>
      <c r="I356" s="228"/>
      <c r="J356" s="228"/>
      <c r="K356" s="228"/>
      <c r="L356" s="228"/>
      <c r="M356" s="228"/>
      <c r="N356" s="228"/>
      <c r="O356" s="228"/>
      <c r="P356" s="228"/>
      <c r="Q356" s="228"/>
      <c r="R356" s="228"/>
      <c r="S356" s="228"/>
      <c r="T356" s="228"/>
      <c r="U356" s="228"/>
      <c r="V356" s="228"/>
      <c r="W356" s="228"/>
      <c r="X356" s="228"/>
      <c r="Y356" s="228"/>
      <c r="Z356" s="228"/>
      <c r="AA356" s="228"/>
      <c r="AB356" s="228"/>
    </row>
    <row r="357" spans="1:28" ht="15">
      <c r="A357" s="228"/>
      <c r="B357" s="228"/>
      <c r="C357" s="228"/>
      <c r="D357" s="228"/>
      <c r="E357" s="228"/>
      <c r="F357" s="228"/>
      <c r="G357" s="228"/>
      <c r="H357" s="228"/>
      <c r="I357" s="228"/>
      <c r="J357" s="228"/>
      <c r="K357" s="228"/>
      <c r="L357" s="228"/>
      <c r="M357" s="228"/>
      <c r="N357" s="228"/>
      <c r="O357" s="228"/>
      <c r="P357" s="228"/>
      <c r="Q357" s="228"/>
      <c r="R357" s="228"/>
      <c r="S357" s="228"/>
      <c r="T357" s="228"/>
      <c r="U357" s="228"/>
      <c r="V357" s="228"/>
      <c r="W357" s="228"/>
      <c r="X357" s="228"/>
      <c r="Y357" s="228"/>
      <c r="Z357" s="228"/>
      <c r="AA357" s="228"/>
      <c r="AB357" s="228"/>
    </row>
    <row r="358" spans="1:28" ht="15">
      <c r="A358" s="228"/>
      <c r="B358" s="228"/>
      <c r="C358" s="228"/>
      <c r="D358" s="228"/>
      <c r="E358" s="228"/>
      <c r="F358" s="228"/>
      <c r="G358" s="228"/>
      <c r="H358" s="228"/>
      <c r="I358" s="228"/>
      <c r="J358" s="228"/>
      <c r="K358" s="228"/>
      <c r="L358" s="228"/>
      <c r="M358" s="228"/>
      <c r="N358" s="228"/>
      <c r="O358" s="228"/>
      <c r="P358" s="228"/>
      <c r="Q358" s="228"/>
      <c r="R358" s="228"/>
      <c r="S358" s="228"/>
      <c r="T358" s="228"/>
      <c r="U358" s="228"/>
      <c r="V358" s="228"/>
      <c r="W358" s="228"/>
      <c r="X358" s="228"/>
      <c r="Y358" s="228"/>
      <c r="Z358" s="228"/>
      <c r="AA358" s="228"/>
      <c r="AB358" s="228"/>
    </row>
    <row r="359" spans="1:28" ht="15">
      <c r="A359" s="228"/>
      <c r="B359" s="228"/>
      <c r="C359" s="228"/>
      <c r="D359" s="228"/>
      <c r="E359" s="228"/>
      <c r="F359" s="228"/>
      <c r="G359" s="228"/>
      <c r="H359" s="228"/>
      <c r="I359" s="228"/>
      <c r="J359" s="228"/>
      <c r="K359" s="228"/>
      <c r="L359" s="228"/>
      <c r="M359" s="228"/>
      <c r="N359" s="228"/>
      <c r="O359" s="228"/>
      <c r="P359" s="228"/>
      <c r="Q359" s="228"/>
      <c r="R359" s="228"/>
      <c r="S359" s="228"/>
      <c r="T359" s="228"/>
      <c r="U359" s="228"/>
      <c r="V359" s="228"/>
      <c r="W359" s="228"/>
      <c r="X359" s="228"/>
      <c r="Y359" s="228"/>
      <c r="Z359" s="228"/>
      <c r="AA359" s="228"/>
      <c r="AB359" s="228"/>
    </row>
    <row r="360" spans="1:28" ht="15">
      <c r="A360" s="228"/>
      <c r="B360" s="228"/>
      <c r="C360" s="228"/>
      <c r="D360" s="228"/>
      <c r="E360" s="228"/>
      <c r="F360" s="228"/>
      <c r="G360" s="228"/>
      <c r="H360" s="228"/>
      <c r="I360" s="228"/>
      <c r="J360" s="228"/>
      <c r="K360" s="228"/>
      <c r="L360" s="228"/>
      <c r="M360" s="228"/>
      <c r="N360" s="228"/>
      <c r="O360" s="228"/>
      <c r="P360" s="228"/>
      <c r="Q360" s="228"/>
      <c r="R360" s="228"/>
      <c r="S360" s="228"/>
      <c r="T360" s="228"/>
      <c r="U360" s="228"/>
      <c r="V360" s="228"/>
      <c r="W360" s="228"/>
      <c r="X360" s="228"/>
      <c r="Y360" s="228"/>
      <c r="Z360" s="228"/>
      <c r="AA360" s="228"/>
      <c r="AB360" s="228"/>
    </row>
    <row r="361" spans="1:28" ht="15">
      <c r="A361" s="228"/>
      <c r="B361" s="228"/>
      <c r="C361" s="228"/>
      <c r="D361" s="228"/>
      <c r="E361" s="228"/>
      <c r="F361" s="228"/>
      <c r="G361" s="228"/>
      <c r="H361" s="228"/>
      <c r="I361" s="228"/>
      <c r="J361" s="228"/>
      <c r="K361" s="228"/>
      <c r="L361" s="228"/>
      <c r="M361" s="228"/>
      <c r="N361" s="228"/>
      <c r="O361" s="228"/>
      <c r="P361" s="228"/>
      <c r="Q361" s="228"/>
      <c r="R361" s="228"/>
      <c r="S361" s="228"/>
      <c r="T361" s="228"/>
      <c r="U361" s="228"/>
      <c r="V361" s="228"/>
      <c r="W361" s="228"/>
      <c r="X361" s="228"/>
      <c r="Y361" s="228"/>
      <c r="Z361" s="228"/>
      <c r="AA361" s="228"/>
      <c r="AB361" s="228"/>
    </row>
    <row r="362" spans="1:28" ht="15">
      <c r="A362" s="228"/>
      <c r="B362" s="228"/>
      <c r="C362" s="228"/>
      <c r="D362" s="228"/>
      <c r="E362" s="228"/>
      <c r="F362" s="228"/>
      <c r="G362" s="228"/>
      <c r="H362" s="228"/>
      <c r="I362" s="228"/>
      <c r="J362" s="228"/>
      <c r="K362" s="228"/>
      <c r="L362" s="228"/>
      <c r="M362" s="228"/>
      <c r="N362" s="228"/>
      <c r="O362" s="228"/>
      <c r="P362" s="228"/>
      <c r="Q362" s="228"/>
      <c r="R362" s="228"/>
      <c r="S362" s="228"/>
      <c r="T362" s="228"/>
      <c r="U362" s="228"/>
      <c r="V362" s="228"/>
      <c r="W362" s="228"/>
      <c r="X362" s="228"/>
      <c r="Y362" s="228"/>
      <c r="Z362" s="228"/>
      <c r="AA362" s="228"/>
      <c r="AB362" s="228"/>
    </row>
    <row r="363" spans="1:28" ht="15">
      <c r="A363" s="228"/>
      <c r="B363" s="228"/>
      <c r="C363" s="228"/>
      <c r="D363" s="228"/>
      <c r="E363" s="228"/>
      <c r="F363" s="228"/>
      <c r="G363" s="228"/>
      <c r="H363" s="228"/>
      <c r="I363" s="228"/>
      <c r="J363" s="228"/>
      <c r="K363" s="228"/>
      <c r="L363" s="228"/>
      <c r="M363" s="228"/>
      <c r="N363" s="228"/>
      <c r="O363" s="228"/>
      <c r="P363" s="228"/>
      <c r="Q363" s="228"/>
      <c r="R363" s="228"/>
      <c r="S363" s="228"/>
      <c r="T363" s="228"/>
      <c r="U363" s="228"/>
      <c r="V363" s="228"/>
      <c r="W363" s="228"/>
      <c r="X363" s="228"/>
      <c r="Y363" s="228"/>
      <c r="Z363" s="228"/>
      <c r="AA363" s="228"/>
      <c r="AB363" s="228"/>
    </row>
    <row r="364" spans="1:28" ht="15">
      <c r="A364" s="228"/>
      <c r="B364" s="228"/>
      <c r="C364" s="228"/>
      <c r="D364" s="228"/>
      <c r="E364" s="228"/>
      <c r="F364" s="228"/>
      <c r="G364" s="228"/>
      <c r="H364" s="228"/>
      <c r="I364" s="228"/>
      <c r="J364" s="228"/>
      <c r="K364" s="228"/>
      <c r="L364" s="228"/>
      <c r="M364" s="228"/>
      <c r="N364" s="228"/>
      <c r="O364" s="228"/>
      <c r="P364" s="228"/>
      <c r="Q364" s="228"/>
      <c r="R364" s="228"/>
      <c r="S364" s="228"/>
      <c r="T364" s="228"/>
      <c r="U364" s="228"/>
      <c r="V364" s="228"/>
      <c r="W364" s="228"/>
      <c r="X364" s="228"/>
      <c r="Y364" s="228"/>
      <c r="Z364" s="228"/>
      <c r="AA364" s="228"/>
      <c r="AB364" s="228"/>
    </row>
    <row r="365" spans="1:28" ht="15">
      <c r="A365" s="228"/>
      <c r="B365" s="228"/>
      <c r="C365" s="228"/>
      <c r="D365" s="228"/>
      <c r="E365" s="228"/>
      <c r="F365" s="228"/>
      <c r="G365" s="228"/>
      <c r="H365" s="228"/>
      <c r="I365" s="228"/>
      <c r="J365" s="228"/>
      <c r="K365" s="228"/>
      <c r="L365" s="228"/>
      <c r="M365" s="228"/>
      <c r="N365" s="228"/>
      <c r="O365" s="228"/>
      <c r="P365" s="228"/>
      <c r="Q365" s="228"/>
      <c r="R365" s="228"/>
      <c r="S365" s="228"/>
      <c r="T365" s="228"/>
      <c r="U365" s="228"/>
      <c r="V365" s="228"/>
      <c r="W365" s="228"/>
      <c r="X365" s="228"/>
      <c r="Y365" s="228"/>
      <c r="Z365" s="228"/>
      <c r="AA365" s="228"/>
      <c r="AB365" s="228"/>
    </row>
    <row r="366" spans="1:28" ht="15">
      <c r="A366" s="228"/>
      <c r="B366" s="228"/>
      <c r="C366" s="228"/>
      <c r="D366" s="228"/>
      <c r="E366" s="228"/>
      <c r="F366" s="228"/>
      <c r="G366" s="228"/>
      <c r="H366" s="228"/>
      <c r="I366" s="228"/>
      <c r="J366" s="228"/>
      <c r="K366" s="228"/>
      <c r="L366" s="228"/>
      <c r="M366" s="228"/>
      <c r="N366" s="228"/>
      <c r="O366" s="228"/>
      <c r="P366" s="228"/>
      <c r="Q366" s="228"/>
      <c r="R366" s="228"/>
      <c r="S366" s="228"/>
      <c r="T366" s="228"/>
      <c r="U366" s="228"/>
      <c r="V366" s="228"/>
      <c r="W366" s="228"/>
      <c r="X366" s="228"/>
      <c r="Y366" s="228"/>
      <c r="Z366" s="228"/>
      <c r="AA366" s="228"/>
      <c r="AB366" s="228"/>
    </row>
    <row r="367" spans="1:28" ht="15">
      <c r="A367" s="228"/>
      <c r="B367" s="228"/>
      <c r="C367" s="228"/>
      <c r="D367" s="228"/>
      <c r="E367" s="228"/>
      <c r="F367" s="228"/>
      <c r="G367" s="228"/>
      <c r="H367" s="228"/>
      <c r="I367" s="228"/>
      <c r="J367" s="228"/>
      <c r="K367" s="228"/>
      <c r="L367" s="228"/>
      <c r="M367" s="228"/>
      <c r="N367" s="228"/>
      <c r="O367" s="228"/>
      <c r="P367" s="228"/>
      <c r="Q367" s="228"/>
      <c r="R367" s="228"/>
      <c r="S367" s="228"/>
      <c r="T367" s="228"/>
      <c r="U367" s="228"/>
      <c r="V367" s="228"/>
      <c r="W367" s="228"/>
      <c r="X367" s="228"/>
      <c r="Y367" s="228"/>
      <c r="Z367" s="228"/>
      <c r="AA367" s="228"/>
      <c r="AB367" s="228"/>
    </row>
    <row r="368" spans="1:28" ht="15">
      <c r="A368" s="228"/>
      <c r="B368" s="228"/>
      <c r="C368" s="228"/>
      <c r="D368" s="228"/>
      <c r="E368" s="228"/>
      <c r="F368" s="228"/>
      <c r="G368" s="228"/>
      <c r="H368" s="228"/>
      <c r="I368" s="228"/>
      <c r="J368" s="228"/>
      <c r="K368" s="228"/>
      <c r="L368" s="228"/>
      <c r="M368" s="228"/>
      <c r="N368" s="228"/>
      <c r="O368" s="228"/>
      <c r="P368" s="228"/>
      <c r="Q368" s="228"/>
      <c r="R368" s="228"/>
      <c r="S368" s="228"/>
      <c r="T368" s="228"/>
      <c r="U368" s="228"/>
      <c r="V368" s="228"/>
      <c r="W368" s="228"/>
      <c r="X368" s="228"/>
      <c r="Y368" s="228"/>
      <c r="Z368" s="228"/>
      <c r="AA368" s="228"/>
      <c r="AB368" s="228"/>
    </row>
    <row r="369" spans="1:28" ht="15">
      <c r="A369" s="228"/>
      <c r="B369" s="228"/>
      <c r="C369" s="228"/>
      <c r="D369" s="228"/>
      <c r="E369" s="228"/>
      <c r="F369" s="228"/>
      <c r="G369" s="228"/>
      <c r="H369" s="228"/>
      <c r="I369" s="228"/>
      <c r="J369" s="228"/>
      <c r="K369" s="228"/>
      <c r="L369" s="228"/>
      <c r="M369" s="228"/>
      <c r="N369" s="228"/>
      <c r="O369" s="228"/>
      <c r="P369" s="228"/>
      <c r="Q369" s="228"/>
      <c r="R369" s="228"/>
      <c r="S369" s="228"/>
      <c r="T369" s="228"/>
      <c r="U369" s="228"/>
      <c r="V369" s="228"/>
      <c r="W369" s="228"/>
      <c r="X369" s="228"/>
      <c r="Y369" s="228"/>
      <c r="Z369" s="228"/>
      <c r="AA369" s="228"/>
      <c r="AB369" s="228"/>
    </row>
    <row r="370" spans="1:28" ht="15">
      <c r="A370" s="228"/>
      <c r="B370" s="228"/>
      <c r="C370" s="228"/>
      <c r="D370" s="228"/>
      <c r="E370" s="228"/>
      <c r="F370" s="228"/>
      <c r="G370" s="228"/>
      <c r="H370" s="228"/>
      <c r="I370" s="228"/>
      <c r="J370" s="228"/>
      <c r="K370" s="228"/>
      <c r="L370" s="228"/>
      <c r="M370" s="228"/>
      <c r="N370" s="228"/>
      <c r="O370" s="228"/>
      <c r="P370" s="228"/>
      <c r="Q370" s="228"/>
      <c r="R370" s="228"/>
      <c r="S370" s="228"/>
      <c r="T370" s="228"/>
      <c r="U370" s="228"/>
      <c r="V370" s="228"/>
      <c r="W370" s="228"/>
      <c r="X370" s="228"/>
      <c r="Y370" s="228"/>
      <c r="Z370" s="228"/>
      <c r="AA370" s="228"/>
      <c r="AB370" s="228"/>
    </row>
    <row r="371" spans="1:28" ht="15">
      <c r="A371" s="228"/>
      <c r="B371" s="228"/>
      <c r="C371" s="228"/>
      <c r="D371" s="228"/>
      <c r="E371" s="228"/>
      <c r="F371" s="228"/>
      <c r="G371" s="228"/>
      <c r="H371" s="228"/>
      <c r="I371" s="228"/>
      <c r="J371" s="228"/>
      <c r="K371" s="228"/>
      <c r="L371" s="228"/>
      <c r="M371" s="228"/>
      <c r="N371" s="228"/>
      <c r="O371" s="228"/>
      <c r="P371" s="228"/>
      <c r="Q371" s="228"/>
      <c r="R371" s="228"/>
      <c r="S371" s="228"/>
      <c r="T371" s="228"/>
      <c r="U371" s="228"/>
      <c r="V371" s="228"/>
      <c r="W371" s="228"/>
      <c r="X371" s="228"/>
      <c r="Y371" s="228"/>
      <c r="Z371" s="228"/>
      <c r="AA371" s="228"/>
      <c r="AB371" s="228"/>
    </row>
    <row r="372" spans="1:28" ht="15">
      <c r="A372" s="228"/>
      <c r="B372" s="228"/>
      <c r="C372" s="228"/>
      <c r="D372" s="228"/>
      <c r="E372" s="228"/>
      <c r="F372" s="228"/>
      <c r="G372" s="228"/>
      <c r="H372" s="228"/>
      <c r="I372" s="228"/>
      <c r="J372" s="228"/>
      <c r="K372" s="228"/>
      <c r="L372" s="228"/>
      <c r="M372" s="228"/>
      <c r="N372" s="228"/>
      <c r="O372" s="228"/>
      <c r="P372" s="228"/>
      <c r="Q372" s="228"/>
      <c r="R372" s="228"/>
      <c r="S372" s="228"/>
      <c r="T372" s="228"/>
      <c r="U372" s="228"/>
      <c r="V372" s="228"/>
      <c r="W372" s="228"/>
      <c r="X372" s="228"/>
      <c r="Y372" s="228"/>
      <c r="Z372" s="228"/>
      <c r="AA372" s="228"/>
      <c r="AB372" s="228"/>
    </row>
    <row r="373" spans="1:28" ht="15">
      <c r="A373" s="228"/>
      <c r="B373" s="228"/>
      <c r="C373" s="228"/>
      <c r="D373" s="228"/>
      <c r="E373" s="228"/>
      <c r="F373" s="228"/>
      <c r="G373" s="228"/>
      <c r="H373" s="228"/>
      <c r="I373" s="228"/>
      <c r="J373" s="228"/>
      <c r="K373" s="228"/>
      <c r="L373" s="228"/>
      <c r="M373" s="228"/>
      <c r="N373" s="228"/>
      <c r="O373" s="228"/>
      <c r="P373" s="228"/>
      <c r="Q373" s="228"/>
      <c r="R373" s="228"/>
      <c r="S373" s="228"/>
      <c r="T373" s="228"/>
      <c r="U373" s="228"/>
      <c r="V373" s="228"/>
      <c r="W373" s="228"/>
      <c r="X373" s="228"/>
      <c r="Y373" s="228"/>
      <c r="Z373" s="228"/>
      <c r="AA373" s="228"/>
      <c r="AB373" s="228"/>
    </row>
    <row r="374" spans="1:28" ht="15">
      <c r="A374" s="228"/>
      <c r="B374" s="228"/>
      <c r="C374" s="228"/>
      <c r="D374" s="228"/>
      <c r="E374" s="228"/>
      <c r="F374" s="228"/>
      <c r="G374" s="228"/>
      <c r="H374" s="228"/>
      <c r="I374" s="228"/>
      <c r="J374" s="228"/>
      <c r="K374" s="228"/>
      <c r="L374" s="228"/>
      <c r="M374" s="228"/>
      <c r="N374" s="228"/>
      <c r="O374" s="228"/>
      <c r="P374" s="228"/>
      <c r="Q374" s="228"/>
      <c r="R374" s="228"/>
      <c r="S374" s="228"/>
      <c r="T374" s="228"/>
      <c r="U374" s="228"/>
      <c r="V374" s="228"/>
      <c r="W374" s="228"/>
      <c r="X374" s="228"/>
      <c r="Y374" s="228"/>
      <c r="Z374" s="228"/>
      <c r="AA374" s="228"/>
      <c r="AB374" s="228"/>
    </row>
    <row r="375" spans="1:28" ht="15">
      <c r="A375" s="228"/>
      <c r="B375" s="228"/>
      <c r="C375" s="228"/>
      <c r="D375" s="228"/>
      <c r="E375" s="228"/>
      <c r="F375" s="228"/>
      <c r="G375" s="228"/>
      <c r="H375" s="228"/>
      <c r="I375" s="228"/>
      <c r="J375" s="228"/>
      <c r="K375" s="228"/>
      <c r="L375" s="228"/>
      <c r="M375" s="228"/>
      <c r="N375" s="228"/>
      <c r="O375" s="228"/>
      <c r="P375" s="228"/>
      <c r="Q375" s="228"/>
      <c r="R375" s="228"/>
      <c r="S375" s="228"/>
      <c r="T375" s="228"/>
      <c r="U375" s="228"/>
      <c r="V375" s="228"/>
      <c r="W375" s="228"/>
      <c r="X375" s="228"/>
      <c r="Y375" s="228"/>
      <c r="Z375" s="228"/>
      <c r="AA375" s="228"/>
      <c r="AB375" s="228"/>
    </row>
    <row r="376" spans="1:28" ht="15">
      <c r="A376" s="228"/>
      <c r="B376" s="228"/>
      <c r="C376" s="228"/>
      <c r="D376" s="228"/>
      <c r="E376" s="228"/>
      <c r="F376" s="228"/>
      <c r="G376" s="228"/>
      <c r="H376" s="228"/>
      <c r="I376" s="228"/>
      <c r="J376" s="228"/>
      <c r="K376" s="228"/>
      <c r="L376" s="228"/>
      <c r="M376" s="228"/>
      <c r="N376" s="228"/>
      <c r="O376" s="228"/>
      <c r="P376" s="228"/>
      <c r="Q376" s="228"/>
      <c r="R376" s="228"/>
      <c r="S376" s="228"/>
      <c r="T376" s="228"/>
      <c r="U376" s="228"/>
      <c r="V376" s="228"/>
      <c r="W376" s="228"/>
      <c r="X376" s="228"/>
      <c r="Y376" s="228"/>
      <c r="Z376" s="228"/>
      <c r="AA376" s="228"/>
      <c r="AB376" s="228"/>
    </row>
    <row r="377" spans="1:28" ht="15">
      <c r="A377" s="228"/>
      <c r="B377" s="228"/>
      <c r="C377" s="228"/>
      <c r="D377" s="228"/>
      <c r="E377" s="228"/>
      <c r="F377" s="228"/>
      <c r="G377" s="228"/>
      <c r="H377" s="228"/>
      <c r="I377" s="228"/>
      <c r="J377" s="228"/>
      <c r="K377" s="228"/>
      <c r="L377" s="228"/>
      <c r="M377" s="228"/>
      <c r="N377" s="228"/>
      <c r="O377" s="228"/>
      <c r="P377" s="228"/>
      <c r="Q377" s="228"/>
      <c r="R377" s="228"/>
      <c r="S377" s="228"/>
      <c r="T377" s="228"/>
      <c r="U377" s="228"/>
      <c r="V377" s="228"/>
      <c r="W377" s="228"/>
      <c r="X377" s="228"/>
      <c r="Y377" s="228"/>
      <c r="Z377" s="228"/>
      <c r="AA377" s="228"/>
      <c r="AB377" s="228"/>
    </row>
    <row r="378" spans="1:28" ht="15">
      <c r="A378" s="228"/>
      <c r="B378" s="228"/>
      <c r="C378" s="228"/>
      <c r="D378" s="228"/>
      <c r="E378" s="228"/>
      <c r="F378" s="228"/>
      <c r="G378" s="228"/>
      <c r="H378" s="228"/>
      <c r="I378" s="228"/>
      <c r="J378" s="228"/>
      <c r="K378" s="228"/>
      <c r="L378" s="228"/>
      <c r="M378" s="228"/>
      <c r="N378" s="228"/>
      <c r="O378" s="228"/>
      <c r="P378" s="228"/>
      <c r="Q378" s="228"/>
      <c r="R378" s="228"/>
      <c r="S378" s="228"/>
      <c r="T378" s="228"/>
      <c r="U378" s="228"/>
      <c r="V378" s="228"/>
      <c r="W378" s="228"/>
      <c r="X378" s="228"/>
      <c r="Y378" s="228"/>
      <c r="Z378" s="228"/>
      <c r="AA378" s="228"/>
      <c r="AB378" s="228"/>
    </row>
    <row r="379" spans="1:28" ht="15">
      <c r="A379" s="228"/>
      <c r="B379" s="228"/>
      <c r="C379" s="228"/>
      <c r="D379" s="228"/>
      <c r="E379" s="228"/>
      <c r="F379" s="228"/>
      <c r="G379" s="228"/>
      <c r="H379" s="228"/>
      <c r="I379" s="228"/>
      <c r="J379" s="228"/>
      <c r="K379" s="228"/>
      <c r="L379" s="228"/>
      <c r="M379" s="228"/>
      <c r="N379" s="228"/>
      <c r="O379" s="228"/>
      <c r="P379" s="228"/>
      <c r="Q379" s="228"/>
      <c r="R379" s="228"/>
      <c r="S379" s="228"/>
      <c r="T379" s="228"/>
      <c r="U379" s="228"/>
      <c r="V379" s="228"/>
      <c r="W379" s="228"/>
      <c r="X379" s="228"/>
      <c r="Y379" s="228"/>
      <c r="Z379" s="228"/>
      <c r="AA379" s="228"/>
      <c r="AB379" s="228"/>
    </row>
    <row r="380" spans="1:28" ht="15">
      <c r="A380" s="228"/>
      <c r="B380" s="228"/>
      <c r="C380" s="228"/>
      <c r="D380" s="228"/>
      <c r="E380" s="228"/>
      <c r="F380" s="228"/>
      <c r="G380" s="228"/>
      <c r="H380" s="228"/>
      <c r="I380" s="228"/>
      <c r="J380" s="228"/>
      <c r="K380" s="228"/>
      <c r="L380" s="228"/>
      <c r="M380" s="228"/>
      <c r="N380" s="228"/>
      <c r="O380" s="228"/>
      <c r="P380" s="228"/>
      <c r="Q380" s="228"/>
      <c r="R380" s="228"/>
      <c r="S380" s="228"/>
      <c r="T380" s="228"/>
      <c r="U380" s="228"/>
      <c r="V380" s="228"/>
      <c r="W380" s="228"/>
      <c r="X380" s="228"/>
      <c r="Y380" s="228"/>
      <c r="Z380" s="228"/>
      <c r="AA380" s="228"/>
      <c r="AB380" s="228"/>
    </row>
    <row r="381" spans="1:28" ht="15">
      <c r="A381" s="228"/>
      <c r="B381" s="228"/>
      <c r="C381" s="228"/>
      <c r="D381" s="228"/>
      <c r="E381" s="228"/>
      <c r="F381" s="228"/>
      <c r="G381" s="228"/>
      <c r="H381" s="228"/>
      <c r="I381" s="228"/>
      <c r="J381" s="228"/>
      <c r="K381" s="228"/>
      <c r="L381" s="228"/>
      <c r="M381" s="228"/>
      <c r="N381" s="228"/>
      <c r="O381" s="228"/>
      <c r="P381" s="228"/>
      <c r="Q381" s="228"/>
      <c r="R381" s="228"/>
      <c r="S381" s="228"/>
      <c r="T381" s="228"/>
      <c r="U381" s="228"/>
      <c r="V381" s="228"/>
      <c r="W381" s="228"/>
      <c r="X381" s="228"/>
      <c r="Y381" s="228"/>
      <c r="Z381" s="228"/>
      <c r="AA381" s="228"/>
      <c r="AB381" s="228"/>
    </row>
    <row r="382" spans="1:28" ht="15">
      <c r="A382" s="228"/>
      <c r="B382" s="228"/>
      <c r="C382" s="228"/>
      <c r="D382" s="228"/>
      <c r="E382" s="228"/>
      <c r="F382" s="228"/>
      <c r="G382" s="228"/>
      <c r="H382" s="228"/>
      <c r="I382" s="228"/>
      <c r="J382" s="228"/>
      <c r="K382" s="228"/>
      <c r="L382" s="228"/>
      <c r="M382" s="228"/>
      <c r="N382" s="228"/>
      <c r="O382" s="228"/>
      <c r="P382" s="228"/>
      <c r="Q382" s="228"/>
      <c r="R382" s="228"/>
      <c r="S382" s="228"/>
      <c r="T382" s="228"/>
      <c r="U382" s="228"/>
      <c r="V382" s="228"/>
      <c r="W382" s="228"/>
      <c r="X382" s="228"/>
      <c r="Y382" s="228"/>
      <c r="Z382" s="228"/>
      <c r="AA382" s="228"/>
      <c r="AB382" s="228"/>
    </row>
    <row r="383" spans="1:28" ht="15">
      <c r="A383" s="228"/>
      <c r="B383" s="228"/>
      <c r="C383" s="228"/>
      <c r="D383" s="228"/>
      <c r="E383" s="228"/>
      <c r="F383" s="228"/>
      <c r="G383" s="228"/>
      <c r="H383" s="228"/>
      <c r="I383" s="228"/>
      <c r="J383" s="228"/>
      <c r="K383" s="228"/>
      <c r="L383" s="228"/>
      <c r="M383" s="228"/>
      <c r="N383" s="228"/>
      <c r="O383" s="228"/>
      <c r="P383" s="228"/>
      <c r="Q383" s="228"/>
      <c r="R383" s="228"/>
      <c r="S383" s="228"/>
      <c r="T383" s="228"/>
      <c r="U383" s="228"/>
      <c r="V383" s="228"/>
      <c r="W383" s="228"/>
      <c r="X383" s="228"/>
      <c r="Y383" s="228"/>
      <c r="Z383" s="228"/>
      <c r="AA383" s="228"/>
      <c r="AB383" s="228"/>
    </row>
    <row r="384" spans="1:28" ht="15">
      <c r="A384" s="228"/>
      <c r="B384" s="228"/>
      <c r="C384" s="228"/>
      <c r="D384" s="228"/>
      <c r="E384" s="228"/>
      <c r="F384" s="228"/>
      <c r="G384" s="228"/>
      <c r="H384" s="228"/>
      <c r="I384" s="228"/>
      <c r="J384" s="228"/>
      <c r="K384" s="228"/>
      <c r="L384" s="228"/>
      <c r="M384" s="228"/>
      <c r="N384" s="228"/>
      <c r="O384" s="228"/>
      <c r="P384" s="228"/>
      <c r="Q384" s="228"/>
      <c r="R384" s="228"/>
      <c r="S384" s="228"/>
      <c r="T384" s="228"/>
      <c r="U384" s="228"/>
      <c r="V384" s="228"/>
      <c r="W384" s="228"/>
      <c r="X384" s="228"/>
      <c r="Y384" s="228"/>
      <c r="Z384" s="228"/>
      <c r="AA384" s="228"/>
      <c r="AB384" s="228"/>
    </row>
    <row r="385" spans="1:28" ht="15">
      <c r="A385" s="228"/>
      <c r="B385" s="228"/>
      <c r="C385" s="228"/>
      <c r="D385" s="228"/>
      <c r="E385" s="228"/>
      <c r="F385" s="228"/>
      <c r="G385" s="228"/>
      <c r="H385" s="228"/>
      <c r="I385" s="228"/>
      <c r="J385" s="228"/>
      <c r="K385" s="228"/>
      <c r="L385" s="228"/>
      <c r="M385" s="228"/>
      <c r="N385" s="228"/>
      <c r="O385" s="228"/>
      <c r="P385" s="228"/>
      <c r="Q385" s="228"/>
      <c r="R385" s="228"/>
      <c r="S385" s="228"/>
      <c r="T385" s="228"/>
      <c r="U385" s="228"/>
      <c r="V385" s="228"/>
      <c r="W385" s="228"/>
      <c r="X385" s="228"/>
      <c r="Y385" s="228"/>
      <c r="Z385" s="228"/>
      <c r="AA385" s="228"/>
      <c r="AB385" s="228"/>
    </row>
    <row r="386" spans="1:28" ht="15">
      <c r="A386" s="228"/>
      <c r="B386" s="228"/>
      <c r="C386" s="228"/>
      <c r="D386" s="228"/>
      <c r="E386" s="228"/>
      <c r="F386" s="228"/>
      <c r="G386" s="228"/>
      <c r="H386" s="228"/>
      <c r="I386" s="228"/>
      <c r="J386" s="228"/>
      <c r="K386" s="228"/>
      <c r="L386" s="228"/>
      <c r="M386" s="228"/>
      <c r="N386" s="228"/>
      <c r="O386" s="228"/>
      <c r="P386" s="228"/>
      <c r="Q386" s="228"/>
      <c r="R386" s="228"/>
      <c r="S386" s="228"/>
      <c r="T386" s="228"/>
      <c r="U386" s="228"/>
      <c r="V386" s="228"/>
      <c r="W386" s="228"/>
      <c r="X386" s="228"/>
      <c r="Y386" s="228"/>
      <c r="Z386" s="228"/>
      <c r="AA386" s="228"/>
      <c r="AB386" s="228"/>
    </row>
    <row r="387" spans="1:28" ht="15">
      <c r="A387" s="228"/>
      <c r="B387" s="228"/>
      <c r="C387" s="228"/>
      <c r="D387" s="228"/>
      <c r="E387" s="228"/>
      <c r="F387" s="228"/>
      <c r="G387" s="228"/>
      <c r="H387" s="228"/>
      <c r="I387" s="228"/>
      <c r="J387" s="228"/>
      <c r="K387" s="228"/>
      <c r="L387" s="228"/>
      <c r="M387" s="228"/>
      <c r="N387" s="228"/>
      <c r="O387" s="228"/>
      <c r="P387" s="228"/>
      <c r="Q387" s="228"/>
      <c r="R387" s="228"/>
      <c r="S387" s="228"/>
      <c r="T387" s="228"/>
      <c r="U387" s="228"/>
      <c r="V387" s="228"/>
      <c r="W387" s="228"/>
      <c r="X387" s="228"/>
      <c r="Y387" s="228"/>
      <c r="Z387" s="228"/>
      <c r="AA387" s="228"/>
      <c r="AB387" s="228"/>
    </row>
    <row r="388" spans="1:28" ht="15">
      <c r="A388" s="228"/>
      <c r="B388" s="228"/>
      <c r="C388" s="228"/>
      <c r="D388" s="228"/>
      <c r="E388" s="228"/>
      <c r="F388" s="228"/>
      <c r="G388" s="228"/>
      <c r="H388" s="228"/>
      <c r="I388" s="228"/>
      <c r="J388" s="228"/>
      <c r="K388" s="228"/>
      <c r="L388" s="228"/>
      <c r="M388" s="228"/>
      <c r="N388" s="228"/>
      <c r="O388" s="228"/>
      <c r="P388" s="228"/>
      <c r="Q388" s="228"/>
      <c r="R388" s="228"/>
      <c r="S388" s="228"/>
      <c r="T388" s="228"/>
      <c r="U388" s="228"/>
      <c r="V388" s="228"/>
      <c r="W388" s="228"/>
      <c r="X388" s="228"/>
      <c r="Y388" s="228"/>
      <c r="Z388" s="228"/>
      <c r="AA388" s="228"/>
      <c r="AB388" s="228"/>
    </row>
    <row r="389" spans="1:28" ht="15">
      <c r="A389" s="228"/>
      <c r="B389" s="228"/>
      <c r="C389" s="228"/>
      <c r="D389" s="228"/>
      <c r="E389" s="228"/>
      <c r="F389" s="228"/>
      <c r="G389" s="228"/>
      <c r="H389" s="228"/>
      <c r="I389" s="228"/>
      <c r="J389" s="228"/>
      <c r="K389" s="228"/>
      <c r="L389" s="228"/>
      <c r="M389" s="228"/>
      <c r="N389" s="228"/>
      <c r="O389" s="228"/>
      <c r="P389" s="228"/>
      <c r="Q389" s="228"/>
      <c r="R389" s="228"/>
      <c r="S389" s="228"/>
      <c r="T389" s="228"/>
      <c r="U389" s="228"/>
      <c r="V389" s="228"/>
      <c r="W389" s="228"/>
      <c r="X389" s="228"/>
      <c r="Y389" s="228"/>
      <c r="Z389" s="228"/>
      <c r="AA389" s="228"/>
      <c r="AB389" s="228"/>
    </row>
    <row r="390" spans="1:28" ht="15">
      <c r="A390" s="228"/>
      <c r="B390" s="228"/>
      <c r="C390" s="228"/>
      <c r="D390" s="228"/>
      <c r="E390" s="228"/>
      <c r="F390" s="228"/>
      <c r="G390" s="228"/>
      <c r="H390" s="228"/>
      <c r="I390" s="228"/>
      <c r="J390" s="228"/>
      <c r="K390" s="228"/>
      <c r="L390" s="228"/>
      <c r="M390" s="228"/>
      <c r="N390" s="228"/>
      <c r="O390" s="228"/>
      <c r="P390" s="228"/>
      <c r="Q390" s="228"/>
      <c r="R390" s="228"/>
      <c r="S390" s="228"/>
      <c r="T390" s="228"/>
      <c r="U390" s="228"/>
      <c r="V390" s="228"/>
      <c r="W390" s="228"/>
      <c r="X390" s="228"/>
      <c r="Y390" s="228"/>
      <c r="Z390" s="228"/>
      <c r="AA390" s="228"/>
      <c r="AB390" s="228"/>
    </row>
    <row r="391" spans="1:28" ht="15">
      <c r="A391" s="228"/>
      <c r="B391" s="228"/>
      <c r="C391" s="228"/>
      <c r="D391" s="228"/>
      <c r="E391" s="228"/>
      <c r="F391" s="228"/>
      <c r="G391" s="228"/>
      <c r="H391" s="228"/>
      <c r="I391" s="228"/>
      <c r="J391" s="228"/>
      <c r="K391" s="228"/>
      <c r="L391" s="228"/>
      <c r="M391" s="228"/>
      <c r="N391" s="228"/>
      <c r="O391" s="228"/>
      <c r="P391" s="228"/>
      <c r="Q391" s="228"/>
      <c r="R391" s="228"/>
      <c r="S391" s="228"/>
      <c r="T391" s="228"/>
      <c r="U391" s="228"/>
      <c r="V391" s="228"/>
      <c r="W391" s="228"/>
      <c r="X391" s="228"/>
      <c r="Y391" s="228"/>
      <c r="Z391" s="228"/>
      <c r="AA391" s="228"/>
      <c r="AB391" s="228"/>
    </row>
    <row r="392" spans="1:28" ht="15">
      <c r="A392" s="228"/>
      <c r="B392" s="228"/>
      <c r="C392" s="228"/>
      <c r="D392" s="228"/>
      <c r="E392" s="228"/>
      <c r="F392" s="228"/>
      <c r="G392" s="228"/>
      <c r="H392" s="228"/>
      <c r="I392" s="228"/>
      <c r="J392" s="228"/>
      <c r="K392" s="228"/>
      <c r="L392" s="228"/>
      <c r="M392" s="228"/>
      <c r="N392" s="228"/>
      <c r="O392" s="228"/>
      <c r="P392" s="228"/>
      <c r="Q392" s="228"/>
      <c r="R392" s="228"/>
      <c r="S392" s="228"/>
      <c r="T392" s="228"/>
      <c r="U392" s="228"/>
      <c r="V392" s="228"/>
      <c r="W392" s="228"/>
      <c r="X392" s="228"/>
      <c r="Y392" s="228"/>
      <c r="Z392" s="228"/>
      <c r="AA392" s="228"/>
      <c r="AB392" s="228"/>
    </row>
    <row r="393" spans="1:28" ht="15">
      <c r="A393" s="228"/>
      <c r="B393" s="228"/>
      <c r="C393" s="228"/>
      <c r="D393" s="228"/>
      <c r="E393" s="228"/>
      <c r="F393" s="228"/>
      <c r="G393" s="228"/>
      <c r="H393" s="228"/>
      <c r="I393" s="228"/>
      <c r="J393" s="228"/>
      <c r="K393" s="228"/>
      <c r="L393" s="228"/>
      <c r="M393" s="228"/>
      <c r="N393" s="228"/>
      <c r="O393" s="228"/>
      <c r="P393" s="228"/>
      <c r="Q393" s="228"/>
      <c r="R393" s="228"/>
      <c r="S393" s="228"/>
      <c r="T393" s="228"/>
      <c r="U393" s="228"/>
      <c r="V393" s="228"/>
      <c r="W393" s="228"/>
      <c r="X393" s="228"/>
      <c r="Y393" s="228"/>
      <c r="Z393" s="228"/>
      <c r="AA393" s="228"/>
      <c r="AB393" s="228"/>
    </row>
    <row r="394" spans="1:28" ht="15">
      <c r="A394" s="228"/>
      <c r="B394" s="228"/>
      <c r="C394" s="228"/>
      <c r="D394" s="228"/>
      <c r="E394" s="228"/>
      <c r="F394" s="228"/>
      <c r="G394" s="228"/>
      <c r="H394" s="228"/>
      <c r="I394" s="228"/>
      <c r="J394" s="228"/>
      <c r="K394" s="228"/>
      <c r="L394" s="228"/>
      <c r="M394" s="228"/>
      <c r="N394" s="228"/>
      <c r="O394" s="228"/>
      <c r="P394" s="228"/>
      <c r="Q394" s="228"/>
      <c r="R394" s="228"/>
      <c r="S394" s="228"/>
      <c r="T394" s="228"/>
      <c r="U394" s="228"/>
      <c r="V394" s="228"/>
      <c r="W394" s="228"/>
      <c r="X394" s="228"/>
      <c r="Y394" s="228"/>
      <c r="Z394" s="228"/>
      <c r="AA394" s="228"/>
      <c r="AB394" s="228"/>
    </row>
    <row r="395" spans="1:28" ht="15">
      <c r="A395" s="228"/>
      <c r="B395" s="228"/>
      <c r="C395" s="228"/>
      <c r="D395" s="228"/>
      <c r="E395" s="228"/>
      <c r="F395" s="228"/>
      <c r="G395" s="228"/>
      <c r="H395" s="228"/>
      <c r="I395" s="228"/>
      <c r="J395" s="228"/>
      <c r="K395" s="228"/>
      <c r="L395" s="228"/>
      <c r="M395" s="228"/>
      <c r="N395" s="228"/>
      <c r="O395" s="228"/>
      <c r="P395" s="228"/>
      <c r="Q395" s="228"/>
      <c r="R395" s="228"/>
      <c r="S395" s="228"/>
      <c r="T395" s="228"/>
      <c r="U395" s="228"/>
      <c r="V395" s="228"/>
      <c r="W395" s="228"/>
      <c r="X395" s="228"/>
      <c r="Y395" s="228"/>
      <c r="Z395" s="228"/>
      <c r="AA395" s="228"/>
      <c r="AB395" s="228"/>
    </row>
    <row r="396" spans="1:28" ht="15">
      <c r="A396" s="228"/>
      <c r="B396" s="228"/>
      <c r="C396" s="228"/>
      <c r="D396" s="228"/>
      <c r="E396" s="228"/>
      <c r="F396" s="228"/>
      <c r="G396" s="228"/>
      <c r="H396" s="228"/>
      <c r="I396" s="228"/>
      <c r="J396" s="228"/>
      <c r="K396" s="228"/>
      <c r="L396" s="228"/>
      <c r="M396" s="228"/>
      <c r="N396" s="228"/>
      <c r="O396" s="228"/>
      <c r="P396" s="228"/>
      <c r="Q396" s="228"/>
      <c r="R396" s="228"/>
      <c r="S396" s="228"/>
      <c r="T396" s="228"/>
      <c r="U396" s="228"/>
      <c r="V396" s="228"/>
      <c r="W396" s="228"/>
      <c r="X396" s="228"/>
      <c r="Y396" s="228"/>
      <c r="Z396" s="228"/>
      <c r="AA396" s="228"/>
      <c r="AB396" s="228"/>
    </row>
    <row r="397" spans="1:28" ht="15">
      <c r="A397" s="228"/>
      <c r="B397" s="228"/>
      <c r="C397" s="228"/>
      <c r="D397" s="228"/>
      <c r="E397" s="228"/>
      <c r="F397" s="228"/>
      <c r="G397" s="228"/>
      <c r="H397" s="228"/>
      <c r="I397" s="228"/>
      <c r="J397" s="228"/>
      <c r="K397" s="228"/>
      <c r="L397" s="228"/>
      <c r="M397" s="228"/>
      <c r="N397" s="228"/>
      <c r="O397" s="228"/>
      <c r="P397" s="228"/>
      <c r="Q397" s="228"/>
      <c r="R397" s="228"/>
      <c r="S397" s="228"/>
      <c r="T397" s="228"/>
      <c r="U397" s="228"/>
      <c r="V397" s="228"/>
      <c r="W397" s="228"/>
      <c r="X397" s="228"/>
      <c r="Y397" s="228"/>
      <c r="Z397" s="228"/>
      <c r="AA397" s="228"/>
      <c r="AB397" s="228"/>
    </row>
    <row r="398" spans="1:28" ht="15">
      <c r="A398" s="228"/>
      <c r="B398" s="228"/>
      <c r="C398" s="228"/>
      <c r="D398" s="228"/>
      <c r="E398" s="228"/>
      <c r="F398" s="228"/>
      <c r="G398" s="228"/>
      <c r="H398" s="228"/>
      <c r="I398" s="228"/>
      <c r="J398" s="228"/>
      <c r="K398" s="228"/>
      <c r="L398" s="228"/>
      <c r="M398" s="228"/>
      <c r="N398" s="228"/>
      <c r="O398" s="228"/>
      <c r="P398" s="228"/>
      <c r="Q398" s="228"/>
      <c r="R398" s="228"/>
      <c r="S398" s="228"/>
      <c r="T398" s="228"/>
      <c r="U398" s="228"/>
      <c r="V398" s="228"/>
      <c r="W398" s="228"/>
      <c r="X398" s="228"/>
      <c r="Y398" s="228"/>
      <c r="Z398" s="228"/>
      <c r="AA398" s="228"/>
      <c r="AB398" s="228"/>
    </row>
    <row r="399" spans="1:28" ht="15">
      <c r="A399" s="228"/>
      <c r="B399" s="228"/>
      <c r="C399" s="228"/>
      <c r="D399" s="228"/>
      <c r="E399" s="228"/>
      <c r="F399" s="228"/>
      <c r="G399" s="228"/>
      <c r="H399" s="228"/>
      <c r="I399" s="228"/>
      <c r="J399" s="228"/>
      <c r="K399" s="228"/>
      <c r="L399" s="228"/>
      <c r="M399" s="228"/>
      <c r="N399" s="228"/>
      <c r="O399" s="228"/>
      <c r="P399" s="228"/>
      <c r="Q399" s="228"/>
      <c r="R399" s="228"/>
      <c r="S399" s="228"/>
      <c r="T399" s="228"/>
      <c r="U399" s="228"/>
      <c r="V399" s="228"/>
      <c r="W399" s="228"/>
      <c r="X399" s="228"/>
      <c r="Y399" s="228"/>
      <c r="Z399" s="228"/>
      <c r="AA399" s="228"/>
      <c r="AB399" s="228"/>
    </row>
    <row r="400" spans="1:28" ht="15">
      <c r="A400" s="228"/>
      <c r="B400" s="228"/>
      <c r="C400" s="228"/>
      <c r="D400" s="228"/>
      <c r="E400" s="228"/>
      <c r="F400" s="228"/>
      <c r="G400" s="228"/>
      <c r="H400" s="228"/>
      <c r="I400" s="228"/>
      <c r="J400" s="228"/>
      <c r="K400" s="228"/>
      <c r="L400" s="228"/>
      <c r="M400" s="228"/>
      <c r="N400" s="228"/>
      <c r="O400" s="228"/>
      <c r="P400" s="228"/>
      <c r="Q400" s="228"/>
      <c r="R400" s="228"/>
      <c r="S400" s="228"/>
      <c r="T400" s="228"/>
      <c r="U400" s="228"/>
      <c r="V400" s="228"/>
      <c r="W400" s="228"/>
      <c r="X400" s="228"/>
      <c r="Y400" s="228"/>
      <c r="Z400" s="228"/>
      <c r="AA400" s="228"/>
      <c r="AB400" s="228"/>
    </row>
    <row r="401" spans="1:28" ht="15">
      <c r="A401" s="228"/>
      <c r="B401" s="228"/>
      <c r="C401" s="228"/>
      <c r="D401" s="228"/>
      <c r="E401" s="228"/>
      <c r="F401" s="228"/>
      <c r="G401" s="228"/>
      <c r="H401" s="228"/>
      <c r="I401" s="228"/>
      <c r="J401" s="228"/>
      <c r="K401" s="228"/>
      <c r="L401" s="228"/>
      <c r="M401" s="228"/>
      <c r="N401" s="228"/>
      <c r="O401" s="228"/>
      <c r="P401" s="228"/>
      <c r="Q401" s="228"/>
      <c r="R401" s="228"/>
      <c r="S401" s="228"/>
      <c r="T401" s="228"/>
      <c r="U401" s="228"/>
      <c r="V401" s="228"/>
      <c r="W401" s="228"/>
      <c r="X401" s="228"/>
      <c r="Y401" s="228"/>
      <c r="Z401" s="228"/>
      <c r="AA401" s="228"/>
      <c r="AB401" s="228"/>
    </row>
    <row r="402" spans="1:28" ht="15">
      <c r="A402" s="228"/>
      <c r="B402" s="228"/>
      <c r="C402" s="228"/>
      <c r="D402" s="228"/>
      <c r="E402" s="228"/>
      <c r="F402" s="228"/>
      <c r="G402" s="228"/>
      <c r="H402" s="228"/>
      <c r="I402" s="228"/>
      <c r="J402" s="228"/>
      <c r="K402" s="228"/>
      <c r="L402" s="228"/>
      <c r="M402" s="228"/>
      <c r="N402" s="228"/>
      <c r="O402" s="228"/>
      <c r="P402" s="228"/>
      <c r="Q402" s="228"/>
      <c r="R402" s="228"/>
      <c r="S402" s="228"/>
      <c r="T402" s="228"/>
      <c r="U402" s="228"/>
      <c r="V402" s="228"/>
      <c r="W402" s="228"/>
      <c r="X402" s="228"/>
      <c r="Y402" s="228"/>
      <c r="Z402" s="228"/>
      <c r="AA402" s="228"/>
      <c r="AB402" s="228"/>
    </row>
    <row r="403" spans="1:28" ht="15">
      <c r="A403" s="228"/>
      <c r="B403" s="228"/>
      <c r="C403" s="228"/>
      <c r="D403" s="228"/>
      <c r="E403" s="228"/>
      <c r="F403" s="228"/>
      <c r="G403" s="228"/>
      <c r="H403" s="228"/>
      <c r="I403" s="228"/>
      <c r="J403" s="228"/>
      <c r="K403" s="228"/>
      <c r="L403" s="228"/>
      <c r="M403" s="228"/>
      <c r="N403" s="228"/>
      <c r="O403" s="228"/>
      <c r="P403" s="228"/>
      <c r="Q403" s="228"/>
      <c r="R403" s="228"/>
      <c r="S403" s="228"/>
      <c r="T403" s="228"/>
      <c r="U403" s="228"/>
      <c r="V403" s="228"/>
      <c r="W403" s="228"/>
      <c r="X403" s="228"/>
      <c r="Y403" s="228"/>
      <c r="Z403" s="228"/>
      <c r="AA403" s="228"/>
      <c r="AB403" s="228"/>
    </row>
    <row r="404" spans="1:28" ht="15">
      <c r="A404" s="228"/>
      <c r="B404" s="228"/>
      <c r="C404" s="228"/>
      <c r="D404" s="228"/>
      <c r="E404" s="228"/>
      <c r="F404" s="228"/>
      <c r="G404" s="228"/>
      <c r="H404" s="228"/>
      <c r="I404" s="228"/>
      <c r="J404" s="228"/>
      <c r="K404" s="228"/>
      <c r="L404" s="228"/>
      <c r="M404" s="228"/>
      <c r="N404" s="228"/>
      <c r="O404" s="228"/>
      <c r="P404" s="228"/>
      <c r="Q404" s="228"/>
      <c r="R404" s="228"/>
      <c r="S404" s="228"/>
      <c r="T404" s="228"/>
      <c r="U404" s="228"/>
      <c r="V404" s="228"/>
      <c r="W404" s="228"/>
      <c r="X404" s="228"/>
      <c r="Y404" s="228"/>
      <c r="Z404" s="228"/>
      <c r="AA404" s="228"/>
      <c r="AB404" s="228"/>
    </row>
    <row r="405" spans="1:28" ht="15">
      <c r="A405" s="228"/>
      <c r="B405" s="228"/>
      <c r="C405" s="228"/>
      <c r="D405" s="228"/>
      <c r="E405" s="228"/>
      <c r="F405" s="228"/>
      <c r="G405" s="228"/>
      <c r="H405" s="228"/>
      <c r="I405" s="228"/>
      <c r="J405" s="228"/>
      <c r="K405" s="228"/>
      <c r="L405" s="228"/>
      <c r="M405" s="228"/>
      <c r="N405" s="228"/>
      <c r="O405" s="228"/>
      <c r="P405" s="228"/>
      <c r="Q405" s="228"/>
      <c r="R405" s="228"/>
      <c r="S405" s="228"/>
      <c r="T405" s="228"/>
      <c r="U405" s="228"/>
      <c r="V405" s="228"/>
      <c r="W405" s="228"/>
      <c r="X405" s="228"/>
      <c r="Y405" s="228"/>
      <c r="Z405" s="228"/>
      <c r="AA405" s="228"/>
      <c r="AB405" s="228"/>
    </row>
    <row r="406" spans="1:28" ht="15">
      <c r="A406" s="228"/>
      <c r="B406" s="228"/>
      <c r="C406" s="228"/>
      <c r="D406" s="228"/>
      <c r="E406" s="228"/>
      <c r="F406" s="228"/>
      <c r="G406" s="228"/>
      <c r="H406" s="228"/>
      <c r="I406" s="228"/>
      <c r="J406" s="228"/>
      <c r="K406" s="228"/>
      <c r="L406" s="228"/>
      <c r="M406" s="228"/>
      <c r="N406" s="228"/>
      <c r="O406" s="228"/>
      <c r="P406" s="228"/>
      <c r="Q406" s="228"/>
      <c r="R406" s="228"/>
      <c r="S406" s="228"/>
      <c r="T406" s="228"/>
      <c r="U406" s="228"/>
      <c r="V406" s="228"/>
      <c r="W406" s="228"/>
      <c r="X406" s="228"/>
      <c r="Y406" s="228"/>
      <c r="Z406" s="228"/>
      <c r="AA406" s="228"/>
      <c r="AB406" s="228"/>
    </row>
    <row r="407" spans="1:28" ht="15">
      <c r="A407" s="228"/>
      <c r="B407" s="228"/>
      <c r="C407" s="228"/>
      <c r="D407" s="228"/>
      <c r="E407" s="228"/>
      <c r="F407" s="228"/>
      <c r="G407" s="228"/>
      <c r="H407" s="228"/>
      <c r="I407" s="228"/>
      <c r="J407" s="228"/>
      <c r="K407" s="228"/>
      <c r="L407" s="228"/>
      <c r="M407" s="228"/>
      <c r="N407" s="228"/>
      <c r="O407" s="228"/>
      <c r="P407" s="228"/>
      <c r="Q407" s="228"/>
      <c r="R407" s="228"/>
      <c r="S407" s="228"/>
      <c r="T407" s="228"/>
      <c r="U407" s="228"/>
      <c r="V407" s="228"/>
      <c r="W407" s="228"/>
      <c r="X407" s="228"/>
      <c r="Y407" s="228"/>
      <c r="Z407" s="228"/>
      <c r="AA407" s="228"/>
      <c r="AB407" s="228"/>
    </row>
    <row r="408" spans="1:28" ht="15">
      <c r="A408" s="228"/>
      <c r="B408" s="228"/>
      <c r="C408" s="228"/>
      <c r="D408" s="228"/>
      <c r="E408" s="228"/>
      <c r="F408" s="228"/>
      <c r="G408" s="228"/>
      <c r="H408" s="228"/>
      <c r="I408" s="228"/>
      <c r="J408" s="228"/>
      <c r="K408" s="228"/>
      <c r="L408" s="228"/>
      <c r="M408" s="228"/>
      <c r="N408" s="228"/>
      <c r="O408" s="228"/>
      <c r="P408" s="228"/>
      <c r="Q408" s="228"/>
      <c r="R408" s="228"/>
      <c r="S408" s="228"/>
      <c r="T408" s="228"/>
      <c r="U408" s="228"/>
      <c r="V408" s="228"/>
      <c r="W408" s="228"/>
      <c r="X408" s="228"/>
      <c r="Y408" s="228"/>
      <c r="Z408" s="228"/>
      <c r="AA408" s="228"/>
      <c r="AB408" s="228"/>
    </row>
    <row r="409" spans="1:28" ht="15">
      <c r="A409" s="228"/>
      <c r="B409" s="228"/>
      <c r="C409" s="228"/>
      <c r="D409" s="228"/>
      <c r="E409" s="228"/>
      <c r="F409" s="228"/>
      <c r="G409" s="228"/>
      <c r="H409" s="228"/>
      <c r="I409" s="228"/>
      <c r="J409" s="228"/>
      <c r="K409" s="228"/>
      <c r="L409" s="228"/>
      <c r="M409" s="228"/>
      <c r="N409" s="228"/>
      <c r="O409" s="228"/>
      <c r="P409" s="228"/>
      <c r="Q409" s="228"/>
      <c r="R409" s="228"/>
      <c r="S409" s="228"/>
      <c r="T409" s="228"/>
      <c r="U409" s="228"/>
      <c r="V409" s="228"/>
      <c r="W409" s="228"/>
      <c r="X409" s="228"/>
      <c r="Y409" s="228"/>
      <c r="Z409" s="228"/>
      <c r="AA409" s="228"/>
      <c r="AB409" s="228"/>
    </row>
    <row r="410" spans="1:28" ht="15">
      <c r="A410" s="228"/>
      <c r="B410" s="228"/>
      <c r="C410" s="228"/>
      <c r="D410" s="228"/>
      <c r="E410" s="228"/>
      <c r="F410" s="228"/>
      <c r="G410" s="228"/>
      <c r="H410" s="228"/>
      <c r="I410" s="228"/>
      <c r="J410" s="228"/>
      <c r="K410" s="228"/>
      <c r="L410" s="228"/>
      <c r="M410" s="228"/>
      <c r="N410" s="228"/>
      <c r="O410" s="228"/>
      <c r="P410" s="228"/>
      <c r="Q410" s="228"/>
      <c r="R410" s="228"/>
      <c r="S410" s="228"/>
      <c r="T410" s="228"/>
      <c r="U410" s="228"/>
      <c r="V410" s="228"/>
      <c r="W410" s="228"/>
      <c r="X410" s="228"/>
      <c r="Y410" s="228"/>
      <c r="Z410" s="228"/>
      <c r="AA410" s="228"/>
      <c r="AB410" s="228"/>
    </row>
    <row r="411" spans="1:28" ht="15">
      <c r="A411" s="228"/>
      <c r="B411" s="228"/>
      <c r="C411" s="228"/>
      <c r="D411" s="228"/>
      <c r="E411" s="228"/>
      <c r="F411" s="228"/>
      <c r="G411" s="228"/>
      <c r="H411" s="228"/>
      <c r="I411" s="228"/>
      <c r="J411" s="228"/>
      <c r="K411" s="228"/>
      <c r="L411" s="228"/>
      <c r="M411" s="228"/>
      <c r="N411" s="228"/>
      <c r="O411" s="228"/>
      <c r="P411" s="228"/>
      <c r="Q411" s="228"/>
      <c r="R411" s="228"/>
      <c r="S411" s="228"/>
      <c r="T411" s="228"/>
      <c r="U411" s="228"/>
      <c r="V411" s="228"/>
      <c r="W411" s="228"/>
      <c r="X411" s="228"/>
      <c r="Y411" s="228"/>
      <c r="Z411" s="228"/>
      <c r="AA411" s="228"/>
      <c r="AB411" s="228"/>
    </row>
    <row r="412" spans="1:28" ht="15">
      <c r="A412" s="228"/>
      <c r="B412" s="228"/>
      <c r="C412" s="228"/>
      <c r="D412" s="228"/>
      <c r="E412" s="228"/>
      <c r="F412" s="228"/>
      <c r="G412" s="228"/>
      <c r="H412" s="228"/>
      <c r="I412" s="228"/>
      <c r="J412" s="228"/>
      <c r="K412" s="228"/>
      <c r="L412" s="228"/>
      <c r="M412" s="228"/>
      <c r="N412" s="228"/>
      <c r="O412" s="228"/>
      <c r="P412" s="228"/>
      <c r="Q412" s="228"/>
      <c r="R412" s="228"/>
      <c r="S412" s="228"/>
      <c r="T412" s="228"/>
      <c r="U412" s="228"/>
      <c r="V412" s="228"/>
      <c r="W412" s="228"/>
      <c r="X412" s="228"/>
      <c r="Y412" s="228"/>
      <c r="Z412" s="228"/>
      <c r="AA412" s="228"/>
      <c r="AB412" s="228"/>
    </row>
    <row r="413" spans="1:28" ht="15">
      <c r="A413" s="228"/>
      <c r="B413" s="228"/>
      <c r="C413" s="228"/>
      <c r="D413" s="228"/>
      <c r="E413" s="228"/>
      <c r="F413" s="228"/>
      <c r="G413" s="228"/>
      <c r="H413" s="228"/>
      <c r="I413" s="228"/>
      <c r="J413" s="228"/>
      <c r="K413" s="228"/>
      <c r="L413" s="228"/>
      <c r="M413" s="228"/>
      <c r="N413" s="228"/>
      <c r="O413" s="228"/>
      <c r="P413" s="228"/>
      <c r="Q413" s="228"/>
      <c r="R413" s="228"/>
      <c r="S413" s="228"/>
      <c r="T413" s="228"/>
      <c r="U413" s="228"/>
      <c r="V413" s="228"/>
      <c r="W413" s="228"/>
      <c r="X413" s="228"/>
      <c r="Y413" s="228"/>
      <c r="Z413" s="228"/>
      <c r="AA413" s="228"/>
      <c r="AB413" s="228"/>
    </row>
    <row r="414" spans="1:28" ht="15">
      <c r="A414" s="228"/>
      <c r="B414" s="228"/>
      <c r="C414" s="228"/>
      <c r="D414" s="228"/>
      <c r="E414" s="228"/>
      <c r="F414" s="228"/>
      <c r="G414" s="228"/>
      <c r="H414" s="228"/>
      <c r="I414" s="228"/>
      <c r="J414" s="228"/>
      <c r="K414" s="228"/>
      <c r="L414" s="228"/>
      <c r="M414" s="228"/>
      <c r="N414" s="228"/>
      <c r="O414" s="228"/>
      <c r="P414" s="228"/>
      <c r="Q414" s="228"/>
      <c r="R414" s="228"/>
      <c r="S414" s="228"/>
      <c r="T414" s="228"/>
      <c r="U414" s="228"/>
      <c r="V414" s="228"/>
      <c r="W414" s="228"/>
      <c r="X414" s="228"/>
      <c r="Y414" s="228"/>
      <c r="Z414" s="228"/>
      <c r="AA414" s="228"/>
      <c r="AB414" s="228"/>
    </row>
    <row r="415" spans="1:28" ht="15">
      <c r="A415" s="228"/>
      <c r="B415" s="228"/>
      <c r="C415" s="228"/>
      <c r="D415" s="228"/>
      <c r="E415" s="228"/>
      <c r="F415" s="228"/>
      <c r="G415" s="228"/>
      <c r="H415" s="228"/>
      <c r="I415" s="228"/>
      <c r="J415" s="228"/>
      <c r="K415" s="228"/>
      <c r="L415" s="228"/>
      <c r="M415" s="228"/>
      <c r="N415" s="228"/>
      <c r="O415" s="228"/>
      <c r="P415" s="228"/>
      <c r="Q415" s="228"/>
      <c r="R415" s="228"/>
      <c r="S415" s="228"/>
      <c r="T415" s="228"/>
      <c r="U415" s="228"/>
      <c r="V415" s="228"/>
      <c r="W415" s="228"/>
      <c r="X415" s="228"/>
      <c r="Y415" s="228"/>
      <c r="Z415" s="228"/>
      <c r="AA415" s="228"/>
      <c r="AB415" s="228"/>
    </row>
    <row r="416" spans="1:28" ht="15">
      <c r="A416" s="228"/>
      <c r="B416" s="228"/>
      <c r="C416" s="228"/>
      <c r="D416" s="228"/>
      <c r="E416" s="228"/>
      <c r="F416" s="228"/>
      <c r="G416" s="228"/>
      <c r="H416" s="228"/>
      <c r="I416" s="228"/>
      <c r="J416" s="228"/>
      <c r="K416" s="228"/>
      <c r="L416" s="228"/>
      <c r="M416" s="228"/>
      <c r="N416" s="228"/>
      <c r="O416" s="228"/>
      <c r="P416" s="228"/>
      <c r="Q416" s="228"/>
      <c r="R416" s="228"/>
      <c r="S416" s="228"/>
      <c r="T416" s="228"/>
      <c r="U416" s="228"/>
      <c r="V416" s="228"/>
      <c r="W416" s="228"/>
      <c r="X416" s="228"/>
      <c r="Y416" s="228"/>
      <c r="Z416" s="228"/>
      <c r="AA416" s="228"/>
      <c r="AB416" s="228"/>
    </row>
    <row r="417" spans="1:28" ht="15">
      <c r="A417" s="228"/>
      <c r="B417" s="228"/>
      <c r="C417" s="228"/>
      <c r="D417" s="228"/>
      <c r="E417" s="228"/>
      <c r="F417" s="228"/>
      <c r="G417" s="228"/>
      <c r="H417" s="228"/>
      <c r="I417" s="228"/>
      <c r="J417" s="228"/>
      <c r="K417" s="228"/>
      <c r="L417" s="228"/>
      <c r="M417" s="228"/>
      <c r="N417" s="228"/>
      <c r="O417" s="228"/>
      <c r="P417" s="228"/>
      <c r="Q417" s="228"/>
      <c r="R417" s="228"/>
      <c r="S417" s="228"/>
      <c r="T417" s="228"/>
      <c r="U417" s="228"/>
      <c r="V417" s="228"/>
      <c r="W417" s="228"/>
      <c r="X417" s="228"/>
      <c r="Y417" s="228"/>
      <c r="Z417" s="228"/>
      <c r="AA417" s="228"/>
      <c r="AB417" s="228"/>
    </row>
    <row r="418" spans="1:28" ht="15">
      <c r="A418" s="228"/>
      <c r="B418" s="228"/>
      <c r="C418" s="228"/>
      <c r="D418" s="228"/>
      <c r="E418" s="228"/>
      <c r="F418" s="228"/>
      <c r="G418" s="228"/>
      <c r="H418" s="228"/>
      <c r="I418" s="228"/>
      <c r="J418" s="228"/>
      <c r="K418" s="228"/>
      <c r="L418" s="228"/>
      <c r="M418" s="228"/>
      <c r="N418" s="228"/>
      <c r="O418" s="228"/>
      <c r="P418" s="228"/>
      <c r="Q418" s="228"/>
      <c r="R418" s="228"/>
      <c r="S418" s="228"/>
      <c r="T418" s="228"/>
      <c r="U418" s="228"/>
      <c r="V418" s="228"/>
      <c r="W418" s="228"/>
      <c r="X418" s="228"/>
      <c r="Y418" s="228"/>
      <c r="Z418" s="228"/>
      <c r="AA418" s="228"/>
      <c r="AB418" s="228"/>
    </row>
    <row r="419" spans="1:28" ht="15">
      <c r="A419" s="228"/>
      <c r="B419" s="228"/>
      <c r="C419" s="228"/>
      <c r="D419" s="228"/>
      <c r="E419" s="228"/>
      <c r="F419" s="228"/>
      <c r="G419" s="228"/>
      <c r="H419" s="228"/>
      <c r="I419" s="228"/>
      <c r="J419" s="228"/>
      <c r="K419" s="228"/>
      <c r="L419" s="228"/>
      <c r="M419" s="228"/>
      <c r="N419" s="228"/>
      <c r="O419" s="228"/>
      <c r="P419" s="228"/>
      <c r="Q419" s="228"/>
      <c r="R419" s="228"/>
      <c r="S419" s="228"/>
      <c r="T419" s="228"/>
      <c r="U419" s="228"/>
      <c r="V419" s="228"/>
      <c r="W419" s="228"/>
      <c r="X419" s="228"/>
      <c r="Y419" s="228"/>
      <c r="Z419" s="228"/>
      <c r="AA419" s="228"/>
      <c r="AB419" s="228"/>
    </row>
    <row r="420" spans="1:28" ht="15">
      <c r="A420" s="228"/>
      <c r="B420" s="228"/>
      <c r="C420" s="228"/>
      <c r="D420" s="228"/>
      <c r="E420" s="228"/>
      <c r="F420" s="228"/>
      <c r="G420" s="228"/>
      <c r="H420" s="228"/>
      <c r="I420" s="228"/>
      <c r="J420" s="228"/>
      <c r="K420" s="228"/>
      <c r="L420" s="228"/>
      <c r="M420" s="228"/>
      <c r="N420" s="228"/>
      <c r="O420" s="228"/>
      <c r="P420" s="228"/>
      <c r="Q420" s="228"/>
      <c r="R420" s="228"/>
      <c r="S420" s="228"/>
      <c r="T420" s="228"/>
      <c r="U420" s="228"/>
      <c r="V420" s="228"/>
      <c r="W420" s="228"/>
      <c r="X420" s="228"/>
      <c r="Y420" s="228"/>
      <c r="Z420" s="228"/>
      <c r="AA420" s="228"/>
      <c r="AB420" s="228"/>
    </row>
    <row r="421" spans="1:28" ht="15">
      <c r="A421" s="228"/>
      <c r="B421" s="228"/>
      <c r="C421" s="228"/>
      <c r="D421" s="228"/>
      <c r="E421" s="228"/>
      <c r="F421" s="228"/>
      <c r="G421" s="228"/>
      <c r="H421" s="228"/>
      <c r="I421" s="228"/>
      <c r="J421" s="228"/>
      <c r="K421" s="228"/>
      <c r="L421" s="228"/>
      <c r="M421" s="228"/>
      <c r="N421" s="228"/>
      <c r="O421" s="228"/>
      <c r="P421" s="228"/>
      <c r="Q421" s="228"/>
      <c r="R421" s="228"/>
      <c r="S421" s="228"/>
      <c r="T421" s="228"/>
      <c r="U421" s="228"/>
      <c r="V421" s="228"/>
      <c r="W421" s="228"/>
      <c r="X421" s="228"/>
      <c r="Y421" s="228"/>
      <c r="Z421" s="228"/>
      <c r="AA421" s="228"/>
      <c r="AB421" s="228"/>
    </row>
    <row r="422" spans="1:28" ht="15">
      <c r="A422" s="228"/>
      <c r="B422" s="228"/>
      <c r="C422" s="228"/>
      <c r="D422" s="228"/>
      <c r="E422" s="228"/>
      <c r="F422" s="228"/>
      <c r="G422" s="228"/>
      <c r="H422" s="228"/>
      <c r="I422" s="228"/>
      <c r="J422" s="228"/>
      <c r="K422" s="228"/>
      <c r="L422" s="228"/>
      <c r="M422" s="228"/>
      <c r="N422" s="228"/>
      <c r="O422" s="228"/>
      <c r="P422" s="228"/>
      <c r="Q422" s="228"/>
      <c r="R422" s="228"/>
      <c r="S422" s="228"/>
      <c r="T422" s="228"/>
      <c r="U422" s="228"/>
      <c r="V422" s="228"/>
      <c r="W422" s="228"/>
      <c r="X422" s="228"/>
      <c r="Y422" s="228"/>
      <c r="Z422" s="228"/>
      <c r="AA422" s="228"/>
      <c r="AB422" s="228"/>
    </row>
    <row r="423" spans="1:28" ht="15">
      <c r="A423" s="228"/>
      <c r="B423" s="228"/>
      <c r="C423" s="228"/>
      <c r="D423" s="228"/>
      <c r="E423" s="228"/>
      <c r="F423" s="228"/>
      <c r="G423" s="228"/>
      <c r="H423" s="228"/>
      <c r="I423" s="228"/>
      <c r="J423" s="228"/>
      <c r="K423" s="228"/>
      <c r="L423" s="228"/>
      <c r="M423" s="228"/>
      <c r="N423" s="228"/>
      <c r="O423" s="228"/>
      <c r="P423" s="228"/>
      <c r="Q423" s="228"/>
      <c r="R423" s="228"/>
      <c r="S423" s="228"/>
      <c r="T423" s="228"/>
      <c r="U423" s="228"/>
      <c r="V423" s="228"/>
      <c r="W423" s="228"/>
      <c r="X423" s="228"/>
      <c r="Y423" s="228"/>
      <c r="Z423" s="228"/>
      <c r="AA423" s="228"/>
      <c r="AB423" s="228"/>
    </row>
    <row r="424" spans="1:28" ht="15">
      <c r="A424" s="228"/>
      <c r="B424" s="228"/>
      <c r="C424" s="228"/>
      <c r="D424" s="228"/>
      <c r="E424" s="228"/>
      <c r="F424" s="228"/>
      <c r="G424" s="228"/>
      <c r="H424" s="228"/>
      <c r="I424" s="228"/>
      <c r="J424" s="228"/>
      <c r="K424" s="228"/>
      <c r="L424" s="228"/>
      <c r="M424" s="228"/>
      <c r="N424" s="228"/>
      <c r="O424" s="228"/>
      <c r="P424" s="228"/>
      <c r="Q424" s="228"/>
      <c r="R424" s="228"/>
      <c r="S424" s="228"/>
      <c r="T424" s="228"/>
      <c r="U424" s="228"/>
      <c r="V424" s="228"/>
      <c r="W424" s="228"/>
      <c r="X424" s="228"/>
      <c r="Y424" s="228"/>
      <c r="Z424" s="228"/>
      <c r="AA424" s="228"/>
      <c r="AB424" s="228"/>
    </row>
    <row r="425" spans="1:28" ht="15">
      <c r="A425" s="228"/>
      <c r="B425" s="228"/>
      <c r="C425" s="228"/>
      <c r="D425" s="228"/>
      <c r="E425" s="228"/>
      <c r="F425" s="228"/>
      <c r="G425" s="228"/>
      <c r="H425" s="228"/>
      <c r="I425" s="228"/>
      <c r="J425" s="228"/>
      <c r="K425" s="228"/>
      <c r="L425" s="228"/>
      <c r="M425" s="228"/>
      <c r="N425" s="228"/>
      <c r="O425" s="228"/>
      <c r="P425" s="228"/>
      <c r="Q425" s="228"/>
      <c r="R425" s="228"/>
      <c r="S425" s="228"/>
      <c r="T425" s="228"/>
      <c r="U425" s="228"/>
      <c r="V425" s="228"/>
      <c r="W425" s="228"/>
      <c r="X425" s="228"/>
      <c r="Y425" s="228"/>
      <c r="Z425" s="228"/>
      <c r="AA425" s="228"/>
      <c r="AB425" s="228"/>
    </row>
    <row r="426" spans="1:28" ht="15">
      <c r="A426" s="228"/>
      <c r="B426" s="228"/>
      <c r="C426" s="228"/>
      <c r="D426" s="228"/>
      <c r="E426" s="228"/>
      <c r="F426" s="228"/>
      <c r="G426" s="228"/>
      <c r="H426" s="228"/>
      <c r="I426" s="228"/>
      <c r="J426" s="228"/>
      <c r="K426" s="228"/>
      <c r="L426" s="228"/>
      <c r="M426" s="228"/>
      <c r="N426" s="228"/>
      <c r="O426" s="228"/>
      <c r="P426" s="228"/>
      <c r="Q426" s="228"/>
      <c r="R426" s="228"/>
      <c r="S426" s="228"/>
      <c r="T426" s="228"/>
      <c r="U426" s="228"/>
      <c r="V426" s="228"/>
      <c r="W426" s="228"/>
      <c r="X426" s="228"/>
      <c r="Y426" s="228"/>
      <c r="Z426" s="228"/>
      <c r="AA426" s="228"/>
      <c r="AB426" s="228"/>
    </row>
    <row r="427" spans="1:28" ht="15">
      <c r="A427" s="228"/>
      <c r="B427" s="228"/>
      <c r="C427" s="228"/>
      <c r="D427" s="228"/>
      <c r="E427" s="228"/>
      <c r="F427" s="228"/>
      <c r="G427" s="228"/>
      <c r="H427" s="228"/>
      <c r="I427" s="228"/>
      <c r="J427" s="228"/>
      <c r="K427" s="228"/>
      <c r="L427" s="228"/>
      <c r="M427" s="228"/>
      <c r="N427" s="228"/>
      <c r="O427" s="228"/>
      <c r="P427" s="228"/>
      <c r="Q427" s="228"/>
      <c r="R427" s="228"/>
      <c r="S427" s="228"/>
      <c r="T427" s="228"/>
      <c r="U427" s="228"/>
      <c r="V427" s="228"/>
      <c r="W427" s="228"/>
      <c r="X427" s="228"/>
      <c r="Y427" s="228"/>
      <c r="Z427" s="228"/>
      <c r="AA427" s="228"/>
      <c r="AB427" s="228"/>
    </row>
    <row r="428" spans="1:28" ht="15">
      <c r="A428" s="228"/>
      <c r="B428" s="228"/>
      <c r="C428" s="228"/>
      <c r="D428" s="228"/>
      <c r="E428" s="228"/>
      <c r="F428" s="228"/>
      <c r="G428" s="228"/>
      <c r="H428" s="228"/>
      <c r="I428" s="228"/>
      <c r="J428" s="228"/>
      <c r="K428" s="228"/>
      <c r="L428" s="228"/>
      <c r="M428" s="228"/>
      <c r="N428" s="228"/>
      <c r="O428" s="228"/>
      <c r="P428" s="228"/>
      <c r="Q428" s="228"/>
      <c r="R428" s="228"/>
      <c r="S428" s="228"/>
      <c r="T428" s="228"/>
      <c r="U428" s="228"/>
      <c r="V428" s="228"/>
      <c r="W428" s="228"/>
      <c r="X428" s="228"/>
      <c r="Y428" s="228"/>
      <c r="Z428" s="228"/>
      <c r="AA428" s="228"/>
      <c r="AB428" s="228"/>
    </row>
    <row r="429" spans="1:28" ht="15">
      <c r="A429" s="228"/>
      <c r="B429" s="228"/>
      <c r="C429" s="228"/>
      <c r="D429" s="228"/>
      <c r="E429" s="228"/>
      <c r="F429" s="228"/>
      <c r="G429" s="228"/>
      <c r="H429" s="228"/>
      <c r="I429" s="228"/>
      <c r="J429" s="228"/>
      <c r="K429" s="228"/>
      <c r="L429" s="228"/>
      <c r="M429" s="228"/>
      <c r="N429" s="228"/>
      <c r="O429" s="228"/>
      <c r="P429" s="228"/>
      <c r="Q429" s="228"/>
      <c r="R429" s="228"/>
      <c r="S429" s="228"/>
      <c r="T429" s="228"/>
      <c r="U429" s="228"/>
      <c r="V429" s="228"/>
      <c r="W429" s="228"/>
      <c r="X429" s="228"/>
      <c r="Y429" s="228"/>
      <c r="Z429" s="228"/>
      <c r="AA429" s="228"/>
      <c r="AB429" s="228"/>
    </row>
    <row r="430" spans="1:28" ht="15">
      <c r="A430" s="228"/>
      <c r="B430" s="228"/>
      <c r="C430" s="228"/>
      <c r="D430" s="228"/>
      <c r="E430" s="228"/>
      <c r="F430" s="228"/>
      <c r="G430" s="228"/>
      <c r="H430" s="228"/>
      <c r="I430" s="228"/>
      <c r="J430" s="228"/>
      <c r="K430" s="228"/>
      <c r="L430" s="228"/>
      <c r="M430" s="228"/>
      <c r="N430" s="228"/>
      <c r="O430" s="228"/>
      <c r="P430" s="228"/>
      <c r="Q430" s="228"/>
      <c r="R430" s="228"/>
      <c r="S430" s="228"/>
      <c r="T430" s="228"/>
      <c r="U430" s="228"/>
      <c r="V430" s="228"/>
      <c r="W430" s="228"/>
      <c r="X430" s="228"/>
      <c r="Y430" s="228"/>
      <c r="Z430" s="228"/>
      <c r="AA430" s="228"/>
      <c r="AB430" s="228"/>
    </row>
    <row r="431" spans="1:28" ht="15">
      <c r="A431" s="228"/>
      <c r="B431" s="228"/>
      <c r="C431" s="228"/>
      <c r="D431" s="228"/>
      <c r="E431" s="228"/>
      <c r="F431" s="228"/>
      <c r="G431" s="228"/>
      <c r="H431" s="228"/>
      <c r="I431" s="228"/>
      <c r="J431" s="228"/>
      <c r="K431" s="228"/>
      <c r="L431" s="228"/>
      <c r="M431" s="228"/>
      <c r="N431" s="228"/>
      <c r="O431" s="228"/>
      <c r="P431" s="228"/>
      <c r="Q431" s="228"/>
      <c r="R431" s="228"/>
      <c r="S431" s="228"/>
      <c r="T431" s="228"/>
      <c r="U431" s="228"/>
      <c r="V431" s="228"/>
      <c r="W431" s="228"/>
      <c r="X431" s="228"/>
      <c r="Y431" s="228"/>
      <c r="Z431" s="228"/>
      <c r="AA431" s="228"/>
      <c r="AB431" s="228"/>
    </row>
    <row r="432" spans="1:28" ht="15">
      <c r="A432" s="228"/>
      <c r="B432" s="228"/>
      <c r="C432" s="228"/>
      <c r="D432" s="228"/>
      <c r="E432" s="228"/>
      <c r="F432" s="228"/>
      <c r="G432" s="228"/>
      <c r="H432" s="228"/>
      <c r="I432" s="228"/>
      <c r="J432" s="228"/>
      <c r="K432" s="228"/>
      <c r="L432" s="228"/>
      <c r="M432" s="228"/>
      <c r="N432" s="228"/>
      <c r="O432" s="228"/>
      <c r="P432" s="228"/>
      <c r="Q432" s="228"/>
      <c r="R432" s="228"/>
      <c r="S432" s="228"/>
      <c r="T432" s="228"/>
      <c r="U432" s="228"/>
      <c r="V432" s="228"/>
      <c r="W432" s="228"/>
      <c r="X432" s="228"/>
      <c r="Y432" s="228"/>
      <c r="Z432" s="228"/>
      <c r="AA432" s="228"/>
      <c r="AB432" s="228"/>
    </row>
    <row r="433" spans="1:28" ht="15">
      <c r="A433" s="228"/>
      <c r="B433" s="228"/>
      <c r="C433" s="228"/>
      <c r="D433" s="228"/>
      <c r="E433" s="228"/>
      <c r="F433" s="228"/>
      <c r="G433" s="228"/>
      <c r="H433" s="228"/>
      <c r="I433" s="228"/>
      <c r="J433" s="228"/>
      <c r="K433" s="228"/>
      <c r="L433" s="228"/>
      <c r="M433" s="228"/>
      <c r="N433" s="228"/>
      <c r="O433" s="228"/>
      <c r="P433" s="228"/>
      <c r="Q433" s="228"/>
      <c r="R433" s="228"/>
      <c r="S433" s="228"/>
      <c r="T433" s="228"/>
      <c r="U433" s="228"/>
      <c r="V433" s="228"/>
      <c r="W433" s="228"/>
      <c r="X433" s="228"/>
      <c r="Y433" s="228"/>
      <c r="Z433" s="228"/>
      <c r="AA433" s="228"/>
      <c r="AB433" s="228"/>
    </row>
    <row r="434" spans="1:28" ht="15">
      <c r="A434" s="228"/>
      <c r="B434" s="228"/>
      <c r="C434" s="228"/>
      <c r="D434" s="228"/>
      <c r="E434" s="228"/>
      <c r="F434" s="228"/>
      <c r="G434" s="228"/>
      <c r="H434" s="228"/>
      <c r="I434" s="228"/>
      <c r="J434" s="228"/>
      <c r="K434" s="228"/>
      <c r="L434" s="228"/>
      <c r="M434" s="228"/>
      <c r="N434" s="228"/>
      <c r="O434" s="228"/>
      <c r="P434" s="228"/>
      <c r="Q434" s="228"/>
      <c r="R434" s="228"/>
      <c r="S434" s="228"/>
      <c r="T434" s="228"/>
      <c r="U434" s="228"/>
      <c r="V434" s="228"/>
      <c r="W434" s="228"/>
      <c r="X434" s="228"/>
      <c r="Y434" s="228"/>
      <c r="Z434" s="228"/>
      <c r="AA434" s="228"/>
      <c r="AB434" s="228"/>
    </row>
    <row r="435" spans="1:28" ht="15">
      <c r="A435" s="228"/>
      <c r="B435" s="228"/>
      <c r="C435" s="228"/>
      <c r="D435" s="228"/>
      <c r="E435" s="228"/>
      <c r="F435" s="228"/>
      <c r="G435" s="228"/>
      <c r="H435" s="228"/>
      <c r="I435" s="228"/>
      <c r="J435" s="228"/>
      <c r="K435" s="228"/>
      <c r="L435" s="228"/>
      <c r="M435" s="228"/>
      <c r="N435" s="228"/>
      <c r="O435" s="228"/>
      <c r="P435" s="228"/>
      <c r="Q435" s="228"/>
      <c r="R435" s="228"/>
      <c r="S435" s="228"/>
      <c r="T435" s="228"/>
      <c r="U435" s="228"/>
      <c r="V435" s="228"/>
      <c r="W435" s="228"/>
      <c r="X435" s="228"/>
      <c r="Y435" s="228"/>
      <c r="Z435" s="228"/>
      <c r="AA435" s="228"/>
      <c r="AB435" s="228"/>
    </row>
    <row r="436" spans="1:28" ht="15">
      <c r="A436" s="228"/>
      <c r="B436" s="228"/>
      <c r="C436" s="228"/>
      <c r="D436" s="228"/>
      <c r="E436" s="228"/>
      <c r="F436" s="228"/>
      <c r="G436" s="228"/>
      <c r="H436" s="228"/>
      <c r="I436" s="228"/>
      <c r="J436" s="228"/>
      <c r="K436" s="228"/>
      <c r="L436" s="228"/>
      <c r="M436" s="228"/>
      <c r="N436" s="228"/>
      <c r="O436" s="228"/>
      <c r="P436" s="228"/>
      <c r="Q436" s="228"/>
      <c r="R436" s="228"/>
      <c r="S436" s="228"/>
      <c r="T436" s="228"/>
      <c r="U436" s="228"/>
      <c r="V436" s="228"/>
      <c r="W436" s="228"/>
      <c r="X436" s="228"/>
      <c r="Y436" s="228"/>
      <c r="Z436" s="228"/>
      <c r="AA436" s="228"/>
      <c r="AB436" s="228"/>
    </row>
    <row r="437" spans="1:28" ht="15">
      <c r="A437" s="228"/>
      <c r="B437" s="228"/>
      <c r="C437" s="228"/>
      <c r="D437" s="228"/>
      <c r="E437" s="228"/>
      <c r="F437" s="228"/>
      <c r="G437" s="228"/>
      <c r="H437" s="228"/>
      <c r="I437" s="228"/>
      <c r="J437" s="228"/>
      <c r="K437" s="228"/>
      <c r="L437" s="228"/>
      <c r="M437" s="228"/>
      <c r="N437" s="228"/>
      <c r="O437" s="228"/>
      <c r="P437" s="228"/>
      <c r="Q437" s="228"/>
      <c r="R437" s="228"/>
      <c r="S437" s="228"/>
      <c r="T437" s="228"/>
      <c r="U437" s="228"/>
      <c r="V437" s="228"/>
      <c r="W437" s="228"/>
      <c r="X437" s="228"/>
      <c r="Y437" s="228"/>
      <c r="Z437" s="228"/>
      <c r="AA437" s="228"/>
      <c r="AB437" s="228"/>
    </row>
    <row r="438" spans="1:28" ht="15">
      <c r="A438" s="228"/>
      <c r="B438" s="228"/>
      <c r="C438" s="228"/>
      <c r="D438" s="228"/>
      <c r="E438" s="228"/>
      <c r="F438" s="228"/>
      <c r="G438" s="228"/>
      <c r="H438" s="228"/>
      <c r="I438" s="228"/>
      <c r="J438" s="228"/>
      <c r="K438" s="228"/>
      <c r="L438" s="228"/>
      <c r="M438" s="228"/>
      <c r="N438" s="228"/>
      <c r="O438" s="228"/>
      <c r="P438" s="228"/>
      <c r="Q438" s="228"/>
      <c r="R438" s="228"/>
      <c r="S438" s="228"/>
      <c r="T438" s="228"/>
      <c r="U438" s="228"/>
      <c r="V438" s="228"/>
      <c r="W438" s="228"/>
      <c r="X438" s="228"/>
      <c r="Y438" s="228"/>
      <c r="Z438" s="228"/>
      <c r="AA438" s="228"/>
      <c r="AB438" s="228"/>
    </row>
    <row r="439" spans="1:28" ht="15">
      <c r="A439" s="228"/>
      <c r="B439" s="228"/>
      <c r="C439" s="228"/>
      <c r="D439" s="228"/>
      <c r="E439" s="228"/>
      <c r="F439" s="228"/>
      <c r="G439" s="228"/>
      <c r="H439" s="228"/>
      <c r="I439" s="228"/>
      <c r="J439" s="228"/>
      <c r="K439" s="228"/>
      <c r="L439" s="228"/>
      <c r="M439" s="228"/>
      <c r="N439" s="228"/>
      <c r="O439" s="228"/>
      <c r="P439" s="228"/>
      <c r="Q439" s="228"/>
      <c r="R439" s="228"/>
      <c r="S439" s="228"/>
      <c r="T439" s="228"/>
      <c r="U439" s="228"/>
      <c r="V439" s="228"/>
      <c r="W439" s="228"/>
      <c r="X439" s="228"/>
      <c r="Y439" s="228"/>
      <c r="Z439" s="228"/>
      <c r="AA439" s="228"/>
      <c r="AB439" s="228"/>
    </row>
    <row r="440" spans="1:28" ht="15">
      <c r="A440" s="228"/>
      <c r="B440" s="228"/>
      <c r="C440" s="228"/>
      <c r="D440" s="228"/>
      <c r="E440" s="228"/>
      <c r="F440" s="228"/>
      <c r="G440" s="228"/>
      <c r="H440" s="228"/>
      <c r="I440" s="228"/>
      <c r="J440" s="228"/>
      <c r="K440" s="228"/>
      <c r="L440" s="228"/>
      <c r="M440" s="228"/>
      <c r="N440" s="228"/>
      <c r="O440" s="228"/>
      <c r="P440" s="228"/>
      <c r="Q440" s="228"/>
      <c r="R440" s="228"/>
      <c r="S440" s="228"/>
      <c r="T440" s="228"/>
      <c r="U440" s="228"/>
      <c r="V440" s="228"/>
      <c r="W440" s="228"/>
      <c r="X440" s="228"/>
      <c r="Y440" s="228"/>
      <c r="Z440" s="228"/>
      <c r="AA440" s="228"/>
      <c r="AB440" s="228"/>
    </row>
    <row r="441" spans="1:28" ht="15">
      <c r="A441" s="228"/>
      <c r="B441" s="228"/>
      <c r="C441" s="228"/>
      <c r="D441" s="228"/>
      <c r="E441" s="228"/>
      <c r="F441" s="228"/>
      <c r="G441" s="228"/>
      <c r="H441" s="228"/>
      <c r="I441" s="228"/>
      <c r="J441" s="228"/>
      <c r="K441" s="228"/>
      <c r="L441" s="228"/>
      <c r="M441" s="228"/>
      <c r="N441" s="228"/>
      <c r="O441" s="228"/>
      <c r="P441" s="228"/>
      <c r="Q441" s="228"/>
      <c r="R441" s="228"/>
      <c r="S441" s="228"/>
      <c r="T441" s="228"/>
      <c r="U441" s="228"/>
      <c r="V441" s="228"/>
      <c r="W441" s="228"/>
      <c r="X441" s="228"/>
      <c r="Y441" s="228"/>
      <c r="Z441" s="228"/>
      <c r="AA441" s="228"/>
      <c r="AB441" s="228"/>
    </row>
    <row r="442" spans="1:28" ht="15">
      <c r="A442" s="228"/>
      <c r="B442" s="228"/>
      <c r="C442" s="228"/>
      <c r="D442" s="228"/>
      <c r="E442" s="228"/>
      <c r="F442" s="228"/>
      <c r="G442" s="228"/>
      <c r="H442" s="228"/>
      <c r="I442" s="228"/>
      <c r="J442" s="228"/>
      <c r="K442" s="228"/>
      <c r="L442" s="228"/>
      <c r="M442" s="228"/>
      <c r="N442" s="228"/>
      <c r="O442" s="228"/>
      <c r="P442" s="228"/>
      <c r="Q442" s="228"/>
      <c r="R442" s="228"/>
      <c r="S442" s="228"/>
      <c r="T442" s="228"/>
      <c r="U442" s="228"/>
      <c r="V442" s="228"/>
      <c r="W442" s="228"/>
      <c r="X442" s="228"/>
      <c r="Y442" s="228"/>
      <c r="Z442" s="228"/>
      <c r="AA442" s="228"/>
      <c r="AB442" s="228"/>
    </row>
    <row r="443" spans="1:28" ht="15">
      <c r="A443" s="228"/>
      <c r="B443" s="228"/>
      <c r="C443" s="228"/>
      <c r="D443" s="228"/>
      <c r="E443" s="228"/>
      <c r="F443" s="228"/>
      <c r="G443" s="228"/>
      <c r="H443" s="228"/>
      <c r="I443" s="228"/>
      <c r="J443" s="228"/>
      <c r="K443" s="228"/>
      <c r="L443" s="228"/>
      <c r="M443" s="228"/>
      <c r="N443" s="228"/>
      <c r="O443" s="228"/>
      <c r="P443" s="228"/>
      <c r="Q443" s="228"/>
      <c r="R443" s="228"/>
      <c r="S443" s="228"/>
      <c r="T443" s="228"/>
      <c r="U443" s="228"/>
      <c r="V443" s="228"/>
      <c r="W443" s="228"/>
      <c r="X443" s="228"/>
      <c r="Y443" s="228"/>
      <c r="Z443" s="228"/>
      <c r="AA443" s="228"/>
      <c r="AB443" s="228"/>
    </row>
    <row r="444" spans="1:28" ht="15">
      <c r="A444" s="228"/>
      <c r="B444" s="228"/>
      <c r="C444" s="228"/>
      <c r="D444" s="228"/>
      <c r="E444" s="228"/>
      <c r="F444" s="228"/>
      <c r="G444" s="228"/>
      <c r="H444" s="228"/>
      <c r="I444" s="228"/>
      <c r="J444" s="228"/>
      <c r="K444" s="228"/>
      <c r="L444" s="228"/>
      <c r="M444" s="228"/>
      <c r="N444" s="228"/>
      <c r="O444" s="228"/>
      <c r="P444" s="228"/>
      <c r="Q444" s="228"/>
      <c r="R444" s="228"/>
      <c r="S444" s="228"/>
      <c r="T444" s="228"/>
      <c r="U444" s="228"/>
      <c r="V444" s="228"/>
      <c r="W444" s="228"/>
      <c r="X444" s="228"/>
      <c r="Y444" s="228"/>
      <c r="Z444" s="228"/>
      <c r="AA444" s="228"/>
      <c r="AB444" s="228"/>
    </row>
    <row r="445" spans="1:28" ht="15">
      <c r="A445" s="228"/>
      <c r="B445" s="228"/>
      <c r="C445" s="228"/>
      <c r="D445" s="228"/>
      <c r="E445" s="228"/>
      <c r="F445" s="228"/>
      <c r="G445" s="228"/>
      <c r="H445" s="228"/>
      <c r="I445" s="228"/>
      <c r="J445" s="228"/>
      <c r="K445" s="228"/>
      <c r="L445" s="228"/>
      <c r="M445" s="228"/>
      <c r="N445" s="228"/>
      <c r="O445" s="228"/>
      <c r="P445" s="228"/>
      <c r="Q445" s="228"/>
      <c r="R445" s="228"/>
      <c r="S445" s="228"/>
      <c r="T445" s="228"/>
      <c r="U445" s="228"/>
      <c r="V445" s="228"/>
      <c r="W445" s="228"/>
      <c r="X445" s="228"/>
      <c r="Y445" s="228"/>
      <c r="Z445" s="228"/>
      <c r="AA445" s="228"/>
      <c r="AB445" s="228"/>
    </row>
    <row r="446" spans="1:28" ht="15">
      <c r="A446" s="228"/>
      <c r="B446" s="228"/>
      <c r="C446" s="228"/>
      <c r="D446" s="228"/>
      <c r="E446" s="228"/>
      <c r="F446" s="228"/>
      <c r="G446" s="228"/>
      <c r="H446" s="228"/>
      <c r="I446" s="228"/>
      <c r="J446" s="228"/>
      <c r="K446" s="228"/>
      <c r="L446" s="228"/>
      <c r="M446" s="228"/>
      <c r="N446" s="228"/>
      <c r="O446" s="228"/>
      <c r="P446" s="228"/>
      <c r="Q446" s="228"/>
      <c r="R446" s="228"/>
      <c r="S446" s="228"/>
      <c r="T446" s="228"/>
      <c r="U446" s="228"/>
      <c r="V446" s="228"/>
      <c r="W446" s="228"/>
      <c r="X446" s="228"/>
      <c r="Y446" s="228"/>
      <c r="Z446" s="228"/>
      <c r="AA446" s="228"/>
      <c r="AB446" s="228"/>
    </row>
    <row r="447" spans="1:28" ht="15">
      <c r="A447" s="228"/>
      <c r="B447" s="228"/>
      <c r="C447" s="228"/>
      <c r="D447" s="228"/>
      <c r="E447" s="228"/>
      <c r="F447" s="228"/>
      <c r="G447" s="228"/>
      <c r="H447" s="228"/>
      <c r="I447" s="228"/>
      <c r="J447" s="228"/>
      <c r="K447" s="228"/>
      <c r="L447" s="228"/>
      <c r="M447" s="228"/>
      <c r="N447" s="228"/>
      <c r="O447" s="228"/>
      <c r="P447" s="228"/>
      <c r="Q447" s="228"/>
      <c r="R447" s="228"/>
      <c r="S447" s="228"/>
      <c r="T447" s="228"/>
      <c r="U447" s="228"/>
      <c r="V447" s="228"/>
      <c r="W447" s="228"/>
      <c r="X447" s="228"/>
      <c r="Y447" s="228"/>
      <c r="Z447" s="228"/>
      <c r="AA447" s="228"/>
      <c r="AB447" s="228"/>
    </row>
    <row r="448" spans="1:28" ht="15">
      <c r="A448" s="228"/>
      <c r="B448" s="228"/>
      <c r="C448" s="228"/>
      <c r="D448" s="228"/>
      <c r="E448" s="228"/>
      <c r="F448" s="228"/>
      <c r="G448" s="228"/>
      <c r="H448" s="228"/>
      <c r="I448" s="228"/>
      <c r="J448" s="228"/>
      <c r="K448" s="228"/>
      <c r="L448" s="228"/>
      <c r="M448" s="228"/>
      <c r="N448" s="228"/>
      <c r="O448" s="228"/>
      <c r="P448" s="228"/>
      <c r="Q448" s="228"/>
      <c r="R448" s="228"/>
      <c r="S448" s="228"/>
      <c r="T448" s="228"/>
      <c r="U448" s="228"/>
      <c r="V448" s="228"/>
      <c r="W448" s="228"/>
      <c r="X448" s="228"/>
      <c r="Y448" s="228"/>
      <c r="Z448" s="228"/>
      <c r="AA448" s="228"/>
      <c r="AB448" s="228"/>
    </row>
    <row r="449" spans="1:28" ht="15">
      <c r="A449" s="228"/>
      <c r="B449" s="228"/>
      <c r="C449" s="228"/>
      <c r="D449" s="228"/>
      <c r="E449" s="228"/>
      <c r="F449" s="228"/>
      <c r="G449" s="228"/>
      <c r="H449" s="228"/>
      <c r="I449" s="228"/>
      <c r="J449" s="228"/>
      <c r="K449" s="228"/>
      <c r="L449" s="228"/>
      <c r="M449" s="228"/>
      <c r="N449" s="228"/>
      <c r="O449" s="228"/>
      <c r="P449" s="228"/>
      <c r="Q449" s="228"/>
      <c r="R449" s="228"/>
      <c r="S449" s="228"/>
      <c r="T449" s="228"/>
      <c r="U449" s="228"/>
      <c r="V449" s="228"/>
      <c r="W449" s="228"/>
      <c r="X449" s="228"/>
      <c r="Y449" s="228"/>
      <c r="Z449" s="228"/>
      <c r="AA449" s="228"/>
      <c r="AB449" s="228"/>
    </row>
    <row r="450" spans="1:28" ht="15">
      <c r="A450" s="228"/>
      <c r="B450" s="228"/>
      <c r="C450" s="228"/>
      <c r="D450" s="228"/>
      <c r="E450" s="228"/>
      <c r="F450" s="228"/>
      <c r="G450" s="228"/>
      <c r="H450" s="228"/>
      <c r="I450" s="228"/>
      <c r="J450" s="228"/>
      <c r="K450" s="228"/>
      <c r="L450" s="228"/>
      <c r="M450" s="228"/>
      <c r="N450" s="228"/>
      <c r="O450" s="228"/>
      <c r="P450" s="228"/>
      <c r="Q450" s="228"/>
      <c r="R450" s="228"/>
      <c r="S450" s="228"/>
      <c r="T450" s="228"/>
      <c r="U450" s="228"/>
      <c r="V450" s="228"/>
      <c r="W450" s="228"/>
      <c r="X450" s="228"/>
      <c r="Y450" s="228"/>
      <c r="Z450" s="228"/>
      <c r="AA450" s="228"/>
      <c r="AB450" s="228"/>
    </row>
    <row r="451" spans="1:28" ht="15">
      <c r="A451" s="228"/>
      <c r="B451" s="228"/>
      <c r="C451" s="228"/>
      <c r="D451" s="228"/>
      <c r="E451" s="228"/>
      <c r="F451" s="228"/>
      <c r="G451" s="228"/>
      <c r="H451" s="228"/>
      <c r="I451" s="228"/>
      <c r="J451" s="228"/>
      <c r="K451" s="228"/>
      <c r="L451" s="228"/>
      <c r="M451" s="228"/>
      <c r="N451" s="228"/>
      <c r="O451" s="228"/>
      <c r="P451" s="228"/>
      <c r="Q451" s="228"/>
      <c r="R451" s="228"/>
      <c r="S451" s="228"/>
      <c r="T451" s="228"/>
      <c r="U451" s="228"/>
      <c r="V451" s="228"/>
      <c r="W451" s="228"/>
      <c r="X451" s="228"/>
      <c r="Y451" s="228"/>
      <c r="Z451" s="228"/>
      <c r="AA451" s="228"/>
      <c r="AB451" s="228"/>
    </row>
    <row r="452" spans="1:28" ht="15">
      <c r="A452" s="228"/>
      <c r="B452" s="228"/>
      <c r="C452" s="228"/>
      <c r="D452" s="228"/>
      <c r="E452" s="228"/>
      <c r="F452" s="228"/>
      <c r="G452" s="228"/>
      <c r="H452" s="228"/>
      <c r="I452" s="228"/>
      <c r="J452" s="228"/>
      <c r="K452" s="228"/>
      <c r="L452" s="228"/>
      <c r="M452" s="228"/>
      <c r="N452" s="228"/>
      <c r="O452" s="228"/>
      <c r="P452" s="228"/>
      <c r="Q452" s="228"/>
      <c r="R452" s="228"/>
      <c r="S452" s="228"/>
      <c r="T452" s="228"/>
      <c r="U452" s="228"/>
      <c r="V452" s="228"/>
      <c r="W452" s="228"/>
      <c r="X452" s="228"/>
      <c r="Y452" s="228"/>
      <c r="Z452" s="228"/>
      <c r="AA452" s="228"/>
      <c r="AB452" s="228"/>
    </row>
    <row r="453" spans="1:28" ht="15">
      <c r="A453" s="228"/>
      <c r="B453" s="228"/>
      <c r="C453" s="228"/>
      <c r="D453" s="228"/>
      <c r="E453" s="228"/>
      <c r="F453" s="228"/>
      <c r="G453" s="228"/>
      <c r="H453" s="228"/>
      <c r="I453" s="228"/>
      <c r="J453" s="228"/>
      <c r="K453" s="228"/>
      <c r="L453" s="228"/>
      <c r="M453" s="228"/>
      <c r="N453" s="228"/>
      <c r="O453" s="228"/>
      <c r="P453" s="228"/>
      <c r="Q453" s="228"/>
      <c r="R453" s="228"/>
      <c r="S453" s="228"/>
      <c r="T453" s="228"/>
      <c r="U453" s="228"/>
      <c r="V453" s="228"/>
      <c r="W453" s="228"/>
      <c r="X453" s="228"/>
      <c r="Y453" s="228"/>
      <c r="Z453" s="228"/>
      <c r="AA453" s="228"/>
      <c r="AB453" s="228"/>
    </row>
    <row r="454" spans="1:28" ht="15">
      <c r="A454" s="228"/>
      <c r="B454" s="228"/>
      <c r="C454" s="228"/>
      <c r="D454" s="228"/>
      <c r="E454" s="228"/>
      <c r="F454" s="228"/>
      <c r="G454" s="228"/>
      <c r="H454" s="228"/>
      <c r="I454" s="228"/>
      <c r="J454" s="228"/>
      <c r="K454" s="228"/>
      <c r="L454" s="228"/>
      <c r="M454" s="228"/>
      <c r="N454" s="228"/>
      <c r="O454" s="228"/>
      <c r="P454" s="228"/>
      <c r="Q454" s="228"/>
      <c r="R454" s="228"/>
      <c r="S454" s="228"/>
      <c r="T454" s="228"/>
      <c r="U454" s="228"/>
      <c r="V454" s="228"/>
      <c r="W454" s="228"/>
      <c r="X454" s="228"/>
      <c r="Y454" s="228"/>
      <c r="Z454" s="228"/>
      <c r="AA454" s="228"/>
      <c r="AB454" s="228"/>
    </row>
    <row r="455" spans="1:28" ht="15">
      <c r="A455" s="228"/>
      <c r="B455" s="228"/>
      <c r="C455" s="228"/>
      <c r="D455" s="228"/>
      <c r="E455" s="228"/>
      <c r="F455" s="228"/>
      <c r="G455" s="228"/>
      <c r="H455" s="228"/>
      <c r="I455" s="228"/>
      <c r="J455" s="228"/>
      <c r="K455" s="228"/>
      <c r="L455" s="228"/>
      <c r="M455" s="228"/>
      <c r="N455" s="228"/>
      <c r="O455" s="228"/>
      <c r="P455" s="228"/>
      <c r="Q455" s="228"/>
      <c r="R455" s="228"/>
      <c r="S455" s="228"/>
      <c r="T455" s="228"/>
      <c r="U455" s="228"/>
      <c r="V455" s="228"/>
      <c r="W455" s="228"/>
      <c r="X455" s="228"/>
      <c r="Y455" s="228"/>
      <c r="Z455" s="228"/>
      <c r="AA455" s="228"/>
      <c r="AB455" s="228"/>
    </row>
    <row r="456" spans="1:28" ht="15">
      <c r="A456" s="228"/>
      <c r="B456" s="228"/>
      <c r="C456" s="228"/>
      <c r="D456" s="228"/>
      <c r="E456" s="228"/>
      <c r="F456" s="228"/>
      <c r="G456" s="228"/>
      <c r="H456" s="228"/>
      <c r="I456" s="228"/>
      <c r="J456" s="228"/>
      <c r="K456" s="228"/>
      <c r="L456" s="228"/>
      <c r="M456" s="228"/>
      <c r="N456" s="228"/>
      <c r="O456" s="228"/>
      <c r="P456" s="228"/>
      <c r="Q456" s="228"/>
      <c r="R456" s="228"/>
      <c r="S456" s="228"/>
      <c r="T456" s="228"/>
      <c r="U456" s="228"/>
      <c r="V456" s="228"/>
      <c r="W456" s="228"/>
      <c r="X456" s="228"/>
      <c r="Y456" s="228"/>
      <c r="Z456" s="228"/>
      <c r="AA456" s="228"/>
      <c r="AB456" s="228"/>
    </row>
    <row r="457" spans="1:28" ht="15">
      <c r="A457" s="228"/>
      <c r="B457" s="228"/>
      <c r="C457" s="228"/>
      <c r="D457" s="228"/>
      <c r="E457" s="228"/>
      <c r="F457" s="228"/>
      <c r="G457" s="228"/>
      <c r="H457" s="228"/>
      <c r="I457" s="228"/>
      <c r="J457" s="228"/>
      <c r="K457" s="228"/>
      <c r="L457" s="228"/>
      <c r="M457" s="228"/>
      <c r="N457" s="228"/>
      <c r="O457" s="228"/>
      <c r="P457" s="228"/>
      <c r="Q457" s="228"/>
      <c r="R457" s="228"/>
      <c r="S457" s="228"/>
      <c r="T457" s="228"/>
      <c r="U457" s="228"/>
      <c r="V457" s="228"/>
      <c r="W457" s="228"/>
      <c r="X457" s="228"/>
      <c r="Y457" s="228"/>
      <c r="Z457" s="228"/>
      <c r="AA457" s="228"/>
      <c r="AB457" s="228"/>
    </row>
    <row r="458" spans="1:28" ht="15">
      <c r="A458" s="228"/>
      <c r="B458" s="228"/>
      <c r="C458" s="228"/>
      <c r="D458" s="228"/>
      <c r="E458" s="228"/>
      <c r="F458" s="228"/>
      <c r="G458" s="228"/>
      <c r="H458" s="228"/>
      <c r="I458" s="228"/>
      <c r="J458" s="228"/>
      <c r="K458" s="228"/>
      <c r="L458" s="228"/>
      <c r="M458" s="228"/>
      <c r="N458" s="228"/>
      <c r="O458" s="228"/>
      <c r="P458" s="228"/>
      <c r="Q458" s="228"/>
      <c r="R458" s="228"/>
      <c r="S458" s="228"/>
      <c r="T458" s="228"/>
      <c r="U458" s="228"/>
      <c r="V458" s="228"/>
      <c r="W458" s="228"/>
      <c r="X458" s="228"/>
      <c r="Y458" s="228"/>
      <c r="Z458" s="228"/>
      <c r="AA458" s="228"/>
      <c r="AB458" s="228"/>
    </row>
    <row r="459" spans="1:28" ht="15">
      <c r="A459" s="228"/>
      <c r="B459" s="228"/>
      <c r="C459" s="228"/>
      <c r="D459" s="228"/>
      <c r="E459" s="228"/>
      <c r="F459" s="228"/>
      <c r="G459" s="228"/>
      <c r="H459" s="228"/>
      <c r="I459" s="228"/>
      <c r="J459" s="228"/>
      <c r="K459" s="228"/>
      <c r="L459" s="228"/>
      <c r="M459" s="228"/>
      <c r="N459" s="228"/>
      <c r="O459" s="228"/>
      <c r="P459" s="228"/>
      <c r="Q459" s="228"/>
      <c r="R459" s="228"/>
      <c r="S459" s="228"/>
      <c r="T459" s="228"/>
      <c r="U459" s="228"/>
      <c r="V459" s="228"/>
      <c r="W459" s="228"/>
      <c r="X459" s="228"/>
      <c r="Y459" s="228"/>
      <c r="Z459" s="228"/>
      <c r="AA459" s="228"/>
      <c r="AB459" s="228"/>
    </row>
    <row r="460" spans="1:28" ht="15">
      <c r="A460" s="228"/>
      <c r="B460" s="228"/>
      <c r="C460" s="228"/>
      <c r="D460" s="228"/>
      <c r="E460" s="228"/>
      <c r="F460" s="228"/>
      <c r="G460" s="228"/>
      <c r="H460" s="228"/>
      <c r="I460" s="228"/>
      <c r="J460" s="228"/>
      <c r="K460" s="228"/>
      <c r="L460" s="228"/>
      <c r="M460" s="228"/>
      <c r="N460" s="228"/>
      <c r="O460" s="228"/>
      <c r="P460" s="228"/>
      <c r="Q460" s="228"/>
      <c r="R460" s="228"/>
      <c r="S460" s="228"/>
      <c r="T460" s="228"/>
      <c r="U460" s="228"/>
      <c r="V460" s="228"/>
      <c r="W460" s="228"/>
      <c r="X460" s="228"/>
      <c r="Y460" s="228"/>
      <c r="Z460" s="228"/>
      <c r="AA460" s="228"/>
      <c r="AB460" s="228"/>
    </row>
    <row r="461" spans="1:28" ht="15">
      <c r="A461" s="228"/>
      <c r="B461" s="228"/>
      <c r="C461" s="228"/>
      <c r="D461" s="228"/>
      <c r="E461" s="228"/>
      <c r="F461" s="228"/>
      <c r="G461" s="228"/>
      <c r="H461" s="228"/>
      <c r="I461" s="228"/>
      <c r="J461" s="228"/>
      <c r="K461" s="228"/>
      <c r="L461" s="228"/>
      <c r="M461" s="228"/>
      <c r="N461" s="228"/>
      <c r="O461" s="228"/>
      <c r="P461" s="228"/>
      <c r="Q461" s="228"/>
      <c r="R461" s="228"/>
      <c r="S461" s="228"/>
      <c r="T461" s="228"/>
      <c r="U461" s="228"/>
      <c r="V461" s="228"/>
      <c r="W461" s="228"/>
      <c r="X461" s="228"/>
      <c r="Y461" s="228"/>
      <c r="Z461" s="228"/>
      <c r="AA461" s="228"/>
      <c r="AB461" s="228"/>
    </row>
    <row r="462" spans="1:28" ht="15">
      <c r="A462" s="228"/>
      <c r="B462" s="228"/>
      <c r="C462" s="228"/>
      <c r="D462" s="228"/>
      <c r="E462" s="228"/>
      <c r="F462" s="228"/>
      <c r="G462" s="228"/>
      <c r="H462" s="228"/>
      <c r="I462" s="228"/>
      <c r="J462" s="228"/>
      <c r="K462" s="228"/>
      <c r="L462" s="228"/>
      <c r="M462" s="228"/>
      <c r="N462" s="228"/>
      <c r="O462" s="228"/>
      <c r="P462" s="228"/>
      <c r="Q462" s="228"/>
      <c r="R462" s="228"/>
      <c r="S462" s="228"/>
      <c r="T462" s="228"/>
      <c r="U462" s="228"/>
      <c r="V462" s="228"/>
      <c r="W462" s="228"/>
      <c r="X462" s="228"/>
      <c r="Y462" s="228"/>
      <c r="Z462" s="228"/>
      <c r="AA462" s="228"/>
      <c r="AB462" s="228"/>
    </row>
    <row r="463" spans="1:28" ht="15">
      <c r="A463" s="228"/>
      <c r="B463" s="228"/>
      <c r="C463" s="228"/>
      <c r="D463" s="228"/>
      <c r="E463" s="228"/>
      <c r="F463" s="228"/>
      <c r="G463" s="228"/>
      <c r="H463" s="228"/>
      <c r="I463" s="228"/>
      <c r="J463" s="228"/>
      <c r="K463" s="228"/>
      <c r="L463" s="228"/>
      <c r="M463" s="228"/>
      <c r="N463" s="228"/>
      <c r="O463" s="228"/>
      <c r="P463" s="228"/>
      <c r="Q463" s="228"/>
      <c r="R463" s="228"/>
      <c r="S463" s="228"/>
      <c r="T463" s="228"/>
      <c r="U463" s="228"/>
      <c r="V463" s="228"/>
      <c r="W463" s="228"/>
      <c r="X463" s="228"/>
      <c r="Y463" s="228"/>
      <c r="Z463" s="228"/>
      <c r="AA463" s="228"/>
      <c r="AB463" s="228"/>
    </row>
    <row r="464" spans="1:28" ht="15">
      <c r="A464" s="228"/>
      <c r="B464" s="228"/>
      <c r="C464" s="228"/>
      <c r="D464" s="228"/>
      <c r="E464" s="228"/>
      <c r="F464" s="228"/>
      <c r="G464" s="228"/>
      <c r="H464" s="228"/>
      <c r="I464" s="228"/>
      <c r="J464" s="228"/>
      <c r="K464" s="228"/>
      <c r="L464" s="228"/>
      <c r="M464" s="228"/>
      <c r="N464" s="228"/>
      <c r="O464" s="228"/>
      <c r="P464" s="228"/>
      <c r="Q464" s="228"/>
      <c r="R464" s="228"/>
      <c r="S464" s="228"/>
      <c r="T464" s="228"/>
      <c r="U464" s="228"/>
      <c r="V464" s="228"/>
      <c r="W464" s="228"/>
      <c r="X464" s="228"/>
      <c r="Y464" s="228"/>
      <c r="Z464" s="228"/>
      <c r="AA464" s="228"/>
      <c r="AB464" s="228"/>
    </row>
    <row r="465" spans="1:28" ht="15">
      <c r="A465" s="228"/>
      <c r="B465" s="228"/>
      <c r="C465" s="228"/>
      <c r="D465" s="228"/>
      <c r="E465" s="228"/>
      <c r="F465" s="228"/>
      <c r="G465" s="228"/>
      <c r="H465" s="228"/>
      <c r="I465" s="228"/>
      <c r="J465" s="228"/>
      <c r="K465" s="228"/>
      <c r="L465" s="228"/>
      <c r="M465" s="228"/>
      <c r="N465" s="228"/>
      <c r="O465" s="228"/>
      <c r="P465" s="228"/>
      <c r="Q465" s="228"/>
      <c r="R465" s="228"/>
      <c r="S465" s="228"/>
      <c r="T465" s="228"/>
      <c r="U465" s="228"/>
      <c r="V465" s="228"/>
      <c r="W465" s="228"/>
      <c r="X465" s="228"/>
      <c r="Y465" s="228"/>
      <c r="Z465" s="228"/>
      <c r="AA465" s="228"/>
      <c r="AB465" s="228"/>
    </row>
    <row r="466" spans="1:28" ht="15">
      <c r="A466" s="228"/>
      <c r="B466" s="228"/>
      <c r="C466" s="228"/>
      <c r="D466" s="228"/>
      <c r="E466" s="228"/>
      <c r="F466" s="228"/>
      <c r="G466" s="228"/>
      <c r="H466" s="228"/>
      <c r="I466" s="228"/>
      <c r="J466" s="228"/>
      <c r="K466" s="228"/>
      <c r="L466" s="228"/>
      <c r="M466" s="228"/>
      <c r="N466" s="228"/>
      <c r="O466" s="228"/>
      <c r="P466" s="228"/>
      <c r="Q466" s="228"/>
      <c r="R466" s="228"/>
      <c r="S466" s="228"/>
      <c r="T466" s="228"/>
      <c r="U466" s="228"/>
      <c r="V466" s="228"/>
      <c r="W466" s="228"/>
      <c r="X466" s="228"/>
      <c r="Y466" s="228"/>
      <c r="Z466" s="228"/>
      <c r="AA466" s="228"/>
      <c r="AB466" s="228"/>
    </row>
    <row r="467" spans="1:28" ht="15">
      <c r="A467" s="228"/>
      <c r="B467" s="228"/>
      <c r="C467" s="228"/>
      <c r="D467" s="228"/>
      <c r="E467" s="228"/>
      <c r="F467" s="228"/>
      <c r="G467" s="228"/>
      <c r="H467" s="228"/>
      <c r="I467" s="228"/>
      <c r="J467" s="228"/>
      <c r="K467" s="228"/>
      <c r="L467" s="228"/>
      <c r="M467" s="228"/>
      <c r="N467" s="228"/>
      <c r="O467" s="228"/>
      <c r="P467" s="228"/>
      <c r="Q467" s="228"/>
      <c r="R467" s="228"/>
      <c r="S467" s="228"/>
      <c r="T467" s="228"/>
      <c r="U467" s="228"/>
      <c r="V467" s="228"/>
      <c r="W467" s="228"/>
      <c r="X467" s="228"/>
      <c r="Y467" s="228"/>
      <c r="Z467" s="228"/>
      <c r="AA467" s="228"/>
      <c r="AB467" s="228"/>
    </row>
    <row r="468" spans="1:28" ht="15">
      <c r="A468" s="228"/>
      <c r="B468" s="228"/>
      <c r="C468" s="228"/>
      <c r="D468" s="228"/>
      <c r="E468" s="228"/>
      <c r="F468" s="228"/>
      <c r="G468" s="228"/>
      <c r="H468" s="228"/>
      <c r="I468" s="228"/>
      <c r="J468" s="228"/>
      <c r="K468" s="228"/>
      <c r="L468" s="228"/>
      <c r="M468" s="228"/>
      <c r="N468" s="228"/>
      <c r="O468" s="228"/>
      <c r="P468" s="228"/>
      <c r="Q468" s="228"/>
      <c r="R468" s="228"/>
      <c r="S468" s="228"/>
      <c r="T468" s="228"/>
      <c r="U468" s="228"/>
      <c r="V468" s="228"/>
      <c r="W468" s="228"/>
      <c r="X468" s="228"/>
      <c r="Y468" s="228"/>
      <c r="Z468" s="228"/>
      <c r="AA468" s="228"/>
      <c r="AB468" s="228"/>
    </row>
    <row r="469" spans="1:28" ht="15">
      <c r="A469" s="228"/>
      <c r="B469" s="228"/>
      <c r="C469" s="228"/>
      <c r="D469" s="228"/>
      <c r="E469" s="228"/>
      <c r="F469" s="228"/>
      <c r="G469" s="228"/>
      <c r="H469" s="228"/>
      <c r="I469" s="228"/>
      <c r="J469" s="228"/>
      <c r="K469" s="228"/>
      <c r="L469" s="228"/>
      <c r="M469" s="228"/>
      <c r="N469" s="228"/>
      <c r="O469" s="228"/>
      <c r="P469" s="228"/>
      <c r="Q469" s="228"/>
      <c r="R469" s="228"/>
      <c r="S469" s="228"/>
      <c r="T469" s="228"/>
      <c r="U469" s="228"/>
      <c r="V469" s="228"/>
      <c r="W469" s="228"/>
      <c r="X469" s="228"/>
      <c r="Y469" s="228"/>
      <c r="Z469" s="228"/>
      <c r="AA469" s="228"/>
      <c r="AB469" s="228"/>
    </row>
    <row r="470" spans="1:28" ht="15">
      <c r="A470" s="228"/>
      <c r="B470" s="228"/>
      <c r="C470" s="228"/>
      <c r="D470" s="228"/>
      <c r="E470" s="228"/>
      <c r="F470" s="228"/>
      <c r="G470" s="228"/>
      <c r="H470" s="228"/>
      <c r="I470" s="228"/>
      <c r="J470" s="228"/>
      <c r="K470" s="228"/>
      <c r="L470" s="228"/>
      <c r="M470" s="228"/>
      <c r="N470" s="228"/>
      <c r="O470" s="228"/>
      <c r="P470" s="228"/>
      <c r="Q470" s="228"/>
      <c r="R470" s="228"/>
      <c r="S470" s="228"/>
      <c r="T470" s="228"/>
      <c r="U470" s="228"/>
      <c r="V470" s="228"/>
      <c r="W470" s="228"/>
      <c r="X470" s="228"/>
      <c r="Y470" s="228"/>
      <c r="Z470" s="228"/>
      <c r="AA470" s="228"/>
      <c r="AB470" s="228"/>
    </row>
    <row r="471" spans="1:28" ht="15">
      <c r="A471" s="228"/>
      <c r="B471" s="228"/>
      <c r="C471" s="228"/>
      <c r="D471" s="228"/>
      <c r="E471" s="228"/>
      <c r="F471" s="228"/>
      <c r="G471" s="228"/>
      <c r="H471" s="228"/>
      <c r="I471" s="228"/>
      <c r="J471" s="228"/>
      <c r="K471" s="228"/>
      <c r="L471" s="228"/>
      <c r="M471" s="228"/>
      <c r="N471" s="228"/>
      <c r="O471" s="228"/>
      <c r="P471" s="228"/>
      <c r="Q471" s="228"/>
      <c r="R471" s="228"/>
      <c r="S471" s="228"/>
      <c r="T471" s="228"/>
      <c r="U471" s="228"/>
      <c r="V471" s="228"/>
      <c r="W471" s="228"/>
      <c r="X471" s="228"/>
      <c r="Y471" s="228"/>
      <c r="Z471" s="228"/>
      <c r="AA471" s="228"/>
      <c r="AB471" s="228"/>
    </row>
    <row r="472" spans="1:28" ht="15">
      <c r="A472" s="228"/>
      <c r="B472" s="228"/>
      <c r="C472" s="228"/>
      <c r="D472" s="228"/>
      <c r="E472" s="228"/>
      <c r="F472" s="228"/>
      <c r="G472" s="228"/>
      <c r="H472" s="228"/>
      <c r="I472" s="228"/>
      <c r="J472" s="228"/>
      <c r="K472" s="228"/>
      <c r="L472" s="228"/>
      <c r="M472" s="228"/>
      <c r="N472" s="228"/>
      <c r="O472" s="228"/>
      <c r="P472" s="228"/>
      <c r="Q472" s="228"/>
      <c r="R472" s="228"/>
      <c r="S472" s="228"/>
      <c r="T472" s="228"/>
      <c r="U472" s="228"/>
      <c r="V472" s="228"/>
      <c r="W472" s="228"/>
      <c r="X472" s="228"/>
      <c r="Y472" s="228"/>
      <c r="Z472" s="228"/>
      <c r="AA472" s="228"/>
      <c r="AB472" s="228"/>
    </row>
    <row r="473" spans="1:28" ht="15">
      <c r="A473" s="228"/>
      <c r="B473" s="228"/>
      <c r="C473" s="228"/>
      <c r="D473" s="228"/>
      <c r="E473" s="228"/>
      <c r="F473" s="228"/>
      <c r="G473" s="228"/>
      <c r="H473" s="228"/>
      <c r="I473" s="228"/>
      <c r="J473" s="228"/>
      <c r="K473" s="228"/>
      <c r="L473" s="228"/>
      <c r="M473" s="228"/>
      <c r="N473" s="228"/>
      <c r="O473" s="228"/>
      <c r="P473" s="228"/>
      <c r="Q473" s="228"/>
      <c r="R473" s="228"/>
      <c r="S473" s="228"/>
      <c r="T473" s="228"/>
      <c r="U473" s="228"/>
      <c r="V473" s="228"/>
      <c r="W473" s="228"/>
      <c r="X473" s="228"/>
      <c r="Y473" s="228"/>
      <c r="Z473" s="228"/>
      <c r="AA473" s="228"/>
      <c r="AB473" s="228"/>
    </row>
    <row r="474" spans="1:28" ht="15">
      <c r="A474" s="228"/>
      <c r="B474" s="228"/>
      <c r="C474" s="228"/>
      <c r="D474" s="228"/>
      <c r="E474" s="228"/>
      <c r="F474" s="228"/>
      <c r="G474" s="228"/>
      <c r="H474" s="228"/>
      <c r="I474" s="228"/>
      <c r="J474" s="228"/>
      <c r="K474" s="228"/>
      <c r="L474" s="228"/>
      <c r="M474" s="228"/>
      <c r="N474" s="228"/>
      <c r="O474" s="228"/>
      <c r="P474" s="228"/>
      <c r="Q474" s="228"/>
      <c r="R474" s="228"/>
      <c r="S474" s="228"/>
      <c r="T474" s="228"/>
      <c r="U474" s="228"/>
      <c r="V474" s="228"/>
      <c r="W474" s="228"/>
      <c r="X474" s="228"/>
      <c r="Y474" s="228"/>
      <c r="Z474" s="228"/>
      <c r="AA474" s="228"/>
      <c r="AB474" s="228"/>
    </row>
    <row r="475" spans="1:28" ht="15">
      <c r="A475" s="228"/>
      <c r="B475" s="228"/>
      <c r="C475" s="228"/>
      <c r="D475" s="228"/>
      <c r="E475" s="228"/>
      <c r="F475" s="228"/>
      <c r="G475" s="228"/>
      <c r="H475" s="228"/>
      <c r="I475" s="228"/>
      <c r="J475" s="228"/>
      <c r="K475" s="228"/>
      <c r="L475" s="228"/>
      <c r="M475" s="228"/>
      <c r="N475" s="228"/>
      <c r="O475" s="228"/>
      <c r="P475" s="228"/>
      <c r="Q475" s="228"/>
      <c r="R475" s="228"/>
      <c r="S475" s="228"/>
      <c r="T475" s="228"/>
      <c r="U475" s="228"/>
      <c r="V475" s="228"/>
      <c r="W475" s="228"/>
      <c r="X475" s="228"/>
      <c r="Y475" s="228"/>
      <c r="Z475" s="228"/>
      <c r="AA475" s="228"/>
      <c r="AB475" s="228"/>
    </row>
    <row r="476" spans="1:28" ht="15">
      <c r="A476" s="228"/>
      <c r="B476" s="228"/>
      <c r="C476" s="228"/>
      <c r="D476" s="228"/>
      <c r="E476" s="228"/>
      <c r="F476" s="228"/>
      <c r="G476" s="228"/>
      <c r="H476" s="228"/>
      <c r="I476" s="228"/>
      <c r="J476" s="228"/>
      <c r="K476" s="228"/>
      <c r="L476" s="228"/>
      <c r="M476" s="228"/>
      <c r="N476" s="228"/>
      <c r="O476" s="228"/>
      <c r="P476" s="228"/>
      <c r="Q476" s="228"/>
      <c r="R476" s="228"/>
      <c r="S476" s="228"/>
      <c r="T476" s="228"/>
      <c r="U476" s="228"/>
      <c r="V476" s="228"/>
      <c r="W476" s="228"/>
      <c r="X476" s="228"/>
      <c r="Y476" s="228"/>
      <c r="Z476" s="228"/>
      <c r="AA476" s="228"/>
      <c r="AB476" s="228"/>
    </row>
    <row r="477" spans="1:28" ht="15">
      <c r="A477" s="228"/>
      <c r="B477" s="228"/>
      <c r="C477" s="228"/>
      <c r="D477" s="228"/>
      <c r="E477" s="228"/>
      <c r="F477" s="228"/>
      <c r="G477" s="228"/>
      <c r="H477" s="228"/>
      <c r="I477" s="228"/>
      <c r="J477" s="228"/>
      <c r="K477" s="228"/>
      <c r="L477" s="228"/>
      <c r="M477" s="228"/>
      <c r="N477" s="228"/>
      <c r="O477" s="228"/>
      <c r="P477" s="228"/>
      <c r="Q477" s="228"/>
      <c r="R477" s="228"/>
      <c r="S477" s="228"/>
      <c r="T477" s="228"/>
      <c r="U477" s="228"/>
      <c r="V477" s="228"/>
      <c r="W477" s="228"/>
      <c r="X477" s="228"/>
      <c r="Y477" s="228"/>
      <c r="Z477" s="228"/>
      <c r="AA477" s="228"/>
      <c r="AB477" s="228"/>
    </row>
    <row r="478" spans="1:28" ht="15">
      <c r="A478" s="228"/>
      <c r="B478" s="228"/>
      <c r="C478" s="228"/>
      <c r="D478" s="228"/>
      <c r="E478" s="228"/>
      <c r="F478" s="228"/>
      <c r="G478" s="228"/>
      <c r="H478" s="228"/>
      <c r="I478" s="228"/>
      <c r="J478" s="228"/>
      <c r="K478" s="228"/>
      <c r="L478" s="228"/>
      <c r="M478" s="228"/>
      <c r="N478" s="228"/>
      <c r="O478" s="228"/>
      <c r="P478" s="228"/>
      <c r="Q478" s="228"/>
      <c r="R478" s="228"/>
      <c r="S478" s="228"/>
      <c r="T478" s="228"/>
      <c r="U478" s="228"/>
      <c r="V478" s="228"/>
      <c r="W478" s="228"/>
      <c r="X478" s="228"/>
      <c r="Y478" s="228"/>
      <c r="Z478" s="228"/>
      <c r="AA478" s="228"/>
      <c r="AB478" s="228"/>
    </row>
    <row r="479" spans="1:28" ht="15">
      <c r="A479" s="228"/>
      <c r="B479" s="228"/>
      <c r="C479" s="228"/>
      <c r="D479" s="228"/>
      <c r="E479" s="228"/>
      <c r="F479" s="228"/>
      <c r="G479" s="228"/>
      <c r="H479" s="228"/>
      <c r="I479" s="228"/>
      <c r="J479" s="228"/>
      <c r="K479" s="228"/>
      <c r="L479" s="228"/>
      <c r="M479" s="228"/>
      <c r="N479" s="228"/>
      <c r="O479" s="228"/>
      <c r="P479" s="228"/>
      <c r="Q479" s="228"/>
      <c r="R479" s="228"/>
      <c r="S479" s="228"/>
      <c r="T479" s="228"/>
      <c r="U479" s="228"/>
      <c r="V479" s="228"/>
      <c r="W479" s="228"/>
      <c r="X479" s="228"/>
      <c r="Y479" s="228"/>
      <c r="Z479" s="228"/>
      <c r="AA479" s="228"/>
      <c r="AB479" s="228"/>
    </row>
    <row r="480" spans="1:28" ht="15">
      <c r="A480" s="228"/>
      <c r="B480" s="228"/>
      <c r="C480" s="228"/>
      <c r="D480" s="228"/>
      <c r="E480" s="228"/>
      <c r="F480" s="228"/>
      <c r="G480" s="228"/>
      <c r="H480" s="228"/>
      <c r="I480" s="228"/>
      <c r="J480" s="228"/>
      <c r="K480" s="228"/>
      <c r="L480" s="228"/>
      <c r="M480" s="228"/>
      <c r="N480" s="228"/>
      <c r="O480" s="228"/>
      <c r="P480" s="228"/>
      <c r="Q480" s="228"/>
      <c r="R480" s="228"/>
      <c r="S480" s="228"/>
      <c r="T480" s="228"/>
      <c r="U480" s="228"/>
      <c r="V480" s="228"/>
      <c r="W480" s="228"/>
      <c r="X480" s="228"/>
      <c r="Y480" s="228"/>
      <c r="Z480" s="228"/>
      <c r="AA480" s="228"/>
      <c r="AB480" s="228"/>
    </row>
    <row r="481" spans="1:28" ht="15">
      <c r="A481" s="228"/>
      <c r="B481" s="228"/>
      <c r="C481" s="228"/>
      <c r="D481" s="228"/>
      <c r="E481" s="228"/>
      <c r="F481" s="228"/>
      <c r="G481" s="228"/>
      <c r="H481" s="228"/>
      <c r="I481" s="228"/>
      <c r="J481" s="228"/>
      <c r="K481" s="228"/>
      <c r="L481" s="228"/>
      <c r="M481" s="228"/>
      <c r="N481" s="228"/>
      <c r="O481" s="228"/>
      <c r="P481" s="228"/>
      <c r="Q481" s="228"/>
      <c r="R481" s="228"/>
      <c r="S481" s="228"/>
      <c r="T481" s="228"/>
      <c r="U481" s="228"/>
      <c r="V481" s="228"/>
      <c r="W481" s="228"/>
      <c r="X481" s="228"/>
      <c r="Y481" s="228"/>
      <c r="Z481" s="228"/>
      <c r="AA481" s="228"/>
      <c r="AB481" s="228"/>
    </row>
    <row r="482" spans="1:28" ht="15">
      <c r="A482" s="228"/>
      <c r="B482" s="228"/>
      <c r="C482" s="228"/>
      <c r="D482" s="228"/>
      <c r="E482" s="228"/>
      <c r="F482" s="228"/>
      <c r="G482" s="228"/>
      <c r="H482" s="228"/>
      <c r="I482" s="228"/>
      <c r="J482" s="228"/>
      <c r="K482" s="228"/>
      <c r="L482" s="228"/>
      <c r="M482" s="228"/>
      <c r="N482" s="228"/>
      <c r="O482" s="228"/>
      <c r="P482" s="228"/>
      <c r="Q482" s="228"/>
      <c r="R482" s="228"/>
      <c r="S482" s="228"/>
      <c r="T482" s="228"/>
      <c r="U482" s="228"/>
      <c r="V482" s="228"/>
      <c r="W482" s="228"/>
      <c r="X482" s="228"/>
      <c r="Y482" s="228"/>
      <c r="Z482" s="228"/>
      <c r="AA482" s="228"/>
      <c r="AB482" s="228"/>
    </row>
    <row r="483" spans="1:28" ht="15">
      <c r="A483" s="228"/>
      <c r="B483" s="228"/>
      <c r="C483" s="228"/>
      <c r="D483" s="228"/>
      <c r="E483" s="228"/>
      <c r="F483" s="228"/>
      <c r="G483" s="228"/>
      <c r="H483" s="228"/>
      <c r="I483" s="228"/>
      <c r="J483" s="228"/>
      <c r="K483" s="228"/>
      <c r="L483" s="228"/>
      <c r="M483" s="228"/>
      <c r="N483" s="228"/>
      <c r="O483" s="228"/>
      <c r="P483" s="228"/>
      <c r="Q483" s="228"/>
      <c r="R483" s="228"/>
      <c r="S483" s="228"/>
      <c r="T483" s="228"/>
      <c r="U483" s="228"/>
      <c r="V483" s="228"/>
      <c r="W483" s="228"/>
      <c r="X483" s="228"/>
      <c r="Y483" s="228"/>
      <c r="Z483" s="228"/>
      <c r="AA483" s="228"/>
      <c r="AB483" s="228"/>
    </row>
    <row r="484" spans="1:28" ht="15">
      <c r="A484" s="228"/>
      <c r="B484" s="228"/>
      <c r="C484" s="228"/>
      <c r="D484" s="228"/>
      <c r="E484" s="228"/>
      <c r="F484" s="228"/>
      <c r="G484" s="228"/>
      <c r="H484" s="228"/>
      <c r="I484" s="228"/>
      <c r="J484" s="228"/>
      <c r="K484" s="228"/>
      <c r="L484" s="228"/>
      <c r="M484" s="228"/>
      <c r="N484" s="228"/>
      <c r="O484" s="228"/>
      <c r="P484" s="228"/>
      <c r="Q484" s="228"/>
      <c r="R484" s="228"/>
      <c r="S484" s="228"/>
      <c r="T484" s="228"/>
      <c r="U484" s="228"/>
      <c r="V484" s="228"/>
      <c r="W484" s="228"/>
      <c r="X484" s="228"/>
      <c r="Y484" s="228"/>
      <c r="Z484" s="228"/>
      <c r="AA484" s="228"/>
      <c r="AB484" s="228"/>
    </row>
    <row r="485" spans="1:28" ht="15">
      <c r="A485" s="228"/>
      <c r="B485" s="228"/>
      <c r="C485" s="228"/>
      <c r="D485" s="228"/>
      <c r="E485" s="228"/>
      <c r="F485" s="228"/>
      <c r="G485" s="228"/>
      <c r="H485" s="228"/>
      <c r="I485" s="228"/>
      <c r="J485" s="228"/>
      <c r="K485" s="228"/>
      <c r="L485" s="228"/>
      <c r="M485" s="228"/>
      <c r="N485" s="228"/>
      <c r="O485" s="228"/>
      <c r="P485" s="228"/>
      <c r="Q485" s="228"/>
      <c r="R485" s="228"/>
      <c r="S485" s="228"/>
      <c r="T485" s="228"/>
      <c r="U485" s="228"/>
      <c r="V485" s="228"/>
      <c r="W485" s="228"/>
      <c r="X485" s="228"/>
      <c r="Y485" s="228"/>
      <c r="Z485" s="228"/>
      <c r="AA485" s="228"/>
      <c r="AB485" s="228"/>
    </row>
    <row r="486" spans="1:28" ht="15">
      <c r="A486" s="228"/>
      <c r="B486" s="228"/>
      <c r="C486" s="228"/>
      <c r="D486" s="228"/>
      <c r="E486" s="228"/>
      <c r="F486" s="228"/>
      <c r="G486" s="228"/>
      <c r="H486" s="228"/>
      <c r="I486" s="228"/>
      <c r="J486" s="228"/>
      <c r="K486" s="228"/>
      <c r="L486" s="228"/>
      <c r="M486" s="228"/>
      <c r="N486" s="228"/>
      <c r="O486" s="228"/>
      <c r="P486" s="228"/>
      <c r="Q486" s="228"/>
      <c r="R486" s="228"/>
      <c r="S486" s="228"/>
      <c r="T486" s="228"/>
      <c r="U486" s="228"/>
      <c r="V486" s="228"/>
      <c r="W486" s="228"/>
      <c r="X486" s="228"/>
      <c r="Y486" s="228"/>
      <c r="Z486" s="228"/>
      <c r="AA486" s="228"/>
      <c r="AB486" s="228"/>
    </row>
    <row r="487" spans="1:28" ht="15">
      <c r="A487" s="228"/>
      <c r="B487" s="228"/>
      <c r="C487" s="228"/>
      <c r="D487" s="228"/>
      <c r="E487" s="228"/>
      <c r="F487" s="228"/>
      <c r="G487" s="228"/>
      <c r="H487" s="228"/>
      <c r="I487" s="228"/>
      <c r="J487" s="228"/>
      <c r="K487" s="228"/>
      <c r="L487" s="228"/>
      <c r="M487" s="228"/>
      <c r="N487" s="228"/>
      <c r="O487" s="228"/>
      <c r="P487" s="228"/>
      <c r="Q487" s="228"/>
      <c r="R487" s="228"/>
      <c r="S487" s="228"/>
      <c r="T487" s="228"/>
      <c r="U487" s="228"/>
      <c r="V487" s="228"/>
      <c r="W487" s="228"/>
      <c r="X487" s="228"/>
      <c r="Y487" s="228"/>
      <c r="Z487" s="228"/>
      <c r="AA487" s="228"/>
      <c r="AB487" s="228"/>
    </row>
    <row r="488" spans="1:28" ht="15">
      <c r="A488" s="228"/>
      <c r="B488" s="228"/>
      <c r="C488" s="228"/>
      <c r="D488" s="228"/>
      <c r="E488" s="228"/>
      <c r="F488" s="228"/>
      <c r="G488" s="228"/>
      <c r="H488" s="228"/>
      <c r="I488" s="228"/>
      <c r="J488" s="228"/>
      <c r="K488" s="228"/>
      <c r="L488" s="228"/>
      <c r="M488" s="228"/>
      <c r="N488" s="228"/>
      <c r="O488" s="228"/>
      <c r="P488" s="228"/>
      <c r="Q488" s="228"/>
      <c r="R488" s="228"/>
      <c r="S488" s="228"/>
      <c r="T488" s="228"/>
      <c r="U488" s="228"/>
      <c r="V488" s="228"/>
      <c r="W488" s="228"/>
      <c r="X488" s="228"/>
      <c r="Y488" s="228"/>
      <c r="Z488" s="228"/>
      <c r="AA488" s="228"/>
      <c r="AB488" s="228"/>
    </row>
    <row r="489" spans="1:28" ht="15">
      <c r="A489" s="228"/>
      <c r="B489" s="228"/>
      <c r="C489" s="228"/>
      <c r="D489" s="228"/>
      <c r="E489" s="228"/>
      <c r="F489" s="228"/>
      <c r="G489" s="228"/>
      <c r="H489" s="228"/>
      <c r="I489" s="228"/>
      <c r="J489" s="228"/>
      <c r="K489" s="228"/>
      <c r="L489" s="228"/>
      <c r="M489" s="228"/>
      <c r="N489" s="228"/>
      <c r="O489" s="228"/>
      <c r="P489" s="228"/>
      <c r="Q489" s="228"/>
      <c r="R489" s="228"/>
      <c r="S489" s="228"/>
      <c r="T489" s="228"/>
      <c r="U489" s="228"/>
      <c r="V489" s="228"/>
      <c r="W489" s="228"/>
      <c r="X489" s="228"/>
      <c r="Y489" s="228"/>
      <c r="Z489" s="228"/>
      <c r="AA489" s="228"/>
      <c r="AB489" s="228"/>
    </row>
    <row r="490" spans="1:28" ht="15">
      <c r="A490" s="228"/>
      <c r="B490" s="228"/>
      <c r="C490" s="228"/>
      <c r="D490" s="228"/>
      <c r="E490" s="228"/>
      <c r="F490" s="228"/>
      <c r="G490" s="228"/>
      <c r="H490" s="228"/>
      <c r="I490" s="228"/>
      <c r="J490" s="228"/>
      <c r="K490" s="228"/>
      <c r="L490" s="228"/>
      <c r="M490" s="228"/>
      <c r="N490" s="228"/>
      <c r="O490" s="228"/>
      <c r="P490" s="228"/>
      <c r="Q490" s="228"/>
      <c r="R490" s="228"/>
      <c r="S490" s="228"/>
      <c r="T490" s="228"/>
      <c r="U490" s="228"/>
      <c r="V490" s="228"/>
      <c r="W490" s="228"/>
      <c r="X490" s="228"/>
      <c r="Y490" s="228"/>
      <c r="Z490" s="228"/>
      <c r="AA490" s="228"/>
      <c r="AB490" s="228"/>
    </row>
    <row r="491" spans="1:28" ht="15">
      <c r="A491" s="228"/>
      <c r="B491" s="228"/>
      <c r="C491" s="228"/>
      <c r="D491" s="228"/>
      <c r="E491" s="228"/>
      <c r="F491" s="228"/>
      <c r="G491" s="228"/>
      <c r="H491" s="228"/>
      <c r="I491" s="228"/>
      <c r="J491" s="228"/>
      <c r="K491" s="228"/>
      <c r="L491" s="228"/>
      <c r="M491" s="228"/>
      <c r="N491" s="228"/>
      <c r="O491" s="228"/>
      <c r="P491" s="228"/>
      <c r="Q491" s="228"/>
      <c r="R491" s="228"/>
      <c r="S491" s="228"/>
      <c r="T491" s="228"/>
      <c r="U491" s="228"/>
      <c r="V491" s="228"/>
      <c r="W491" s="228"/>
      <c r="X491" s="228"/>
      <c r="Y491" s="228"/>
      <c r="Z491" s="228"/>
      <c r="AA491" s="228"/>
      <c r="AB491" s="228"/>
    </row>
    <row r="492" spans="1:28" ht="15">
      <c r="A492" s="228"/>
      <c r="B492" s="228"/>
      <c r="C492" s="228"/>
      <c r="D492" s="228"/>
      <c r="E492" s="228"/>
      <c r="F492" s="228"/>
      <c r="G492" s="228"/>
      <c r="H492" s="228"/>
      <c r="I492" s="228"/>
      <c r="J492" s="228"/>
      <c r="K492" s="228"/>
      <c r="L492" s="228"/>
      <c r="M492" s="228"/>
      <c r="N492" s="228"/>
      <c r="O492" s="228"/>
      <c r="P492" s="228"/>
      <c r="Q492" s="228"/>
      <c r="R492" s="228"/>
      <c r="S492" s="228"/>
      <c r="T492" s="228"/>
      <c r="U492" s="228"/>
      <c r="V492" s="228"/>
      <c r="W492" s="228"/>
      <c r="X492" s="228"/>
      <c r="Y492" s="228"/>
      <c r="Z492" s="228"/>
      <c r="AA492" s="228"/>
      <c r="AB492" s="228"/>
    </row>
    <row r="493" spans="1:28" ht="15">
      <c r="A493" s="228"/>
      <c r="B493" s="228"/>
      <c r="C493" s="228"/>
      <c r="D493" s="228"/>
      <c r="E493" s="228"/>
      <c r="F493" s="228"/>
      <c r="G493" s="228"/>
      <c r="H493" s="228"/>
      <c r="I493" s="228"/>
      <c r="J493" s="228"/>
      <c r="K493" s="228"/>
      <c r="L493" s="228"/>
      <c r="M493" s="228"/>
      <c r="N493" s="228"/>
      <c r="O493" s="228"/>
      <c r="P493" s="228"/>
      <c r="Q493" s="228"/>
      <c r="R493" s="228"/>
      <c r="S493" s="228"/>
      <c r="T493" s="228"/>
      <c r="U493" s="228"/>
      <c r="V493" s="228"/>
      <c r="W493" s="228"/>
      <c r="X493" s="228"/>
      <c r="Y493" s="228"/>
      <c r="Z493" s="228"/>
      <c r="AA493" s="228"/>
      <c r="AB493" s="228"/>
    </row>
    <row r="494" spans="1:28" ht="15">
      <c r="A494" s="228"/>
      <c r="B494" s="228"/>
      <c r="C494" s="228"/>
      <c r="D494" s="228"/>
      <c r="E494" s="228"/>
      <c r="F494" s="228"/>
      <c r="G494" s="228"/>
      <c r="H494" s="228"/>
      <c r="I494" s="228"/>
      <c r="J494" s="228"/>
      <c r="K494" s="228"/>
      <c r="L494" s="228"/>
      <c r="M494" s="228"/>
      <c r="N494" s="228"/>
      <c r="O494" s="228"/>
      <c r="P494" s="228"/>
      <c r="Q494" s="228"/>
      <c r="R494" s="228"/>
      <c r="S494" s="228"/>
      <c r="T494" s="228"/>
      <c r="U494" s="228"/>
      <c r="V494" s="228"/>
      <c r="W494" s="228"/>
      <c r="X494" s="228"/>
      <c r="Y494" s="228"/>
      <c r="Z494" s="228"/>
      <c r="AA494" s="228"/>
      <c r="AB494" s="228"/>
    </row>
    <row r="495" spans="1:28" ht="15">
      <c r="A495" s="228"/>
      <c r="B495" s="228"/>
      <c r="C495" s="228"/>
      <c r="D495" s="228"/>
      <c r="E495" s="228"/>
      <c r="F495" s="228"/>
      <c r="G495" s="228"/>
      <c r="H495" s="228"/>
      <c r="I495" s="228"/>
      <c r="J495" s="228"/>
      <c r="K495" s="228"/>
      <c r="L495" s="228"/>
      <c r="M495" s="228"/>
      <c r="N495" s="228"/>
      <c r="O495" s="228"/>
      <c r="P495" s="228"/>
      <c r="Q495" s="228"/>
      <c r="R495" s="228"/>
      <c r="S495" s="228"/>
      <c r="T495" s="228"/>
      <c r="U495" s="228"/>
      <c r="V495" s="228"/>
      <c r="W495" s="228"/>
      <c r="X495" s="228"/>
      <c r="Y495" s="228"/>
      <c r="Z495" s="228"/>
      <c r="AA495" s="228"/>
      <c r="AB495" s="228"/>
    </row>
    <row r="496" spans="1:28" ht="15">
      <c r="A496" s="228"/>
      <c r="B496" s="228"/>
      <c r="C496" s="228"/>
      <c r="D496" s="228"/>
      <c r="E496" s="228"/>
      <c r="F496" s="228"/>
      <c r="G496" s="228"/>
      <c r="H496" s="228"/>
      <c r="I496" s="228"/>
      <c r="J496" s="228"/>
      <c r="K496" s="228"/>
      <c r="L496" s="228"/>
      <c r="M496" s="228"/>
      <c r="N496" s="228"/>
      <c r="O496" s="228"/>
      <c r="P496" s="228"/>
      <c r="Q496" s="228"/>
      <c r="R496" s="228"/>
      <c r="S496" s="228"/>
      <c r="T496" s="228"/>
      <c r="U496" s="228"/>
      <c r="V496" s="228"/>
      <c r="W496" s="228"/>
      <c r="X496" s="228"/>
      <c r="Y496" s="228"/>
      <c r="Z496" s="228"/>
      <c r="AA496" s="228"/>
      <c r="AB496" s="228"/>
    </row>
    <row r="497" spans="1:28" ht="15">
      <c r="A497" s="228"/>
      <c r="B497" s="228"/>
      <c r="C497" s="228"/>
      <c r="D497" s="228"/>
      <c r="E497" s="228"/>
      <c r="F497" s="228"/>
      <c r="G497" s="228"/>
      <c r="H497" s="228"/>
      <c r="I497" s="228"/>
      <c r="J497" s="228"/>
      <c r="K497" s="228"/>
      <c r="L497" s="228"/>
      <c r="M497" s="228"/>
      <c r="N497" s="228"/>
      <c r="O497" s="228"/>
      <c r="P497" s="228"/>
      <c r="Q497" s="228"/>
      <c r="R497" s="228"/>
      <c r="S497" s="228"/>
      <c r="T497" s="228"/>
      <c r="U497" s="228"/>
      <c r="V497" s="228"/>
      <c r="W497" s="228"/>
      <c r="X497" s="228"/>
      <c r="Y497" s="228"/>
      <c r="Z497" s="228"/>
      <c r="AA497" s="228"/>
      <c r="AB497" s="228"/>
    </row>
    <row r="498" spans="1:28" ht="15">
      <c r="A498" s="228"/>
      <c r="B498" s="228"/>
      <c r="C498" s="228"/>
      <c r="D498" s="228"/>
      <c r="E498" s="228"/>
      <c r="F498" s="228"/>
      <c r="G498" s="228"/>
      <c r="H498" s="228"/>
      <c r="I498" s="228"/>
      <c r="J498" s="228"/>
      <c r="K498" s="228"/>
      <c r="L498" s="228"/>
      <c r="M498" s="228"/>
      <c r="N498" s="228"/>
      <c r="O498" s="228"/>
      <c r="P498" s="228"/>
      <c r="Q498" s="228"/>
      <c r="R498" s="228"/>
      <c r="S498" s="228"/>
      <c r="T498" s="228"/>
      <c r="U498" s="228"/>
      <c r="V498" s="228"/>
      <c r="W498" s="228"/>
      <c r="X498" s="228"/>
      <c r="Y498" s="228"/>
      <c r="Z498" s="228"/>
      <c r="AA498" s="228"/>
      <c r="AB498" s="228"/>
    </row>
    <row r="499" spans="1:28" ht="15">
      <c r="A499" s="228"/>
      <c r="B499" s="228"/>
      <c r="C499" s="228"/>
      <c r="D499" s="228"/>
      <c r="E499" s="228"/>
      <c r="F499" s="228"/>
      <c r="G499" s="228"/>
      <c r="H499" s="228"/>
      <c r="I499" s="228"/>
      <c r="J499" s="228"/>
      <c r="K499" s="228"/>
      <c r="L499" s="228"/>
      <c r="M499" s="228"/>
      <c r="N499" s="228"/>
      <c r="O499" s="228"/>
      <c r="P499" s="228"/>
      <c r="Q499" s="228"/>
      <c r="R499" s="228"/>
      <c r="S499" s="228"/>
      <c r="T499" s="228"/>
      <c r="U499" s="228"/>
      <c r="V499" s="228"/>
      <c r="W499" s="228"/>
      <c r="X499" s="228"/>
      <c r="Y499" s="228"/>
      <c r="Z499" s="228"/>
      <c r="AA499" s="228"/>
      <c r="AB499" s="228"/>
    </row>
    <row r="500" spans="1:28" ht="15">
      <c r="A500" s="228"/>
      <c r="B500" s="228"/>
      <c r="C500" s="228"/>
      <c r="D500" s="228"/>
      <c r="E500" s="228"/>
      <c r="F500" s="228"/>
      <c r="G500" s="228"/>
      <c r="H500" s="228"/>
      <c r="I500" s="228"/>
      <c r="J500" s="228"/>
      <c r="K500" s="228"/>
      <c r="L500" s="228"/>
      <c r="M500" s="228"/>
      <c r="N500" s="228"/>
      <c r="O500" s="228"/>
      <c r="P500" s="228"/>
      <c r="Q500" s="228"/>
      <c r="R500" s="228"/>
      <c r="S500" s="228"/>
      <c r="T500" s="228"/>
      <c r="U500" s="228"/>
      <c r="V500" s="228"/>
      <c r="W500" s="228"/>
      <c r="X500" s="228"/>
      <c r="Y500" s="228"/>
      <c r="Z500" s="228"/>
      <c r="AA500" s="228"/>
      <c r="AB500" s="228"/>
    </row>
    <row r="501" spans="1:28" ht="15">
      <c r="A501" s="228"/>
      <c r="B501" s="228"/>
      <c r="C501" s="228"/>
      <c r="D501" s="228"/>
      <c r="E501" s="228"/>
      <c r="F501" s="228"/>
      <c r="G501" s="228"/>
      <c r="H501" s="228"/>
      <c r="I501" s="228"/>
      <c r="J501" s="228"/>
      <c r="K501" s="228"/>
      <c r="L501" s="228"/>
      <c r="M501" s="228"/>
      <c r="N501" s="228"/>
      <c r="O501" s="228"/>
      <c r="P501" s="228"/>
      <c r="Q501" s="228"/>
      <c r="R501" s="228"/>
      <c r="S501" s="228"/>
      <c r="T501" s="228"/>
      <c r="U501" s="228"/>
      <c r="V501" s="228"/>
      <c r="W501" s="228"/>
      <c r="X501" s="228"/>
      <c r="Y501" s="228"/>
      <c r="Z501" s="228"/>
      <c r="AA501" s="228"/>
      <c r="AB501" s="228"/>
    </row>
    <row r="502" spans="1:28" ht="15">
      <c r="A502" s="228"/>
      <c r="B502" s="228"/>
      <c r="C502" s="228"/>
      <c r="D502" s="228"/>
      <c r="E502" s="228"/>
      <c r="F502" s="228"/>
      <c r="G502" s="228"/>
      <c r="H502" s="228"/>
      <c r="I502" s="228"/>
      <c r="J502" s="228"/>
      <c r="K502" s="228"/>
      <c r="L502" s="228"/>
      <c r="M502" s="228"/>
      <c r="N502" s="228"/>
      <c r="O502" s="228"/>
      <c r="P502" s="228"/>
      <c r="Q502" s="228"/>
      <c r="R502" s="228"/>
      <c r="S502" s="228"/>
      <c r="T502" s="228"/>
      <c r="U502" s="228"/>
      <c r="V502" s="228"/>
      <c r="W502" s="228"/>
      <c r="X502" s="228"/>
      <c r="Y502" s="228"/>
      <c r="Z502" s="228"/>
      <c r="AA502" s="228"/>
      <c r="AB502" s="228"/>
    </row>
    <row r="503" spans="1:28" ht="15">
      <c r="A503" s="228"/>
      <c r="B503" s="228"/>
      <c r="C503" s="228"/>
      <c r="D503" s="228"/>
      <c r="E503" s="228"/>
      <c r="F503" s="228"/>
      <c r="G503" s="228"/>
      <c r="H503" s="228"/>
      <c r="I503" s="228"/>
      <c r="J503" s="228"/>
      <c r="K503" s="228"/>
      <c r="L503" s="228"/>
      <c r="M503" s="228"/>
      <c r="N503" s="228"/>
      <c r="O503" s="228"/>
      <c r="P503" s="228"/>
      <c r="Q503" s="228"/>
      <c r="R503" s="228"/>
      <c r="S503" s="228"/>
      <c r="T503" s="228"/>
      <c r="U503" s="228"/>
      <c r="V503" s="228"/>
      <c r="W503" s="228"/>
      <c r="X503" s="228"/>
      <c r="Y503" s="228"/>
      <c r="Z503" s="228"/>
      <c r="AA503" s="228"/>
      <c r="AB503" s="228"/>
    </row>
    <row r="504" spans="1:28" ht="15">
      <c r="A504" s="228"/>
      <c r="B504" s="228"/>
      <c r="C504" s="228"/>
      <c r="D504" s="228"/>
      <c r="E504" s="228"/>
      <c r="F504" s="228"/>
      <c r="G504" s="228"/>
      <c r="H504" s="228"/>
      <c r="I504" s="228"/>
      <c r="J504" s="228"/>
      <c r="K504" s="228"/>
      <c r="L504" s="228"/>
      <c r="M504" s="228"/>
      <c r="N504" s="228"/>
      <c r="O504" s="228"/>
      <c r="P504" s="228"/>
      <c r="Q504" s="228"/>
      <c r="R504" s="228"/>
      <c r="S504" s="228"/>
      <c r="T504" s="228"/>
      <c r="U504" s="228"/>
      <c r="V504" s="228"/>
      <c r="W504" s="228"/>
      <c r="X504" s="228"/>
      <c r="Y504" s="228"/>
      <c r="Z504" s="228"/>
      <c r="AA504" s="228"/>
      <c r="AB504" s="228"/>
    </row>
    <row r="505" spans="1:28" ht="15">
      <c r="A505" s="228"/>
      <c r="B505" s="228"/>
      <c r="C505" s="228"/>
      <c r="D505" s="228"/>
      <c r="E505" s="228"/>
      <c r="F505" s="228"/>
      <c r="G505" s="228"/>
      <c r="H505" s="228"/>
      <c r="I505" s="228"/>
      <c r="J505" s="228"/>
      <c r="K505" s="228"/>
      <c r="L505" s="228"/>
      <c r="M505" s="228"/>
      <c r="N505" s="228"/>
      <c r="O505" s="228"/>
      <c r="P505" s="228"/>
      <c r="Q505" s="228"/>
      <c r="R505" s="228"/>
      <c r="S505" s="228"/>
      <c r="T505" s="228"/>
      <c r="U505" s="228"/>
      <c r="V505" s="228"/>
      <c r="W505" s="228"/>
      <c r="X505" s="228"/>
      <c r="Y505" s="228"/>
      <c r="Z505" s="228"/>
      <c r="AA505" s="228"/>
      <c r="AB505" s="228"/>
    </row>
    <row r="506" spans="1:28" ht="15">
      <c r="A506" s="228"/>
      <c r="B506" s="228"/>
      <c r="C506" s="228"/>
      <c r="D506" s="228"/>
      <c r="E506" s="228"/>
      <c r="F506" s="228"/>
      <c r="G506" s="228"/>
      <c r="H506" s="228"/>
      <c r="I506" s="228"/>
      <c r="J506" s="228"/>
      <c r="K506" s="228"/>
      <c r="L506" s="228"/>
      <c r="M506" s="228"/>
      <c r="N506" s="228"/>
      <c r="O506" s="228"/>
      <c r="P506" s="228"/>
      <c r="Q506" s="228"/>
      <c r="R506" s="228"/>
      <c r="S506" s="228"/>
      <c r="T506" s="228"/>
      <c r="U506" s="228"/>
      <c r="V506" s="228"/>
      <c r="W506" s="228"/>
      <c r="X506" s="228"/>
      <c r="Y506" s="228"/>
      <c r="Z506" s="228"/>
      <c r="AA506" s="228"/>
      <c r="AB506" s="228"/>
    </row>
    <row r="507" spans="1:28" ht="15">
      <c r="A507" s="228"/>
      <c r="B507" s="228"/>
      <c r="C507" s="228"/>
      <c r="D507" s="228"/>
      <c r="E507" s="228"/>
      <c r="F507" s="228"/>
      <c r="G507" s="228"/>
      <c r="H507" s="228"/>
      <c r="I507" s="228"/>
      <c r="J507" s="228"/>
      <c r="K507" s="228"/>
      <c r="L507" s="228"/>
      <c r="M507" s="228"/>
      <c r="N507" s="228"/>
      <c r="O507" s="228"/>
      <c r="P507" s="228"/>
      <c r="Q507" s="228"/>
      <c r="R507" s="228"/>
      <c r="S507" s="228"/>
      <c r="T507" s="228"/>
      <c r="U507" s="228"/>
      <c r="V507" s="228"/>
      <c r="W507" s="228"/>
      <c r="X507" s="228"/>
      <c r="Y507" s="228"/>
      <c r="Z507" s="228"/>
      <c r="AA507" s="228"/>
      <c r="AB507" s="228"/>
    </row>
    <row r="508" spans="1:28" ht="15">
      <c r="A508" s="228"/>
      <c r="B508" s="228"/>
      <c r="C508" s="228"/>
      <c r="D508" s="228"/>
      <c r="E508" s="228"/>
      <c r="F508" s="228"/>
      <c r="G508" s="228"/>
      <c r="H508" s="228"/>
      <c r="I508" s="228"/>
      <c r="J508" s="228"/>
      <c r="K508" s="228"/>
      <c r="L508" s="228"/>
      <c r="M508" s="228"/>
      <c r="N508" s="228"/>
      <c r="O508" s="228"/>
      <c r="P508" s="228"/>
      <c r="Q508" s="228"/>
      <c r="R508" s="228"/>
      <c r="S508" s="228"/>
      <c r="T508" s="228"/>
      <c r="U508" s="228"/>
      <c r="V508" s="228"/>
      <c r="W508" s="228"/>
      <c r="X508" s="228"/>
      <c r="Y508" s="228"/>
      <c r="Z508" s="228"/>
      <c r="AA508" s="228"/>
      <c r="AB508" s="228"/>
    </row>
    <row r="509" spans="1:28" ht="15">
      <c r="A509" s="228"/>
      <c r="B509" s="228"/>
      <c r="C509" s="228"/>
      <c r="D509" s="228"/>
      <c r="E509" s="228"/>
      <c r="F509" s="228"/>
      <c r="G509" s="228"/>
      <c r="H509" s="228"/>
      <c r="I509" s="228"/>
      <c r="J509" s="228"/>
      <c r="K509" s="228"/>
      <c r="L509" s="228"/>
      <c r="M509" s="228"/>
      <c r="N509" s="228"/>
      <c r="O509" s="228"/>
      <c r="P509" s="228"/>
      <c r="Q509" s="228"/>
      <c r="R509" s="228"/>
      <c r="S509" s="228"/>
      <c r="T509" s="228"/>
      <c r="U509" s="228"/>
      <c r="V509" s="228"/>
      <c r="W509" s="228"/>
      <c r="X509" s="228"/>
      <c r="Y509" s="228"/>
      <c r="Z509" s="228"/>
      <c r="AA509" s="228"/>
      <c r="AB509" s="228"/>
    </row>
    <row r="510" spans="1:28" ht="15">
      <c r="A510" s="228"/>
      <c r="B510" s="228"/>
      <c r="C510" s="228"/>
      <c r="D510" s="228"/>
      <c r="E510" s="228"/>
      <c r="F510" s="228"/>
      <c r="G510" s="228"/>
      <c r="H510" s="228"/>
      <c r="I510" s="228"/>
      <c r="J510" s="228"/>
      <c r="K510" s="228"/>
      <c r="L510" s="228"/>
      <c r="M510" s="228"/>
      <c r="N510" s="228"/>
      <c r="O510" s="228"/>
      <c r="P510" s="228"/>
      <c r="Q510" s="228"/>
      <c r="R510" s="228"/>
      <c r="S510" s="228"/>
      <c r="T510" s="228"/>
      <c r="U510" s="228"/>
      <c r="V510" s="228"/>
      <c r="W510" s="228"/>
      <c r="X510" s="228"/>
      <c r="Y510" s="228"/>
      <c r="Z510" s="228"/>
      <c r="AA510" s="228"/>
      <c r="AB510" s="228"/>
    </row>
    <row r="511" spans="1:28" ht="15">
      <c r="A511" s="228"/>
      <c r="B511" s="228"/>
      <c r="C511" s="228"/>
      <c r="D511" s="228"/>
      <c r="E511" s="228"/>
      <c r="F511" s="228"/>
      <c r="G511" s="228"/>
      <c r="H511" s="228"/>
      <c r="I511" s="228"/>
      <c r="J511" s="228"/>
      <c r="K511" s="228"/>
      <c r="L511" s="228"/>
      <c r="M511" s="228"/>
      <c r="N511" s="228"/>
      <c r="O511" s="228"/>
      <c r="P511" s="228"/>
      <c r="Q511" s="228"/>
      <c r="R511" s="228"/>
      <c r="S511" s="228"/>
      <c r="T511" s="228"/>
      <c r="U511" s="228"/>
      <c r="V511" s="228"/>
      <c r="W511" s="228"/>
      <c r="X511" s="228"/>
      <c r="Y511" s="228"/>
      <c r="Z511" s="228"/>
      <c r="AA511" s="228"/>
      <c r="AB511" s="228"/>
    </row>
    <row r="512" spans="1:28" ht="15">
      <c r="A512" s="228"/>
      <c r="B512" s="228"/>
      <c r="C512" s="228"/>
      <c r="D512" s="228"/>
      <c r="E512" s="228"/>
      <c r="F512" s="228"/>
      <c r="G512" s="228"/>
      <c r="H512" s="228"/>
      <c r="I512" s="228"/>
      <c r="J512" s="228"/>
      <c r="K512" s="228"/>
      <c r="L512" s="228"/>
      <c r="M512" s="228"/>
      <c r="N512" s="228"/>
      <c r="O512" s="228"/>
      <c r="P512" s="228"/>
      <c r="Q512" s="228"/>
      <c r="R512" s="228"/>
      <c r="S512" s="228"/>
      <c r="T512" s="228"/>
      <c r="U512" s="228"/>
      <c r="V512" s="228"/>
      <c r="W512" s="228"/>
      <c r="X512" s="228"/>
      <c r="Y512" s="228"/>
      <c r="Z512" s="228"/>
      <c r="AA512" s="228"/>
      <c r="AB512" s="228"/>
    </row>
    <row r="513" spans="1:28" ht="15">
      <c r="A513" s="228"/>
      <c r="B513" s="228"/>
      <c r="C513" s="228"/>
      <c r="D513" s="228"/>
      <c r="E513" s="228"/>
      <c r="F513" s="228"/>
      <c r="G513" s="228"/>
      <c r="H513" s="228"/>
      <c r="I513" s="228"/>
      <c r="J513" s="228"/>
      <c r="K513" s="228"/>
      <c r="L513" s="228"/>
      <c r="M513" s="228"/>
      <c r="N513" s="228"/>
      <c r="O513" s="228"/>
      <c r="P513" s="228"/>
      <c r="Q513" s="228"/>
      <c r="R513" s="228"/>
      <c r="S513" s="228"/>
      <c r="T513" s="228"/>
      <c r="U513" s="228"/>
      <c r="V513" s="228"/>
      <c r="W513" s="228"/>
      <c r="X513" s="228"/>
      <c r="Y513" s="228"/>
      <c r="Z513" s="228"/>
      <c r="AA513" s="228"/>
      <c r="AB513" s="228"/>
    </row>
    <row r="514" spans="1:28" ht="15">
      <c r="A514" s="228"/>
      <c r="B514" s="228"/>
      <c r="C514" s="228"/>
      <c r="D514" s="228"/>
      <c r="E514" s="228"/>
      <c r="F514" s="228"/>
      <c r="G514" s="228"/>
      <c r="H514" s="228"/>
      <c r="I514" s="228"/>
      <c r="J514" s="228"/>
      <c r="K514" s="228"/>
      <c r="L514" s="228"/>
      <c r="M514" s="228"/>
      <c r="N514" s="228"/>
      <c r="O514" s="228"/>
      <c r="P514" s="228"/>
      <c r="Q514" s="228"/>
      <c r="R514" s="228"/>
      <c r="S514" s="228"/>
      <c r="T514" s="228"/>
      <c r="U514" s="228"/>
      <c r="V514" s="228"/>
      <c r="W514" s="228"/>
      <c r="X514" s="228"/>
      <c r="Y514" s="228"/>
      <c r="Z514" s="228"/>
      <c r="AA514" s="228"/>
      <c r="AB514" s="228"/>
    </row>
    <row r="515" spans="1:28" ht="15">
      <c r="A515" s="228"/>
      <c r="B515" s="228"/>
      <c r="C515" s="228"/>
      <c r="D515" s="228"/>
      <c r="E515" s="228"/>
      <c r="F515" s="228"/>
      <c r="G515" s="228"/>
      <c r="H515" s="228"/>
      <c r="I515" s="228"/>
      <c r="J515" s="228"/>
      <c r="K515" s="228"/>
      <c r="L515" s="228"/>
      <c r="M515" s="228"/>
      <c r="N515" s="228"/>
      <c r="O515" s="228"/>
      <c r="P515" s="228"/>
      <c r="Q515" s="228"/>
      <c r="R515" s="228"/>
      <c r="S515" s="228"/>
      <c r="T515" s="228"/>
      <c r="U515" s="228"/>
      <c r="V515" s="228"/>
      <c r="W515" s="228"/>
      <c r="X515" s="228"/>
      <c r="Y515" s="228"/>
      <c r="Z515" s="228"/>
      <c r="AA515" s="228"/>
      <c r="AB515" s="228"/>
    </row>
    <row r="516" spans="1:28" ht="15">
      <c r="A516" s="228"/>
      <c r="B516" s="228"/>
      <c r="C516" s="228"/>
      <c r="D516" s="228"/>
      <c r="E516" s="228"/>
      <c r="F516" s="228"/>
      <c r="G516" s="228"/>
      <c r="H516" s="228"/>
      <c r="I516" s="228"/>
      <c r="J516" s="228"/>
      <c r="K516" s="228"/>
      <c r="L516" s="228"/>
      <c r="M516" s="228"/>
      <c r="N516" s="228"/>
      <c r="O516" s="228"/>
      <c r="P516" s="228"/>
      <c r="Q516" s="228"/>
      <c r="R516" s="228"/>
      <c r="S516" s="228"/>
      <c r="T516" s="228"/>
      <c r="U516" s="228"/>
      <c r="V516" s="228"/>
      <c r="W516" s="228"/>
      <c r="X516" s="228"/>
      <c r="Y516" s="228"/>
      <c r="Z516" s="228"/>
      <c r="AA516" s="228"/>
      <c r="AB516" s="228"/>
    </row>
    <row r="517" spans="1:28" ht="15">
      <c r="A517" s="228"/>
      <c r="B517" s="228"/>
      <c r="C517" s="228"/>
      <c r="D517" s="228"/>
      <c r="E517" s="228"/>
      <c r="F517" s="228"/>
      <c r="G517" s="228"/>
      <c r="H517" s="228"/>
      <c r="I517" s="228"/>
      <c r="J517" s="228"/>
      <c r="K517" s="228"/>
      <c r="L517" s="228"/>
      <c r="M517" s="228"/>
      <c r="N517" s="228"/>
      <c r="O517" s="228"/>
      <c r="P517" s="228"/>
      <c r="Q517" s="228"/>
      <c r="R517" s="228"/>
      <c r="S517" s="228"/>
      <c r="T517" s="228"/>
      <c r="U517" s="228"/>
      <c r="V517" s="228"/>
      <c r="W517" s="228"/>
      <c r="X517" s="228"/>
      <c r="Y517" s="228"/>
      <c r="Z517" s="228"/>
      <c r="AA517" s="228"/>
      <c r="AB517" s="228"/>
    </row>
    <row r="518" spans="1:28" ht="15">
      <c r="A518" s="228"/>
      <c r="B518" s="228"/>
      <c r="C518" s="228"/>
      <c r="D518" s="228"/>
      <c r="E518" s="228"/>
      <c r="F518" s="228"/>
      <c r="G518" s="228"/>
      <c r="H518" s="228"/>
      <c r="I518" s="228"/>
      <c r="J518" s="228"/>
      <c r="K518" s="228"/>
      <c r="L518" s="228"/>
      <c r="M518" s="228"/>
      <c r="N518" s="228"/>
      <c r="O518" s="228"/>
      <c r="P518" s="228"/>
      <c r="Q518" s="228"/>
      <c r="R518" s="228"/>
      <c r="S518" s="228"/>
      <c r="T518" s="228"/>
      <c r="U518" s="228"/>
      <c r="V518" s="228"/>
      <c r="W518" s="228"/>
      <c r="X518" s="228"/>
      <c r="Y518" s="228"/>
      <c r="Z518" s="228"/>
      <c r="AA518" s="228"/>
      <c r="AB518" s="228"/>
    </row>
    <row r="519" spans="1:28" ht="15">
      <c r="A519" s="228"/>
      <c r="B519" s="228"/>
      <c r="C519" s="228"/>
      <c r="D519" s="228"/>
      <c r="E519" s="228"/>
      <c r="F519" s="228"/>
      <c r="G519" s="228"/>
      <c r="H519" s="228"/>
      <c r="I519" s="228"/>
      <c r="J519" s="228"/>
      <c r="K519" s="228"/>
      <c r="L519" s="228"/>
      <c r="M519" s="228"/>
      <c r="N519" s="228"/>
      <c r="O519" s="228"/>
      <c r="P519" s="228"/>
      <c r="Q519" s="228"/>
      <c r="R519" s="228"/>
      <c r="S519" s="228"/>
      <c r="T519" s="228"/>
      <c r="U519" s="228"/>
      <c r="V519" s="228"/>
      <c r="W519" s="228"/>
      <c r="X519" s="228"/>
      <c r="Y519" s="228"/>
      <c r="Z519" s="228"/>
      <c r="AA519" s="228"/>
      <c r="AB519" s="228"/>
    </row>
    <row r="520" spans="1:28" ht="15">
      <c r="A520" s="228"/>
      <c r="B520" s="228"/>
      <c r="C520" s="228"/>
      <c r="D520" s="228"/>
      <c r="E520" s="228"/>
      <c r="F520" s="228"/>
      <c r="G520" s="228"/>
      <c r="H520" s="228"/>
      <c r="I520" s="228"/>
      <c r="J520" s="228"/>
      <c r="K520" s="228"/>
      <c r="L520" s="228"/>
      <c r="M520" s="228"/>
      <c r="N520" s="228"/>
      <c r="O520" s="228"/>
      <c r="P520" s="228"/>
      <c r="Q520" s="228"/>
      <c r="R520" s="228"/>
      <c r="S520" s="228"/>
      <c r="T520" s="228"/>
      <c r="U520" s="228"/>
      <c r="V520" s="228"/>
      <c r="W520" s="228"/>
      <c r="X520" s="228"/>
      <c r="Y520" s="228"/>
      <c r="Z520" s="228"/>
      <c r="AA520" s="228"/>
      <c r="AB520" s="228"/>
    </row>
    <row r="521" spans="1:28" ht="15">
      <c r="A521" s="228"/>
      <c r="B521" s="228"/>
      <c r="C521" s="228"/>
      <c r="D521" s="228"/>
      <c r="E521" s="228"/>
      <c r="F521" s="228"/>
      <c r="G521" s="228"/>
      <c r="H521" s="228"/>
      <c r="I521" s="228"/>
      <c r="J521" s="228"/>
      <c r="K521" s="228"/>
      <c r="L521" s="228"/>
      <c r="M521" s="228"/>
      <c r="N521" s="228"/>
      <c r="O521" s="228"/>
      <c r="P521" s="228"/>
      <c r="Q521" s="228"/>
      <c r="R521" s="228"/>
      <c r="S521" s="228"/>
      <c r="T521" s="228"/>
      <c r="U521" s="228"/>
      <c r="V521" s="228"/>
      <c r="W521" s="228"/>
      <c r="X521" s="228"/>
      <c r="Y521" s="228"/>
      <c r="Z521" s="228"/>
      <c r="AA521" s="228"/>
      <c r="AB521" s="228"/>
    </row>
    <row r="522" spans="1:28" ht="15">
      <c r="A522" s="228"/>
      <c r="B522" s="228"/>
      <c r="C522" s="228"/>
      <c r="D522" s="228"/>
      <c r="E522" s="228"/>
      <c r="F522" s="228"/>
      <c r="G522" s="228"/>
      <c r="H522" s="228"/>
      <c r="I522" s="228"/>
      <c r="J522" s="228"/>
      <c r="K522" s="228"/>
      <c r="L522" s="228"/>
      <c r="M522" s="228"/>
      <c r="N522" s="228"/>
      <c r="O522" s="228"/>
      <c r="P522" s="228"/>
      <c r="Q522" s="228"/>
      <c r="R522" s="228"/>
      <c r="S522" s="228"/>
      <c r="T522" s="228"/>
      <c r="U522" s="228"/>
      <c r="V522" s="228"/>
      <c r="W522" s="228"/>
      <c r="X522" s="228"/>
      <c r="Y522" s="228"/>
      <c r="Z522" s="228"/>
      <c r="AA522" s="228"/>
      <c r="AB522" s="228"/>
    </row>
    <row r="523" spans="1:28" ht="15">
      <c r="A523" s="228"/>
      <c r="B523" s="228"/>
      <c r="C523" s="228"/>
      <c r="D523" s="228"/>
      <c r="E523" s="228"/>
      <c r="F523" s="228"/>
      <c r="G523" s="228"/>
      <c r="H523" s="228"/>
      <c r="I523" s="228"/>
      <c r="J523" s="228"/>
      <c r="K523" s="228"/>
      <c r="L523" s="228"/>
      <c r="M523" s="228"/>
      <c r="N523" s="228"/>
      <c r="O523" s="228"/>
      <c r="P523" s="228"/>
      <c r="Q523" s="228"/>
      <c r="R523" s="228"/>
      <c r="S523" s="228"/>
      <c r="T523" s="228"/>
      <c r="U523" s="228"/>
      <c r="V523" s="228"/>
      <c r="W523" s="228"/>
      <c r="X523" s="228"/>
      <c r="Y523" s="228"/>
      <c r="Z523" s="228"/>
      <c r="AA523" s="228"/>
      <c r="AB523" s="228"/>
    </row>
    <row r="524" spans="1:28" ht="15">
      <c r="A524" s="228"/>
      <c r="B524" s="228"/>
      <c r="C524" s="228"/>
      <c r="D524" s="228"/>
      <c r="E524" s="228"/>
      <c r="F524" s="228"/>
      <c r="G524" s="228"/>
      <c r="H524" s="228"/>
      <c r="I524" s="228"/>
      <c r="J524" s="228"/>
      <c r="K524" s="228"/>
      <c r="L524" s="228"/>
      <c r="M524" s="228"/>
      <c r="N524" s="228"/>
      <c r="O524" s="228"/>
      <c r="P524" s="228"/>
      <c r="Q524" s="228"/>
      <c r="R524" s="228"/>
      <c r="S524" s="228"/>
      <c r="T524" s="228"/>
      <c r="U524" s="228"/>
      <c r="V524" s="228"/>
      <c r="W524" s="228"/>
      <c r="X524" s="228"/>
      <c r="Y524" s="228"/>
      <c r="Z524" s="228"/>
      <c r="AA524" s="228"/>
      <c r="AB524" s="228"/>
    </row>
    <row r="525" spans="1:28" ht="15">
      <c r="A525" s="228"/>
      <c r="B525" s="228"/>
      <c r="C525" s="228"/>
      <c r="D525" s="228"/>
      <c r="E525" s="228"/>
      <c r="F525" s="228"/>
      <c r="G525" s="228"/>
      <c r="H525" s="228"/>
      <c r="I525" s="228"/>
      <c r="J525" s="228"/>
      <c r="K525" s="228"/>
      <c r="L525" s="228"/>
      <c r="M525" s="228"/>
      <c r="N525" s="228"/>
      <c r="O525" s="228"/>
      <c r="P525" s="228"/>
      <c r="Q525" s="228"/>
      <c r="R525" s="228"/>
      <c r="S525" s="228"/>
      <c r="T525" s="228"/>
      <c r="U525" s="228"/>
      <c r="V525" s="228"/>
      <c r="W525" s="228"/>
      <c r="X525" s="228"/>
      <c r="Y525" s="228"/>
      <c r="Z525" s="228"/>
      <c r="AA525" s="228"/>
      <c r="AB525" s="228"/>
    </row>
    <row r="526" spans="1:28" ht="15">
      <c r="A526" s="228"/>
      <c r="B526" s="228"/>
      <c r="C526" s="228"/>
      <c r="D526" s="228"/>
      <c r="E526" s="228"/>
      <c r="F526" s="228"/>
      <c r="G526" s="228"/>
      <c r="H526" s="228"/>
      <c r="I526" s="228"/>
      <c r="J526" s="228"/>
      <c r="K526" s="228"/>
      <c r="L526" s="228"/>
      <c r="M526" s="228"/>
      <c r="N526" s="228"/>
      <c r="O526" s="228"/>
      <c r="P526" s="228"/>
      <c r="Q526" s="228"/>
      <c r="R526" s="228"/>
      <c r="S526" s="228"/>
      <c r="T526" s="228"/>
      <c r="U526" s="228"/>
      <c r="V526" s="228"/>
      <c r="W526" s="228"/>
      <c r="X526" s="228"/>
      <c r="Y526" s="228"/>
      <c r="Z526" s="228"/>
      <c r="AA526" s="228"/>
      <c r="AB526" s="228"/>
    </row>
    <row r="527" spans="1:28" ht="15">
      <c r="A527" s="228"/>
      <c r="B527" s="228"/>
      <c r="C527" s="228"/>
      <c r="D527" s="228"/>
      <c r="E527" s="228"/>
      <c r="F527" s="228"/>
      <c r="G527" s="228"/>
      <c r="H527" s="228"/>
      <c r="I527" s="228"/>
      <c r="J527" s="228"/>
      <c r="K527" s="228"/>
      <c r="L527" s="228"/>
      <c r="M527" s="228"/>
      <c r="N527" s="228"/>
      <c r="O527" s="228"/>
      <c r="P527" s="228"/>
      <c r="Q527" s="228"/>
      <c r="R527" s="228"/>
      <c r="S527" s="228"/>
      <c r="T527" s="228"/>
      <c r="U527" s="228"/>
      <c r="V527" s="228"/>
      <c r="W527" s="228"/>
      <c r="X527" s="228"/>
      <c r="Y527" s="228"/>
      <c r="Z527" s="228"/>
      <c r="AA527" s="228"/>
      <c r="AB527" s="228"/>
    </row>
    <row r="528" spans="1:28" ht="15">
      <c r="A528" s="228"/>
      <c r="B528" s="228"/>
      <c r="C528" s="228"/>
      <c r="D528" s="228"/>
      <c r="E528" s="228"/>
      <c r="F528" s="228"/>
      <c r="G528" s="228"/>
      <c r="H528" s="228"/>
      <c r="I528" s="228"/>
      <c r="J528" s="228"/>
      <c r="K528" s="228"/>
      <c r="L528" s="228"/>
      <c r="M528" s="228"/>
      <c r="N528" s="228"/>
      <c r="O528" s="228"/>
      <c r="P528" s="228"/>
      <c r="Q528" s="228"/>
      <c r="R528" s="228"/>
      <c r="S528" s="228"/>
      <c r="T528" s="228"/>
      <c r="U528" s="228"/>
      <c r="V528" s="228"/>
      <c r="W528" s="228"/>
      <c r="X528" s="228"/>
      <c r="Y528" s="228"/>
      <c r="Z528" s="228"/>
      <c r="AA528" s="228"/>
      <c r="AB528" s="228"/>
    </row>
    <row r="529" spans="1:28" ht="15">
      <c r="A529" s="228"/>
      <c r="B529" s="228"/>
      <c r="C529" s="228"/>
      <c r="D529" s="228"/>
      <c r="E529" s="228"/>
      <c r="F529" s="228"/>
      <c r="G529" s="228"/>
      <c r="H529" s="228"/>
      <c r="I529" s="228"/>
      <c r="J529" s="228"/>
      <c r="K529" s="228"/>
      <c r="L529" s="228"/>
      <c r="M529" s="228"/>
      <c r="N529" s="228"/>
      <c r="O529" s="228"/>
      <c r="P529" s="228"/>
      <c r="Q529" s="228"/>
      <c r="R529" s="228"/>
      <c r="S529" s="228"/>
      <c r="T529" s="228"/>
      <c r="U529" s="228"/>
      <c r="V529" s="228"/>
      <c r="W529" s="228"/>
      <c r="X529" s="228"/>
      <c r="Y529" s="228"/>
      <c r="Z529" s="228"/>
      <c r="AA529" s="228"/>
      <c r="AB529" s="228"/>
    </row>
    <row r="530" spans="1:28" ht="15">
      <c r="A530" s="228"/>
      <c r="B530" s="228"/>
      <c r="C530" s="228"/>
      <c r="D530" s="228"/>
      <c r="E530" s="228"/>
      <c r="F530" s="228"/>
      <c r="G530" s="228"/>
      <c r="H530" s="228"/>
      <c r="I530" s="228"/>
      <c r="J530" s="228"/>
      <c r="K530" s="228"/>
      <c r="L530" s="228"/>
      <c r="M530" s="228"/>
      <c r="N530" s="228"/>
      <c r="O530" s="228"/>
      <c r="P530" s="228"/>
      <c r="Q530" s="228"/>
      <c r="R530" s="228"/>
      <c r="S530" s="228"/>
      <c r="T530" s="228"/>
      <c r="U530" s="228"/>
      <c r="V530" s="228"/>
      <c r="W530" s="228"/>
      <c r="X530" s="228"/>
      <c r="Y530" s="228"/>
      <c r="Z530" s="228"/>
      <c r="AA530" s="228"/>
      <c r="AB530" s="228"/>
    </row>
    <row r="531" spans="1:28" ht="15">
      <c r="A531" s="228"/>
      <c r="B531" s="228"/>
      <c r="C531" s="228"/>
      <c r="D531" s="228"/>
      <c r="E531" s="228"/>
      <c r="F531" s="228"/>
      <c r="G531" s="228"/>
      <c r="H531" s="228"/>
      <c r="I531" s="228"/>
      <c r="J531" s="228"/>
      <c r="K531" s="228"/>
      <c r="L531" s="228"/>
      <c r="M531" s="228"/>
      <c r="N531" s="228"/>
      <c r="O531" s="228"/>
      <c r="P531" s="228"/>
      <c r="Q531" s="228"/>
      <c r="R531" s="228"/>
      <c r="S531" s="228"/>
      <c r="T531" s="228"/>
      <c r="U531" s="228"/>
      <c r="V531" s="228"/>
      <c r="W531" s="228"/>
      <c r="X531" s="228"/>
      <c r="Y531" s="228"/>
      <c r="Z531" s="228"/>
      <c r="AA531" s="228"/>
      <c r="AB531" s="228"/>
    </row>
    <row r="532" spans="1:28" ht="15">
      <c r="A532" s="228"/>
      <c r="B532" s="228"/>
      <c r="C532" s="228"/>
      <c r="D532" s="228"/>
      <c r="E532" s="228"/>
      <c r="F532" s="228"/>
      <c r="G532" s="228"/>
      <c r="H532" s="228"/>
      <c r="I532" s="228"/>
      <c r="J532" s="228"/>
      <c r="K532" s="228"/>
      <c r="L532" s="228"/>
      <c r="M532" s="228"/>
      <c r="N532" s="228"/>
      <c r="O532" s="228"/>
      <c r="P532" s="228"/>
      <c r="Q532" s="228"/>
      <c r="R532" s="228"/>
      <c r="S532" s="228"/>
      <c r="T532" s="228"/>
      <c r="U532" s="228"/>
      <c r="V532" s="228"/>
      <c r="W532" s="228"/>
      <c r="X532" s="228"/>
      <c r="Y532" s="228"/>
      <c r="Z532" s="228"/>
      <c r="AA532" s="228"/>
      <c r="AB532" s="228"/>
    </row>
    <row r="533" spans="1:28" ht="15">
      <c r="A533" s="228"/>
      <c r="B533" s="228"/>
      <c r="C533" s="228"/>
      <c r="D533" s="228"/>
      <c r="E533" s="228"/>
      <c r="F533" s="228"/>
      <c r="G533" s="228"/>
      <c r="H533" s="228"/>
      <c r="I533" s="228"/>
      <c r="J533" s="228"/>
      <c r="K533" s="228"/>
      <c r="L533" s="228"/>
      <c r="M533" s="228"/>
      <c r="N533" s="228"/>
      <c r="O533" s="228"/>
      <c r="P533" s="228"/>
      <c r="Q533" s="228"/>
      <c r="R533" s="228"/>
      <c r="S533" s="228"/>
      <c r="T533" s="228"/>
      <c r="U533" s="228"/>
      <c r="V533" s="228"/>
      <c r="W533" s="228"/>
      <c r="X533" s="228"/>
      <c r="Y533" s="228"/>
      <c r="Z533" s="228"/>
      <c r="AA533" s="228"/>
      <c r="AB533" s="228"/>
    </row>
    <row r="534" spans="1:28" ht="15">
      <c r="A534" s="228"/>
      <c r="B534" s="228"/>
      <c r="C534" s="228"/>
      <c r="D534" s="228"/>
      <c r="E534" s="228"/>
      <c r="F534" s="228"/>
      <c r="G534" s="228"/>
      <c r="H534" s="228"/>
      <c r="I534" s="228"/>
      <c r="J534" s="228"/>
      <c r="K534" s="228"/>
      <c r="L534" s="228"/>
      <c r="M534" s="228"/>
      <c r="N534" s="228"/>
      <c r="O534" s="228"/>
      <c r="P534" s="228"/>
      <c r="Q534" s="228"/>
      <c r="R534" s="228"/>
      <c r="S534" s="228"/>
      <c r="T534" s="228"/>
      <c r="U534" s="228"/>
      <c r="V534" s="228"/>
      <c r="W534" s="228"/>
      <c r="X534" s="228"/>
      <c r="Y534" s="228"/>
      <c r="Z534" s="228"/>
      <c r="AA534" s="228"/>
      <c r="AB534" s="228"/>
    </row>
    <row r="535" spans="1:28" ht="15">
      <c r="A535" s="228"/>
      <c r="B535" s="228"/>
      <c r="C535" s="228"/>
      <c r="D535" s="228"/>
      <c r="E535" s="228"/>
      <c r="F535" s="228"/>
      <c r="G535" s="228"/>
      <c r="H535" s="228"/>
      <c r="I535" s="228"/>
      <c r="J535" s="228"/>
      <c r="K535" s="228"/>
      <c r="L535" s="228"/>
      <c r="M535" s="228"/>
      <c r="N535" s="228"/>
      <c r="O535" s="228"/>
      <c r="P535" s="228"/>
      <c r="Q535" s="228"/>
      <c r="R535" s="228"/>
      <c r="S535" s="228"/>
      <c r="T535" s="228"/>
      <c r="U535" s="228"/>
      <c r="V535" s="228"/>
      <c r="W535" s="228"/>
      <c r="X535" s="228"/>
      <c r="Y535" s="228"/>
      <c r="Z535" s="228"/>
      <c r="AA535" s="228"/>
      <c r="AB535" s="228"/>
    </row>
    <row r="536" spans="1:28" ht="15">
      <c r="A536" s="228"/>
      <c r="B536" s="228"/>
      <c r="C536" s="228"/>
      <c r="D536" s="228"/>
      <c r="E536" s="228"/>
      <c r="F536" s="228"/>
      <c r="G536" s="228"/>
      <c r="H536" s="228"/>
      <c r="I536" s="228"/>
      <c r="J536" s="228"/>
      <c r="K536" s="228"/>
      <c r="L536" s="228"/>
      <c r="M536" s="228"/>
      <c r="N536" s="228"/>
      <c r="O536" s="228"/>
      <c r="P536" s="228"/>
      <c r="Q536" s="228"/>
      <c r="R536" s="228"/>
      <c r="S536" s="228"/>
      <c r="T536" s="228"/>
      <c r="U536" s="228"/>
      <c r="V536" s="228"/>
      <c r="W536" s="228"/>
      <c r="X536" s="228"/>
      <c r="Y536" s="228"/>
      <c r="Z536" s="228"/>
      <c r="AA536" s="228"/>
      <c r="AB536" s="228"/>
    </row>
    <row r="537" spans="1:28" ht="15">
      <c r="A537" s="228"/>
      <c r="B537" s="228"/>
      <c r="C537" s="228"/>
      <c r="D537" s="228"/>
      <c r="E537" s="228"/>
      <c r="F537" s="228"/>
      <c r="G537" s="228"/>
      <c r="H537" s="228"/>
      <c r="I537" s="228"/>
      <c r="J537" s="228"/>
      <c r="K537" s="228"/>
      <c r="L537" s="228"/>
      <c r="M537" s="228"/>
      <c r="N537" s="228"/>
      <c r="O537" s="228"/>
      <c r="P537" s="228"/>
      <c r="Q537" s="228"/>
      <c r="R537" s="228"/>
      <c r="S537" s="228"/>
      <c r="T537" s="228"/>
      <c r="U537" s="228"/>
      <c r="V537" s="228"/>
      <c r="W537" s="228"/>
      <c r="X537" s="228"/>
      <c r="Y537" s="228"/>
      <c r="Z537" s="228"/>
      <c r="AA537" s="228"/>
      <c r="AB537" s="228"/>
    </row>
    <row r="538" spans="1:28" ht="15">
      <c r="A538" s="228"/>
      <c r="B538" s="228"/>
      <c r="C538" s="228"/>
      <c r="D538" s="228"/>
      <c r="E538" s="228"/>
      <c r="F538" s="228"/>
      <c r="G538" s="228"/>
      <c r="H538" s="228"/>
      <c r="I538" s="228"/>
      <c r="J538" s="228"/>
      <c r="K538" s="228"/>
      <c r="L538" s="228"/>
      <c r="M538" s="228"/>
      <c r="N538" s="228"/>
      <c r="O538" s="228"/>
      <c r="P538" s="228"/>
      <c r="Q538" s="228"/>
      <c r="R538" s="228"/>
      <c r="S538" s="228"/>
      <c r="T538" s="228"/>
      <c r="U538" s="228"/>
      <c r="V538" s="228"/>
      <c r="W538" s="228"/>
      <c r="X538" s="228"/>
      <c r="Y538" s="228"/>
      <c r="Z538" s="228"/>
      <c r="AA538" s="228"/>
      <c r="AB538" s="228"/>
    </row>
    <row r="539" spans="1:28" ht="15">
      <c r="A539" s="228"/>
      <c r="B539" s="228"/>
      <c r="C539" s="228"/>
      <c r="D539" s="228"/>
      <c r="E539" s="228"/>
      <c r="F539" s="228"/>
      <c r="G539" s="228"/>
      <c r="H539" s="228"/>
      <c r="I539" s="228"/>
      <c r="J539" s="228"/>
      <c r="K539" s="228"/>
      <c r="L539" s="228"/>
      <c r="M539" s="228"/>
      <c r="N539" s="228"/>
      <c r="O539" s="228"/>
      <c r="P539" s="228"/>
      <c r="Q539" s="228"/>
      <c r="R539" s="228"/>
      <c r="S539" s="228"/>
      <c r="T539" s="228"/>
      <c r="U539" s="228"/>
      <c r="V539" s="228"/>
      <c r="W539" s="228"/>
      <c r="X539" s="228"/>
      <c r="Y539" s="228"/>
      <c r="Z539" s="228"/>
      <c r="AA539" s="228"/>
      <c r="AB539" s="228"/>
    </row>
    <row r="540" spans="1:28" ht="15">
      <c r="A540" s="228"/>
      <c r="B540" s="228"/>
      <c r="C540" s="228"/>
      <c r="D540" s="228"/>
      <c r="E540" s="228"/>
      <c r="F540" s="228"/>
      <c r="G540" s="228"/>
      <c r="H540" s="228"/>
      <c r="I540" s="228"/>
      <c r="J540" s="228"/>
      <c r="K540" s="228"/>
      <c r="L540" s="228"/>
      <c r="M540" s="228"/>
      <c r="N540" s="228"/>
      <c r="O540" s="228"/>
      <c r="P540" s="228"/>
      <c r="Q540" s="228"/>
      <c r="R540" s="228"/>
      <c r="S540" s="228"/>
      <c r="T540" s="228"/>
      <c r="U540" s="228"/>
      <c r="V540" s="228"/>
      <c r="W540" s="228"/>
      <c r="X540" s="228"/>
      <c r="Y540" s="228"/>
      <c r="Z540" s="228"/>
      <c r="AA540" s="228"/>
      <c r="AB540" s="228"/>
    </row>
    <row r="541" spans="1:28" ht="15">
      <c r="A541" s="228"/>
      <c r="B541" s="228"/>
      <c r="C541" s="228"/>
      <c r="D541" s="228"/>
      <c r="E541" s="228"/>
      <c r="F541" s="228"/>
      <c r="G541" s="228"/>
      <c r="H541" s="228"/>
      <c r="I541" s="228"/>
      <c r="J541" s="228"/>
      <c r="K541" s="228"/>
      <c r="L541" s="228"/>
      <c r="M541" s="228"/>
      <c r="N541" s="228"/>
      <c r="O541" s="228"/>
      <c r="P541" s="228"/>
      <c r="Q541" s="228"/>
      <c r="R541" s="228"/>
      <c r="S541" s="228"/>
      <c r="T541" s="228"/>
      <c r="U541" s="228"/>
      <c r="V541" s="228"/>
      <c r="W541" s="228"/>
      <c r="X541" s="228"/>
      <c r="Y541" s="228"/>
      <c r="Z541" s="228"/>
      <c r="AA541" s="228"/>
      <c r="AB541" s="228"/>
    </row>
    <row r="542" spans="1:28" ht="15">
      <c r="A542" s="228"/>
      <c r="B542" s="228"/>
      <c r="C542" s="228"/>
      <c r="D542" s="228"/>
      <c r="E542" s="228"/>
      <c r="F542" s="228"/>
      <c r="G542" s="228"/>
      <c r="H542" s="228"/>
      <c r="I542" s="228"/>
      <c r="J542" s="228"/>
      <c r="K542" s="228"/>
      <c r="L542" s="228"/>
      <c r="M542" s="228"/>
      <c r="N542" s="228"/>
      <c r="O542" s="228"/>
      <c r="P542" s="228"/>
      <c r="Q542" s="228"/>
      <c r="R542" s="228"/>
      <c r="S542" s="228"/>
      <c r="T542" s="228"/>
      <c r="U542" s="228"/>
      <c r="V542" s="228"/>
      <c r="W542" s="228"/>
      <c r="X542" s="228"/>
      <c r="Y542" s="228"/>
      <c r="Z542" s="228"/>
      <c r="AA542" s="228"/>
      <c r="AB542" s="228"/>
    </row>
    <row r="543" spans="1:28" ht="15">
      <c r="A543" s="228"/>
      <c r="B543" s="228"/>
      <c r="C543" s="228"/>
      <c r="D543" s="228"/>
      <c r="E543" s="228"/>
      <c r="F543" s="228"/>
      <c r="G543" s="228"/>
      <c r="H543" s="228"/>
      <c r="I543" s="228"/>
      <c r="J543" s="228"/>
      <c r="K543" s="228"/>
      <c r="L543" s="228"/>
      <c r="M543" s="228"/>
      <c r="N543" s="228"/>
      <c r="O543" s="228"/>
      <c r="P543" s="228"/>
      <c r="Q543" s="228"/>
      <c r="R543" s="228"/>
      <c r="S543" s="228"/>
      <c r="T543" s="228"/>
      <c r="U543" s="228"/>
      <c r="V543" s="228"/>
      <c r="W543" s="228"/>
      <c r="X543" s="228"/>
      <c r="Y543" s="228"/>
      <c r="Z543" s="228"/>
      <c r="AA543" s="228"/>
      <c r="AB543" s="228"/>
    </row>
    <row r="544" spans="1:28" ht="15">
      <c r="A544" s="228"/>
      <c r="B544" s="228"/>
      <c r="C544" s="228"/>
      <c r="D544" s="228"/>
      <c r="E544" s="228"/>
      <c r="F544" s="228"/>
      <c r="G544" s="228"/>
      <c r="H544" s="228"/>
      <c r="I544" s="228"/>
      <c r="J544" s="228"/>
      <c r="K544" s="228"/>
      <c r="L544" s="228"/>
      <c r="M544" s="228"/>
      <c r="N544" s="228"/>
      <c r="O544" s="228"/>
      <c r="P544" s="228"/>
      <c r="Q544" s="228"/>
      <c r="R544" s="228"/>
      <c r="S544" s="228"/>
      <c r="T544" s="228"/>
      <c r="U544" s="228"/>
      <c r="V544" s="228"/>
      <c r="W544" s="228"/>
      <c r="X544" s="228"/>
      <c r="Y544" s="228"/>
      <c r="Z544" s="228"/>
      <c r="AA544" s="228"/>
      <c r="AB544" s="228"/>
    </row>
    <row r="545" spans="1:28" ht="15">
      <c r="A545" s="228"/>
      <c r="B545" s="228"/>
      <c r="C545" s="228"/>
      <c r="D545" s="228"/>
      <c r="E545" s="228"/>
      <c r="F545" s="228"/>
      <c r="G545" s="228"/>
      <c r="H545" s="228"/>
      <c r="I545" s="228"/>
      <c r="J545" s="228"/>
      <c r="K545" s="228"/>
      <c r="L545" s="228"/>
      <c r="M545" s="228"/>
      <c r="N545" s="228"/>
      <c r="O545" s="228"/>
      <c r="P545" s="228"/>
      <c r="Q545" s="228"/>
      <c r="R545" s="228"/>
      <c r="S545" s="228"/>
      <c r="T545" s="228"/>
      <c r="U545" s="228"/>
      <c r="V545" s="228"/>
      <c r="W545" s="228"/>
      <c r="X545" s="228"/>
      <c r="Y545" s="228"/>
      <c r="Z545" s="228"/>
      <c r="AA545" s="228"/>
      <c r="AB545" s="228"/>
    </row>
    <row r="546" spans="1:28" ht="15">
      <c r="A546" s="228"/>
      <c r="B546" s="228"/>
      <c r="C546" s="228"/>
      <c r="D546" s="228"/>
      <c r="E546" s="228"/>
      <c r="F546" s="228"/>
      <c r="G546" s="228"/>
      <c r="H546" s="228"/>
      <c r="I546" s="228"/>
      <c r="J546" s="228"/>
      <c r="K546" s="228"/>
      <c r="L546" s="228"/>
      <c r="M546" s="228"/>
      <c r="N546" s="228"/>
      <c r="O546" s="228"/>
      <c r="P546" s="228"/>
      <c r="Q546" s="228"/>
      <c r="R546" s="228"/>
      <c r="S546" s="228"/>
      <c r="T546" s="228"/>
      <c r="U546" s="228"/>
      <c r="V546" s="228"/>
      <c r="W546" s="228"/>
      <c r="X546" s="228"/>
      <c r="Y546" s="228"/>
      <c r="Z546" s="228"/>
      <c r="AA546" s="228"/>
      <c r="AB546" s="228"/>
    </row>
    <row r="547" spans="1:28" ht="15">
      <c r="A547" s="228"/>
      <c r="B547" s="228"/>
      <c r="C547" s="228"/>
      <c r="D547" s="228"/>
      <c r="E547" s="228"/>
      <c r="F547" s="228"/>
      <c r="G547" s="228"/>
      <c r="H547" s="228"/>
      <c r="I547" s="228"/>
      <c r="J547" s="228"/>
      <c r="K547" s="228"/>
      <c r="L547" s="228"/>
      <c r="M547" s="228"/>
      <c r="N547" s="228"/>
      <c r="O547" s="228"/>
      <c r="P547" s="228"/>
      <c r="Q547" s="228"/>
      <c r="R547" s="228"/>
      <c r="S547" s="228"/>
      <c r="T547" s="228"/>
      <c r="U547" s="228"/>
      <c r="V547" s="228"/>
      <c r="W547" s="228"/>
      <c r="X547" s="228"/>
      <c r="Y547" s="228"/>
      <c r="Z547" s="228"/>
      <c r="AA547" s="228"/>
      <c r="AB547" s="228"/>
    </row>
    <row r="548" spans="1:28" ht="15">
      <c r="A548" s="228"/>
      <c r="B548" s="228"/>
      <c r="C548" s="228"/>
      <c r="D548" s="228"/>
      <c r="E548" s="228"/>
      <c r="F548" s="228"/>
      <c r="G548" s="228"/>
      <c r="H548" s="228"/>
      <c r="I548" s="228"/>
      <c r="J548" s="228"/>
      <c r="K548" s="228"/>
      <c r="L548" s="228"/>
      <c r="M548" s="228"/>
      <c r="N548" s="228"/>
      <c r="O548" s="228"/>
      <c r="P548" s="228"/>
      <c r="Q548" s="228"/>
      <c r="R548" s="228"/>
      <c r="S548" s="228"/>
      <c r="T548" s="228"/>
      <c r="U548" s="228"/>
      <c r="V548" s="228"/>
      <c r="W548" s="228"/>
      <c r="X548" s="228"/>
      <c r="Y548" s="228"/>
      <c r="Z548" s="228"/>
      <c r="AA548" s="228"/>
      <c r="AB548" s="228"/>
    </row>
    <row r="549" spans="1:28" ht="15">
      <c r="A549" s="228"/>
      <c r="B549" s="228"/>
      <c r="C549" s="228"/>
      <c r="D549" s="228"/>
      <c r="E549" s="228"/>
      <c r="F549" s="228"/>
      <c r="G549" s="228"/>
      <c r="H549" s="228"/>
      <c r="I549" s="228"/>
      <c r="J549" s="228"/>
      <c r="K549" s="228"/>
      <c r="L549" s="228"/>
      <c r="M549" s="228"/>
      <c r="N549" s="228"/>
      <c r="O549" s="228"/>
      <c r="P549" s="228"/>
      <c r="Q549" s="228"/>
      <c r="R549" s="228"/>
      <c r="S549" s="228"/>
      <c r="T549" s="228"/>
      <c r="U549" s="228"/>
      <c r="V549" s="228"/>
      <c r="W549" s="228"/>
      <c r="X549" s="228"/>
      <c r="Y549" s="228"/>
      <c r="Z549" s="228"/>
      <c r="AA549" s="228"/>
      <c r="AB549" s="228"/>
    </row>
    <row r="550" spans="1:28" ht="15">
      <c r="A550" s="228"/>
      <c r="B550" s="228"/>
      <c r="C550" s="228"/>
      <c r="D550" s="228"/>
      <c r="E550" s="228"/>
      <c r="F550" s="228"/>
      <c r="G550" s="228"/>
      <c r="H550" s="228"/>
      <c r="I550" s="228"/>
      <c r="J550" s="228"/>
      <c r="K550" s="228"/>
      <c r="L550" s="228"/>
      <c r="M550" s="228"/>
      <c r="N550" s="228"/>
      <c r="O550" s="228"/>
      <c r="P550" s="228"/>
      <c r="Q550" s="228"/>
      <c r="R550" s="228"/>
      <c r="S550" s="228"/>
      <c r="T550" s="228"/>
      <c r="U550" s="228"/>
      <c r="V550" s="228"/>
      <c r="W550" s="228"/>
      <c r="X550" s="228"/>
      <c r="Y550" s="228"/>
      <c r="Z550" s="228"/>
      <c r="AA550" s="228"/>
      <c r="AB550" s="228"/>
    </row>
    <row r="551" spans="1:28" ht="15">
      <c r="A551" s="228"/>
      <c r="B551" s="228"/>
      <c r="C551" s="228"/>
      <c r="D551" s="228"/>
      <c r="E551" s="228"/>
      <c r="F551" s="228"/>
      <c r="G551" s="228"/>
      <c r="H551" s="228"/>
      <c r="I551" s="228"/>
      <c r="J551" s="228"/>
      <c r="K551" s="228"/>
      <c r="L551" s="228"/>
      <c r="M551" s="228"/>
      <c r="N551" s="228"/>
      <c r="O551" s="228"/>
      <c r="P551" s="228"/>
      <c r="Q551" s="228"/>
      <c r="R551" s="228"/>
      <c r="S551" s="228"/>
      <c r="T551" s="228"/>
      <c r="U551" s="228"/>
      <c r="V551" s="228"/>
      <c r="W551" s="228"/>
      <c r="X551" s="228"/>
      <c r="Y551" s="228"/>
      <c r="Z551" s="228"/>
      <c r="AA551" s="228"/>
      <c r="AB551" s="228"/>
    </row>
    <row r="552" spans="1:28" ht="15">
      <c r="A552" s="228"/>
      <c r="B552" s="228"/>
      <c r="C552" s="228"/>
      <c r="D552" s="228"/>
      <c r="E552" s="228"/>
      <c r="F552" s="228"/>
      <c r="G552" s="228"/>
      <c r="H552" s="228"/>
      <c r="I552" s="228"/>
      <c r="J552" s="228"/>
      <c r="K552" s="228"/>
      <c r="L552" s="228"/>
      <c r="M552" s="228"/>
      <c r="N552" s="228"/>
      <c r="O552" s="228"/>
      <c r="P552" s="228"/>
      <c r="Q552" s="228"/>
      <c r="R552" s="228"/>
      <c r="S552" s="228"/>
      <c r="T552" s="228"/>
      <c r="U552" s="228"/>
      <c r="V552" s="228"/>
      <c r="W552" s="228"/>
      <c r="X552" s="228"/>
      <c r="Y552" s="228"/>
      <c r="Z552" s="228"/>
      <c r="AA552" s="228"/>
      <c r="AB552" s="228"/>
    </row>
    <row r="553" spans="1:28" ht="15">
      <c r="A553" s="228"/>
      <c r="B553" s="228"/>
      <c r="C553" s="228"/>
      <c r="D553" s="228"/>
      <c r="E553" s="228"/>
      <c r="F553" s="228"/>
      <c r="G553" s="228"/>
      <c r="H553" s="228"/>
      <c r="I553" s="228"/>
      <c r="J553" s="228"/>
      <c r="K553" s="228"/>
      <c r="L553" s="228"/>
      <c r="M553" s="228"/>
      <c r="N553" s="228"/>
      <c r="O553" s="228"/>
      <c r="P553" s="228"/>
      <c r="Q553" s="228"/>
      <c r="R553" s="228"/>
      <c r="S553" s="228"/>
      <c r="T553" s="228"/>
      <c r="U553" s="228"/>
      <c r="V553" s="228"/>
      <c r="W553" s="228"/>
      <c r="X553" s="228"/>
      <c r="Y553" s="228"/>
      <c r="Z553" s="228"/>
      <c r="AA553" s="228"/>
      <c r="AB553" s="228"/>
    </row>
    <row r="554" spans="1:28" ht="15">
      <c r="A554" s="228"/>
      <c r="B554" s="228"/>
      <c r="C554" s="228"/>
      <c r="D554" s="228"/>
      <c r="E554" s="228"/>
      <c r="F554" s="228"/>
      <c r="G554" s="228"/>
      <c r="H554" s="228"/>
      <c r="I554" s="228"/>
      <c r="J554" s="228"/>
      <c r="K554" s="228"/>
      <c r="L554" s="228"/>
      <c r="M554" s="228"/>
      <c r="N554" s="228"/>
      <c r="O554" s="228"/>
      <c r="P554" s="228"/>
      <c r="Q554" s="228"/>
      <c r="R554" s="228"/>
      <c r="S554" s="228"/>
      <c r="T554" s="228"/>
      <c r="U554" s="228"/>
      <c r="V554" s="228"/>
      <c r="W554" s="228"/>
      <c r="X554" s="228"/>
      <c r="Y554" s="228"/>
      <c r="Z554" s="228"/>
      <c r="AA554" s="228"/>
      <c r="AB554" s="228"/>
    </row>
    <row r="555" spans="1:28" ht="15">
      <c r="A555" s="228"/>
      <c r="B555" s="228"/>
      <c r="C555" s="228"/>
      <c r="D555" s="228"/>
      <c r="E555" s="228"/>
      <c r="F555" s="228"/>
      <c r="G555" s="228"/>
      <c r="H555" s="228"/>
      <c r="I555" s="228"/>
      <c r="J555" s="228"/>
      <c r="K555" s="228"/>
      <c r="L555" s="228"/>
      <c r="M555" s="228"/>
      <c r="N555" s="228"/>
      <c r="O555" s="228"/>
      <c r="P555" s="228"/>
      <c r="Q555" s="228"/>
      <c r="R555" s="228"/>
      <c r="S555" s="228"/>
      <c r="T555" s="228"/>
      <c r="U555" s="228"/>
      <c r="V555" s="228"/>
      <c r="W555" s="228"/>
      <c r="X555" s="228"/>
      <c r="Y555" s="228"/>
      <c r="Z555" s="228"/>
      <c r="AA555" s="228"/>
      <c r="AB555" s="228"/>
    </row>
    <row r="556" spans="1:28" ht="15">
      <c r="A556" s="228"/>
      <c r="B556" s="228"/>
      <c r="C556" s="228"/>
      <c r="D556" s="228"/>
      <c r="E556" s="228"/>
      <c r="F556" s="228"/>
      <c r="G556" s="228"/>
      <c r="H556" s="228"/>
      <c r="I556" s="228"/>
      <c r="J556" s="228"/>
      <c r="K556" s="228"/>
      <c r="L556" s="228"/>
      <c r="M556" s="228"/>
      <c r="N556" s="228"/>
      <c r="O556" s="228"/>
      <c r="P556" s="228"/>
      <c r="Q556" s="228"/>
      <c r="R556" s="228"/>
      <c r="S556" s="228"/>
      <c r="T556" s="228"/>
      <c r="U556" s="228"/>
      <c r="V556" s="228"/>
      <c r="W556" s="228"/>
      <c r="X556" s="228"/>
      <c r="Y556" s="228"/>
      <c r="Z556" s="228"/>
      <c r="AA556" s="228"/>
      <c r="AB556" s="228"/>
    </row>
    <row r="557" spans="1:28" ht="15">
      <c r="A557" s="228"/>
      <c r="B557" s="228"/>
      <c r="C557" s="228"/>
      <c r="D557" s="228"/>
      <c r="E557" s="228"/>
      <c r="F557" s="228"/>
      <c r="G557" s="228"/>
      <c r="H557" s="228"/>
      <c r="I557" s="228"/>
      <c r="J557" s="228"/>
      <c r="K557" s="228"/>
      <c r="L557" s="228"/>
      <c r="M557" s="228"/>
      <c r="N557" s="228"/>
      <c r="O557" s="228"/>
      <c r="P557" s="228"/>
      <c r="Q557" s="228"/>
      <c r="R557" s="228"/>
      <c r="S557" s="228"/>
      <c r="T557" s="228"/>
      <c r="U557" s="228"/>
      <c r="V557" s="228"/>
      <c r="W557" s="228"/>
      <c r="X557" s="228"/>
      <c r="Y557" s="228"/>
      <c r="Z557" s="228"/>
      <c r="AA557" s="228"/>
      <c r="AB557" s="228"/>
    </row>
    <row r="558" spans="1:28" ht="15">
      <c r="A558" s="228"/>
      <c r="B558" s="228"/>
      <c r="C558" s="228"/>
      <c r="D558" s="228"/>
      <c r="E558" s="228"/>
      <c r="F558" s="228"/>
      <c r="G558" s="228"/>
      <c r="H558" s="228"/>
      <c r="I558" s="228"/>
      <c r="J558" s="228"/>
      <c r="K558" s="228"/>
      <c r="L558" s="228"/>
      <c r="M558" s="228"/>
      <c r="N558" s="228"/>
      <c r="O558" s="228"/>
      <c r="P558" s="228"/>
      <c r="Q558" s="228"/>
      <c r="R558" s="228"/>
      <c r="S558" s="228"/>
      <c r="T558" s="228"/>
      <c r="U558" s="228"/>
      <c r="V558" s="228"/>
      <c r="W558" s="228"/>
      <c r="X558" s="228"/>
      <c r="Y558" s="228"/>
      <c r="Z558" s="228"/>
      <c r="AA558" s="228"/>
      <c r="AB558" s="228"/>
    </row>
    <row r="559" spans="1:28" ht="15">
      <c r="A559" s="228"/>
      <c r="B559" s="228"/>
      <c r="C559" s="228"/>
      <c r="D559" s="228"/>
      <c r="E559" s="228"/>
      <c r="F559" s="228"/>
      <c r="G559" s="228"/>
      <c r="H559" s="228"/>
      <c r="I559" s="228"/>
      <c r="J559" s="228"/>
      <c r="K559" s="228"/>
      <c r="L559" s="228"/>
      <c r="M559" s="228"/>
      <c r="N559" s="228"/>
      <c r="O559" s="228"/>
      <c r="P559" s="228"/>
      <c r="Q559" s="228"/>
      <c r="R559" s="228"/>
      <c r="S559" s="228"/>
      <c r="T559" s="228"/>
      <c r="U559" s="228"/>
      <c r="V559" s="228"/>
      <c r="W559" s="228"/>
      <c r="X559" s="228"/>
      <c r="Y559" s="228"/>
      <c r="Z559" s="228"/>
      <c r="AA559" s="228"/>
      <c r="AB559" s="228"/>
    </row>
    <row r="560" spans="1:28" ht="15">
      <c r="A560" s="228"/>
      <c r="B560" s="228"/>
      <c r="C560" s="228"/>
      <c r="D560" s="228"/>
      <c r="E560" s="228"/>
      <c r="F560" s="228"/>
      <c r="G560" s="228"/>
      <c r="H560" s="228"/>
      <c r="I560" s="228"/>
      <c r="J560" s="228"/>
      <c r="K560" s="228"/>
      <c r="L560" s="228"/>
      <c r="M560" s="228"/>
      <c r="N560" s="228"/>
      <c r="O560" s="228"/>
      <c r="P560" s="228"/>
      <c r="Q560" s="228"/>
      <c r="R560" s="228"/>
      <c r="S560" s="228"/>
      <c r="T560" s="228"/>
      <c r="U560" s="228"/>
      <c r="V560" s="228"/>
      <c r="W560" s="228"/>
      <c r="X560" s="228"/>
      <c r="Y560" s="228"/>
      <c r="Z560" s="228"/>
      <c r="AA560" s="228"/>
      <c r="AB560" s="228"/>
    </row>
    <row r="561" spans="1:28" ht="15">
      <c r="A561" s="228"/>
      <c r="B561" s="228"/>
      <c r="C561" s="228"/>
      <c r="D561" s="228"/>
      <c r="E561" s="228"/>
      <c r="F561" s="228"/>
      <c r="G561" s="228"/>
      <c r="H561" s="228"/>
      <c r="I561" s="228"/>
      <c r="J561" s="228"/>
      <c r="K561" s="228"/>
      <c r="L561" s="228"/>
      <c r="M561" s="228"/>
      <c r="N561" s="228"/>
      <c r="O561" s="228"/>
      <c r="P561" s="228"/>
      <c r="Q561" s="228"/>
      <c r="R561" s="228"/>
      <c r="S561" s="228"/>
      <c r="T561" s="228"/>
      <c r="U561" s="228"/>
      <c r="V561" s="228"/>
      <c r="W561" s="228"/>
      <c r="X561" s="228"/>
      <c r="Y561" s="228"/>
      <c r="Z561" s="228"/>
      <c r="AA561" s="228"/>
      <c r="AB561" s="228"/>
    </row>
    <row r="562" spans="1:28" ht="15">
      <c r="A562" s="228"/>
      <c r="B562" s="228"/>
      <c r="C562" s="228"/>
      <c r="D562" s="228"/>
      <c r="E562" s="228"/>
      <c r="F562" s="228"/>
      <c r="G562" s="228"/>
      <c r="H562" s="228"/>
      <c r="I562" s="228"/>
      <c r="J562" s="228"/>
      <c r="K562" s="228"/>
      <c r="L562" s="228"/>
      <c r="M562" s="228"/>
      <c r="N562" s="228"/>
      <c r="O562" s="228"/>
      <c r="P562" s="228"/>
      <c r="Q562" s="228"/>
      <c r="R562" s="228"/>
      <c r="S562" s="228"/>
      <c r="T562" s="228"/>
      <c r="U562" s="228"/>
      <c r="V562" s="228"/>
      <c r="W562" s="228"/>
      <c r="X562" s="228"/>
      <c r="Y562" s="228"/>
      <c r="Z562" s="228"/>
      <c r="AA562" s="228"/>
      <c r="AB562" s="228"/>
    </row>
    <row r="563" spans="1:28" ht="15">
      <c r="A563" s="228"/>
      <c r="B563" s="228"/>
      <c r="C563" s="228"/>
      <c r="D563" s="228"/>
      <c r="E563" s="228"/>
      <c r="F563" s="228"/>
      <c r="G563" s="228"/>
      <c r="H563" s="228"/>
      <c r="I563" s="228"/>
      <c r="J563" s="228"/>
      <c r="K563" s="228"/>
      <c r="L563" s="228"/>
      <c r="M563" s="228"/>
      <c r="N563" s="228"/>
      <c r="O563" s="228"/>
      <c r="P563" s="228"/>
      <c r="Q563" s="228"/>
      <c r="R563" s="228"/>
      <c r="S563" s="228"/>
      <c r="T563" s="228"/>
      <c r="U563" s="228"/>
      <c r="V563" s="228"/>
      <c r="W563" s="228"/>
      <c r="X563" s="228"/>
      <c r="Y563" s="228"/>
      <c r="Z563" s="228"/>
      <c r="AA563" s="228"/>
      <c r="AB563" s="228"/>
    </row>
    <row r="564" spans="1:28" ht="15">
      <c r="A564" s="228"/>
      <c r="B564" s="228"/>
      <c r="C564" s="228"/>
      <c r="D564" s="228"/>
      <c r="E564" s="228"/>
      <c r="F564" s="228"/>
      <c r="G564" s="228"/>
      <c r="H564" s="228"/>
      <c r="I564" s="228"/>
      <c r="J564" s="228"/>
      <c r="K564" s="228"/>
      <c r="L564" s="228"/>
      <c r="M564" s="228"/>
      <c r="N564" s="228"/>
      <c r="O564" s="228"/>
      <c r="P564" s="228"/>
      <c r="Q564" s="228"/>
      <c r="R564" s="228"/>
      <c r="S564" s="228"/>
      <c r="T564" s="228"/>
      <c r="U564" s="228"/>
      <c r="V564" s="228"/>
      <c r="W564" s="228"/>
      <c r="X564" s="228"/>
      <c r="Y564" s="228"/>
      <c r="Z564" s="228"/>
      <c r="AA564" s="228"/>
      <c r="AB564" s="228"/>
    </row>
    <row r="565" spans="1:28" ht="15">
      <c r="A565" s="228"/>
      <c r="B565" s="228"/>
      <c r="C565" s="228"/>
      <c r="D565" s="228"/>
      <c r="E565" s="228"/>
      <c r="F565" s="228"/>
      <c r="G565" s="228"/>
      <c r="H565" s="228"/>
      <c r="I565" s="228"/>
      <c r="J565" s="228"/>
      <c r="K565" s="228"/>
      <c r="L565" s="228"/>
      <c r="M565" s="228"/>
      <c r="N565" s="228"/>
      <c r="O565" s="228"/>
      <c r="P565" s="228"/>
      <c r="Q565" s="228"/>
      <c r="R565" s="228"/>
      <c r="S565" s="228"/>
      <c r="T565" s="228"/>
      <c r="U565" s="228"/>
      <c r="V565" s="228"/>
      <c r="W565" s="228"/>
      <c r="X565" s="228"/>
      <c r="Y565" s="228"/>
      <c r="Z565" s="228"/>
      <c r="AA565" s="228"/>
      <c r="AB565" s="228"/>
    </row>
    <row r="566" spans="1:28" ht="15">
      <c r="A566" s="228"/>
      <c r="B566" s="228"/>
      <c r="C566" s="228"/>
      <c r="D566" s="228"/>
      <c r="E566" s="228"/>
      <c r="F566" s="228"/>
      <c r="G566" s="228"/>
      <c r="H566" s="228"/>
      <c r="I566" s="228"/>
      <c r="J566" s="228"/>
      <c r="K566" s="228"/>
      <c r="L566" s="228"/>
      <c r="M566" s="228"/>
      <c r="N566" s="228"/>
      <c r="O566" s="228"/>
      <c r="P566" s="228"/>
      <c r="Q566" s="228"/>
      <c r="R566" s="228"/>
      <c r="S566" s="228"/>
      <c r="T566" s="228"/>
      <c r="U566" s="228"/>
      <c r="V566" s="228"/>
      <c r="W566" s="228"/>
      <c r="X566" s="228"/>
      <c r="Y566" s="228"/>
      <c r="Z566" s="228"/>
      <c r="AA566" s="228"/>
      <c r="AB566" s="228"/>
    </row>
    <row r="567" spans="1:28" ht="15">
      <c r="A567" s="228"/>
      <c r="B567" s="228"/>
      <c r="C567" s="228"/>
      <c r="D567" s="228"/>
      <c r="E567" s="228"/>
      <c r="F567" s="228"/>
      <c r="G567" s="228"/>
      <c r="H567" s="228"/>
      <c r="I567" s="228"/>
      <c r="J567" s="228"/>
      <c r="K567" s="228"/>
      <c r="L567" s="228"/>
      <c r="M567" s="228"/>
      <c r="N567" s="228"/>
      <c r="O567" s="228"/>
      <c r="P567" s="228"/>
      <c r="Q567" s="228"/>
      <c r="R567" s="228"/>
      <c r="S567" s="228"/>
      <c r="T567" s="228"/>
      <c r="U567" s="228"/>
      <c r="V567" s="228"/>
      <c r="W567" s="228"/>
      <c r="X567" s="228"/>
      <c r="Y567" s="228"/>
      <c r="Z567" s="228"/>
      <c r="AA567" s="228"/>
      <c r="AB567" s="228"/>
    </row>
    <row r="568" spans="1:28" ht="15">
      <c r="A568" s="228"/>
      <c r="B568" s="228"/>
      <c r="C568" s="228"/>
      <c r="D568" s="228"/>
      <c r="E568" s="228"/>
      <c r="F568" s="228"/>
      <c r="G568" s="228"/>
      <c r="H568" s="228"/>
      <c r="I568" s="228"/>
      <c r="J568" s="228"/>
      <c r="K568" s="228"/>
      <c r="L568" s="228"/>
      <c r="M568" s="228"/>
      <c r="N568" s="228"/>
      <c r="O568" s="228"/>
      <c r="P568" s="228"/>
      <c r="Q568" s="228"/>
      <c r="R568" s="228"/>
      <c r="S568" s="228"/>
      <c r="T568" s="228"/>
      <c r="U568" s="228"/>
      <c r="V568" s="228"/>
      <c r="W568" s="228"/>
      <c r="X568" s="228"/>
      <c r="Y568" s="228"/>
      <c r="Z568" s="228"/>
      <c r="AA568" s="228"/>
      <c r="AB568" s="228"/>
    </row>
    <row r="569" spans="1:28" ht="15">
      <c r="A569" s="228"/>
      <c r="B569" s="228"/>
      <c r="C569" s="228"/>
      <c r="D569" s="228"/>
      <c r="E569" s="228"/>
      <c r="F569" s="228"/>
      <c r="G569" s="228"/>
      <c r="H569" s="228"/>
      <c r="I569" s="228"/>
      <c r="J569" s="228"/>
      <c r="K569" s="228"/>
      <c r="L569" s="228"/>
      <c r="M569" s="228"/>
      <c r="N569" s="228"/>
      <c r="O569" s="228"/>
      <c r="P569" s="228"/>
      <c r="Q569" s="228"/>
      <c r="R569" s="228"/>
      <c r="S569" s="228"/>
      <c r="T569" s="228"/>
      <c r="U569" s="228"/>
      <c r="V569" s="228"/>
      <c r="W569" s="228"/>
      <c r="X569" s="228"/>
      <c r="Y569" s="228"/>
      <c r="Z569" s="228"/>
      <c r="AA569" s="228"/>
      <c r="AB569" s="228"/>
    </row>
    <row r="570" spans="1:28" ht="15">
      <c r="A570" s="228"/>
      <c r="B570" s="228"/>
      <c r="C570" s="228"/>
      <c r="D570" s="228"/>
      <c r="E570" s="228"/>
      <c r="F570" s="228"/>
      <c r="G570" s="228"/>
      <c r="H570" s="228"/>
      <c r="I570" s="228"/>
      <c r="J570" s="228"/>
      <c r="K570" s="228"/>
      <c r="L570" s="228"/>
      <c r="M570" s="228"/>
      <c r="N570" s="228"/>
      <c r="O570" s="228"/>
      <c r="P570" s="228"/>
      <c r="Q570" s="228"/>
      <c r="R570" s="228"/>
      <c r="S570" s="228"/>
      <c r="T570" s="228"/>
      <c r="U570" s="228"/>
      <c r="V570" s="228"/>
      <c r="W570" s="228"/>
      <c r="X570" s="228"/>
      <c r="Y570" s="228"/>
      <c r="Z570" s="228"/>
      <c r="AA570" s="228"/>
      <c r="AB570" s="228"/>
    </row>
    <row r="571" spans="1:28" ht="15">
      <c r="A571" s="228"/>
      <c r="B571" s="228"/>
      <c r="C571" s="228"/>
      <c r="D571" s="228"/>
      <c r="E571" s="228"/>
      <c r="F571" s="228"/>
      <c r="G571" s="228"/>
      <c r="H571" s="228"/>
      <c r="I571" s="228"/>
      <c r="J571" s="228"/>
      <c r="K571" s="228"/>
      <c r="L571" s="228"/>
      <c r="M571" s="228"/>
      <c r="N571" s="228"/>
      <c r="O571" s="228"/>
      <c r="P571" s="228"/>
      <c r="Q571" s="228"/>
      <c r="R571" s="228"/>
      <c r="S571" s="228"/>
      <c r="T571" s="228"/>
      <c r="U571" s="228"/>
      <c r="V571" s="228"/>
      <c r="W571" s="228"/>
      <c r="X571" s="228"/>
      <c r="Y571" s="228"/>
      <c r="Z571" s="228"/>
      <c r="AA571" s="228"/>
      <c r="AB571" s="228"/>
    </row>
    <row r="572" spans="1:28" ht="15">
      <c r="A572" s="228"/>
      <c r="B572" s="228"/>
      <c r="C572" s="228"/>
      <c r="D572" s="228"/>
      <c r="E572" s="228"/>
      <c r="F572" s="228"/>
      <c r="G572" s="228"/>
      <c r="H572" s="228"/>
      <c r="I572" s="228"/>
      <c r="J572" s="228"/>
      <c r="K572" s="228"/>
      <c r="L572" s="228"/>
      <c r="M572" s="228"/>
      <c r="N572" s="228"/>
      <c r="O572" s="228"/>
      <c r="P572" s="228"/>
      <c r="Q572" s="228"/>
      <c r="R572" s="228"/>
      <c r="S572" s="228"/>
      <c r="T572" s="228"/>
      <c r="U572" s="228"/>
      <c r="V572" s="228"/>
      <c r="W572" s="228"/>
      <c r="X572" s="228"/>
      <c r="Y572" s="228"/>
      <c r="Z572" s="228"/>
      <c r="AA572" s="228"/>
      <c r="AB572" s="228"/>
    </row>
    <row r="573" spans="1:28" ht="15">
      <c r="A573" s="228"/>
      <c r="B573" s="228"/>
      <c r="C573" s="228"/>
      <c r="D573" s="228"/>
      <c r="E573" s="228"/>
      <c r="F573" s="228"/>
      <c r="G573" s="228"/>
      <c r="H573" s="228"/>
      <c r="I573" s="228"/>
      <c r="J573" s="228"/>
      <c r="K573" s="228"/>
      <c r="L573" s="228"/>
      <c r="M573" s="228"/>
      <c r="N573" s="228"/>
      <c r="O573" s="228"/>
      <c r="P573" s="228"/>
      <c r="Q573" s="228"/>
      <c r="R573" s="228"/>
      <c r="S573" s="228"/>
      <c r="T573" s="228"/>
      <c r="U573" s="228"/>
      <c r="V573" s="228"/>
      <c r="W573" s="228"/>
      <c r="X573" s="228"/>
      <c r="Y573" s="228"/>
      <c r="Z573" s="228"/>
      <c r="AA573" s="228"/>
      <c r="AB573" s="228"/>
    </row>
    <row r="574" spans="1:28" ht="15">
      <c r="A574" s="228"/>
      <c r="B574" s="228"/>
      <c r="C574" s="228"/>
      <c r="D574" s="228"/>
      <c r="E574" s="228"/>
      <c r="F574" s="228"/>
      <c r="G574" s="228"/>
      <c r="H574" s="228"/>
      <c r="I574" s="228"/>
      <c r="J574" s="228"/>
      <c r="K574" s="228"/>
      <c r="L574" s="228"/>
      <c r="M574" s="228"/>
      <c r="N574" s="228"/>
      <c r="O574" s="228"/>
      <c r="P574" s="228"/>
      <c r="Q574" s="228"/>
      <c r="R574" s="228"/>
      <c r="S574" s="228"/>
      <c r="T574" s="228"/>
      <c r="U574" s="228"/>
      <c r="V574" s="228"/>
      <c r="W574" s="228"/>
      <c r="X574" s="228"/>
      <c r="Y574" s="228"/>
      <c r="Z574" s="228"/>
      <c r="AA574" s="228"/>
      <c r="AB574" s="228"/>
    </row>
    <row r="575" spans="1:28" ht="15">
      <c r="A575" s="228"/>
      <c r="B575" s="228"/>
      <c r="C575" s="228"/>
      <c r="D575" s="228"/>
      <c r="E575" s="228"/>
      <c r="F575" s="228"/>
      <c r="G575" s="228"/>
      <c r="H575" s="228"/>
      <c r="I575" s="228"/>
      <c r="J575" s="228"/>
      <c r="K575" s="228"/>
      <c r="L575" s="228"/>
      <c r="M575" s="228"/>
      <c r="N575" s="228"/>
      <c r="O575" s="228"/>
      <c r="P575" s="228"/>
      <c r="Q575" s="228"/>
      <c r="R575" s="228"/>
      <c r="S575" s="228"/>
      <c r="T575" s="228"/>
      <c r="U575" s="228"/>
      <c r="V575" s="228"/>
      <c r="W575" s="228"/>
      <c r="X575" s="228"/>
      <c r="Y575" s="228"/>
      <c r="Z575" s="228"/>
      <c r="AA575" s="228"/>
      <c r="AB575" s="228"/>
    </row>
    <row r="576" spans="1:28" ht="15">
      <c r="A576" s="228"/>
      <c r="B576" s="228"/>
      <c r="C576" s="228"/>
      <c r="D576" s="228"/>
      <c r="E576" s="228"/>
      <c r="F576" s="228"/>
      <c r="G576" s="228"/>
      <c r="H576" s="228"/>
      <c r="I576" s="228"/>
      <c r="J576" s="228"/>
      <c r="K576" s="228"/>
      <c r="L576" s="228"/>
      <c r="M576" s="228"/>
      <c r="N576" s="228"/>
      <c r="O576" s="228"/>
      <c r="P576" s="228"/>
      <c r="Q576" s="228"/>
      <c r="R576" s="228"/>
      <c r="S576" s="228"/>
      <c r="T576" s="228"/>
      <c r="U576" s="228"/>
      <c r="V576" s="228"/>
      <c r="W576" s="228"/>
      <c r="X576" s="228"/>
      <c r="Y576" s="228"/>
      <c r="Z576" s="228"/>
      <c r="AA576" s="228"/>
      <c r="AB576" s="228"/>
    </row>
    <row r="577" spans="1:28" ht="15">
      <c r="A577" s="228"/>
      <c r="B577" s="228"/>
      <c r="C577" s="228"/>
      <c r="D577" s="228"/>
      <c r="E577" s="228"/>
      <c r="F577" s="228"/>
      <c r="G577" s="228"/>
      <c r="H577" s="228"/>
      <c r="I577" s="228"/>
      <c r="J577" s="228"/>
      <c r="K577" s="228"/>
      <c r="L577" s="228"/>
      <c r="M577" s="228"/>
      <c r="N577" s="228"/>
      <c r="O577" s="228"/>
      <c r="P577" s="228"/>
      <c r="Q577" s="228"/>
      <c r="R577" s="228"/>
      <c r="S577" s="228"/>
      <c r="T577" s="228"/>
      <c r="U577" s="228"/>
      <c r="V577" s="228"/>
      <c r="W577" s="228"/>
      <c r="X577" s="228"/>
      <c r="Y577" s="228"/>
      <c r="Z577" s="228"/>
      <c r="AA577" s="228"/>
      <c r="AB577" s="228"/>
    </row>
    <row r="578" spans="1:28" ht="15">
      <c r="A578" s="228"/>
      <c r="B578" s="228"/>
      <c r="C578" s="228"/>
      <c r="D578" s="228"/>
      <c r="E578" s="228"/>
      <c r="F578" s="228"/>
      <c r="G578" s="228"/>
      <c r="H578" s="228"/>
      <c r="I578" s="228"/>
      <c r="J578" s="228"/>
      <c r="K578" s="228"/>
      <c r="L578" s="228"/>
      <c r="M578" s="228"/>
      <c r="N578" s="228"/>
      <c r="O578" s="228"/>
      <c r="P578" s="228"/>
      <c r="Q578" s="228"/>
      <c r="R578" s="228"/>
      <c r="S578" s="228"/>
      <c r="T578" s="228"/>
      <c r="U578" s="228"/>
      <c r="V578" s="228"/>
      <c r="W578" s="228"/>
      <c r="X578" s="228"/>
      <c r="Y578" s="228"/>
      <c r="Z578" s="228"/>
      <c r="AA578" s="228"/>
      <c r="AB578" s="228"/>
    </row>
    <row r="579" spans="1:28" ht="15">
      <c r="A579" s="228"/>
      <c r="B579" s="228"/>
      <c r="C579" s="228"/>
      <c r="D579" s="228"/>
      <c r="E579" s="228"/>
      <c r="F579" s="228"/>
      <c r="G579" s="228"/>
      <c r="H579" s="228"/>
      <c r="I579" s="228"/>
      <c r="J579" s="228"/>
      <c r="K579" s="228"/>
      <c r="L579" s="228"/>
      <c r="M579" s="228"/>
      <c r="N579" s="228"/>
      <c r="O579" s="228"/>
      <c r="P579" s="228"/>
      <c r="Q579" s="228"/>
      <c r="R579" s="228"/>
      <c r="S579" s="228"/>
      <c r="T579" s="228"/>
      <c r="U579" s="228"/>
      <c r="V579" s="228"/>
      <c r="W579" s="228"/>
      <c r="X579" s="228"/>
      <c r="Y579" s="228"/>
      <c r="Z579" s="228"/>
      <c r="AA579" s="228"/>
      <c r="AB579" s="228"/>
    </row>
    <row r="580" spans="1:28" ht="15">
      <c r="A580" s="228"/>
      <c r="B580" s="228"/>
      <c r="C580" s="228"/>
      <c r="D580" s="228"/>
      <c r="E580" s="228"/>
      <c r="F580" s="228"/>
      <c r="G580" s="228"/>
      <c r="H580" s="228"/>
      <c r="I580" s="228"/>
      <c r="J580" s="228"/>
      <c r="K580" s="228"/>
      <c r="L580" s="228"/>
      <c r="M580" s="228"/>
      <c r="N580" s="228"/>
      <c r="O580" s="228"/>
      <c r="P580" s="228"/>
      <c r="Q580" s="228"/>
      <c r="R580" s="228"/>
      <c r="S580" s="228"/>
      <c r="T580" s="228"/>
      <c r="U580" s="228"/>
      <c r="V580" s="228"/>
      <c r="W580" s="228"/>
      <c r="X580" s="228"/>
      <c r="Y580" s="228"/>
      <c r="Z580" s="228"/>
      <c r="AA580" s="228"/>
      <c r="AB580" s="228"/>
    </row>
    <row r="581" spans="1:28" ht="15">
      <c r="A581" s="228"/>
      <c r="B581" s="228"/>
      <c r="C581" s="228"/>
      <c r="D581" s="228"/>
      <c r="E581" s="228"/>
      <c r="F581" s="228"/>
      <c r="G581" s="228"/>
      <c r="H581" s="228"/>
      <c r="I581" s="228"/>
      <c r="J581" s="228"/>
      <c r="K581" s="228"/>
      <c r="L581" s="228"/>
      <c r="M581" s="228"/>
      <c r="N581" s="228"/>
      <c r="O581" s="228"/>
      <c r="P581" s="228"/>
      <c r="Q581" s="228"/>
      <c r="R581" s="228"/>
      <c r="S581" s="228"/>
      <c r="T581" s="228"/>
      <c r="U581" s="228"/>
      <c r="V581" s="228"/>
      <c r="W581" s="228"/>
      <c r="X581" s="228"/>
      <c r="Y581" s="228"/>
      <c r="Z581" s="228"/>
      <c r="AA581" s="228"/>
      <c r="AB581" s="228"/>
    </row>
    <row r="582" spans="1:28" ht="15">
      <c r="A582" s="228"/>
      <c r="B582" s="228"/>
      <c r="C582" s="228"/>
      <c r="D582" s="228"/>
      <c r="E582" s="228"/>
      <c r="F582" s="228"/>
      <c r="G582" s="228"/>
      <c r="H582" s="228"/>
      <c r="I582" s="228"/>
      <c r="J582" s="228"/>
      <c r="K582" s="228"/>
      <c r="L582" s="228"/>
      <c r="M582" s="228"/>
      <c r="N582" s="228"/>
      <c r="O582" s="228"/>
      <c r="P582" s="228"/>
      <c r="Q582" s="228"/>
      <c r="R582" s="228"/>
      <c r="S582" s="228"/>
      <c r="T582" s="228"/>
      <c r="U582" s="228"/>
      <c r="V582" s="228"/>
      <c r="W582" s="228"/>
      <c r="X582" s="228"/>
      <c r="Y582" s="228"/>
      <c r="Z582" s="228"/>
      <c r="AA582" s="228"/>
      <c r="AB582" s="228"/>
    </row>
    <row r="583" spans="1:28" ht="15">
      <c r="A583" s="228"/>
      <c r="B583" s="228"/>
      <c r="C583" s="228"/>
      <c r="D583" s="228"/>
      <c r="E583" s="228"/>
      <c r="F583" s="228"/>
      <c r="G583" s="228"/>
      <c r="H583" s="228"/>
      <c r="I583" s="228"/>
      <c r="J583" s="228"/>
      <c r="K583" s="228"/>
      <c r="L583" s="228"/>
      <c r="M583" s="228"/>
      <c r="N583" s="228"/>
      <c r="O583" s="228"/>
      <c r="P583" s="228"/>
      <c r="Q583" s="228"/>
      <c r="R583" s="228"/>
      <c r="S583" s="228"/>
      <c r="T583" s="228"/>
      <c r="U583" s="228"/>
      <c r="V583" s="228"/>
      <c r="W583" s="228"/>
      <c r="X583" s="228"/>
      <c r="Y583" s="228"/>
      <c r="Z583" s="228"/>
      <c r="AA583" s="228"/>
      <c r="AB583" s="228"/>
    </row>
    <row r="584" spans="1:28" ht="15">
      <c r="A584" s="228"/>
      <c r="B584" s="228"/>
      <c r="C584" s="228"/>
      <c r="D584" s="228"/>
      <c r="E584" s="228"/>
      <c r="F584" s="228"/>
      <c r="G584" s="228"/>
      <c r="H584" s="228"/>
      <c r="I584" s="228"/>
      <c r="J584" s="228"/>
      <c r="K584" s="228"/>
      <c r="L584" s="228"/>
      <c r="M584" s="228"/>
      <c r="N584" s="228"/>
      <c r="O584" s="228"/>
      <c r="P584" s="228"/>
      <c r="Q584" s="228"/>
      <c r="R584" s="228"/>
      <c r="S584" s="228"/>
      <c r="T584" s="228"/>
      <c r="U584" s="228"/>
      <c r="V584" s="228"/>
      <c r="W584" s="228"/>
      <c r="X584" s="228"/>
      <c r="Y584" s="228"/>
      <c r="Z584" s="228"/>
      <c r="AA584" s="228"/>
      <c r="AB584" s="228"/>
    </row>
    <row r="585" spans="1:28" ht="15">
      <c r="A585" s="228"/>
      <c r="B585" s="228"/>
      <c r="C585" s="228"/>
      <c r="D585" s="228"/>
      <c r="E585" s="228"/>
      <c r="F585" s="228"/>
      <c r="G585" s="228"/>
      <c r="H585" s="228"/>
      <c r="I585" s="228"/>
      <c r="J585" s="228"/>
      <c r="K585" s="228"/>
      <c r="L585" s="228"/>
      <c r="M585" s="228"/>
      <c r="N585" s="228"/>
      <c r="O585" s="228"/>
      <c r="P585" s="228"/>
      <c r="Q585" s="228"/>
      <c r="R585" s="228"/>
      <c r="S585" s="228"/>
      <c r="T585" s="228"/>
      <c r="U585" s="228"/>
      <c r="V585" s="228"/>
      <c r="W585" s="228"/>
      <c r="X585" s="228"/>
      <c r="Y585" s="228"/>
      <c r="Z585" s="228"/>
      <c r="AA585" s="228"/>
      <c r="AB585" s="228"/>
    </row>
    <row r="586" spans="1:28" ht="15">
      <c r="A586" s="228"/>
      <c r="B586" s="228"/>
      <c r="C586" s="228"/>
      <c r="D586" s="228"/>
      <c r="E586" s="228"/>
      <c r="F586" s="228"/>
      <c r="G586" s="228"/>
      <c r="H586" s="228"/>
      <c r="I586" s="228"/>
      <c r="J586" s="228"/>
      <c r="K586" s="228"/>
      <c r="L586" s="228"/>
      <c r="M586" s="228"/>
      <c r="N586" s="228"/>
      <c r="O586" s="228"/>
      <c r="P586" s="228"/>
      <c r="Q586" s="228"/>
      <c r="R586" s="228"/>
      <c r="S586" s="228"/>
      <c r="T586" s="228"/>
      <c r="U586" s="228"/>
      <c r="V586" s="228"/>
      <c r="W586" s="228"/>
      <c r="X586" s="228"/>
      <c r="Y586" s="228"/>
      <c r="Z586" s="228"/>
      <c r="AA586" s="228"/>
      <c r="AB586" s="228"/>
    </row>
    <row r="587" spans="1:28" ht="15">
      <c r="A587" s="228"/>
      <c r="B587" s="228"/>
      <c r="C587" s="228"/>
      <c r="D587" s="228"/>
      <c r="E587" s="228"/>
      <c r="F587" s="228"/>
      <c r="G587" s="228"/>
      <c r="H587" s="228"/>
      <c r="I587" s="228"/>
      <c r="J587" s="228"/>
      <c r="K587" s="228"/>
      <c r="L587" s="228"/>
      <c r="M587" s="228"/>
      <c r="N587" s="228"/>
      <c r="O587" s="228"/>
      <c r="P587" s="228"/>
      <c r="Q587" s="228"/>
      <c r="R587" s="228"/>
      <c r="S587" s="228"/>
      <c r="T587" s="228"/>
      <c r="U587" s="228"/>
      <c r="V587" s="228"/>
      <c r="W587" s="228"/>
      <c r="X587" s="228"/>
      <c r="Y587" s="228"/>
      <c r="Z587" s="228"/>
      <c r="AA587" s="228"/>
      <c r="AB587" s="228"/>
    </row>
    <row r="588" spans="1:28" ht="15">
      <c r="A588" s="228"/>
      <c r="B588" s="228"/>
      <c r="C588" s="228"/>
      <c r="D588" s="228"/>
      <c r="E588" s="228"/>
      <c r="F588" s="228"/>
      <c r="G588" s="228"/>
      <c r="H588" s="228"/>
      <c r="I588" s="228"/>
      <c r="J588" s="228"/>
      <c r="K588" s="228"/>
      <c r="L588" s="228"/>
      <c r="M588" s="228"/>
      <c r="N588" s="228"/>
      <c r="O588" s="228"/>
      <c r="P588" s="228"/>
      <c r="Q588" s="228"/>
      <c r="R588" s="228"/>
      <c r="S588" s="228"/>
      <c r="T588" s="228"/>
      <c r="U588" s="228"/>
      <c r="V588" s="228"/>
      <c r="W588" s="228"/>
      <c r="X588" s="228"/>
      <c r="Y588" s="228"/>
      <c r="Z588" s="228"/>
      <c r="AA588" s="228"/>
      <c r="AB588" s="228"/>
    </row>
    <row r="589" spans="1:28" ht="15">
      <c r="A589" s="228"/>
      <c r="B589" s="228"/>
      <c r="C589" s="228"/>
      <c r="D589" s="228"/>
      <c r="E589" s="228"/>
      <c r="F589" s="228"/>
      <c r="G589" s="228"/>
      <c r="H589" s="228"/>
      <c r="I589" s="228"/>
      <c r="J589" s="228"/>
      <c r="K589" s="228"/>
      <c r="L589" s="228"/>
      <c r="M589" s="228"/>
      <c r="N589" s="228"/>
      <c r="O589" s="228"/>
      <c r="P589" s="228"/>
      <c r="Q589" s="228"/>
      <c r="R589" s="228"/>
      <c r="S589" s="228"/>
      <c r="T589" s="228"/>
      <c r="U589" s="228"/>
      <c r="V589" s="228"/>
      <c r="W589" s="228"/>
      <c r="X589" s="228"/>
      <c r="Y589" s="228"/>
      <c r="Z589" s="228"/>
      <c r="AA589" s="228"/>
      <c r="AB589" s="228"/>
    </row>
    <row r="590" spans="1:28" ht="15">
      <c r="A590" s="228"/>
      <c r="B590" s="228"/>
      <c r="C590" s="228"/>
      <c r="D590" s="228"/>
      <c r="E590" s="228"/>
      <c r="F590" s="228"/>
      <c r="G590" s="228"/>
      <c r="H590" s="228"/>
      <c r="I590" s="228"/>
      <c r="J590" s="228"/>
      <c r="K590" s="228"/>
      <c r="L590" s="228"/>
      <c r="M590" s="228"/>
      <c r="N590" s="228"/>
      <c r="O590" s="228"/>
      <c r="P590" s="228"/>
      <c r="Q590" s="228"/>
      <c r="R590" s="228"/>
      <c r="S590" s="228"/>
      <c r="T590" s="228"/>
      <c r="U590" s="228"/>
      <c r="V590" s="228"/>
      <c r="W590" s="228"/>
      <c r="X590" s="228"/>
      <c r="Y590" s="228"/>
      <c r="Z590" s="228"/>
      <c r="AA590" s="228"/>
      <c r="AB590" s="228"/>
    </row>
    <row r="591" spans="1:28" ht="15">
      <c r="A591" s="228"/>
      <c r="B591" s="228"/>
      <c r="C591" s="228"/>
      <c r="D591" s="228"/>
      <c r="E591" s="228"/>
      <c r="F591" s="228"/>
      <c r="G591" s="228"/>
      <c r="H591" s="228"/>
      <c r="I591" s="228"/>
      <c r="J591" s="228"/>
      <c r="K591" s="228"/>
      <c r="L591" s="228"/>
      <c r="M591" s="228"/>
      <c r="N591" s="228"/>
      <c r="O591" s="228"/>
      <c r="P591" s="228"/>
      <c r="Q591" s="228"/>
      <c r="R591" s="228"/>
      <c r="S591" s="228"/>
      <c r="T591" s="228"/>
      <c r="U591" s="228"/>
      <c r="V591" s="228"/>
      <c r="W591" s="228"/>
      <c r="X591" s="228"/>
      <c r="Y591" s="228"/>
      <c r="Z591" s="228"/>
      <c r="AA591" s="228"/>
      <c r="AB591" s="228"/>
    </row>
    <row r="592" spans="1:28" ht="15">
      <c r="A592" s="228"/>
      <c r="B592" s="228"/>
      <c r="C592" s="228"/>
      <c r="D592" s="228"/>
      <c r="E592" s="228"/>
      <c r="F592" s="228"/>
      <c r="G592" s="228"/>
      <c r="H592" s="228"/>
      <c r="I592" s="228"/>
      <c r="J592" s="228"/>
      <c r="K592" s="228"/>
      <c r="L592" s="228"/>
      <c r="M592" s="228"/>
      <c r="N592" s="228"/>
      <c r="O592" s="228"/>
      <c r="P592" s="228"/>
      <c r="Q592" s="228"/>
      <c r="R592" s="228"/>
      <c r="S592" s="228"/>
      <c r="T592" s="228"/>
      <c r="U592" s="228"/>
      <c r="V592" s="228"/>
      <c r="W592" s="228"/>
      <c r="X592" s="228"/>
      <c r="Y592" s="228"/>
      <c r="Z592" s="228"/>
      <c r="AA592" s="228"/>
      <c r="AB592" s="228"/>
    </row>
    <row r="593" spans="1:28" ht="15">
      <c r="A593" s="228"/>
      <c r="B593" s="228"/>
      <c r="C593" s="228"/>
      <c r="D593" s="228"/>
      <c r="E593" s="228"/>
      <c r="F593" s="228"/>
      <c r="G593" s="228"/>
      <c r="H593" s="228"/>
      <c r="I593" s="228"/>
      <c r="J593" s="228"/>
      <c r="K593" s="228"/>
      <c r="L593" s="228"/>
      <c r="M593" s="228"/>
      <c r="N593" s="228"/>
      <c r="O593" s="228"/>
      <c r="P593" s="228"/>
      <c r="Q593" s="228"/>
      <c r="R593" s="228"/>
      <c r="S593" s="228"/>
      <c r="T593" s="228"/>
      <c r="U593" s="228"/>
      <c r="V593" s="228"/>
      <c r="W593" s="228"/>
      <c r="X593" s="228"/>
      <c r="Y593" s="228"/>
      <c r="Z593" s="228"/>
      <c r="AA593" s="228"/>
      <c r="AB593" s="228"/>
    </row>
    <row r="594" spans="1:28" ht="15">
      <c r="A594" s="228"/>
      <c r="B594" s="228"/>
      <c r="C594" s="228"/>
      <c r="D594" s="228"/>
      <c r="E594" s="228"/>
      <c r="F594" s="228"/>
      <c r="G594" s="228"/>
      <c r="H594" s="228"/>
      <c r="I594" s="228"/>
      <c r="J594" s="228"/>
      <c r="K594" s="228"/>
      <c r="L594" s="228"/>
      <c r="M594" s="228"/>
      <c r="N594" s="228"/>
      <c r="O594" s="228"/>
      <c r="P594" s="228"/>
      <c r="Q594" s="228"/>
      <c r="R594" s="228"/>
      <c r="S594" s="228"/>
      <c r="T594" s="228"/>
      <c r="U594" s="228"/>
      <c r="V594" s="228"/>
      <c r="W594" s="228"/>
      <c r="X594" s="228"/>
      <c r="Y594" s="228"/>
      <c r="Z594" s="228"/>
      <c r="AA594" s="228"/>
      <c r="AB594" s="228"/>
    </row>
    <row r="595" spans="1:28" ht="15">
      <c r="A595" s="228"/>
      <c r="B595" s="228"/>
      <c r="C595" s="228"/>
      <c r="D595" s="228"/>
      <c r="E595" s="228"/>
      <c r="F595" s="228"/>
      <c r="G595" s="228"/>
      <c r="H595" s="228"/>
      <c r="I595" s="228"/>
      <c r="J595" s="228"/>
      <c r="K595" s="228"/>
      <c r="L595" s="228"/>
      <c r="M595" s="228"/>
      <c r="N595" s="228"/>
      <c r="O595" s="228"/>
      <c r="P595" s="228"/>
      <c r="Q595" s="228"/>
      <c r="R595" s="228"/>
      <c r="S595" s="228"/>
      <c r="T595" s="228"/>
      <c r="U595" s="228"/>
      <c r="V595" s="228"/>
      <c r="W595" s="228"/>
      <c r="X595" s="228"/>
      <c r="Y595" s="228"/>
      <c r="Z595" s="228"/>
      <c r="AA595" s="228"/>
      <c r="AB595" s="228"/>
    </row>
    <row r="596" spans="1:28" ht="15">
      <c r="A596" s="228"/>
      <c r="B596" s="228"/>
      <c r="C596" s="228"/>
      <c r="D596" s="228"/>
      <c r="E596" s="228"/>
      <c r="F596" s="228"/>
      <c r="G596" s="228"/>
      <c r="H596" s="228"/>
      <c r="I596" s="228"/>
      <c r="J596" s="228"/>
      <c r="K596" s="228"/>
      <c r="L596" s="228"/>
      <c r="M596" s="228"/>
      <c r="N596" s="228"/>
      <c r="O596" s="228"/>
      <c r="P596" s="228"/>
      <c r="Q596" s="228"/>
      <c r="R596" s="228"/>
      <c r="S596" s="228"/>
      <c r="T596" s="228"/>
      <c r="U596" s="228"/>
      <c r="V596" s="228"/>
      <c r="W596" s="228"/>
      <c r="X596" s="228"/>
      <c r="Y596" s="228"/>
      <c r="Z596" s="228"/>
      <c r="AA596" s="228"/>
      <c r="AB596" s="228"/>
    </row>
    <row r="597" spans="1:28" ht="15">
      <c r="A597" s="228"/>
      <c r="B597" s="228"/>
      <c r="C597" s="228"/>
      <c r="D597" s="228"/>
      <c r="E597" s="228"/>
      <c r="F597" s="228"/>
      <c r="G597" s="228"/>
      <c r="H597" s="228"/>
      <c r="I597" s="228"/>
      <c r="J597" s="228"/>
      <c r="K597" s="228"/>
      <c r="L597" s="228"/>
      <c r="M597" s="228"/>
      <c r="N597" s="228"/>
      <c r="O597" s="228"/>
      <c r="P597" s="228"/>
      <c r="Q597" s="228"/>
      <c r="R597" s="228"/>
      <c r="S597" s="228"/>
      <c r="T597" s="228"/>
      <c r="U597" s="228"/>
      <c r="V597" s="228"/>
      <c r="W597" s="228"/>
      <c r="X597" s="228"/>
      <c r="Y597" s="228"/>
      <c r="Z597" s="228"/>
      <c r="AA597" s="228"/>
      <c r="AB597" s="228"/>
    </row>
    <row r="598" spans="1:28" ht="15">
      <c r="A598" s="228"/>
      <c r="B598" s="228"/>
      <c r="C598" s="228"/>
      <c r="D598" s="228"/>
      <c r="E598" s="228"/>
      <c r="F598" s="228"/>
      <c r="G598" s="228"/>
      <c r="H598" s="228"/>
      <c r="I598" s="228"/>
      <c r="J598" s="228"/>
      <c r="K598" s="228"/>
      <c r="L598" s="228"/>
      <c r="M598" s="228"/>
      <c r="N598" s="228"/>
      <c r="O598" s="228"/>
      <c r="P598" s="228"/>
      <c r="Q598" s="228"/>
      <c r="R598" s="228"/>
      <c r="S598" s="228"/>
      <c r="T598" s="228"/>
      <c r="U598" s="228"/>
      <c r="V598" s="228"/>
      <c r="W598" s="228"/>
      <c r="X598" s="228"/>
      <c r="Y598" s="228"/>
      <c r="Z598" s="228"/>
      <c r="AA598" s="228"/>
      <c r="AB598" s="228"/>
    </row>
    <row r="599" spans="1:28" ht="15">
      <c r="A599" s="228"/>
      <c r="B599" s="228"/>
      <c r="C599" s="228"/>
      <c r="D599" s="228"/>
      <c r="E599" s="228"/>
      <c r="F599" s="228"/>
      <c r="G599" s="228"/>
      <c r="H599" s="228"/>
      <c r="I599" s="228"/>
      <c r="J599" s="228"/>
      <c r="K599" s="228"/>
      <c r="L599" s="228"/>
      <c r="M599" s="228"/>
      <c r="N599" s="228"/>
      <c r="O599" s="228"/>
      <c r="P599" s="228"/>
      <c r="Q599" s="228"/>
      <c r="R599" s="228"/>
      <c r="S599" s="228"/>
      <c r="T599" s="228"/>
      <c r="U599" s="228"/>
      <c r="V599" s="228"/>
      <c r="W599" s="228"/>
      <c r="X599" s="228"/>
      <c r="Y599" s="228"/>
      <c r="Z599" s="228"/>
      <c r="AA599" s="228"/>
      <c r="AB599" s="228"/>
    </row>
    <row r="600" spans="1:28" ht="15">
      <c r="A600" s="228"/>
      <c r="B600" s="228"/>
      <c r="C600" s="228"/>
      <c r="D600" s="228"/>
      <c r="E600" s="228"/>
      <c r="F600" s="228"/>
      <c r="G600" s="228"/>
      <c r="H600" s="228"/>
      <c r="I600" s="228"/>
      <c r="J600" s="228"/>
      <c r="K600" s="228"/>
      <c r="L600" s="228"/>
      <c r="M600" s="228"/>
      <c r="N600" s="228"/>
      <c r="O600" s="228"/>
      <c r="P600" s="228"/>
      <c r="Q600" s="228"/>
      <c r="R600" s="228"/>
      <c r="S600" s="228"/>
      <c r="T600" s="228"/>
      <c r="U600" s="228"/>
      <c r="V600" s="228"/>
      <c r="W600" s="228"/>
      <c r="X600" s="228"/>
      <c r="Y600" s="228"/>
      <c r="Z600" s="228"/>
      <c r="AA600" s="228"/>
      <c r="AB600" s="228"/>
    </row>
    <row r="601" spans="1:28" ht="15">
      <c r="A601" s="228"/>
      <c r="B601" s="228"/>
      <c r="C601" s="228"/>
      <c r="D601" s="228"/>
      <c r="E601" s="228"/>
      <c r="F601" s="228"/>
      <c r="G601" s="228"/>
      <c r="H601" s="228"/>
      <c r="I601" s="228"/>
      <c r="J601" s="228"/>
      <c r="K601" s="228"/>
      <c r="L601" s="228"/>
      <c r="M601" s="228"/>
      <c r="N601" s="228"/>
      <c r="O601" s="228"/>
      <c r="P601" s="228"/>
      <c r="Q601" s="228"/>
      <c r="R601" s="228"/>
      <c r="S601" s="228"/>
      <c r="T601" s="228"/>
      <c r="U601" s="228"/>
      <c r="V601" s="228"/>
      <c r="W601" s="228"/>
      <c r="X601" s="228"/>
      <c r="Y601" s="228"/>
      <c r="Z601" s="228"/>
      <c r="AA601" s="228"/>
      <c r="AB601" s="228"/>
    </row>
    <row r="602" spans="1:28" ht="15">
      <c r="A602" s="228"/>
      <c r="B602" s="228"/>
      <c r="C602" s="228"/>
      <c r="D602" s="228"/>
      <c r="E602" s="228"/>
      <c r="F602" s="228"/>
      <c r="G602" s="228"/>
      <c r="H602" s="228"/>
      <c r="I602" s="228"/>
      <c r="J602" s="228"/>
      <c r="K602" s="228"/>
      <c r="L602" s="228"/>
      <c r="M602" s="228"/>
      <c r="N602" s="228"/>
      <c r="O602" s="228"/>
      <c r="P602" s="228"/>
      <c r="Q602" s="228"/>
      <c r="R602" s="228"/>
      <c r="S602" s="228"/>
      <c r="T602" s="228"/>
      <c r="U602" s="228"/>
      <c r="V602" s="228"/>
      <c r="W602" s="228"/>
      <c r="X602" s="228"/>
      <c r="Y602" s="228"/>
      <c r="Z602" s="228"/>
      <c r="AA602" s="228"/>
      <c r="AB602" s="228"/>
    </row>
    <row r="603" spans="1:28" ht="15">
      <c r="A603" s="228"/>
      <c r="B603" s="228"/>
      <c r="C603" s="228"/>
      <c r="D603" s="228"/>
      <c r="E603" s="228"/>
      <c r="F603" s="228"/>
      <c r="G603" s="228"/>
      <c r="H603" s="228"/>
      <c r="I603" s="228"/>
      <c r="J603" s="228"/>
      <c r="K603" s="228"/>
      <c r="L603" s="228"/>
      <c r="M603" s="228"/>
      <c r="N603" s="228"/>
      <c r="O603" s="228"/>
      <c r="P603" s="228"/>
      <c r="Q603" s="228"/>
      <c r="R603" s="228"/>
      <c r="S603" s="228"/>
      <c r="T603" s="228"/>
      <c r="U603" s="228"/>
      <c r="V603" s="228"/>
      <c r="W603" s="228"/>
      <c r="X603" s="228"/>
      <c r="Y603" s="228"/>
      <c r="Z603" s="228"/>
      <c r="AA603" s="228"/>
      <c r="AB603" s="228"/>
    </row>
    <row r="604" spans="1:28" ht="15">
      <c r="A604" s="228"/>
      <c r="B604" s="228"/>
      <c r="C604" s="228"/>
      <c r="D604" s="228"/>
      <c r="E604" s="228"/>
      <c r="F604" s="228"/>
      <c r="G604" s="228"/>
      <c r="H604" s="228"/>
      <c r="I604" s="228"/>
      <c r="J604" s="228"/>
      <c r="K604" s="228"/>
      <c r="L604" s="228"/>
      <c r="M604" s="228"/>
      <c r="N604" s="228"/>
      <c r="O604" s="228"/>
      <c r="P604" s="228"/>
      <c r="Q604" s="228"/>
      <c r="R604" s="228"/>
      <c r="S604" s="228"/>
      <c r="T604" s="228"/>
      <c r="U604" s="228"/>
      <c r="V604" s="228"/>
      <c r="W604" s="228"/>
      <c r="X604" s="228"/>
      <c r="Y604" s="228"/>
      <c r="Z604" s="228"/>
      <c r="AA604" s="228"/>
      <c r="AB604" s="228"/>
    </row>
    <row r="605" spans="1:28" ht="15">
      <c r="A605" s="228"/>
      <c r="B605" s="228"/>
      <c r="C605" s="228"/>
      <c r="D605" s="228"/>
      <c r="E605" s="228"/>
      <c r="F605" s="228"/>
      <c r="G605" s="228"/>
      <c r="H605" s="228"/>
      <c r="I605" s="228"/>
      <c r="J605" s="228"/>
      <c r="K605" s="228"/>
      <c r="L605" s="228"/>
      <c r="M605" s="228"/>
      <c r="N605" s="228"/>
      <c r="O605" s="228"/>
      <c r="P605" s="228"/>
      <c r="Q605" s="228"/>
      <c r="R605" s="228"/>
      <c r="S605" s="228"/>
      <c r="T605" s="228"/>
      <c r="U605" s="228"/>
      <c r="V605" s="228"/>
      <c r="W605" s="228"/>
      <c r="X605" s="228"/>
      <c r="Y605" s="228"/>
      <c r="Z605" s="228"/>
      <c r="AA605" s="228"/>
      <c r="AB605" s="228"/>
    </row>
    <row r="606" spans="1:28" ht="15">
      <c r="A606" s="228"/>
      <c r="B606" s="228"/>
      <c r="C606" s="228"/>
      <c r="D606" s="228"/>
      <c r="E606" s="228"/>
      <c r="F606" s="228"/>
      <c r="G606" s="228"/>
      <c r="H606" s="228"/>
      <c r="I606" s="228"/>
      <c r="J606" s="228"/>
      <c r="K606" s="228"/>
      <c r="L606" s="228"/>
      <c r="M606" s="228"/>
      <c r="N606" s="228"/>
      <c r="O606" s="228"/>
      <c r="P606" s="228"/>
      <c r="Q606" s="228"/>
      <c r="R606" s="228"/>
      <c r="S606" s="228"/>
      <c r="T606" s="228"/>
      <c r="U606" s="228"/>
      <c r="V606" s="228"/>
      <c r="W606" s="228"/>
      <c r="X606" s="228"/>
      <c r="Y606" s="228"/>
      <c r="Z606" s="228"/>
      <c r="AA606" s="228"/>
      <c r="AB606" s="228"/>
    </row>
    <row r="607" spans="1:28" ht="15">
      <c r="A607" s="228"/>
      <c r="B607" s="228"/>
      <c r="C607" s="228"/>
      <c r="D607" s="228"/>
      <c r="E607" s="228"/>
      <c r="F607" s="228"/>
      <c r="G607" s="228"/>
      <c r="H607" s="228"/>
      <c r="I607" s="228"/>
      <c r="J607" s="228"/>
      <c r="K607" s="228"/>
      <c r="L607" s="228"/>
      <c r="M607" s="228"/>
      <c r="N607" s="228"/>
      <c r="O607" s="228"/>
      <c r="P607" s="228"/>
      <c r="Q607" s="228"/>
      <c r="R607" s="228"/>
      <c r="S607" s="228"/>
      <c r="T607" s="228"/>
      <c r="U607" s="228"/>
      <c r="V607" s="228"/>
      <c r="W607" s="228"/>
      <c r="X607" s="228"/>
      <c r="Y607" s="228"/>
      <c r="Z607" s="228"/>
      <c r="AA607" s="228"/>
      <c r="AB607" s="228"/>
    </row>
    <row r="608" spans="1:28" ht="15">
      <c r="A608" s="228"/>
      <c r="B608" s="228"/>
      <c r="C608" s="228"/>
      <c r="D608" s="228"/>
      <c r="E608" s="228"/>
      <c r="F608" s="228"/>
      <c r="G608" s="228"/>
      <c r="H608" s="228"/>
      <c r="I608" s="228"/>
      <c r="J608" s="228"/>
      <c r="K608" s="228"/>
      <c r="L608" s="228"/>
      <c r="M608" s="228"/>
      <c r="N608" s="228"/>
      <c r="O608" s="228"/>
      <c r="P608" s="228"/>
      <c r="Q608" s="228"/>
      <c r="R608" s="228"/>
      <c r="S608" s="228"/>
      <c r="T608" s="228"/>
      <c r="U608" s="228"/>
      <c r="V608" s="228"/>
      <c r="W608" s="228"/>
      <c r="X608" s="228"/>
      <c r="Y608" s="228"/>
      <c r="Z608" s="228"/>
      <c r="AA608" s="228"/>
      <c r="AB608" s="228"/>
    </row>
    <row r="609" spans="1:28" ht="15">
      <c r="A609" s="228"/>
      <c r="B609" s="228"/>
      <c r="C609" s="228"/>
      <c r="D609" s="228"/>
      <c r="E609" s="228"/>
      <c r="F609" s="228"/>
      <c r="G609" s="228"/>
      <c r="H609" s="228"/>
      <c r="I609" s="228"/>
      <c r="J609" s="228"/>
      <c r="K609" s="228"/>
      <c r="L609" s="228"/>
      <c r="M609" s="228"/>
      <c r="N609" s="228"/>
      <c r="O609" s="228"/>
      <c r="P609" s="228"/>
      <c r="Q609" s="228"/>
      <c r="R609" s="228"/>
      <c r="S609" s="228"/>
      <c r="T609" s="228"/>
      <c r="U609" s="228"/>
      <c r="V609" s="228"/>
      <c r="W609" s="228"/>
      <c r="X609" s="228"/>
      <c r="Y609" s="228"/>
      <c r="Z609" s="228"/>
      <c r="AA609" s="228"/>
      <c r="AB609" s="228"/>
    </row>
    <row r="610" spans="1:28" ht="15">
      <c r="A610" s="228"/>
      <c r="B610" s="228"/>
      <c r="C610" s="228"/>
      <c r="D610" s="228"/>
      <c r="E610" s="228"/>
      <c r="F610" s="228"/>
      <c r="G610" s="228"/>
      <c r="H610" s="228"/>
      <c r="I610" s="228"/>
      <c r="J610" s="228"/>
      <c r="K610" s="228"/>
      <c r="L610" s="228"/>
      <c r="M610" s="228"/>
      <c r="N610" s="228"/>
      <c r="O610" s="228"/>
      <c r="P610" s="228"/>
      <c r="Q610" s="228"/>
      <c r="R610" s="228"/>
      <c r="S610" s="228"/>
      <c r="T610" s="228"/>
      <c r="U610" s="228"/>
      <c r="V610" s="228"/>
      <c r="W610" s="228"/>
      <c r="X610" s="228"/>
      <c r="Y610" s="228"/>
      <c r="Z610" s="228"/>
      <c r="AA610" s="228"/>
      <c r="AB610" s="228"/>
    </row>
    <row r="611" spans="1:28" ht="15">
      <c r="A611" s="228"/>
      <c r="B611" s="228"/>
      <c r="C611" s="228"/>
      <c r="D611" s="228"/>
      <c r="E611" s="228"/>
      <c r="F611" s="228"/>
      <c r="G611" s="228"/>
      <c r="H611" s="228"/>
      <c r="I611" s="228"/>
      <c r="J611" s="228"/>
      <c r="K611" s="228"/>
      <c r="L611" s="228"/>
      <c r="M611" s="228"/>
      <c r="N611" s="228"/>
      <c r="O611" s="228"/>
      <c r="P611" s="228"/>
      <c r="Q611" s="228"/>
      <c r="R611" s="228"/>
      <c r="S611" s="228"/>
      <c r="T611" s="228"/>
      <c r="U611" s="228"/>
      <c r="V611" s="228"/>
      <c r="W611" s="228"/>
      <c r="X611" s="228"/>
      <c r="Y611" s="228"/>
      <c r="Z611" s="228"/>
      <c r="AA611" s="228"/>
      <c r="AB611" s="228"/>
    </row>
    <row r="612" spans="1:28" ht="15">
      <c r="A612" s="228"/>
      <c r="B612" s="228"/>
      <c r="C612" s="228"/>
      <c r="D612" s="228"/>
      <c r="E612" s="228"/>
      <c r="F612" s="228"/>
      <c r="G612" s="228"/>
      <c r="H612" s="228"/>
      <c r="I612" s="228"/>
      <c r="J612" s="228"/>
      <c r="K612" s="228"/>
      <c r="L612" s="228"/>
      <c r="M612" s="228"/>
      <c r="N612" s="228"/>
      <c r="O612" s="228"/>
      <c r="P612" s="228"/>
      <c r="Q612" s="228"/>
      <c r="R612" s="228"/>
      <c r="S612" s="228"/>
      <c r="T612" s="228"/>
      <c r="U612" s="228"/>
      <c r="V612" s="228"/>
      <c r="W612" s="228"/>
      <c r="X612" s="228"/>
      <c r="Y612" s="228"/>
      <c r="Z612" s="228"/>
      <c r="AA612" s="228"/>
      <c r="AB612" s="228"/>
    </row>
    <row r="613" spans="1:28" ht="15">
      <c r="A613" s="228"/>
      <c r="B613" s="228"/>
      <c r="C613" s="228"/>
      <c r="D613" s="228"/>
      <c r="E613" s="228"/>
      <c r="F613" s="228"/>
      <c r="G613" s="228"/>
      <c r="H613" s="228"/>
      <c r="I613" s="228"/>
      <c r="J613" s="228"/>
      <c r="K613" s="228"/>
      <c r="L613" s="228"/>
      <c r="M613" s="228"/>
      <c r="N613" s="228"/>
      <c r="O613" s="228"/>
      <c r="P613" s="228"/>
      <c r="Q613" s="228"/>
      <c r="R613" s="228"/>
      <c r="S613" s="228"/>
      <c r="T613" s="228"/>
      <c r="U613" s="228"/>
      <c r="V613" s="228"/>
      <c r="W613" s="228"/>
      <c r="X613" s="228"/>
      <c r="Y613" s="228"/>
      <c r="Z613" s="228"/>
      <c r="AA613" s="228"/>
      <c r="AB613" s="228"/>
    </row>
    <row r="614" spans="1:28" ht="15">
      <c r="A614" s="228"/>
      <c r="B614" s="228"/>
      <c r="C614" s="228"/>
      <c r="D614" s="228"/>
      <c r="E614" s="228"/>
      <c r="F614" s="228"/>
      <c r="G614" s="228"/>
      <c r="H614" s="228"/>
      <c r="I614" s="228"/>
      <c r="J614" s="228"/>
      <c r="K614" s="228"/>
      <c r="L614" s="228"/>
      <c r="M614" s="228"/>
      <c r="N614" s="228"/>
      <c r="O614" s="228"/>
      <c r="P614" s="228"/>
      <c r="Q614" s="228"/>
      <c r="R614" s="228"/>
      <c r="S614" s="228"/>
      <c r="T614" s="228"/>
      <c r="U614" s="228"/>
      <c r="V614" s="228"/>
      <c r="W614" s="228"/>
      <c r="X614" s="228"/>
      <c r="Y614" s="228"/>
      <c r="Z614" s="228"/>
      <c r="AA614" s="228"/>
      <c r="AB614" s="228"/>
    </row>
    <row r="615" spans="1:28" ht="15">
      <c r="A615" s="228"/>
      <c r="B615" s="228"/>
      <c r="C615" s="228"/>
      <c r="D615" s="228"/>
      <c r="E615" s="228"/>
      <c r="F615" s="228"/>
      <c r="G615" s="228"/>
      <c r="H615" s="228"/>
      <c r="I615" s="228"/>
      <c r="J615" s="228"/>
      <c r="K615" s="228"/>
      <c r="L615" s="228"/>
      <c r="M615" s="228"/>
      <c r="N615" s="228"/>
      <c r="O615" s="228"/>
      <c r="P615" s="228"/>
      <c r="Q615" s="228"/>
      <c r="R615" s="228"/>
      <c r="S615" s="228"/>
      <c r="T615" s="228"/>
      <c r="U615" s="228"/>
      <c r="V615" s="228"/>
      <c r="W615" s="228"/>
      <c r="X615" s="228"/>
      <c r="Y615" s="228"/>
      <c r="Z615" s="228"/>
      <c r="AA615" s="228"/>
      <c r="AB615" s="228"/>
    </row>
    <row r="616" spans="1:28" ht="15">
      <c r="A616" s="228"/>
      <c r="B616" s="228"/>
      <c r="C616" s="228"/>
      <c r="D616" s="228"/>
      <c r="E616" s="228"/>
      <c r="F616" s="228"/>
      <c r="G616" s="228"/>
      <c r="H616" s="228"/>
      <c r="I616" s="228"/>
      <c r="J616" s="228"/>
      <c r="K616" s="228"/>
      <c r="L616" s="228"/>
      <c r="M616" s="228"/>
      <c r="N616" s="228"/>
      <c r="O616" s="228"/>
      <c r="P616" s="228"/>
      <c r="Q616" s="228"/>
      <c r="R616" s="228"/>
      <c r="S616" s="228"/>
      <c r="T616" s="228"/>
      <c r="U616" s="228"/>
      <c r="V616" s="228"/>
      <c r="W616" s="228"/>
      <c r="X616" s="228"/>
      <c r="Y616" s="228"/>
      <c r="Z616" s="228"/>
      <c r="AA616" s="228"/>
      <c r="AB616" s="228"/>
    </row>
    <row r="617" spans="1:28" ht="15">
      <c r="A617" s="228"/>
      <c r="B617" s="228"/>
      <c r="C617" s="228"/>
      <c r="D617" s="228"/>
      <c r="E617" s="228"/>
      <c r="F617" s="228"/>
      <c r="G617" s="228"/>
      <c r="H617" s="228"/>
      <c r="I617" s="228"/>
      <c r="J617" s="228"/>
      <c r="K617" s="228"/>
      <c r="L617" s="228"/>
      <c r="M617" s="228"/>
      <c r="N617" s="228"/>
      <c r="O617" s="228"/>
      <c r="P617" s="228"/>
      <c r="Q617" s="228"/>
      <c r="R617" s="228"/>
      <c r="S617" s="228"/>
      <c r="T617" s="228"/>
      <c r="U617" s="228"/>
      <c r="V617" s="228"/>
      <c r="W617" s="228"/>
      <c r="X617" s="228"/>
      <c r="Y617" s="228"/>
      <c r="Z617" s="228"/>
      <c r="AA617" s="228"/>
      <c r="AB617" s="228"/>
    </row>
    <row r="618" spans="1:28" ht="15">
      <c r="A618" s="228"/>
      <c r="B618" s="228"/>
      <c r="C618" s="228"/>
      <c r="D618" s="228"/>
      <c r="E618" s="228"/>
      <c r="F618" s="228"/>
      <c r="G618" s="228"/>
      <c r="H618" s="228"/>
      <c r="I618" s="228"/>
      <c r="J618" s="228"/>
      <c r="K618" s="228"/>
      <c r="L618" s="228"/>
      <c r="M618" s="228"/>
      <c r="N618" s="228"/>
      <c r="O618" s="228"/>
      <c r="P618" s="228"/>
      <c r="Q618" s="228"/>
      <c r="R618" s="228"/>
      <c r="S618" s="228"/>
      <c r="T618" s="228"/>
      <c r="U618" s="228"/>
      <c r="V618" s="228"/>
      <c r="W618" s="228"/>
      <c r="X618" s="228"/>
      <c r="Y618" s="228"/>
      <c r="Z618" s="228"/>
      <c r="AA618" s="228"/>
      <c r="AB618" s="228"/>
    </row>
    <row r="619" spans="1:28" ht="15">
      <c r="A619" s="228"/>
      <c r="B619" s="228"/>
      <c r="C619" s="228"/>
      <c r="D619" s="228"/>
      <c r="E619" s="228"/>
      <c r="F619" s="228"/>
      <c r="G619" s="228"/>
      <c r="H619" s="228"/>
      <c r="I619" s="228"/>
      <c r="J619" s="228"/>
      <c r="K619" s="228"/>
      <c r="L619" s="228"/>
      <c r="M619" s="228"/>
      <c r="N619" s="228"/>
      <c r="O619" s="228"/>
      <c r="P619" s="228"/>
      <c r="Q619" s="228"/>
      <c r="R619" s="228"/>
      <c r="S619" s="228"/>
      <c r="T619" s="228"/>
      <c r="U619" s="228"/>
      <c r="V619" s="228"/>
      <c r="W619" s="228"/>
      <c r="X619" s="228"/>
      <c r="Y619" s="228"/>
      <c r="Z619" s="228"/>
      <c r="AA619" s="228"/>
      <c r="AB619" s="228"/>
    </row>
    <row r="620" spans="1:28" ht="15">
      <c r="A620" s="228"/>
      <c r="B620" s="228"/>
      <c r="C620" s="228"/>
      <c r="D620" s="228"/>
      <c r="E620" s="228"/>
      <c r="F620" s="228"/>
      <c r="G620" s="228"/>
      <c r="H620" s="228"/>
      <c r="I620" s="228"/>
      <c r="J620" s="228"/>
      <c r="K620" s="228"/>
      <c r="L620" s="228"/>
      <c r="M620" s="228"/>
      <c r="N620" s="228"/>
      <c r="O620" s="228"/>
      <c r="P620" s="228"/>
      <c r="Q620" s="228"/>
      <c r="R620" s="228"/>
      <c r="S620" s="228"/>
      <c r="T620" s="228"/>
      <c r="U620" s="228"/>
      <c r="V620" s="228"/>
      <c r="W620" s="228"/>
      <c r="X620" s="228"/>
      <c r="Y620" s="228"/>
      <c r="Z620" s="228"/>
      <c r="AA620" s="228"/>
      <c r="AB620" s="228"/>
    </row>
    <row r="621" spans="1:28" ht="15">
      <c r="A621" s="228"/>
      <c r="B621" s="228"/>
      <c r="C621" s="228"/>
      <c r="D621" s="228"/>
      <c r="E621" s="228"/>
      <c r="F621" s="228"/>
      <c r="G621" s="228"/>
      <c r="H621" s="228"/>
      <c r="I621" s="228"/>
      <c r="J621" s="228"/>
      <c r="K621" s="228"/>
      <c r="L621" s="228"/>
      <c r="M621" s="228"/>
      <c r="N621" s="228"/>
      <c r="O621" s="228"/>
      <c r="P621" s="228"/>
      <c r="Q621" s="228"/>
      <c r="R621" s="228"/>
      <c r="S621" s="228"/>
      <c r="T621" s="228"/>
      <c r="U621" s="228"/>
      <c r="V621" s="228"/>
      <c r="W621" s="228"/>
      <c r="X621" s="228"/>
      <c r="Y621" s="228"/>
      <c r="Z621" s="228"/>
      <c r="AA621" s="228"/>
      <c r="AB621" s="228"/>
    </row>
    <row r="622" spans="1:28" ht="15">
      <c r="A622" s="228"/>
      <c r="B622" s="228"/>
      <c r="C622" s="228"/>
      <c r="D622" s="228"/>
      <c r="E622" s="228"/>
      <c r="F622" s="228"/>
      <c r="G622" s="228"/>
      <c r="H622" s="228"/>
      <c r="I622" s="228"/>
      <c r="J622" s="228"/>
      <c r="K622" s="228"/>
      <c r="L622" s="228"/>
      <c r="M622" s="228"/>
      <c r="N622" s="228"/>
      <c r="O622" s="228"/>
      <c r="P622" s="228"/>
      <c r="Q622" s="228"/>
      <c r="R622" s="228"/>
      <c r="S622" s="228"/>
      <c r="T622" s="228"/>
      <c r="U622" s="228"/>
      <c r="V622" s="228"/>
      <c r="W622" s="228"/>
      <c r="X622" s="228"/>
      <c r="Y622" s="228"/>
      <c r="Z622" s="228"/>
      <c r="AA622" s="228"/>
      <c r="AB622" s="228"/>
    </row>
    <row r="623" spans="1:28" ht="15">
      <c r="A623" s="228"/>
      <c r="B623" s="228"/>
      <c r="C623" s="228"/>
      <c r="D623" s="228"/>
      <c r="E623" s="228"/>
      <c r="F623" s="228"/>
      <c r="G623" s="228"/>
      <c r="H623" s="228"/>
      <c r="I623" s="228"/>
      <c r="J623" s="228"/>
      <c r="K623" s="228"/>
      <c r="L623" s="228"/>
      <c r="M623" s="228"/>
      <c r="N623" s="228"/>
      <c r="O623" s="228"/>
      <c r="P623" s="228"/>
      <c r="Q623" s="228"/>
      <c r="R623" s="228"/>
      <c r="S623" s="228"/>
      <c r="T623" s="228"/>
      <c r="U623" s="228"/>
      <c r="V623" s="228"/>
      <c r="W623" s="228"/>
      <c r="X623" s="228"/>
      <c r="Y623" s="228"/>
      <c r="Z623" s="228"/>
      <c r="AA623" s="228"/>
      <c r="AB623" s="228"/>
    </row>
    <row r="624" spans="1:28" ht="15">
      <c r="A624" s="228"/>
      <c r="B624" s="228"/>
      <c r="C624" s="228"/>
      <c r="D624" s="228"/>
      <c r="E624" s="228"/>
      <c r="F624" s="228"/>
      <c r="G624" s="228"/>
      <c r="H624" s="228"/>
      <c r="I624" s="228"/>
      <c r="J624" s="228"/>
      <c r="K624" s="228"/>
      <c r="L624" s="228"/>
      <c r="M624" s="228"/>
      <c r="N624" s="228"/>
      <c r="O624" s="228"/>
      <c r="P624" s="228"/>
      <c r="Q624" s="228"/>
      <c r="R624" s="228"/>
      <c r="S624" s="228"/>
      <c r="T624" s="228"/>
      <c r="U624" s="228"/>
      <c r="V624" s="228"/>
      <c r="W624" s="228"/>
      <c r="X624" s="228"/>
      <c r="Y624" s="228"/>
      <c r="Z624" s="228"/>
      <c r="AA624" s="228"/>
      <c r="AB624" s="228"/>
    </row>
    <row r="625" spans="1:28" ht="15">
      <c r="A625" s="228"/>
      <c r="B625" s="228"/>
      <c r="C625" s="228"/>
      <c r="D625" s="228"/>
      <c r="E625" s="228"/>
      <c r="F625" s="228"/>
      <c r="G625" s="228"/>
      <c r="H625" s="228"/>
      <c r="I625" s="228"/>
      <c r="J625" s="228"/>
      <c r="K625" s="228"/>
      <c r="L625" s="228"/>
      <c r="M625" s="228"/>
      <c r="N625" s="228"/>
      <c r="O625" s="228"/>
      <c r="P625" s="228"/>
      <c r="Q625" s="228"/>
      <c r="R625" s="228"/>
      <c r="S625" s="228"/>
      <c r="T625" s="228"/>
      <c r="U625" s="228"/>
      <c r="V625" s="228"/>
      <c r="W625" s="228"/>
      <c r="X625" s="228"/>
      <c r="Y625" s="228"/>
      <c r="Z625" s="228"/>
      <c r="AA625" s="228"/>
      <c r="AB625" s="228"/>
    </row>
    <row r="626" spans="1:28" ht="15">
      <c r="A626" s="228"/>
      <c r="B626" s="228"/>
      <c r="C626" s="228"/>
      <c r="D626" s="228"/>
      <c r="E626" s="228"/>
      <c r="F626" s="228"/>
      <c r="G626" s="228"/>
      <c r="H626" s="228"/>
      <c r="I626" s="228"/>
      <c r="J626" s="228"/>
      <c r="K626" s="228"/>
      <c r="L626" s="228"/>
      <c r="M626" s="228"/>
      <c r="N626" s="228"/>
      <c r="O626" s="228"/>
      <c r="P626" s="228"/>
      <c r="Q626" s="228"/>
      <c r="R626" s="228"/>
      <c r="S626" s="228"/>
      <c r="T626" s="228"/>
      <c r="U626" s="228"/>
      <c r="V626" s="228"/>
      <c r="W626" s="228"/>
      <c r="X626" s="228"/>
      <c r="Y626" s="228"/>
      <c r="Z626" s="228"/>
      <c r="AA626" s="228"/>
      <c r="AB626" s="228"/>
    </row>
    <row r="627" spans="1:28" ht="15">
      <c r="A627" s="228"/>
      <c r="B627" s="228"/>
      <c r="C627" s="228"/>
      <c r="D627" s="228"/>
      <c r="E627" s="228"/>
      <c r="F627" s="228"/>
      <c r="G627" s="228"/>
      <c r="H627" s="228"/>
      <c r="I627" s="228"/>
      <c r="J627" s="228"/>
      <c r="K627" s="228"/>
      <c r="L627" s="228"/>
      <c r="M627" s="228"/>
      <c r="N627" s="228"/>
      <c r="O627" s="228"/>
      <c r="P627" s="228"/>
      <c r="Q627" s="228"/>
      <c r="R627" s="228"/>
      <c r="S627" s="228"/>
      <c r="T627" s="228"/>
      <c r="U627" s="228"/>
      <c r="V627" s="228"/>
      <c r="W627" s="228"/>
      <c r="X627" s="228"/>
      <c r="Y627" s="228"/>
      <c r="Z627" s="228"/>
      <c r="AA627" s="228"/>
      <c r="AB627" s="228"/>
    </row>
    <row r="628" spans="1:28" ht="15">
      <c r="A628" s="228"/>
      <c r="B628" s="228"/>
      <c r="C628" s="228"/>
      <c r="D628" s="228"/>
      <c r="E628" s="228"/>
      <c r="F628" s="228"/>
      <c r="G628" s="228"/>
      <c r="H628" s="228"/>
      <c r="I628" s="228"/>
      <c r="J628" s="228"/>
      <c r="K628" s="228"/>
      <c r="L628" s="228"/>
      <c r="M628" s="228"/>
      <c r="N628" s="228"/>
      <c r="O628" s="228"/>
      <c r="P628" s="228"/>
      <c r="Q628" s="228"/>
      <c r="R628" s="228"/>
      <c r="S628" s="228"/>
      <c r="T628" s="228"/>
      <c r="U628" s="228"/>
      <c r="V628" s="228"/>
      <c r="W628" s="228"/>
      <c r="X628" s="228"/>
      <c r="Y628" s="228"/>
      <c r="Z628" s="228"/>
      <c r="AA628" s="228"/>
      <c r="AB628" s="228"/>
    </row>
    <row r="629" spans="1:28" ht="15">
      <c r="A629" s="228"/>
      <c r="B629" s="228"/>
      <c r="C629" s="228"/>
      <c r="D629" s="228"/>
      <c r="E629" s="228"/>
      <c r="F629" s="228"/>
      <c r="G629" s="228"/>
      <c r="H629" s="228"/>
      <c r="I629" s="228"/>
      <c r="J629" s="228"/>
      <c r="K629" s="228"/>
      <c r="L629" s="228"/>
      <c r="M629" s="228"/>
      <c r="N629" s="228"/>
      <c r="O629" s="228"/>
      <c r="P629" s="228"/>
      <c r="Q629" s="228"/>
      <c r="R629" s="228"/>
      <c r="S629" s="228"/>
      <c r="T629" s="228"/>
      <c r="U629" s="228"/>
      <c r="V629" s="228"/>
      <c r="W629" s="228"/>
      <c r="X629" s="228"/>
      <c r="Y629" s="228"/>
      <c r="Z629" s="228"/>
      <c r="AA629" s="228"/>
      <c r="AB629" s="228"/>
    </row>
    <row r="630" spans="1:28" ht="15">
      <c r="A630" s="228"/>
      <c r="B630" s="228"/>
      <c r="C630" s="228"/>
      <c r="D630" s="228"/>
      <c r="E630" s="228"/>
      <c r="F630" s="228"/>
      <c r="G630" s="228"/>
      <c r="H630" s="228"/>
      <c r="I630" s="228"/>
      <c r="J630" s="228"/>
      <c r="K630" s="228"/>
      <c r="L630" s="228"/>
      <c r="M630" s="228"/>
      <c r="N630" s="228"/>
      <c r="O630" s="228"/>
      <c r="P630" s="228"/>
      <c r="Q630" s="228"/>
      <c r="R630" s="228"/>
      <c r="S630" s="228"/>
      <c r="T630" s="228"/>
      <c r="U630" s="228"/>
      <c r="V630" s="228"/>
      <c r="W630" s="228"/>
      <c r="X630" s="228"/>
      <c r="Y630" s="228"/>
      <c r="Z630" s="228"/>
      <c r="AA630" s="228"/>
      <c r="AB630" s="228"/>
    </row>
    <row r="631" spans="1:28" ht="15">
      <c r="A631" s="228"/>
      <c r="B631" s="228"/>
      <c r="C631" s="228"/>
      <c r="D631" s="228"/>
      <c r="E631" s="228"/>
      <c r="F631" s="228"/>
      <c r="G631" s="228"/>
      <c r="H631" s="228"/>
      <c r="I631" s="228"/>
      <c r="J631" s="228"/>
      <c r="K631" s="228"/>
      <c r="L631" s="228"/>
      <c r="M631" s="228"/>
      <c r="N631" s="228"/>
      <c r="O631" s="228"/>
      <c r="P631" s="228"/>
      <c r="Q631" s="228"/>
      <c r="R631" s="228"/>
      <c r="S631" s="228"/>
      <c r="T631" s="228"/>
      <c r="U631" s="228"/>
      <c r="V631" s="228"/>
      <c r="W631" s="228"/>
      <c r="X631" s="228"/>
      <c r="Y631" s="228"/>
      <c r="Z631" s="228"/>
      <c r="AA631" s="228"/>
      <c r="AB631" s="228"/>
    </row>
    <row r="632" spans="1:28" ht="15">
      <c r="A632" s="228"/>
      <c r="B632" s="228"/>
      <c r="C632" s="228"/>
      <c r="D632" s="228"/>
      <c r="E632" s="228"/>
      <c r="F632" s="228"/>
      <c r="G632" s="228"/>
      <c r="H632" s="228"/>
      <c r="I632" s="228"/>
      <c r="J632" s="228"/>
      <c r="K632" s="228"/>
      <c r="L632" s="228"/>
      <c r="M632" s="228"/>
      <c r="N632" s="228"/>
      <c r="O632" s="228"/>
      <c r="P632" s="228"/>
      <c r="Q632" s="228"/>
      <c r="R632" s="228"/>
      <c r="S632" s="228"/>
      <c r="T632" s="228"/>
      <c r="U632" s="228"/>
      <c r="V632" s="228"/>
      <c r="W632" s="228"/>
      <c r="X632" s="228"/>
      <c r="Y632" s="228"/>
      <c r="Z632" s="228"/>
      <c r="AA632" s="228"/>
      <c r="AB632" s="228"/>
    </row>
    <row r="633" spans="1:28" ht="15">
      <c r="A633" s="228"/>
      <c r="B633" s="228"/>
      <c r="C633" s="228"/>
      <c r="D633" s="228"/>
      <c r="E633" s="228"/>
      <c r="F633" s="228"/>
      <c r="G633" s="228"/>
      <c r="H633" s="228"/>
      <c r="I633" s="228"/>
      <c r="J633" s="228"/>
      <c r="K633" s="228"/>
      <c r="L633" s="228"/>
      <c r="M633" s="228"/>
      <c r="N633" s="228"/>
      <c r="O633" s="228"/>
      <c r="P633" s="228"/>
      <c r="Q633" s="228"/>
      <c r="R633" s="228"/>
      <c r="S633" s="228"/>
      <c r="T633" s="228"/>
      <c r="U633" s="228"/>
      <c r="V633" s="228"/>
      <c r="W633" s="228"/>
      <c r="X633" s="228"/>
      <c r="Y633" s="228"/>
      <c r="Z633" s="228"/>
      <c r="AA633" s="228"/>
      <c r="AB633" s="228"/>
    </row>
    <row r="634" spans="1:28" ht="15">
      <c r="A634" s="228"/>
      <c r="B634" s="228"/>
      <c r="C634" s="228"/>
      <c r="D634" s="228"/>
      <c r="E634" s="228"/>
      <c r="F634" s="228"/>
      <c r="G634" s="228"/>
      <c r="H634" s="228"/>
      <c r="I634" s="228"/>
      <c r="J634" s="228"/>
      <c r="K634" s="228"/>
      <c r="L634" s="228"/>
      <c r="M634" s="228"/>
      <c r="N634" s="228"/>
      <c r="O634" s="228"/>
      <c r="P634" s="228"/>
      <c r="Q634" s="228"/>
      <c r="R634" s="228"/>
      <c r="S634" s="228"/>
      <c r="T634" s="228"/>
      <c r="U634" s="228"/>
      <c r="V634" s="228"/>
      <c r="W634" s="228"/>
      <c r="X634" s="228"/>
      <c r="Y634" s="228"/>
      <c r="Z634" s="228"/>
      <c r="AA634" s="228"/>
      <c r="AB634" s="228"/>
    </row>
    <row r="635" spans="1:28" ht="15">
      <c r="A635" s="228"/>
      <c r="B635" s="228"/>
      <c r="C635" s="228"/>
      <c r="D635" s="228"/>
      <c r="E635" s="228"/>
      <c r="F635" s="228"/>
      <c r="G635" s="228"/>
      <c r="H635" s="228"/>
      <c r="I635" s="228"/>
      <c r="J635" s="228"/>
      <c r="K635" s="228"/>
      <c r="L635" s="228"/>
      <c r="M635" s="228"/>
      <c r="N635" s="228"/>
      <c r="O635" s="228"/>
      <c r="P635" s="228"/>
      <c r="Q635" s="228"/>
      <c r="R635" s="228"/>
      <c r="S635" s="228"/>
      <c r="T635" s="228"/>
      <c r="U635" s="228"/>
      <c r="V635" s="228"/>
      <c r="W635" s="228"/>
      <c r="X635" s="228"/>
      <c r="Y635" s="228"/>
      <c r="Z635" s="228"/>
      <c r="AA635" s="228"/>
      <c r="AB635" s="228"/>
    </row>
    <row r="636" spans="1:28" ht="15">
      <c r="A636" s="228"/>
      <c r="B636" s="228"/>
      <c r="C636" s="228"/>
      <c r="D636" s="228"/>
      <c r="E636" s="228"/>
      <c r="F636" s="228"/>
      <c r="G636" s="228"/>
      <c r="H636" s="228"/>
      <c r="I636" s="228"/>
      <c r="J636" s="228"/>
      <c r="K636" s="228"/>
      <c r="L636" s="228"/>
      <c r="M636" s="228"/>
      <c r="N636" s="228"/>
      <c r="O636" s="228"/>
      <c r="P636" s="228"/>
      <c r="Q636" s="228"/>
      <c r="R636" s="228"/>
      <c r="S636" s="228"/>
      <c r="T636" s="228"/>
      <c r="U636" s="228"/>
      <c r="V636" s="228"/>
      <c r="W636" s="228"/>
      <c r="X636" s="228"/>
      <c r="Y636" s="228"/>
      <c r="Z636" s="228"/>
      <c r="AA636" s="228"/>
      <c r="AB636" s="228"/>
    </row>
    <row r="637" spans="1:28" ht="15">
      <c r="A637" s="228"/>
      <c r="B637" s="228"/>
      <c r="C637" s="228"/>
      <c r="D637" s="228"/>
      <c r="E637" s="228"/>
      <c r="F637" s="228"/>
      <c r="G637" s="228"/>
      <c r="H637" s="228"/>
      <c r="I637" s="228"/>
      <c r="J637" s="228"/>
      <c r="K637" s="228"/>
      <c r="L637" s="228"/>
      <c r="M637" s="228"/>
      <c r="N637" s="228"/>
      <c r="O637" s="228"/>
      <c r="P637" s="228"/>
      <c r="Q637" s="228"/>
      <c r="R637" s="228"/>
      <c r="S637" s="228"/>
      <c r="T637" s="228"/>
      <c r="U637" s="228"/>
      <c r="V637" s="228"/>
      <c r="W637" s="228"/>
      <c r="X637" s="228"/>
      <c r="Y637" s="228"/>
      <c r="Z637" s="228"/>
      <c r="AA637" s="228"/>
      <c r="AB637" s="228"/>
    </row>
    <row r="638" spans="1:28" ht="15">
      <c r="A638" s="228"/>
      <c r="B638" s="228"/>
      <c r="C638" s="228"/>
      <c r="D638" s="228"/>
      <c r="E638" s="228"/>
      <c r="F638" s="228"/>
      <c r="G638" s="228"/>
      <c r="H638" s="228"/>
      <c r="I638" s="228"/>
      <c r="J638" s="228"/>
      <c r="K638" s="228"/>
      <c r="L638" s="228"/>
      <c r="M638" s="228"/>
      <c r="N638" s="228"/>
      <c r="O638" s="228"/>
      <c r="P638" s="228"/>
      <c r="Q638" s="228"/>
      <c r="R638" s="228"/>
      <c r="S638" s="228"/>
      <c r="T638" s="228"/>
      <c r="U638" s="228"/>
      <c r="V638" s="228"/>
      <c r="W638" s="228"/>
      <c r="X638" s="228"/>
      <c r="Y638" s="228"/>
      <c r="Z638" s="228"/>
      <c r="AA638" s="228"/>
      <c r="AB638" s="228"/>
    </row>
    <row r="639" spans="1:28" ht="15">
      <c r="A639" s="228"/>
      <c r="B639" s="228"/>
      <c r="C639" s="228"/>
      <c r="D639" s="228"/>
      <c r="E639" s="228"/>
      <c r="F639" s="228"/>
      <c r="G639" s="228"/>
      <c r="H639" s="228"/>
      <c r="I639" s="228"/>
      <c r="J639" s="228"/>
      <c r="K639" s="228"/>
      <c r="L639" s="228"/>
      <c r="M639" s="228"/>
      <c r="N639" s="228"/>
      <c r="O639" s="228"/>
      <c r="P639" s="228"/>
      <c r="Q639" s="228"/>
      <c r="R639" s="228"/>
      <c r="S639" s="228"/>
      <c r="T639" s="228"/>
      <c r="U639" s="228"/>
      <c r="V639" s="228"/>
      <c r="W639" s="228"/>
      <c r="X639" s="228"/>
      <c r="Y639" s="228"/>
      <c r="Z639" s="228"/>
      <c r="AA639" s="228"/>
      <c r="AB639" s="228"/>
    </row>
    <row r="640" spans="1:28" ht="15">
      <c r="A640" s="228"/>
      <c r="B640" s="228"/>
      <c r="C640" s="228"/>
      <c r="D640" s="228"/>
      <c r="E640" s="228"/>
      <c r="F640" s="228"/>
      <c r="G640" s="228"/>
      <c r="H640" s="228"/>
      <c r="I640" s="228"/>
      <c r="J640" s="228"/>
      <c r="K640" s="228"/>
      <c r="L640" s="228"/>
      <c r="M640" s="228"/>
      <c r="N640" s="228"/>
      <c r="O640" s="228"/>
      <c r="P640" s="228"/>
      <c r="Q640" s="228"/>
      <c r="R640" s="228"/>
      <c r="S640" s="228"/>
      <c r="T640" s="228"/>
      <c r="U640" s="228"/>
      <c r="V640" s="228"/>
      <c r="W640" s="228"/>
      <c r="X640" s="228"/>
      <c r="Y640" s="228"/>
      <c r="Z640" s="228"/>
      <c r="AA640" s="228"/>
      <c r="AB640" s="228"/>
    </row>
    <row r="641" spans="1:28" ht="15">
      <c r="A641" s="228"/>
      <c r="B641" s="228"/>
      <c r="C641" s="228"/>
      <c r="D641" s="228"/>
      <c r="E641" s="228"/>
      <c r="F641" s="228"/>
      <c r="G641" s="228"/>
      <c r="H641" s="228"/>
      <c r="I641" s="228"/>
      <c r="J641" s="228"/>
      <c r="K641" s="228"/>
      <c r="L641" s="228"/>
      <c r="M641" s="228"/>
      <c r="N641" s="228"/>
      <c r="O641" s="228"/>
      <c r="P641" s="228"/>
      <c r="Q641" s="228"/>
      <c r="R641" s="228"/>
      <c r="S641" s="228"/>
      <c r="T641" s="228"/>
      <c r="U641" s="228"/>
      <c r="V641" s="228"/>
      <c r="W641" s="228"/>
      <c r="X641" s="228"/>
      <c r="Y641" s="228"/>
      <c r="Z641" s="228"/>
      <c r="AA641" s="228"/>
      <c r="AB641" s="228"/>
    </row>
    <row r="642" spans="1:28" ht="15">
      <c r="A642" s="228"/>
      <c r="B642" s="228"/>
      <c r="C642" s="228"/>
      <c r="D642" s="228"/>
      <c r="E642" s="228"/>
      <c r="F642" s="228"/>
      <c r="G642" s="228"/>
      <c r="H642" s="228"/>
      <c r="I642" s="228"/>
      <c r="J642" s="228"/>
      <c r="K642" s="228"/>
      <c r="L642" s="228"/>
      <c r="M642" s="228"/>
      <c r="N642" s="228"/>
      <c r="O642" s="228"/>
      <c r="P642" s="228"/>
      <c r="Q642" s="228"/>
      <c r="R642" s="228"/>
      <c r="S642" s="228"/>
      <c r="T642" s="228"/>
      <c r="U642" s="228"/>
      <c r="V642" s="228"/>
      <c r="W642" s="228"/>
      <c r="X642" s="228"/>
      <c r="Y642" s="228"/>
      <c r="Z642" s="228"/>
      <c r="AA642" s="228"/>
      <c r="AB642" s="228"/>
    </row>
    <row r="643" spans="1:28" ht="15">
      <c r="A643" s="228"/>
      <c r="B643" s="228"/>
      <c r="C643" s="228"/>
      <c r="D643" s="228"/>
      <c r="E643" s="228"/>
      <c r="F643" s="228"/>
      <c r="G643" s="228"/>
      <c r="H643" s="228"/>
      <c r="I643" s="228"/>
      <c r="J643" s="228"/>
      <c r="K643" s="228"/>
      <c r="L643" s="228"/>
      <c r="M643" s="228"/>
      <c r="N643" s="228"/>
      <c r="O643" s="228"/>
      <c r="P643" s="228"/>
      <c r="Q643" s="228"/>
      <c r="R643" s="228"/>
      <c r="S643" s="228"/>
      <c r="T643" s="228"/>
      <c r="U643" s="228"/>
      <c r="V643" s="228"/>
      <c r="W643" s="228"/>
      <c r="X643" s="228"/>
      <c r="Y643" s="228"/>
      <c r="Z643" s="228"/>
      <c r="AA643" s="228"/>
      <c r="AB643" s="228"/>
    </row>
    <row r="644" spans="1:28" ht="15">
      <c r="A644" s="228"/>
      <c r="B644" s="228"/>
      <c r="C644" s="228"/>
      <c r="D644" s="228"/>
      <c r="E644" s="228"/>
      <c r="F644" s="228"/>
      <c r="G644" s="228"/>
      <c r="H644" s="228"/>
      <c r="I644" s="228"/>
      <c r="J644" s="228"/>
      <c r="K644" s="228"/>
      <c r="L644" s="228"/>
      <c r="M644" s="228"/>
      <c r="N644" s="228"/>
      <c r="O644" s="228"/>
      <c r="P644" s="228"/>
      <c r="Q644" s="228"/>
      <c r="R644" s="228"/>
      <c r="S644" s="228"/>
      <c r="T644" s="228"/>
      <c r="U644" s="228"/>
      <c r="V644" s="228"/>
      <c r="W644" s="228"/>
      <c r="X644" s="228"/>
      <c r="Y644" s="228"/>
      <c r="Z644" s="228"/>
      <c r="AA644" s="228"/>
      <c r="AB644" s="228"/>
    </row>
    <row r="645" spans="1:28" ht="15">
      <c r="A645" s="228"/>
      <c r="B645" s="228"/>
      <c r="C645" s="228"/>
      <c r="D645" s="228"/>
      <c r="E645" s="228"/>
      <c r="F645" s="228"/>
      <c r="G645" s="228"/>
      <c r="H645" s="228"/>
      <c r="I645" s="228"/>
      <c r="J645" s="228"/>
      <c r="K645" s="228"/>
      <c r="L645" s="228"/>
      <c r="M645" s="228"/>
      <c r="N645" s="228"/>
      <c r="O645" s="228"/>
      <c r="P645" s="228"/>
      <c r="Q645" s="228"/>
      <c r="R645" s="228"/>
      <c r="S645" s="228"/>
      <c r="T645" s="228"/>
      <c r="U645" s="228"/>
      <c r="V645" s="228"/>
      <c r="W645" s="228"/>
      <c r="X645" s="228"/>
      <c r="Y645" s="228"/>
      <c r="Z645" s="228"/>
      <c r="AA645" s="228"/>
      <c r="AB645" s="228"/>
    </row>
    <row r="646" spans="1:28" ht="15">
      <c r="A646" s="228"/>
      <c r="B646" s="228"/>
      <c r="C646" s="228"/>
      <c r="D646" s="228"/>
      <c r="E646" s="228"/>
      <c r="F646" s="228"/>
      <c r="G646" s="228"/>
      <c r="H646" s="228"/>
      <c r="I646" s="228"/>
      <c r="J646" s="228"/>
      <c r="K646" s="228"/>
      <c r="L646" s="228"/>
      <c r="M646" s="228"/>
      <c r="N646" s="228"/>
      <c r="O646" s="228"/>
      <c r="P646" s="228"/>
      <c r="Q646" s="228"/>
      <c r="R646" s="228"/>
      <c r="S646" s="228"/>
      <c r="T646" s="228"/>
      <c r="U646" s="228"/>
      <c r="V646" s="228"/>
      <c r="W646" s="228"/>
      <c r="X646" s="228"/>
      <c r="Y646" s="228"/>
      <c r="Z646" s="228"/>
      <c r="AA646" s="228"/>
      <c r="AB646" s="228"/>
    </row>
    <row r="647" spans="1:28" ht="15">
      <c r="A647" s="228"/>
      <c r="B647" s="228"/>
      <c r="C647" s="228"/>
      <c r="D647" s="228"/>
      <c r="E647" s="228"/>
      <c r="F647" s="228"/>
      <c r="G647" s="228"/>
      <c r="H647" s="228"/>
      <c r="I647" s="228"/>
      <c r="J647" s="228"/>
      <c r="K647" s="228"/>
      <c r="L647" s="228"/>
      <c r="M647" s="228"/>
      <c r="N647" s="228"/>
      <c r="O647" s="228"/>
      <c r="P647" s="228"/>
      <c r="Q647" s="228"/>
      <c r="R647" s="228"/>
      <c r="S647" s="228"/>
      <c r="T647" s="228"/>
      <c r="U647" s="228"/>
      <c r="V647" s="228"/>
      <c r="W647" s="228"/>
      <c r="X647" s="228"/>
      <c r="Y647" s="228"/>
      <c r="Z647" s="228"/>
      <c r="AA647" s="228"/>
      <c r="AB647" s="228"/>
    </row>
    <row r="648" spans="1:28" ht="15">
      <c r="A648" s="228"/>
      <c r="B648" s="228"/>
      <c r="C648" s="228"/>
      <c r="D648" s="228"/>
      <c r="E648" s="228"/>
      <c r="F648" s="228"/>
      <c r="G648" s="228"/>
      <c r="H648" s="228"/>
      <c r="I648" s="228"/>
      <c r="J648" s="228"/>
      <c r="K648" s="228"/>
      <c r="L648" s="228"/>
      <c r="M648" s="228"/>
      <c r="N648" s="228"/>
      <c r="O648" s="228"/>
      <c r="P648" s="228"/>
      <c r="Q648" s="228"/>
      <c r="R648" s="228"/>
      <c r="S648" s="228"/>
      <c r="T648" s="228"/>
      <c r="U648" s="228"/>
      <c r="V648" s="228"/>
      <c r="W648" s="228"/>
      <c r="X648" s="228"/>
      <c r="Y648" s="228"/>
      <c r="Z648" s="228"/>
      <c r="AA648" s="228"/>
      <c r="AB648" s="228"/>
    </row>
    <row r="649" spans="1:28" ht="15">
      <c r="A649" s="228"/>
      <c r="B649" s="228"/>
      <c r="C649" s="228"/>
      <c r="D649" s="228"/>
      <c r="E649" s="228"/>
      <c r="F649" s="228"/>
      <c r="G649" s="228"/>
      <c r="H649" s="228"/>
      <c r="I649" s="228"/>
      <c r="J649" s="228"/>
      <c r="K649" s="228"/>
      <c r="L649" s="228"/>
      <c r="M649" s="228"/>
      <c r="N649" s="228"/>
      <c r="O649" s="228"/>
      <c r="P649" s="228"/>
      <c r="Q649" s="228"/>
      <c r="R649" s="228"/>
      <c r="S649" s="228"/>
      <c r="T649" s="228"/>
      <c r="U649" s="228"/>
      <c r="V649" s="228"/>
      <c r="W649" s="228"/>
      <c r="X649" s="228"/>
      <c r="Y649" s="228"/>
      <c r="Z649" s="228"/>
      <c r="AA649" s="228"/>
      <c r="AB649" s="228"/>
    </row>
    <row r="650" spans="1:28" ht="15">
      <c r="A650" s="228"/>
      <c r="B650" s="228"/>
      <c r="C650" s="228"/>
      <c r="D650" s="228"/>
      <c r="E650" s="228"/>
      <c r="F650" s="228"/>
      <c r="G650" s="228"/>
      <c r="H650" s="228"/>
      <c r="I650" s="228"/>
      <c r="J650" s="228"/>
      <c r="K650" s="228"/>
      <c r="L650" s="228"/>
      <c r="M650" s="228"/>
      <c r="N650" s="228"/>
      <c r="O650" s="228"/>
      <c r="P650" s="228"/>
      <c r="Q650" s="228"/>
      <c r="R650" s="228"/>
      <c r="S650" s="228"/>
      <c r="T650" s="228"/>
      <c r="U650" s="228"/>
      <c r="V650" s="228"/>
      <c r="W650" s="228"/>
      <c r="X650" s="228"/>
      <c r="Y650" s="228"/>
      <c r="Z650" s="228"/>
      <c r="AA650" s="228"/>
      <c r="AB650" s="228"/>
    </row>
    <row r="651" spans="1:28" ht="15">
      <c r="A651" s="228"/>
      <c r="B651" s="228"/>
      <c r="C651" s="228"/>
      <c r="D651" s="228"/>
      <c r="E651" s="228"/>
      <c r="F651" s="228"/>
      <c r="G651" s="228"/>
      <c r="H651" s="228"/>
      <c r="I651" s="228"/>
      <c r="J651" s="228"/>
      <c r="K651" s="228"/>
      <c r="L651" s="228"/>
      <c r="M651" s="228"/>
      <c r="N651" s="228"/>
      <c r="O651" s="228"/>
      <c r="P651" s="228"/>
      <c r="Q651" s="228"/>
      <c r="R651" s="228"/>
      <c r="S651" s="228"/>
      <c r="T651" s="228"/>
      <c r="U651" s="228"/>
      <c r="V651" s="228"/>
      <c r="W651" s="228"/>
      <c r="X651" s="228"/>
      <c r="Y651" s="228"/>
      <c r="Z651" s="228"/>
      <c r="AA651" s="228"/>
      <c r="AB651" s="228"/>
    </row>
    <row r="652" spans="1:28" ht="15">
      <c r="A652" s="228"/>
      <c r="B652" s="228"/>
      <c r="C652" s="228"/>
      <c r="D652" s="228"/>
      <c r="E652" s="228"/>
      <c r="F652" s="228"/>
      <c r="G652" s="228"/>
      <c r="H652" s="228"/>
      <c r="I652" s="228"/>
      <c r="J652" s="228"/>
      <c r="K652" s="228"/>
      <c r="L652" s="228"/>
      <c r="M652" s="228"/>
      <c r="N652" s="228"/>
      <c r="O652" s="228"/>
      <c r="P652" s="228"/>
      <c r="Q652" s="228"/>
      <c r="R652" s="228"/>
      <c r="S652" s="228"/>
      <c r="T652" s="228"/>
      <c r="U652" s="228"/>
      <c r="V652" s="228"/>
      <c r="W652" s="228"/>
      <c r="X652" s="228"/>
      <c r="Y652" s="228"/>
      <c r="Z652" s="228"/>
      <c r="AA652" s="228"/>
      <c r="AB652" s="228"/>
    </row>
    <row r="653" spans="1:28" ht="15">
      <c r="A653" s="228"/>
      <c r="B653" s="228"/>
      <c r="C653" s="228"/>
      <c r="D653" s="228"/>
      <c r="E653" s="228"/>
      <c r="F653" s="228"/>
      <c r="G653" s="228"/>
      <c r="H653" s="228"/>
      <c r="I653" s="228"/>
      <c r="J653" s="228"/>
      <c r="K653" s="228"/>
      <c r="L653" s="228"/>
      <c r="M653" s="228"/>
      <c r="N653" s="228"/>
      <c r="O653" s="228"/>
      <c r="P653" s="228"/>
      <c r="Q653" s="228"/>
      <c r="R653" s="228"/>
      <c r="S653" s="228"/>
      <c r="T653" s="228"/>
      <c r="U653" s="228"/>
      <c r="V653" s="228"/>
      <c r="W653" s="228"/>
      <c r="X653" s="228"/>
      <c r="Y653" s="228"/>
      <c r="Z653" s="228"/>
      <c r="AA653" s="228"/>
      <c r="AB653" s="228"/>
    </row>
    <row r="654" spans="1:28" ht="15">
      <c r="A654" s="228"/>
      <c r="B654" s="228"/>
      <c r="C654" s="228"/>
      <c r="D654" s="228"/>
      <c r="E654" s="228"/>
      <c r="F654" s="228"/>
      <c r="G654" s="228"/>
      <c r="H654" s="228"/>
      <c r="I654" s="228"/>
      <c r="J654" s="228"/>
      <c r="K654" s="228"/>
      <c r="L654" s="228"/>
      <c r="M654" s="228"/>
      <c r="N654" s="228"/>
      <c r="O654" s="228"/>
      <c r="P654" s="228"/>
      <c r="Q654" s="228"/>
      <c r="R654" s="228"/>
      <c r="S654" s="228"/>
      <c r="T654" s="228"/>
      <c r="U654" s="228"/>
      <c r="V654" s="228"/>
      <c r="W654" s="228"/>
      <c r="X654" s="228"/>
      <c r="Y654" s="228"/>
      <c r="Z654" s="228"/>
      <c r="AA654" s="228"/>
      <c r="AB654" s="228"/>
    </row>
    <row r="655" spans="1:28" ht="15">
      <c r="A655" s="228"/>
      <c r="B655" s="228"/>
      <c r="C655" s="228"/>
      <c r="D655" s="228"/>
      <c r="E655" s="228"/>
      <c r="F655" s="228"/>
      <c r="G655" s="228"/>
      <c r="H655" s="228"/>
      <c r="I655" s="228"/>
      <c r="J655" s="228"/>
      <c r="K655" s="228"/>
      <c r="L655" s="228"/>
      <c r="M655" s="228"/>
      <c r="N655" s="228"/>
      <c r="O655" s="228"/>
      <c r="P655" s="228"/>
      <c r="Q655" s="228"/>
      <c r="R655" s="228"/>
      <c r="S655" s="228"/>
      <c r="T655" s="228"/>
      <c r="U655" s="228"/>
      <c r="V655" s="228"/>
      <c r="W655" s="228"/>
      <c r="X655" s="228"/>
      <c r="Y655" s="228"/>
      <c r="Z655" s="228"/>
      <c r="AA655" s="228"/>
      <c r="AB655" s="228"/>
    </row>
    <row r="656" spans="1:28" ht="15">
      <c r="A656" s="228"/>
      <c r="B656" s="228"/>
      <c r="C656" s="228"/>
      <c r="D656" s="228"/>
      <c r="E656" s="228"/>
      <c r="F656" s="228"/>
      <c r="G656" s="228"/>
      <c r="H656" s="228"/>
      <c r="I656" s="228"/>
      <c r="J656" s="228"/>
      <c r="K656" s="228"/>
      <c r="L656" s="228"/>
      <c r="M656" s="228"/>
      <c r="N656" s="228"/>
      <c r="O656" s="228"/>
      <c r="P656" s="228"/>
      <c r="Q656" s="228"/>
      <c r="R656" s="228"/>
      <c r="S656" s="228"/>
      <c r="T656" s="228"/>
      <c r="U656" s="228"/>
      <c r="V656" s="228"/>
      <c r="W656" s="228"/>
      <c r="X656" s="228"/>
      <c r="Y656" s="228"/>
      <c r="Z656" s="228"/>
      <c r="AA656" s="228"/>
      <c r="AB656" s="228"/>
    </row>
    <row r="657" spans="1:28" ht="15">
      <c r="A657" s="228"/>
      <c r="B657" s="228"/>
      <c r="C657" s="228"/>
      <c r="D657" s="228"/>
      <c r="E657" s="228"/>
      <c r="F657" s="228"/>
      <c r="G657" s="228"/>
      <c r="H657" s="228"/>
      <c r="I657" s="228"/>
      <c r="J657" s="228"/>
      <c r="K657" s="228"/>
      <c r="L657" s="228"/>
      <c r="M657" s="228"/>
      <c r="N657" s="228"/>
      <c r="O657" s="228"/>
      <c r="P657" s="228"/>
      <c r="Q657" s="228"/>
      <c r="R657" s="228"/>
      <c r="S657" s="228"/>
      <c r="T657" s="228"/>
      <c r="U657" s="228"/>
      <c r="V657" s="228"/>
      <c r="W657" s="228"/>
      <c r="X657" s="228"/>
      <c r="Y657" s="228"/>
      <c r="Z657" s="228"/>
      <c r="AA657" s="228"/>
      <c r="AB657" s="228"/>
    </row>
    <row r="658" spans="1:28" ht="15">
      <c r="A658" s="228"/>
      <c r="B658" s="228"/>
      <c r="C658" s="228"/>
      <c r="D658" s="228"/>
      <c r="E658" s="228"/>
      <c r="F658" s="228"/>
      <c r="G658" s="228"/>
      <c r="H658" s="228"/>
      <c r="I658" s="228"/>
      <c r="J658" s="228"/>
      <c r="K658" s="228"/>
      <c r="L658" s="228"/>
      <c r="M658" s="228"/>
      <c r="N658" s="228"/>
      <c r="O658" s="228"/>
      <c r="P658" s="228"/>
      <c r="Q658" s="228"/>
      <c r="R658" s="228"/>
      <c r="S658" s="228"/>
      <c r="T658" s="228"/>
      <c r="U658" s="228"/>
      <c r="V658" s="228"/>
      <c r="W658" s="228"/>
      <c r="X658" s="228"/>
      <c r="Y658" s="228"/>
      <c r="Z658" s="228"/>
      <c r="AA658" s="228"/>
      <c r="AB658" s="228"/>
    </row>
    <row r="659" spans="1:28" ht="15">
      <c r="A659" s="228"/>
      <c r="B659" s="228"/>
      <c r="C659" s="228"/>
      <c r="D659" s="228"/>
      <c r="E659" s="228"/>
      <c r="F659" s="228"/>
      <c r="G659" s="228"/>
      <c r="H659" s="228"/>
      <c r="I659" s="228"/>
      <c r="J659" s="228"/>
      <c r="K659" s="228"/>
      <c r="L659" s="228"/>
      <c r="M659" s="228"/>
      <c r="N659" s="228"/>
      <c r="O659" s="228"/>
      <c r="P659" s="228"/>
      <c r="Q659" s="228"/>
      <c r="R659" s="228"/>
      <c r="S659" s="228"/>
      <c r="T659" s="228"/>
      <c r="U659" s="228"/>
      <c r="V659" s="228"/>
      <c r="W659" s="228"/>
      <c r="X659" s="228"/>
      <c r="Y659" s="228"/>
      <c r="Z659" s="228"/>
      <c r="AA659" s="228"/>
      <c r="AB659" s="228"/>
    </row>
    <row r="660" spans="1:28" ht="15">
      <c r="A660" s="228"/>
      <c r="B660" s="228"/>
      <c r="C660" s="228"/>
      <c r="D660" s="228"/>
      <c r="E660" s="228"/>
      <c r="F660" s="228"/>
      <c r="G660" s="228"/>
      <c r="H660" s="228"/>
      <c r="I660" s="228"/>
      <c r="J660" s="228"/>
      <c r="K660" s="228"/>
      <c r="L660" s="228"/>
      <c r="M660" s="228"/>
      <c r="N660" s="228"/>
      <c r="O660" s="228"/>
      <c r="P660" s="228"/>
      <c r="Q660" s="228"/>
      <c r="R660" s="228"/>
      <c r="S660" s="228"/>
      <c r="T660" s="228"/>
      <c r="U660" s="228"/>
      <c r="V660" s="228"/>
      <c r="W660" s="228"/>
      <c r="X660" s="228"/>
      <c r="Y660" s="228"/>
      <c r="Z660" s="228"/>
      <c r="AA660" s="228"/>
      <c r="AB660" s="228"/>
    </row>
    <row r="661" spans="1:28" ht="15">
      <c r="A661" s="228"/>
      <c r="B661" s="228"/>
      <c r="C661" s="228"/>
      <c r="D661" s="228"/>
      <c r="E661" s="228"/>
      <c r="F661" s="228"/>
      <c r="G661" s="228"/>
      <c r="H661" s="228"/>
      <c r="I661" s="228"/>
      <c r="J661" s="228"/>
      <c r="K661" s="228"/>
      <c r="L661" s="228"/>
      <c r="M661" s="228"/>
      <c r="N661" s="228"/>
      <c r="O661" s="228"/>
      <c r="P661" s="228"/>
      <c r="Q661" s="228"/>
      <c r="R661" s="228"/>
      <c r="S661" s="228"/>
      <c r="T661" s="228"/>
      <c r="U661" s="228"/>
      <c r="V661" s="228"/>
      <c r="W661" s="228"/>
      <c r="X661" s="228"/>
      <c r="Y661" s="228"/>
      <c r="Z661" s="228"/>
      <c r="AA661" s="228"/>
      <c r="AB661" s="228"/>
    </row>
    <row r="662" spans="1:28" ht="15">
      <c r="A662" s="228"/>
      <c r="B662" s="228"/>
      <c r="C662" s="228"/>
      <c r="D662" s="228"/>
      <c r="E662" s="228"/>
      <c r="F662" s="228"/>
      <c r="G662" s="228"/>
      <c r="H662" s="228"/>
      <c r="I662" s="228"/>
      <c r="J662" s="228"/>
      <c r="K662" s="228"/>
      <c r="L662" s="228"/>
      <c r="M662" s="228"/>
      <c r="N662" s="228"/>
      <c r="O662" s="228"/>
      <c r="P662" s="228"/>
      <c r="Q662" s="228"/>
      <c r="R662" s="228"/>
      <c r="S662" s="228"/>
      <c r="T662" s="228"/>
      <c r="U662" s="228"/>
      <c r="V662" s="228"/>
      <c r="W662" s="228"/>
      <c r="X662" s="228"/>
      <c r="Y662" s="228"/>
      <c r="Z662" s="228"/>
      <c r="AA662" s="228"/>
      <c r="AB662" s="228"/>
    </row>
    <row r="663" spans="1:28" ht="15">
      <c r="A663" s="228"/>
      <c r="B663" s="228"/>
      <c r="C663" s="228"/>
      <c r="D663" s="228"/>
      <c r="E663" s="228"/>
      <c r="F663" s="228"/>
      <c r="G663" s="228"/>
      <c r="H663" s="228"/>
      <c r="I663" s="228"/>
      <c r="J663" s="228"/>
      <c r="K663" s="228"/>
      <c r="L663" s="228"/>
      <c r="M663" s="228"/>
      <c r="N663" s="228"/>
      <c r="O663" s="228"/>
      <c r="P663" s="228"/>
      <c r="Q663" s="228"/>
      <c r="R663" s="228"/>
      <c r="S663" s="228"/>
      <c r="T663" s="228"/>
      <c r="U663" s="228"/>
      <c r="V663" s="228"/>
      <c r="W663" s="228"/>
      <c r="X663" s="228"/>
      <c r="Y663" s="228"/>
      <c r="Z663" s="228"/>
      <c r="AA663" s="228"/>
      <c r="AB663" s="228"/>
    </row>
    <row r="664" spans="1:28" ht="15">
      <c r="A664" s="228"/>
      <c r="B664" s="228"/>
      <c r="C664" s="228"/>
      <c r="D664" s="228"/>
      <c r="E664" s="228"/>
      <c r="F664" s="228"/>
      <c r="G664" s="228"/>
      <c r="H664" s="228"/>
      <c r="I664" s="228"/>
      <c r="J664" s="228"/>
      <c r="K664" s="228"/>
      <c r="L664" s="228"/>
      <c r="M664" s="228"/>
      <c r="N664" s="228"/>
      <c r="O664" s="228"/>
      <c r="P664" s="228"/>
      <c r="Q664" s="228"/>
      <c r="R664" s="228"/>
      <c r="S664" s="228"/>
      <c r="T664" s="228"/>
      <c r="U664" s="228"/>
      <c r="V664" s="228"/>
      <c r="W664" s="228"/>
      <c r="X664" s="228"/>
      <c r="Y664" s="228"/>
      <c r="Z664" s="228"/>
      <c r="AA664" s="228"/>
      <c r="AB664" s="228"/>
    </row>
    <row r="665" spans="1:28" ht="15">
      <c r="A665" s="228"/>
      <c r="B665" s="228"/>
      <c r="C665" s="228"/>
      <c r="D665" s="228"/>
      <c r="E665" s="228"/>
      <c r="F665" s="228"/>
      <c r="G665" s="228"/>
      <c r="H665" s="228"/>
      <c r="I665" s="228"/>
      <c r="J665" s="228"/>
      <c r="K665" s="228"/>
      <c r="L665" s="228"/>
      <c r="M665" s="228"/>
      <c r="N665" s="228"/>
      <c r="O665" s="228"/>
      <c r="P665" s="228"/>
      <c r="Q665" s="228"/>
      <c r="R665" s="228"/>
      <c r="S665" s="228"/>
      <c r="T665" s="228"/>
      <c r="U665" s="228"/>
      <c r="V665" s="228"/>
      <c r="W665" s="228"/>
      <c r="X665" s="228"/>
      <c r="Y665" s="228"/>
      <c r="Z665" s="228"/>
      <c r="AA665" s="228"/>
      <c r="AB665" s="228"/>
    </row>
    <row r="666" spans="1:28" ht="15">
      <c r="A666" s="228"/>
      <c r="B666" s="228"/>
      <c r="C666" s="228"/>
      <c r="D666" s="228"/>
      <c r="E666" s="228"/>
      <c r="F666" s="228"/>
      <c r="G666" s="228"/>
      <c r="H666" s="228"/>
      <c r="I666" s="228"/>
      <c r="J666" s="228"/>
      <c r="K666" s="228"/>
      <c r="L666" s="228"/>
      <c r="M666" s="228"/>
      <c r="N666" s="228"/>
      <c r="O666" s="228"/>
      <c r="P666" s="228"/>
      <c r="Q666" s="228"/>
      <c r="R666" s="228"/>
      <c r="S666" s="228"/>
      <c r="T666" s="228"/>
      <c r="U666" s="228"/>
      <c r="V666" s="228"/>
      <c r="W666" s="228"/>
      <c r="X666" s="228"/>
      <c r="Y666" s="228"/>
      <c r="Z666" s="228"/>
      <c r="AA666" s="228"/>
      <c r="AB666" s="228"/>
    </row>
    <row r="667" spans="1:28" ht="15">
      <c r="A667" s="228"/>
      <c r="B667" s="228"/>
      <c r="C667" s="228"/>
      <c r="D667" s="228"/>
      <c r="E667" s="228"/>
      <c r="F667" s="228"/>
      <c r="G667" s="228"/>
      <c r="H667" s="228"/>
      <c r="I667" s="228"/>
      <c r="J667" s="228"/>
      <c r="K667" s="228"/>
      <c r="L667" s="228"/>
      <c r="M667" s="228"/>
      <c r="N667" s="228"/>
      <c r="O667" s="228"/>
      <c r="P667" s="228"/>
      <c r="Q667" s="228"/>
      <c r="R667" s="228"/>
      <c r="S667" s="228"/>
      <c r="T667" s="228"/>
      <c r="U667" s="228"/>
      <c r="V667" s="228"/>
      <c r="W667" s="228"/>
      <c r="X667" s="228"/>
      <c r="Y667" s="228"/>
      <c r="Z667" s="228"/>
      <c r="AA667" s="228"/>
      <c r="AB667" s="228"/>
    </row>
    <row r="668" spans="1:28" ht="15">
      <c r="A668" s="228"/>
      <c r="B668" s="228"/>
      <c r="C668" s="228"/>
      <c r="D668" s="228"/>
      <c r="E668" s="228"/>
      <c r="F668" s="228"/>
      <c r="G668" s="228"/>
      <c r="H668" s="228"/>
      <c r="I668" s="228"/>
      <c r="J668" s="228"/>
      <c r="K668" s="228"/>
      <c r="L668" s="228"/>
      <c r="M668" s="228"/>
      <c r="N668" s="228"/>
      <c r="O668" s="228"/>
      <c r="P668" s="228"/>
      <c r="Q668" s="228"/>
      <c r="R668" s="228"/>
      <c r="S668" s="228"/>
      <c r="T668" s="228"/>
      <c r="U668" s="228"/>
      <c r="V668" s="228"/>
      <c r="W668" s="228"/>
      <c r="X668" s="228"/>
      <c r="Y668" s="228"/>
      <c r="Z668" s="228"/>
      <c r="AA668" s="228"/>
      <c r="AB668" s="228"/>
    </row>
    <row r="669" spans="1:28" ht="15">
      <c r="A669" s="228"/>
      <c r="B669" s="228"/>
      <c r="C669" s="228"/>
      <c r="D669" s="228"/>
      <c r="E669" s="228"/>
      <c r="F669" s="228"/>
      <c r="G669" s="228"/>
      <c r="H669" s="228"/>
      <c r="I669" s="228"/>
      <c r="J669" s="228"/>
      <c r="K669" s="228"/>
      <c r="L669" s="228"/>
      <c r="M669" s="228"/>
      <c r="N669" s="228"/>
      <c r="O669" s="228"/>
      <c r="P669" s="228"/>
      <c r="Q669" s="228"/>
      <c r="R669" s="228"/>
      <c r="S669" s="228"/>
      <c r="T669" s="228"/>
      <c r="U669" s="228"/>
      <c r="V669" s="228"/>
      <c r="W669" s="228"/>
      <c r="X669" s="228"/>
      <c r="Y669" s="228"/>
      <c r="Z669" s="228"/>
      <c r="AA669" s="228"/>
      <c r="AB669" s="228"/>
    </row>
    <row r="670" spans="1:28" ht="15">
      <c r="A670" s="228"/>
      <c r="B670" s="228"/>
      <c r="C670" s="228"/>
      <c r="D670" s="228"/>
      <c r="E670" s="228"/>
      <c r="F670" s="228"/>
      <c r="G670" s="228"/>
      <c r="H670" s="228"/>
      <c r="I670" s="228"/>
      <c r="J670" s="228"/>
      <c r="K670" s="228"/>
      <c r="L670" s="228"/>
      <c r="M670" s="228"/>
      <c r="N670" s="228"/>
      <c r="O670" s="228"/>
      <c r="P670" s="228"/>
      <c r="Q670" s="228"/>
      <c r="R670" s="228"/>
      <c r="S670" s="228"/>
      <c r="T670" s="228"/>
      <c r="U670" s="228"/>
      <c r="V670" s="228"/>
      <c r="W670" s="228"/>
      <c r="X670" s="228"/>
      <c r="Y670" s="228"/>
      <c r="Z670" s="228"/>
      <c r="AA670" s="228"/>
      <c r="AB670" s="228"/>
    </row>
    <row r="671" spans="1:28" ht="15">
      <c r="A671" s="228"/>
      <c r="B671" s="228"/>
      <c r="C671" s="228"/>
      <c r="D671" s="228"/>
      <c r="E671" s="228"/>
      <c r="F671" s="228"/>
      <c r="G671" s="228"/>
      <c r="H671" s="228"/>
      <c r="I671" s="228"/>
      <c r="J671" s="228"/>
      <c r="K671" s="228"/>
      <c r="L671" s="228"/>
      <c r="M671" s="228"/>
      <c r="N671" s="228"/>
      <c r="O671" s="228"/>
      <c r="P671" s="228"/>
      <c r="Q671" s="228"/>
      <c r="R671" s="228"/>
      <c r="S671" s="228"/>
      <c r="T671" s="228"/>
      <c r="U671" s="228"/>
      <c r="V671" s="228"/>
      <c r="W671" s="228"/>
      <c r="X671" s="228"/>
      <c r="Y671" s="228"/>
      <c r="Z671" s="228"/>
      <c r="AA671" s="228"/>
      <c r="AB671" s="228"/>
    </row>
    <row r="672" spans="1:28" ht="15">
      <c r="A672" s="228"/>
      <c r="B672" s="228"/>
      <c r="C672" s="228"/>
      <c r="D672" s="228"/>
      <c r="E672" s="228"/>
      <c r="F672" s="228"/>
      <c r="G672" s="228"/>
      <c r="H672" s="228"/>
      <c r="I672" s="228"/>
      <c r="J672" s="228"/>
      <c r="K672" s="228"/>
      <c r="L672" s="228"/>
      <c r="M672" s="228"/>
      <c r="N672" s="228"/>
      <c r="O672" s="228"/>
      <c r="P672" s="228"/>
      <c r="Q672" s="228"/>
      <c r="R672" s="228"/>
      <c r="S672" s="228"/>
      <c r="T672" s="228"/>
      <c r="U672" s="228"/>
      <c r="V672" s="228"/>
      <c r="W672" s="228"/>
      <c r="X672" s="228"/>
      <c r="Y672" s="228"/>
      <c r="Z672" s="228"/>
      <c r="AA672" s="228"/>
      <c r="AB672" s="228"/>
    </row>
    <row r="673" spans="1:28" ht="15">
      <c r="A673" s="228"/>
      <c r="B673" s="228"/>
      <c r="C673" s="228"/>
      <c r="D673" s="228"/>
      <c r="E673" s="228"/>
      <c r="F673" s="228"/>
      <c r="G673" s="228"/>
      <c r="H673" s="228"/>
      <c r="I673" s="228"/>
      <c r="J673" s="228"/>
      <c r="K673" s="228"/>
      <c r="L673" s="228"/>
      <c r="M673" s="228"/>
      <c r="N673" s="228"/>
      <c r="O673" s="228"/>
      <c r="P673" s="228"/>
      <c r="Q673" s="228"/>
      <c r="R673" s="228"/>
      <c r="S673" s="228"/>
      <c r="T673" s="228"/>
      <c r="U673" s="228"/>
      <c r="V673" s="228"/>
      <c r="W673" s="228"/>
      <c r="X673" s="228"/>
      <c r="Y673" s="228"/>
      <c r="Z673" s="228"/>
      <c r="AA673" s="228"/>
      <c r="AB673" s="228"/>
    </row>
    <row r="674" spans="1:28" ht="15">
      <c r="A674" s="228"/>
      <c r="B674" s="228"/>
      <c r="C674" s="228"/>
      <c r="D674" s="228"/>
      <c r="E674" s="228"/>
      <c r="F674" s="228"/>
      <c r="G674" s="228"/>
      <c r="H674" s="228"/>
      <c r="I674" s="228"/>
      <c r="J674" s="228"/>
      <c r="K674" s="228"/>
      <c r="L674" s="228"/>
      <c r="M674" s="228"/>
      <c r="N674" s="228"/>
      <c r="O674" s="228"/>
      <c r="P674" s="228"/>
      <c r="Q674" s="228"/>
      <c r="R674" s="228"/>
      <c r="S674" s="228"/>
      <c r="T674" s="228"/>
      <c r="U674" s="228"/>
      <c r="V674" s="228"/>
      <c r="W674" s="228"/>
      <c r="X674" s="228"/>
      <c r="Y674" s="228"/>
      <c r="Z674" s="228"/>
      <c r="AA674" s="228"/>
      <c r="AB674" s="228"/>
    </row>
    <row r="675" spans="1:28" ht="15">
      <c r="A675" s="228"/>
      <c r="B675" s="228"/>
      <c r="C675" s="228"/>
      <c r="D675" s="228"/>
      <c r="E675" s="228"/>
      <c r="F675" s="228"/>
      <c r="G675" s="228"/>
      <c r="H675" s="228"/>
      <c r="I675" s="228"/>
      <c r="J675" s="228"/>
      <c r="K675" s="228"/>
      <c r="L675" s="228"/>
      <c r="M675" s="228"/>
      <c r="N675" s="228"/>
      <c r="O675" s="228"/>
      <c r="P675" s="228"/>
      <c r="Q675" s="228"/>
      <c r="R675" s="228"/>
      <c r="S675" s="228"/>
      <c r="T675" s="228"/>
      <c r="U675" s="228"/>
      <c r="V675" s="228"/>
      <c r="W675" s="228"/>
      <c r="X675" s="228"/>
      <c r="Y675" s="228"/>
      <c r="Z675" s="228"/>
      <c r="AA675" s="228"/>
      <c r="AB675" s="228"/>
    </row>
    <row r="676" spans="1:28" ht="15">
      <c r="A676" s="228"/>
      <c r="B676" s="228"/>
      <c r="C676" s="228"/>
      <c r="D676" s="228"/>
      <c r="E676" s="228"/>
      <c r="F676" s="228"/>
      <c r="G676" s="228"/>
      <c r="H676" s="228"/>
      <c r="I676" s="228"/>
      <c r="J676" s="228"/>
      <c r="K676" s="228"/>
      <c r="L676" s="228"/>
      <c r="M676" s="228"/>
      <c r="N676" s="228"/>
      <c r="O676" s="228"/>
      <c r="P676" s="228"/>
      <c r="Q676" s="228"/>
      <c r="R676" s="228"/>
      <c r="S676" s="228"/>
      <c r="T676" s="228"/>
      <c r="U676" s="228"/>
      <c r="V676" s="228"/>
      <c r="W676" s="228"/>
      <c r="X676" s="228"/>
      <c r="Y676" s="228"/>
      <c r="Z676" s="228"/>
      <c r="AA676" s="228"/>
      <c r="AB676" s="228"/>
    </row>
    <row r="677" spans="1:28" ht="15">
      <c r="A677" s="228"/>
      <c r="B677" s="228"/>
      <c r="C677" s="228"/>
      <c r="D677" s="228"/>
      <c r="E677" s="228"/>
      <c r="F677" s="228"/>
      <c r="G677" s="228"/>
      <c r="H677" s="228"/>
      <c r="I677" s="228"/>
      <c r="J677" s="228"/>
      <c r="K677" s="228"/>
      <c r="L677" s="228"/>
      <c r="M677" s="228"/>
      <c r="N677" s="228"/>
      <c r="O677" s="228"/>
      <c r="P677" s="228"/>
      <c r="Q677" s="228"/>
      <c r="R677" s="228"/>
      <c r="S677" s="228"/>
      <c r="T677" s="228"/>
      <c r="U677" s="228"/>
      <c r="V677" s="228"/>
      <c r="W677" s="228"/>
      <c r="X677" s="228"/>
      <c r="Y677" s="228"/>
      <c r="Z677" s="228"/>
      <c r="AA677" s="228"/>
      <c r="AB677" s="228"/>
    </row>
    <row r="678" spans="1:28" ht="15">
      <c r="A678" s="228"/>
      <c r="B678" s="228"/>
      <c r="C678" s="228"/>
      <c r="D678" s="228"/>
      <c r="E678" s="228"/>
      <c r="F678" s="228"/>
      <c r="G678" s="228"/>
      <c r="H678" s="228"/>
      <c r="I678" s="228"/>
      <c r="J678" s="228"/>
      <c r="K678" s="228"/>
      <c r="L678" s="228"/>
      <c r="M678" s="228"/>
      <c r="N678" s="228"/>
      <c r="O678" s="228"/>
      <c r="P678" s="228"/>
      <c r="Q678" s="228"/>
      <c r="R678" s="228"/>
      <c r="S678" s="228"/>
      <c r="T678" s="228"/>
      <c r="U678" s="228"/>
      <c r="V678" s="228"/>
      <c r="W678" s="228"/>
      <c r="X678" s="228"/>
      <c r="Y678" s="228"/>
      <c r="Z678" s="228"/>
      <c r="AA678" s="228"/>
      <c r="AB678" s="228"/>
    </row>
    <row r="679" spans="1:28" ht="15">
      <c r="A679" s="228"/>
      <c r="B679" s="228"/>
      <c r="C679" s="228"/>
      <c r="D679" s="228"/>
      <c r="E679" s="228"/>
      <c r="F679" s="228"/>
      <c r="G679" s="228"/>
      <c r="H679" s="228"/>
      <c r="I679" s="228"/>
      <c r="J679" s="228"/>
      <c r="K679" s="228"/>
      <c r="L679" s="228"/>
      <c r="M679" s="228"/>
      <c r="N679" s="228"/>
      <c r="O679" s="228"/>
      <c r="P679" s="228"/>
      <c r="Q679" s="228"/>
      <c r="R679" s="228"/>
      <c r="S679" s="228"/>
      <c r="T679" s="228"/>
      <c r="U679" s="228"/>
      <c r="V679" s="228"/>
      <c r="W679" s="228"/>
      <c r="X679" s="228"/>
      <c r="Y679" s="228"/>
      <c r="Z679" s="228"/>
      <c r="AA679" s="228"/>
      <c r="AB679" s="228"/>
    </row>
    <row r="680" spans="1:28" ht="15">
      <c r="A680" s="228"/>
      <c r="B680" s="228"/>
      <c r="C680" s="228"/>
      <c r="D680" s="228"/>
      <c r="E680" s="228"/>
      <c r="F680" s="228"/>
      <c r="G680" s="228"/>
      <c r="H680" s="228"/>
      <c r="I680" s="228"/>
      <c r="J680" s="228"/>
      <c r="K680" s="228"/>
      <c r="L680" s="228"/>
      <c r="M680" s="228"/>
      <c r="N680" s="228"/>
      <c r="O680" s="228"/>
      <c r="P680" s="228"/>
      <c r="Q680" s="228"/>
      <c r="R680" s="228"/>
      <c r="S680" s="228"/>
      <c r="T680" s="228"/>
      <c r="U680" s="228"/>
      <c r="V680" s="228"/>
      <c r="W680" s="228"/>
      <c r="X680" s="228"/>
      <c r="Y680" s="228"/>
      <c r="Z680" s="228"/>
      <c r="AA680" s="228"/>
      <c r="AB680" s="228"/>
    </row>
    <row r="681" spans="1:28" ht="15">
      <c r="A681" s="228"/>
      <c r="B681" s="228"/>
      <c r="C681" s="228"/>
      <c r="D681" s="228"/>
      <c r="E681" s="228"/>
      <c r="F681" s="228"/>
      <c r="G681" s="228"/>
      <c r="H681" s="228"/>
      <c r="I681" s="228"/>
      <c r="J681" s="228"/>
      <c r="K681" s="228"/>
      <c r="L681" s="228"/>
      <c r="M681" s="228"/>
      <c r="N681" s="228"/>
      <c r="O681" s="228"/>
      <c r="P681" s="228"/>
      <c r="Q681" s="228"/>
      <c r="R681" s="228"/>
      <c r="S681" s="228"/>
      <c r="T681" s="228"/>
      <c r="U681" s="228"/>
      <c r="V681" s="228"/>
      <c r="W681" s="228"/>
      <c r="X681" s="228"/>
      <c r="Y681" s="228"/>
      <c r="Z681" s="228"/>
      <c r="AA681" s="228"/>
      <c r="AB681" s="228"/>
    </row>
    <row r="682" spans="1:28" ht="15">
      <c r="A682" s="228"/>
      <c r="B682" s="228"/>
      <c r="C682" s="228"/>
      <c r="D682" s="228"/>
      <c r="E682" s="228"/>
      <c r="F682" s="228"/>
      <c r="G682" s="228"/>
      <c r="H682" s="228"/>
      <c r="I682" s="228"/>
      <c r="J682" s="228"/>
      <c r="K682" s="228"/>
      <c r="L682" s="228"/>
      <c r="M682" s="228"/>
      <c r="N682" s="228"/>
      <c r="O682" s="228"/>
      <c r="P682" s="228"/>
      <c r="Q682" s="228"/>
      <c r="R682" s="228"/>
      <c r="S682" s="228"/>
      <c r="T682" s="228"/>
      <c r="U682" s="228"/>
      <c r="V682" s="228"/>
      <c r="W682" s="228"/>
      <c r="X682" s="228"/>
      <c r="Y682" s="228"/>
      <c r="Z682" s="228"/>
      <c r="AA682" s="228"/>
      <c r="AB682" s="228"/>
    </row>
    <row r="683" spans="1:28" ht="15">
      <c r="A683" s="228"/>
      <c r="B683" s="228"/>
      <c r="C683" s="228"/>
      <c r="D683" s="228"/>
      <c r="E683" s="228"/>
      <c r="F683" s="228"/>
      <c r="G683" s="228"/>
      <c r="H683" s="228"/>
      <c r="I683" s="228"/>
      <c r="J683" s="228"/>
      <c r="K683" s="228"/>
      <c r="L683" s="228"/>
      <c r="M683" s="228"/>
      <c r="N683" s="228"/>
      <c r="O683" s="228"/>
      <c r="P683" s="228"/>
      <c r="Q683" s="228"/>
      <c r="R683" s="228"/>
      <c r="S683" s="228"/>
      <c r="T683" s="228"/>
      <c r="U683" s="228"/>
      <c r="V683" s="228"/>
      <c r="W683" s="228"/>
      <c r="X683" s="228"/>
      <c r="Y683" s="228"/>
      <c r="Z683" s="228"/>
      <c r="AA683" s="228"/>
      <c r="AB683" s="228"/>
    </row>
    <row r="684" spans="1:28" ht="15">
      <c r="A684" s="228"/>
      <c r="B684" s="228"/>
      <c r="C684" s="228"/>
      <c r="D684" s="228"/>
      <c r="E684" s="228"/>
      <c r="F684" s="228"/>
      <c r="G684" s="228"/>
      <c r="H684" s="228"/>
      <c r="I684" s="228"/>
      <c r="J684" s="228"/>
      <c r="K684" s="228"/>
      <c r="L684" s="228"/>
      <c r="M684" s="228"/>
      <c r="N684" s="228"/>
      <c r="O684" s="228"/>
      <c r="P684" s="228"/>
      <c r="Q684" s="228"/>
      <c r="R684" s="228"/>
      <c r="S684" s="228"/>
      <c r="T684" s="228"/>
      <c r="U684" s="228"/>
      <c r="V684" s="228"/>
      <c r="W684" s="228"/>
      <c r="X684" s="228"/>
      <c r="Y684" s="228"/>
      <c r="Z684" s="228"/>
      <c r="AA684" s="228"/>
      <c r="AB684" s="228"/>
    </row>
    <row r="685" spans="1:28" ht="15">
      <c r="A685" s="228"/>
      <c r="B685" s="228"/>
      <c r="C685" s="228"/>
      <c r="D685" s="228"/>
      <c r="E685" s="228"/>
      <c r="F685" s="228"/>
      <c r="G685" s="228"/>
      <c r="H685" s="228"/>
      <c r="I685" s="228"/>
      <c r="J685" s="228"/>
      <c r="K685" s="228"/>
      <c r="L685" s="228"/>
      <c r="M685" s="228"/>
      <c r="N685" s="228"/>
      <c r="O685" s="228"/>
      <c r="P685" s="228"/>
      <c r="Q685" s="228"/>
      <c r="R685" s="228"/>
      <c r="S685" s="228"/>
      <c r="T685" s="228"/>
      <c r="U685" s="228"/>
      <c r="V685" s="228"/>
      <c r="W685" s="228"/>
      <c r="X685" s="228"/>
      <c r="Y685" s="228"/>
      <c r="Z685" s="228"/>
      <c r="AA685" s="228"/>
      <c r="AB685" s="228"/>
    </row>
    <row r="686" spans="1:28" ht="15">
      <c r="A686" s="228"/>
      <c r="B686" s="228"/>
      <c r="C686" s="228"/>
      <c r="D686" s="228"/>
      <c r="E686" s="228"/>
      <c r="F686" s="228"/>
      <c r="G686" s="228"/>
      <c r="H686" s="228"/>
      <c r="I686" s="228"/>
      <c r="J686" s="228"/>
      <c r="K686" s="228"/>
      <c r="L686" s="228"/>
      <c r="M686" s="228"/>
      <c r="N686" s="228"/>
      <c r="O686" s="228"/>
      <c r="P686" s="228"/>
      <c r="Q686" s="228"/>
      <c r="R686" s="228"/>
      <c r="S686" s="228"/>
      <c r="T686" s="228"/>
      <c r="U686" s="228"/>
      <c r="V686" s="228"/>
      <c r="W686" s="228"/>
      <c r="X686" s="228"/>
      <c r="Y686" s="228"/>
      <c r="Z686" s="228"/>
      <c r="AA686" s="228"/>
      <c r="AB686" s="228"/>
    </row>
    <row r="687" spans="1:28" ht="15">
      <c r="A687" s="228"/>
      <c r="B687" s="228"/>
      <c r="C687" s="228"/>
      <c r="D687" s="228"/>
      <c r="E687" s="228"/>
      <c r="F687" s="228"/>
      <c r="G687" s="228"/>
      <c r="H687" s="228"/>
      <c r="I687" s="228"/>
      <c r="J687" s="228"/>
      <c r="K687" s="228"/>
      <c r="L687" s="228"/>
      <c r="M687" s="228"/>
      <c r="N687" s="228"/>
      <c r="O687" s="228"/>
      <c r="P687" s="228"/>
      <c r="Q687" s="228"/>
      <c r="R687" s="228"/>
      <c r="S687" s="228"/>
      <c r="T687" s="228"/>
      <c r="U687" s="228"/>
      <c r="V687" s="228"/>
      <c r="W687" s="228"/>
      <c r="X687" s="228"/>
      <c r="Y687" s="228"/>
      <c r="Z687" s="228"/>
      <c r="AA687" s="228"/>
      <c r="AB687" s="228"/>
    </row>
    <row r="688" spans="1:28" ht="15">
      <c r="A688" s="228"/>
      <c r="B688" s="228"/>
      <c r="C688" s="228"/>
      <c r="D688" s="228"/>
      <c r="E688" s="228"/>
      <c r="F688" s="228"/>
      <c r="G688" s="228"/>
      <c r="H688" s="228"/>
      <c r="I688" s="228"/>
      <c r="J688" s="228"/>
      <c r="K688" s="228"/>
      <c r="L688" s="228"/>
      <c r="M688" s="228"/>
      <c r="N688" s="228"/>
      <c r="O688" s="228"/>
      <c r="P688" s="228"/>
      <c r="Q688" s="228"/>
      <c r="R688" s="228"/>
      <c r="S688" s="228"/>
      <c r="T688" s="228"/>
      <c r="U688" s="228"/>
      <c r="V688" s="228"/>
      <c r="W688" s="228"/>
      <c r="X688" s="228"/>
      <c r="Y688" s="228"/>
      <c r="Z688" s="228"/>
      <c r="AA688" s="228"/>
      <c r="AB688" s="228"/>
    </row>
    <row r="689" spans="1:28" ht="15">
      <c r="A689" s="228"/>
      <c r="B689" s="228"/>
      <c r="C689" s="228"/>
      <c r="D689" s="228"/>
      <c r="E689" s="228"/>
      <c r="F689" s="228"/>
      <c r="G689" s="228"/>
      <c r="H689" s="228"/>
      <c r="I689" s="228"/>
      <c r="J689" s="228"/>
      <c r="K689" s="228"/>
      <c r="L689" s="228"/>
      <c r="M689" s="228"/>
      <c r="N689" s="228"/>
      <c r="O689" s="228"/>
      <c r="P689" s="228"/>
      <c r="Q689" s="228"/>
      <c r="R689" s="228"/>
      <c r="S689" s="228"/>
      <c r="T689" s="228"/>
      <c r="U689" s="228"/>
      <c r="V689" s="228"/>
      <c r="W689" s="228"/>
      <c r="X689" s="228"/>
      <c r="Y689" s="228"/>
      <c r="Z689" s="228"/>
      <c r="AA689" s="228"/>
      <c r="AB689" s="228"/>
    </row>
    <row r="690" spans="1:28" ht="15">
      <c r="A690" s="228"/>
      <c r="B690" s="228"/>
      <c r="C690" s="228"/>
      <c r="D690" s="228"/>
      <c r="E690" s="228"/>
      <c r="F690" s="228"/>
      <c r="G690" s="228"/>
      <c r="H690" s="228"/>
      <c r="I690" s="228"/>
      <c r="J690" s="228"/>
      <c r="K690" s="228"/>
      <c r="L690" s="228"/>
      <c r="M690" s="228"/>
      <c r="N690" s="228"/>
      <c r="O690" s="228"/>
      <c r="P690" s="228"/>
      <c r="Q690" s="228"/>
      <c r="R690" s="228"/>
      <c r="S690" s="228"/>
      <c r="T690" s="228"/>
      <c r="U690" s="228"/>
      <c r="V690" s="228"/>
      <c r="W690" s="228"/>
      <c r="X690" s="228"/>
      <c r="Y690" s="228"/>
      <c r="Z690" s="228"/>
      <c r="AA690" s="228"/>
      <c r="AB690" s="228"/>
    </row>
    <row r="691" spans="1:28" ht="15">
      <c r="A691" s="228"/>
      <c r="B691" s="228"/>
      <c r="C691" s="228"/>
      <c r="D691" s="228"/>
      <c r="E691" s="228"/>
      <c r="F691" s="228"/>
      <c r="G691" s="228"/>
      <c r="H691" s="228"/>
      <c r="I691" s="228"/>
      <c r="J691" s="228"/>
      <c r="K691" s="228"/>
      <c r="L691" s="228"/>
      <c r="M691" s="228"/>
      <c r="N691" s="228"/>
      <c r="O691" s="228"/>
      <c r="P691" s="228"/>
      <c r="Q691" s="228"/>
      <c r="R691" s="228"/>
      <c r="S691" s="228"/>
      <c r="T691" s="228"/>
      <c r="U691" s="228"/>
      <c r="V691" s="228"/>
      <c r="W691" s="228"/>
      <c r="X691" s="228"/>
      <c r="Y691" s="228"/>
      <c r="Z691" s="228"/>
      <c r="AA691" s="228"/>
      <c r="AB691" s="228"/>
    </row>
    <row r="692" spans="1:28" ht="15">
      <c r="A692" s="228"/>
      <c r="B692" s="228"/>
      <c r="C692" s="228"/>
      <c r="D692" s="228"/>
      <c r="E692" s="228"/>
      <c r="F692" s="228"/>
      <c r="G692" s="228"/>
      <c r="H692" s="228"/>
      <c r="I692" s="228"/>
      <c r="J692" s="228"/>
      <c r="K692" s="228"/>
      <c r="L692" s="228"/>
      <c r="M692" s="228"/>
      <c r="N692" s="228"/>
      <c r="O692" s="228"/>
      <c r="P692" s="228"/>
      <c r="Q692" s="228"/>
      <c r="R692" s="228"/>
      <c r="S692" s="228"/>
      <c r="T692" s="228"/>
      <c r="U692" s="228"/>
      <c r="V692" s="228"/>
      <c r="W692" s="228"/>
      <c r="X692" s="228"/>
      <c r="Y692" s="228"/>
      <c r="Z692" s="228"/>
      <c r="AA692" s="228"/>
      <c r="AB692" s="228"/>
    </row>
    <row r="693" spans="1:28" ht="15">
      <c r="A693" s="228"/>
      <c r="B693" s="228"/>
      <c r="C693" s="228"/>
      <c r="D693" s="228"/>
      <c r="E693" s="228"/>
      <c r="F693" s="228"/>
      <c r="G693" s="228"/>
      <c r="H693" s="228"/>
      <c r="I693" s="228"/>
      <c r="J693" s="228"/>
      <c r="K693" s="228"/>
      <c r="L693" s="228"/>
      <c r="M693" s="228"/>
      <c r="N693" s="228"/>
      <c r="O693" s="228"/>
      <c r="P693" s="228"/>
      <c r="Q693" s="228"/>
      <c r="R693" s="228"/>
      <c r="S693" s="228"/>
      <c r="T693" s="228"/>
      <c r="U693" s="228"/>
      <c r="V693" s="228"/>
      <c r="W693" s="228"/>
      <c r="X693" s="228"/>
      <c r="Y693" s="228"/>
      <c r="Z693" s="228"/>
      <c r="AA693" s="228"/>
      <c r="AB693" s="228"/>
    </row>
    <row r="694" spans="1:28" ht="15">
      <c r="A694" s="228"/>
      <c r="B694" s="228"/>
      <c r="C694" s="228"/>
      <c r="D694" s="228"/>
      <c r="E694" s="228"/>
      <c r="F694" s="228"/>
      <c r="G694" s="228"/>
      <c r="H694" s="228"/>
      <c r="I694" s="228"/>
      <c r="J694" s="228"/>
      <c r="K694" s="228"/>
      <c r="L694" s="228"/>
      <c r="M694" s="228"/>
      <c r="N694" s="228"/>
      <c r="O694" s="228"/>
      <c r="P694" s="228"/>
      <c r="Q694" s="228"/>
      <c r="R694" s="228"/>
      <c r="S694" s="228"/>
      <c r="T694" s="228"/>
      <c r="U694" s="228"/>
      <c r="V694" s="228"/>
      <c r="W694" s="228"/>
      <c r="X694" s="228"/>
      <c r="Y694" s="228"/>
      <c r="Z694" s="228"/>
      <c r="AA694" s="228"/>
      <c r="AB694" s="228"/>
    </row>
    <row r="695" spans="1:28" ht="15">
      <c r="A695" s="228"/>
      <c r="B695" s="228"/>
      <c r="C695" s="228"/>
      <c r="D695" s="228"/>
      <c r="E695" s="228"/>
      <c r="F695" s="228"/>
      <c r="G695" s="228"/>
      <c r="H695" s="228"/>
      <c r="I695" s="228"/>
      <c r="J695" s="228"/>
      <c r="K695" s="228"/>
      <c r="L695" s="228"/>
      <c r="M695" s="228"/>
      <c r="N695" s="228"/>
      <c r="O695" s="228"/>
      <c r="P695" s="228"/>
      <c r="Q695" s="228"/>
      <c r="R695" s="228"/>
      <c r="S695" s="228"/>
      <c r="T695" s="228"/>
      <c r="U695" s="228"/>
      <c r="V695" s="228"/>
      <c r="W695" s="228"/>
      <c r="X695" s="228"/>
      <c r="Y695" s="228"/>
      <c r="Z695" s="228"/>
      <c r="AA695" s="228"/>
      <c r="AB695" s="228"/>
    </row>
    <row r="696" spans="1:28" ht="15">
      <c r="A696" s="228"/>
      <c r="B696" s="228"/>
      <c r="C696" s="228"/>
      <c r="D696" s="228"/>
      <c r="E696" s="228"/>
      <c r="F696" s="228"/>
      <c r="G696" s="228"/>
      <c r="H696" s="228"/>
      <c r="I696" s="228"/>
      <c r="J696" s="228"/>
      <c r="K696" s="228"/>
      <c r="L696" s="228"/>
      <c r="M696" s="228"/>
      <c r="N696" s="228"/>
      <c r="O696" s="228"/>
      <c r="P696" s="228"/>
      <c r="Q696" s="228"/>
      <c r="R696" s="228"/>
      <c r="S696" s="228"/>
      <c r="T696" s="228"/>
      <c r="U696" s="228"/>
      <c r="V696" s="228"/>
      <c r="W696" s="228"/>
      <c r="X696" s="228"/>
      <c r="Y696" s="228"/>
      <c r="Z696" s="228"/>
      <c r="AA696" s="228"/>
      <c r="AB696" s="228"/>
    </row>
    <row r="697" spans="1:28" ht="15">
      <c r="A697" s="228"/>
      <c r="B697" s="228"/>
      <c r="C697" s="228"/>
      <c r="D697" s="228"/>
      <c r="E697" s="228"/>
      <c r="F697" s="228"/>
      <c r="G697" s="228"/>
      <c r="H697" s="228"/>
      <c r="I697" s="228"/>
      <c r="J697" s="228"/>
      <c r="K697" s="228"/>
      <c r="L697" s="228"/>
      <c r="M697" s="228"/>
      <c r="N697" s="228"/>
      <c r="O697" s="228"/>
      <c r="P697" s="228"/>
      <c r="Q697" s="228"/>
      <c r="R697" s="228"/>
      <c r="S697" s="228"/>
      <c r="T697" s="228"/>
      <c r="U697" s="228"/>
      <c r="V697" s="228"/>
      <c r="W697" s="228"/>
      <c r="X697" s="228"/>
      <c r="Y697" s="228"/>
      <c r="Z697" s="228"/>
      <c r="AA697" s="228"/>
      <c r="AB697" s="228"/>
    </row>
    <row r="698" spans="1:28" ht="15">
      <c r="A698" s="228"/>
      <c r="B698" s="228"/>
      <c r="C698" s="228"/>
      <c r="D698" s="228"/>
      <c r="E698" s="228"/>
      <c r="F698" s="228"/>
      <c r="G698" s="228"/>
      <c r="H698" s="228"/>
      <c r="I698" s="228"/>
      <c r="J698" s="228"/>
      <c r="K698" s="228"/>
      <c r="L698" s="228"/>
      <c r="M698" s="228"/>
      <c r="N698" s="228"/>
      <c r="O698" s="228"/>
      <c r="P698" s="228"/>
      <c r="Q698" s="228"/>
      <c r="R698" s="228"/>
      <c r="S698" s="228"/>
      <c r="T698" s="228"/>
      <c r="U698" s="228"/>
      <c r="V698" s="228"/>
      <c r="W698" s="228"/>
      <c r="X698" s="228"/>
      <c r="Y698" s="228"/>
      <c r="Z698" s="228"/>
      <c r="AA698" s="228"/>
      <c r="AB698" s="228"/>
    </row>
    <row r="699" spans="1:28" ht="15">
      <c r="A699" s="228"/>
      <c r="B699" s="228"/>
      <c r="C699" s="228"/>
      <c r="D699" s="228"/>
      <c r="E699" s="228"/>
      <c r="F699" s="228"/>
      <c r="G699" s="228"/>
      <c r="H699" s="228"/>
      <c r="I699" s="228"/>
      <c r="J699" s="228"/>
      <c r="K699" s="228"/>
      <c r="L699" s="228"/>
      <c r="M699" s="228"/>
      <c r="N699" s="228"/>
      <c r="O699" s="228"/>
      <c r="P699" s="228"/>
      <c r="Q699" s="228"/>
      <c r="R699" s="228"/>
      <c r="S699" s="228"/>
      <c r="T699" s="228"/>
      <c r="U699" s="228"/>
      <c r="V699" s="228"/>
      <c r="W699" s="228"/>
      <c r="X699" s="228"/>
      <c r="Y699" s="228"/>
      <c r="Z699" s="228"/>
      <c r="AA699" s="228"/>
      <c r="AB699" s="228"/>
    </row>
    <row r="700" spans="1:28" ht="15">
      <c r="A700" s="228"/>
      <c r="B700" s="228"/>
      <c r="C700" s="228"/>
      <c r="D700" s="228"/>
      <c r="E700" s="228"/>
      <c r="F700" s="228"/>
      <c r="G700" s="228"/>
      <c r="H700" s="228"/>
      <c r="I700" s="228"/>
      <c r="J700" s="228"/>
      <c r="K700" s="228"/>
      <c r="L700" s="228"/>
      <c r="M700" s="228"/>
      <c r="N700" s="228"/>
      <c r="O700" s="228"/>
      <c r="P700" s="228"/>
      <c r="Q700" s="228"/>
      <c r="R700" s="228"/>
      <c r="S700" s="228"/>
      <c r="T700" s="228"/>
      <c r="U700" s="228"/>
      <c r="V700" s="228"/>
      <c r="W700" s="228"/>
      <c r="X700" s="228"/>
      <c r="Y700" s="228"/>
      <c r="Z700" s="228"/>
      <c r="AA700" s="228"/>
      <c r="AB700" s="228"/>
    </row>
    <row r="701" spans="1:28" ht="15">
      <c r="A701" s="228"/>
      <c r="B701" s="228"/>
      <c r="C701" s="228"/>
      <c r="D701" s="228"/>
      <c r="E701" s="228"/>
      <c r="F701" s="228"/>
      <c r="G701" s="228"/>
      <c r="H701" s="228"/>
      <c r="I701" s="228"/>
      <c r="J701" s="228"/>
      <c r="K701" s="228"/>
      <c r="L701" s="228"/>
      <c r="M701" s="228"/>
      <c r="N701" s="228"/>
      <c r="O701" s="228"/>
      <c r="P701" s="228"/>
      <c r="Q701" s="228"/>
      <c r="R701" s="228"/>
      <c r="S701" s="228"/>
      <c r="T701" s="228"/>
      <c r="U701" s="228"/>
      <c r="V701" s="228"/>
      <c r="W701" s="228"/>
      <c r="X701" s="228"/>
      <c r="Y701" s="228"/>
      <c r="Z701" s="228"/>
      <c r="AA701" s="228"/>
      <c r="AB701" s="228"/>
    </row>
    <row r="702" spans="1:28" ht="15">
      <c r="A702" s="228"/>
      <c r="B702" s="228"/>
      <c r="C702" s="228"/>
      <c r="D702" s="228"/>
      <c r="E702" s="228"/>
      <c r="F702" s="228"/>
      <c r="G702" s="228"/>
      <c r="H702" s="228"/>
      <c r="I702" s="228"/>
      <c r="J702" s="228"/>
      <c r="K702" s="228"/>
      <c r="L702" s="228"/>
      <c r="M702" s="228"/>
      <c r="N702" s="228"/>
      <c r="O702" s="228"/>
      <c r="P702" s="228"/>
      <c r="Q702" s="228"/>
      <c r="R702" s="228"/>
      <c r="S702" s="228"/>
      <c r="T702" s="228"/>
      <c r="U702" s="228"/>
      <c r="V702" s="228"/>
      <c r="W702" s="228"/>
      <c r="X702" s="228"/>
      <c r="Y702" s="228"/>
      <c r="Z702" s="228"/>
      <c r="AA702" s="228"/>
      <c r="AB702" s="228"/>
    </row>
    <row r="703" spans="1:28" ht="15">
      <c r="A703" s="228"/>
      <c r="B703" s="228"/>
      <c r="C703" s="228"/>
      <c r="D703" s="228"/>
      <c r="E703" s="228"/>
      <c r="F703" s="228"/>
      <c r="G703" s="228"/>
      <c r="H703" s="228"/>
      <c r="I703" s="228"/>
      <c r="J703" s="228"/>
      <c r="K703" s="228"/>
      <c r="L703" s="228"/>
      <c r="M703" s="228"/>
      <c r="N703" s="228"/>
      <c r="O703" s="228"/>
      <c r="P703" s="228"/>
      <c r="Q703" s="228"/>
      <c r="R703" s="228"/>
      <c r="S703" s="228"/>
      <c r="T703" s="228"/>
      <c r="U703" s="228"/>
      <c r="V703" s="228"/>
      <c r="W703" s="228"/>
      <c r="X703" s="228"/>
      <c r="Y703" s="228"/>
      <c r="Z703" s="228"/>
      <c r="AA703" s="228"/>
      <c r="AB703" s="228"/>
    </row>
    <row r="704" spans="1:28" ht="15">
      <c r="A704" s="228"/>
      <c r="B704" s="228"/>
      <c r="C704" s="228"/>
      <c r="D704" s="228"/>
      <c r="E704" s="228"/>
      <c r="F704" s="228"/>
      <c r="G704" s="228"/>
      <c r="H704" s="228"/>
      <c r="I704" s="228"/>
      <c r="J704" s="228"/>
      <c r="K704" s="228"/>
      <c r="L704" s="228"/>
      <c r="M704" s="228"/>
      <c r="N704" s="228"/>
      <c r="O704" s="228"/>
      <c r="P704" s="228"/>
      <c r="Q704" s="228"/>
      <c r="R704" s="228"/>
      <c r="S704" s="228"/>
      <c r="T704" s="228"/>
      <c r="U704" s="228"/>
      <c r="V704" s="228"/>
      <c r="W704" s="228"/>
      <c r="X704" s="228"/>
      <c r="Y704" s="228"/>
      <c r="Z704" s="228"/>
      <c r="AA704" s="228"/>
      <c r="AB704" s="228"/>
    </row>
    <row r="705" spans="1:28" ht="15">
      <c r="A705" s="228"/>
      <c r="B705" s="228"/>
      <c r="C705" s="228"/>
      <c r="D705" s="228"/>
      <c r="E705" s="228"/>
      <c r="F705" s="228"/>
      <c r="G705" s="228"/>
      <c r="H705" s="228"/>
      <c r="I705" s="228"/>
      <c r="J705" s="228"/>
      <c r="K705" s="228"/>
      <c r="L705" s="228"/>
      <c r="M705" s="228"/>
      <c r="N705" s="228"/>
      <c r="O705" s="228"/>
      <c r="P705" s="228"/>
      <c r="Q705" s="228"/>
      <c r="R705" s="228"/>
      <c r="S705" s="228"/>
      <c r="T705" s="228"/>
      <c r="U705" s="228"/>
      <c r="V705" s="228"/>
      <c r="W705" s="228"/>
      <c r="X705" s="228"/>
      <c r="Y705" s="228"/>
      <c r="Z705" s="228"/>
      <c r="AA705" s="228"/>
      <c r="AB705" s="228"/>
    </row>
    <row r="706" spans="1:28" ht="15">
      <c r="A706" s="228"/>
      <c r="B706" s="228"/>
      <c r="C706" s="228"/>
      <c r="D706" s="228"/>
      <c r="E706" s="228"/>
      <c r="F706" s="228"/>
      <c r="G706" s="228"/>
      <c r="H706" s="228"/>
      <c r="I706" s="228"/>
      <c r="J706" s="228"/>
      <c r="K706" s="228"/>
      <c r="L706" s="228"/>
      <c r="M706" s="228"/>
      <c r="N706" s="228"/>
      <c r="O706" s="228"/>
      <c r="P706" s="228"/>
      <c r="Q706" s="228"/>
      <c r="R706" s="228"/>
      <c r="S706" s="228"/>
      <c r="T706" s="228"/>
      <c r="U706" s="228"/>
      <c r="V706" s="228"/>
      <c r="W706" s="228"/>
      <c r="X706" s="228"/>
      <c r="Y706" s="228"/>
      <c r="Z706" s="228"/>
      <c r="AA706" s="228"/>
      <c r="AB706" s="228"/>
    </row>
    <row r="707" spans="1:28" ht="15">
      <c r="A707" s="228"/>
      <c r="B707" s="228"/>
      <c r="C707" s="228"/>
      <c r="D707" s="228"/>
      <c r="E707" s="228"/>
      <c r="F707" s="228"/>
      <c r="G707" s="228"/>
      <c r="H707" s="228"/>
      <c r="I707" s="228"/>
      <c r="J707" s="228"/>
      <c r="K707" s="228"/>
      <c r="L707" s="228"/>
      <c r="M707" s="228"/>
      <c r="N707" s="228"/>
      <c r="O707" s="228"/>
      <c r="P707" s="228"/>
      <c r="Q707" s="228"/>
      <c r="R707" s="228"/>
      <c r="S707" s="228"/>
      <c r="T707" s="228"/>
      <c r="U707" s="228"/>
      <c r="V707" s="228"/>
      <c r="W707" s="228"/>
      <c r="X707" s="228"/>
      <c r="Y707" s="228"/>
      <c r="Z707" s="228"/>
      <c r="AA707" s="228"/>
      <c r="AB707" s="228"/>
    </row>
    <row r="708" spans="1:28" ht="15">
      <c r="A708" s="228"/>
      <c r="B708" s="228"/>
      <c r="C708" s="228"/>
      <c r="D708" s="228"/>
      <c r="E708" s="228"/>
      <c r="F708" s="228"/>
      <c r="G708" s="228"/>
      <c r="H708" s="228"/>
      <c r="I708" s="228"/>
      <c r="J708" s="228"/>
      <c r="K708" s="228"/>
      <c r="L708" s="228"/>
      <c r="M708" s="228"/>
      <c r="N708" s="228"/>
      <c r="O708" s="228"/>
      <c r="P708" s="228"/>
      <c r="Q708" s="228"/>
      <c r="R708" s="228"/>
      <c r="S708" s="228"/>
      <c r="T708" s="228"/>
      <c r="U708" s="228"/>
      <c r="V708" s="228"/>
      <c r="W708" s="228"/>
      <c r="X708" s="228"/>
      <c r="Y708" s="228"/>
      <c r="Z708" s="228"/>
      <c r="AA708" s="228"/>
      <c r="AB708" s="228"/>
    </row>
    <row r="709" spans="1:28" ht="15">
      <c r="A709" s="228"/>
      <c r="B709" s="228"/>
      <c r="C709" s="228"/>
      <c r="D709" s="228"/>
      <c r="E709" s="228"/>
      <c r="F709" s="228"/>
      <c r="G709" s="228"/>
      <c r="H709" s="228"/>
      <c r="I709" s="228"/>
      <c r="J709" s="228"/>
      <c r="K709" s="228"/>
      <c r="L709" s="228"/>
      <c r="M709" s="228"/>
      <c r="N709" s="228"/>
      <c r="O709" s="228"/>
      <c r="P709" s="228"/>
      <c r="Q709" s="228"/>
      <c r="R709" s="228"/>
      <c r="S709" s="228"/>
      <c r="T709" s="228"/>
      <c r="U709" s="228"/>
      <c r="V709" s="228"/>
      <c r="W709" s="228"/>
      <c r="X709" s="228"/>
      <c r="Y709" s="228"/>
      <c r="Z709" s="228"/>
      <c r="AA709" s="228"/>
      <c r="AB709" s="228"/>
    </row>
    <row r="710" spans="1:28" ht="15">
      <c r="A710" s="228"/>
      <c r="B710" s="228"/>
      <c r="C710" s="228"/>
      <c r="D710" s="228"/>
      <c r="E710" s="228"/>
      <c r="F710" s="228"/>
      <c r="G710" s="228"/>
      <c r="H710" s="228"/>
      <c r="I710" s="228"/>
      <c r="J710" s="228"/>
      <c r="K710" s="228"/>
      <c r="L710" s="228"/>
      <c r="M710" s="228"/>
      <c r="N710" s="228"/>
      <c r="O710" s="228"/>
      <c r="P710" s="228"/>
      <c r="Q710" s="228"/>
      <c r="R710" s="228"/>
      <c r="S710" s="228"/>
      <c r="T710" s="228"/>
      <c r="U710" s="228"/>
      <c r="V710" s="228"/>
      <c r="W710" s="228"/>
      <c r="X710" s="228"/>
      <c r="Y710" s="228"/>
      <c r="Z710" s="228"/>
      <c r="AA710" s="228"/>
      <c r="AB710" s="228"/>
    </row>
    <row r="711" spans="1:28" ht="15">
      <c r="A711" s="228"/>
      <c r="B711" s="228"/>
      <c r="C711" s="228"/>
      <c r="D711" s="228"/>
      <c r="E711" s="228"/>
      <c r="F711" s="228"/>
      <c r="G711" s="228"/>
      <c r="H711" s="228"/>
      <c r="I711" s="228"/>
      <c r="J711" s="228"/>
      <c r="K711" s="228"/>
      <c r="L711" s="228"/>
      <c r="M711" s="228"/>
      <c r="N711" s="228"/>
      <c r="O711" s="228"/>
      <c r="P711" s="228"/>
      <c r="Q711" s="228"/>
      <c r="R711" s="228"/>
      <c r="S711" s="228"/>
      <c r="T711" s="228"/>
      <c r="U711" s="228"/>
      <c r="V711" s="228"/>
      <c r="W711" s="228"/>
      <c r="X711" s="228"/>
      <c r="Y711" s="228"/>
      <c r="Z711" s="228"/>
      <c r="AA711" s="228"/>
      <c r="AB711" s="228"/>
    </row>
    <row r="712" spans="1:28" ht="15">
      <c r="A712" s="228"/>
      <c r="B712" s="228"/>
      <c r="C712" s="228"/>
      <c r="D712" s="228"/>
      <c r="E712" s="228"/>
      <c r="F712" s="228"/>
      <c r="G712" s="228"/>
      <c r="H712" s="228"/>
      <c r="I712" s="228"/>
      <c r="J712" s="228"/>
      <c r="K712" s="228"/>
      <c r="L712" s="228"/>
      <c r="M712" s="228"/>
      <c r="N712" s="228"/>
      <c r="O712" s="228"/>
      <c r="P712" s="228"/>
      <c r="Q712" s="228"/>
      <c r="R712" s="228"/>
      <c r="S712" s="228"/>
      <c r="T712" s="228"/>
      <c r="U712" s="228"/>
      <c r="V712" s="228"/>
      <c r="W712" s="228"/>
      <c r="X712" s="228"/>
      <c r="Y712" s="228"/>
      <c r="Z712" s="228"/>
      <c r="AA712" s="228"/>
      <c r="AB712" s="228"/>
    </row>
    <row r="713" spans="1:28" ht="15">
      <c r="A713" s="228"/>
      <c r="B713" s="228"/>
      <c r="C713" s="228"/>
      <c r="D713" s="228"/>
      <c r="E713" s="228"/>
      <c r="F713" s="228"/>
      <c r="G713" s="228"/>
      <c r="H713" s="228"/>
      <c r="I713" s="228"/>
      <c r="J713" s="228"/>
      <c r="K713" s="228"/>
      <c r="L713" s="228"/>
      <c r="M713" s="228"/>
      <c r="N713" s="228"/>
      <c r="O713" s="228"/>
      <c r="P713" s="228"/>
      <c r="Q713" s="228"/>
      <c r="R713" s="228"/>
      <c r="S713" s="228"/>
      <c r="T713" s="228"/>
      <c r="U713" s="228"/>
      <c r="V713" s="228"/>
      <c r="W713" s="228"/>
      <c r="X713" s="228"/>
      <c r="Y713" s="228"/>
      <c r="Z713" s="228"/>
      <c r="AA713" s="228"/>
      <c r="AB713" s="228"/>
    </row>
    <row r="714" spans="1:28" ht="15">
      <c r="A714" s="228"/>
      <c r="B714" s="228"/>
      <c r="C714" s="228"/>
      <c r="D714" s="228"/>
      <c r="E714" s="228"/>
      <c r="F714" s="228"/>
      <c r="G714" s="228"/>
      <c r="H714" s="228"/>
      <c r="I714" s="228"/>
      <c r="J714" s="228"/>
      <c r="K714" s="228"/>
      <c r="L714" s="228"/>
      <c r="M714" s="228"/>
      <c r="N714" s="228"/>
      <c r="O714" s="228"/>
      <c r="P714" s="228"/>
      <c r="Q714" s="228"/>
      <c r="R714" s="228"/>
      <c r="S714" s="228"/>
      <c r="T714" s="228"/>
      <c r="U714" s="228"/>
      <c r="V714" s="228"/>
      <c r="W714" s="228"/>
      <c r="X714" s="228"/>
      <c r="Y714" s="228"/>
      <c r="Z714" s="228"/>
      <c r="AA714" s="228"/>
      <c r="AB714" s="228"/>
    </row>
    <row r="715" spans="1:28" ht="15">
      <c r="A715" s="228"/>
      <c r="B715" s="228"/>
      <c r="C715" s="228"/>
      <c r="D715" s="228"/>
      <c r="E715" s="228"/>
      <c r="F715" s="228"/>
      <c r="G715" s="228"/>
      <c r="H715" s="228"/>
      <c r="I715" s="228"/>
      <c r="J715" s="228"/>
      <c r="K715" s="228"/>
      <c r="L715" s="228"/>
      <c r="M715" s="228"/>
      <c r="N715" s="228"/>
      <c r="O715" s="228"/>
      <c r="P715" s="228"/>
      <c r="Q715" s="228"/>
      <c r="R715" s="228"/>
      <c r="S715" s="228"/>
      <c r="T715" s="228"/>
      <c r="U715" s="228"/>
      <c r="V715" s="228"/>
      <c r="W715" s="228"/>
      <c r="X715" s="228"/>
      <c r="Y715" s="228"/>
      <c r="Z715" s="228"/>
      <c r="AA715" s="228"/>
      <c r="AB715" s="228"/>
    </row>
    <row r="716" spans="1:28" ht="15">
      <c r="A716" s="228"/>
      <c r="B716" s="228"/>
      <c r="C716" s="228"/>
      <c r="D716" s="228"/>
      <c r="E716" s="228"/>
      <c r="F716" s="228"/>
      <c r="G716" s="228"/>
      <c r="H716" s="228"/>
      <c r="I716" s="228"/>
      <c r="J716" s="228"/>
      <c r="K716" s="228"/>
      <c r="L716" s="228"/>
      <c r="M716" s="228"/>
      <c r="N716" s="228"/>
      <c r="O716" s="228"/>
      <c r="P716" s="228"/>
      <c r="Q716" s="228"/>
      <c r="R716" s="228"/>
      <c r="S716" s="228"/>
      <c r="T716" s="228"/>
      <c r="U716" s="228"/>
      <c r="V716" s="228"/>
      <c r="W716" s="228"/>
      <c r="X716" s="228"/>
      <c r="Y716" s="228"/>
      <c r="Z716" s="228"/>
      <c r="AA716" s="228"/>
      <c r="AB716" s="228"/>
    </row>
    <row r="717" spans="1:28" ht="15">
      <c r="A717" s="228"/>
      <c r="B717" s="228"/>
      <c r="C717" s="228"/>
      <c r="D717" s="228"/>
      <c r="E717" s="228"/>
      <c r="F717" s="228"/>
      <c r="G717" s="228"/>
      <c r="H717" s="228"/>
      <c r="I717" s="228"/>
      <c r="J717" s="228"/>
      <c r="K717" s="228"/>
      <c r="L717" s="228"/>
      <c r="M717" s="228"/>
      <c r="N717" s="228"/>
      <c r="O717" s="228"/>
      <c r="P717" s="228"/>
      <c r="Q717" s="228"/>
      <c r="R717" s="228"/>
      <c r="S717" s="228"/>
      <c r="T717" s="228"/>
      <c r="U717" s="228"/>
      <c r="V717" s="228"/>
      <c r="W717" s="228"/>
      <c r="X717" s="228"/>
      <c r="Y717" s="228"/>
      <c r="Z717" s="228"/>
      <c r="AA717" s="228"/>
      <c r="AB717" s="228"/>
    </row>
    <row r="718" spans="1:28" ht="15">
      <c r="A718" s="228"/>
      <c r="B718" s="228"/>
      <c r="C718" s="228"/>
      <c r="D718" s="228"/>
      <c r="E718" s="228"/>
      <c r="F718" s="228"/>
      <c r="G718" s="228"/>
      <c r="H718" s="228"/>
      <c r="I718" s="228"/>
      <c r="J718" s="228"/>
      <c r="K718" s="228"/>
      <c r="L718" s="228"/>
      <c r="M718" s="228"/>
      <c r="N718" s="228"/>
      <c r="O718" s="228"/>
      <c r="P718" s="228"/>
      <c r="Q718" s="228"/>
      <c r="R718" s="228"/>
      <c r="S718" s="228"/>
      <c r="T718" s="228"/>
      <c r="U718" s="228"/>
      <c r="V718" s="228"/>
      <c r="W718" s="228"/>
      <c r="X718" s="228"/>
      <c r="Y718" s="228"/>
      <c r="Z718" s="228"/>
      <c r="AA718" s="228"/>
      <c r="AB718" s="228"/>
    </row>
    <row r="719" spans="1:28" ht="15">
      <c r="A719" s="228"/>
      <c r="B719" s="228"/>
      <c r="C719" s="228"/>
      <c r="D719" s="228"/>
      <c r="E719" s="228"/>
      <c r="F719" s="228"/>
      <c r="G719" s="228"/>
      <c r="H719" s="228"/>
      <c r="I719" s="228"/>
      <c r="J719" s="228"/>
      <c r="K719" s="228"/>
      <c r="L719" s="228"/>
      <c r="M719" s="228"/>
      <c r="N719" s="228"/>
      <c r="O719" s="228"/>
      <c r="P719" s="228"/>
      <c r="Q719" s="228"/>
      <c r="R719" s="228"/>
      <c r="S719" s="228"/>
      <c r="T719" s="228"/>
      <c r="U719" s="228"/>
      <c r="V719" s="228"/>
      <c r="W719" s="228"/>
      <c r="X719" s="228"/>
      <c r="Y719" s="228"/>
      <c r="Z719" s="228"/>
      <c r="AA719" s="228"/>
      <c r="AB719" s="228"/>
    </row>
    <row r="720" spans="1:28" ht="15">
      <c r="A720" s="228"/>
      <c r="B720" s="228"/>
      <c r="C720" s="228"/>
      <c r="D720" s="228"/>
      <c r="E720" s="228"/>
      <c r="F720" s="228"/>
      <c r="G720" s="228"/>
      <c r="H720" s="228"/>
      <c r="I720" s="228"/>
      <c r="J720" s="228"/>
      <c r="K720" s="228"/>
      <c r="L720" s="228"/>
      <c r="M720" s="228"/>
      <c r="N720" s="228"/>
      <c r="O720" s="228"/>
      <c r="P720" s="228"/>
      <c r="Q720" s="228"/>
      <c r="R720" s="228"/>
      <c r="S720" s="228"/>
      <c r="T720" s="228"/>
      <c r="U720" s="228"/>
      <c r="V720" s="228"/>
      <c r="W720" s="228"/>
      <c r="X720" s="228"/>
      <c r="Y720" s="228"/>
      <c r="Z720" s="228"/>
      <c r="AA720" s="228"/>
      <c r="AB720" s="228"/>
    </row>
    <row r="721" spans="1:28" ht="15">
      <c r="A721" s="228"/>
      <c r="B721" s="228"/>
      <c r="C721" s="228"/>
      <c r="D721" s="228"/>
      <c r="E721" s="228"/>
      <c r="F721" s="228"/>
      <c r="G721" s="228"/>
      <c r="H721" s="228"/>
      <c r="I721" s="228"/>
      <c r="J721" s="228"/>
      <c r="K721" s="228"/>
      <c r="L721" s="228"/>
      <c r="M721" s="228"/>
      <c r="N721" s="228"/>
      <c r="O721" s="228"/>
      <c r="P721" s="228"/>
      <c r="Q721" s="228"/>
      <c r="R721" s="228"/>
      <c r="S721" s="228"/>
      <c r="T721" s="228"/>
      <c r="U721" s="228"/>
      <c r="V721" s="228"/>
      <c r="W721" s="228"/>
      <c r="X721" s="228"/>
      <c r="Y721" s="228"/>
      <c r="Z721" s="228"/>
      <c r="AA721" s="228"/>
      <c r="AB721" s="228"/>
    </row>
    <row r="722" spans="1:28" ht="15">
      <c r="A722" s="228"/>
      <c r="B722" s="228"/>
      <c r="C722" s="228"/>
      <c r="D722" s="228"/>
      <c r="E722" s="228"/>
      <c r="F722" s="228"/>
      <c r="G722" s="228"/>
      <c r="H722" s="228"/>
      <c r="I722" s="228"/>
      <c r="J722" s="228"/>
      <c r="K722" s="228"/>
      <c r="L722" s="228"/>
      <c r="M722" s="228"/>
      <c r="N722" s="228"/>
      <c r="O722" s="228"/>
      <c r="P722" s="228"/>
      <c r="Q722" s="228"/>
      <c r="R722" s="228"/>
      <c r="S722" s="228"/>
      <c r="T722" s="228"/>
      <c r="U722" s="228"/>
      <c r="V722" s="228"/>
      <c r="W722" s="228"/>
      <c r="X722" s="228"/>
      <c r="Y722" s="228"/>
      <c r="Z722" s="228"/>
      <c r="AA722" s="228"/>
      <c r="AB722" s="228"/>
    </row>
    <row r="723" spans="1:28" ht="15">
      <c r="A723" s="228"/>
      <c r="B723" s="228"/>
      <c r="C723" s="228"/>
      <c r="D723" s="228"/>
      <c r="E723" s="228"/>
      <c r="F723" s="228"/>
      <c r="G723" s="228"/>
      <c r="H723" s="228"/>
      <c r="I723" s="228"/>
      <c r="J723" s="228"/>
      <c r="K723" s="228"/>
      <c r="L723" s="228"/>
      <c r="M723" s="228"/>
      <c r="N723" s="228"/>
      <c r="O723" s="228"/>
      <c r="P723" s="228"/>
      <c r="Q723" s="228"/>
      <c r="R723" s="228"/>
      <c r="S723" s="228"/>
      <c r="T723" s="228"/>
      <c r="U723" s="228"/>
      <c r="V723" s="228"/>
      <c r="W723" s="228"/>
      <c r="X723" s="228"/>
      <c r="Y723" s="228"/>
      <c r="Z723" s="228"/>
      <c r="AA723" s="228"/>
      <c r="AB723" s="228"/>
    </row>
    <row r="724" spans="1:28" ht="15">
      <c r="A724" s="228"/>
      <c r="B724" s="228"/>
      <c r="C724" s="228"/>
      <c r="D724" s="228"/>
      <c r="E724" s="228"/>
      <c r="F724" s="228"/>
      <c r="G724" s="228"/>
      <c r="H724" s="228"/>
      <c r="I724" s="228"/>
      <c r="J724" s="228"/>
      <c r="K724" s="228"/>
      <c r="L724" s="228"/>
      <c r="M724" s="228"/>
      <c r="N724" s="228"/>
      <c r="O724" s="228"/>
      <c r="P724" s="228"/>
      <c r="Q724" s="228"/>
      <c r="R724" s="228"/>
      <c r="S724" s="228"/>
      <c r="T724" s="228"/>
      <c r="U724" s="228"/>
      <c r="V724" s="228"/>
      <c r="W724" s="228"/>
      <c r="X724" s="228"/>
      <c r="Y724" s="228"/>
      <c r="Z724" s="228"/>
      <c r="AA724" s="228"/>
      <c r="AB724" s="228"/>
    </row>
    <row r="725" spans="1:28" ht="15">
      <c r="A725" s="228"/>
      <c r="B725" s="228"/>
      <c r="C725" s="228"/>
      <c r="D725" s="228"/>
      <c r="E725" s="228"/>
      <c r="F725" s="228"/>
      <c r="G725" s="228"/>
      <c r="H725" s="228"/>
      <c r="I725" s="228"/>
      <c r="J725" s="228"/>
      <c r="K725" s="228"/>
      <c r="L725" s="228"/>
      <c r="M725" s="228"/>
      <c r="N725" s="228"/>
      <c r="O725" s="228"/>
      <c r="P725" s="228"/>
      <c r="Q725" s="228"/>
      <c r="R725" s="228"/>
      <c r="S725" s="228"/>
      <c r="T725" s="228"/>
      <c r="U725" s="228"/>
      <c r="V725" s="228"/>
      <c r="W725" s="228"/>
      <c r="X725" s="228"/>
      <c r="Y725" s="228"/>
      <c r="Z725" s="228"/>
      <c r="AA725" s="228"/>
      <c r="AB725" s="228"/>
    </row>
    <row r="726" spans="1:28" ht="15">
      <c r="A726" s="228"/>
      <c r="B726" s="228"/>
      <c r="C726" s="228"/>
      <c r="D726" s="228"/>
      <c r="E726" s="228"/>
      <c r="F726" s="228"/>
      <c r="G726" s="228"/>
      <c r="H726" s="228"/>
      <c r="I726" s="228"/>
      <c r="J726" s="228"/>
      <c r="K726" s="228"/>
      <c r="L726" s="228"/>
      <c r="M726" s="228"/>
      <c r="N726" s="228"/>
      <c r="O726" s="228"/>
      <c r="P726" s="228"/>
      <c r="Q726" s="228"/>
      <c r="R726" s="228"/>
      <c r="S726" s="228"/>
      <c r="T726" s="228"/>
      <c r="U726" s="228"/>
      <c r="V726" s="228"/>
      <c r="W726" s="228"/>
      <c r="X726" s="228"/>
      <c r="Y726" s="228"/>
      <c r="Z726" s="228"/>
      <c r="AA726" s="228"/>
      <c r="AB726" s="228"/>
    </row>
    <row r="727" spans="1:28" ht="15">
      <c r="A727" s="228"/>
      <c r="B727" s="228"/>
      <c r="C727" s="228"/>
      <c r="D727" s="228"/>
      <c r="E727" s="228"/>
      <c r="F727" s="228"/>
      <c r="G727" s="228"/>
      <c r="H727" s="228"/>
      <c r="I727" s="228"/>
      <c r="J727" s="228"/>
      <c r="K727" s="228"/>
      <c r="L727" s="228"/>
      <c r="M727" s="228"/>
      <c r="N727" s="228"/>
      <c r="O727" s="228"/>
      <c r="P727" s="228"/>
      <c r="Q727" s="228"/>
      <c r="R727" s="228"/>
      <c r="S727" s="228"/>
      <c r="T727" s="228"/>
      <c r="U727" s="228"/>
      <c r="V727" s="228"/>
      <c r="W727" s="228"/>
      <c r="X727" s="228"/>
      <c r="Y727" s="228"/>
      <c r="Z727" s="228"/>
      <c r="AA727" s="228"/>
      <c r="AB727" s="228"/>
    </row>
    <row r="728" spans="1:28" ht="15">
      <c r="A728" s="228"/>
      <c r="B728" s="228"/>
      <c r="C728" s="228"/>
      <c r="D728" s="228"/>
      <c r="E728" s="228"/>
      <c r="F728" s="228"/>
      <c r="G728" s="228"/>
      <c r="H728" s="228"/>
      <c r="I728" s="228"/>
      <c r="J728" s="228"/>
      <c r="K728" s="228"/>
      <c r="L728" s="228"/>
      <c r="M728" s="228"/>
      <c r="N728" s="228"/>
      <c r="O728" s="228"/>
      <c r="P728" s="228"/>
      <c r="Q728" s="228"/>
      <c r="R728" s="228"/>
      <c r="S728" s="228"/>
      <c r="T728" s="228"/>
      <c r="U728" s="228"/>
      <c r="V728" s="228"/>
      <c r="W728" s="228"/>
      <c r="X728" s="228"/>
      <c r="Y728" s="228"/>
      <c r="Z728" s="228"/>
      <c r="AA728" s="228"/>
      <c r="AB728" s="228"/>
    </row>
    <row r="729" spans="1:28" ht="15">
      <c r="A729" s="228"/>
      <c r="B729" s="228"/>
      <c r="C729" s="228"/>
      <c r="D729" s="228"/>
      <c r="E729" s="228"/>
      <c r="F729" s="228"/>
      <c r="G729" s="228"/>
      <c r="H729" s="228"/>
      <c r="I729" s="228"/>
      <c r="J729" s="228"/>
      <c r="K729" s="228"/>
      <c r="L729" s="228"/>
      <c r="M729" s="228"/>
      <c r="N729" s="228"/>
      <c r="O729" s="228"/>
      <c r="P729" s="228"/>
      <c r="Q729" s="228"/>
      <c r="R729" s="228"/>
      <c r="S729" s="228"/>
      <c r="T729" s="228"/>
      <c r="U729" s="228"/>
      <c r="V729" s="228"/>
      <c r="W729" s="228"/>
      <c r="X729" s="228"/>
      <c r="Y729" s="228"/>
      <c r="Z729" s="228"/>
      <c r="AA729" s="228"/>
      <c r="AB729" s="228"/>
    </row>
    <row r="730" spans="1:28" ht="15">
      <c r="A730" s="228"/>
      <c r="B730" s="228"/>
      <c r="C730" s="228"/>
      <c r="D730" s="228"/>
      <c r="E730" s="228"/>
      <c r="F730" s="228"/>
      <c r="G730" s="228"/>
      <c r="H730" s="228"/>
      <c r="I730" s="228"/>
      <c r="J730" s="228"/>
      <c r="K730" s="228"/>
      <c r="L730" s="228"/>
      <c r="M730" s="228"/>
      <c r="N730" s="228"/>
      <c r="O730" s="228"/>
      <c r="P730" s="228"/>
      <c r="Q730" s="228"/>
      <c r="R730" s="228"/>
      <c r="S730" s="228"/>
      <c r="T730" s="228"/>
      <c r="U730" s="228"/>
      <c r="V730" s="228"/>
      <c r="W730" s="228"/>
      <c r="X730" s="228"/>
      <c r="Y730" s="228"/>
      <c r="Z730" s="228"/>
      <c r="AA730" s="228"/>
      <c r="AB730" s="228"/>
    </row>
    <row r="731" spans="1:28" ht="15">
      <c r="A731" s="228"/>
      <c r="B731" s="228"/>
      <c r="C731" s="228"/>
      <c r="D731" s="228"/>
      <c r="E731" s="228"/>
      <c r="F731" s="228"/>
      <c r="G731" s="228"/>
      <c r="H731" s="228"/>
      <c r="I731" s="228"/>
      <c r="J731" s="228"/>
      <c r="K731" s="228"/>
      <c r="L731" s="228"/>
      <c r="M731" s="228"/>
      <c r="N731" s="228"/>
      <c r="O731" s="228"/>
      <c r="P731" s="228"/>
      <c r="Q731" s="228"/>
      <c r="R731" s="228"/>
      <c r="S731" s="228"/>
      <c r="T731" s="228"/>
      <c r="U731" s="228"/>
      <c r="V731" s="228"/>
      <c r="W731" s="228"/>
      <c r="X731" s="228"/>
      <c r="Y731" s="228"/>
      <c r="Z731" s="228"/>
      <c r="AA731" s="228"/>
      <c r="AB731" s="228"/>
    </row>
    <row r="732" spans="1:28" ht="15">
      <c r="A732" s="228"/>
      <c r="B732" s="228"/>
      <c r="C732" s="228"/>
      <c r="D732" s="228"/>
      <c r="E732" s="228"/>
      <c r="F732" s="228"/>
      <c r="G732" s="228"/>
      <c r="H732" s="228"/>
      <c r="I732" s="228"/>
      <c r="J732" s="228"/>
      <c r="K732" s="228"/>
      <c r="L732" s="228"/>
      <c r="M732" s="228"/>
      <c r="N732" s="228"/>
      <c r="O732" s="228"/>
      <c r="P732" s="228"/>
      <c r="Q732" s="228"/>
      <c r="R732" s="228"/>
      <c r="S732" s="228"/>
      <c r="T732" s="228"/>
      <c r="U732" s="228"/>
      <c r="V732" s="228"/>
      <c r="W732" s="228"/>
      <c r="X732" s="228"/>
      <c r="Y732" s="228"/>
      <c r="Z732" s="228"/>
      <c r="AA732" s="228"/>
      <c r="AB732" s="228"/>
    </row>
    <row r="733" spans="1:28" ht="15">
      <c r="A733" s="228"/>
      <c r="B733" s="228"/>
      <c r="C733" s="228"/>
      <c r="D733" s="228"/>
      <c r="E733" s="228"/>
      <c r="F733" s="228"/>
      <c r="G733" s="228"/>
      <c r="H733" s="228"/>
      <c r="I733" s="228"/>
      <c r="J733" s="228"/>
      <c r="K733" s="228"/>
      <c r="L733" s="228"/>
      <c r="M733" s="228"/>
      <c r="N733" s="228"/>
      <c r="O733" s="228"/>
      <c r="P733" s="228"/>
      <c r="Q733" s="228"/>
      <c r="R733" s="228"/>
      <c r="S733" s="228"/>
      <c r="T733" s="228"/>
      <c r="U733" s="228"/>
      <c r="V733" s="228"/>
      <c r="W733" s="228"/>
      <c r="X733" s="228"/>
      <c r="Y733" s="228"/>
      <c r="Z733" s="228"/>
      <c r="AA733" s="228"/>
      <c r="AB733" s="228"/>
    </row>
    <row r="734" spans="1:28" ht="15">
      <c r="A734" s="228"/>
      <c r="B734" s="228"/>
      <c r="C734" s="228"/>
      <c r="D734" s="228"/>
      <c r="E734" s="228"/>
      <c r="F734" s="228"/>
      <c r="G734" s="228"/>
      <c r="H734" s="228"/>
      <c r="I734" s="228"/>
      <c r="J734" s="228"/>
      <c r="K734" s="228"/>
      <c r="L734" s="228"/>
      <c r="M734" s="228"/>
      <c r="N734" s="228"/>
      <c r="O734" s="228"/>
      <c r="P734" s="228"/>
      <c r="Q734" s="228"/>
      <c r="R734" s="228"/>
      <c r="S734" s="228"/>
      <c r="T734" s="228"/>
      <c r="U734" s="228"/>
      <c r="V734" s="228"/>
      <c r="W734" s="228"/>
      <c r="X734" s="228"/>
      <c r="Y734" s="228"/>
      <c r="Z734" s="228"/>
      <c r="AA734" s="228"/>
      <c r="AB734" s="228"/>
    </row>
    <row r="735" spans="1:28" ht="15">
      <c r="A735" s="228"/>
      <c r="B735" s="228"/>
      <c r="C735" s="228"/>
      <c r="D735" s="228"/>
      <c r="E735" s="228"/>
      <c r="F735" s="228"/>
      <c r="G735" s="228"/>
      <c r="H735" s="228"/>
      <c r="I735" s="228"/>
      <c r="J735" s="228"/>
      <c r="K735" s="228"/>
      <c r="L735" s="228"/>
      <c r="M735" s="228"/>
      <c r="N735" s="228"/>
      <c r="O735" s="228"/>
      <c r="P735" s="228"/>
      <c r="Q735" s="228"/>
      <c r="R735" s="228"/>
      <c r="S735" s="228"/>
      <c r="T735" s="228"/>
      <c r="U735" s="228"/>
      <c r="V735" s="228"/>
      <c r="W735" s="228"/>
      <c r="X735" s="228"/>
      <c r="Y735" s="228"/>
      <c r="Z735" s="228"/>
      <c r="AA735" s="228"/>
      <c r="AB735" s="228"/>
    </row>
    <row r="736" spans="1:28" ht="15">
      <c r="A736" s="228"/>
      <c r="B736" s="228"/>
      <c r="C736" s="228"/>
      <c r="D736" s="228"/>
      <c r="E736" s="228"/>
      <c r="F736" s="228"/>
      <c r="G736" s="228"/>
      <c r="H736" s="228"/>
      <c r="I736" s="228"/>
      <c r="J736" s="228"/>
      <c r="K736" s="228"/>
      <c r="L736" s="228"/>
      <c r="M736" s="228"/>
      <c r="N736" s="228"/>
      <c r="O736" s="228"/>
      <c r="P736" s="228"/>
      <c r="Q736" s="228"/>
      <c r="R736" s="228"/>
      <c r="S736" s="228"/>
      <c r="T736" s="228"/>
      <c r="U736" s="228"/>
      <c r="V736" s="228"/>
      <c r="W736" s="228"/>
      <c r="X736" s="228"/>
      <c r="Y736" s="228"/>
      <c r="Z736" s="228"/>
      <c r="AA736" s="228"/>
      <c r="AB736" s="228"/>
    </row>
    <row r="737" spans="1:28" ht="15">
      <c r="A737" s="228"/>
      <c r="B737" s="228"/>
      <c r="C737" s="228"/>
      <c r="D737" s="228"/>
      <c r="E737" s="228"/>
      <c r="F737" s="228"/>
      <c r="G737" s="228"/>
      <c r="H737" s="228"/>
      <c r="I737" s="228"/>
      <c r="J737" s="228"/>
      <c r="K737" s="228"/>
      <c r="L737" s="228"/>
      <c r="M737" s="228"/>
      <c r="N737" s="228"/>
      <c r="O737" s="228"/>
      <c r="P737" s="228"/>
      <c r="Q737" s="228"/>
      <c r="R737" s="228"/>
      <c r="S737" s="228"/>
      <c r="T737" s="228"/>
      <c r="U737" s="228"/>
      <c r="V737" s="228"/>
      <c r="W737" s="228"/>
      <c r="X737" s="228"/>
      <c r="Y737" s="228"/>
      <c r="Z737" s="228"/>
      <c r="AA737" s="228"/>
      <c r="AB737" s="228"/>
    </row>
    <row r="738" spans="1:28" ht="15">
      <c r="A738" s="228"/>
      <c r="B738" s="228"/>
      <c r="C738" s="228"/>
      <c r="D738" s="228"/>
      <c r="E738" s="228"/>
      <c r="F738" s="228"/>
      <c r="G738" s="228"/>
      <c r="H738" s="228"/>
      <c r="I738" s="228"/>
      <c r="J738" s="228"/>
      <c r="K738" s="228"/>
      <c r="L738" s="228"/>
      <c r="M738" s="228"/>
      <c r="N738" s="228"/>
      <c r="O738" s="228"/>
      <c r="P738" s="228"/>
      <c r="Q738" s="228"/>
      <c r="R738" s="228"/>
      <c r="S738" s="228"/>
      <c r="T738" s="228"/>
      <c r="U738" s="228"/>
      <c r="V738" s="228"/>
      <c r="W738" s="228"/>
      <c r="X738" s="228"/>
      <c r="Y738" s="228"/>
      <c r="Z738" s="228"/>
      <c r="AA738" s="228"/>
      <c r="AB738" s="228"/>
    </row>
    <row r="739" spans="1:28" ht="15">
      <c r="A739" s="228"/>
      <c r="B739" s="228"/>
      <c r="C739" s="228"/>
      <c r="D739" s="228"/>
      <c r="E739" s="228"/>
      <c r="F739" s="228"/>
      <c r="G739" s="228"/>
      <c r="H739" s="228"/>
      <c r="I739" s="228"/>
      <c r="J739" s="228"/>
      <c r="K739" s="228"/>
      <c r="L739" s="228"/>
      <c r="M739" s="228"/>
      <c r="N739" s="228"/>
      <c r="O739" s="228"/>
      <c r="P739" s="228"/>
      <c r="Q739" s="228"/>
      <c r="R739" s="228"/>
      <c r="S739" s="228"/>
      <c r="T739" s="228"/>
      <c r="U739" s="228"/>
      <c r="V739" s="228"/>
      <c r="W739" s="228"/>
      <c r="X739" s="228"/>
      <c r="Y739" s="228"/>
      <c r="Z739" s="228"/>
      <c r="AA739" s="228"/>
      <c r="AB739" s="228"/>
    </row>
    <row r="740" spans="1:28" ht="15">
      <c r="A740" s="228"/>
      <c r="B740" s="228"/>
      <c r="C740" s="228"/>
      <c r="D740" s="228"/>
      <c r="E740" s="228"/>
      <c r="F740" s="228"/>
      <c r="G740" s="228"/>
      <c r="H740" s="228"/>
      <c r="I740" s="228"/>
      <c r="J740" s="228"/>
      <c r="K740" s="228"/>
      <c r="L740" s="228"/>
      <c r="M740" s="228"/>
      <c r="N740" s="228"/>
      <c r="O740" s="228"/>
      <c r="P740" s="228"/>
      <c r="Q740" s="228"/>
      <c r="R740" s="228"/>
      <c r="S740" s="228"/>
      <c r="T740" s="228"/>
      <c r="U740" s="228"/>
      <c r="V740" s="228"/>
      <c r="W740" s="228"/>
      <c r="X740" s="228"/>
      <c r="Y740" s="228"/>
      <c r="Z740" s="228"/>
      <c r="AA740" s="228"/>
      <c r="AB740" s="228"/>
    </row>
    <row r="741" spans="1:28" ht="15">
      <c r="A741" s="228"/>
      <c r="B741" s="228"/>
      <c r="C741" s="228"/>
      <c r="D741" s="228"/>
      <c r="E741" s="228"/>
      <c r="F741" s="228"/>
      <c r="G741" s="228"/>
      <c r="H741" s="228"/>
      <c r="I741" s="228"/>
      <c r="J741" s="228"/>
      <c r="K741" s="228"/>
      <c r="L741" s="228"/>
      <c r="M741" s="228"/>
      <c r="N741" s="228"/>
      <c r="O741" s="228"/>
      <c r="P741" s="228"/>
      <c r="Q741" s="228"/>
      <c r="R741" s="228"/>
      <c r="S741" s="228"/>
      <c r="T741" s="228"/>
      <c r="U741" s="228"/>
      <c r="V741" s="228"/>
      <c r="W741" s="228"/>
      <c r="X741" s="228"/>
      <c r="Y741" s="228"/>
      <c r="Z741" s="228"/>
      <c r="AA741" s="228"/>
      <c r="AB741" s="228"/>
    </row>
    <row r="742" spans="1:28" ht="15">
      <c r="A742" s="228"/>
      <c r="B742" s="228"/>
      <c r="C742" s="228"/>
      <c r="D742" s="228"/>
      <c r="E742" s="228"/>
      <c r="F742" s="228"/>
      <c r="G742" s="228"/>
      <c r="H742" s="228"/>
      <c r="I742" s="228"/>
      <c r="J742" s="228"/>
      <c r="K742" s="228"/>
      <c r="L742" s="228"/>
      <c r="M742" s="228"/>
      <c r="N742" s="228"/>
      <c r="O742" s="228"/>
      <c r="P742" s="228"/>
      <c r="Q742" s="228"/>
      <c r="R742" s="228"/>
      <c r="S742" s="228"/>
      <c r="T742" s="228"/>
      <c r="U742" s="228"/>
      <c r="V742" s="228"/>
      <c r="W742" s="228"/>
      <c r="X742" s="228"/>
      <c r="Y742" s="228"/>
      <c r="Z742" s="228"/>
      <c r="AA742" s="228"/>
      <c r="AB742" s="228"/>
    </row>
    <row r="743" spans="1:28" ht="15">
      <c r="A743" s="228"/>
      <c r="B743" s="228"/>
      <c r="C743" s="228"/>
      <c r="D743" s="228"/>
      <c r="E743" s="228"/>
      <c r="F743" s="228"/>
      <c r="G743" s="228"/>
      <c r="H743" s="228"/>
      <c r="I743" s="228"/>
      <c r="J743" s="228"/>
      <c r="K743" s="228"/>
      <c r="L743" s="228"/>
      <c r="M743" s="228"/>
      <c r="N743" s="228"/>
      <c r="O743" s="228"/>
      <c r="P743" s="228"/>
      <c r="Q743" s="228"/>
      <c r="R743" s="228"/>
      <c r="S743" s="228"/>
      <c r="T743" s="228"/>
      <c r="U743" s="228"/>
      <c r="V743" s="228"/>
      <c r="W743" s="228"/>
      <c r="X743" s="228"/>
      <c r="Y743" s="228"/>
      <c r="Z743" s="228"/>
      <c r="AA743" s="228"/>
      <c r="AB743" s="228"/>
    </row>
    <row r="744" spans="1:28" ht="15">
      <c r="A744" s="228"/>
      <c r="B744" s="228"/>
      <c r="C744" s="228"/>
      <c r="D744" s="228"/>
      <c r="E744" s="228"/>
      <c r="F744" s="228"/>
      <c r="G744" s="228"/>
      <c r="H744" s="228"/>
      <c r="I744" s="228"/>
      <c r="J744" s="228"/>
      <c r="K744" s="228"/>
      <c r="L744" s="228"/>
      <c r="M744" s="228"/>
      <c r="N744" s="228"/>
      <c r="O744" s="228"/>
      <c r="P744" s="228"/>
      <c r="Q744" s="228"/>
      <c r="R744" s="228"/>
      <c r="S744" s="228"/>
      <c r="T744" s="228"/>
      <c r="U744" s="228"/>
      <c r="V744" s="228"/>
      <c r="W744" s="228"/>
      <c r="X744" s="228"/>
      <c r="Y744" s="228"/>
      <c r="Z744" s="228"/>
      <c r="AA744" s="228"/>
      <c r="AB744" s="228"/>
    </row>
    <row r="745" spans="1:28" ht="15">
      <c r="A745" s="228"/>
      <c r="B745" s="228"/>
      <c r="C745" s="228"/>
      <c r="D745" s="228"/>
      <c r="E745" s="228"/>
      <c r="F745" s="228"/>
      <c r="G745" s="228"/>
      <c r="H745" s="228"/>
      <c r="I745" s="228"/>
      <c r="J745" s="228"/>
      <c r="K745" s="228"/>
      <c r="L745" s="228"/>
      <c r="M745" s="228"/>
      <c r="N745" s="228"/>
      <c r="O745" s="228"/>
      <c r="P745" s="228"/>
      <c r="Q745" s="228"/>
      <c r="R745" s="228"/>
      <c r="S745" s="228"/>
      <c r="T745" s="228"/>
      <c r="U745" s="228"/>
      <c r="V745" s="228"/>
      <c r="W745" s="228"/>
      <c r="X745" s="228"/>
      <c r="Y745" s="228"/>
      <c r="Z745" s="228"/>
      <c r="AA745" s="228"/>
      <c r="AB745" s="228"/>
    </row>
    <row r="746" spans="1:28" ht="15">
      <c r="A746" s="228"/>
      <c r="B746" s="228"/>
      <c r="C746" s="228"/>
      <c r="D746" s="228"/>
      <c r="E746" s="228"/>
      <c r="F746" s="228"/>
      <c r="G746" s="228"/>
      <c r="H746" s="228"/>
      <c r="I746" s="228"/>
      <c r="J746" s="228"/>
      <c r="K746" s="228"/>
      <c r="L746" s="228"/>
      <c r="M746" s="228"/>
      <c r="N746" s="228"/>
      <c r="O746" s="228"/>
      <c r="P746" s="228"/>
      <c r="Q746" s="228"/>
      <c r="R746" s="228"/>
      <c r="S746" s="228"/>
      <c r="T746" s="228"/>
      <c r="U746" s="228"/>
      <c r="V746" s="228"/>
      <c r="W746" s="228"/>
      <c r="X746" s="228"/>
      <c r="Y746" s="228"/>
      <c r="Z746" s="228"/>
      <c r="AA746" s="228"/>
      <c r="AB746" s="228"/>
    </row>
    <row r="747" spans="1:28" ht="15">
      <c r="A747" s="228"/>
      <c r="B747" s="228"/>
      <c r="C747" s="228"/>
      <c r="D747" s="228"/>
      <c r="E747" s="228"/>
      <c r="F747" s="228"/>
      <c r="G747" s="228"/>
      <c r="H747" s="228"/>
      <c r="I747" s="228"/>
      <c r="J747" s="228"/>
      <c r="K747" s="228"/>
      <c r="L747" s="228"/>
      <c r="M747" s="228"/>
      <c r="N747" s="228"/>
      <c r="O747" s="228"/>
      <c r="P747" s="228"/>
      <c r="Q747" s="228"/>
      <c r="R747" s="228"/>
      <c r="S747" s="228"/>
      <c r="T747" s="228"/>
      <c r="U747" s="228"/>
      <c r="V747" s="228"/>
      <c r="W747" s="228"/>
      <c r="X747" s="228"/>
      <c r="Y747" s="228"/>
      <c r="Z747" s="228"/>
      <c r="AA747" s="228"/>
      <c r="AB747" s="228"/>
    </row>
    <row r="748" spans="1:28" ht="15">
      <c r="A748" s="228"/>
      <c r="B748" s="228"/>
      <c r="C748" s="228"/>
      <c r="D748" s="228"/>
      <c r="E748" s="228"/>
      <c r="F748" s="228"/>
      <c r="G748" s="228"/>
      <c r="H748" s="228"/>
      <c r="I748" s="228"/>
      <c r="J748" s="228"/>
      <c r="K748" s="228"/>
      <c r="L748" s="228"/>
      <c r="M748" s="228"/>
      <c r="N748" s="228"/>
      <c r="O748" s="228"/>
      <c r="P748" s="228"/>
      <c r="Q748" s="228"/>
      <c r="R748" s="228"/>
      <c r="S748" s="228"/>
      <c r="T748" s="228"/>
      <c r="U748" s="228"/>
      <c r="V748" s="228"/>
      <c r="W748" s="228"/>
      <c r="X748" s="228"/>
      <c r="Y748" s="228"/>
      <c r="Z748" s="228"/>
      <c r="AA748" s="228"/>
      <c r="AB748" s="228"/>
    </row>
    <row r="749" spans="1:28" ht="15">
      <c r="A749" s="228"/>
      <c r="B749" s="228"/>
      <c r="C749" s="228"/>
      <c r="D749" s="228"/>
      <c r="E749" s="228"/>
      <c r="F749" s="228"/>
      <c r="G749" s="228"/>
      <c r="H749" s="228"/>
      <c r="I749" s="228"/>
      <c r="J749" s="228"/>
      <c r="K749" s="228"/>
      <c r="L749" s="228"/>
      <c r="M749" s="228"/>
      <c r="N749" s="228"/>
      <c r="O749" s="228"/>
      <c r="P749" s="228"/>
      <c r="Q749" s="228"/>
      <c r="R749" s="228"/>
      <c r="S749" s="228"/>
      <c r="T749" s="228"/>
      <c r="U749" s="228"/>
      <c r="V749" s="228"/>
      <c r="W749" s="228"/>
      <c r="X749" s="228"/>
      <c r="Y749" s="228"/>
      <c r="Z749" s="228"/>
      <c r="AA749" s="228"/>
      <c r="AB749" s="228"/>
    </row>
    <row r="750" spans="1:28" ht="15">
      <c r="A750" s="228"/>
      <c r="B750" s="228"/>
      <c r="C750" s="228"/>
      <c r="D750" s="228"/>
      <c r="E750" s="228"/>
      <c r="F750" s="228"/>
      <c r="G750" s="228"/>
      <c r="H750" s="228"/>
      <c r="I750" s="228"/>
      <c r="J750" s="228"/>
      <c r="K750" s="228"/>
      <c r="L750" s="228"/>
      <c r="M750" s="228"/>
      <c r="N750" s="228"/>
      <c r="O750" s="228"/>
      <c r="P750" s="228"/>
      <c r="Q750" s="228"/>
      <c r="R750" s="228"/>
      <c r="S750" s="228"/>
      <c r="T750" s="228"/>
      <c r="U750" s="228"/>
      <c r="V750" s="228"/>
      <c r="W750" s="228"/>
      <c r="X750" s="228"/>
      <c r="Y750" s="228"/>
      <c r="Z750" s="228"/>
      <c r="AA750" s="228"/>
      <c r="AB750" s="228"/>
    </row>
    <row r="751" spans="1:28" ht="15">
      <c r="A751" s="228"/>
      <c r="B751" s="228"/>
      <c r="C751" s="228"/>
      <c r="D751" s="228"/>
      <c r="E751" s="228"/>
      <c r="F751" s="228"/>
      <c r="G751" s="228"/>
      <c r="H751" s="228"/>
      <c r="I751" s="228"/>
      <c r="J751" s="228"/>
      <c r="K751" s="228"/>
      <c r="L751" s="228"/>
      <c r="M751" s="228"/>
      <c r="N751" s="228"/>
      <c r="O751" s="228"/>
      <c r="P751" s="228"/>
      <c r="Q751" s="228"/>
      <c r="R751" s="228"/>
      <c r="S751" s="228"/>
      <c r="T751" s="228"/>
      <c r="U751" s="228"/>
      <c r="V751" s="228"/>
      <c r="W751" s="228"/>
      <c r="X751" s="228"/>
      <c r="Y751" s="228"/>
      <c r="Z751" s="228"/>
      <c r="AA751" s="228"/>
      <c r="AB751" s="228"/>
    </row>
    <row r="752" spans="1:28" ht="15">
      <c r="A752" s="228"/>
      <c r="B752" s="228"/>
      <c r="C752" s="228"/>
      <c r="D752" s="228"/>
      <c r="E752" s="228"/>
      <c r="F752" s="228"/>
      <c r="G752" s="228"/>
      <c r="H752" s="228"/>
      <c r="I752" s="228"/>
      <c r="J752" s="228"/>
      <c r="K752" s="228"/>
      <c r="L752" s="228"/>
      <c r="M752" s="228"/>
      <c r="N752" s="228"/>
      <c r="O752" s="228"/>
      <c r="P752" s="228"/>
      <c r="Q752" s="228"/>
      <c r="R752" s="228"/>
      <c r="S752" s="228"/>
      <c r="T752" s="228"/>
      <c r="U752" s="228"/>
      <c r="V752" s="228"/>
      <c r="W752" s="228"/>
      <c r="X752" s="228"/>
      <c r="Y752" s="228"/>
      <c r="Z752" s="228"/>
      <c r="AA752" s="228"/>
      <c r="AB752" s="228"/>
    </row>
    <row r="753" spans="1:28" ht="15">
      <c r="A753" s="228"/>
      <c r="B753" s="228"/>
      <c r="C753" s="228"/>
      <c r="D753" s="228"/>
      <c r="E753" s="228"/>
      <c r="F753" s="228"/>
      <c r="G753" s="228"/>
      <c r="H753" s="228"/>
      <c r="I753" s="228"/>
      <c r="J753" s="228"/>
      <c r="K753" s="228"/>
      <c r="L753" s="228"/>
      <c r="M753" s="228"/>
      <c r="N753" s="228"/>
      <c r="O753" s="228"/>
      <c r="P753" s="228"/>
      <c r="Q753" s="228"/>
      <c r="R753" s="228"/>
      <c r="S753" s="228"/>
      <c r="T753" s="228"/>
      <c r="U753" s="228"/>
      <c r="V753" s="228"/>
      <c r="W753" s="228"/>
      <c r="X753" s="228"/>
      <c r="Y753" s="228"/>
      <c r="Z753" s="228"/>
      <c r="AA753" s="228"/>
      <c r="AB753" s="228"/>
    </row>
    <row r="754" spans="1:28" ht="15">
      <c r="A754" s="228"/>
      <c r="B754" s="228"/>
      <c r="C754" s="228"/>
      <c r="D754" s="228"/>
      <c r="E754" s="228"/>
      <c r="F754" s="228"/>
      <c r="G754" s="228"/>
      <c r="H754" s="228"/>
      <c r="I754" s="228"/>
      <c r="J754" s="228"/>
      <c r="K754" s="228"/>
      <c r="L754" s="228"/>
      <c r="M754" s="228"/>
      <c r="N754" s="228"/>
      <c r="O754" s="228"/>
      <c r="P754" s="228"/>
      <c r="Q754" s="228"/>
      <c r="R754" s="228"/>
      <c r="S754" s="228"/>
      <c r="T754" s="228"/>
      <c r="U754" s="228"/>
      <c r="V754" s="228"/>
      <c r="W754" s="228"/>
      <c r="X754" s="228"/>
      <c r="Y754" s="228"/>
      <c r="Z754" s="228"/>
      <c r="AA754" s="228"/>
      <c r="AB754" s="228"/>
    </row>
    <row r="755" spans="1:28" ht="15">
      <c r="A755" s="228"/>
      <c r="B755" s="228"/>
      <c r="C755" s="228"/>
      <c r="D755" s="228"/>
      <c r="E755" s="228"/>
      <c r="F755" s="228"/>
      <c r="G755" s="228"/>
      <c r="H755" s="228"/>
      <c r="I755" s="228"/>
      <c r="J755" s="228"/>
      <c r="K755" s="228"/>
      <c r="L755" s="228"/>
      <c r="M755" s="228"/>
      <c r="N755" s="228"/>
      <c r="O755" s="228"/>
      <c r="P755" s="228"/>
      <c r="Q755" s="228"/>
      <c r="R755" s="228"/>
      <c r="S755" s="228"/>
      <c r="T755" s="228"/>
      <c r="U755" s="228"/>
      <c r="V755" s="228"/>
      <c r="W755" s="228"/>
      <c r="X755" s="228"/>
      <c r="Y755" s="228"/>
      <c r="Z755" s="228"/>
      <c r="AA755" s="228"/>
      <c r="AB755" s="228"/>
    </row>
    <row r="756" spans="1:28" ht="15">
      <c r="A756" s="228"/>
      <c r="B756" s="228"/>
      <c r="C756" s="228"/>
      <c r="D756" s="228"/>
      <c r="E756" s="228"/>
      <c r="F756" s="228"/>
      <c r="G756" s="228"/>
      <c r="H756" s="228"/>
      <c r="I756" s="228"/>
      <c r="J756" s="228"/>
      <c r="K756" s="228"/>
      <c r="L756" s="228"/>
      <c r="M756" s="228"/>
      <c r="N756" s="228"/>
      <c r="O756" s="228"/>
      <c r="P756" s="228"/>
      <c r="Q756" s="228"/>
      <c r="R756" s="228"/>
      <c r="S756" s="228"/>
      <c r="T756" s="228"/>
      <c r="U756" s="228"/>
      <c r="V756" s="228"/>
      <c r="W756" s="228"/>
      <c r="X756" s="228"/>
      <c r="Y756" s="228"/>
      <c r="Z756" s="228"/>
      <c r="AA756" s="228"/>
      <c r="AB756" s="228"/>
    </row>
    <row r="757" spans="1:28" ht="15">
      <c r="A757" s="228"/>
      <c r="B757" s="228"/>
      <c r="C757" s="228"/>
      <c r="D757" s="228"/>
      <c r="E757" s="228"/>
      <c r="F757" s="228"/>
      <c r="G757" s="228"/>
      <c r="H757" s="228"/>
      <c r="I757" s="228"/>
      <c r="J757" s="228"/>
      <c r="K757" s="228"/>
      <c r="L757" s="228"/>
      <c r="M757" s="228"/>
      <c r="N757" s="228"/>
      <c r="O757" s="228"/>
      <c r="P757" s="228"/>
      <c r="Q757" s="228"/>
      <c r="R757" s="228"/>
      <c r="S757" s="228"/>
      <c r="T757" s="228"/>
      <c r="U757" s="228"/>
      <c r="V757" s="228"/>
      <c r="W757" s="228"/>
      <c r="X757" s="228"/>
      <c r="Y757" s="228"/>
      <c r="Z757" s="228"/>
      <c r="AA757" s="228"/>
      <c r="AB757" s="228"/>
    </row>
    <row r="758" spans="1:28" ht="15">
      <c r="A758" s="228"/>
      <c r="B758" s="228"/>
      <c r="C758" s="228"/>
      <c r="D758" s="228"/>
      <c r="E758" s="228"/>
      <c r="F758" s="228"/>
      <c r="G758" s="228"/>
      <c r="H758" s="228"/>
      <c r="I758" s="228"/>
      <c r="J758" s="228"/>
      <c r="K758" s="228"/>
      <c r="L758" s="228"/>
      <c r="M758" s="228"/>
      <c r="N758" s="228"/>
      <c r="O758" s="228"/>
      <c r="P758" s="228"/>
      <c r="Q758" s="228"/>
      <c r="R758" s="228"/>
      <c r="S758" s="228"/>
      <c r="T758" s="228"/>
      <c r="U758" s="228"/>
      <c r="V758" s="228"/>
      <c r="W758" s="228"/>
      <c r="X758" s="228"/>
      <c r="Y758" s="228"/>
      <c r="Z758" s="228"/>
      <c r="AA758" s="228"/>
      <c r="AB758" s="228"/>
    </row>
    <row r="759" spans="1:28" ht="15">
      <c r="A759" s="228"/>
      <c r="B759" s="228"/>
      <c r="C759" s="228"/>
      <c r="D759" s="228"/>
      <c r="E759" s="228"/>
      <c r="F759" s="228"/>
      <c r="G759" s="228"/>
      <c r="H759" s="228"/>
      <c r="I759" s="228"/>
      <c r="J759" s="228"/>
      <c r="K759" s="228"/>
      <c r="L759" s="228"/>
      <c r="M759" s="228"/>
      <c r="N759" s="228"/>
      <c r="O759" s="228"/>
      <c r="P759" s="228"/>
      <c r="Q759" s="228"/>
      <c r="R759" s="228"/>
      <c r="S759" s="228"/>
      <c r="T759" s="228"/>
      <c r="U759" s="228"/>
      <c r="V759" s="228"/>
      <c r="W759" s="228"/>
      <c r="X759" s="228"/>
      <c r="Y759" s="228"/>
      <c r="Z759" s="228"/>
      <c r="AA759" s="228"/>
      <c r="AB759" s="228"/>
    </row>
    <row r="760" spans="1:28" ht="15">
      <c r="A760" s="228"/>
      <c r="B760" s="228"/>
      <c r="C760" s="228"/>
      <c r="D760" s="228"/>
      <c r="E760" s="228"/>
      <c r="F760" s="228"/>
      <c r="G760" s="228"/>
      <c r="H760" s="228"/>
      <c r="I760" s="228"/>
      <c r="J760" s="228"/>
      <c r="K760" s="228"/>
      <c r="L760" s="228"/>
      <c r="M760" s="228"/>
      <c r="N760" s="228"/>
      <c r="O760" s="228"/>
      <c r="P760" s="228"/>
      <c r="Q760" s="228"/>
      <c r="R760" s="228"/>
      <c r="S760" s="228"/>
      <c r="T760" s="228"/>
      <c r="U760" s="228"/>
      <c r="V760" s="228"/>
      <c r="W760" s="228"/>
      <c r="X760" s="228"/>
      <c r="Y760" s="228"/>
      <c r="Z760" s="228"/>
      <c r="AA760" s="228"/>
      <c r="AB760" s="228"/>
    </row>
    <row r="761" spans="1:28" ht="15">
      <c r="A761" s="228"/>
      <c r="B761" s="228"/>
      <c r="C761" s="228"/>
      <c r="D761" s="228"/>
      <c r="E761" s="228"/>
      <c r="F761" s="228"/>
      <c r="G761" s="228"/>
      <c r="H761" s="228"/>
      <c r="I761" s="228"/>
      <c r="J761" s="228"/>
      <c r="K761" s="228"/>
      <c r="L761" s="228"/>
      <c r="M761" s="228"/>
      <c r="N761" s="228"/>
      <c r="O761" s="228"/>
      <c r="P761" s="228"/>
      <c r="Q761" s="228"/>
      <c r="R761" s="228"/>
      <c r="S761" s="228"/>
      <c r="T761" s="228"/>
      <c r="U761" s="228"/>
      <c r="V761" s="228"/>
      <c r="W761" s="228"/>
      <c r="X761" s="228"/>
      <c r="Y761" s="228"/>
      <c r="Z761" s="228"/>
      <c r="AA761" s="228"/>
      <c r="AB761" s="228"/>
    </row>
    <row r="762" spans="1:28" ht="15">
      <c r="A762" s="228"/>
      <c r="B762" s="228"/>
      <c r="C762" s="228"/>
      <c r="D762" s="228"/>
      <c r="E762" s="228"/>
      <c r="F762" s="228"/>
      <c r="G762" s="228"/>
      <c r="H762" s="228"/>
      <c r="I762" s="228"/>
      <c r="J762" s="228"/>
      <c r="K762" s="228"/>
      <c r="L762" s="228"/>
      <c r="M762" s="228"/>
      <c r="N762" s="228"/>
      <c r="O762" s="228"/>
      <c r="P762" s="228"/>
      <c r="Q762" s="228"/>
      <c r="R762" s="228"/>
      <c r="S762" s="228"/>
      <c r="T762" s="228"/>
      <c r="U762" s="228"/>
      <c r="V762" s="228"/>
      <c r="W762" s="228"/>
      <c r="X762" s="228"/>
      <c r="Y762" s="228"/>
      <c r="Z762" s="228"/>
      <c r="AA762" s="228"/>
      <c r="AB762" s="228"/>
    </row>
    <row r="763" spans="1:28" ht="15">
      <c r="A763" s="228"/>
      <c r="B763" s="228"/>
      <c r="C763" s="228"/>
      <c r="D763" s="228"/>
      <c r="E763" s="228"/>
      <c r="F763" s="228"/>
      <c r="G763" s="228"/>
      <c r="H763" s="228"/>
      <c r="I763" s="228"/>
      <c r="J763" s="228"/>
      <c r="K763" s="228"/>
      <c r="L763" s="228"/>
      <c r="M763" s="228"/>
      <c r="N763" s="228"/>
      <c r="O763" s="228"/>
      <c r="P763" s="228"/>
      <c r="Q763" s="228"/>
      <c r="R763" s="228"/>
      <c r="S763" s="228"/>
      <c r="T763" s="228"/>
      <c r="U763" s="228"/>
      <c r="V763" s="228"/>
      <c r="W763" s="228"/>
      <c r="X763" s="228"/>
      <c r="Y763" s="228"/>
      <c r="Z763" s="228"/>
      <c r="AA763" s="228"/>
      <c r="AB763" s="228"/>
    </row>
    <row r="764" spans="1:28" ht="15">
      <c r="A764" s="228"/>
      <c r="B764" s="228"/>
      <c r="C764" s="228"/>
      <c r="D764" s="228"/>
      <c r="E764" s="228"/>
      <c r="F764" s="228"/>
      <c r="G764" s="228"/>
      <c r="H764" s="228"/>
      <c r="I764" s="228"/>
      <c r="J764" s="228"/>
      <c r="K764" s="228"/>
      <c r="L764" s="228"/>
      <c r="M764" s="228"/>
      <c r="N764" s="228"/>
      <c r="O764" s="228"/>
      <c r="P764" s="228"/>
      <c r="Q764" s="228"/>
      <c r="R764" s="228"/>
      <c r="S764" s="228"/>
      <c r="T764" s="228"/>
      <c r="U764" s="228"/>
      <c r="V764" s="228"/>
      <c r="W764" s="228"/>
      <c r="X764" s="228"/>
      <c r="Y764" s="228"/>
      <c r="Z764" s="228"/>
      <c r="AA764" s="228"/>
      <c r="AB764" s="228"/>
    </row>
    <row r="765" spans="1:28" ht="15">
      <c r="A765" s="228"/>
      <c r="B765" s="228"/>
      <c r="C765" s="228"/>
      <c r="D765" s="228"/>
      <c r="E765" s="228"/>
      <c r="F765" s="228"/>
      <c r="G765" s="228"/>
      <c r="H765" s="228"/>
      <c r="I765" s="228"/>
      <c r="J765" s="228"/>
      <c r="K765" s="228"/>
      <c r="L765" s="228"/>
      <c r="M765" s="228"/>
      <c r="N765" s="228"/>
      <c r="O765" s="228"/>
      <c r="P765" s="228"/>
      <c r="Q765" s="228"/>
      <c r="R765" s="228"/>
      <c r="S765" s="228"/>
      <c r="T765" s="228"/>
      <c r="U765" s="228"/>
      <c r="V765" s="228"/>
      <c r="W765" s="228"/>
      <c r="X765" s="228"/>
      <c r="Y765" s="228"/>
      <c r="Z765" s="228"/>
      <c r="AA765" s="228"/>
      <c r="AB765" s="228"/>
    </row>
    <row r="766" spans="1:28" ht="15">
      <c r="A766" s="228"/>
      <c r="B766" s="228"/>
      <c r="C766" s="228"/>
      <c r="D766" s="228"/>
      <c r="E766" s="228"/>
      <c r="F766" s="228"/>
      <c r="G766" s="228"/>
      <c r="H766" s="228"/>
      <c r="I766" s="228"/>
      <c r="J766" s="228"/>
      <c r="K766" s="228"/>
      <c r="L766" s="228"/>
      <c r="M766" s="228"/>
      <c r="N766" s="228"/>
      <c r="O766" s="228"/>
      <c r="P766" s="228"/>
      <c r="Q766" s="228"/>
      <c r="R766" s="228"/>
      <c r="S766" s="228"/>
      <c r="T766" s="228"/>
      <c r="U766" s="228"/>
      <c r="V766" s="228"/>
      <c r="W766" s="228"/>
      <c r="X766" s="228"/>
      <c r="Y766" s="228"/>
      <c r="Z766" s="228"/>
      <c r="AA766" s="228"/>
      <c r="AB766" s="228"/>
    </row>
    <row r="767" spans="1:28" ht="15">
      <c r="A767" s="228"/>
      <c r="B767" s="228"/>
      <c r="C767" s="228"/>
      <c r="D767" s="228"/>
      <c r="E767" s="228"/>
      <c r="F767" s="228"/>
      <c r="G767" s="228"/>
      <c r="H767" s="228"/>
      <c r="I767" s="228"/>
      <c r="J767" s="228"/>
      <c r="K767" s="228"/>
      <c r="L767" s="228"/>
      <c r="M767" s="228"/>
      <c r="N767" s="228"/>
      <c r="O767" s="228"/>
      <c r="P767" s="228"/>
      <c r="Q767" s="228"/>
      <c r="R767" s="228"/>
      <c r="S767" s="228"/>
      <c r="T767" s="228"/>
      <c r="U767" s="228"/>
      <c r="V767" s="228"/>
      <c r="W767" s="228"/>
      <c r="X767" s="228"/>
      <c r="Y767" s="228"/>
      <c r="Z767" s="228"/>
      <c r="AA767" s="228"/>
      <c r="AB767" s="228"/>
    </row>
    <row r="768" spans="1:28" ht="15">
      <c r="A768" s="228"/>
      <c r="B768" s="228"/>
      <c r="C768" s="228"/>
      <c r="D768" s="228"/>
      <c r="E768" s="228"/>
      <c r="F768" s="228"/>
      <c r="G768" s="228"/>
      <c r="H768" s="228"/>
      <c r="I768" s="228"/>
      <c r="J768" s="228"/>
      <c r="K768" s="228"/>
      <c r="L768" s="228"/>
      <c r="M768" s="228"/>
      <c r="N768" s="228"/>
      <c r="O768" s="228"/>
      <c r="P768" s="228"/>
      <c r="Q768" s="228"/>
      <c r="R768" s="228"/>
      <c r="S768" s="228"/>
      <c r="T768" s="228"/>
      <c r="U768" s="228"/>
      <c r="V768" s="228"/>
      <c r="W768" s="228"/>
      <c r="X768" s="228"/>
      <c r="Y768" s="228"/>
      <c r="Z768" s="228"/>
      <c r="AA768" s="228"/>
      <c r="AB768" s="228"/>
    </row>
    <row r="769" spans="1:28" ht="15">
      <c r="A769" s="228"/>
      <c r="B769" s="228"/>
      <c r="C769" s="228"/>
      <c r="D769" s="228"/>
      <c r="E769" s="228"/>
      <c r="F769" s="228"/>
      <c r="G769" s="228"/>
      <c r="H769" s="228"/>
      <c r="I769" s="228"/>
      <c r="J769" s="228"/>
      <c r="K769" s="228"/>
      <c r="L769" s="228"/>
      <c r="M769" s="228"/>
      <c r="N769" s="228"/>
      <c r="O769" s="228"/>
      <c r="P769" s="228"/>
      <c r="Q769" s="228"/>
      <c r="R769" s="228"/>
      <c r="S769" s="228"/>
      <c r="T769" s="228"/>
      <c r="U769" s="228"/>
      <c r="V769" s="228"/>
      <c r="W769" s="228"/>
      <c r="X769" s="228"/>
      <c r="Y769" s="228"/>
      <c r="Z769" s="228"/>
      <c r="AA769" s="228"/>
      <c r="AB769" s="228"/>
    </row>
    <row r="770" spans="1:28" ht="15">
      <c r="A770" s="228"/>
      <c r="B770" s="228"/>
      <c r="C770" s="228"/>
      <c r="D770" s="228"/>
      <c r="E770" s="228"/>
      <c r="F770" s="228"/>
      <c r="G770" s="228"/>
      <c r="H770" s="228"/>
      <c r="I770" s="228"/>
      <c r="J770" s="228"/>
      <c r="K770" s="228"/>
      <c r="L770" s="228"/>
      <c r="M770" s="228"/>
      <c r="N770" s="228"/>
      <c r="O770" s="228"/>
      <c r="P770" s="228"/>
      <c r="Q770" s="228"/>
      <c r="R770" s="228"/>
      <c r="S770" s="228"/>
      <c r="T770" s="228"/>
      <c r="U770" s="228"/>
      <c r="V770" s="228"/>
      <c r="W770" s="228"/>
      <c r="X770" s="228"/>
      <c r="Y770" s="228"/>
      <c r="Z770" s="228"/>
      <c r="AA770" s="228"/>
      <c r="AB770" s="228"/>
    </row>
    <row r="771" spans="1:28" ht="15">
      <c r="A771" s="228"/>
      <c r="B771" s="228"/>
      <c r="C771" s="228"/>
      <c r="D771" s="228"/>
      <c r="E771" s="228"/>
      <c r="F771" s="228"/>
      <c r="G771" s="228"/>
      <c r="H771" s="228"/>
      <c r="I771" s="228"/>
      <c r="J771" s="228"/>
      <c r="K771" s="228"/>
      <c r="L771" s="228"/>
      <c r="M771" s="228"/>
      <c r="N771" s="228"/>
      <c r="O771" s="228"/>
      <c r="P771" s="228"/>
      <c r="Q771" s="228"/>
      <c r="R771" s="228"/>
      <c r="S771" s="228"/>
      <c r="T771" s="228"/>
      <c r="U771" s="228"/>
      <c r="V771" s="228"/>
      <c r="W771" s="228"/>
      <c r="X771" s="228"/>
      <c r="Y771" s="228"/>
      <c r="Z771" s="228"/>
      <c r="AA771" s="228"/>
      <c r="AB771" s="228"/>
    </row>
    <row r="772" spans="1:28" ht="15">
      <c r="A772" s="228"/>
      <c r="B772" s="228"/>
      <c r="C772" s="228"/>
      <c r="D772" s="228"/>
      <c r="E772" s="228"/>
      <c r="F772" s="228"/>
      <c r="G772" s="228"/>
      <c r="H772" s="228"/>
      <c r="I772" s="228"/>
      <c r="J772" s="228"/>
      <c r="K772" s="228"/>
      <c r="L772" s="228"/>
      <c r="M772" s="228"/>
      <c r="N772" s="228"/>
      <c r="O772" s="228"/>
      <c r="P772" s="228"/>
      <c r="Q772" s="228"/>
      <c r="R772" s="228"/>
      <c r="S772" s="228"/>
      <c r="T772" s="228"/>
      <c r="U772" s="228"/>
      <c r="V772" s="228"/>
      <c r="W772" s="228"/>
      <c r="X772" s="228"/>
      <c r="Y772" s="228"/>
      <c r="Z772" s="228"/>
      <c r="AA772" s="228"/>
      <c r="AB772" s="228"/>
    </row>
    <row r="773" spans="1:28" ht="15">
      <c r="A773" s="228"/>
      <c r="B773" s="228"/>
      <c r="C773" s="228"/>
      <c r="D773" s="228"/>
      <c r="E773" s="228"/>
      <c r="F773" s="228"/>
      <c r="G773" s="228"/>
      <c r="H773" s="228"/>
      <c r="I773" s="228"/>
      <c r="J773" s="228"/>
      <c r="K773" s="228"/>
      <c r="L773" s="228"/>
      <c r="M773" s="228"/>
      <c r="N773" s="228"/>
      <c r="O773" s="228"/>
      <c r="P773" s="228"/>
      <c r="Q773" s="228"/>
      <c r="R773" s="228"/>
      <c r="S773" s="228"/>
      <c r="T773" s="228"/>
      <c r="U773" s="228"/>
      <c r="V773" s="228"/>
      <c r="W773" s="228"/>
      <c r="X773" s="228"/>
      <c r="Y773" s="228"/>
      <c r="Z773" s="228"/>
      <c r="AA773" s="228"/>
      <c r="AB773" s="228"/>
    </row>
    <row r="774" spans="1:28" ht="15">
      <c r="A774" s="228"/>
      <c r="B774" s="228"/>
      <c r="C774" s="228"/>
      <c r="D774" s="228"/>
      <c r="E774" s="228"/>
      <c r="F774" s="228"/>
      <c r="G774" s="228"/>
      <c r="H774" s="228"/>
      <c r="I774" s="228"/>
      <c r="J774" s="228"/>
      <c r="K774" s="228"/>
      <c r="L774" s="228"/>
      <c r="M774" s="228"/>
      <c r="N774" s="228"/>
      <c r="O774" s="228"/>
      <c r="P774" s="228"/>
      <c r="Q774" s="228"/>
      <c r="R774" s="228"/>
      <c r="S774" s="228"/>
      <c r="T774" s="228"/>
      <c r="U774" s="228"/>
      <c r="V774" s="228"/>
      <c r="W774" s="228"/>
      <c r="X774" s="228"/>
      <c r="Y774" s="228"/>
      <c r="Z774" s="228"/>
      <c r="AA774" s="228"/>
      <c r="AB774" s="228"/>
    </row>
    <row r="775" spans="1:28" ht="15">
      <c r="A775" s="228"/>
      <c r="B775" s="228"/>
      <c r="C775" s="228"/>
      <c r="D775" s="228"/>
      <c r="E775" s="228"/>
      <c r="F775" s="228"/>
      <c r="G775" s="228"/>
      <c r="H775" s="228"/>
      <c r="I775" s="228"/>
      <c r="J775" s="228"/>
      <c r="K775" s="228"/>
      <c r="L775" s="228"/>
      <c r="M775" s="228"/>
      <c r="N775" s="228"/>
      <c r="O775" s="228"/>
      <c r="P775" s="228"/>
      <c r="Q775" s="228"/>
      <c r="R775" s="228"/>
      <c r="S775" s="228"/>
      <c r="T775" s="228"/>
      <c r="U775" s="228"/>
      <c r="V775" s="228"/>
      <c r="W775" s="228"/>
      <c r="X775" s="228"/>
      <c r="Y775" s="228"/>
      <c r="Z775" s="228"/>
      <c r="AA775" s="228"/>
      <c r="AB775" s="228"/>
    </row>
    <row r="776" spans="1:28" ht="15">
      <c r="A776" s="228"/>
      <c r="B776" s="228"/>
      <c r="C776" s="228"/>
      <c r="D776" s="228"/>
      <c r="E776" s="228"/>
      <c r="F776" s="228"/>
      <c r="G776" s="228"/>
      <c r="H776" s="228"/>
      <c r="I776" s="228"/>
      <c r="J776" s="228"/>
      <c r="K776" s="228"/>
      <c r="L776" s="228"/>
      <c r="M776" s="228"/>
      <c r="N776" s="228"/>
      <c r="O776" s="228"/>
      <c r="P776" s="228"/>
      <c r="Q776" s="228"/>
      <c r="R776" s="228"/>
      <c r="S776" s="228"/>
      <c r="T776" s="228"/>
      <c r="U776" s="228"/>
      <c r="V776" s="228"/>
      <c r="W776" s="228"/>
      <c r="X776" s="228"/>
      <c r="Y776" s="228"/>
      <c r="Z776" s="228"/>
      <c r="AA776" s="228"/>
      <c r="AB776" s="228"/>
    </row>
    <row r="777" spans="1:28" ht="15">
      <c r="A777" s="228"/>
      <c r="B777" s="228"/>
      <c r="C777" s="228"/>
      <c r="D777" s="228"/>
      <c r="E777" s="228"/>
      <c r="F777" s="228"/>
      <c r="G777" s="228"/>
      <c r="H777" s="228"/>
      <c r="I777" s="228"/>
      <c r="J777" s="228"/>
      <c r="K777" s="228"/>
      <c r="L777" s="228"/>
      <c r="M777" s="228"/>
      <c r="N777" s="228"/>
      <c r="O777" s="228"/>
      <c r="P777" s="228"/>
      <c r="Q777" s="228"/>
      <c r="R777" s="228"/>
      <c r="S777" s="228"/>
      <c r="T777" s="228"/>
      <c r="U777" s="228"/>
      <c r="V777" s="228"/>
      <c r="W777" s="228"/>
      <c r="X777" s="228"/>
      <c r="Y777" s="228"/>
      <c r="Z777" s="228"/>
      <c r="AA777" s="228"/>
      <c r="AB777" s="228"/>
    </row>
    <row r="778" spans="1:28" ht="15">
      <c r="A778" s="228"/>
      <c r="B778" s="228"/>
      <c r="C778" s="228"/>
      <c r="D778" s="228"/>
      <c r="E778" s="228"/>
      <c r="F778" s="228"/>
      <c r="G778" s="228"/>
      <c r="H778" s="228"/>
      <c r="I778" s="228"/>
      <c r="J778" s="228"/>
      <c r="K778" s="228"/>
      <c r="L778" s="228"/>
      <c r="M778" s="228"/>
      <c r="N778" s="228"/>
      <c r="O778" s="228"/>
      <c r="P778" s="228"/>
      <c r="Q778" s="228"/>
      <c r="R778" s="228"/>
      <c r="S778" s="228"/>
      <c r="T778" s="228"/>
      <c r="U778" s="228"/>
      <c r="V778" s="228"/>
      <c r="W778" s="228"/>
      <c r="X778" s="228"/>
      <c r="Y778" s="228"/>
      <c r="Z778" s="228"/>
      <c r="AA778" s="228"/>
      <c r="AB778" s="228"/>
    </row>
    <row r="779" spans="1:28" ht="15">
      <c r="A779" s="228"/>
      <c r="B779" s="228"/>
      <c r="C779" s="228"/>
      <c r="D779" s="228"/>
      <c r="E779" s="228"/>
      <c r="F779" s="228"/>
      <c r="G779" s="228"/>
      <c r="H779" s="228"/>
      <c r="I779" s="228"/>
      <c r="J779" s="228"/>
      <c r="K779" s="228"/>
      <c r="L779" s="228"/>
      <c r="M779" s="228"/>
      <c r="N779" s="228"/>
      <c r="O779" s="228"/>
      <c r="P779" s="228"/>
      <c r="Q779" s="228"/>
      <c r="R779" s="228"/>
      <c r="S779" s="228"/>
      <c r="T779" s="228"/>
      <c r="U779" s="228"/>
      <c r="V779" s="228"/>
      <c r="W779" s="228"/>
      <c r="X779" s="228"/>
      <c r="Y779" s="228"/>
      <c r="Z779" s="228"/>
      <c r="AA779" s="228"/>
      <c r="AB779" s="228"/>
    </row>
    <row r="780" spans="1:28" ht="15">
      <c r="A780" s="228"/>
      <c r="B780" s="228"/>
      <c r="C780" s="228"/>
      <c r="D780" s="228"/>
      <c r="E780" s="228"/>
      <c r="F780" s="228"/>
      <c r="G780" s="228"/>
      <c r="H780" s="228"/>
      <c r="I780" s="228"/>
      <c r="J780" s="228"/>
      <c r="K780" s="228"/>
      <c r="L780" s="228"/>
      <c r="M780" s="228"/>
      <c r="N780" s="228"/>
      <c r="O780" s="228"/>
      <c r="P780" s="228"/>
      <c r="Q780" s="228"/>
      <c r="R780" s="228"/>
      <c r="S780" s="228"/>
      <c r="T780" s="228"/>
      <c r="U780" s="228"/>
      <c r="V780" s="228"/>
      <c r="W780" s="228"/>
      <c r="X780" s="228"/>
      <c r="Y780" s="228"/>
      <c r="Z780" s="228"/>
      <c r="AA780" s="228"/>
      <c r="AB780" s="228"/>
    </row>
    <row r="781" spans="1:28" ht="15">
      <c r="A781" s="228"/>
      <c r="B781" s="228"/>
      <c r="C781" s="228"/>
      <c r="D781" s="228"/>
      <c r="E781" s="228"/>
      <c r="F781" s="228"/>
      <c r="G781" s="228"/>
      <c r="H781" s="228"/>
      <c r="I781" s="228"/>
      <c r="J781" s="228"/>
      <c r="K781" s="228"/>
      <c r="L781" s="228"/>
      <c r="M781" s="228"/>
      <c r="N781" s="228"/>
      <c r="O781" s="228"/>
      <c r="P781" s="228"/>
      <c r="Q781" s="228"/>
      <c r="R781" s="228"/>
      <c r="S781" s="228"/>
      <c r="T781" s="228"/>
      <c r="U781" s="228"/>
      <c r="V781" s="228"/>
      <c r="W781" s="228"/>
      <c r="X781" s="228"/>
      <c r="Y781" s="228"/>
      <c r="Z781" s="228"/>
      <c r="AA781" s="228"/>
      <c r="AB781" s="228"/>
    </row>
    <row r="782" spans="1:28" ht="15">
      <c r="A782" s="228"/>
      <c r="B782" s="228"/>
      <c r="C782" s="228"/>
      <c r="D782" s="228"/>
      <c r="E782" s="228"/>
      <c r="F782" s="228"/>
      <c r="G782" s="228"/>
      <c r="H782" s="228"/>
      <c r="I782" s="228"/>
      <c r="J782" s="228"/>
      <c r="K782" s="228"/>
      <c r="L782" s="228"/>
      <c r="M782" s="228"/>
      <c r="N782" s="228"/>
      <c r="O782" s="228"/>
      <c r="P782" s="228"/>
      <c r="Q782" s="228"/>
      <c r="R782" s="228"/>
      <c r="S782" s="228"/>
      <c r="T782" s="228"/>
      <c r="U782" s="228"/>
      <c r="V782" s="228"/>
      <c r="W782" s="228"/>
      <c r="X782" s="228"/>
      <c r="Y782" s="228"/>
      <c r="Z782" s="228"/>
      <c r="AA782" s="228"/>
      <c r="AB782" s="228"/>
    </row>
    <row r="783" spans="1:28" ht="15">
      <c r="A783" s="228"/>
      <c r="B783" s="228"/>
      <c r="C783" s="228"/>
      <c r="D783" s="228"/>
      <c r="E783" s="228"/>
      <c r="F783" s="228"/>
      <c r="G783" s="228"/>
      <c r="H783" s="228"/>
      <c r="I783" s="228"/>
      <c r="J783" s="228"/>
      <c r="K783" s="228"/>
      <c r="L783" s="228"/>
      <c r="M783" s="228"/>
      <c r="N783" s="228"/>
      <c r="O783" s="228"/>
      <c r="P783" s="228"/>
      <c r="Q783" s="228"/>
      <c r="R783" s="228"/>
      <c r="S783" s="228"/>
      <c r="T783" s="228"/>
      <c r="U783" s="228"/>
      <c r="V783" s="228"/>
      <c r="W783" s="228"/>
      <c r="X783" s="228"/>
      <c r="Y783" s="228"/>
      <c r="Z783" s="228"/>
      <c r="AA783" s="228"/>
      <c r="AB783" s="228"/>
    </row>
    <row r="784" spans="1:28" ht="15">
      <c r="A784" s="228"/>
      <c r="B784" s="228"/>
      <c r="C784" s="228"/>
      <c r="D784" s="228"/>
      <c r="E784" s="228"/>
      <c r="F784" s="228"/>
      <c r="G784" s="228"/>
      <c r="H784" s="228"/>
      <c r="I784" s="228"/>
      <c r="J784" s="228"/>
      <c r="K784" s="228"/>
      <c r="L784" s="228"/>
      <c r="M784" s="228"/>
      <c r="N784" s="228"/>
      <c r="O784" s="228"/>
      <c r="P784" s="228"/>
      <c r="Q784" s="228"/>
      <c r="R784" s="228"/>
      <c r="S784" s="228"/>
      <c r="T784" s="228"/>
      <c r="U784" s="228"/>
      <c r="V784" s="228"/>
      <c r="W784" s="228"/>
      <c r="X784" s="228"/>
      <c r="Y784" s="228"/>
      <c r="Z784" s="228"/>
      <c r="AA784" s="228"/>
      <c r="AB784" s="228"/>
    </row>
    <row r="785" spans="1:28" ht="15">
      <c r="A785" s="228"/>
      <c r="B785" s="228"/>
      <c r="C785" s="228"/>
      <c r="D785" s="228"/>
      <c r="E785" s="228"/>
      <c r="F785" s="228"/>
      <c r="G785" s="228"/>
      <c r="H785" s="228"/>
      <c r="I785" s="228"/>
      <c r="J785" s="228"/>
      <c r="K785" s="228"/>
      <c r="L785" s="228"/>
      <c r="M785" s="228"/>
      <c r="N785" s="228"/>
      <c r="O785" s="228"/>
      <c r="P785" s="228"/>
      <c r="Q785" s="228"/>
      <c r="R785" s="228"/>
      <c r="S785" s="228"/>
      <c r="T785" s="228"/>
      <c r="U785" s="228"/>
      <c r="V785" s="228"/>
      <c r="W785" s="228"/>
      <c r="X785" s="228"/>
      <c r="Y785" s="228"/>
      <c r="Z785" s="228"/>
      <c r="AA785" s="228"/>
      <c r="AB785" s="228"/>
    </row>
    <row r="786" spans="1:28" ht="15">
      <c r="A786" s="228"/>
      <c r="B786" s="228"/>
      <c r="C786" s="228"/>
      <c r="D786" s="228"/>
      <c r="E786" s="228"/>
      <c r="F786" s="228"/>
      <c r="G786" s="228"/>
      <c r="H786" s="228"/>
      <c r="I786" s="228"/>
      <c r="J786" s="228"/>
      <c r="K786" s="228"/>
      <c r="L786" s="228"/>
      <c r="M786" s="228"/>
      <c r="N786" s="228"/>
      <c r="O786" s="228"/>
      <c r="P786" s="228"/>
      <c r="Q786" s="228"/>
      <c r="R786" s="228"/>
      <c r="S786" s="228"/>
      <c r="T786" s="228"/>
      <c r="U786" s="228"/>
      <c r="V786" s="228"/>
      <c r="W786" s="228"/>
      <c r="X786" s="228"/>
      <c r="Y786" s="228"/>
      <c r="Z786" s="228"/>
      <c r="AA786" s="228"/>
      <c r="AB786" s="228"/>
    </row>
    <row r="787" spans="1:28" ht="15">
      <c r="A787" s="228"/>
      <c r="B787" s="228"/>
      <c r="C787" s="228"/>
      <c r="D787" s="228"/>
      <c r="E787" s="228"/>
      <c r="F787" s="228"/>
      <c r="G787" s="228"/>
      <c r="H787" s="228"/>
      <c r="I787" s="228"/>
      <c r="J787" s="228"/>
      <c r="K787" s="228"/>
      <c r="L787" s="228"/>
      <c r="M787" s="228"/>
      <c r="N787" s="228"/>
      <c r="O787" s="228"/>
      <c r="P787" s="228"/>
      <c r="Q787" s="228"/>
      <c r="R787" s="228"/>
      <c r="S787" s="228"/>
      <c r="T787" s="228"/>
      <c r="U787" s="228"/>
      <c r="V787" s="228"/>
      <c r="W787" s="228"/>
      <c r="X787" s="228"/>
      <c r="Y787" s="228"/>
      <c r="Z787" s="228"/>
      <c r="AA787" s="228"/>
      <c r="AB787" s="228"/>
    </row>
    <row r="788" spans="1:28" ht="15">
      <c r="A788" s="228"/>
      <c r="B788" s="228"/>
      <c r="C788" s="228"/>
      <c r="D788" s="228"/>
      <c r="E788" s="228"/>
      <c r="F788" s="228"/>
      <c r="G788" s="228"/>
      <c r="H788" s="228"/>
      <c r="I788" s="228"/>
      <c r="J788" s="228"/>
      <c r="K788" s="228"/>
      <c r="L788" s="228"/>
      <c r="M788" s="228"/>
      <c r="N788" s="228"/>
      <c r="O788" s="228"/>
      <c r="P788" s="228"/>
      <c r="Q788" s="228"/>
      <c r="R788" s="228"/>
      <c r="S788" s="228"/>
      <c r="T788" s="228"/>
      <c r="U788" s="228"/>
      <c r="V788" s="228"/>
      <c r="W788" s="228"/>
      <c r="X788" s="228"/>
      <c r="Y788" s="228"/>
      <c r="Z788" s="228"/>
      <c r="AA788" s="228"/>
      <c r="AB788" s="228"/>
    </row>
    <row r="789" spans="1:28" ht="15">
      <c r="A789" s="228"/>
      <c r="B789" s="228"/>
      <c r="C789" s="228"/>
      <c r="D789" s="228"/>
      <c r="E789" s="228"/>
      <c r="F789" s="228"/>
      <c r="G789" s="228"/>
      <c r="H789" s="228"/>
      <c r="I789" s="228"/>
      <c r="J789" s="228"/>
      <c r="K789" s="228"/>
      <c r="L789" s="228"/>
      <c r="M789" s="228"/>
      <c r="N789" s="228"/>
      <c r="O789" s="228"/>
      <c r="P789" s="228"/>
      <c r="Q789" s="228"/>
      <c r="R789" s="228"/>
      <c r="S789" s="228"/>
      <c r="T789" s="228"/>
      <c r="U789" s="228"/>
      <c r="V789" s="228"/>
      <c r="W789" s="228"/>
      <c r="X789" s="228"/>
      <c r="Y789" s="228"/>
      <c r="Z789" s="228"/>
      <c r="AA789" s="228"/>
      <c r="AB789" s="228"/>
    </row>
    <row r="790" spans="1:28" ht="15">
      <c r="A790" s="228"/>
      <c r="B790" s="228"/>
      <c r="C790" s="228"/>
      <c r="D790" s="228"/>
      <c r="E790" s="228"/>
      <c r="F790" s="228"/>
      <c r="G790" s="228"/>
      <c r="H790" s="228"/>
      <c r="I790" s="228"/>
      <c r="J790" s="228"/>
      <c r="K790" s="228"/>
      <c r="L790" s="228"/>
      <c r="M790" s="228"/>
      <c r="N790" s="228"/>
      <c r="O790" s="228"/>
      <c r="P790" s="228"/>
      <c r="Q790" s="228"/>
      <c r="R790" s="228"/>
      <c r="S790" s="228"/>
      <c r="T790" s="228"/>
      <c r="U790" s="228"/>
      <c r="V790" s="228"/>
      <c r="W790" s="228"/>
      <c r="X790" s="228"/>
      <c r="Y790" s="228"/>
      <c r="Z790" s="228"/>
      <c r="AA790" s="228"/>
      <c r="AB790" s="228"/>
    </row>
    <row r="791" spans="1:28" ht="15">
      <c r="A791" s="228"/>
      <c r="B791" s="228"/>
      <c r="C791" s="228"/>
      <c r="D791" s="228"/>
      <c r="E791" s="228"/>
      <c r="F791" s="228"/>
      <c r="G791" s="228"/>
      <c r="H791" s="228"/>
      <c r="I791" s="228"/>
      <c r="J791" s="228"/>
      <c r="K791" s="228"/>
      <c r="L791" s="228"/>
      <c r="M791" s="228"/>
      <c r="N791" s="228"/>
      <c r="O791" s="228"/>
      <c r="P791" s="228"/>
      <c r="Q791" s="228"/>
      <c r="R791" s="228"/>
      <c r="S791" s="228"/>
      <c r="T791" s="228"/>
      <c r="U791" s="228"/>
      <c r="V791" s="228"/>
      <c r="W791" s="228"/>
      <c r="X791" s="228"/>
      <c r="Y791" s="228"/>
      <c r="Z791" s="228"/>
      <c r="AA791" s="228"/>
      <c r="AB791" s="228"/>
    </row>
    <row r="792" spans="1:28" ht="15">
      <c r="A792" s="228"/>
      <c r="B792" s="228"/>
      <c r="C792" s="228"/>
      <c r="D792" s="228"/>
      <c r="E792" s="228"/>
      <c r="F792" s="228"/>
      <c r="G792" s="228"/>
      <c r="H792" s="228"/>
      <c r="I792" s="228"/>
      <c r="J792" s="228"/>
      <c r="K792" s="228"/>
      <c r="L792" s="228"/>
      <c r="M792" s="228"/>
      <c r="N792" s="228"/>
      <c r="O792" s="228"/>
      <c r="P792" s="228"/>
      <c r="Q792" s="228"/>
      <c r="R792" s="228"/>
      <c r="S792" s="228"/>
      <c r="T792" s="228"/>
      <c r="U792" s="228"/>
      <c r="V792" s="228"/>
      <c r="W792" s="228"/>
      <c r="X792" s="228"/>
      <c r="Y792" s="228"/>
      <c r="Z792" s="228"/>
      <c r="AA792" s="228"/>
      <c r="AB792" s="228"/>
    </row>
    <row r="793" spans="1:28" ht="15">
      <c r="A793" s="228"/>
      <c r="B793" s="228"/>
      <c r="C793" s="228"/>
      <c r="D793" s="228"/>
      <c r="E793" s="228"/>
      <c r="F793" s="228"/>
      <c r="G793" s="228"/>
      <c r="H793" s="228"/>
      <c r="I793" s="228"/>
      <c r="J793" s="228"/>
      <c r="K793" s="228"/>
      <c r="L793" s="228"/>
      <c r="M793" s="228"/>
      <c r="N793" s="228"/>
      <c r="O793" s="228"/>
      <c r="P793" s="228"/>
      <c r="Q793" s="228"/>
      <c r="R793" s="228"/>
      <c r="S793" s="228"/>
      <c r="T793" s="228"/>
      <c r="U793" s="228"/>
      <c r="V793" s="228"/>
      <c r="W793" s="228"/>
      <c r="X793" s="228"/>
      <c r="Y793" s="228"/>
      <c r="Z793" s="228"/>
      <c r="AA793" s="228"/>
      <c r="AB793" s="228"/>
    </row>
    <row r="794" spans="1:28" ht="15">
      <c r="A794" s="228"/>
      <c r="B794" s="228"/>
      <c r="C794" s="228"/>
      <c r="D794" s="228"/>
      <c r="E794" s="228"/>
      <c r="F794" s="228"/>
      <c r="G794" s="228"/>
      <c r="H794" s="228"/>
      <c r="I794" s="228"/>
      <c r="J794" s="228"/>
      <c r="K794" s="228"/>
      <c r="L794" s="228"/>
      <c r="M794" s="228"/>
      <c r="N794" s="228"/>
      <c r="O794" s="228"/>
      <c r="P794" s="228"/>
      <c r="Q794" s="228"/>
      <c r="R794" s="228"/>
      <c r="S794" s="228"/>
      <c r="T794" s="228"/>
      <c r="U794" s="228"/>
      <c r="V794" s="228"/>
      <c r="W794" s="228"/>
      <c r="X794" s="228"/>
      <c r="Y794" s="228"/>
      <c r="Z794" s="228"/>
      <c r="AA794" s="228"/>
      <c r="AB794" s="228"/>
    </row>
    <row r="795" spans="1:28" ht="15">
      <c r="A795" s="228"/>
      <c r="B795" s="228"/>
      <c r="C795" s="228"/>
      <c r="D795" s="228"/>
      <c r="E795" s="228"/>
      <c r="F795" s="228"/>
      <c r="G795" s="228"/>
      <c r="H795" s="228"/>
      <c r="I795" s="228"/>
      <c r="J795" s="228"/>
      <c r="K795" s="228"/>
      <c r="L795" s="228"/>
      <c r="M795" s="228"/>
      <c r="N795" s="228"/>
      <c r="O795" s="228"/>
      <c r="P795" s="228"/>
      <c r="Q795" s="228"/>
      <c r="R795" s="228"/>
      <c r="S795" s="228"/>
      <c r="T795" s="228"/>
      <c r="U795" s="228"/>
      <c r="V795" s="228"/>
      <c r="W795" s="228"/>
      <c r="X795" s="228"/>
      <c r="Y795" s="228"/>
      <c r="Z795" s="228"/>
      <c r="AA795" s="228"/>
      <c r="AB795" s="228"/>
    </row>
    <row r="796" spans="1:28" ht="15">
      <c r="A796" s="228"/>
      <c r="B796" s="228"/>
      <c r="C796" s="228"/>
      <c r="D796" s="228"/>
      <c r="E796" s="228"/>
      <c r="F796" s="228"/>
      <c r="G796" s="228"/>
      <c r="H796" s="228"/>
      <c r="I796" s="228"/>
      <c r="J796" s="228"/>
      <c r="K796" s="228"/>
      <c r="L796" s="228"/>
      <c r="M796" s="228"/>
      <c r="N796" s="228"/>
      <c r="O796" s="228"/>
      <c r="P796" s="228"/>
      <c r="Q796" s="228"/>
      <c r="R796" s="228"/>
      <c r="S796" s="228"/>
      <c r="T796" s="228"/>
      <c r="U796" s="228"/>
      <c r="V796" s="228"/>
      <c r="W796" s="228"/>
      <c r="X796" s="228"/>
      <c r="Y796" s="228"/>
      <c r="Z796" s="228"/>
      <c r="AA796" s="228"/>
      <c r="AB796" s="228"/>
    </row>
    <row r="797" spans="1:28" ht="15">
      <c r="A797" s="228"/>
      <c r="B797" s="228"/>
      <c r="C797" s="228"/>
      <c r="D797" s="228"/>
      <c r="E797" s="228"/>
      <c r="F797" s="228"/>
      <c r="G797" s="228"/>
      <c r="H797" s="228"/>
      <c r="I797" s="228"/>
      <c r="J797" s="228"/>
      <c r="K797" s="228"/>
      <c r="L797" s="228"/>
      <c r="M797" s="228"/>
      <c r="N797" s="228"/>
      <c r="O797" s="228"/>
      <c r="P797" s="228"/>
      <c r="Q797" s="228"/>
      <c r="R797" s="228"/>
      <c r="S797" s="228"/>
      <c r="T797" s="228"/>
      <c r="U797" s="228"/>
      <c r="V797" s="228"/>
      <c r="W797" s="228"/>
      <c r="X797" s="228"/>
      <c r="Y797" s="228"/>
      <c r="Z797" s="228"/>
      <c r="AA797" s="228"/>
      <c r="AB797" s="228"/>
    </row>
    <row r="798" spans="1:28" ht="15">
      <c r="A798" s="228"/>
      <c r="B798" s="228"/>
      <c r="C798" s="228"/>
      <c r="D798" s="228"/>
      <c r="E798" s="228"/>
      <c r="F798" s="228"/>
      <c r="G798" s="228"/>
      <c r="H798" s="228"/>
      <c r="I798" s="228"/>
      <c r="J798" s="228"/>
      <c r="K798" s="228"/>
      <c r="L798" s="228"/>
      <c r="M798" s="228"/>
      <c r="N798" s="228"/>
      <c r="O798" s="228"/>
      <c r="P798" s="228"/>
      <c r="Q798" s="228"/>
      <c r="R798" s="228"/>
      <c r="S798" s="228"/>
      <c r="T798" s="228"/>
      <c r="U798" s="228"/>
      <c r="V798" s="228"/>
      <c r="W798" s="228"/>
      <c r="X798" s="228"/>
      <c r="Y798" s="228"/>
      <c r="Z798" s="228"/>
      <c r="AA798" s="228"/>
      <c r="AB798" s="228"/>
    </row>
    <row r="799" spans="1:28" ht="15">
      <c r="A799" s="228"/>
      <c r="B799" s="228"/>
      <c r="C799" s="228"/>
      <c r="D799" s="228"/>
      <c r="E799" s="228"/>
      <c r="F799" s="228"/>
      <c r="G799" s="228"/>
      <c r="H799" s="228"/>
      <c r="I799" s="228"/>
      <c r="J799" s="228"/>
      <c r="K799" s="228"/>
      <c r="L799" s="228"/>
      <c r="M799" s="228"/>
      <c r="N799" s="228"/>
      <c r="O799" s="228"/>
      <c r="P799" s="228"/>
      <c r="Q799" s="228"/>
      <c r="R799" s="228"/>
      <c r="S799" s="228"/>
      <c r="T799" s="228"/>
      <c r="U799" s="228"/>
      <c r="V799" s="228"/>
      <c r="W799" s="228"/>
      <c r="X799" s="228"/>
      <c r="Y799" s="228"/>
      <c r="Z799" s="228"/>
      <c r="AA799" s="228"/>
      <c r="AB799" s="228"/>
    </row>
    <row r="800" spans="1:28" ht="15">
      <c r="A800" s="228"/>
      <c r="B800" s="228"/>
      <c r="C800" s="228"/>
      <c r="D800" s="228"/>
      <c r="E800" s="228"/>
      <c r="F800" s="228"/>
      <c r="G800" s="228"/>
      <c r="H800" s="228"/>
      <c r="I800" s="228"/>
      <c r="J800" s="228"/>
      <c r="K800" s="228"/>
      <c r="L800" s="228"/>
      <c r="M800" s="228"/>
      <c r="N800" s="228"/>
      <c r="O800" s="228"/>
      <c r="P800" s="228"/>
      <c r="Q800" s="228"/>
      <c r="R800" s="228"/>
      <c r="S800" s="228"/>
      <c r="T800" s="228"/>
      <c r="U800" s="228"/>
      <c r="V800" s="228"/>
      <c r="W800" s="228"/>
      <c r="X800" s="228"/>
      <c r="Y800" s="228"/>
      <c r="Z800" s="228"/>
      <c r="AA800" s="228"/>
      <c r="AB800" s="228"/>
    </row>
    <row r="801" spans="1:28" ht="15">
      <c r="A801" s="228"/>
      <c r="B801" s="228"/>
      <c r="C801" s="228"/>
      <c r="D801" s="228"/>
      <c r="E801" s="228"/>
      <c r="F801" s="228"/>
      <c r="G801" s="228"/>
      <c r="H801" s="228"/>
      <c r="I801" s="228"/>
      <c r="J801" s="228"/>
      <c r="K801" s="228"/>
      <c r="L801" s="228"/>
      <c r="M801" s="228"/>
      <c r="N801" s="228"/>
      <c r="O801" s="228"/>
      <c r="P801" s="228"/>
      <c r="Q801" s="228"/>
      <c r="R801" s="228"/>
      <c r="S801" s="228"/>
      <c r="T801" s="228"/>
      <c r="U801" s="228"/>
      <c r="V801" s="228"/>
      <c r="W801" s="228"/>
      <c r="X801" s="228"/>
      <c r="Y801" s="228"/>
      <c r="Z801" s="228"/>
      <c r="AA801" s="228"/>
      <c r="AB801" s="228"/>
    </row>
    <row r="802" spans="1:28" ht="15">
      <c r="A802" s="228"/>
      <c r="B802" s="228"/>
      <c r="C802" s="228"/>
      <c r="D802" s="228"/>
      <c r="E802" s="228"/>
      <c r="F802" s="228"/>
      <c r="G802" s="228"/>
      <c r="H802" s="228"/>
      <c r="I802" s="228"/>
      <c r="J802" s="228"/>
      <c r="K802" s="228"/>
      <c r="L802" s="228"/>
      <c r="M802" s="228"/>
      <c r="N802" s="228"/>
      <c r="O802" s="228"/>
      <c r="P802" s="228"/>
      <c r="Q802" s="228"/>
      <c r="R802" s="228"/>
      <c r="S802" s="228"/>
      <c r="T802" s="228"/>
      <c r="U802" s="228"/>
      <c r="V802" s="228"/>
      <c r="W802" s="228"/>
      <c r="X802" s="228"/>
      <c r="Y802" s="228"/>
      <c r="Z802" s="228"/>
      <c r="AA802" s="228"/>
      <c r="AB802" s="228"/>
    </row>
    <row r="803" spans="1:28" ht="15">
      <c r="A803" s="228"/>
      <c r="B803" s="228"/>
      <c r="C803" s="228"/>
      <c r="D803" s="228"/>
      <c r="E803" s="228"/>
      <c r="F803" s="228"/>
      <c r="G803" s="228"/>
      <c r="H803" s="228"/>
      <c r="I803" s="228"/>
      <c r="J803" s="228"/>
      <c r="K803" s="228"/>
      <c r="L803" s="228"/>
      <c r="M803" s="228"/>
      <c r="N803" s="228"/>
      <c r="O803" s="228"/>
      <c r="P803" s="228"/>
      <c r="Q803" s="228"/>
      <c r="R803" s="228"/>
      <c r="S803" s="228"/>
      <c r="T803" s="228"/>
      <c r="U803" s="228"/>
      <c r="V803" s="228"/>
      <c r="W803" s="228"/>
      <c r="X803" s="228"/>
      <c r="Y803" s="228"/>
      <c r="Z803" s="228"/>
      <c r="AA803" s="228"/>
      <c r="AB803" s="228"/>
    </row>
    <row r="804" spans="1:28" ht="15">
      <c r="A804" s="228"/>
      <c r="B804" s="228"/>
      <c r="C804" s="228"/>
      <c r="D804" s="228"/>
      <c r="E804" s="228"/>
      <c r="F804" s="228"/>
      <c r="G804" s="228"/>
      <c r="H804" s="228"/>
      <c r="I804" s="228"/>
      <c r="J804" s="228"/>
      <c r="K804" s="228"/>
      <c r="L804" s="228"/>
      <c r="M804" s="228"/>
      <c r="N804" s="228"/>
      <c r="O804" s="228"/>
      <c r="P804" s="228"/>
      <c r="Q804" s="228"/>
      <c r="R804" s="228"/>
      <c r="S804" s="228"/>
      <c r="T804" s="228"/>
      <c r="U804" s="228"/>
      <c r="V804" s="228"/>
      <c r="W804" s="228"/>
      <c r="X804" s="228"/>
      <c r="Y804" s="228"/>
      <c r="Z804" s="228"/>
      <c r="AA804" s="228"/>
      <c r="AB804" s="228"/>
    </row>
    <row r="805" spans="1:28" ht="15">
      <c r="A805" s="228"/>
      <c r="B805" s="228"/>
      <c r="C805" s="228"/>
      <c r="D805" s="228"/>
      <c r="E805" s="228"/>
      <c r="F805" s="228"/>
      <c r="G805" s="228"/>
      <c r="H805" s="228"/>
      <c r="I805" s="228"/>
      <c r="J805" s="228"/>
      <c r="K805" s="228"/>
      <c r="L805" s="228"/>
      <c r="M805" s="228"/>
      <c r="N805" s="228"/>
      <c r="O805" s="228"/>
      <c r="P805" s="228"/>
      <c r="Q805" s="228"/>
      <c r="R805" s="228"/>
      <c r="S805" s="228"/>
      <c r="T805" s="228"/>
      <c r="U805" s="228"/>
      <c r="V805" s="228"/>
      <c r="W805" s="228"/>
      <c r="X805" s="228"/>
      <c r="Y805" s="228"/>
      <c r="Z805" s="228"/>
      <c r="AA805" s="228"/>
      <c r="AB805" s="228"/>
    </row>
    <row r="806" spans="1:28" ht="15">
      <c r="A806" s="228"/>
      <c r="B806" s="228"/>
      <c r="C806" s="228"/>
      <c r="D806" s="228"/>
      <c r="E806" s="228"/>
      <c r="F806" s="228"/>
      <c r="G806" s="228"/>
      <c r="H806" s="228"/>
      <c r="I806" s="228"/>
      <c r="J806" s="228"/>
      <c r="K806" s="228"/>
      <c r="L806" s="228"/>
      <c r="M806" s="228"/>
      <c r="N806" s="228"/>
      <c r="O806" s="228"/>
      <c r="P806" s="228"/>
      <c r="Q806" s="228"/>
      <c r="R806" s="228"/>
      <c r="S806" s="228"/>
      <c r="T806" s="228"/>
      <c r="U806" s="228"/>
      <c r="V806" s="228"/>
      <c r="W806" s="228"/>
      <c r="X806" s="228"/>
      <c r="Y806" s="228"/>
      <c r="Z806" s="228"/>
      <c r="AA806" s="228"/>
      <c r="AB806" s="228"/>
    </row>
    <row r="807" spans="1:28" ht="15">
      <c r="A807" s="228"/>
      <c r="B807" s="228"/>
      <c r="C807" s="228"/>
      <c r="D807" s="228"/>
      <c r="E807" s="228"/>
      <c r="F807" s="228"/>
      <c r="G807" s="228"/>
      <c r="H807" s="228"/>
      <c r="I807" s="228"/>
      <c r="J807" s="228"/>
      <c r="K807" s="228"/>
      <c r="L807" s="228"/>
      <c r="M807" s="228"/>
      <c r="N807" s="228"/>
      <c r="O807" s="228"/>
      <c r="P807" s="228"/>
      <c r="Q807" s="228"/>
      <c r="R807" s="228"/>
      <c r="S807" s="228"/>
      <c r="T807" s="228"/>
      <c r="U807" s="228"/>
      <c r="V807" s="228"/>
      <c r="W807" s="228"/>
      <c r="X807" s="228"/>
      <c r="Y807" s="228"/>
      <c r="Z807" s="228"/>
      <c r="AA807" s="228"/>
      <c r="AB807" s="228"/>
    </row>
    <row r="808" spans="1:28" ht="15">
      <c r="A808" s="228"/>
      <c r="B808" s="228"/>
      <c r="C808" s="228"/>
      <c r="D808" s="228"/>
      <c r="E808" s="228"/>
      <c r="F808" s="228"/>
      <c r="G808" s="228"/>
      <c r="H808" s="228"/>
      <c r="I808" s="228"/>
      <c r="J808" s="228"/>
      <c r="K808" s="228"/>
      <c r="L808" s="228"/>
      <c r="M808" s="228"/>
      <c r="N808" s="228"/>
      <c r="O808" s="228"/>
      <c r="P808" s="228"/>
      <c r="Q808" s="228"/>
      <c r="R808" s="228"/>
      <c r="S808" s="228"/>
      <c r="T808" s="228"/>
      <c r="U808" s="228"/>
      <c r="V808" s="228"/>
      <c r="W808" s="228"/>
      <c r="X808" s="228"/>
      <c r="Y808" s="228"/>
      <c r="Z808" s="228"/>
      <c r="AA808" s="228"/>
      <c r="AB808" s="228"/>
    </row>
    <row r="809" spans="1:28" ht="15">
      <c r="A809" s="228"/>
      <c r="B809" s="228"/>
      <c r="C809" s="228"/>
      <c r="D809" s="228"/>
      <c r="E809" s="228"/>
      <c r="F809" s="228"/>
      <c r="G809" s="228"/>
      <c r="H809" s="228"/>
      <c r="I809" s="228"/>
      <c r="J809" s="228"/>
      <c r="K809" s="228"/>
      <c r="L809" s="228"/>
      <c r="M809" s="228"/>
      <c r="N809" s="228"/>
      <c r="O809" s="228"/>
      <c r="P809" s="228"/>
      <c r="Q809" s="228"/>
      <c r="R809" s="228"/>
      <c r="S809" s="228"/>
      <c r="T809" s="228"/>
      <c r="U809" s="228"/>
      <c r="V809" s="228"/>
      <c r="W809" s="228"/>
      <c r="X809" s="228"/>
      <c r="Y809" s="228"/>
      <c r="Z809" s="228"/>
      <c r="AA809" s="228"/>
      <c r="AB809" s="228"/>
    </row>
    <row r="810" spans="1:28" ht="15">
      <c r="A810" s="228"/>
      <c r="B810" s="228"/>
      <c r="C810" s="228"/>
      <c r="D810" s="228"/>
      <c r="E810" s="228"/>
      <c r="F810" s="228"/>
      <c r="G810" s="228"/>
      <c r="H810" s="228"/>
      <c r="I810" s="228"/>
      <c r="J810" s="228"/>
      <c r="K810" s="228"/>
      <c r="L810" s="228"/>
      <c r="M810" s="228"/>
      <c r="N810" s="228"/>
      <c r="O810" s="228"/>
      <c r="P810" s="228"/>
      <c r="Q810" s="228"/>
      <c r="R810" s="228"/>
      <c r="S810" s="228"/>
      <c r="T810" s="228"/>
      <c r="U810" s="228"/>
      <c r="V810" s="228"/>
      <c r="W810" s="228"/>
      <c r="X810" s="228"/>
      <c r="Y810" s="228"/>
      <c r="Z810" s="228"/>
      <c r="AA810" s="228"/>
      <c r="AB810" s="228"/>
    </row>
    <row r="811" spans="1:28" ht="15">
      <c r="A811" s="228"/>
      <c r="B811" s="228"/>
      <c r="C811" s="228"/>
      <c r="D811" s="228"/>
      <c r="E811" s="228"/>
      <c r="F811" s="228"/>
      <c r="G811" s="228"/>
      <c r="H811" s="228"/>
      <c r="I811" s="228"/>
      <c r="J811" s="228"/>
      <c r="K811" s="228"/>
      <c r="L811" s="228"/>
      <c r="M811" s="228"/>
      <c r="N811" s="228"/>
      <c r="O811" s="228"/>
      <c r="P811" s="228"/>
      <c r="Q811" s="228"/>
      <c r="R811" s="228"/>
      <c r="S811" s="228"/>
      <c r="T811" s="228"/>
      <c r="U811" s="228"/>
      <c r="V811" s="228"/>
      <c r="W811" s="228"/>
      <c r="X811" s="228"/>
      <c r="Y811" s="228"/>
      <c r="Z811" s="228"/>
      <c r="AA811" s="228"/>
      <c r="AB811" s="228"/>
    </row>
    <row r="812" spans="1:28" ht="15">
      <c r="A812" s="228"/>
      <c r="B812" s="228"/>
      <c r="C812" s="228"/>
      <c r="D812" s="228"/>
      <c r="E812" s="228"/>
      <c r="F812" s="228"/>
      <c r="G812" s="228"/>
      <c r="H812" s="228"/>
      <c r="I812" s="228"/>
      <c r="J812" s="228"/>
      <c r="K812" s="228"/>
      <c r="L812" s="228"/>
      <c r="M812" s="228"/>
      <c r="N812" s="228"/>
      <c r="O812" s="228"/>
      <c r="P812" s="228"/>
      <c r="Q812" s="228"/>
      <c r="R812" s="228"/>
      <c r="S812" s="228"/>
      <c r="T812" s="228"/>
      <c r="U812" s="228"/>
      <c r="V812" s="228"/>
      <c r="W812" s="228"/>
      <c r="X812" s="228"/>
      <c r="Y812" s="228"/>
      <c r="Z812" s="228"/>
      <c r="AA812" s="228"/>
      <c r="AB812" s="228"/>
    </row>
    <row r="813" spans="1:28" ht="15">
      <c r="A813" s="228"/>
      <c r="B813" s="228"/>
      <c r="C813" s="228"/>
      <c r="D813" s="228"/>
      <c r="E813" s="228"/>
      <c r="F813" s="228"/>
      <c r="G813" s="228"/>
      <c r="H813" s="228"/>
      <c r="I813" s="228"/>
      <c r="J813" s="228"/>
      <c r="K813" s="228"/>
      <c r="L813" s="228"/>
      <c r="M813" s="228"/>
      <c r="N813" s="228"/>
      <c r="O813" s="228"/>
      <c r="P813" s="228"/>
      <c r="Q813" s="228"/>
      <c r="R813" s="228"/>
      <c r="S813" s="228"/>
      <c r="T813" s="228"/>
      <c r="U813" s="228"/>
      <c r="V813" s="228"/>
      <c r="W813" s="228"/>
      <c r="X813" s="228"/>
      <c r="Y813" s="228"/>
      <c r="Z813" s="228"/>
      <c r="AA813" s="228"/>
      <c r="AB813" s="228"/>
    </row>
    <row r="814" spans="1:28" ht="15">
      <c r="A814" s="228"/>
      <c r="B814" s="228"/>
      <c r="C814" s="228"/>
      <c r="D814" s="228"/>
      <c r="E814" s="228"/>
      <c r="F814" s="228"/>
      <c r="G814" s="228"/>
      <c r="H814" s="228"/>
      <c r="I814" s="228"/>
      <c r="J814" s="228"/>
      <c r="K814" s="228"/>
      <c r="L814" s="228"/>
      <c r="M814" s="228"/>
      <c r="N814" s="228"/>
      <c r="O814" s="228"/>
      <c r="P814" s="228"/>
      <c r="Q814" s="228"/>
      <c r="R814" s="228"/>
      <c r="S814" s="228"/>
      <c r="T814" s="228"/>
      <c r="U814" s="228"/>
      <c r="V814" s="228"/>
      <c r="W814" s="228"/>
      <c r="X814" s="228"/>
      <c r="Y814" s="228"/>
      <c r="Z814" s="228"/>
      <c r="AA814" s="228"/>
      <c r="AB814" s="228"/>
    </row>
    <row r="815" spans="1:28" ht="15">
      <c r="A815" s="228"/>
      <c r="B815" s="228"/>
      <c r="C815" s="228"/>
      <c r="D815" s="228"/>
      <c r="E815" s="228"/>
      <c r="F815" s="228"/>
      <c r="G815" s="228"/>
      <c r="H815" s="228"/>
      <c r="I815" s="228"/>
      <c r="J815" s="228"/>
      <c r="K815" s="228"/>
      <c r="L815" s="228"/>
      <c r="M815" s="228"/>
      <c r="N815" s="228"/>
      <c r="O815" s="228"/>
      <c r="P815" s="228"/>
      <c r="Q815" s="228"/>
      <c r="R815" s="228"/>
      <c r="S815" s="228"/>
      <c r="T815" s="228"/>
      <c r="U815" s="228"/>
      <c r="V815" s="228"/>
      <c r="W815" s="228"/>
      <c r="X815" s="228"/>
      <c r="Y815" s="228"/>
      <c r="Z815" s="228"/>
      <c r="AA815" s="228"/>
      <c r="AB815" s="228"/>
    </row>
    <row r="816" spans="1:28" ht="15">
      <c r="A816" s="228"/>
      <c r="B816" s="228"/>
      <c r="C816" s="228"/>
      <c r="D816" s="228"/>
      <c r="E816" s="228"/>
      <c r="F816" s="228"/>
      <c r="G816" s="228"/>
      <c r="H816" s="228"/>
      <c r="I816" s="228"/>
      <c r="J816" s="228"/>
      <c r="K816" s="228"/>
      <c r="L816" s="228"/>
      <c r="M816" s="228"/>
      <c r="N816" s="228"/>
      <c r="O816" s="228"/>
      <c r="P816" s="228"/>
      <c r="Q816" s="228"/>
      <c r="R816" s="228"/>
      <c r="S816" s="228"/>
      <c r="T816" s="228"/>
      <c r="U816" s="228"/>
      <c r="V816" s="228"/>
      <c r="W816" s="228"/>
      <c r="X816" s="228"/>
      <c r="Y816" s="228"/>
      <c r="Z816" s="228"/>
      <c r="AA816" s="228"/>
      <c r="AB816" s="228"/>
    </row>
    <row r="817" spans="1:28" ht="15">
      <c r="A817" s="228"/>
      <c r="B817" s="228"/>
      <c r="C817" s="228"/>
      <c r="D817" s="228"/>
      <c r="E817" s="228"/>
      <c r="F817" s="228"/>
      <c r="G817" s="228"/>
      <c r="H817" s="228"/>
      <c r="I817" s="228"/>
      <c r="J817" s="228"/>
      <c r="K817" s="228"/>
      <c r="L817" s="228"/>
      <c r="M817" s="228"/>
      <c r="N817" s="228"/>
      <c r="O817" s="228"/>
      <c r="P817" s="228"/>
      <c r="Q817" s="228"/>
      <c r="R817" s="228"/>
      <c r="S817" s="228"/>
      <c r="T817" s="228"/>
      <c r="U817" s="228"/>
      <c r="V817" s="228"/>
      <c r="W817" s="228"/>
      <c r="X817" s="228"/>
      <c r="Y817" s="228"/>
      <c r="Z817" s="228"/>
      <c r="AA817" s="228"/>
      <c r="AB817" s="228"/>
    </row>
    <row r="818" spans="1:28" ht="15">
      <c r="A818" s="228"/>
      <c r="B818" s="228"/>
      <c r="C818" s="228"/>
      <c r="D818" s="228"/>
      <c r="E818" s="228"/>
      <c r="F818" s="228"/>
      <c r="G818" s="228"/>
      <c r="H818" s="228"/>
      <c r="I818" s="228"/>
      <c r="J818" s="228"/>
      <c r="K818" s="228"/>
      <c r="L818" s="228"/>
      <c r="M818" s="228"/>
      <c r="N818" s="228"/>
      <c r="O818" s="228"/>
      <c r="P818" s="228"/>
      <c r="Q818" s="228"/>
      <c r="R818" s="228"/>
      <c r="S818" s="228"/>
      <c r="T818" s="228"/>
      <c r="U818" s="228"/>
      <c r="V818" s="228"/>
      <c r="W818" s="228"/>
      <c r="X818" s="228"/>
      <c r="Y818" s="228"/>
      <c r="Z818" s="228"/>
      <c r="AA818" s="228"/>
      <c r="AB818" s="228"/>
    </row>
    <row r="819" spans="1:28" ht="15">
      <c r="A819" s="228"/>
      <c r="B819" s="228"/>
      <c r="C819" s="228"/>
      <c r="D819" s="228"/>
      <c r="E819" s="228"/>
      <c r="F819" s="228"/>
      <c r="G819" s="228"/>
      <c r="H819" s="228"/>
      <c r="I819" s="228"/>
      <c r="J819" s="228"/>
      <c r="K819" s="228"/>
      <c r="L819" s="228"/>
      <c r="M819" s="228"/>
      <c r="N819" s="228"/>
      <c r="O819" s="228"/>
      <c r="P819" s="228"/>
      <c r="Q819" s="228"/>
      <c r="R819" s="228"/>
      <c r="S819" s="228"/>
      <c r="T819" s="228"/>
      <c r="U819" s="228"/>
      <c r="V819" s="228"/>
      <c r="W819" s="228"/>
      <c r="X819" s="228"/>
      <c r="Y819" s="228"/>
      <c r="Z819" s="228"/>
      <c r="AA819" s="228"/>
      <c r="AB819" s="228"/>
    </row>
    <row r="820" spans="1:28" ht="15">
      <c r="A820" s="228"/>
      <c r="B820" s="228"/>
      <c r="C820" s="228"/>
      <c r="D820" s="228"/>
      <c r="E820" s="228"/>
      <c r="F820" s="228"/>
      <c r="G820" s="228"/>
      <c r="H820" s="228"/>
      <c r="I820" s="228"/>
      <c r="J820" s="228"/>
      <c r="K820" s="228"/>
      <c r="L820" s="228"/>
      <c r="M820" s="228"/>
      <c r="N820" s="228"/>
      <c r="O820" s="228"/>
      <c r="P820" s="228"/>
      <c r="Q820" s="228"/>
      <c r="R820" s="228"/>
      <c r="S820" s="228"/>
      <c r="T820" s="228"/>
      <c r="U820" s="228"/>
      <c r="V820" s="228"/>
      <c r="W820" s="228"/>
      <c r="X820" s="228"/>
      <c r="Y820" s="228"/>
      <c r="Z820" s="228"/>
      <c r="AA820" s="228"/>
      <c r="AB820" s="228"/>
    </row>
    <row r="821" spans="1:28" ht="15">
      <c r="A821" s="228"/>
      <c r="B821" s="228"/>
      <c r="C821" s="228"/>
      <c r="D821" s="228"/>
      <c r="E821" s="228"/>
      <c r="F821" s="228"/>
      <c r="G821" s="228"/>
      <c r="H821" s="228"/>
      <c r="I821" s="228"/>
      <c r="J821" s="228"/>
      <c r="K821" s="228"/>
      <c r="L821" s="228"/>
      <c r="M821" s="228"/>
      <c r="N821" s="228"/>
      <c r="O821" s="228"/>
      <c r="P821" s="228"/>
      <c r="Q821" s="228"/>
      <c r="R821" s="228"/>
      <c r="S821" s="228"/>
      <c r="T821" s="228"/>
      <c r="U821" s="228"/>
      <c r="V821" s="228"/>
      <c r="W821" s="228"/>
      <c r="X821" s="228"/>
      <c r="Y821" s="228"/>
      <c r="Z821" s="228"/>
      <c r="AA821" s="228"/>
      <c r="AB821" s="228"/>
    </row>
    <row r="822" spans="1:28" ht="15">
      <c r="A822" s="228"/>
      <c r="B822" s="228"/>
      <c r="C822" s="228"/>
      <c r="D822" s="228"/>
      <c r="E822" s="228"/>
      <c r="F822" s="228"/>
      <c r="G822" s="228"/>
      <c r="H822" s="228"/>
      <c r="I822" s="228"/>
      <c r="J822" s="228"/>
      <c r="K822" s="228"/>
      <c r="L822" s="228"/>
      <c r="M822" s="228"/>
      <c r="N822" s="228"/>
      <c r="O822" s="228"/>
      <c r="P822" s="228"/>
      <c r="Q822" s="228"/>
      <c r="R822" s="228"/>
      <c r="S822" s="228"/>
      <c r="T822" s="228"/>
      <c r="U822" s="228"/>
      <c r="V822" s="228"/>
      <c r="W822" s="228"/>
      <c r="X822" s="228"/>
      <c r="Y822" s="228"/>
      <c r="Z822" s="228"/>
      <c r="AA822" s="228"/>
      <c r="AB822" s="228"/>
    </row>
    <row r="823" spans="1:28" ht="15">
      <c r="A823" s="228"/>
      <c r="B823" s="228"/>
      <c r="C823" s="228"/>
      <c r="D823" s="228"/>
      <c r="E823" s="228"/>
      <c r="F823" s="228"/>
      <c r="G823" s="228"/>
      <c r="H823" s="228"/>
      <c r="I823" s="228"/>
      <c r="J823" s="228"/>
      <c r="K823" s="228"/>
      <c r="L823" s="228"/>
      <c r="M823" s="228"/>
      <c r="N823" s="228"/>
      <c r="O823" s="228"/>
      <c r="P823" s="228"/>
      <c r="Q823" s="228"/>
      <c r="R823" s="228"/>
      <c r="S823" s="228"/>
      <c r="T823" s="228"/>
      <c r="U823" s="228"/>
      <c r="V823" s="228"/>
      <c r="W823" s="228"/>
      <c r="X823" s="228"/>
      <c r="Y823" s="228"/>
      <c r="Z823" s="228"/>
      <c r="AA823" s="228"/>
      <c r="AB823" s="228"/>
    </row>
    <row r="824" spans="1:28" ht="15">
      <c r="A824" s="228"/>
      <c r="B824" s="228"/>
      <c r="C824" s="228"/>
      <c r="D824" s="228"/>
      <c r="E824" s="228"/>
      <c r="F824" s="228"/>
      <c r="G824" s="228"/>
      <c r="H824" s="228"/>
      <c r="I824" s="228"/>
      <c r="J824" s="228"/>
      <c r="K824" s="228"/>
      <c r="L824" s="228"/>
      <c r="M824" s="228"/>
      <c r="N824" s="228"/>
      <c r="O824" s="228"/>
      <c r="P824" s="228"/>
      <c r="Q824" s="228"/>
      <c r="R824" s="228"/>
      <c r="S824" s="228"/>
      <c r="T824" s="228"/>
      <c r="U824" s="228"/>
      <c r="V824" s="228"/>
      <c r="W824" s="228"/>
      <c r="X824" s="228"/>
      <c r="Y824" s="228"/>
      <c r="Z824" s="228"/>
      <c r="AA824" s="228"/>
      <c r="AB824" s="228"/>
    </row>
    <row r="825" spans="1:28" ht="15">
      <c r="A825" s="228"/>
      <c r="B825" s="228"/>
      <c r="C825" s="228"/>
      <c r="D825" s="228"/>
      <c r="E825" s="228"/>
      <c r="F825" s="228"/>
      <c r="G825" s="228"/>
      <c r="H825" s="228"/>
      <c r="I825" s="228"/>
      <c r="J825" s="228"/>
      <c r="K825" s="228"/>
      <c r="L825" s="228"/>
      <c r="M825" s="228"/>
      <c r="N825" s="228"/>
      <c r="O825" s="228"/>
      <c r="P825" s="228"/>
      <c r="Q825" s="228"/>
      <c r="R825" s="228"/>
      <c r="S825" s="228"/>
      <c r="T825" s="228"/>
      <c r="U825" s="228"/>
      <c r="V825" s="228"/>
      <c r="W825" s="228"/>
      <c r="X825" s="228"/>
      <c r="Y825" s="228"/>
      <c r="Z825" s="228"/>
      <c r="AA825" s="228"/>
      <c r="AB825" s="228"/>
    </row>
    <row r="826" spans="1:28" ht="15">
      <c r="A826" s="228"/>
      <c r="B826" s="228"/>
      <c r="C826" s="228"/>
      <c r="D826" s="228"/>
      <c r="E826" s="228"/>
      <c r="F826" s="228"/>
      <c r="G826" s="228"/>
      <c r="H826" s="228"/>
      <c r="I826" s="228"/>
      <c r="J826" s="228"/>
      <c r="K826" s="228"/>
      <c r="L826" s="228"/>
      <c r="M826" s="228"/>
      <c r="N826" s="228"/>
      <c r="O826" s="228"/>
      <c r="P826" s="228"/>
      <c r="Q826" s="228"/>
      <c r="R826" s="228"/>
      <c r="S826" s="228"/>
      <c r="T826" s="228"/>
      <c r="U826" s="228"/>
      <c r="V826" s="228"/>
      <c r="W826" s="228"/>
      <c r="X826" s="228"/>
      <c r="Y826" s="228"/>
      <c r="Z826" s="228"/>
      <c r="AA826" s="228"/>
      <c r="AB826" s="228"/>
    </row>
    <row r="827" spans="1:28" ht="15">
      <c r="A827" s="228"/>
      <c r="B827" s="228"/>
      <c r="C827" s="228"/>
      <c r="D827" s="228"/>
      <c r="E827" s="228"/>
      <c r="F827" s="228"/>
      <c r="G827" s="228"/>
      <c r="H827" s="228"/>
      <c r="I827" s="228"/>
      <c r="J827" s="228"/>
      <c r="K827" s="228"/>
      <c r="L827" s="228"/>
      <c r="M827" s="228"/>
      <c r="N827" s="228"/>
      <c r="O827" s="228"/>
      <c r="P827" s="228"/>
      <c r="Q827" s="228"/>
      <c r="R827" s="228"/>
      <c r="S827" s="228"/>
      <c r="T827" s="228"/>
      <c r="U827" s="228"/>
      <c r="V827" s="228"/>
      <c r="W827" s="228"/>
      <c r="X827" s="228"/>
      <c r="Y827" s="228"/>
      <c r="Z827" s="228"/>
      <c r="AA827" s="228"/>
      <c r="AB827" s="228"/>
    </row>
    <row r="828" spans="1:28" ht="15">
      <c r="A828" s="228"/>
      <c r="B828" s="228"/>
      <c r="C828" s="228"/>
      <c r="D828" s="228"/>
      <c r="E828" s="228"/>
      <c r="F828" s="228"/>
      <c r="G828" s="228"/>
      <c r="H828" s="228"/>
      <c r="I828" s="228"/>
      <c r="J828" s="228"/>
      <c r="K828" s="228"/>
      <c r="L828" s="228"/>
      <c r="M828" s="228"/>
      <c r="N828" s="228"/>
      <c r="O828" s="228"/>
      <c r="P828" s="228"/>
      <c r="Q828" s="228"/>
      <c r="R828" s="228"/>
      <c r="S828" s="228"/>
      <c r="T828" s="228"/>
      <c r="U828" s="228"/>
      <c r="V828" s="228"/>
      <c r="W828" s="228"/>
      <c r="X828" s="228"/>
      <c r="Y828" s="228"/>
      <c r="Z828" s="228"/>
      <c r="AA828" s="228"/>
      <c r="AB828" s="228"/>
    </row>
    <row r="829" spans="1:28" ht="15">
      <c r="A829" s="228"/>
      <c r="B829" s="228"/>
      <c r="C829" s="228"/>
      <c r="D829" s="228"/>
      <c r="E829" s="228"/>
      <c r="F829" s="228"/>
      <c r="G829" s="228"/>
      <c r="H829" s="228"/>
      <c r="I829" s="228"/>
      <c r="J829" s="228"/>
      <c r="K829" s="228"/>
      <c r="L829" s="228"/>
      <c r="M829" s="228"/>
      <c r="N829" s="228"/>
      <c r="O829" s="228"/>
      <c r="P829" s="228"/>
      <c r="Q829" s="228"/>
      <c r="R829" s="228"/>
      <c r="S829" s="228"/>
      <c r="T829" s="228"/>
      <c r="U829" s="228"/>
      <c r="V829" s="228"/>
      <c r="W829" s="228"/>
      <c r="X829" s="228"/>
      <c r="Y829" s="228"/>
      <c r="Z829" s="228"/>
      <c r="AA829" s="228"/>
      <c r="AB829" s="228"/>
    </row>
    <row r="830" spans="1:28" ht="15">
      <c r="A830" s="228"/>
      <c r="B830" s="228"/>
      <c r="C830" s="228"/>
      <c r="D830" s="228"/>
      <c r="E830" s="228"/>
      <c r="F830" s="228"/>
      <c r="G830" s="228"/>
      <c r="H830" s="228"/>
      <c r="I830" s="228"/>
      <c r="J830" s="228"/>
      <c r="K830" s="228"/>
      <c r="L830" s="228"/>
      <c r="M830" s="228"/>
      <c r="N830" s="228"/>
      <c r="O830" s="228"/>
      <c r="P830" s="228"/>
      <c r="Q830" s="228"/>
      <c r="R830" s="228"/>
      <c r="S830" s="228"/>
      <c r="T830" s="228"/>
      <c r="U830" s="228"/>
      <c r="V830" s="228"/>
      <c r="W830" s="228"/>
      <c r="X830" s="228"/>
      <c r="Y830" s="228"/>
      <c r="Z830" s="228"/>
      <c r="AA830" s="228"/>
      <c r="AB830" s="228"/>
    </row>
    <row r="831" spans="1:28" ht="15">
      <c r="A831" s="228"/>
      <c r="B831" s="228"/>
      <c r="C831" s="228"/>
      <c r="D831" s="228"/>
      <c r="E831" s="228"/>
      <c r="F831" s="228"/>
      <c r="G831" s="228"/>
      <c r="H831" s="228"/>
      <c r="I831" s="228"/>
      <c r="J831" s="228"/>
      <c r="K831" s="228"/>
      <c r="L831" s="228"/>
      <c r="M831" s="228"/>
      <c r="N831" s="228"/>
      <c r="O831" s="228"/>
      <c r="P831" s="228"/>
      <c r="Q831" s="228"/>
      <c r="R831" s="228"/>
      <c r="S831" s="228"/>
      <c r="T831" s="228"/>
      <c r="U831" s="228"/>
      <c r="V831" s="228"/>
      <c r="W831" s="228"/>
      <c r="X831" s="228"/>
      <c r="Y831" s="228"/>
      <c r="Z831" s="228"/>
      <c r="AA831" s="228"/>
      <c r="AB831" s="228"/>
    </row>
    <row r="832" spans="1:28" ht="15">
      <c r="A832" s="228"/>
      <c r="B832" s="228"/>
      <c r="C832" s="228"/>
      <c r="D832" s="228"/>
      <c r="E832" s="228"/>
      <c r="F832" s="228"/>
      <c r="G832" s="228"/>
      <c r="H832" s="228"/>
      <c r="I832" s="228"/>
      <c r="J832" s="228"/>
      <c r="K832" s="228"/>
      <c r="L832" s="228"/>
      <c r="M832" s="228"/>
      <c r="N832" s="228"/>
      <c r="O832" s="228"/>
      <c r="P832" s="228"/>
      <c r="Q832" s="228"/>
      <c r="R832" s="228"/>
      <c r="S832" s="228"/>
      <c r="T832" s="228"/>
      <c r="U832" s="228"/>
      <c r="V832" s="228"/>
      <c r="W832" s="228"/>
      <c r="X832" s="228"/>
      <c r="Y832" s="228"/>
      <c r="Z832" s="228"/>
      <c r="AA832" s="228"/>
      <c r="AB832" s="228"/>
    </row>
    <row r="833" spans="1:28" ht="15">
      <c r="A833" s="228"/>
      <c r="B833" s="228"/>
      <c r="C833" s="228"/>
      <c r="D833" s="228"/>
      <c r="E833" s="228"/>
      <c r="F833" s="228"/>
      <c r="G833" s="228"/>
      <c r="H833" s="228"/>
      <c r="I833" s="228"/>
      <c r="J833" s="228"/>
      <c r="K833" s="228"/>
      <c r="L833" s="228"/>
      <c r="M833" s="228"/>
      <c r="N833" s="228"/>
      <c r="O833" s="228"/>
      <c r="P833" s="228"/>
      <c r="Q833" s="228"/>
      <c r="R833" s="228"/>
      <c r="S833" s="228"/>
      <c r="T833" s="228"/>
      <c r="U833" s="228"/>
      <c r="V833" s="228"/>
      <c r="W833" s="228"/>
      <c r="X833" s="228"/>
      <c r="Y833" s="228"/>
      <c r="Z833" s="228"/>
      <c r="AA833" s="228"/>
      <c r="AB833" s="228"/>
    </row>
    <row r="834" spans="1:28" ht="15">
      <c r="A834" s="228"/>
      <c r="B834" s="228"/>
      <c r="C834" s="228"/>
      <c r="D834" s="228"/>
      <c r="E834" s="228"/>
      <c r="F834" s="228"/>
      <c r="G834" s="228"/>
      <c r="H834" s="228"/>
      <c r="I834" s="228"/>
      <c r="J834" s="228"/>
      <c r="K834" s="228"/>
      <c r="L834" s="228"/>
      <c r="M834" s="228"/>
      <c r="N834" s="228"/>
      <c r="O834" s="228"/>
      <c r="P834" s="228"/>
      <c r="Q834" s="228"/>
      <c r="R834" s="228"/>
      <c r="S834" s="228"/>
      <c r="T834" s="228"/>
      <c r="U834" s="228"/>
      <c r="V834" s="228"/>
      <c r="W834" s="228"/>
      <c r="X834" s="228"/>
      <c r="Y834" s="228"/>
      <c r="Z834" s="228"/>
      <c r="AA834" s="228"/>
      <c r="AB834" s="228"/>
    </row>
    <row r="835" spans="1:28" ht="15">
      <c r="A835" s="228"/>
      <c r="B835" s="228"/>
      <c r="C835" s="228"/>
      <c r="D835" s="228"/>
      <c r="E835" s="228"/>
      <c r="F835" s="228"/>
      <c r="G835" s="228"/>
      <c r="H835" s="228"/>
      <c r="I835" s="228"/>
      <c r="J835" s="228"/>
      <c r="K835" s="228"/>
      <c r="L835" s="228"/>
      <c r="M835" s="228"/>
      <c r="N835" s="228"/>
      <c r="O835" s="228"/>
      <c r="P835" s="228"/>
      <c r="Q835" s="228"/>
      <c r="R835" s="228"/>
      <c r="S835" s="228"/>
      <c r="T835" s="228"/>
      <c r="U835" s="228"/>
      <c r="V835" s="228"/>
      <c r="W835" s="228"/>
      <c r="X835" s="228"/>
      <c r="Y835" s="228"/>
      <c r="Z835" s="228"/>
      <c r="AA835" s="228"/>
      <c r="AB835" s="228"/>
    </row>
    <row r="836" spans="1:28" ht="15">
      <c r="A836" s="228"/>
      <c r="B836" s="228"/>
      <c r="C836" s="228"/>
      <c r="D836" s="228"/>
      <c r="E836" s="228"/>
      <c r="F836" s="228"/>
      <c r="G836" s="228"/>
      <c r="H836" s="228"/>
      <c r="I836" s="228"/>
      <c r="J836" s="228"/>
      <c r="K836" s="228"/>
      <c r="L836" s="228"/>
      <c r="M836" s="228"/>
      <c r="N836" s="228"/>
      <c r="O836" s="228"/>
      <c r="P836" s="228"/>
      <c r="Q836" s="228"/>
      <c r="R836" s="228"/>
      <c r="S836" s="228"/>
      <c r="T836" s="228"/>
      <c r="U836" s="228"/>
      <c r="V836" s="228"/>
      <c r="W836" s="228"/>
      <c r="X836" s="228"/>
      <c r="Y836" s="228"/>
      <c r="Z836" s="228"/>
      <c r="AA836" s="228"/>
      <c r="AB836" s="228"/>
    </row>
    <row r="837" spans="1:28" ht="15">
      <c r="A837" s="228"/>
      <c r="B837" s="228"/>
      <c r="C837" s="228"/>
      <c r="D837" s="228"/>
      <c r="E837" s="228"/>
      <c r="F837" s="228"/>
      <c r="G837" s="228"/>
      <c r="H837" s="228"/>
      <c r="I837" s="228"/>
      <c r="J837" s="228"/>
      <c r="K837" s="228"/>
      <c r="L837" s="228"/>
      <c r="M837" s="228"/>
      <c r="N837" s="228"/>
      <c r="O837" s="228"/>
      <c r="P837" s="228"/>
      <c r="Q837" s="228"/>
      <c r="R837" s="228"/>
      <c r="S837" s="228"/>
      <c r="T837" s="228"/>
      <c r="U837" s="228"/>
      <c r="V837" s="228"/>
      <c r="W837" s="228"/>
      <c r="X837" s="228"/>
      <c r="Y837" s="228"/>
      <c r="Z837" s="228"/>
      <c r="AA837" s="228"/>
      <c r="AB837" s="228"/>
    </row>
    <row r="838" spans="1:28" ht="15">
      <c r="A838" s="228"/>
      <c r="B838" s="228"/>
      <c r="C838" s="228"/>
      <c r="D838" s="228"/>
      <c r="E838" s="228"/>
      <c r="F838" s="228"/>
      <c r="G838" s="228"/>
      <c r="H838" s="228"/>
      <c r="I838" s="228"/>
      <c r="J838" s="228"/>
      <c r="K838" s="228"/>
      <c r="L838" s="228"/>
      <c r="M838" s="228"/>
      <c r="N838" s="228"/>
      <c r="O838" s="228"/>
      <c r="P838" s="228"/>
      <c r="Q838" s="228"/>
      <c r="R838" s="228"/>
      <c r="S838" s="228"/>
      <c r="T838" s="228"/>
      <c r="U838" s="228"/>
      <c r="V838" s="228"/>
      <c r="W838" s="228"/>
      <c r="X838" s="228"/>
      <c r="Y838" s="228"/>
      <c r="Z838" s="228"/>
      <c r="AA838" s="228"/>
      <c r="AB838" s="228"/>
    </row>
    <row r="839" spans="1:28" ht="15">
      <c r="A839" s="228"/>
      <c r="B839" s="228"/>
      <c r="C839" s="228"/>
      <c r="D839" s="228"/>
      <c r="E839" s="228"/>
      <c r="F839" s="228"/>
      <c r="G839" s="228"/>
      <c r="H839" s="228"/>
      <c r="I839" s="228"/>
      <c r="J839" s="228"/>
      <c r="K839" s="228"/>
      <c r="L839" s="228"/>
      <c r="M839" s="228"/>
      <c r="N839" s="228"/>
      <c r="O839" s="228"/>
      <c r="P839" s="228"/>
      <c r="Q839" s="228"/>
      <c r="R839" s="228"/>
      <c r="S839" s="228"/>
      <c r="T839" s="228"/>
      <c r="U839" s="228"/>
      <c r="V839" s="228"/>
      <c r="W839" s="228"/>
      <c r="X839" s="228"/>
      <c r="Y839" s="228"/>
      <c r="Z839" s="228"/>
      <c r="AA839" s="228"/>
      <c r="AB839" s="228"/>
    </row>
    <row r="840" spans="1:28" ht="15">
      <c r="A840" s="228"/>
      <c r="B840" s="228"/>
      <c r="C840" s="228"/>
      <c r="D840" s="228"/>
      <c r="E840" s="228"/>
      <c r="F840" s="228"/>
      <c r="G840" s="228"/>
      <c r="H840" s="228"/>
      <c r="I840" s="228"/>
      <c r="J840" s="228"/>
      <c r="K840" s="228"/>
      <c r="L840" s="228"/>
      <c r="M840" s="228"/>
      <c r="N840" s="228"/>
      <c r="O840" s="228"/>
      <c r="P840" s="228"/>
      <c r="Q840" s="228"/>
      <c r="R840" s="228"/>
      <c r="S840" s="228"/>
      <c r="T840" s="228"/>
      <c r="U840" s="228"/>
      <c r="V840" s="228"/>
      <c r="W840" s="228"/>
      <c r="X840" s="228"/>
      <c r="Y840" s="228"/>
      <c r="Z840" s="228"/>
      <c r="AA840" s="228"/>
      <c r="AB840" s="228"/>
    </row>
    <row r="841" spans="1:28" ht="15">
      <c r="A841" s="228"/>
      <c r="B841" s="228"/>
      <c r="C841" s="228"/>
      <c r="D841" s="228"/>
      <c r="E841" s="228"/>
      <c r="F841" s="228"/>
      <c r="G841" s="228"/>
      <c r="H841" s="228"/>
      <c r="I841" s="228"/>
      <c r="J841" s="228"/>
      <c r="K841" s="228"/>
      <c r="L841" s="228"/>
      <c r="M841" s="228"/>
      <c r="N841" s="228"/>
      <c r="O841" s="228"/>
      <c r="P841" s="228"/>
      <c r="Q841" s="228"/>
      <c r="R841" s="228"/>
      <c r="S841" s="228"/>
      <c r="T841" s="228"/>
      <c r="U841" s="228"/>
      <c r="V841" s="228"/>
      <c r="W841" s="228"/>
      <c r="X841" s="228"/>
      <c r="Y841" s="228"/>
      <c r="Z841" s="228"/>
      <c r="AA841" s="228"/>
      <c r="AB841" s="228"/>
    </row>
    <row r="842" spans="1:28" ht="15">
      <c r="A842" s="228"/>
      <c r="B842" s="228"/>
      <c r="C842" s="228"/>
      <c r="D842" s="228"/>
      <c r="E842" s="228"/>
      <c r="F842" s="228"/>
      <c r="G842" s="228"/>
      <c r="H842" s="228"/>
      <c r="I842" s="228"/>
      <c r="J842" s="228"/>
      <c r="K842" s="228"/>
      <c r="L842" s="228"/>
      <c r="M842" s="228"/>
      <c r="N842" s="228"/>
      <c r="O842" s="228"/>
      <c r="P842" s="228"/>
      <c r="Q842" s="228"/>
      <c r="R842" s="228"/>
      <c r="S842" s="228"/>
      <c r="T842" s="228"/>
      <c r="U842" s="228"/>
      <c r="V842" s="228"/>
      <c r="W842" s="228"/>
      <c r="X842" s="228"/>
      <c r="Y842" s="228"/>
      <c r="Z842" s="228"/>
      <c r="AA842" s="228"/>
      <c r="AB842" s="228"/>
    </row>
    <row r="843" spans="1:28" ht="15">
      <c r="A843" s="228"/>
      <c r="B843" s="228"/>
      <c r="C843" s="228"/>
      <c r="D843" s="228"/>
      <c r="E843" s="228"/>
      <c r="F843" s="228"/>
      <c r="G843" s="228"/>
      <c r="H843" s="228"/>
      <c r="I843" s="228"/>
      <c r="J843" s="228"/>
      <c r="K843" s="228"/>
      <c r="L843" s="228"/>
      <c r="M843" s="228"/>
      <c r="N843" s="228"/>
      <c r="O843" s="228"/>
      <c r="P843" s="228"/>
      <c r="Q843" s="228"/>
      <c r="R843" s="228"/>
      <c r="S843" s="228"/>
      <c r="T843" s="228"/>
      <c r="U843" s="228"/>
      <c r="V843" s="228"/>
      <c r="W843" s="228"/>
      <c r="X843" s="228"/>
      <c r="Y843" s="228"/>
      <c r="Z843" s="228"/>
      <c r="AA843" s="228"/>
      <c r="AB843" s="228"/>
    </row>
    <row r="844" spans="1:28" ht="15">
      <c r="A844" s="228"/>
      <c r="B844" s="228"/>
      <c r="C844" s="228"/>
      <c r="D844" s="228"/>
      <c r="E844" s="228"/>
      <c r="F844" s="228"/>
      <c r="G844" s="228"/>
      <c r="H844" s="228"/>
      <c r="I844" s="228"/>
      <c r="J844" s="228"/>
      <c r="K844" s="228"/>
      <c r="L844" s="228"/>
      <c r="M844" s="228"/>
      <c r="N844" s="228"/>
      <c r="O844" s="228"/>
      <c r="P844" s="228"/>
      <c r="Q844" s="228"/>
      <c r="R844" s="228"/>
      <c r="S844" s="228"/>
      <c r="T844" s="228"/>
      <c r="U844" s="228"/>
      <c r="V844" s="228"/>
      <c r="W844" s="228"/>
      <c r="X844" s="228"/>
      <c r="Y844" s="228"/>
      <c r="Z844" s="228"/>
      <c r="AA844" s="228"/>
      <c r="AB844" s="228"/>
    </row>
    <row r="845" spans="1:28" ht="15">
      <c r="A845" s="228"/>
      <c r="B845" s="228"/>
      <c r="C845" s="228"/>
      <c r="D845" s="228"/>
      <c r="E845" s="228"/>
      <c r="F845" s="228"/>
      <c r="G845" s="228"/>
      <c r="H845" s="228"/>
      <c r="I845" s="228"/>
      <c r="J845" s="228"/>
      <c r="K845" s="228"/>
      <c r="L845" s="228"/>
      <c r="M845" s="228"/>
      <c r="N845" s="228"/>
      <c r="O845" s="228"/>
      <c r="P845" s="228"/>
      <c r="Q845" s="228"/>
      <c r="R845" s="228"/>
      <c r="S845" s="228"/>
      <c r="T845" s="228"/>
      <c r="U845" s="228"/>
      <c r="V845" s="228"/>
      <c r="W845" s="228"/>
      <c r="X845" s="228"/>
      <c r="Y845" s="228"/>
      <c r="Z845" s="228"/>
      <c r="AA845" s="228"/>
      <c r="AB845" s="228"/>
    </row>
    <row r="846" spans="1:28" ht="15">
      <c r="A846" s="228"/>
      <c r="B846" s="228"/>
      <c r="C846" s="228"/>
      <c r="D846" s="228"/>
      <c r="E846" s="228"/>
      <c r="F846" s="228"/>
      <c r="G846" s="228"/>
      <c r="H846" s="228"/>
      <c r="I846" s="228"/>
      <c r="J846" s="228"/>
      <c r="K846" s="228"/>
      <c r="L846" s="228"/>
      <c r="M846" s="228"/>
      <c r="N846" s="228"/>
      <c r="O846" s="228"/>
      <c r="P846" s="228"/>
      <c r="Q846" s="228"/>
      <c r="R846" s="228"/>
      <c r="S846" s="228"/>
      <c r="T846" s="228"/>
      <c r="U846" s="228"/>
      <c r="V846" s="228"/>
      <c r="W846" s="228"/>
      <c r="X846" s="228"/>
      <c r="Y846" s="228"/>
      <c r="Z846" s="228"/>
      <c r="AA846" s="228"/>
      <c r="AB846" s="228"/>
    </row>
    <row r="847" spans="1:28" ht="15">
      <c r="A847" s="228"/>
      <c r="B847" s="228"/>
      <c r="C847" s="228"/>
      <c r="D847" s="228"/>
      <c r="E847" s="228"/>
      <c r="F847" s="228"/>
      <c r="G847" s="228"/>
      <c r="H847" s="228"/>
      <c r="I847" s="228"/>
      <c r="J847" s="228"/>
      <c r="K847" s="228"/>
      <c r="L847" s="228"/>
      <c r="M847" s="228"/>
      <c r="N847" s="228"/>
      <c r="O847" s="228"/>
      <c r="P847" s="228"/>
      <c r="Q847" s="228"/>
      <c r="R847" s="228"/>
      <c r="S847" s="228"/>
      <c r="T847" s="228"/>
      <c r="U847" s="228"/>
      <c r="V847" s="228"/>
      <c r="W847" s="228"/>
      <c r="X847" s="228"/>
      <c r="Y847" s="228"/>
      <c r="Z847" s="228"/>
      <c r="AA847" s="228"/>
      <c r="AB847" s="228"/>
    </row>
    <row r="848" spans="1:28" ht="15">
      <c r="A848" s="228"/>
      <c r="B848" s="228"/>
      <c r="C848" s="228"/>
      <c r="D848" s="228"/>
      <c r="E848" s="228"/>
      <c r="F848" s="228"/>
      <c r="G848" s="228"/>
      <c r="H848" s="228"/>
      <c r="I848" s="228"/>
      <c r="J848" s="228"/>
      <c r="K848" s="228"/>
      <c r="L848" s="228"/>
      <c r="M848" s="228"/>
      <c r="N848" s="228"/>
      <c r="O848" s="228"/>
      <c r="P848" s="228"/>
      <c r="Q848" s="228"/>
      <c r="R848" s="228"/>
      <c r="S848" s="228"/>
      <c r="T848" s="228"/>
      <c r="U848" s="228"/>
      <c r="V848" s="228"/>
      <c r="W848" s="228"/>
      <c r="X848" s="228"/>
      <c r="Y848" s="228"/>
      <c r="Z848" s="228"/>
      <c r="AA848" s="228"/>
      <c r="AB848" s="228"/>
    </row>
    <row r="849" spans="1:28" ht="15">
      <c r="A849" s="228"/>
      <c r="B849" s="228"/>
      <c r="C849" s="228"/>
      <c r="D849" s="228"/>
      <c r="E849" s="228"/>
      <c r="F849" s="228"/>
      <c r="G849" s="228"/>
      <c r="H849" s="228"/>
      <c r="I849" s="228"/>
      <c r="J849" s="228"/>
      <c r="K849" s="228"/>
      <c r="L849" s="228"/>
      <c r="M849" s="228"/>
      <c r="N849" s="228"/>
      <c r="O849" s="228"/>
      <c r="P849" s="228"/>
      <c r="Q849" s="228"/>
      <c r="R849" s="228"/>
      <c r="S849" s="228"/>
      <c r="T849" s="228"/>
      <c r="U849" s="228"/>
      <c r="V849" s="228"/>
      <c r="W849" s="228"/>
      <c r="X849" s="228"/>
      <c r="Y849" s="228"/>
      <c r="Z849" s="228"/>
      <c r="AA849" s="228"/>
      <c r="AB849" s="228"/>
    </row>
    <row r="850" spans="1:28" ht="15">
      <c r="A850" s="228"/>
      <c r="B850" s="228"/>
      <c r="C850" s="228"/>
      <c r="D850" s="228"/>
      <c r="E850" s="228"/>
      <c r="F850" s="228"/>
      <c r="G850" s="228"/>
      <c r="H850" s="228"/>
      <c r="I850" s="228"/>
      <c r="J850" s="228"/>
      <c r="K850" s="228"/>
      <c r="L850" s="228"/>
      <c r="M850" s="228"/>
      <c r="N850" s="228"/>
      <c r="O850" s="228"/>
      <c r="P850" s="228"/>
      <c r="Q850" s="228"/>
      <c r="R850" s="228"/>
      <c r="S850" s="228"/>
      <c r="T850" s="228"/>
      <c r="U850" s="228"/>
      <c r="V850" s="228"/>
      <c r="W850" s="228"/>
      <c r="X850" s="228"/>
      <c r="Y850" s="228"/>
      <c r="Z850" s="228"/>
      <c r="AA850" s="228"/>
      <c r="AB850" s="228"/>
    </row>
    <row r="851" spans="1:28" ht="15">
      <c r="A851" s="228"/>
      <c r="B851" s="228"/>
      <c r="C851" s="228"/>
      <c r="D851" s="228"/>
      <c r="E851" s="228"/>
      <c r="F851" s="228"/>
      <c r="G851" s="228"/>
      <c r="H851" s="228"/>
      <c r="I851" s="228"/>
      <c r="J851" s="228"/>
      <c r="K851" s="228"/>
      <c r="L851" s="228"/>
      <c r="M851" s="228"/>
      <c r="N851" s="228"/>
      <c r="O851" s="228"/>
      <c r="P851" s="228"/>
      <c r="Q851" s="228"/>
      <c r="R851" s="228"/>
      <c r="S851" s="228"/>
      <c r="T851" s="228"/>
      <c r="U851" s="228"/>
      <c r="V851" s="228"/>
      <c r="W851" s="228"/>
      <c r="X851" s="228"/>
      <c r="Y851" s="228"/>
      <c r="Z851" s="228"/>
      <c r="AA851" s="228"/>
      <c r="AB851" s="228"/>
    </row>
    <row r="852" spans="1:28" ht="15">
      <c r="A852" s="228"/>
      <c r="B852" s="228"/>
      <c r="C852" s="228"/>
      <c r="D852" s="228"/>
      <c r="E852" s="228"/>
      <c r="F852" s="228"/>
      <c r="G852" s="228"/>
      <c r="H852" s="228"/>
      <c r="I852" s="228"/>
      <c r="J852" s="228"/>
      <c r="K852" s="228"/>
      <c r="L852" s="228"/>
      <c r="M852" s="228"/>
      <c r="N852" s="228"/>
      <c r="O852" s="228"/>
      <c r="P852" s="228"/>
      <c r="Q852" s="228"/>
      <c r="R852" s="228"/>
      <c r="S852" s="228"/>
      <c r="T852" s="228"/>
      <c r="U852" s="228"/>
      <c r="V852" s="228"/>
      <c r="W852" s="228"/>
      <c r="X852" s="228"/>
      <c r="Y852" s="228"/>
      <c r="Z852" s="228"/>
      <c r="AA852" s="228"/>
      <c r="AB852" s="228"/>
    </row>
    <row r="853" spans="1:28" ht="15">
      <c r="A853" s="228"/>
      <c r="B853" s="228"/>
      <c r="C853" s="228"/>
      <c r="D853" s="228"/>
      <c r="E853" s="228"/>
      <c r="F853" s="228"/>
      <c r="G853" s="228"/>
      <c r="H853" s="228"/>
      <c r="I853" s="228"/>
      <c r="J853" s="228"/>
      <c r="K853" s="228"/>
      <c r="L853" s="228"/>
      <c r="M853" s="228"/>
      <c r="N853" s="228"/>
      <c r="O853" s="228"/>
      <c r="P853" s="228"/>
      <c r="Q853" s="228"/>
      <c r="R853" s="228"/>
      <c r="S853" s="228"/>
      <c r="T853" s="228"/>
      <c r="U853" s="228"/>
      <c r="V853" s="228"/>
      <c r="W853" s="228"/>
      <c r="X853" s="228"/>
      <c r="Y853" s="228"/>
      <c r="Z853" s="228"/>
      <c r="AA853" s="228"/>
      <c r="AB853" s="228"/>
    </row>
    <row r="854" spans="1:28" ht="15">
      <c r="A854" s="228"/>
      <c r="B854" s="228"/>
      <c r="C854" s="228"/>
      <c r="D854" s="228"/>
      <c r="E854" s="228"/>
      <c r="F854" s="228"/>
      <c r="G854" s="228"/>
      <c r="H854" s="228"/>
      <c r="I854" s="228"/>
      <c r="J854" s="228"/>
      <c r="K854" s="228"/>
      <c r="L854" s="228"/>
      <c r="M854" s="228"/>
      <c r="N854" s="228"/>
      <c r="O854" s="228"/>
      <c r="P854" s="228"/>
      <c r="Q854" s="228"/>
      <c r="R854" s="228"/>
      <c r="S854" s="228"/>
      <c r="T854" s="228"/>
      <c r="U854" s="228"/>
      <c r="V854" s="228"/>
      <c r="W854" s="228"/>
      <c r="X854" s="228"/>
      <c r="Y854" s="228"/>
      <c r="Z854" s="228"/>
      <c r="AA854" s="228"/>
      <c r="AB854" s="228"/>
    </row>
    <row r="855" spans="1:28" ht="15">
      <c r="A855" s="228"/>
      <c r="B855" s="228"/>
      <c r="C855" s="228"/>
      <c r="D855" s="228"/>
      <c r="E855" s="228"/>
      <c r="F855" s="228"/>
      <c r="G855" s="228"/>
      <c r="H855" s="228"/>
      <c r="I855" s="228"/>
      <c r="J855" s="228"/>
      <c r="K855" s="228"/>
      <c r="L855" s="228"/>
      <c r="M855" s="228"/>
      <c r="N855" s="228"/>
      <c r="O855" s="228"/>
      <c r="P855" s="228"/>
      <c r="Q855" s="228"/>
      <c r="R855" s="228"/>
      <c r="S855" s="228"/>
      <c r="T855" s="228"/>
      <c r="U855" s="228"/>
      <c r="V855" s="228"/>
      <c r="W855" s="228"/>
      <c r="X855" s="228"/>
      <c r="Y855" s="228"/>
      <c r="Z855" s="228"/>
      <c r="AA855" s="228"/>
      <c r="AB855" s="228"/>
    </row>
    <row r="856" spans="1:28" ht="15">
      <c r="A856" s="228"/>
      <c r="B856" s="228"/>
      <c r="C856" s="228"/>
      <c r="D856" s="228"/>
      <c r="E856" s="228"/>
      <c r="F856" s="228"/>
      <c r="G856" s="228"/>
      <c r="H856" s="228"/>
      <c r="I856" s="228"/>
      <c r="J856" s="228"/>
      <c r="K856" s="228"/>
      <c r="L856" s="228"/>
      <c r="M856" s="228"/>
      <c r="N856" s="228"/>
      <c r="O856" s="228"/>
      <c r="P856" s="228"/>
      <c r="Q856" s="228"/>
      <c r="R856" s="228"/>
      <c r="S856" s="228"/>
      <c r="T856" s="228"/>
      <c r="U856" s="228"/>
      <c r="V856" s="228"/>
      <c r="W856" s="228"/>
      <c r="X856" s="228"/>
      <c r="Y856" s="228"/>
      <c r="Z856" s="228"/>
      <c r="AA856" s="228"/>
      <c r="AB856" s="228"/>
    </row>
    <row r="857" spans="1:28" ht="15">
      <c r="A857" s="228"/>
      <c r="B857" s="228"/>
      <c r="C857" s="228"/>
      <c r="D857" s="228"/>
      <c r="E857" s="228"/>
      <c r="F857" s="228"/>
      <c r="G857" s="228"/>
      <c r="H857" s="228"/>
      <c r="I857" s="228"/>
      <c r="J857" s="228"/>
      <c r="K857" s="228"/>
      <c r="L857" s="228"/>
      <c r="M857" s="228"/>
      <c r="N857" s="228"/>
      <c r="O857" s="228"/>
      <c r="P857" s="228"/>
      <c r="Q857" s="228"/>
      <c r="R857" s="228"/>
      <c r="S857" s="228"/>
      <c r="T857" s="228"/>
      <c r="U857" s="228"/>
      <c r="V857" s="228"/>
      <c r="W857" s="228"/>
      <c r="X857" s="228"/>
      <c r="Y857" s="228"/>
      <c r="Z857" s="228"/>
      <c r="AA857" s="228"/>
      <c r="AB857" s="228"/>
    </row>
    <row r="858" spans="1:28" ht="15">
      <c r="A858" s="228"/>
      <c r="B858" s="228"/>
      <c r="C858" s="228"/>
      <c r="D858" s="228"/>
      <c r="E858" s="228"/>
      <c r="F858" s="228"/>
      <c r="G858" s="228"/>
      <c r="H858" s="228"/>
      <c r="I858" s="228"/>
      <c r="J858" s="228"/>
      <c r="K858" s="228"/>
      <c r="L858" s="228"/>
      <c r="M858" s="228"/>
      <c r="N858" s="228"/>
      <c r="O858" s="228"/>
      <c r="P858" s="228"/>
      <c r="Q858" s="228"/>
      <c r="R858" s="228"/>
      <c r="S858" s="228"/>
      <c r="T858" s="228"/>
      <c r="U858" s="228"/>
      <c r="V858" s="228"/>
      <c r="W858" s="228"/>
      <c r="X858" s="228"/>
      <c r="Y858" s="228"/>
      <c r="Z858" s="228"/>
      <c r="AA858" s="228"/>
      <c r="AB858" s="228"/>
    </row>
    <row r="859" spans="1:28" ht="15">
      <c r="A859" s="228"/>
      <c r="B859" s="228"/>
      <c r="C859" s="228"/>
      <c r="D859" s="228"/>
      <c r="E859" s="228"/>
      <c r="F859" s="228"/>
      <c r="G859" s="228"/>
      <c r="H859" s="228"/>
      <c r="I859" s="228"/>
      <c r="J859" s="228"/>
      <c r="K859" s="228"/>
      <c r="L859" s="228"/>
      <c r="M859" s="228"/>
      <c r="N859" s="228"/>
      <c r="O859" s="228"/>
      <c r="P859" s="228"/>
      <c r="Q859" s="228"/>
      <c r="R859" s="228"/>
      <c r="S859" s="228"/>
      <c r="T859" s="228"/>
      <c r="U859" s="228"/>
      <c r="V859" s="228"/>
      <c r="W859" s="228"/>
      <c r="X859" s="228"/>
      <c r="Y859" s="228"/>
      <c r="Z859" s="228"/>
      <c r="AA859" s="228"/>
      <c r="AB859" s="228"/>
    </row>
    <row r="860" spans="1:28" ht="15">
      <c r="A860" s="228"/>
      <c r="B860" s="228"/>
      <c r="C860" s="228"/>
      <c r="D860" s="228"/>
      <c r="E860" s="228"/>
      <c r="F860" s="228"/>
      <c r="G860" s="228"/>
      <c r="H860" s="228"/>
      <c r="I860" s="228"/>
      <c r="J860" s="228"/>
      <c r="K860" s="228"/>
      <c r="L860" s="228"/>
      <c r="M860" s="228"/>
      <c r="N860" s="228"/>
      <c r="O860" s="228"/>
      <c r="P860" s="228"/>
      <c r="Q860" s="228"/>
      <c r="R860" s="228"/>
      <c r="S860" s="228"/>
      <c r="T860" s="228"/>
      <c r="U860" s="228"/>
      <c r="V860" s="228"/>
      <c r="W860" s="228"/>
      <c r="X860" s="228"/>
      <c r="Y860" s="228"/>
      <c r="Z860" s="228"/>
      <c r="AA860" s="228"/>
      <c r="AB860" s="228"/>
    </row>
    <row r="861" spans="1:28" ht="15">
      <c r="A861" s="228"/>
      <c r="B861" s="228"/>
      <c r="C861" s="228"/>
      <c r="D861" s="228"/>
      <c r="E861" s="228"/>
      <c r="F861" s="228"/>
      <c r="G861" s="228"/>
      <c r="H861" s="228"/>
      <c r="I861" s="228"/>
      <c r="J861" s="228"/>
      <c r="K861" s="228"/>
      <c r="L861" s="228"/>
      <c r="M861" s="228"/>
      <c r="N861" s="228"/>
      <c r="O861" s="228"/>
      <c r="P861" s="228"/>
      <c r="Q861" s="228"/>
      <c r="R861" s="228"/>
      <c r="S861" s="228"/>
      <c r="T861" s="228"/>
      <c r="U861" s="228"/>
      <c r="V861" s="228"/>
      <c r="W861" s="228"/>
      <c r="X861" s="228"/>
      <c r="Y861" s="228"/>
      <c r="Z861" s="228"/>
      <c r="AA861" s="228"/>
      <c r="AB861" s="228"/>
    </row>
    <row r="862" spans="1:28" ht="15">
      <c r="A862" s="228"/>
      <c r="B862" s="228"/>
      <c r="C862" s="228"/>
      <c r="D862" s="228"/>
      <c r="E862" s="228"/>
      <c r="F862" s="228"/>
      <c r="G862" s="228"/>
      <c r="H862" s="228"/>
      <c r="I862" s="228"/>
      <c r="J862" s="228"/>
      <c r="K862" s="228"/>
      <c r="L862" s="228"/>
      <c r="M862" s="228"/>
      <c r="N862" s="228"/>
      <c r="O862" s="228"/>
      <c r="P862" s="228"/>
      <c r="Q862" s="228"/>
      <c r="R862" s="228"/>
      <c r="S862" s="228"/>
      <c r="T862" s="228"/>
      <c r="U862" s="228"/>
      <c r="V862" s="228"/>
      <c r="W862" s="228"/>
      <c r="X862" s="228"/>
      <c r="Y862" s="228"/>
      <c r="Z862" s="228"/>
      <c r="AA862" s="228"/>
      <c r="AB862" s="228"/>
    </row>
    <row r="863" spans="1:28" ht="15">
      <c r="A863" s="228"/>
      <c r="B863" s="228"/>
      <c r="C863" s="228"/>
      <c r="D863" s="228"/>
      <c r="E863" s="228"/>
      <c r="F863" s="228"/>
      <c r="G863" s="228"/>
      <c r="H863" s="228"/>
      <c r="I863" s="228"/>
      <c r="J863" s="228"/>
      <c r="K863" s="228"/>
      <c r="L863" s="228"/>
      <c r="M863" s="228"/>
      <c r="N863" s="228"/>
      <c r="O863" s="228"/>
      <c r="P863" s="228"/>
      <c r="Q863" s="228"/>
      <c r="R863" s="228"/>
      <c r="S863" s="228"/>
      <c r="T863" s="228"/>
      <c r="U863" s="228"/>
      <c r="V863" s="228"/>
      <c r="W863" s="228"/>
      <c r="X863" s="228"/>
      <c r="Y863" s="228"/>
      <c r="Z863" s="228"/>
      <c r="AA863" s="228"/>
      <c r="AB863" s="228"/>
    </row>
    <row r="864" spans="1:28" ht="15">
      <c r="A864" s="228"/>
      <c r="B864" s="228"/>
      <c r="C864" s="228"/>
      <c r="D864" s="228"/>
      <c r="E864" s="228"/>
      <c r="F864" s="228"/>
      <c r="G864" s="228"/>
      <c r="H864" s="228"/>
      <c r="I864" s="228"/>
      <c r="J864" s="228"/>
      <c r="K864" s="228"/>
      <c r="L864" s="228"/>
      <c r="M864" s="228"/>
      <c r="N864" s="228"/>
      <c r="O864" s="228"/>
      <c r="P864" s="228"/>
      <c r="Q864" s="228"/>
      <c r="R864" s="228"/>
      <c r="S864" s="228"/>
      <c r="T864" s="228"/>
      <c r="U864" s="228"/>
      <c r="V864" s="228"/>
      <c r="W864" s="228"/>
      <c r="X864" s="228"/>
      <c r="Y864" s="228"/>
      <c r="Z864" s="228"/>
      <c r="AA864" s="228"/>
      <c r="AB864" s="228"/>
    </row>
    <row r="865" spans="1:28" ht="15">
      <c r="A865" s="228"/>
      <c r="B865" s="228"/>
      <c r="C865" s="228"/>
      <c r="D865" s="228"/>
      <c r="E865" s="228"/>
      <c r="F865" s="228"/>
      <c r="G865" s="228"/>
      <c r="H865" s="228"/>
      <c r="I865" s="228"/>
      <c r="J865" s="228"/>
      <c r="K865" s="228"/>
      <c r="L865" s="228"/>
      <c r="M865" s="228"/>
      <c r="N865" s="228"/>
      <c r="O865" s="228"/>
      <c r="P865" s="228"/>
      <c r="Q865" s="228"/>
      <c r="R865" s="228"/>
      <c r="S865" s="228"/>
      <c r="T865" s="228"/>
      <c r="U865" s="228"/>
      <c r="V865" s="228"/>
      <c r="W865" s="228"/>
      <c r="X865" s="228"/>
      <c r="Y865" s="228"/>
      <c r="Z865" s="228"/>
      <c r="AA865" s="228"/>
      <c r="AB865" s="228"/>
    </row>
    <row r="866" spans="1:28" ht="15">
      <c r="A866" s="228"/>
      <c r="B866" s="228"/>
      <c r="C866" s="228"/>
      <c r="D866" s="228"/>
      <c r="E866" s="228"/>
      <c r="F866" s="228"/>
      <c r="G866" s="228"/>
      <c r="H866" s="228"/>
      <c r="I866" s="228"/>
      <c r="J866" s="228"/>
      <c r="K866" s="228"/>
      <c r="L866" s="228"/>
      <c r="M866" s="228"/>
      <c r="N866" s="228"/>
      <c r="O866" s="228"/>
      <c r="P866" s="228"/>
      <c r="Q866" s="228"/>
      <c r="R866" s="228"/>
      <c r="S866" s="228"/>
      <c r="T866" s="228"/>
      <c r="U866" s="228"/>
      <c r="V866" s="228"/>
      <c r="W866" s="228"/>
      <c r="X866" s="228"/>
      <c r="Y866" s="228"/>
      <c r="Z866" s="228"/>
      <c r="AA866" s="228"/>
      <c r="AB866" s="228"/>
    </row>
    <row r="867" spans="1:28" ht="15">
      <c r="A867" s="228"/>
      <c r="B867" s="228"/>
      <c r="C867" s="228"/>
      <c r="D867" s="228"/>
      <c r="E867" s="228"/>
      <c r="F867" s="228"/>
      <c r="G867" s="228"/>
      <c r="H867" s="228"/>
      <c r="I867" s="228"/>
      <c r="J867" s="228"/>
      <c r="K867" s="228"/>
      <c r="L867" s="228"/>
      <c r="M867" s="228"/>
      <c r="N867" s="228"/>
      <c r="O867" s="228"/>
      <c r="P867" s="228"/>
      <c r="Q867" s="228"/>
      <c r="R867" s="228"/>
      <c r="S867" s="228"/>
      <c r="T867" s="228"/>
      <c r="U867" s="228"/>
      <c r="V867" s="228"/>
      <c r="W867" s="228"/>
      <c r="X867" s="228"/>
      <c r="Y867" s="228"/>
      <c r="Z867" s="228"/>
      <c r="AA867" s="228"/>
      <c r="AB867" s="228"/>
    </row>
    <row r="868" spans="1:28" ht="15">
      <c r="A868" s="228"/>
      <c r="B868" s="228"/>
      <c r="C868" s="228"/>
      <c r="D868" s="228"/>
      <c r="E868" s="228"/>
      <c r="F868" s="228"/>
      <c r="G868" s="228"/>
      <c r="H868" s="228"/>
      <c r="I868" s="228"/>
      <c r="J868" s="228"/>
      <c r="K868" s="228"/>
      <c r="L868" s="228"/>
      <c r="M868" s="228"/>
      <c r="N868" s="228"/>
      <c r="O868" s="228"/>
      <c r="P868" s="228"/>
      <c r="Q868" s="228"/>
      <c r="R868" s="228"/>
      <c r="S868" s="228"/>
      <c r="T868" s="228"/>
      <c r="U868" s="228"/>
      <c r="V868" s="228"/>
      <c r="W868" s="228"/>
      <c r="X868" s="228"/>
      <c r="Y868" s="228"/>
      <c r="Z868" s="228"/>
      <c r="AA868" s="228"/>
      <c r="AB868" s="228"/>
    </row>
    <row r="869" spans="1:28" ht="15">
      <c r="A869" s="228"/>
      <c r="B869" s="228"/>
      <c r="C869" s="228"/>
      <c r="D869" s="228"/>
      <c r="E869" s="228"/>
      <c r="F869" s="228"/>
      <c r="G869" s="228"/>
      <c r="H869" s="228"/>
      <c r="I869" s="228"/>
      <c r="J869" s="228"/>
      <c r="K869" s="228"/>
      <c r="L869" s="228"/>
      <c r="M869" s="228"/>
      <c r="N869" s="228"/>
      <c r="O869" s="228"/>
      <c r="P869" s="228"/>
      <c r="Q869" s="228"/>
      <c r="R869" s="228"/>
      <c r="S869" s="228"/>
      <c r="T869" s="228"/>
      <c r="U869" s="228"/>
      <c r="V869" s="228"/>
      <c r="W869" s="228"/>
      <c r="X869" s="228"/>
      <c r="Y869" s="228"/>
      <c r="Z869" s="228"/>
      <c r="AA869" s="228"/>
      <c r="AB869" s="228"/>
    </row>
    <row r="870" spans="1:28" ht="15">
      <c r="A870" s="228"/>
      <c r="B870" s="228"/>
      <c r="C870" s="228"/>
      <c r="D870" s="228"/>
      <c r="E870" s="228"/>
      <c r="F870" s="228"/>
      <c r="G870" s="228"/>
      <c r="H870" s="228"/>
      <c r="I870" s="228"/>
      <c r="J870" s="228"/>
      <c r="K870" s="228"/>
      <c r="L870" s="228"/>
      <c r="M870" s="228"/>
      <c r="N870" s="228"/>
      <c r="O870" s="228"/>
      <c r="P870" s="228"/>
      <c r="Q870" s="228"/>
      <c r="R870" s="228"/>
      <c r="S870" s="228"/>
      <c r="T870" s="228"/>
      <c r="U870" s="228"/>
      <c r="V870" s="228"/>
      <c r="W870" s="228"/>
      <c r="X870" s="228"/>
      <c r="Y870" s="228"/>
      <c r="Z870" s="228"/>
      <c r="AA870" s="228"/>
      <c r="AB870" s="228"/>
    </row>
    <row r="871" spans="1:28" ht="15">
      <c r="A871" s="228"/>
      <c r="B871" s="228"/>
      <c r="C871" s="228"/>
      <c r="D871" s="228"/>
      <c r="E871" s="228"/>
      <c r="F871" s="228"/>
      <c r="G871" s="228"/>
      <c r="H871" s="228"/>
      <c r="I871" s="228"/>
      <c r="J871" s="228"/>
      <c r="K871" s="228"/>
      <c r="L871" s="228"/>
      <c r="M871" s="228"/>
      <c r="N871" s="228"/>
      <c r="O871" s="228"/>
      <c r="P871" s="228"/>
      <c r="Q871" s="228"/>
      <c r="R871" s="228"/>
      <c r="S871" s="228"/>
      <c r="T871" s="228"/>
      <c r="U871" s="228"/>
      <c r="V871" s="228"/>
      <c r="W871" s="228"/>
      <c r="X871" s="228"/>
      <c r="Y871" s="228"/>
      <c r="Z871" s="228"/>
      <c r="AA871" s="228"/>
      <c r="AB871" s="228"/>
    </row>
    <row r="872" spans="1:28" ht="15">
      <c r="A872" s="228"/>
      <c r="B872" s="228"/>
      <c r="C872" s="228"/>
      <c r="D872" s="228"/>
      <c r="E872" s="228"/>
      <c r="F872" s="228"/>
      <c r="G872" s="228"/>
      <c r="H872" s="228"/>
      <c r="I872" s="228"/>
      <c r="J872" s="228"/>
      <c r="K872" s="228"/>
      <c r="L872" s="228"/>
      <c r="M872" s="228"/>
      <c r="N872" s="228"/>
      <c r="O872" s="228"/>
      <c r="P872" s="228"/>
      <c r="Q872" s="228"/>
      <c r="R872" s="228"/>
      <c r="S872" s="228"/>
      <c r="T872" s="228"/>
      <c r="U872" s="228"/>
      <c r="V872" s="228"/>
      <c r="W872" s="228"/>
      <c r="X872" s="228"/>
      <c r="Y872" s="228"/>
      <c r="Z872" s="228"/>
      <c r="AA872" s="228"/>
      <c r="AB872" s="228"/>
    </row>
    <row r="873" spans="1:28" ht="15">
      <c r="A873" s="228"/>
      <c r="B873" s="228"/>
      <c r="C873" s="228"/>
      <c r="D873" s="228"/>
      <c r="E873" s="228"/>
      <c r="F873" s="228"/>
      <c r="G873" s="228"/>
      <c r="H873" s="228"/>
      <c r="I873" s="228"/>
      <c r="J873" s="228"/>
      <c r="K873" s="228"/>
      <c r="L873" s="228"/>
      <c r="M873" s="228"/>
      <c r="N873" s="228"/>
      <c r="O873" s="228"/>
      <c r="P873" s="228"/>
      <c r="Q873" s="228"/>
      <c r="R873" s="228"/>
      <c r="S873" s="228"/>
      <c r="T873" s="228"/>
      <c r="U873" s="228"/>
      <c r="V873" s="228"/>
      <c r="W873" s="228"/>
      <c r="X873" s="228"/>
      <c r="Y873" s="228"/>
      <c r="Z873" s="228"/>
      <c r="AA873" s="228"/>
      <c r="AB873" s="228"/>
    </row>
    <row r="874" spans="1:28" ht="15">
      <c r="A874" s="228"/>
      <c r="B874" s="228"/>
      <c r="C874" s="228"/>
      <c r="D874" s="228"/>
      <c r="E874" s="228"/>
      <c r="F874" s="228"/>
      <c r="G874" s="228"/>
      <c r="H874" s="228"/>
      <c r="I874" s="228"/>
      <c r="J874" s="228"/>
      <c r="K874" s="228"/>
      <c r="L874" s="228"/>
      <c r="M874" s="228"/>
      <c r="N874" s="228"/>
      <c r="O874" s="228"/>
      <c r="P874" s="228"/>
      <c r="Q874" s="228"/>
      <c r="R874" s="228"/>
      <c r="S874" s="228"/>
      <c r="T874" s="228"/>
      <c r="U874" s="228"/>
      <c r="V874" s="228"/>
      <c r="W874" s="228"/>
      <c r="X874" s="228"/>
      <c r="Y874" s="228"/>
      <c r="Z874" s="228"/>
      <c r="AA874" s="228"/>
      <c r="AB874" s="228"/>
    </row>
    <row r="875" spans="1:28" ht="15">
      <c r="A875" s="228"/>
      <c r="B875" s="228"/>
      <c r="C875" s="228"/>
      <c r="D875" s="228"/>
      <c r="E875" s="228"/>
      <c r="F875" s="228"/>
      <c r="G875" s="228"/>
      <c r="H875" s="228"/>
      <c r="I875" s="228"/>
      <c r="J875" s="228"/>
      <c r="K875" s="228"/>
      <c r="L875" s="228"/>
      <c r="M875" s="228"/>
      <c r="N875" s="228"/>
      <c r="O875" s="228"/>
      <c r="P875" s="228"/>
      <c r="Q875" s="228"/>
      <c r="R875" s="228"/>
      <c r="S875" s="228"/>
      <c r="T875" s="228"/>
      <c r="U875" s="228"/>
      <c r="V875" s="228"/>
      <c r="W875" s="228"/>
      <c r="X875" s="228"/>
      <c r="Y875" s="228"/>
      <c r="Z875" s="228"/>
      <c r="AA875" s="228"/>
      <c r="AB875" s="228"/>
    </row>
    <row r="876" spans="1:28" ht="15">
      <c r="A876" s="228"/>
      <c r="B876" s="228"/>
      <c r="C876" s="228"/>
      <c r="D876" s="228"/>
      <c r="E876" s="228"/>
      <c r="F876" s="228"/>
      <c r="G876" s="228"/>
      <c r="H876" s="228"/>
      <c r="I876" s="228"/>
      <c r="J876" s="228"/>
      <c r="K876" s="228"/>
      <c r="L876" s="228"/>
      <c r="M876" s="228"/>
      <c r="N876" s="228"/>
      <c r="O876" s="228"/>
      <c r="P876" s="228"/>
      <c r="Q876" s="228"/>
      <c r="R876" s="228"/>
      <c r="S876" s="228"/>
      <c r="T876" s="228"/>
      <c r="U876" s="228"/>
      <c r="V876" s="228"/>
      <c r="W876" s="228"/>
      <c r="X876" s="228"/>
      <c r="Y876" s="228"/>
      <c r="Z876" s="228"/>
      <c r="AA876" s="228"/>
      <c r="AB876" s="228"/>
    </row>
    <row r="877" spans="1:28" ht="15">
      <c r="A877" s="228"/>
      <c r="B877" s="228"/>
      <c r="C877" s="228"/>
      <c r="D877" s="228"/>
      <c r="E877" s="228"/>
      <c r="F877" s="228"/>
      <c r="G877" s="228"/>
      <c r="H877" s="228"/>
      <c r="I877" s="228"/>
      <c r="J877" s="228"/>
      <c r="K877" s="228"/>
      <c r="L877" s="228"/>
      <c r="M877" s="228"/>
      <c r="N877" s="228"/>
      <c r="O877" s="228"/>
      <c r="P877" s="228"/>
      <c r="Q877" s="228"/>
      <c r="R877" s="228"/>
      <c r="S877" s="228"/>
      <c r="T877" s="228"/>
      <c r="U877" s="228"/>
      <c r="V877" s="228"/>
      <c r="W877" s="228"/>
      <c r="X877" s="228"/>
      <c r="Y877" s="228"/>
      <c r="Z877" s="228"/>
      <c r="AA877" s="228"/>
      <c r="AB877" s="228"/>
    </row>
    <row r="878" spans="1:28" ht="15">
      <c r="A878" s="228"/>
      <c r="B878" s="228"/>
      <c r="C878" s="228"/>
      <c r="D878" s="228"/>
      <c r="E878" s="228"/>
      <c r="F878" s="228"/>
      <c r="G878" s="228"/>
      <c r="H878" s="228"/>
      <c r="I878" s="228"/>
      <c r="J878" s="228"/>
      <c r="K878" s="228"/>
      <c r="L878" s="228"/>
      <c r="M878" s="228"/>
      <c r="N878" s="228"/>
      <c r="O878" s="228"/>
      <c r="P878" s="228"/>
      <c r="Q878" s="228"/>
      <c r="R878" s="228"/>
      <c r="S878" s="228"/>
      <c r="T878" s="228"/>
      <c r="U878" s="228"/>
      <c r="V878" s="228"/>
      <c r="W878" s="228"/>
      <c r="X878" s="228"/>
      <c r="Y878" s="228"/>
      <c r="Z878" s="228"/>
      <c r="AA878" s="228"/>
      <c r="AB878" s="228"/>
    </row>
    <row r="879" spans="1:28" ht="15">
      <c r="A879" s="228"/>
      <c r="B879" s="228"/>
      <c r="C879" s="228"/>
      <c r="D879" s="228"/>
      <c r="E879" s="228"/>
      <c r="F879" s="228"/>
      <c r="G879" s="228"/>
      <c r="H879" s="228"/>
      <c r="I879" s="228"/>
      <c r="J879" s="228"/>
      <c r="K879" s="228"/>
      <c r="L879" s="228"/>
      <c r="M879" s="228"/>
      <c r="N879" s="228"/>
      <c r="O879" s="228"/>
      <c r="P879" s="228"/>
      <c r="Q879" s="228"/>
      <c r="R879" s="228"/>
      <c r="S879" s="228"/>
      <c r="T879" s="228"/>
      <c r="U879" s="228"/>
      <c r="V879" s="228"/>
      <c r="W879" s="228"/>
      <c r="X879" s="228"/>
      <c r="Y879" s="228"/>
      <c r="Z879" s="228"/>
      <c r="AA879" s="228"/>
      <c r="AB879" s="228"/>
    </row>
    <row r="880" spans="1:28" ht="15">
      <c r="A880" s="228"/>
      <c r="B880" s="228"/>
      <c r="C880" s="228"/>
      <c r="D880" s="228"/>
      <c r="E880" s="228"/>
      <c r="F880" s="228"/>
      <c r="G880" s="228"/>
      <c r="H880" s="228"/>
      <c r="I880" s="228"/>
      <c r="J880" s="228"/>
      <c r="K880" s="228"/>
      <c r="L880" s="228"/>
      <c r="M880" s="228"/>
      <c r="N880" s="228"/>
      <c r="O880" s="228"/>
      <c r="P880" s="228"/>
      <c r="Q880" s="228"/>
      <c r="R880" s="228"/>
      <c r="S880" s="228"/>
      <c r="T880" s="228"/>
      <c r="U880" s="228"/>
      <c r="V880" s="228"/>
      <c r="W880" s="228"/>
      <c r="X880" s="228"/>
      <c r="Y880" s="228"/>
      <c r="Z880" s="228"/>
      <c r="AA880" s="228"/>
      <c r="AB880" s="228"/>
    </row>
    <row r="881" spans="1:28" ht="15">
      <c r="A881" s="228"/>
      <c r="B881" s="228"/>
      <c r="C881" s="228"/>
      <c r="D881" s="228"/>
      <c r="E881" s="228"/>
      <c r="F881" s="228"/>
      <c r="G881" s="228"/>
      <c r="H881" s="228"/>
      <c r="I881" s="228"/>
      <c r="J881" s="228"/>
      <c r="K881" s="228"/>
      <c r="L881" s="228"/>
      <c r="M881" s="228"/>
      <c r="N881" s="228"/>
      <c r="O881" s="228"/>
      <c r="P881" s="228"/>
      <c r="Q881" s="228"/>
      <c r="R881" s="228"/>
      <c r="S881" s="228"/>
      <c r="T881" s="228"/>
      <c r="U881" s="228"/>
      <c r="V881" s="228"/>
      <c r="W881" s="228"/>
      <c r="X881" s="228"/>
      <c r="Y881" s="228"/>
      <c r="Z881" s="228"/>
      <c r="AA881" s="228"/>
      <c r="AB881" s="228"/>
    </row>
    <row r="882" spans="1:28" ht="15">
      <c r="A882" s="228"/>
      <c r="B882" s="228"/>
      <c r="C882" s="228"/>
      <c r="D882" s="228"/>
      <c r="E882" s="228"/>
      <c r="F882" s="228"/>
      <c r="G882" s="228"/>
      <c r="H882" s="228"/>
      <c r="I882" s="228"/>
      <c r="J882" s="228"/>
      <c r="K882" s="228"/>
      <c r="L882" s="228"/>
      <c r="M882" s="228"/>
      <c r="N882" s="228"/>
      <c r="O882" s="228"/>
      <c r="P882" s="228"/>
      <c r="Q882" s="228"/>
      <c r="R882" s="228"/>
      <c r="S882" s="228"/>
      <c r="T882" s="228"/>
      <c r="U882" s="228"/>
      <c r="V882" s="228"/>
      <c r="W882" s="228"/>
      <c r="X882" s="228"/>
      <c r="Y882" s="228"/>
      <c r="Z882" s="228"/>
      <c r="AA882" s="228"/>
      <c r="AB882" s="228"/>
    </row>
    <row r="883" spans="1:28" ht="15">
      <c r="A883" s="228"/>
      <c r="B883" s="228"/>
      <c r="C883" s="228"/>
      <c r="D883" s="228"/>
      <c r="E883" s="228"/>
      <c r="F883" s="228"/>
      <c r="G883" s="228"/>
      <c r="H883" s="228"/>
      <c r="I883" s="228"/>
      <c r="J883" s="228"/>
      <c r="K883" s="228"/>
      <c r="L883" s="228"/>
      <c r="M883" s="228"/>
      <c r="N883" s="228"/>
      <c r="O883" s="228"/>
      <c r="P883" s="228"/>
      <c r="Q883" s="228"/>
      <c r="R883" s="228"/>
      <c r="S883" s="228"/>
      <c r="T883" s="228"/>
      <c r="U883" s="228"/>
      <c r="V883" s="228"/>
      <c r="W883" s="228"/>
      <c r="X883" s="228"/>
      <c r="Y883" s="228"/>
      <c r="Z883" s="228"/>
      <c r="AA883" s="228"/>
      <c r="AB883" s="228"/>
    </row>
    <row r="884" spans="1:28" ht="15">
      <c r="A884" s="228"/>
      <c r="B884" s="228"/>
      <c r="C884" s="228"/>
      <c r="D884" s="228"/>
      <c r="E884" s="228"/>
      <c r="F884" s="228"/>
      <c r="G884" s="228"/>
      <c r="H884" s="228"/>
      <c r="I884" s="228"/>
      <c r="J884" s="228"/>
      <c r="K884" s="228"/>
      <c r="L884" s="228"/>
      <c r="M884" s="228"/>
      <c r="N884" s="228"/>
      <c r="O884" s="228"/>
      <c r="P884" s="228"/>
      <c r="Q884" s="228"/>
      <c r="R884" s="228"/>
      <c r="S884" s="228"/>
      <c r="T884" s="228"/>
      <c r="U884" s="228"/>
      <c r="V884" s="228"/>
      <c r="W884" s="228"/>
      <c r="X884" s="228"/>
      <c r="Y884" s="228"/>
      <c r="Z884" s="228"/>
      <c r="AA884" s="228"/>
      <c r="AB884" s="228"/>
    </row>
    <row r="885" spans="1:28" ht="15">
      <c r="A885" s="228"/>
      <c r="B885" s="228"/>
      <c r="C885" s="228"/>
      <c r="D885" s="228"/>
      <c r="E885" s="228"/>
      <c r="F885" s="228"/>
      <c r="G885" s="228"/>
      <c r="H885" s="228"/>
      <c r="I885" s="228"/>
      <c r="J885" s="228"/>
      <c r="K885" s="228"/>
      <c r="L885" s="228"/>
      <c r="M885" s="228"/>
      <c r="N885" s="228"/>
      <c r="O885" s="228"/>
      <c r="P885" s="228"/>
      <c r="Q885" s="228"/>
      <c r="R885" s="228"/>
      <c r="S885" s="228"/>
      <c r="T885" s="228"/>
      <c r="U885" s="228"/>
      <c r="V885" s="228"/>
      <c r="W885" s="228"/>
      <c r="X885" s="228"/>
      <c r="Y885" s="228"/>
      <c r="Z885" s="228"/>
      <c r="AA885" s="228"/>
      <c r="AB885" s="228"/>
    </row>
    <row r="886" spans="1:28" ht="15">
      <c r="A886" s="228"/>
      <c r="B886" s="228"/>
      <c r="C886" s="228"/>
      <c r="D886" s="228"/>
      <c r="E886" s="228"/>
      <c r="F886" s="228"/>
      <c r="G886" s="228"/>
      <c r="H886" s="228"/>
      <c r="I886" s="228"/>
      <c r="J886" s="228"/>
      <c r="K886" s="228"/>
      <c r="L886" s="228"/>
      <c r="M886" s="228"/>
      <c r="N886" s="228"/>
      <c r="O886" s="228"/>
      <c r="P886" s="228"/>
      <c r="Q886" s="228"/>
      <c r="R886" s="228"/>
      <c r="S886" s="228"/>
      <c r="T886" s="228"/>
      <c r="U886" s="228"/>
      <c r="V886" s="228"/>
      <c r="W886" s="228"/>
      <c r="X886" s="228"/>
      <c r="Y886" s="228"/>
      <c r="Z886" s="228"/>
      <c r="AA886" s="228"/>
      <c r="AB886" s="228"/>
    </row>
    <row r="887" spans="1:28" ht="15">
      <c r="A887" s="228"/>
      <c r="B887" s="228"/>
      <c r="C887" s="228"/>
      <c r="D887" s="228"/>
      <c r="E887" s="228"/>
      <c r="F887" s="228"/>
      <c r="G887" s="228"/>
      <c r="H887" s="228"/>
      <c r="I887" s="228"/>
      <c r="J887" s="228"/>
      <c r="K887" s="228"/>
      <c r="L887" s="228"/>
      <c r="M887" s="228"/>
      <c r="N887" s="228"/>
      <c r="O887" s="228"/>
      <c r="P887" s="228"/>
      <c r="Q887" s="228"/>
      <c r="R887" s="228"/>
      <c r="S887" s="228"/>
      <c r="T887" s="228"/>
      <c r="U887" s="228"/>
      <c r="V887" s="228"/>
      <c r="W887" s="228"/>
      <c r="X887" s="228"/>
      <c r="Y887" s="228"/>
      <c r="Z887" s="228"/>
      <c r="AA887" s="228"/>
      <c r="AB887" s="228"/>
    </row>
    <row r="888" spans="1:28" ht="15">
      <c r="A888" s="228"/>
      <c r="B888" s="228"/>
      <c r="C888" s="228"/>
      <c r="D888" s="228"/>
      <c r="E888" s="228"/>
      <c r="F888" s="228"/>
      <c r="G888" s="228"/>
      <c r="H888" s="228"/>
      <c r="I888" s="228"/>
      <c r="J888" s="228"/>
      <c r="K888" s="228"/>
      <c r="L888" s="228"/>
      <c r="M888" s="228"/>
      <c r="N888" s="228"/>
      <c r="O888" s="228"/>
      <c r="P888" s="228"/>
      <c r="Q888" s="228"/>
      <c r="R888" s="228"/>
      <c r="S888" s="228"/>
      <c r="T888" s="228"/>
      <c r="U888" s="228"/>
      <c r="V888" s="228"/>
      <c r="W888" s="228"/>
      <c r="X888" s="228"/>
      <c r="Y888" s="228"/>
      <c r="Z888" s="228"/>
      <c r="AA888" s="228"/>
      <c r="AB888" s="228"/>
    </row>
    <row r="889" spans="1:28" ht="15">
      <c r="A889" s="228"/>
      <c r="B889" s="228"/>
      <c r="C889" s="228"/>
      <c r="D889" s="228"/>
      <c r="E889" s="228"/>
      <c r="F889" s="228"/>
      <c r="G889" s="228"/>
      <c r="H889" s="228"/>
      <c r="I889" s="228"/>
      <c r="J889" s="228"/>
      <c r="K889" s="228"/>
      <c r="L889" s="228"/>
      <c r="M889" s="228"/>
      <c r="N889" s="228"/>
      <c r="O889" s="228"/>
      <c r="P889" s="228"/>
      <c r="Q889" s="228"/>
      <c r="R889" s="228"/>
      <c r="S889" s="228"/>
      <c r="T889" s="228"/>
      <c r="U889" s="228"/>
      <c r="V889" s="228"/>
      <c r="W889" s="228"/>
      <c r="X889" s="228"/>
      <c r="Y889" s="228"/>
      <c r="Z889" s="228"/>
      <c r="AA889" s="228"/>
      <c r="AB889" s="228"/>
    </row>
    <row r="890" spans="1:28" ht="15">
      <c r="A890" s="228"/>
      <c r="B890" s="228"/>
      <c r="C890" s="228"/>
      <c r="D890" s="228"/>
      <c r="E890" s="228"/>
      <c r="F890" s="228"/>
      <c r="G890" s="228"/>
      <c r="H890" s="228"/>
      <c r="I890" s="228"/>
      <c r="J890" s="228"/>
      <c r="K890" s="228"/>
      <c r="L890" s="228"/>
      <c r="M890" s="228"/>
      <c r="N890" s="228"/>
      <c r="O890" s="228"/>
      <c r="P890" s="228"/>
      <c r="Q890" s="228"/>
      <c r="R890" s="228"/>
      <c r="S890" s="228"/>
      <c r="T890" s="228"/>
      <c r="U890" s="228"/>
      <c r="V890" s="228"/>
      <c r="W890" s="228"/>
      <c r="X890" s="228"/>
      <c r="Y890" s="228"/>
      <c r="Z890" s="228"/>
      <c r="AA890" s="228"/>
      <c r="AB890" s="228"/>
    </row>
    <row r="891" spans="1:28" ht="15">
      <c r="A891" s="228"/>
      <c r="B891" s="228"/>
      <c r="C891" s="228"/>
      <c r="D891" s="228"/>
      <c r="E891" s="228"/>
      <c r="F891" s="228"/>
      <c r="G891" s="228"/>
      <c r="H891" s="228"/>
      <c r="I891" s="228"/>
      <c r="J891" s="228"/>
      <c r="K891" s="228"/>
      <c r="L891" s="228"/>
      <c r="M891" s="228"/>
      <c r="N891" s="228"/>
      <c r="O891" s="228"/>
      <c r="P891" s="228"/>
      <c r="Q891" s="228"/>
      <c r="R891" s="228"/>
      <c r="S891" s="228"/>
      <c r="T891" s="228"/>
      <c r="U891" s="228"/>
      <c r="V891" s="228"/>
      <c r="W891" s="228"/>
      <c r="X891" s="228"/>
      <c r="Y891" s="228"/>
      <c r="Z891" s="228"/>
      <c r="AA891" s="228"/>
      <c r="AB891" s="228"/>
    </row>
    <row r="892" spans="1:28" ht="15">
      <c r="A892" s="228"/>
      <c r="B892" s="228"/>
      <c r="C892" s="228"/>
      <c r="D892" s="228"/>
      <c r="E892" s="228"/>
      <c r="F892" s="228"/>
      <c r="G892" s="228"/>
      <c r="H892" s="228"/>
      <c r="I892" s="228"/>
      <c r="J892" s="228"/>
      <c r="K892" s="228"/>
      <c r="L892" s="228"/>
      <c r="M892" s="228"/>
      <c r="N892" s="228"/>
      <c r="O892" s="228"/>
      <c r="P892" s="228"/>
      <c r="Q892" s="228"/>
      <c r="R892" s="228"/>
      <c r="S892" s="228"/>
      <c r="T892" s="228"/>
      <c r="U892" s="228"/>
      <c r="V892" s="228"/>
      <c r="W892" s="228"/>
      <c r="X892" s="228"/>
      <c r="Y892" s="228"/>
      <c r="Z892" s="228"/>
      <c r="AA892" s="228"/>
      <c r="AB892" s="228"/>
    </row>
    <row r="893" spans="1:28" ht="15">
      <c r="A893" s="228"/>
      <c r="B893" s="228"/>
      <c r="C893" s="228"/>
      <c r="D893" s="228"/>
      <c r="E893" s="228"/>
      <c r="F893" s="228"/>
      <c r="G893" s="228"/>
      <c r="H893" s="228"/>
      <c r="I893" s="228"/>
      <c r="J893" s="228"/>
      <c r="K893" s="228"/>
      <c r="L893" s="228"/>
      <c r="M893" s="228"/>
      <c r="N893" s="228"/>
      <c r="O893" s="228"/>
      <c r="P893" s="228"/>
      <c r="Q893" s="228"/>
      <c r="R893" s="228"/>
      <c r="S893" s="228"/>
      <c r="T893" s="228"/>
      <c r="U893" s="228"/>
      <c r="V893" s="228"/>
      <c r="W893" s="228"/>
      <c r="X893" s="228"/>
      <c r="Y893" s="228"/>
      <c r="Z893" s="228"/>
      <c r="AA893" s="228"/>
      <c r="AB893" s="228"/>
    </row>
    <row r="894" spans="1:28" ht="15">
      <c r="A894" s="228"/>
      <c r="B894" s="228"/>
      <c r="C894" s="228"/>
      <c r="D894" s="228"/>
      <c r="E894" s="228"/>
      <c r="F894" s="228"/>
      <c r="G894" s="228"/>
      <c r="H894" s="228"/>
      <c r="I894" s="228"/>
      <c r="J894" s="228"/>
      <c r="K894" s="228"/>
      <c r="L894" s="228"/>
      <c r="M894" s="228"/>
      <c r="N894" s="228"/>
      <c r="O894" s="228"/>
      <c r="P894" s="228"/>
      <c r="Q894" s="228"/>
      <c r="R894" s="228"/>
      <c r="S894" s="228"/>
      <c r="T894" s="228"/>
      <c r="U894" s="228"/>
      <c r="V894" s="228"/>
      <c r="W894" s="228"/>
      <c r="X894" s="228"/>
      <c r="Y894" s="228"/>
      <c r="Z894" s="228"/>
      <c r="AA894" s="228"/>
      <c r="AB894" s="228"/>
    </row>
    <row r="895" spans="1:28" ht="15">
      <c r="A895" s="228"/>
      <c r="B895" s="228"/>
      <c r="C895" s="228"/>
      <c r="D895" s="228"/>
      <c r="E895" s="228"/>
      <c r="F895" s="228"/>
      <c r="G895" s="228"/>
      <c r="H895" s="228"/>
      <c r="I895" s="228"/>
      <c r="J895" s="228"/>
      <c r="K895" s="228"/>
      <c r="L895" s="228"/>
      <c r="M895" s="228"/>
      <c r="N895" s="228"/>
      <c r="O895" s="228"/>
      <c r="P895" s="228"/>
      <c r="Q895" s="228"/>
      <c r="R895" s="228"/>
      <c r="S895" s="228"/>
      <c r="T895" s="228"/>
      <c r="U895" s="228"/>
      <c r="V895" s="228"/>
      <c r="W895" s="228"/>
      <c r="X895" s="228"/>
      <c r="Y895" s="228"/>
      <c r="Z895" s="228"/>
      <c r="AA895" s="228"/>
      <c r="AB895" s="228"/>
    </row>
    <row r="896" spans="1:28" ht="15">
      <c r="A896" s="228"/>
      <c r="B896" s="228"/>
      <c r="C896" s="228"/>
      <c r="D896" s="228"/>
      <c r="E896" s="228"/>
      <c r="F896" s="228"/>
      <c r="G896" s="228"/>
      <c r="H896" s="228"/>
      <c r="I896" s="228"/>
      <c r="J896" s="228"/>
      <c r="K896" s="228"/>
      <c r="L896" s="228"/>
      <c r="M896" s="228"/>
      <c r="N896" s="228"/>
      <c r="O896" s="228"/>
      <c r="P896" s="228"/>
      <c r="Q896" s="228"/>
      <c r="R896" s="228"/>
      <c r="S896" s="228"/>
      <c r="T896" s="228"/>
      <c r="U896" s="228"/>
      <c r="V896" s="228"/>
      <c r="W896" s="228"/>
      <c r="X896" s="228"/>
      <c r="Y896" s="228"/>
      <c r="Z896" s="228"/>
      <c r="AA896" s="228"/>
      <c r="AB896" s="228"/>
    </row>
    <row r="897" spans="1:28" ht="15">
      <c r="A897" s="228"/>
      <c r="B897" s="228"/>
      <c r="C897" s="228"/>
      <c r="D897" s="228"/>
      <c r="E897" s="228"/>
      <c r="F897" s="228"/>
      <c r="G897" s="228"/>
      <c r="H897" s="228"/>
      <c r="I897" s="228"/>
      <c r="J897" s="228"/>
      <c r="K897" s="228"/>
      <c r="L897" s="228"/>
      <c r="M897" s="228"/>
      <c r="N897" s="228"/>
      <c r="O897" s="228"/>
      <c r="P897" s="228"/>
      <c r="Q897" s="228"/>
      <c r="R897" s="228"/>
      <c r="S897" s="228"/>
      <c r="T897" s="228"/>
      <c r="U897" s="228"/>
      <c r="V897" s="228"/>
      <c r="W897" s="228"/>
      <c r="X897" s="228"/>
      <c r="Y897" s="228"/>
      <c r="Z897" s="228"/>
      <c r="AA897" s="228"/>
      <c r="AB897" s="228"/>
    </row>
    <row r="898" spans="1:28" ht="15">
      <c r="A898" s="228"/>
      <c r="B898" s="228"/>
      <c r="C898" s="228"/>
      <c r="D898" s="228"/>
      <c r="E898" s="228"/>
      <c r="F898" s="228"/>
      <c r="G898" s="228"/>
      <c r="H898" s="228"/>
      <c r="I898" s="228"/>
      <c r="J898" s="228"/>
      <c r="K898" s="228"/>
      <c r="L898" s="228"/>
      <c r="M898" s="228"/>
      <c r="N898" s="228"/>
      <c r="O898" s="228"/>
      <c r="P898" s="228"/>
      <c r="Q898" s="228"/>
      <c r="R898" s="228"/>
      <c r="S898" s="228"/>
      <c r="T898" s="228"/>
      <c r="U898" s="228"/>
      <c r="V898" s="228"/>
      <c r="W898" s="228"/>
      <c r="X898" s="228"/>
      <c r="Y898" s="228"/>
      <c r="Z898" s="228"/>
      <c r="AA898" s="228"/>
      <c r="AB898" s="228"/>
    </row>
    <row r="899" spans="1:28" ht="15">
      <c r="A899" s="228"/>
      <c r="B899" s="228"/>
      <c r="C899" s="228"/>
      <c r="D899" s="228"/>
      <c r="E899" s="228"/>
      <c r="F899" s="228"/>
      <c r="G899" s="228"/>
      <c r="H899" s="228"/>
      <c r="I899" s="228"/>
      <c r="J899" s="228"/>
      <c r="K899" s="228"/>
      <c r="L899" s="228"/>
      <c r="M899" s="228"/>
      <c r="N899" s="228"/>
      <c r="O899" s="228"/>
      <c r="P899" s="228"/>
      <c r="Q899" s="228"/>
      <c r="R899" s="228"/>
      <c r="S899" s="228"/>
      <c r="T899" s="228"/>
      <c r="U899" s="228"/>
      <c r="V899" s="228"/>
      <c r="W899" s="228"/>
      <c r="X899" s="228"/>
      <c r="Y899" s="228"/>
      <c r="Z899" s="228"/>
      <c r="AA899" s="228"/>
      <c r="AB899" s="228"/>
    </row>
    <row r="900" spans="1:28" ht="15">
      <c r="A900" s="228"/>
      <c r="B900" s="228"/>
      <c r="C900" s="228"/>
      <c r="D900" s="228"/>
      <c r="E900" s="228"/>
      <c r="F900" s="228"/>
      <c r="G900" s="228"/>
      <c r="H900" s="228"/>
      <c r="I900" s="228"/>
      <c r="J900" s="228"/>
      <c r="K900" s="228"/>
      <c r="L900" s="228"/>
      <c r="M900" s="228"/>
      <c r="N900" s="228"/>
      <c r="O900" s="228"/>
      <c r="P900" s="228"/>
      <c r="Q900" s="228"/>
      <c r="R900" s="228"/>
      <c r="S900" s="228"/>
      <c r="T900" s="228"/>
      <c r="U900" s="228"/>
      <c r="V900" s="228"/>
      <c r="W900" s="228"/>
      <c r="X900" s="228"/>
      <c r="Y900" s="228"/>
      <c r="Z900" s="228"/>
      <c r="AA900" s="228"/>
      <c r="AB900" s="228"/>
    </row>
    <row r="901" spans="1:28" ht="15">
      <c r="A901" s="228"/>
      <c r="B901" s="228"/>
      <c r="C901" s="228"/>
      <c r="D901" s="228"/>
      <c r="E901" s="228"/>
      <c r="F901" s="228"/>
      <c r="G901" s="228"/>
      <c r="H901" s="228"/>
      <c r="I901" s="228"/>
      <c r="J901" s="228"/>
      <c r="K901" s="228"/>
      <c r="L901" s="228"/>
      <c r="M901" s="228"/>
      <c r="N901" s="228"/>
      <c r="O901" s="228"/>
      <c r="P901" s="228"/>
      <c r="Q901" s="228"/>
      <c r="R901" s="228"/>
      <c r="S901" s="228"/>
      <c r="T901" s="228"/>
      <c r="U901" s="228"/>
      <c r="V901" s="228"/>
      <c r="W901" s="228"/>
      <c r="X901" s="228"/>
      <c r="Y901" s="228"/>
      <c r="Z901" s="228"/>
      <c r="AA901" s="228"/>
      <c r="AB901" s="228"/>
    </row>
    <row r="902" spans="1:28" ht="15">
      <c r="A902" s="228"/>
      <c r="B902" s="228"/>
      <c r="C902" s="228"/>
      <c r="D902" s="228"/>
      <c r="E902" s="228"/>
      <c r="F902" s="228"/>
      <c r="G902" s="228"/>
      <c r="H902" s="228"/>
      <c r="I902" s="228"/>
      <c r="J902" s="228"/>
      <c r="K902" s="228"/>
      <c r="L902" s="228"/>
      <c r="M902" s="228"/>
      <c r="N902" s="228"/>
      <c r="O902" s="228"/>
      <c r="P902" s="228"/>
      <c r="Q902" s="228"/>
      <c r="R902" s="228"/>
      <c r="S902" s="228"/>
      <c r="T902" s="228"/>
      <c r="U902" s="228"/>
      <c r="V902" s="228"/>
      <c r="W902" s="228"/>
      <c r="X902" s="228"/>
      <c r="Y902" s="228"/>
      <c r="Z902" s="228"/>
      <c r="AA902" s="228"/>
      <c r="AB902" s="228"/>
    </row>
    <row r="903" spans="1:28" ht="15">
      <c r="A903" s="228"/>
      <c r="B903" s="228"/>
      <c r="C903" s="228"/>
      <c r="D903" s="228"/>
      <c r="E903" s="228"/>
      <c r="F903" s="228"/>
      <c r="G903" s="228"/>
      <c r="H903" s="228"/>
      <c r="I903" s="228"/>
      <c r="J903" s="228"/>
      <c r="K903" s="228"/>
      <c r="L903" s="228"/>
      <c r="M903" s="228"/>
      <c r="N903" s="228"/>
      <c r="O903" s="228"/>
      <c r="P903" s="228"/>
      <c r="Q903" s="228"/>
      <c r="R903" s="228"/>
      <c r="S903" s="228"/>
      <c r="T903" s="228"/>
      <c r="U903" s="228"/>
      <c r="V903" s="228"/>
      <c r="W903" s="228"/>
      <c r="X903" s="228"/>
      <c r="Y903" s="228"/>
      <c r="Z903" s="228"/>
      <c r="AA903" s="228"/>
      <c r="AB903" s="228"/>
    </row>
    <row r="904" spans="1:28" ht="15">
      <c r="A904" s="228"/>
      <c r="B904" s="228"/>
      <c r="C904" s="228"/>
      <c r="D904" s="228"/>
      <c r="E904" s="228"/>
      <c r="F904" s="228"/>
      <c r="G904" s="228"/>
      <c r="H904" s="228"/>
      <c r="I904" s="228"/>
      <c r="J904" s="228"/>
      <c r="K904" s="228"/>
      <c r="L904" s="228"/>
      <c r="M904" s="228"/>
      <c r="N904" s="228"/>
      <c r="O904" s="228"/>
      <c r="P904" s="228"/>
      <c r="Q904" s="228"/>
      <c r="R904" s="228"/>
      <c r="S904" s="228"/>
      <c r="T904" s="228"/>
      <c r="U904" s="228"/>
      <c r="V904" s="228"/>
      <c r="W904" s="228"/>
      <c r="X904" s="228"/>
      <c r="Y904" s="228"/>
      <c r="Z904" s="228"/>
      <c r="AA904" s="228"/>
      <c r="AB904" s="228"/>
    </row>
    <row r="905" spans="1:28" ht="15">
      <c r="A905" s="228"/>
      <c r="B905" s="228"/>
      <c r="C905" s="228"/>
      <c r="D905" s="228"/>
      <c r="E905" s="228"/>
      <c r="F905" s="228"/>
      <c r="G905" s="228"/>
      <c r="H905" s="228"/>
      <c r="I905" s="228"/>
      <c r="J905" s="228"/>
      <c r="K905" s="228"/>
      <c r="L905" s="228"/>
      <c r="M905" s="228"/>
      <c r="N905" s="228"/>
      <c r="O905" s="228"/>
      <c r="P905" s="228"/>
      <c r="Q905" s="228"/>
      <c r="R905" s="228"/>
      <c r="S905" s="228"/>
      <c r="T905" s="228"/>
      <c r="U905" s="228"/>
      <c r="V905" s="228"/>
      <c r="W905" s="228"/>
      <c r="X905" s="228"/>
      <c r="Y905" s="228"/>
      <c r="Z905" s="228"/>
      <c r="AA905" s="228"/>
      <c r="AB905" s="228"/>
    </row>
    <row r="906" spans="1:28" ht="15">
      <c r="A906" s="228"/>
      <c r="B906" s="228"/>
      <c r="C906" s="228"/>
      <c r="D906" s="228"/>
      <c r="E906" s="228"/>
      <c r="F906" s="228"/>
      <c r="G906" s="228"/>
      <c r="H906" s="228"/>
      <c r="I906" s="228"/>
      <c r="J906" s="228"/>
      <c r="K906" s="228"/>
      <c r="L906" s="228"/>
      <c r="M906" s="228"/>
      <c r="N906" s="228"/>
      <c r="O906" s="228"/>
      <c r="P906" s="228"/>
      <c r="Q906" s="228"/>
      <c r="R906" s="228"/>
      <c r="S906" s="228"/>
      <c r="T906" s="228"/>
      <c r="U906" s="228"/>
      <c r="V906" s="228"/>
      <c r="W906" s="228"/>
      <c r="X906" s="228"/>
      <c r="Y906" s="228"/>
      <c r="Z906" s="228"/>
      <c r="AA906" s="228"/>
      <c r="AB906" s="228"/>
    </row>
    <row r="907" spans="1:28" ht="15">
      <c r="A907" s="228"/>
      <c r="B907" s="228"/>
      <c r="C907" s="228"/>
      <c r="D907" s="228"/>
      <c r="E907" s="228"/>
      <c r="F907" s="228"/>
      <c r="G907" s="228"/>
      <c r="H907" s="228"/>
      <c r="I907" s="228"/>
      <c r="J907" s="228"/>
      <c r="K907" s="228"/>
      <c r="L907" s="228"/>
      <c r="M907" s="228"/>
      <c r="N907" s="228"/>
      <c r="O907" s="228"/>
      <c r="P907" s="228"/>
      <c r="Q907" s="228"/>
      <c r="R907" s="228"/>
      <c r="S907" s="228"/>
      <c r="T907" s="228"/>
      <c r="U907" s="228"/>
      <c r="V907" s="228"/>
      <c r="W907" s="228"/>
      <c r="X907" s="228"/>
      <c r="Y907" s="228"/>
      <c r="Z907" s="228"/>
      <c r="AA907" s="228"/>
      <c r="AB907" s="228"/>
    </row>
    <row r="908" spans="1:28" ht="15">
      <c r="A908" s="228"/>
      <c r="B908" s="228"/>
      <c r="C908" s="228"/>
      <c r="D908" s="228"/>
      <c r="E908" s="228"/>
      <c r="F908" s="228"/>
      <c r="G908" s="228"/>
      <c r="H908" s="228"/>
      <c r="I908" s="228"/>
      <c r="J908" s="228"/>
      <c r="K908" s="228"/>
      <c r="L908" s="228"/>
      <c r="M908" s="228"/>
      <c r="N908" s="228"/>
      <c r="O908" s="228"/>
      <c r="P908" s="228"/>
      <c r="Q908" s="228"/>
      <c r="R908" s="228"/>
      <c r="S908" s="228"/>
      <c r="T908" s="228"/>
      <c r="U908" s="228"/>
      <c r="V908" s="228"/>
      <c r="W908" s="228"/>
      <c r="X908" s="228"/>
      <c r="Y908" s="228"/>
      <c r="Z908" s="228"/>
      <c r="AA908" s="228"/>
      <c r="AB908" s="228"/>
    </row>
    <row r="909" spans="1:28" ht="15">
      <c r="A909" s="228"/>
      <c r="B909" s="228"/>
      <c r="C909" s="228"/>
      <c r="D909" s="228"/>
      <c r="E909" s="228"/>
      <c r="F909" s="228"/>
      <c r="G909" s="228"/>
      <c r="H909" s="228"/>
      <c r="I909" s="228"/>
      <c r="J909" s="228"/>
      <c r="K909" s="228"/>
      <c r="L909" s="228"/>
      <c r="M909" s="228"/>
      <c r="N909" s="228"/>
      <c r="O909" s="228"/>
      <c r="P909" s="228"/>
      <c r="Q909" s="228"/>
      <c r="R909" s="228"/>
      <c r="S909" s="228"/>
      <c r="T909" s="228"/>
      <c r="U909" s="228"/>
      <c r="V909" s="228"/>
      <c r="W909" s="228"/>
      <c r="X909" s="228"/>
      <c r="Y909" s="228"/>
      <c r="Z909" s="228"/>
      <c r="AA909" s="228"/>
      <c r="AB909" s="228"/>
    </row>
    <row r="910" spans="1:28" ht="15">
      <c r="A910" s="228"/>
      <c r="B910" s="228"/>
      <c r="C910" s="228"/>
      <c r="D910" s="228"/>
      <c r="E910" s="228"/>
      <c r="F910" s="228"/>
      <c r="G910" s="228"/>
      <c r="H910" s="228"/>
      <c r="I910" s="228"/>
      <c r="J910" s="228"/>
      <c r="K910" s="228"/>
      <c r="L910" s="228"/>
      <c r="M910" s="228"/>
      <c r="N910" s="228"/>
      <c r="O910" s="228"/>
      <c r="P910" s="228"/>
      <c r="Q910" s="228"/>
      <c r="R910" s="228"/>
      <c r="S910" s="228"/>
      <c r="T910" s="228"/>
      <c r="U910" s="228"/>
      <c r="V910" s="228"/>
      <c r="W910" s="228"/>
      <c r="X910" s="228"/>
      <c r="Y910" s="228"/>
      <c r="Z910" s="228"/>
      <c r="AA910" s="228"/>
      <c r="AB910" s="228"/>
    </row>
    <row r="911" spans="1:28" ht="15">
      <c r="A911" s="228"/>
      <c r="B911" s="228"/>
      <c r="C911" s="228"/>
      <c r="D911" s="228"/>
      <c r="E911" s="228"/>
      <c r="F911" s="228"/>
      <c r="G911" s="228"/>
      <c r="H911" s="228"/>
      <c r="I911" s="228"/>
      <c r="J911" s="228"/>
      <c r="K911" s="228"/>
      <c r="L911" s="228"/>
      <c r="M911" s="228"/>
      <c r="N911" s="228"/>
      <c r="O911" s="228"/>
      <c r="P911" s="228"/>
      <c r="Q911" s="228"/>
      <c r="R911" s="228"/>
      <c r="S911" s="228"/>
      <c r="T911" s="228"/>
      <c r="U911" s="228"/>
      <c r="V911" s="228"/>
      <c r="W911" s="228"/>
      <c r="X911" s="228"/>
      <c r="Y911" s="228"/>
      <c r="Z911" s="228"/>
      <c r="AA911" s="228"/>
      <c r="AB911" s="228"/>
    </row>
    <row r="912" spans="1:28" ht="15">
      <c r="A912" s="228"/>
      <c r="B912" s="228"/>
      <c r="C912" s="228"/>
      <c r="D912" s="228"/>
      <c r="E912" s="228"/>
      <c r="F912" s="228"/>
      <c r="G912" s="228"/>
      <c r="H912" s="228"/>
      <c r="I912" s="228"/>
      <c r="J912" s="228"/>
      <c r="K912" s="228"/>
      <c r="L912" s="228"/>
      <c r="M912" s="228"/>
      <c r="N912" s="228"/>
      <c r="O912" s="228"/>
      <c r="P912" s="228"/>
      <c r="Q912" s="228"/>
      <c r="R912" s="228"/>
      <c r="S912" s="228"/>
      <c r="T912" s="228"/>
      <c r="U912" s="228"/>
      <c r="V912" s="228"/>
      <c r="W912" s="228"/>
      <c r="X912" s="228"/>
      <c r="Y912" s="228"/>
      <c r="Z912" s="228"/>
      <c r="AA912" s="228"/>
      <c r="AB912" s="228"/>
    </row>
    <row r="913" spans="1:28" ht="15">
      <c r="A913" s="228"/>
      <c r="B913" s="228"/>
      <c r="C913" s="228"/>
      <c r="D913" s="228"/>
      <c r="E913" s="228"/>
      <c r="F913" s="228"/>
      <c r="G913" s="228"/>
      <c r="H913" s="228"/>
      <c r="I913" s="228"/>
      <c r="J913" s="228"/>
      <c r="K913" s="228"/>
      <c r="L913" s="228"/>
      <c r="M913" s="228"/>
      <c r="N913" s="228"/>
      <c r="O913" s="228"/>
      <c r="P913" s="228"/>
      <c r="Q913" s="228"/>
      <c r="R913" s="228"/>
      <c r="S913" s="228"/>
      <c r="T913" s="228"/>
      <c r="U913" s="228"/>
      <c r="V913" s="228"/>
      <c r="W913" s="228"/>
      <c r="X913" s="228"/>
      <c r="Y913" s="228"/>
      <c r="Z913" s="228"/>
      <c r="AA913" s="228"/>
      <c r="AB913" s="228"/>
    </row>
    <row r="914" spans="1:28" ht="15">
      <c r="A914" s="228"/>
      <c r="B914" s="228"/>
      <c r="C914" s="228"/>
      <c r="D914" s="228"/>
      <c r="E914" s="228"/>
      <c r="F914" s="228"/>
      <c r="G914" s="228"/>
      <c r="H914" s="228"/>
      <c r="I914" s="228"/>
      <c r="J914" s="228"/>
      <c r="K914" s="228"/>
      <c r="L914" s="228"/>
      <c r="M914" s="228"/>
      <c r="N914" s="228"/>
      <c r="O914" s="228"/>
      <c r="P914" s="228"/>
      <c r="Q914" s="228"/>
      <c r="R914" s="228"/>
      <c r="S914" s="228"/>
      <c r="T914" s="228"/>
      <c r="U914" s="228"/>
      <c r="V914" s="228"/>
      <c r="W914" s="228"/>
      <c r="X914" s="228"/>
      <c r="Y914" s="228"/>
      <c r="Z914" s="228"/>
      <c r="AA914" s="228"/>
      <c r="AB914" s="228"/>
    </row>
    <row r="915" spans="1:28" ht="15">
      <c r="A915" s="228"/>
      <c r="B915" s="228"/>
      <c r="C915" s="228"/>
      <c r="D915" s="228"/>
      <c r="E915" s="228"/>
      <c r="F915" s="228"/>
      <c r="G915" s="228"/>
      <c r="H915" s="228"/>
      <c r="I915" s="228"/>
      <c r="J915" s="228"/>
      <c r="K915" s="228"/>
      <c r="L915" s="228"/>
      <c r="M915" s="228"/>
      <c r="N915" s="228"/>
      <c r="O915" s="228"/>
      <c r="P915" s="228"/>
      <c r="Q915" s="228"/>
      <c r="R915" s="228"/>
      <c r="S915" s="228"/>
      <c r="T915" s="228"/>
      <c r="U915" s="228"/>
      <c r="V915" s="228"/>
      <c r="W915" s="228"/>
      <c r="X915" s="228"/>
      <c r="Y915" s="228"/>
      <c r="Z915" s="228"/>
      <c r="AA915" s="228"/>
      <c r="AB915" s="228"/>
    </row>
    <row r="916" spans="1:28" ht="15">
      <c r="A916" s="228"/>
      <c r="B916" s="228"/>
      <c r="C916" s="228"/>
      <c r="D916" s="228"/>
      <c r="E916" s="228"/>
      <c r="F916" s="228"/>
      <c r="G916" s="228"/>
      <c r="H916" s="228"/>
      <c r="I916" s="228"/>
      <c r="J916" s="228"/>
      <c r="K916" s="228"/>
      <c r="L916" s="228"/>
      <c r="M916" s="228"/>
      <c r="N916" s="228"/>
      <c r="O916" s="228"/>
      <c r="P916" s="228"/>
      <c r="Q916" s="228"/>
      <c r="R916" s="228"/>
      <c r="S916" s="228"/>
      <c r="T916" s="228"/>
      <c r="U916" s="228"/>
      <c r="V916" s="228"/>
      <c r="W916" s="228"/>
      <c r="X916" s="228"/>
      <c r="Y916" s="228"/>
      <c r="Z916" s="228"/>
      <c r="AA916" s="228"/>
      <c r="AB916" s="228"/>
    </row>
    <row r="917" spans="1:28" ht="15">
      <c r="A917" s="228"/>
      <c r="B917" s="228"/>
      <c r="C917" s="228"/>
      <c r="D917" s="228"/>
      <c r="E917" s="228"/>
      <c r="F917" s="228"/>
      <c r="G917" s="228"/>
      <c r="H917" s="228"/>
      <c r="I917" s="228"/>
      <c r="J917" s="228"/>
      <c r="K917" s="228"/>
      <c r="L917" s="228"/>
      <c r="M917" s="228"/>
      <c r="N917" s="228"/>
      <c r="O917" s="228"/>
      <c r="P917" s="228"/>
      <c r="Q917" s="228"/>
      <c r="R917" s="228"/>
      <c r="S917" s="228"/>
      <c r="T917" s="228"/>
      <c r="U917" s="228"/>
      <c r="V917" s="228"/>
      <c r="W917" s="228"/>
      <c r="X917" s="228"/>
      <c r="Y917" s="228"/>
      <c r="Z917" s="228"/>
      <c r="AA917" s="228"/>
      <c r="AB917" s="228"/>
    </row>
    <row r="918" spans="1:28" ht="15">
      <c r="A918" s="228"/>
      <c r="B918" s="228"/>
      <c r="C918" s="228"/>
      <c r="D918" s="228"/>
      <c r="E918" s="228"/>
      <c r="F918" s="228"/>
      <c r="G918" s="228"/>
      <c r="H918" s="228"/>
      <c r="I918" s="228"/>
      <c r="J918" s="228"/>
      <c r="K918" s="228"/>
      <c r="L918" s="228"/>
      <c r="M918" s="228"/>
      <c r="N918" s="228"/>
      <c r="O918" s="228"/>
      <c r="P918" s="228"/>
      <c r="Q918" s="228"/>
      <c r="R918" s="228"/>
      <c r="S918" s="228"/>
      <c r="T918" s="228"/>
      <c r="U918" s="228"/>
      <c r="V918" s="228"/>
      <c r="W918" s="228"/>
      <c r="X918" s="228"/>
      <c r="Y918" s="228"/>
      <c r="Z918" s="228"/>
      <c r="AA918" s="228"/>
      <c r="AB918" s="228"/>
    </row>
    <row r="919" spans="1:28" ht="15">
      <c r="A919" s="228"/>
      <c r="B919" s="228"/>
      <c r="C919" s="228"/>
      <c r="D919" s="228"/>
      <c r="E919" s="228"/>
      <c r="F919" s="228"/>
      <c r="G919" s="228"/>
      <c r="H919" s="228"/>
      <c r="I919" s="228"/>
      <c r="J919" s="228"/>
      <c r="K919" s="228"/>
      <c r="L919" s="228"/>
      <c r="M919" s="228"/>
      <c r="N919" s="228"/>
      <c r="O919" s="228"/>
      <c r="P919" s="228"/>
      <c r="Q919" s="228"/>
      <c r="R919" s="228"/>
      <c r="S919" s="228"/>
      <c r="T919" s="228"/>
      <c r="U919" s="228"/>
      <c r="V919" s="228"/>
      <c r="W919" s="228"/>
      <c r="X919" s="228"/>
      <c r="Y919" s="228"/>
      <c r="Z919" s="228"/>
      <c r="AA919" s="228"/>
      <c r="AB919" s="228"/>
    </row>
    <row r="920" spans="1:28" ht="15">
      <c r="A920" s="228"/>
      <c r="B920" s="228"/>
      <c r="C920" s="228"/>
      <c r="D920" s="228"/>
      <c r="E920" s="228"/>
      <c r="F920" s="228"/>
      <c r="G920" s="228"/>
      <c r="H920" s="228"/>
      <c r="I920" s="228"/>
      <c r="J920" s="228"/>
      <c r="K920" s="228"/>
      <c r="L920" s="228"/>
      <c r="M920" s="228"/>
      <c r="N920" s="228"/>
      <c r="O920" s="228"/>
      <c r="P920" s="228"/>
      <c r="Q920" s="228"/>
      <c r="R920" s="228"/>
      <c r="S920" s="228"/>
      <c r="T920" s="228"/>
      <c r="U920" s="228"/>
      <c r="V920" s="228"/>
      <c r="W920" s="228"/>
      <c r="X920" s="228"/>
      <c r="Y920" s="228"/>
      <c r="Z920" s="228"/>
      <c r="AA920" s="228"/>
      <c r="AB920" s="228"/>
    </row>
    <row r="921" spans="1:28" ht="15">
      <c r="A921" s="228"/>
      <c r="B921" s="228"/>
      <c r="C921" s="228"/>
      <c r="D921" s="228"/>
      <c r="E921" s="228"/>
      <c r="F921" s="228"/>
      <c r="G921" s="228"/>
      <c r="H921" s="228"/>
      <c r="I921" s="228"/>
      <c r="J921" s="228"/>
      <c r="K921" s="228"/>
      <c r="L921" s="228"/>
      <c r="M921" s="228"/>
      <c r="N921" s="228"/>
      <c r="O921" s="228"/>
      <c r="P921" s="228"/>
      <c r="Q921" s="228"/>
      <c r="R921" s="228"/>
      <c r="S921" s="228"/>
      <c r="T921" s="228"/>
      <c r="U921" s="228"/>
      <c r="V921" s="228"/>
      <c r="W921" s="228"/>
      <c r="X921" s="228"/>
      <c r="Y921" s="228"/>
      <c r="Z921" s="228"/>
      <c r="AA921" s="228"/>
      <c r="AB921" s="228"/>
    </row>
    <row r="922" spans="1:28" ht="15">
      <c r="A922" s="228"/>
      <c r="B922" s="228"/>
      <c r="C922" s="228"/>
      <c r="D922" s="228"/>
      <c r="E922" s="228"/>
      <c r="F922" s="228"/>
      <c r="G922" s="228"/>
      <c r="H922" s="228"/>
      <c r="I922" s="228"/>
      <c r="J922" s="228"/>
      <c r="K922" s="228"/>
      <c r="L922" s="228"/>
      <c r="M922" s="228"/>
      <c r="N922" s="228"/>
      <c r="O922" s="228"/>
      <c r="P922" s="228"/>
      <c r="Q922" s="228"/>
      <c r="R922" s="228"/>
      <c r="S922" s="228"/>
      <c r="T922" s="228"/>
      <c r="U922" s="228"/>
      <c r="V922" s="228"/>
      <c r="W922" s="228"/>
      <c r="X922" s="228"/>
      <c r="Y922" s="228"/>
      <c r="Z922" s="228"/>
      <c r="AA922" s="228"/>
      <c r="AB922" s="228"/>
    </row>
    <row r="923" spans="1:28" ht="15">
      <c r="A923" s="228"/>
      <c r="B923" s="228"/>
      <c r="C923" s="228"/>
      <c r="D923" s="228"/>
      <c r="E923" s="228"/>
      <c r="F923" s="228"/>
      <c r="G923" s="228"/>
      <c r="H923" s="228"/>
      <c r="I923" s="228"/>
      <c r="J923" s="228"/>
      <c r="K923" s="228"/>
      <c r="L923" s="228"/>
      <c r="M923" s="228"/>
      <c r="N923" s="228"/>
      <c r="O923" s="228"/>
      <c r="P923" s="228"/>
      <c r="Q923" s="228"/>
      <c r="R923" s="228"/>
      <c r="S923" s="228"/>
      <c r="T923" s="228"/>
      <c r="U923" s="228"/>
      <c r="V923" s="228"/>
      <c r="W923" s="228"/>
      <c r="X923" s="228"/>
      <c r="Y923" s="228"/>
      <c r="Z923" s="228"/>
      <c r="AA923" s="228"/>
      <c r="AB923" s="228"/>
    </row>
    <row r="924" spans="1:28" ht="15">
      <c r="A924" s="228"/>
      <c r="B924" s="228"/>
      <c r="C924" s="228"/>
      <c r="D924" s="228"/>
      <c r="E924" s="228"/>
      <c r="F924" s="228"/>
      <c r="G924" s="228"/>
      <c r="H924" s="228"/>
      <c r="I924" s="228"/>
      <c r="J924" s="228"/>
      <c r="K924" s="228"/>
      <c r="L924" s="228"/>
      <c r="M924" s="228"/>
      <c r="N924" s="228"/>
      <c r="O924" s="228"/>
      <c r="P924" s="228"/>
      <c r="Q924" s="228"/>
      <c r="R924" s="228"/>
      <c r="S924" s="228"/>
      <c r="T924" s="228"/>
      <c r="U924" s="228"/>
      <c r="V924" s="228"/>
      <c r="W924" s="228"/>
      <c r="X924" s="228"/>
      <c r="Y924" s="228"/>
      <c r="Z924" s="228"/>
      <c r="AA924" s="228"/>
      <c r="AB924" s="228"/>
    </row>
    <row r="925" spans="1:28" ht="15">
      <c r="A925" s="228"/>
      <c r="B925" s="228"/>
      <c r="C925" s="228"/>
      <c r="D925" s="228"/>
      <c r="E925" s="228"/>
      <c r="F925" s="228"/>
      <c r="G925" s="228"/>
      <c r="H925" s="228"/>
      <c r="I925" s="228"/>
      <c r="J925" s="228"/>
      <c r="K925" s="228"/>
      <c r="L925" s="228"/>
      <c r="M925" s="228"/>
      <c r="N925" s="228"/>
      <c r="O925" s="228"/>
      <c r="P925" s="228"/>
      <c r="Q925" s="228"/>
      <c r="R925" s="228"/>
      <c r="S925" s="228"/>
      <c r="T925" s="228"/>
      <c r="U925" s="228"/>
      <c r="V925" s="228"/>
      <c r="W925" s="228"/>
      <c r="X925" s="228"/>
      <c r="Y925" s="228"/>
      <c r="Z925" s="228"/>
      <c r="AA925" s="228"/>
      <c r="AB925" s="228"/>
    </row>
    <row r="926" spans="1:28" ht="15">
      <c r="A926" s="228"/>
      <c r="B926" s="228"/>
      <c r="C926" s="228"/>
      <c r="D926" s="228"/>
      <c r="E926" s="228"/>
      <c r="F926" s="228"/>
      <c r="G926" s="228"/>
      <c r="H926" s="228"/>
      <c r="I926" s="228"/>
      <c r="J926" s="228"/>
      <c r="K926" s="228"/>
      <c r="L926" s="228"/>
      <c r="M926" s="228"/>
      <c r="N926" s="228"/>
      <c r="O926" s="228"/>
      <c r="P926" s="228"/>
      <c r="Q926" s="228"/>
      <c r="R926" s="228"/>
      <c r="S926" s="228"/>
      <c r="T926" s="228"/>
      <c r="U926" s="228"/>
      <c r="V926" s="228"/>
      <c r="W926" s="228"/>
      <c r="X926" s="228"/>
      <c r="Y926" s="228"/>
      <c r="Z926" s="228"/>
      <c r="AA926" s="228"/>
      <c r="AB926" s="228"/>
    </row>
    <row r="927" spans="1:28" ht="15">
      <c r="A927" s="228"/>
      <c r="B927" s="228"/>
      <c r="C927" s="228"/>
      <c r="D927" s="228"/>
      <c r="E927" s="228"/>
      <c r="F927" s="228"/>
      <c r="G927" s="228"/>
      <c r="H927" s="228"/>
      <c r="I927" s="228"/>
      <c r="J927" s="228"/>
      <c r="K927" s="228"/>
      <c r="L927" s="228"/>
      <c r="M927" s="228"/>
      <c r="N927" s="228"/>
      <c r="O927" s="228"/>
      <c r="P927" s="228"/>
      <c r="Q927" s="228"/>
      <c r="R927" s="228"/>
      <c r="S927" s="228"/>
      <c r="T927" s="228"/>
      <c r="U927" s="228"/>
      <c r="V927" s="228"/>
      <c r="W927" s="228"/>
      <c r="X927" s="228"/>
      <c r="Y927" s="228"/>
      <c r="Z927" s="228"/>
      <c r="AA927" s="228"/>
      <c r="AB927" s="228"/>
    </row>
    <row r="928" spans="1:28" ht="15">
      <c r="A928" s="228"/>
      <c r="B928" s="228"/>
      <c r="C928" s="228"/>
      <c r="D928" s="228"/>
      <c r="E928" s="228"/>
      <c r="F928" s="228"/>
      <c r="G928" s="228"/>
      <c r="H928" s="228"/>
      <c r="I928" s="228"/>
      <c r="J928" s="228"/>
      <c r="K928" s="228"/>
      <c r="L928" s="228"/>
      <c r="M928" s="228"/>
      <c r="N928" s="228"/>
      <c r="O928" s="228"/>
      <c r="P928" s="228"/>
      <c r="Q928" s="228"/>
      <c r="R928" s="228"/>
      <c r="S928" s="228"/>
      <c r="T928" s="228"/>
      <c r="U928" s="228"/>
      <c r="V928" s="228"/>
      <c r="W928" s="228"/>
      <c r="X928" s="228"/>
      <c r="Y928" s="228"/>
      <c r="Z928" s="228"/>
      <c r="AA928" s="228"/>
      <c r="AB928" s="228"/>
    </row>
    <row r="929" spans="1:28" ht="15">
      <c r="A929" s="228"/>
      <c r="B929" s="228"/>
      <c r="C929" s="228"/>
      <c r="D929" s="228"/>
      <c r="E929" s="228"/>
      <c r="F929" s="228"/>
      <c r="G929" s="228"/>
      <c r="H929" s="228"/>
      <c r="I929" s="228"/>
      <c r="J929" s="228"/>
      <c r="K929" s="228"/>
      <c r="L929" s="228"/>
      <c r="M929" s="228"/>
      <c r="N929" s="228"/>
      <c r="O929" s="228"/>
      <c r="P929" s="228"/>
      <c r="Q929" s="228"/>
      <c r="R929" s="228"/>
      <c r="S929" s="228"/>
      <c r="T929" s="228"/>
      <c r="U929" s="228"/>
      <c r="V929" s="228"/>
      <c r="W929" s="228"/>
      <c r="X929" s="228"/>
      <c r="Y929" s="228"/>
      <c r="Z929" s="228"/>
      <c r="AA929" s="228"/>
      <c r="AB929" s="228"/>
    </row>
    <row r="930" spans="1:28" ht="15">
      <c r="A930" s="228"/>
      <c r="B930" s="228"/>
      <c r="C930" s="228"/>
      <c r="D930" s="228"/>
      <c r="E930" s="228"/>
      <c r="F930" s="228"/>
      <c r="G930" s="228"/>
      <c r="H930" s="228"/>
      <c r="I930" s="228"/>
      <c r="J930" s="228"/>
      <c r="K930" s="228"/>
      <c r="L930" s="228"/>
      <c r="M930" s="228"/>
      <c r="N930" s="228"/>
      <c r="O930" s="228"/>
      <c r="P930" s="228"/>
      <c r="Q930" s="228"/>
      <c r="R930" s="228"/>
      <c r="S930" s="228"/>
      <c r="T930" s="228"/>
      <c r="U930" s="228"/>
      <c r="V930" s="228"/>
      <c r="W930" s="228"/>
      <c r="X930" s="228"/>
      <c r="Y930" s="228"/>
      <c r="Z930" s="228"/>
      <c r="AA930" s="228"/>
      <c r="AB930" s="228"/>
    </row>
    <row r="931" spans="1:28" ht="15">
      <c r="A931" s="228"/>
      <c r="B931" s="228"/>
      <c r="C931" s="228"/>
      <c r="D931" s="228"/>
      <c r="E931" s="228"/>
      <c r="F931" s="228"/>
      <c r="G931" s="228"/>
      <c r="H931" s="228"/>
      <c r="I931" s="228"/>
      <c r="J931" s="228"/>
      <c r="K931" s="228"/>
      <c r="L931" s="228"/>
      <c r="M931" s="228"/>
      <c r="N931" s="228"/>
      <c r="O931" s="228"/>
      <c r="P931" s="228"/>
      <c r="Q931" s="228"/>
      <c r="R931" s="228"/>
      <c r="S931" s="228"/>
      <c r="T931" s="228"/>
      <c r="U931" s="228"/>
      <c r="V931" s="228"/>
      <c r="W931" s="228"/>
      <c r="X931" s="228"/>
      <c r="Y931" s="228"/>
      <c r="Z931" s="228"/>
      <c r="AA931" s="228"/>
      <c r="AB931" s="228"/>
    </row>
    <row r="932" spans="1:28" ht="15">
      <c r="A932" s="228"/>
      <c r="B932" s="228"/>
      <c r="C932" s="228"/>
      <c r="D932" s="228"/>
      <c r="E932" s="228"/>
      <c r="F932" s="228"/>
      <c r="G932" s="228"/>
      <c r="H932" s="228"/>
      <c r="I932" s="228"/>
      <c r="J932" s="228"/>
      <c r="K932" s="228"/>
      <c r="L932" s="228"/>
      <c r="M932" s="228"/>
      <c r="N932" s="228"/>
      <c r="O932" s="228"/>
      <c r="P932" s="228"/>
      <c r="Q932" s="228"/>
      <c r="R932" s="228"/>
      <c r="S932" s="228"/>
      <c r="T932" s="228"/>
      <c r="U932" s="228"/>
      <c r="V932" s="228"/>
      <c r="W932" s="228"/>
      <c r="X932" s="228"/>
      <c r="Y932" s="228"/>
      <c r="Z932" s="228"/>
      <c r="AA932" s="228"/>
      <c r="AB932" s="228"/>
    </row>
    <row r="933" spans="1:28" ht="15">
      <c r="A933" s="228"/>
      <c r="B933" s="228"/>
      <c r="C933" s="228"/>
      <c r="D933" s="228"/>
      <c r="E933" s="228"/>
      <c r="F933" s="228"/>
      <c r="G933" s="228"/>
      <c r="H933" s="228"/>
      <c r="I933" s="228"/>
      <c r="J933" s="228"/>
      <c r="K933" s="228"/>
      <c r="L933" s="228"/>
      <c r="M933" s="228"/>
      <c r="N933" s="228"/>
      <c r="O933" s="228"/>
      <c r="P933" s="228"/>
      <c r="Q933" s="228"/>
      <c r="R933" s="228"/>
      <c r="S933" s="228"/>
      <c r="T933" s="228"/>
      <c r="U933" s="228"/>
      <c r="V933" s="228"/>
      <c r="W933" s="228"/>
      <c r="X933" s="228"/>
      <c r="Y933" s="228"/>
      <c r="Z933" s="228"/>
      <c r="AA933" s="228"/>
      <c r="AB933" s="228"/>
    </row>
    <row r="934" spans="1:28" ht="15">
      <c r="A934" s="228"/>
      <c r="B934" s="228"/>
      <c r="C934" s="228"/>
      <c r="D934" s="228"/>
      <c r="E934" s="228"/>
      <c r="F934" s="228"/>
      <c r="G934" s="228"/>
      <c r="H934" s="228"/>
      <c r="I934" s="228"/>
      <c r="J934" s="228"/>
      <c r="K934" s="228"/>
      <c r="L934" s="228"/>
      <c r="M934" s="228"/>
      <c r="N934" s="228"/>
      <c r="O934" s="228"/>
      <c r="P934" s="228"/>
      <c r="Q934" s="228"/>
      <c r="R934" s="228"/>
      <c r="S934" s="228"/>
      <c r="T934" s="228"/>
      <c r="U934" s="228"/>
      <c r="V934" s="228"/>
      <c r="W934" s="228"/>
      <c r="X934" s="228"/>
      <c r="Y934" s="228"/>
      <c r="Z934" s="228"/>
      <c r="AA934" s="228"/>
      <c r="AB934" s="228"/>
    </row>
    <row r="935" spans="1:28" ht="15">
      <c r="A935" s="228"/>
      <c r="B935" s="228"/>
      <c r="C935" s="228"/>
      <c r="D935" s="228"/>
      <c r="E935" s="228"/>
      <c r="F935" s="228"/>
      <c r="G935" s="228"/>
      <c r="H935" s="228"/>
      <c r="I935" s="228"/>
      <c r="J935" s="228"/>
      <c r="K935" s="228"/>
      <c r="L935" s="228"/>
      <c r="M935" s="228"/>
      <c r="N935" s="228"/>
      <c r="O935" s="228"/>
      <c r="P935" s="228"/>
      <c r="Q935" s="228"/>
      <c r="R935" s="228"/>
      <c r="S935" s="228"/>
      <c r="T935" s="228"/>
      <c r="U935" s="228"/>
      <c r="V935" s="228"/>
      <c r="W935" s="228"/>
      <c r="X935" s="228"/>
      <c r="Y935" s="228"/>
      <c r="Z935" s="228"/>
      <c r="AA935" s="228"/>
      <c r="AB935" s="228"/>
    </row>
    <row r="936" spans="1:28" ht="15">
      <c r="A936" s="228"/>
      <c r="B936" s="228"/>
      <c r="C936" s="228"/>
      <c r="D936" s="228"/>
      <c r="E936" s="228"/>
      <c r="F936" s="228"/>
      <c r="G936" s="228"/>
      <c r="H936" s="228"/>
      <c r="I936" s="228"/>
      <c r="J936" s="228"/>
      <c r="K936" s="228"/>
      <c r="L936" s="228"/>
      <c r="M936" s="228"/>
      <c r="N936" s="228"/>
      <c r="O936" s="228"/>
      <c r="P936" s="228"/>
      <c r="Q936" s="228"/>
      <c r="R936" s="228"/>
      <c r="S936" s="228"/>
      <c r="T936" s="228"/>
      <c r="U936" s="228"/>
      <c r="V936" s="228"/>
      <c r="W936" s="228"/>
      <c r="X936" s="228"/>
      <c r="Y936" s="228"/>
      <c r="Z936" s="228"/>
      <c r="AA936" s="228"/>
      <c r="AB936" s="228"/>
    </row>
    <row r="937" spans="1:28" ht="15">
      <c r="A937" s="228"/>
      <c r="B937" s="228"/>
      <c r="C937" s="228"/>
      <c r="D937" s="228"/>
      <c r="E937" s="228"/>
      <c r="F937" s="228"/>
      <c r="G937" s="228"/>
      <c r="H937" s="228"/>
      <c r="I937" s="228"/>
      <c r="J937" s="228"/>
      <c r="K937" s="228"/>
      <c r="L937" s="228"/>
      <c r="M937" s="228"/>
      <c r="N937" s="228"/>
      <c r="O937" s="228"/>
      <c r="P937" s="228"/>
      <c r="Q937" s="228"/>
      <c r="R937" s="228"/>
      <c r="S937" s="228"/>
      <c r="T937" s="228"/>
      <c r="U937" s="228"/>
      <c r="V937" s="228"/>
      <c r="W937" s="228"/>
      <c r="X937" s="228"/>
      <c r="Y937" s="228"/>
      <c r="Z937" s="228"/>
      <c r="AA937" s="228"/>
      <c r="AB937" s="228"/>
    </row>
    <row r="938" spans="1:28" ht="15">
      <c r="A938" s="228"/>
      <c r="B938" s="228"/>
      <c r="C938" s="228"/>
      <c r="D938" s="228"/>
      <c r="E938" s="228"/>
      <c r="F938" s="228"/>
      <c r="G938" s="228"/>
      <c r="H938" s="228"/>
      <c r="I938" s="228"/>
      <c r="J938" s="228"/>
      <c r="K938" s="228"/>
      <c r="L938" s="228"/>
      <c r="M938" s="228"/>
      <c r="N938" s="228"/>
      <c r="O938" s="228"/>
      <c r="P938" s="228"/>
      <c r="Q938" s="228"/>
      <c r="R938" s="228"/>
      <c r="S938" s="228"/>
      <c r="T938" s="228"/>
      <c r="U938" s="228"/>
      <c r="V938" s="228"/>
      <c r="W938" s="228"/>
      <c r="X938" s="228"/>
      <c r="Y938" s="228"/>
      <c r="Z938" s="228"/>
      <c r="AA938" s="228"/>
      <c r="AB938" s="228"/>
    </row>
    <row r="939" spans="1:28" ht="15">
      <c r="A939" s="228"/>
      <c r="B939" s="228"/>
      <c r="C939" s="228"/>
      <c r="D939" s="228"/>
      <c r="E939" s="228"/>
      <c r="F939" s="228"/>
      <c r="G939" s="228"/>
      <c r="H939" s="228"/>
      <c r="I939" s="228"/>
      <c r="J939" s="228"/>
      <c r="K939" s="228"/>
      <c r="L939" s="228"/>
      <c r="M939" s="228"/>
      <c r="N939" s="228"/>
      <c r="O939" s="228"/>
      <c r="P939" s="228"/>
      <c r="Q939" s="228"/>
      <c r="R939" s="228"/>
      <c r="S939" s="228"/>
      <c r="T939" s="228"/>
      <c r="U939" s="228"/>
      <c r="V939" s="228"/>
      <c r="W939" s="228"/>
      <c r="X939" s="228"/>
      <c r="Y939" s="228"/>
      <c r="Z939" s="228"/>
      <c r="AA939" s="228"/>
      <c r="AB939" s="228"/>
    </row>
    <row r="940" spans="1:28" ht="15">
      <c r="A940" s="228"/>
      <c r="B940" s="228"/>
      <c r="C940" s="228"/>
      <c r="D940" s="228"/>
      <c r="E940" s="228"/>
      <c r="F940" s="228"/>
      <c r="G940" s="228"/>
      <c r="H940" s="228"/>
      <c r="I940" s="228"/>
      <c r="J940" s="228"/>
      <c r="K940" s="228"/>
      <c r="L940" s="228"/>
      <c r="M940" s="228"/>
      <c r="N940" s="228"/>
      <c r="O940" s="228"/>
      <c r="P940" s="228"/>
      <c r="Q940" s="228"/>
      <c r="R940" s="228"/>
      <c r="S940" s="228"/>
      <c r="T940" s="228"/>
      <c r="U940" s="228"/>
      <c r="V940" s="228"/>
      <c r="W940" s="228"/>
      <c r="X940" s="228"/>
      <c r="Y940" s="228"/>
      <c r="Z940" s="228"/>
      <c r="AA940" s="228"/>
      <c r="AB940" s="228"/>
    </row>
    <row r="941" spans="1:28" ht="15">
      <c r="A941" s="228"/>
      <c r="B941" s="228"/>
      <c r="C941" s="228"/>
      <c r="D941" s="228"/>
      <c r="E941" s="228"/>
      <c r="F941" s="228"/>
      <c r="G941" s="228"/>
      <c r="H941" s="228"/>
      <c r="I941" s="228"/>
      <c r="J941" s="228"/>
      <c r="K941" s="228"/>
      <c r="L941" s="228"/>
      <c r="M941" s="228"/>
      <c r="N941" s="228"/>
      <c r="O941" s="228"/>
      <c r="P941" s="228"/>
      <c r="Q941" s="228"/>
      <c r="R941" s="228"/>
      <c r="S941" s="228"/>
      <c r="T941" s="228"/>
      <c r="U941" s="228"/>
      <c r="V941" s="228"/>
      <c r="W941" s="228"/>
      <c r="X941" s="228"/>
      <c r="Y941" s="228"/>
      <c r="Z941" s="228"/>
      <c r="AA941" s="228"/>
      <c r="AB941" s="228"/>
    </row>
    <row r="942" spans="1:28" ht="15">
      <c r="A942" s="228"/>
      <c r="B942" s="228"/>
      <c r="C942" s="228"/>
      <c r="D942" s="228"/>
      <c r="E942" s="228"/>
      <c r="F942" s="228"/>
      <c r="G942" s="228"/>
      <c r="H942" s="228"/>
      <c r="I942" s="228"/>
      <c r="J942" s="228"/>
      <c r="K942" s="228"/>
      <c r="L942" s="228"/>
      <c r="M942" s="228"/>
      <c r="N942" s="228"/>
      <c r="O942" s="228"/>
      <c r="P942" s="228"/>
      <c r="Q942" s="228"/>
      <c r="R942" s="228"/>
      <c r="S942" s="228"/>
      <c r="T942" s="228"/>
      <c r="U942" s="228"/>
      <c r="V942" s="228"/>
      <c r="W942" s="228"/>
      <c r="X942" s="228"/>
      <c r="Y942" s="228"/>
      <c r="Z942" s="228"/>
      <c r="AA942" s="228"/>
      <c r="AB942" s="228"/>
    </row>
    <row r="943" spans="1:28" ht="15">
      <c r="A943" s="228"/>
      <c r="B943" s="228"/>
      <c r="C943" s="228"/>
      <c r="D943" s="228"/>
      <c r="E943" s="228"/>
      <c r="F943" s="228"/>
      <c r="G943" s="228"/>
      <c r="H943" s="228"/>
      <c r="I943" s="228"/>
      <c r="J943" s="228"/>
      <c r="K943" s="228"/>
      <c r="L943" s="228"/>
      <c r="M943" s="228"/>
      <c r="N943" s="228"/>
      <c r="O943" s="228"/>
      <c r="P943" s="228"/>
      <c r="Q943" s="228"/>
      <c r="R943" s="228"/>
      <c r="S943" s="228"/>
      <c r="T943" s="228"/>
      <c r="U943" s="228"/>
      <c r="V943" s="228"/>
      <c r="W943" s="228"/>
      <c r="X943" s="228"/>
      <c r="Y943" s="228"/>
      <c r="Z943" s="228"/>
      <c r="AA943" s="228"/>
      <c r="AB943" s="228"/>
    </row>
    <row r="944" spans="1:28" ht="15">
      <c r="A944" s="228"/>
      <c r="B944" s="228"/>
      <c r="C944" s="228"/>
      <c r="D944" s="228"/>
      <c r="E944" s="228"/>
      <c r="F944" s="228"/>
      <c r="G944" s="228"/>
      <c r="H944" s="228"/>
      <c r="I944" s="228"/>
      <c r="J944" s="228"/>
      <c r="K944" s="228"/>
      <c r="L944" s="228"/>
      <c r="M944" s="228"/>
      <c r="N944" s="228"/>
      <c r="O944" s="228"/>
      <c r="P944" s="228"/>
      <c r="Q944" s="228"/>
      <c r="R944" s="228"/>
      <c r="S944" s="228"/>
      <c r="T944" s="228"/>
      <c r="U944" s="228"/>
      <c r="V944" s="228"/>
      <c r="W944" s="228"/>
      <c r="X944" s="228"/>
      <c r="Y944" s="228"/>
      <c r="Z944" s="228"/>
      <c r="AA944" s="228"/>
      <c r="AB944" s="228"/>
    </row>
    <row r="945" spans="1:28" ht="15">
      <c r="A945" s="228"/>
      <c r="B945" s="228"/>
      <c r="C945" s="228"/>
      <c r="D945" s="228"/>
      <c r="E945" s="228"/>
      <c r="F945" s="228"/>
      <c r="G945" s="228"/>
      <c r="H945" s="228"/>
      <c r="I945" s="228"/>
      <c r="J945" s="228"/>
      <c r="K945" s="228"/>
      <c r="L945" s="228"/>
      <c r="M945" s="228"/>
      <c r="N945" s="228"/>
      <c r="O945" s="228"/>
      <c r="P945" s="228"/>
      <c r="Q945" s="228"/>
      <c r="R945" s="228"/>
      <c r="S945" s="228"/>
      <c r="T945" s="228"/>
      <c r="U945" s="228"/>
      <c r="V945" s="228"/>
      <c r="W945" s="228"/>
      <c r="X945" s="228"/>
      <c r="Y945" s="228"/>
      <c r="Z945" s="228"/>
      <c r="AA945" s="228"/>
      <c r="AB945" s="228"/>
    </row>
    <row r="946" spans="1:28" ht="15">
      <c r="A946" s="228"/>
      <c r="B946" s="228"/>
      <c r="C946" s="228"/>
      <c r="D946" s="228"/>
      <c r="E946" s="228"/>
      <c r="F946" s="228"/>
      <c r="G946" s="228"/>
      <c r="H946" s="228"/>
      <c r="I946" s="228"/>
      <c r="J946" s="228"/>
      <c r="K946" s="228"/>
      <c r="L946" s="228"/>
      <c r="M946" s="228"/>
      <c r="N946" s="228"/>
      <c r="O946" s="228"/>
      <c r="P946" s="228"/>
      <c r="Q946" s="228"/>
      <c r="R946" s="228"/>
      <c r="S946" s="228"/>
      <c r="T946" s="228"/>
      <c r="U946" s="228"/>
      <c r="V946" s="228"/>
      <c r="W946" s="228"/>
      <c r="X946" s="228"/>
      <c r="Y946" s="228"/>
      <c r="Z946" s="228"/>
      <c r="AA946" s="228"/>
      <c r="AB946" s="228"/>
    </row>
    <row r="947" spans="1:28" ht="15">
      <c r="A947" s="228"/>
      <c r="B947" s="228"/>
      <c r="C947" s="228"/>
      <c r="D947" s="228"/>
      <c r="E947" s="228"/>
      <c r="F947" s="228"/>
      <c r="G947" s="228"/>
      <c r="H947" s="228"/>
      <c r="I947" s="228"/>
      <c r="J947" s="228"/>
      <c r="K947" s="228"/>
      <c r="L947" s="228"/>
      <c r="M947" s="228"/>
      <c r="N947" s="228"/>
      <c r="O947" s="228"/>
      <c r="P947" s="228"/>
      <c r="Q947" s="228"/>
      <c r="R947" s="228"/>
      <c r="S947" s="228"/>
      <c r="T947" s="228"/>
      <c r="U947" s="228"/>
      <c r="V947" s="228"/>
      <c r="W947" s="228"/>
      <c r="X947" s="228"/>
      <c r="Y947" s="228"/>
      <c r="Z947" s="228"/>
      <c r="AA947" s="228"/>
      <c r="AB947" s="228"/>
    </row>
    <row r="948" spans="1:28" ht="15">
      <c r="A948" s="228"/>
      <c r="B948" s="228"/>
      <c r="C948" s="228"/>
      <c r="D948" s="228"/>
      <c r="E948" s="228"/>
      <c r="F948" s="228"/>
      <c r="G948" s="228"/>
      <c r="H948" s="228"/>
      <c r="I948" s="228"/>
      <c r="J948" s="228"/>
      <c r="K948" s="228"/>
      <c r="L948" s="228"/>
      <c r="M948" s="228"/>
      <c r="N948" s="228"/>
      <c r="O948" s="228"/>
      <c r="P948" s="228"/>
      <c r="Q948" s="228"/>
      <c r="R948" s="228"/>
      <c r="S948" s="228"/>
      <c r="T948" s="228"/>
      <c r="U948" s="228"/>
      <c r="V948" s="228"/>
      <c r="W948" s="228"/>
      <c r="X948" s="228"/>
      <c r="Y948" s="228"/>
      <c r="Z948" s="228"/>
      <c r="AA948" s="228"/>
      <c r="AB948" s="228"/>
    </row>
    <row r="949" spans="1:28" ht="15">
      <c r="A949" s="228"/>
      <c r="B949" s="228"/>
      <c r="C949" s="228"/>
      <c r="D949" s="228"/>
      <c r="E949" s="228"/>
      <c r="F949" s="228"/>
      <c r="G949" s="228"/>
      <c r="H949" s="228"/>
      <c r="I949" s="228"/>
      <c r="J949" s="228"/>
      <c r="K949" s="228"/>
      <c r="L949" s="228"/>
      <c r="M949" s="228"/>
      <c r="N949" s="228"/>
      <c r="O949" s="228"/>
      <c r="P949" s="228"/>
      <c r="Q949" s="228"/>
      <c r="R949" s="228"/>
      <c r="S949" s="228"/>
      <c r="T949" s="228"/>
      <c r="U949" s="228"/>
      <c r="V949" s="228"/>
      <c r="W949" s="228"/>
      <c r="X949" s="228"/>
      <c r="Y949" s="228"/>
      <c r="Z949" s="228"/>
      <c r="AA949" s="228"/>
      <c r="AB949" s="228"/>
    </row>
    <row r="950" spans="1:28" ht="15">
      <c r="A950" s="228"/>
      <c r="B950" s="228"/>
      <c r="C950" s="228"/>
      <c r="D950" s="228"/>
      <c r="E950" s="228"/>
      <c r="F950" s="228"/>
      <c r="G950" s="228"/>
      <c r="H950" s="228"/>
      <c r="I950" s="228"/>
      <c r="J950" s="228"/>
      <c r="K950" s="228"/>
      <c r="L950" s="228"/>
      <c r="M950" s="228"/>
      <c r="N950" s="228"/>
      <c r="O950" s="228"/>
      <c r="P950" s="228"/>
      <c r="Q950" s="228"/>
      <c r="R950" s="228"/>
      <c r="S950" s="228"/>
      <c r="T950" s="228"/>
      <c r="U950" s="228"/>
      <c r="V950" s="228"/>
      <c r="W950" s="228"/>
      <c r="X950" s="228"/>
      <c r="Y950" s="228"/>
      <c r="Z950" s="228"/>
      <c r="AA950" s="228"/>
      <c r="AB950" s="228"/>
    </row>
    <row r="951" spans="1:28" ht="15">
      <c r="A951" s="228"/>
      <c r="B951" s="228"/>
      <c r="C951" s="228"/>
      <c r="D951" s="228"/>
      <c r="E951" s="228"/>
      <c r="F951" s="228"/>
      <c r="G951" s="228"/>
      <c r="H951" s="228"/>
      <c r="I951" s="228"/>
      <c r="J951" s="228"/>
      <c r="K951" s="228"/>
      <c r="L951" s="228"/>
      <c r="M951" s="228"/>
      <c r="N951" s="228"/>
      <c r="O951" s="228"/>
      <c r="P951" s="228"/>
      <c r="Q951" s="228"/>
      <c r="R951" s="228"/>
      <c r="S951" s="228"/>
      <c r="T951" s="228"/>
      <c r="U951" s="228"/>
      <c r="V951" s="228"/>
      <c r="W951" s="228"/>
      <c r="X951" s="228"/>
      <c r="Y951" s="228"/>
      <c r="Z951" s="228"/>
      <c r="AA951" s="228"/>
      <c r="AB951" s="228"/>
    </row>
    <row r="952" spans="1:28" ht="15">
      <c r="A952" s="228"/>
      <c r="B952" s="228"/>
      <c r="C952" s="228"/>
      <c r="D952" s="228"/>
      <c r="E952" s="228"/>
      <c r="F952" s="228"/>
      <c r="G952" s="228"/>
      <c r="H952" s="228"/>
      <c r="I952" s="228"/>
      <c r="J952" s="228"/>
      <c r="K952" s="228"/>
      <c r="L952" s="228"/>
      <c r="M952" s="228"/>
      <c r="N952" s="228"/>
      <c r="O952" s="228"/>
      <c r="P952" s="228"/>
      <c r="Q952" s="228"/>
      <c r="R952" s="228"/>
      <c r="S952" s="228"/>
      <c r="T952" s="228"/>
      <c r="U952" s="228"/>
      <c r="V952" s="228"/>
      <c r="W952" s="228"/>
      <c r="X952" s="228"/>
      <c r="Y952" s="228"/>
      <c r="Z952" s="228"/>
      <c r="AA952" s="228"/>
      <c r="AB952" s="228"/>
    </row>
    <row r="953" spans="1:28" ht="15">
      <c r="A953" s="228"/>
      <c r="B953" s="228"/>
      <c r="C953" s="228"/>
      <c r="D953" s="228"/>
      <c r="E953" s="228"/>
      <c r="F953" s="228"/>
      <c r="G953" s="228"/>
      <c r="H953" s="228"/>
      <c r="I953" s="228"/>
      <c r="J953" s="228"/>
      <c r="K953" s="228"/>
      <c r="L953" s="228"/>
      <c r="M953" s="228"/>
      <c r="N953" s="228"/>
      <c r="O953" s="228"/>
      <c r="P953" s="228"/>
      <c r="Q953" s="228"/>
      <c r="R953" s="228"/>
      <c r="S953" s="228"/>
      <c r="T953" s="228"/>
      <c r="U953" s="228"/>
      <c r="V953" s="228"/>
      <c r="W953" s="228"/>
      <c r="X953" s="228"/>
      <c r="Y953" s="228"/>
      <c r="Z953" s="228"/>
      <c r="AA953" s="228"/>
      <c r="AB953" s="228"/>
    </row>
    <row r="954" spans="1:28" ht="15">
      <c r="A954" s="228"/>
      <c r="B954" s="228"/>
      <c r="C954" s="228"/>
      <c r="D954" s="228"/>
      <c r="E954" s="228"/>
      <c r="F954" s="228"/>
      <c r="G954" s="228"/>
      <c r="H954" s="228"/>
      <c r="I954" s="228"/>
      <c r="J954" s="228"/>
      <c r="K954" s="228"/>
      <c r="L954" s="228"/>
      <c r="M954" s="228"/>
      <c r="N954" s="228"/>
      <c r="O954" s="228"/>
      <c r="P954" s="228"/>
      <c r="Q954" s="228"/>
      <c r="R954" s="228"/>
      <c r="S954" s="228"/>
      <c r="T954" s="228"/>
      <c r="U954" s="228"/>
      <c r="V954" s="228"/>
      <c r="W954" s="228"/>
      <c r="X954" s="228"/>
      <c r="Y954" s="228"/>
      <c r="Z954" s="228"/>
      <c r="AA954" s="228"/>
      <c r="AB954" s="228"/>
    </row>
    <row r="955" spans="1:28" ht="15">
      <c r="A955" s="228"/>
      <c r="B955" s="228"/>
      <c r="C955" s="228"/>
      <c r="D955" s="228"/>
      <c r="E955" s="228"/>
      <c r="F955" s="228"/>
      <c r="G955" s="228"/>
      <c r="H955" s="228"/>
      <c r="I955" s="228"/>
      <c r="J955" s="228"/>
      <c r="K955" s="228"/>
      <c r="L955" s="228"/>
      <c r="M955" s="228"/>
      <c r="N955" s="228"/>
      <c r="O955" s="228"/>
      <c r="P955" s="228"/>
      <c r="Q955" s="228"/>
      <c r="R955" s="228"/>
      <c r="S955" s="228"/>
      <c r="T955" s="228"/>
      <c r="U955" s="228"/>
      <c r="V955" s="228"/>
      <c r="W955" s="228"/>
      <c r="X955" s="228"/>
      <c r="Y955" s="228"/>
      <c r="Z955" s="228"/>
      <c r="AA955" s="228"/>
      <c r="AB955" s="228"/>
    </row>
    <row r="956" spans="1:28" ht="15">
      <c r="A956" s="228"/>
      <c r="B956" s="228"/>
      <c r="C956" s="228"/>
      <c r="D956" s="228"/>
      <c r="E956" s="228"/>
      <c r="F956" s="228"/>
      <c r="G956" s="228"/>
      <c r="H956" s="228"/>
      <c r="I956" s="228"/>
      <c r="J956" s="228"/>
      <c r="K956" s="228"/>
      <c r="L956" s="228"/>
      <c r="M956" s="228"/>
      <c r="N956" s="228"/>
      <c r="O956" s="228"/>
      <c r="P956" s="228"/>
      <c r="Q956" s="228"/>
      <c r="R956" s="228"/>
      <c r="S956" s="228"/>
      <c r="T956" s="228"/>
      <c r="U956" s="228"/>
      <c r="V956" s="228"/>
      <c r="W956" s="228"/>
      <c r="X956" s="228"/>
      <c r="Y956" s="228"/>
      <c r="Z956" s="228"/>
      <c r="AA956" s="228"/>
      <c r="AB956" s="228"/>
    </row>
    <row r="957" spans="1:28" ht="15">
      <c r="A957" s="228"/>
      <c r="B957" s="228"/>
      <c r="C957" s="228"/>
      <c r="D957" s="228"/>
      <c r="E957" s="228"/>
      <c r="F957" s="228"/>
      <c r="G957" s="228"/>
      <c r="H957" s="228"/>
      <c r="I957" s="228"/>
      <c r="J957" s="228"/>
      <c r="K957" s="228"/>
      <c r="L957" s="228"/>
      <c r="M957" s="228"/>
      <c r="N957" s="228"/>
      <c r="O957" s="228"/>
      <c r="P957" s="228"/>
      <c r="Q957" s="228"/>
      <c r="R957" s="228"/>
      <c r="S957" s="228"/>
      <c r="T957" s="228"/>
      <c r="U957" s="228"/>
      <c r="V957" s="228"/>
      <c r="W957" s="228"/>
      <c r="X957" s="228"/>
      <c r="Y957" s="228"/>
      <c r="Z957" s="228"/>
      <c r="AA957" s="228"/>
      <c r="AB957" s="228"/>
    </row>
    <row r="958" spans="1:28" ht="15">
      <c r="A958" s="228"/>
      <c r="B958" s="228"/>
      <c r="C958" s="228"/>
      <c r="D958" s="228"/>
      <c r="E958" s="228"/>
      <c r="F958" s="228"/>
      <c r="G958" s="228"/>
      <c r="H958" s="228"/>
      <c r="I958" s="228"/>
      <c r="J958" s="228"/>
      <c r="K958" s="228"/>
      <c r="L958" s="228"/>
      <c r="M958" s="228"/>
      <c r="N958" s="228"/>
      <c r="O958" s="228"/>
      <c r="P958" s="228"/>
      <c r="Q958" s="228"/>
      <c r="R958" s="228"/>
      <c r="S958" s="228"/>
      <c r="T958" s="228"/>
      <c r="U958" s="228"/>
      <c r="V958" s="228"/>
      <c r="W958" s="228"/>
      <c r="X958" s="228"/>
      <c r="Y958" s="228"/>
      <c r="Z958" s="228"/>
      <c r="AA958" s="228"/>
      <c r="AB958" s="228"/>
    </row>
    <row r="959" spans="1:28" ht="15">
      <c r="A959" s="228"/>
      <c r="B959" s="228"/>
      <c r="C959" s="228"/>
      <c r="D959" s="228"/>
      <c r="E959" s="228"/>
      <c r="F959" s="228"/>
      <c r="G959" s="228"/>
      <c r="H959" s="228"/>
      <c r="I959" s="228"/>
      <c r="J959" s="228"/>
      <c r="K959" s="228"/>
      <c r="L959" s="228"/>
      <c r="M959" s="228"/>
      <c r="N959" s="228"/>
      <c r="O959" s="228"/>
      <c r="P959" s="228"/>
      <c r="Q959" s="228"/>
      <c r="R959" s="228"/>
      <c r="S959" s="228"/>
      <c r="T959" s="228"/>
      <c r="U959" s="228"/>
      <c r="V959" s="228"/>
      <c r="W959" s="228"/>
      <c r="X959" s="228"/>
      <c r="Y959" s="228"/>
      <c r="Z959" s="228"/>
      <c r="AA959" s="228"/>
      <c r="AB959" s="228"/>
    </row>
    <row r="960" spans="1:28" ht="15">
      <c r="A960" s="228"/>
      <c r="B960" s="228"/>
      <c r="C960" s="228"/>
      <c r="D960" s="228"/>
      <c r="E960" s="228"/>
      <c r="F960" s="228"/>
      <c r="G960" s="228"/>
      <c r="H960" s="228"/>
      <c r="I960" s="228"/>
      <c r="J960" s="228"/>
      <c r="K960" s="228"/>
      <c r="L960" s="228"/>
      <c r="M960" s="228"/>
      <c r="N960" s="228"/>
      <c r="O960" s="228"/>
      <c r="P960" s="228"/>
      <c r="Q960" s="228"/>
      <c r="R960" s="228"/>
      <c r="S960" s="228"/>
      <c r="T960" s="228"/>
      <c r="U960" s="228"/>
      <c r="V960" s="228"/>
      <c r="W960" s="228"/>
      <c r="X960" s="228"/>
      <c r="Y960" s="228"/>
      <c r="Z960" s="228"/>
      <c r="AA960" s="228"/>
      <c r="AB960" s="228"/>
    </row>
    <row r="961" spans="1:28" ht="15">
      <c r="A961" s="228"/>
      <c r="B961" s="228"/>
      <c r="C961" s="228"/>
      <c r="D961" s="228"/>
      <c r="E961" s="228"/>
      <c r="F961" s="228"/>
      <c r="G961" s="228"/>
      <c r="H961" s="228"/>
      <c r="I961" s="228"/>
      <c r="J961" s="228"/>
      <c r="K961" s="228"/>
      <c r="L961" s="228"/>
      <c r="M961" s="228"/>
      <c r="N961" s="228"/>
      <c r="O961" s="228"/>
      <c r="P961" s="228"/>
      <c r="Q961" s="228"/>
      <c r="R961" s="228"/>
      <c r="S961" s="228"/>
      <c r="T961" s="228"/>
      <c r="U961" s="228"/>
      <c r="V961" s="228"/>
      <c r="W961" s="228"/>
      <c r="X961" s="228"/>
      <c r="Y961" s="228"/>
      <c r="Z961" s="228"/>
      <c r="AA961" s="228"/>
      <c r="AB961" s="228"/>
    </row>
    <row r="962" spans="1:28" ht="15">
      <c r="A962" s="228"/>
      <c r="B962" s="228"/>
      <c r="C962" s="228"/>
      <c r="D962" s="228"/>
      <c r="E962" s="228"/>
      <c r="F962" s="228"/>
      <c r="G962" s="228"/>
      <c r="H962" s="228"/>
      <c r="I962" s="228"/>
      <c r="J962" s="228"/>
      <c r="K962" s="228"/>
      <c r="L962" s="228"/>
      <c r="M962" s="228"/>
      <c r="N962" s="228"/>
      <c r="O962" s="228"/>
      <c r="P962" s="228"/>
      <c r="Q962" s="228"/>
      <c r="R962" s="228"/>
      <c r="S962" s="228"/>
      <c r="T962" s="228"/>
      <c r="U962" s="228"/>
      <c r="V962" s="228"/>
      <c r="W962" s="228"/>
      <c r="X962" s="228"/>
      <c r="Y962" s="228"/>
      <c r="Z962" s="228"/>
      <c r="AA962" s="228"/>
      <c r="AB962" s="228"/>
    </row>
    <row r="963" spans="1:28" ht="15">
      <c r="A963" s="228"/>
      <c r="B963" s="228"/>
      <c r="C963" s="228"/>
      <c r="D963" s="228"/>
      <c r="E963" s="228"/>
      <c r="F963" s="228"/>
      <c r="G963" s="228"/>
      <c r="H963" s="228"/>
      <c r="I963" s="228"/>
      <c r="J963" s="228"/>
      <c r="K963" s="228"/>
      <c r="L963" s="228"/>
      <c r="M963" s="228"/>
      <c r="N963" s="228"/>
      <c r="O963" s="228"/>
      <c r="P963" s="228"/>
      <c r="Q963" s="228"/>
      <c r="R963" s="228"/>
      <c r="S963" s="228"/>
      <c r="T963" s="228"/>
      <c r="U963" s="228"/>
      <c r="V963" s="228"/>
      <c r="W963" s="228"/>
      <c r="X963" s="228"/>
      <c r="Y963" s="228"/>
      <c r="Z963" s="228"/>
      <c r="AA963" s="228"/>
      <c r="AB963" s="228"/>
    </row>
    <row r="964" spans="1:28" ht="15">
      <c r="A964" s="228"/>
      <c r="B964" s="228"/>
      <c r="C964" s="228"/>
      <c r="D964" s="228"/>
      <c r="E964" s="228"/>
      <c r="F964" s="228"/>
      <c r="G964" s="228"/>
      <c r="H964" s="228"/>
      <c r="I964" s="228"/>
      <c r="J964" s="228"/>
      <c r="K964" s="228"/>
      <c r="L964" s="228"/>
      <c r="M964" s="228"/>
      <c r="N964" s="228"/>
      <c r="O964" s="228"/>
      <c r="P964" s="228"/>
      <c r="Q964" s="228"/>
      <c r="R964" s="228"/>
      <c r="S964" s="228"/>
      <c r="T964" s="228"/>
      <c r="U964" s="228"/>
      <c r="V964" s="228"/>
      <c r="W964" s="228"/>
      <c r="X964" s="228"/>
      <c r="Y964" s="228"/>
      <c r="Z964" s="228"/>
      <c r="AA964" s="228"/>
      <c r="AB964" s="228"/>
    </row>
    <row r="965" spans="1:28" ht="15">
      <c r="A965" s="228"/>
      <c r="B965" s="228"/>
      <c r="C965" s="228"/>
      <c r="D965" s="228"/>
      <c r="E965" s="228"/>
      <c r="F965" s="228"/>
      <c r="G965" s="228"/>
      <c r="H965" s="228"/>
      <c r="I965" s="228"/>
      <c r="J965" s="228"/>
      <c r="K965" s="228"/>
      <c r="L965" s="228"/>
      <c r="M965" s="228"/>
      <c r="N965" s="228"/>
      <c r="O965" s="228"/>
      <c r="P965" s="228"/>
      <c r="Q965" s="228"/>
      <c r="R965" s="228"/>
      <c r="S965" s="228"/>
      <c r="T965" s="228"/>
      <c r="U965" s="228"/>
      <c r="V965" s="228"/>
      <c r="W965" s="228"/>
      <c r="X965" s="228"/>
      <c r="Y965" s="228"/>
      <c r="Z965" s="228"/>
      <c r="AA965" s="228"/>
      <c r="AB965" s="228"/>
    </row>
    <row r="966" spans="1:28" ht="15">
      <c r="A966" s="228"/>
      <c r="B966" s="228"/>
      <c r="C966" s="228"/>
      <c r="D966" s="228"/>
      <c r="E966" s="228"/>
      <c r="F966" s="228"/>
      <c r="G966" s="228"/>
      <c r="H966" s="228"/>
      <c r="I966" s="228"/>
      <c r="J966" s="228"/>
      <c r="K966" s="228"/>
      <c r="L966" s="228"/>
      <c r="M966" s="228"/>
      <c r="N966" s="228"/>
      <c r="O966" s="228"/>
      <c r="P966" s="228"/>
      <c r="Q966" s="228"/>
      <c r="R966" s="228"/>
      <c r="S966" s="228"/>
      <c r="T966" s="228"/>
      <c r="U966" s="228"/>
      <c r="V966" s="228"/>
      <c r="W966" s="228"/>
      <c r="X966" s="228"/>
      <c r="Y966" s="228"/>
      <c r="Z966" s="228"/>
      <c r="AA966" s="228"/>
      <c r="AB966" s="228"/>
    </row>
    <row r="967" spans="1:28" ht="15">
      <c r="A967" s="228"/>
      <c r="B967" s="228"/>
      <c r="C967" s="228"/>
      <c r="D967" s="228"/>
      <c r="E967" s="228"/>
      <c r="F967" s="228"/>
      <c r="G967" s="228"/>
      <c r="H967" s="228"/>
      <c r="I967" s="228"/>
      <c r="J967" s="228"/>
      <c r="K967" s="228"/>
      <c r="L967" s="228"/>
      <c r="M967" s="228"/>
      <c r="N967" s="228"/>
      <c r="O967" s="228"/>
      <c r="P967" s="228"/>
      <c r="Q967" s="228"/>
      <c r="R967" s="228"/>
      <c r="S967" s="228"/>
      <c r="T967" s="228"/>
      <c r="U967" s="228"/>
      <c r="V967" s="228"/>
      <c r="W967" s="228"/>
      <c r="X967" s="228"/>
      <c r="Y967" s="228"/>
      <c r="Z967" s="228"/>
      <c r="AA967" s="228"/>
      <c r="AB967" s="228"/>
    </row>
    <row r="968" spans="1:28" ht="15">
      <c r="A968" s="228"/>
      <c r="B968" s="228"/>
      <c r="C968" s="228"/>
      <c r="D968" s="228"/>
      <c r="E968" s="228"/>
      <c r="F968" s="228"/>
      <c r="G968" s="228"/>
      <c r="H968" s="228"/>
      <c r="I968" s="228"/>
      <c r="J968" s="228"/>
      <c r="K968" s="228"/>
      <c r="L968" s="228"/>
      <c r="M968" s="228"/>
      <c r="N968" s="228"/>
      <c r="O968" s="228"/>
      <c r="P968" s="228"/>
      <c r="Q968" s="228"/>
      <c r="R968" s="228"/>
      <c r="S968" s="228"/>
      <c r="T968" s="228"/>
      <c r="U968" s="228"/>
      <c r="V968" s="228"/>
      <c r="W968" s="228"/>
      <c r="X968" s="228"/>
      <c r="Y968" s="228"/>
      <c r="Z968" s="228"/>
      <c r="AA968" s="228"/>
      <c r="AB968" s="228"/>
    </row>
    <row r="969" spans="1:28" ht="15">
      <c r="A969" s="228"/>
      <c r="B969" s="228"/>
      <c r="C969" s="228"/>
      <c r="D969" s="228"/>
      <c r="E969" s="228"/>
      <c r="F969" s="228"/>
      <c r="G969" s="228"/>
      <c r="H969" s="228"/>
      <c r="I969" s="228"/>
      <c r="J969" s="228"/>
      <c r="K969" s="228"/>
      <c r="L969" s="228"/>
      <c r="M969" s="228"/>
      <c r="N969" s="228"/>
      <c r="O969" s="228"/>
      <c r="P969" s="228"/>
      <c r="Q969" s="228"/>
      <c r="R969" s="228"/>
      <c r="S969" s="228"/>
      <c r="T969" s="228"/>
      <c r="U969" s="228"/>
      <c r="V969" s="228"/>
      <c r="W969" s="228"/>
      <c r="X969" s="228"/>
      <c r="Y969" s="228"/>
      <c r="Z969" s="228"/>
      <c r="AA969" s="228"/>
      <c r="AB969" s="228"/>
    </row>
    <row r="970" spans="1:28" ht="15">
      <c r="A970" s="228"/>
      <c r="B970" s="228"/>
      <c r="C970" s="228"/>
      <c r="D970" s="228"/>
      <c r="E970" s="228"/>
      <c r="F970" s="228"/>
      <c r="G970" s="228"/>
      <c r="H970" s="228"/>
      <c r="I970" s="228"/>
      <c r="J970" s="228"/>
      <c r="K970" s="228"/>
      <c r="L970" s="228"/>
      <c r="M970" s="228"/>
      <c r="N970" s="228"/>
      <c r="O970" s="228"/>
      <c r="P970" s="228"/>
      <c r="Q970" s="228"/>
      <c r="R970" s="228"/>
      <c r="S970" s="228"/>
      <c r="T970" s="228"/>
      <c r="U970" s="228"/>
      <c r="V970" s="228"/>
      <c r="W970" s="228"/>
      <c r="X970" s="228"/>
      <c r="Y970" s="228"/>
      <c r="Z970" s="228"/>
      <c r="AA970" s="228"/>
      <c r="AB970" s="228"/>
    </row>
    <row r="971" spans="1:28" ht="15">
      <c r="A971" s="228"/>
      <c r="B971" s="228"/>
      <c r="C971" s="228"/>
      <c r="D971" s="228"/>
      <c r="E971" s="228"/>
      <c r="F971" s="228"/>
      <c r="G971" s="228"/>
      <c r="H971" s="228"/>
      <c r="I971" s="228"/>
      <c r="J971" s="228"/>
      <c r="K971" s="228"/>
      <c r="L971" s="228"/>
      <c r="M971" s="228"/>
      <c r="N971" s="228"/>
      <c r="O971" s="228"/>
      <c r="P971" s="228"/>
      <c r="Q971" s="228"/>
      <c r="R971" s="228"/>
      <c r="S971" s="228"/>
      <c r="T971" s="228"/>
      <c r="U971" s="228"/>
      <c r="V971" s="228"/>
      <c r="W971" s="228"/>
      <c r="X971" s="228"/>
      <c r="Y971" s="228"/>
      <c r="Z971" s="228"/>
      <c r="AA971" s="228"/>
      <c r="AB971" s="228"/>
    </row>
    <row r="972" spans="1:28" ht="15">
      <c r="A972" s="228"/>
      <c r="B972" s="228"/>
      <c r="C972" s="228"/>
      <c r="D972" s="228"/>
      <c r="E972" s="228"/>
      <c r="F972" s="228"/>
      <c r="G972" s="228"/>
      <c r="H972" s="228"/>
      <c r="I972" s="228"/>
      <c r="J972" s="228"/>
      <c r="K972" s="228"/>
      <c r="L972" s="228"/>
      <c r="M972" s="228"/>
      <c r="N972" s="228"/>
      <c r="O972" s="228"/>
      <c r="P972" s="228"/>
      <c r="Q972" s="228"/>
      <c r="R972" s="228"/>
      <c r="S972" s="228"/>
      <c r="T972" s="228"/>
      <c r="U972" s="228"/>
      <c r="V972" s="228"/>
      <c r="W972" s="228"/>
      <c r="X972" s="228"/>
      <c r="Y972" s="228"/>
      <c r="Z972" s="228"/>
      <c r="AA972" s="228"/>
      <c r="AB972" s="228"/>
    </row>
    <row r="973" spans="1:28" ht="15">
      <c r="A973" s="228"/>
      <c r="B973" s="228"/>
      <c r="C973" s="228"/>
      <c r="D973" s="228"/>
      <c r="E973" s="228"/>
      <c r="F973" s="228"/>
      <c r="G973" s="228"/>
      <c r="H973" s="228"/>
      <c r="I973" s="228"/>
      <c r="J973" s="228"/>
      <c r="K973" s="228"/>
      <c r="L973" s="228"/>
      <c r="M973" s="228"/>
      <c r="N973" s="228"/>
      <c r="O973" s="228"/>
      <c r="P973" s="228"/>
      <c r="Q973" s="228"/>
      <c r="R973" s="228"/>
      <c r="S973" s="228"/>
      <c r="T973" s="228"/>
      <c r="U973" s="228"/>
      <c r="V973" s="228"/>
      <c r="W973" s="228"/>
      <c r="X973" s="228"/>
      <c r="Y973" s="228"/>
      <c r="Z973" s="228"/>
      <c r="AA973" s="228"/>
      <c r="AB973" s="228"/>
    </row>
    <row r="974" spans="1:28" ht="15">
      <c r="A974" s="228"/>
      <c r="B974" s="228"/>
      <c r="C974" s="228"/>
      <c r="D974" s="228"/>
      <c r="E974" s="228"/>
      <c r="F974" s="228"/>
      <c r="G974" s="228"/>
      <c r="H974" s="228"/>
      <c r="I974" s="228"/>
      <c r="J974" s="228"/>
      <c r="K974" s="228"/>
      <c r="L974" s="228"/>
      <c r="M974" s="228"/>
      <c r="N974" s="228"/>
      <c r="O974" s="228"/>
      <c r="P974" s="228"/>
      <c r="Q974" s="228"/>
      <c r="R974" s="228"/>
      <c r="S974" s="228"/>
      <c r="T974" s="228"/>
      <c r="U974" s="228"/>
      <c r="V974" s="228"/>
      <c r="W974" s="228"/>
      <c r="X974" s="228"/>
      <c r="Y974" s="228"/>
      <c r="Z974" s="228"/>
      <c r="AA974" s="228"/>
      <c r="AB974" s="228"/>
    </row>
    <row r="975" spans="1:28" ht="15">
      <c r="A975" s="228"/>
      <c r="B975" s="228"/>
      <c r="C975" s="228"/>
      <c r="D975" s="228"/>
      <c r="E975" s="228"/>
      <c r="F975" s="228"/>
      <c r="G975" s="228"/>
      <c r="H975" s="228"/>
      <c r="I975" s="228"/>
      <c r="J975" s="228"/>
      <c r="K975" s="228"/>
      <c r="L975" s="228"/>
      <c r="M975" s="228"/>
      <c r="N975" s="228"/>
      <c r="O975" s="228"/>
      <c r="P975" s="228"/>
      <c r="Q975" s="228"/>
      <c r="R975" s="228"/>
      <c r="S975" s="228"/>
      <c r="T975" s="228"/>
      <c r="U975" s="228"/>
      <c r="V975" s="228"/>
      <c r="W975" s="228"/>
      <c r="X975" s="228"/>
      <c r="Y975" s="228"/>
      <c r="Z975" s="228"/>
      <c r="AA975" s="228"/>
      <c r="AB975" s="228"/>
    </row>
    <row r="976" spans="1:28" ht="15">
      <c r="A976" s="228"/>
      <c r="B976" s="228"/>
      <c r="C976" s="228"/>
      <c r="D976" s="228"/>
      <c r="E976" s="228"/>
      <c r="F976" s="228"/>
      <c r="G976" s="228"/>
      <c r="H976" s="228"/>
      <c r="I976" s="228"/>
      <c r="J976" s="228"/>
      <c r="K976" s="228"/>
      <c r="L976" s="228"/>
      <c r="M976" s="228"/>
      <c r="N976" s="228"/>
      <c r="O976" s="228"/>
      <c r="P976" s="228"/>
      <c r="Q976" s="228"/>
      <c r="R976" s="228"/>
      <c r="S976" s="228"/>
      <c r="T976" s="228"/>
      <c r="U976" s="228"/>
      <c r="V976" s="228"/>
      <c r="W976" s="228"/>
      <c r="X976" s="228"/>
      <c r="Y976" s="228"/>
      <c r="Z976" s="228"/>
      <c r="AA976" s="228"/>
      <c r="AB976" s="228"/>
    </row>
    <row r="977" spans="1:28" ht="15">
      <c r="A977" s="228"/>
      <c r="B977" s="228"/>
      <c r="C977" s="228"/>
      <c r="D977" s="228"/>
      <c r="E977" s="228"/>
      <c r="F977" s="228"/>
      <c r="G977" s="228"/>
      <c r="H977" s="228"/>
      <c r="I977" s="228"/>
      <c r="J977" s="228"/>
      <c r="K977" s="228"/>
      <c r="L977" s="228"/>
      <c r="M977" s="228"/>
      <c r="N977" s="228"/>
      <c r="O977" s="228"/>
      <c r="P977" s="228"/>
      <c r="Q977" s="228"/>
      <c r="R977" s="228"/>
      <c r="S977" s="228"/>
      <c r="T977" s="228"/>
      <c r="U977" s="228"/>
      <c r="V977" s="228"/>
      <c r="W977" s="228"/>
      <c r="X977" s="228"/>
      <c r="Y977" s="228"/>
      <c r="Z977" s="228"/>
      <c r="AA977" s="228"/>
      <c r="AB977" s="228"/>
    </row>
    <row r="978" spans="1:28" ht="15">
      <c r="A978" s="228"/>
      <c r="B978" s="228"/>
      <c r="C978" s="228"/>
      <c r="D978" s="228"/>
      <c r="E978" s="228"/>
      <c r="F978" s="228"/>
      <c r="G978" s="228"/>
      <c r="H978" s="228"/>
      <c r="I978" s="228"/>
      <c r="J978" s="228"/>
      <c r="K978" s="228"/>
      <c r="L978" s="228"/>
      <c r="M978" s="228"/>
      <c r="N978" s="228"/>
      <c r="O978" s="228"/>
      <c r="P978" s="228"/>
      <c r="Q978" s="228"/>
      <c r="R978" s="228"/>
      <c r="S978" s="228"/>
      <c r="T978" s="228"/>
      <c r="U978" s="228"/>
      <c r="V978" s="228"/>
      <c r="W978" s="228"/>
      <c r="X978" s="228"/>
      <c r="Y978" s="228"/>
      <c r="Z978" s="228"/>
      <c r="AA978" s="228"/>
      <c r="AB978" s="228"/>
    </row>
    <row r="979" spans="1:28" ht="15">
      <c r="A979" s="228"/>
      <c r="B979" s="228"/>
      <c r="C979" s="228"/>
      <c r="D979" s="228"/>
      <c r="E979" s="228"/>
      <c r="F979" s="228"/>
      <c r="G979" s="228"/>
      <c r="H979" s="228"/>
      <c r="I979" s="228"/>
      <c r="J979" s="228"/>
      <c r="K979" s="228"/>
      <c r="L979" s="228"/>
      <c r="M979" s="228"/>
      <c r="N979" s="228"/>
      <c r="O979" s="228"/>
      <c r="P979" s="228"/>
      <c r="Q979" s="228"/>
      <c r="R979" s="228"/>
      <c r="S979" s="228"/>
      <c r="T979" s="228"/>
      <c r="U979" s="228"/>
      <c r="V979" s="228"/>
      <c r="W979" s="228"/>
      <c r="X979" s="228"/>
      <c r="Y979" s="228"/>
      <c r="Z979" s="228"/>
      <c r="AA979" s="228"/>
      <c r="AB979" s="228"/>
    </row>
    <row r="980" spans="1:28" ht="15">
      <c r="A980" s="228"/>
      <c r="B980" s="228"/>
      <c r="C980" s="228"/>
      <c r="D980" s="228"/>
      <c r="E980" s="228"/>
      <c r="F980" s="228"/>
      <c r="G980" s="228"/>
      <c r="H980" s="228"/>
      <c r="I980" s="228"/>
      <c r="J980" s="228"/>
      <c r="K980" s="228"/>
      <c r="L980" s="228"/>
      <c r="M980" s="228"/>
      <c r="N980" s="228"/>
      <c r="O980" s="228"/>
      <c r="P980" s="228"/>
      <c r="Q980" s="228"/>
      <c r="R980" s="228"/>
      <c r="S980" s="228"/>
      <c r="T980" s="228"/>
      <c r="U980" s="228"/>
      <c r="V980" s="228"/>
      <c r="W980" s="228"/>
      <c r="X980" s="228"/>
      <c r="Y980" s="228"/>
      <c r="Z980" s="228"/>
      <c r="AA980" s="228"/>
      <c r="AB980" s="228"/>
    </row>
    <row r="981" spans="1:28" ht="15">
      <c r="A981" s="228"/>
      <c r="B981" s="228"/>
      <c r="C981" s="228"/>
      <c r="D981" s="228"/>
      <c r="E981" s="228"/>
      <c r="F981" s="228"/>
      <c r="G981" s="228"/>
      <c r="H981" s="228"/>
      <c r="I981" s="228"/>
      <c r="J981" s="228"/>
      <c r="K981" s="228"/>
      <c r="L981" s="228"/>
      <c r="M981" s="228"/>
      <c r="N981" s="228"/>
      <c r="O981" s="228"/>
      <c r="P981" s="228"/>
      <c r="Q981" s="228"/>
      <c r="R981" s="228"/>
      <c r="S981" s="228"/>
      <c r="T981" s="228"/>
      <c r="U981" s="228"/>
      <c r="V981" s="228"/>
      <c r="W981" s="228"/>
      <c r="X981" s="228"/>
      <c r="Y981" s="228"/>
      <c r="Z981" s="228"/>
      <c r="AA981" s="228"/>
      <c r="AB981" s="228"/>
    </row>
    <row r="982" spans="1:28" ht="15">
      <c r="A982" s="228"/>
      <c r="B982" s="228"/>
      <c r="C982" s="228"/>
      <c r="D982" s="228"/>
      <c r="E982" s="228"/>
      <c r="F982" s="228"/>
      <c r="G982" s="228"/>
      <c r="H982" s="228"/>
      <c r="I982" s="228"/>
      <c r="J982" s="228"/>
      <c r="K982" s="228"/>
      <c r="L982" s="228"/>
      <c r="M982" s="228"/>
      <c r="N982" s="228"/>
      <c r="O982" s="228"/>
      <c r="P982" s="228"/>
      <c r="Q982" s="228"/>
      <c r="R982" s="228"/>
      <c r="S982" s="228"/>
      <c r="T982" s="228"/>
      <c r="U982" s="228"/>
      <c r="V982" s="228"/>
      <c r="W982" s="228"/>
      <c r="X982" s="228"/>
      <c r="Y982" s="228"/>
      <c r="Z982" s="228"/>
      <c r="AA982" s="228"/>
      <c r="AB982" s="228"/>
    </row>
    <row r="983" spans="1:28" ht="15">
      <c r="A983" s="228"/>
      <c r="B983" s="228"/>
      <c r="C983" s="228"/>
      <c r="D983" s="228"/>
      <c r="E983" s="228"/>
      <c r="F983" s="228"/>
      <c r="G983" s="228"/>
      <c r="H983" s="228"/>
      <c r="I983" s="228"/>
      <c r="J983" s="228"/>
      <c r="K983" s="228"/>
      <c r="L983" s="228"/>
      <c r="M983" s="228"/>
      <c r="N983" s="228"/>
      <c r="O983" s="228"/>
      <c r="P983" s="228"/>
      <c r="Q983" s="228"/>
      <c r="R983" s="228"/>
      <c r="S983" s="228"/>
      <c r="T983" s="228"/>
      <c r="U983" s="228"/>
      <c r="V983" s="228"/>
      <c r="W983" s="228"/>
      <c r="X983" s="228"/>
      <c r="Y983" s="228"/>
      <c r="Z983" s="228"/>
      <c r="AA983" s="228"/>
      <c r="AB983" s="228"/>
    </row>
    <row r="984" spans="1:28" ht="15">
      <c r="A984" s="228"/>
      <c r="B984" s="228"/>
      <c r="C984" s="228"/>
      <c r="D984" s="228"/>
      <c r="E984" s="228"/>
      <c r="F984" s="228"/>
      <c r="G984" s="228"/>
      <c r="H984" s="228"/>
      <c r="I984" s="228"/>
      <c r="J984" s="228"/>
      <c r="K984" s="228"/>
      <c r="L984" s="228"/>
      <c r="M984" s="228"/>
      <c r="N984" s="228"/>
      <c r="O984" s="228"/>
      <c r="P984" s="228"/>
      <c r="Q984" s="228"/>
      <c r="R984" s="228"/>
      <c r="S984" s="228"/>
      <c r="T984" s="228"/>
      <c r="U984" s="228"/>
      <c r="V984" s="228"/>
      <c r="W984" s="228"/>
      <c r="X984" s="228"/>
      <c r="Y984" s="228"/>
      <c r="Z984" s="228"/>
      <c r="AA984" s="228"/>
      <c r="AB984" s="228"/>
    </row>
    <row r="985" spans="1:28" ht="15">
      <c r="A985" s="228"/>
      <c r="B985" s="228"/>
      <c r="C985" s="228"/>
      <c r="D985" s="228"/>
      <c r="E985" s="228"/>
      <c r="F985" s="228"/>
      <c r="G985" s="228"/>
      <c r="H985" s="228"/>
      <c r="I985" s="228"/>
      <c r="J985" s="228"/>
      <c r="K985" s="228"/>
      <c r="L985" s="228"/>
      <c r="M985" s="228"/>
      <c r="N985" s="228"/>
      <c r="O985" s="228"/>
      <c r="P985" s="228"/>
      <c r="Q985" s="228"/>
      <c r="R985" s="228"/>
      <c r="S985" s="228"/>
      <c r="T985" s="228"/>
      <c r="U985" s="228"/>
      <c r="V985" s="228"/>
      <c r="W985" s="228"/>
      <c r="X985" s="228"/>
      <c r="Y985" s="228"/>
      <c r="Z985" s="228"/>
      <c r="AA985" s="228"/>
      <c r="AB985" s="228"/>
    </row>
    <row r="986" spans="1:28" ht="15">
      <c r="A986" s="228"/>
      <c r="B986" s="228"/>
      <c r="C986" s="228"/>
      <c r="D986" s="228"/>
      <c r="E986" s="228"/>
      <c r="F986" s="228"/>
      <c r="G986" s="228"/>
      <c r="H986" s="228"/>
      <c r="I986" s="228"/>
      <c r="J986" s="228"/>
      <c r="K986" s="228"/>
      <c r="L986" s="228"/>
      <c r="M986" s="228"/>
      <c r="N986" s="228"/>
      <c r="O986" s="228"/>
      <c r="P986" s="228"/>
      <c r="Q986" s="228"/>
      <c r="R986" s="228"/>
      <c r="S986" s="228"/>
      <c r="T986" s="228"/>
      <c r="U986" s="228"/>
      <c r="V986" s="228"/>
      <c r="W986" s="228"/>
      <c r="X986" s="228"/>
      <c r="Y986" s="228"/>
      <c r="Z986" s="228"/>
      <c r="AA986" s="228"/>
      <c r="AB986" s="228"/>
    </row>
    <row r="987" spans="1:28" ht="15">
      <c r="A987" s="228"/>
      <c r="B987" s="228"/>
      <c r="C987" s="228"/>
      <c r="D987" s="228"/>
      <c r="E987" s="228"/>
      <c r="F987" s="228"/>
      <c r="G987" s="228"/>
      <c r="H987" s="228"/>
      <c r="I987" s="228"/>
      <c r="J987" s="228"/>
      <c r="K987" s="228"/>
      <c r="L987" s="228"/>
      <c r="M987" s="228"/>
      <c r="N987" s="228"/>
      <c r="O987" s="228"/>
      <c r="P987" s="228"/>
      <c r="Q987" s="228"/>
      <c r="R987" s="228"/>
      <c r="S987" s="228"/>
      <c r="T987" s="228"/>
      <c r="U987" s="228"/>
      <c r="V987" s="228"/>
      <c r="W987" s="228"/>
      <c r="X987" s="228"/>
      <c r="Y987" s="228"/>
      <c r="Z987" s="228"/>
      <c r="AA987" s="228"/>
      <c r="AB987" s="228"/>
    </row>
    <row r="988" spans="1:28" ht="15">
      <c r="A988" s="228"/>
      <c r="B988" s="228"/>
      <c r="C988" s="228"/>
      <c r="D988" s="228"/>
      <c r="E988" s="228"/>
      <c r="F988" s="228"/>
      <c r="G988" s="228"/>
      <c r="H988" s="228"/>
      <c r="I988" s="228"/>
      <c r="J988" s="228"/>
      <c r="K988" s="228"/>
      <c r="L988" s="228"/>
      <c r="M988" s="228"/>
      <c r="N988" s="228"/>
      <c r="O988" s="228"/>
      <c r="P988" s="228"/>
      <c r="Q988" s="228"/>
      <c r="R988" s="228"/>
      <c r="S988" s="228"/>
      <c r="T988" s="228"/>
      <c r="U988" s="228"/>
      <c r="V988" s="228"/>
      <c r="W988" s="228"/>
      <c r="X988" s="228"/>
      <c r="Y988" s="228"/>
      <c r="Z988" s="228"/>
      <c r="AA988" s="228"/>
      <c r="AB988" s="228"/>
    </row>
    <row r="989" spans="1:28" ht="15">
      <c r="A989" s="228"/>
      <c r="B989" s="228"/>
      <c r="C989" s="228"/>
      <c r="D989" s="228"/>
      <c r="E989" s="228"/>
      <c r="F989" s="228"/>
      <c r="G989" s="228"/>
      <c r="H989" s="228"/>
      <c r="I989" s="228"/>
      <c r="J989" s="228"/>
      <c r="K989" s="228"/>
      <c r="L989" s="228"/>
      <c r="M989" s="228"/>
      <c r="N989" s="228"/>
      <c r="O989" s="228"/>
      <c r="P989" s="228"/>
      <c r="Q989" s="228"/>
      <c r="R989" s="228"/>
      <c r="S989" s="228"/>
      <c r="T989" s="228"/>
      <c r="U989" s="228"/>
      <c r="V989" s="228"/>
      <c r="W989" s="228"/>
      <c r="X989" s="228"/>
      <c r="Y989" s="228"/>
      <c r="Z989" s="228"/>
      <c r="AA989" s="228"/>
      <c r="AB989" s="228"/>
    </row>
    <row r="990" spans="1:28" ht="15">
      <c r="A990" s="228"/>
      <c r="B990" s="228"/>
      <c r="C990" s="228"/>
      <c r="D990" s="228"/>
      <c r="E990" s="228"/>
      <c r="F990" s="228"/>
      <c r="G990" s="228"/>
      <c r="H990" s="228"/>
      <c r="I990" s="228"/>
      <c r="J990" s="228"/>
      <c r="K990" s="228"/>
      <c r="L990" s="228"/>
      <c r="M990" s="228"/>
      <c r="N990" s="228"/>
      <c r="O990" s="228"/>
      <c r="P990" s="228"/>
      <c r="Q990" s="228"/>
      <c r="R990" s="228"/>
      <c r="S990" s="228"/>
      <c r="T990" s="228"/>
      <c r="U990" s="228"/>
      <c r="V990" s="228"/>
      <c r="W990" s="228"/>
      <c r="X990" s="228"/>
      <c r="Y990" s="228"/>
      <c r="Z990" s="228"/>
      <c r="AA990" s="228"/>
      <c r="AB990" s="228"/>
    </row>
    <row r="991" spans="1:28" ht="15">
      <c r="A991" s="228"/>
      <c r="B991" s="228"/>
      <c r="C991" s="228"/>
      <c r="D991" s="228"/>
      <c r="E991" s="228"/>
      <c r="F991" s="228"/>
      <c r="G991" s="228"/>
      <c r="H991" s="228"/>
      <c r="I991" s="228"/>
      <c r="J991" s="228"/>
      <c r="K991" s="228"/>
      <c r="L991" s="228"/>
      <c r="M991" s="228"/>
      <c r="N991" s="228"/>
      <c r="O991" s="228"/>
      <c r="P991" s="228"/>
      <c r="Q991" s="228"/>
      <c r="R991" s="228"/>
      <c r="S991" s="228"/>
      <c r="T991" s="228"/>
      <c r="U991" s="228"/>
      <c r="V991" s="228"/>
      <c r="W991" s="228"/>
      <c r="X991" s="228"/>
      <c r="Y991" s="228"/>
      <c r="Z991" s="228"/>
      <c r="AA991" s="228"/>
      <c r="AB991" s="228"/>
    </row>
    <row r="992" spans="1:28" ht="15">
      <c r="A992" s="228"/>
      <c r="B992" s="228"/>
      <c r="C992" s="228"/>
      <c r="D992" s="228"/>
      <c r="E992" s="228"/>
      <c r="F992" s="228"/>
      <c r="G992" s="228"/>
      <c r="H992" s="228"/>
      <c r="I992" s="228"/>
      <c r="J992" s="228"/>
      <c r="K992" s="228"/>
      <c r="L992" s="228"/>
      <c r="M992" s="228"/>
      <c r="N992" s="228"/>
      <c r="O992" s="228"/>
      <c r="P992" s="228"/>
      <c r="Q992" s="228"/>
      <c r="R992" s="228"/>
      <c r="S992" s="228"/>
      <c r="T992" s="228"/>
      <c r="U992" s="228"/>
      <c r="V992" s="228"/>
      <c r="W992" s="228"/>
      <c r="X992" s="228"/>
      <c r="Y992" s="228"/>
      <c r="Z992" s="228"/>
      <c r="AA992" s="228"/>
      <c r="AB992" s="228"/>
    </row>
    <row r="993" spans="1:28" ht="15">
      <c r="A993" s="228"/>
      <c r="B993" s="228"/>
      <c r="C993" s="228"/>
      <c r="D993" s="228"/>
      <c r="E993" s="228"/>
      <c r="F993" s="228"/>
      <c r="G993" s="228"/>
      <c r="H993" s="228"/>
      <c r="I993" s="228"/>
      <c r="J993" s="228"/>
      <c r="K993" s="228"/>
      <c r="L993" s="228"/>
      <c r="M993" s="228"/>
      <c r="N993" s="228"/>
      <c r="O993" s="228"/>
      <c r="P993" s="228"/>
      <c r="Q993" s="228"/>
      <c r="R993" s="228"/>
      <c r="S993" s="228"/>
      <c r="T993" s="228"/>
      <c r="U993" s="228"/>
      <c r="V993" s="228"/>
      <c r="W993" s="228"/>
      <c r="X993" s="228"/>
      <c r="Y993" s="228"/>
      <c r="Z993" s="228"/>
      <c r="AA993" s="228"/>
      <c r="AB993" s="228"/>
    </row>
    <row r="994" spans="1:28" ht="15">
      <c r="A994" s="228"/>
      <c r="B994" s="228"/>
      <c r="C994" s="228"/>
      <c r="D994" s="228"/>
      <c r="E994" s="228"/>
      <c r="F994" s="228"/>
      <c r="G994" s="228"/>
      <c r="H994" s="228"/>
      <c r="I994" s="228"/>
      <c r="J994" s="228"/>
      <c r="K994" s="228"/>
      <c r="L994" s="228"/>
      <c r="M994" s="228"/>
      <c r="N994" s="228"/>
      <c r="O994" s="228"/>
      <c r="P994" s="228"/>
      <c r="Q994" s="228"/>
      <c r="R994" s="228"/>
      <c r="S994" s="228"/>
      <c r="T994" s="228"/>
      <c r="U994" s="228"/>
      <c r="V994" s="228"/>
      <c r="W994" s="228"/>
      <c r="X994" s="228"/>
      <c r="Y994" s="228"/>
      <c r="Z994" s="228"/>
      <c r="AA994" s="228"/>
      <c r="AB994" s="228"/>
    </row>
    <row r="995" spans="1:28" ht="15">
      <c r="A995" s="228"/>
      <c r="B995" s="228"/>
      <c r="C995" s="228"/>
      <c r="D995" s="228"/>
      <c r="E995" s="228"/>
      <c r="F995" s="228"/>
      <c r="G995" s="228"/>
      <c r="H995" s="228"/>
      <c r="I995" s="228"/>
      <c r="J995" s="228"/>
      <c r="K995" s="228"/>
      <c r="L995" s="228"/>
      <c r="M995" s="228"/>
      <c r="N995" s="228"/>
      <c r="O995" s="228"/>
      <c r="P995" s="228"/>
      <c r="Q995" s="228"/>
      <c r="R995" s="228"/>
      <c r="S995" s="228"/>
      <c r="T995" s="228"/>
      <c r="U995" s="228"/>
      <c r="V995" s="228"/>
      <c r="W995" s="228"/>
      <c r="X995" s="228"/>
      <c r="Y995" s="228"/>
      <c r="Z995" s="228"/>
      <c r="AA995" s="228"/>
      <c r="AB995" s="228"/>
    </row>
    <row r="996" spans="1:28" ht="15">
      <c r="A996" s="228"/>
      <c r="B996" s="228"/>
      <c r="C996" s="228"/>
      <c r="D996" s="228"/>
      <c r="E996" s="228"/>
      <c r="F996" s="228"/>
      <c r="G996" s="228"/>
      <c r="H996" s="228"/>
      <c r="I996" s="228"/>
      <c r="J996" s="228"/>
      <c r="K996" s="228"/>
      <c r="L996" s="228"/>
      <c r="M996" s="228"/>
      <c r="N996" s="228"/>
      <c r="O996" s="228"/>
      <c r="P996" s="228"/>
      <c r="Q996" s="228"/>
      <c r="R996" s="228"/>
      <c r="S996" s="228"/>
      <c r="T996" s="228"/>
      <c r="U996" s="228"/>
      <c r="V996" s="228"/>
      <c r="W996" s="228"/>
      <c r="X996" s="228"/>
      <c r="Y996" s="228"/>
      <c r="Z996" s="228"/>
      <c r="AA996" s="228"/>
      <c r="AB996" s="228"/>
    </row>
    <row r="997" spans="1:28" ht="15">
      <c r="A997" s="228"/>
      <c r="B997" s="228"/>
      <c r="C997" s="228"/>
      <c r="D997" s="228"/>
      <c r="E997" s="228"/>
      <c r="F997" s="228"/>
      <c r="G997" s="228"/>
      <c r="H997" s="228"/>
      <c r="I997" s="228"/>
      <c r="J997" s="228"/>
      <c r="K997" s="228"/>
      <c r="L997" s="228"/>
      <c r="M997" s="228"/>
      <c r="N997" s="228"/>
      <c r="O997" s="228"/>
      <c r="P997" s="228"/>
      <c r="Q997" s="228"/>
      <c r="R997" s="228"/>
      <c r="S997" s="228"/>
      <c r="T997" s="228"/>
      <c r="U997" s="228"/>
      <c r="V997" s="228"/>
      <c r="W997" s="228"/>
      <c r="X997" s="228"/>
      <c r="Y997" s="228"/>
      <c r="Z997" s="228"/>
      <c r="AA997" s="228"/>
      <c r="AB997" s="228"/>
    </row>
    <row r="998" spans="1:28" ht="15">
      <c r="A998" s="228"/>
      <c r="B998" s="228"/>
      <c r="C998" s="228"/>
      <c r="D998" s="228"/>
      <c r="E998" s="228"/>
      <c r="F998" s="228"/>
      <c r="G998" s="228"/>
      <c r="H998" s="228"/>
      <c r="I998" s="228"/>
      <c r="J998" s="228"/>
      <c r="K998" s="228"/>
      <c r="L998" s="228"/>
      <c r="M998" s="228"/>
      <c r="N998" s="228"/>
      <c r="O998" s="228"/>
      <c r="P998" s="228"/>
      <c r="Q998" s="228"/>
      <c r="R998" s="228"/>
      <c r="S998" s="228"/>
      <c r="T998" s="228"/>
      <c r="U998" s="228"/>
      <c r="V998" s="228"/>
      <c r="W998" s="228"/>
      <c r="X998" s="228"/>
      <c r="Y998" s="228"/>
      <c r="Z998" s="228"/>
      <c r="AA998" s="228"/>
      <c r="AB998" s="228"/>
    </row>
    <row r="999" spans="1:28" ht="15">
      <c r="A999" s="228"/>
      <c r="B999" s="228"/>
      <c r="C999" s="228"/>
      <c r="D999" s="228"/>
      <c r="E999" s="228"/>
      <c r="F999" s="228"/>
      <c r="G999" s="228"/>
      <c r="H999" s="228"/>
      <c r="I999" s="228"/>
      <c r="J999" s="228"/>
      <c r="K999" s="228"/>
      <c r="L999" s="228"/>
      <c r="M999" s="228"/>
      <c r="N999" s="228"/>
      <c r="O999" s="228"/>
      <c r="P999" s="228"/>
      <c r="Q999" s="228"/>
      <c r="R999" s="228"/>
      <c r="S999" s="228"/>
      <c r="T999" s="228"/>
      <c r="U999" s="228"/>
      <c r="V999" s="228"/>
      <c r="W999" s="228"/>
      <c r="X999" s="228"/>
      <c r="Y999" s="228"/>
      <c r="Z999" s="228"/>
      <c r="AA999" s="228"/>
      <c r="AB999" s="228"/>
    </row>
    <row r="1000" spans="1:28" ht="15">
      <c r="A1000" s="228"/>
      <c r="B1000" s="228"/>
      <c r="C1000" s="228"/>
      <c r="D1000" s="228"/>
      <c r="E1000" s="228"/>
      <c r="F1000" s="228"/>
      <c r="G1000" s="228"/>
      <c r="H1000" s="228"/>
      <c r="I1000" s="228"/>
      <c r="J1000" s="228"/>
      <c r="K1000" s="228"/>
      <c r="L1000" s="228"/>
      <c r="M1000" s="228"/>
      <c r="N1000" s="228"/>
      <c r="O1000" s="228"/>
      <c r="P1000" s="228"/>
      <c r="Q1000" s="228"/>
      <c r="R1000" s="228"/>
      <c r="S1000" s="228"/>
      <c r="T1000" s="228"/>
      <c r="U1000" s="228"/>
      <c r="V1000" s="228"/>
      <c r="W1000" s="228"/>
      <c r="X1000" s="228"/>
      <c r="Y1000" s="228"/>
      <c r="Z1000" s="228"/>
      <c r="AA1000" s="228"/>
      <c r="AB1000" s="228"/>
    </row>
    <row r="1001" spans="1:28" ht="15">
      <c r="A1001" s="228"/>
      <c r="B1001" s="228"/>
      <c r="C1001" s="228"/>
      <c r="D1001" s="228"/>
      <c r="E1001" s="228"/>
      <c r="F1001" s="228"/>
      <c r="G1001" s="228"/>
      <c r="H1001" s="228"/>
      <c r="I1001" s="228"/>
      <c r="J1001" s="228"/>
      <c r="K1001" s="228"/>
      <c r="L1001" s="228"/>
      <c r="M1001" s="228"/>
      <c r="N1001" s="228"/>
      <c r="O1001" s="228"/>
      <c r="P1001" s="228"/>
      <c r="Q1001" s="228"/>
      <c r="R1001" s="228"/>
      <c r="S1001" s="228"/>
      <c r="T1001" s="228"/>
      <c r="U1001" s="228"/>
      <c r="V1001" s="228"/>
      <c r="W1001" s="228"/>
      <c r="X1001" s="228"/>
      <c r="Y1001" s="228"/>
      <c r="Z1001" s="228"/>
      <c r="AA1001" s="228"/>
      <c r="AB1001" s="228"/>
    </row>
    <row r="1002" spans="1:28" ht="15">
      <c r="A1002" s="228"/>
      <c r="B1002" s="228"/>
      <c r="C1002" s="228"/>
      <c r="D1002" s="228"/>
      <c r="E1002" s="228"/>
      <c r="F1002" s="228"/>
      <c r="G1002" s="228"/>
      <c r="H1002" s="228"/>
      <c r="I1002" s="228"/>
      <c r="J1002" s="228"/>
      <c r="K1002" s="228"/>
      <c r="L1002" s="228"/>
      <c r="M1002" s="228"/>
      <c r="N1002" s="228"/>
      <c r="O1002" s="228"/>
      <c r="P1002" s="228"/>
      <c r="Q1002" s="228"/>
      <c r="R1002" s="228"/>
      <c r="S1002" s="228"/>
      <c r="T1002" s="228"/>
      <c r="U1002" s="228"/>
      <c r="V1002" s="228"/>
      <c r="W1002" s="228"/>
      <c r="X1002" s="228"/>
      <c r="Y1002" s="228"/>
      <c r="Z1002" s="228"/>
      <c r="AA1002" s="228"/>
      <c r="AB1002" s="228"/>
    </row>
    <row r="1003" spans="1:28" ht="15">
      <c r="A1003" s="228"/>
      <c r="B1003" s="228"/>
      <c r="C1003" s="228"/>
      <c r="D1003" s="228"/>
      <c r="E1003" s="228"/>
      <c r="F1003" s="228"/>
      <c r="G1003" s="228"/>
      <c r="H1003" s="228"/>
      <c r="I1003" s="228"/>
      <c r="J1003" s="228"/>
      <c r="K1003" s="228"/>
      <c r="L1003" s="228"/>
      <c r="M1003" s="228"/>
      <c r="N1003" s="228"/>
      <c r="O1003" s="228"/>
      <c r="P1003" s="228"/>
      <c r="Q1003" s="228"/>
      <c r="R1003" s="228"/>
      <c r="S1003" s="228"/>
      <c r="T1003" s="228"/>
      <c r="U1003" s="228"/>
      <c r="V1003" s="228"/>
      <c r="W1003" s="228"/>
      <c r="X1003" s="228"/>
      <c r="Y1003" s="228"/>
      <c r="Z1003" s="228"/>
      <c r="AA1003" s="228"/>
      <c r="AB1003" s="228"/>
    </row>
    <row r="1004" spans="1:28" ht="15">
      <c r="A1004" s="228"/>
      <c r="B1004" s="228"/>
      <c r="C1004" s="228"/>
      <c r="D1004" s="228"/>
      <c r="E1004" s="228"/>
      <c r="F1004" s="228"/>
      <c r="G1004" s="228"/>
      <c r="H1004" s="228"/>
      <c r="I1004" s="228"/>
      <c r="J1004" s="228"/>
      <c r="K1004" s="228"/>
      <c r="L1004" s="228"/>
      <c r="M1004" s="228"/>
      <c r="N1004" s="228"/>
      <c r="O1004" s="228"/>
      <c r="P1004" s="228"/>
      <c r="Q1004" s="228"/>
      <c r="R1004" s="228"/>
      <c r="S1004" s="228"/>
      <c r="T1004" s="228"/>
      <c r="U1004" s="228"/>
      <c r="V1004" s="228"/>
      <c r="W1004" s="228"/>
      <c r="X1004" s="228"/>
      <c r="Y1004" s="228"/>
      <c r="Z1004" s="228"/>
      <c r="AA1004" s="228"/>
      <c r="AB1004" s="228"/>
    </row>
    <row r="1005" spans="1:28" ht="15">
      <c r="A1005" s="228"/>
      <c r="B1005" s="228"/>
      <c r="C1005" s="228"/>
      <c r="D1005" s="228"/>
      <c r="E1005" s="228"/>
      <c r="F1005" s="228"/>
      <c r="G1005" s="228"/>
      <c r="H1005" s="228"/>
      <c r="I1005" s="228"/>
      <c r="J1005" s="228"/>
      <c r="K1005" s="228"/>
      <c r="L1005" s="228"/>
      <c r="M1005" s="228"/>
      <c r="N1005" s="228"/>
      <c r="O1005" s="228"/>
      <c r="P1005" s="228"/>
      <c r="Q1005" s="228"/>
      <c r="R1005" s="228"/>
      <c r="S1005" s="228"/>
      <c r="T1005" s="228"/>
      <c r="U1005" s="228"/>
      <c r="V1005" s="228"/>
      <c r="W1005" s="228"/>
      <c r="X1005" s="228"/>
      <c r="Y1005" s="228"/>
      <c r="Z1005" s="228"/>
      <c r="AA1005" s="228"/>
      <c r="AB1005" s="228"/>
    </row>
    <row r="1006" spans="1:28" ht="15">
      <c r="A1006" s="228"/>
      <c r="B1006" s="228"/>
      <c r="C1006" s="228"/>
      <c r="D1006" s="228"/>
      <c r="E1006" s="228"/>
      <c r="F1006" s="228"/>
      <c r="G1006" s="228"/>
      <c r="H1006" s="228"/>
      <c r="I1006" s="228"/>
      <c r="J1006" s="228"/>
      <c r="K1006" s="228"/>
      <c r="L1006" s="228"/>
      <c r="M1006" s="228"/>
      <c r="N1006" s="228"/>
      <c r="O1006" s="228"/>
      <c r="P1006" s="228"/>
      <c r="Q1006" s="228"/>
      <c r="R1006" s="228"/>
      <c r="S1006" s="228"/>
      <c r="T1006" s="228"/>
      <c r="U1006" s="228"/>
      <c r="V1006" s="228"/>
      <c r="W1006" s="228"/>
      <c r="X1006" s="228"/>
      <c r="Y1006" s="228"/>
      <c r="Z1006" s="228"/>
      <c r="AA1006" s="228"/>
      <c r="AB1006" s="228"/>
    </row>
    <row r="1007" spans="1:28" ht="15">
      <c r="A1007" s="228"/>
      <c r="B1007" s="228"/>
      <c r="C1007" s="228"/>
      <c r="D1007" s="228"/>
      <c r="E1007" s="228"/>
      <c r="F1007" s="228"/>
      <c r="G1007" s="228"/>
      <c r="H1007" s="228"/>
      <c r="I1007" s="228"/>
      <c r="J1007" s="228"/>
      <c r="K1007" s="228"/>
      <c r="L1007" s="228"/>
      <c r="M1007" s="228"/>
      <c r="N1007" s="228"/>
      <c r="O1007" s="228"/>
      <c r="P1007" s="228"/>
      <c r="Q1007" s="228"/>
      <c r="R1007" s="228"/>
      <c r="S1007" s="228"/>
      <c r="T1007" s="228"/>
      <c r="U1007" s="228"/>
      <c r="V1007" s="228"/>
      <c r="W1007" s="228"/>
      <c r="X1007" s="228"/>
      <c r="Y1007" s="228"/>
      <c r="Z1007" s="228"/>
      <c r="AA1007" s="228"/>
      <c r="AB1007" s="228"/>
    </row>
    <row r="1008" spans="1:28" ht="15">
      <c r="A1008" s="228"/>
      <c r="B1008" s="228"/>
      <c r="C1008" s="228"/>
      <c r="D1008" s="228"/>
      <c r="E1008" s="228"/>
      <c r="F1008" s="228"/>
      <c r="G1008" s="228"/>
      <c r="H1008" s="228"/>
      <c r="I1008" s="228"/>
      <c r="J1008" s="228"/>
      <c r="K1008" s="228"/>
      <c r="L1008" s="228"/>
      <c r="M1008" s="228"/>
      <c r="N1008" s="228"/>
      <c r="O1008" s="228"/>
      <c r="P1008" s="228"/>
      <c r="Q1008" s="228"/>
      <c r="R1008" s="228"/>
      <c r="S1008" s="228"/>
      <c r="T1008" s="228"/>
      <c r="U1008" s="228"/>
      <c r="V1008" s="228"/>
      <c r="W1008" s="228"/>
      <c r="X1008" s="228"/>
      <c r="Y1008" s="228"/>
      <c r="Z1008" s="228"/>
      <c r="AA1008" s="228"/>
      <c r="AB1008" s="228"/>
    </row>
    <row r="1009" spans="1:28" ht="15">
      <c r="A1009" s="228"/>
      <c r="B1009" s="228"/>
      <c r="C1009" s="228"/>
      <c r="D1009" s="228"/>
      <c r="E1009" s="228"/>
      <c r="F1009" s="228"/>
      <c r="G1009" s="228"/>
      <c r="H1009" s="228"/>
      <c r="I1009" s="228"/>
      <c r="J1009" s="228"/>
      <c r="K1009" s="228"/>
      <c r="L1009" s="228"/>
      <c r="M1009" s="228"/>
      <c r="N1009" s="228"/>
      <c r="O1009" s="228"/>
      <c r="P1009" s="228"/>
      <c r="Q1009" s="228"/>
      <c r="R1009" s="228"/>
      <c r="S1009" s="228"/>
      <c r="T1009" s="228"/>
      <c r="U1009" s="228"/>
      <c r="V1009" s="228"/>
      <c r="W1009" s="228"/>
      <c r="X1009" s="228"/>
      <c r="Y1009" s="228"/>
      <c r="Z1009" s="228"/>
      <c r="AA1009" s="228"/>
      <c r="AB1009" s="228"/>
    </row>
    <row r="1010" spans="1:28" ht="15">
      <c r="A1010" s="228"/>
      <c r="B1010" s="228"/>
      <c r="C1010" s="228"/>
      <c r="D1010" s="228"/>
      <c r="E1010" s="228"/>
      <c r="F1010" s="228"/>
      <c r="G1010" s="228"/>
      <c r="H1010" s="228"/>
      <c r="I1010" s="228"/>
      <c r="J1010" s="228"/>
      <c r="K1010" s="228"/>
      <c r="L1010" s="228"/>
      <c r="M1010" s="228"/>
      <c r="N1010" s="228"/>
      <c r="O1010" s="228"/>
      <c r="P1010" s="228"/>
      <c r="Q1010" s="228"/>
      <c r="R1010" s="228"/>
      <c r="S1010" s="228"/>
      <c r="T1010" s="228"/>
      <c r="U1010" s="228"/>
      <c r="V1010" s="228"/>
      <c r="W1010" s="228"/>
      <c r="X1010" s="228"/>
      <c r="Y1010" s="228"/>
      <c r="Z1010" s="228"/>
      <c r="AA1010" s="228"/>
      <c r="AB1010" s="228"/>
    </row>
    <row r="1011" spans="1:28" ht="15">
      <c r="A1011" s="228"/>
      <c r="B1011" s="228"/>
      <c r="C1011" s="228"/>
      <c r="D1011" s="228"/>
      <c r="E1011" s="228"/>
      <c r="F1011" s="228"/>
      <c r="G1011" s="228"/>
      <c r="H1011" s="228"/>
      <c r="I1011" s="228"/>
      <c r="J1011" s="228"/>
      <c r="K1011" s="228"/>
      <c r="L1011" s="228"/>
      <c r="M1011" s="228"/>
      <c r="N1011" s="228"/>
      <c r="O1011" s="228"/>
      <c r="P1011" s="228"/>
      <c r="Q1011" s="228"/>
      <c r="R1011" s="228"/>
      <c r="S1011" s="228"/>
      <c r="T1011" s="228"/>
      <c r="U1011" s="228"/>
      <c r="V1011" s="228"/>
      <c r="W1011" s="228"/>
      <c r="X1011" s="228"/>
      <c r="Y1011" s="228"/>
      <c r="Z1011" s="228"/>
      <c r="AA1011" s="228"/>
      <c r="AB1011" s="228"/>
    </row>
    <row r="1012" spans="1:28" ht="15">
      <c r="A1012" s="228"/>
      <c r="B1012" s="228"/>
      <c r="C1012" s="228"/>
      <c r="D1012" s="228"/>
      <c r="E1012" s="228"/>
      <c r="F1012" s="228"/>
      <c r="G1012" s="228"/>
      <c r="H1012" s="228"/>
      <c r="I1012" s="228"/>
      <c r="J1012" s="228"/>
      <c r="K1012" s="228"/>
      <c r="L1012" s="228"/>
      <c r="M1012" s="228"/>
      <c r="N1012" s="228"/>
      <c r="O1012" s="228"/>
      <c r="P1012" s="228"/>
      <c r="Q1012" s="228"/>
      <c r="R1012" s="228"/>
      <c r="S1012" s="228"/>
      <c r="T1012" s="228"/>
      <c r="U1012" s="228"/>
      <c r="V1012" s="228"/>
      <c r="W1012" s="228"/>
      <c r="X1012" s="228"/>
      <c r="Y1012" s="228"/>
      <c r="Z1012" s="228"/>
      <c r="AA1012" s="228"/>
      <c r="AB1012" s="228"/>
    </row>
    <row r="1013" spans="1:28" ht="15">
      <c r="A1013" s="228"/>
      <c r="B1013" s="228"/>
      <c r="C1013" s="228"/>
      <c r="D1013" s="228"/>
      <c r="E1013" s="228"/>
      <c r="F1013" s="228"/>
      <c r="G1013" s="228"/>
      <c r="H1013" s="228"/>
      <c r="I1013" s="228"/>
      <c r="J1013" s="228"/>
      <c r="K1013" s="228"/>
      <c r="L1013" s="228"/>
      <c r="M1013" s="228"/>
      <c r="N1013" s="228"/>
      <c r="O1013" s="228"/>
      <c r="P1013" s="228"/>
      <c r="Q1013" s="228"/>
      <c r="R1013" s="228"/>
      <c r="S1013" s="228"/>
      <c r="T1013" s="228"/>
      <c r="U1013" s="228"/>
      <c r="V1013" s="228"/>
      <c r="W1013" s="228"/>
      <c r="X1013" s="228"/>
      <c r="Y1013" s="228"/>
      <c r="Z1013" s="228"/>
      <c r="AA1013" s="228"/>
      <c r="AB1013" s="228"/>
    </row>
    <row r="1014" spans="1:28" ht="15">
      <c r="A1014" s="228"/>
      <c r="B1014" s="228"/>
      <c r="C1014" s="228"/>
      <c r="D1014" s="228"/>
      <c r="E1014" s="228"/>
      <c r="F1014" s="228"/>
      <c r="G1014" s="228"/>
      <c r="H1014" s="228"/>
      <c r="I1014" s="228"/>
      <c r="J1014" s="228"/>
      <c r="K1014" s="228"/>
      <c r="L1014" s="228"/>
      <c r="M1014" s="228"/>
      <c r="N1014" s="228"/>
      <c r="O1014" s="228"/>
      <c r="P1014" s="228"/>
      <c r="Q1014" s="228"/>
      <c r="R1014" s="228"/>
      <c r="S1014" s="228"/>
      <c r="T1014" s="228"/>
      <c r="U1014" s="228"/>
      <c r="V1014" s="228"/>
      <c r="W1014" s="228"/>
      <c r="X1014" s="228"/>
      <c r="Y1014" s="228"/>
      <c r="Z1014" s="228"/>
      <c r="AA1014" s="228"/>
      <c r="AB1014" s="228"/>
    </row>
    <row r="1015" spans="1:28" ht="15">
      <c r="A1015" s="228"/>
      <c r="B1015" s="228"/>
      <c r="C1015" s="228"/>
      <c r="D1015" s="228"/>
      <c r="E1015" s="228"/>
      <c r="F1015" s="228"/>
      <c r="G1015" s="228"/>
      <c r="H1015" s="228"/>
      <c r="I1015" s="228"/>
      <c r="J1015" s="228"/>
      <c r="K1015" s="228"/>
      <c r="L1015" s="228"/>
      <c r="M1015" s="228"/>
      <c r="N1015" s="228"/>
      <c r="O1015" s="228"/>
      <c r="P1015" s="228"/>
      <c r="Q1015" s="228"/>
      <c r="R1015" s="228"/>
      <c r="S1015" s="228"/>
      <c r="T1015" s="228"/>
      <c r="U1015" s="228"/>
      <c r="V1015" s="228"/>
      <c r="W1015" s="228"/>
      <c r="X1015" s="228"/>
      <c r="Y1015" s="228"/>
      <c r="Z1015" s="228"/>
      <c r="AA1015" s="228"/>
      <c r="AB1015" s="228"/>
    </row>
    <row r="1016" spans="1:28" ht="15">
      <c r="A1016" s="228"/>
      <c r="B1016" s="228"/>
      <c r="C1016" s="228"/>
      <c r="D1016" s="228"/>
      <c r="E1016" s="228"/>
      <c r="F1016" s="228"/>
      <c r="G1016" s="228"/>
      <c r="H1016" s="228"/>
      <c r="I1016" s="228"/>
      <c r="J1016" s="228"/>
      <c r="K1016" s="228"/>
      <c r="L1016" s="228"/>
      <c r="M1016" s="228"/>
      <c r="N1016" s="228"/>
      <c r="O1016" s="228"/>
      <c r="P1016" s="228"/>
      <c r="Q1016" s="228"/>
      <c r="R1016" s="228"/>
      <c r="S1016" s="228"/>
      <c r="T1016" s="228"/>
      <c r="U1016" s="228"/>
      <c r="V1016" s="228"/>
      <c r="W1016" s="228"/>
      <c r="X1016" s="228"/>
      <c r="Y1016" s="228"/>
      <c r="Z1016" s="228"/>
      <c r="AA1016" s="228"/>
      <c r="AB1016" s="228"/>
    </row>
    <row r="1017" spans="1:28" ht="15">
      <c r="A1017" s="228"/>
      <c r="B1017" s="228"/>
      <c r="C1017" s="228"/>
      <c r="D1017" s="228"/>
      <c r="E1017" s="228"/>
      <c r="F1017" s="228"/>
      <c r="G1017" s="228"/>
      <c r="H1017" s="228"/>
      <c r="I1017" s="228"/>
      <c r="J1017" s="228"/>
      <c r="K1017" s="228"/>
      <c r="L1017" s="228"/>
      <c r="M1017" s="228"/>
      <c r="N1017" s="228"/>
      <c r="O1017" s="228"/>
      <c r="P1017" s="228"/>
      <c r="Q1017" s="228"/>
      <c r="R1017" s="228"/>
      <c r="S1017" s="228"/>
      <c r="T1017" s="228"/>
      <c r="U1017" s="228"/>
      <c r="V1017" s="228"/>
      <c r="W1017" s="228"/>
      <c r="X1017" s="228"/>
      <c r="Y1017" s="228"/>
      <c r="Z1017" s="228"/>
      <c r="AA1017" s="228"/>
      <c r="AB1017" s="228"/>
    </row>
  </sheetData>
  <mergeCells count="29">
    <mergeCell ref="B1:D1"/>
    <mergeCell ref="M2:M3"/>
    <mergeCell ref="F2:F6"/>
    <mergeCell ref="H4:H5"/>
    <mergeCell ref="H2:H3"/>
    <mergeCell ref="I5:I6"/>
    <mergeCell ref="G3:G6"/>
    <mergeCell ref="E2:E6"/>
    <mergeCell ref="C2:C6"/>
    <mergeCell ref="W5:W6"/>
    <mergeCell ref="P5:P6"/>
    <mergeCell ref="M4:M5"/>
    <mergeCell ref="I2:L2"/>
    <mergeCell ref="I4:L4"/>
    <mergeCell ref="S4:V4"/>
    <mergeCell ref="W4:Y4"/>
    <mergeCell ref="P2:R2"/>
    <mergeCell ref="S2:V2"/>
    <mergeCell ref="W2:Y2"/>
    <mergeCell ref="S5:S6"/>
    <mergeCell ref="P4:R4"/>
    <mergeCell ref="O2:O3"/>
    <mergeCell ref="N3:N6"/>
    <mergeCell ref="O4:O5"/>
    <mergeCell ref="A7:A33"/>
    <mergeCell ref="A34:A37"/>
    <mergeCell ref="A2:A6"/>
    <mergeCell ref="B2:B6"/>
    <mergeCell ref="D2:D6"/>
  </mergeCells>
  <printOptions horizontalCentered="1" gridLines="1"/>
  <pageMargins left="0.25" right="0.25" top="0.75" bottom="0.75" header="0" footer="0"/>
  <pageSetup scale="65" pageOrder="overThenDown" orientation="landscape" cellComments="atEnd"/>
  <tableParts count="1">
    <tablePart r:id="rId1"/>
  </tableParts>
  <extLst>
    <ext xmlns:mx="http://schemas.microsoft.com/office/mac/excel/2008/main" uri="{64002731-A6B0-56B0-2670-7721B7C09600}">
      <mx:PLV Mode="0" OnePage="0" WScale="0"/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499984740745262"/>
  </sheetPr>
  <dimension ref="A1:AC961"/>
  <sheetViews>
    <sheetView topLeftCell="A7" workbookViewId="0"/>
    <sheetView topLeftCell="Q1" workbookViewId="1">
      <selection activeCell="V29" sqref="V29"/>
    </sheetView>
  </sheetViews>
  <sheetFormatPr defaultColWidth="14.42578125" defaultRowHeight="0" customHeight="1" zeroHeight="1"/>
  <cols>
    <col min="1" max="1" width="4.7109375" style="1038" customWidth="1"/>
    <col min="2" max="2" width="32.140625" style="623" customWidth="1"/>
    <col min="3" max="4" width="14.42578125" style="623"/>
    <col min="5" max="5" width="14.85546875" style="623" customWidth="1"/>
    <col min="6" max="16384" width="14.42578125" style="623"/>
  </cols>
  <sheetData>
    <row r="1" spans="1:29" ht="15.75" customHeight="1" thickBot="1">
      <c r="B1" s="1202" t="s">
        <v>424</v>
      </c>
      <c r="C1" s="1202"/>
      <c r="D1" s="1202"/>
      <c r="E1" s="1202"/>
    </row>
    <row r="2" spans="1:29" ht="15.75" thickTop="1">
      <c r="A2" s="1222"/>
      <c r="B2" s="1188" t="s">
        <v>0</v>
      </c>
      <c r="C2" s="1182"/>
      <c r="D2" s="1188" t="s">
        <v>1</v>
      </c>
      <c r="E2" s="1188" t="s">
        <v>2</v>
      </c>
      <c r="F2" s="1188" t="s">
        <v>3</v>
      </c>
      <c r="G2" s="1195" t="s">
        <v>4</v>
      </c>
      <c r="H2" s="451" t="s">
        <v>5</v>
      </c>
      <c r="I2" s="1188">
        <v>1</v>
      </c>
      <c r="J2" s="1204">
        <v>2</v>
      </c>
      <c r="K2" s="1226"/>
      <c r="L2" s="1226"/>
      <c r="M2" s="1227"/>
      <c r="N2" s="1188">
        <v>3</v>
      </c>
      <c r="O2" s="451" t="s">
        <v>6</v>
      </c>
      <c r="P2" s="1188">
        <v>4</v>
      </c>
      <c r="Q2" s="1204">
        <v>5</v>
      </c>
      <c r="R2" s="1226"/>
      <c r="S2" s="1227"/>
      <c r="T2" s="1204">
        <v>6</v>
      </c>
      <c r="U2" s="1226"/>
      <c r="V2" s="1226"/>
      <c r="W2" s="1227"/>
      <c r="X2" s="1204">
        <v>7</v>
      </c>
      <c r="Y2" s="1226"/>
      <c r="Z2" s="1232"/>
      <c r="AA2" s="2"/>
      <c r="AB2" s="2"/>
      <c r="AC2" s="2"/>
    </row>
    <row r="3" spans="1:29" ht="15">
      <c r="A3" s="1223"/>
      <c r="B3" s="1224"/>
      <c r="C3" s="3">
        <v>6.2</v>
      </c>
      <c r="D3" s="1224"/>
      <c r="E3" s="1224"/>
      <c r="F3" s="1224"/>
      <c r="G3" s="1224"/>
      <c r="H3" s="1201" t="s">
        <v>7</v>
      </c>
      <c r="I3" s="1225"/>
      <c r="J3" s="3">
        <v>2</v>
      </c>
      <c r="K3" s="3">
        <v>2.1</v>
      </c>
      <c r="L3" s="3">
        <v>2.2000000000000002</v>
      </c>
      <c r="M3" s="3">
        <v>2.2999999999999998</v>
      </c>
      <c r="N3" s="1225"/>
      <c r="O3" s="1201" t="s">
        <v>8</v>
      </c>
      <c r="P3" s="1225"/>
      <c r="Q3" s="3">
        <v>5</v>
      </c>
      <c r="R3" s="3">
        <v>5.0999999999999996</v>
      </c>
      <c r="S3" s="3">
        <v>5.2</v>
      </c>
      <c r="T3" s="3">
        <v>6</v>
      </c>
      <c r="U3" s="3">
        <v>6.1</v>
      </c>
      <c r="V3" s="3">
        <v>6.2</v>
      </c>
      <c r="W3" s="3">
        <v>6.3</v>
      </c>
      <c r="X3" s="3">
        <v>7</v>
      </c>
      <c r="Y3" s="3">
        <v>7.1</v>
      </c>
      <c r="Z3" s="5">
        <v>7.2</v>
      </c>
      <c r="AA3" s="2"/>
      <c r="AB3" s="2"/>
      <c r="AC3" s="2"/>
    </row>
    <row r="4" spans="1:29" ht="15">
      <c r="A4" s="1223"/>
      <c r="B4" s="1224"/>
      <c r="C4" s="1184"/>
      <c r="D4" s="1224"/>
      <c r="E4" s="1224"/>
      <c r="F4" s="1224"/>
      <c r="G4" s="1224"/>
      <c r="H4" s="1224"/>
      <c r="I4" s="1199" t="s">
        <v>9</v>
      </c>
      <c r="J4" s="1228" t="s">
        <v>10</v>
      </c>
      <c r="K4" s="1229"/>
      <c r="L4" s="1229"/>
      <c r="M4" s="1230"/>
      <c r="N4" s="1199" t="s">
        <v>11</v>
      </c>
      <c r="O4" s="1224"/>
      <c r="P4" s="1199" t="s">
        <v>12</v>
      </c>
      <c r="Q4" s="1228" t="s">
        <v>13</v>
      </c>
      <c r="R4" s="1229"/>
      <c r="S4" s="1230"/>
      <c r="T4" s="1228" t="s">
        <v>14</v>
      </c>
      <c r="U4" s="1229"/>
      <c r="V4" s="1229"/>
      <c r="W4" s="1230"/>
      <c r="X4" s="1228" t="s">
        <v>15</v>
      </c>
      <c r="Y4" s="1229"/>
      <c r="Z4" s="1231"/>
      <c r="AA4" s="2"/>
      <c r="AB4" s="2"/>
      <c r="AC4" s="2"/>
    </row>
    <row r="5" spans="1:29" ht="15">
      <c r="A5" s="1223"/>
      <c r="B5" s="1224"/>
      <c r="C5" s="7" t="s">
        <v>24</v>
      </c>
      <c r="D5" s="1224"/>
      <c r="E5" s="1224"/>
      <c r="F5" s="1224"/>
      <c r="G5" s="1224"/>
      <c r="H5" s="1224"/>
      <c r="I5" s="1225"/>
      <c r="J5" s="1199" t="s">
        <v>16</v>
      </c>
      <c r="K5" s="7" t="s">
        <v>17</v>
      </c>
      <c r="L5" s="7" t="s">
        <v>14</v>
      </c>
      <c r="M5" s="7" t="s">
        <v>18</v>
      </c>
      <c r="N5" s="1225"/>
      <c r="O5" s="1224"/>
      <c r="P5" s="1225"/>
      <c r="Q5" s="1199" t="s">
        <v>19</v>
      </c>
      <c r="R5" s="7" t="s">
        <v>20</v>
      </c>
      <c r="S5" s="7" t="s">
        <v>21</v>
      </c>
      <c r="T5" s="1199" t="s">
        <v>22</v>
      </c>
      <c r="U5" s="7" t="s">
        <v>23</v>
      </c>
      <c r="V5" s="7" t="s">
        <v>24</v>
      </c>
      <c r="W5" s="7" t="s">
        <v>25</v>
      </c>
      <c r="X5" s="1199" t="s">
        <v>26</v>
      </c>
      <c r="Y5" s="7" t="s">
        <v>27</v>
      </c>
      <c r="Z5" s="8" t="s">
        <v>25</v>
      </c>
      <c r="AA5" s="2"/>
      <c r="AB5" s="2"/>
      <c r="AC5" s="2"/>
    </row>
    <row r="6" spans="1:29" ht="45.75" thickBot="1">
      <c r="A6" s="1223"/>
      <c r="B6" s="1224"/>
      <c r="C6" s="1183" t="s">
        <v>37</v>
      </c>
      <c r="D6" s="1224"/>
      <c r="E6" s="1224"/>
      <c r="F6" s="1224"/>
      <c r="G6" s="1224"/>
      <c r="H6" s="1224"/>
      <c r="I6" s="976" t="s">
        <v>28</v>
      </c>
      <c r="J6" s="1224"/>
      <c r="K6" s="976" t="s">
        <v>29</v>
      </c>
      <c r="L6" s="976" t="s">
        <v>30</v>
      </c>
      <c r="M6" s="976" t="s">
        <v>31</v>
      </c>
      <c r="N6" s="976" t="s">
        <v>32</v>
      </c>
      <c r="O6" s="1224"/>
      <c r="P6" s="976" t="s">
        <v>33</v>
      </c>
      <c r="Q6" s="1224"/>
      <c r="R6" s="976" t="s">
        <v>34</v>
      </c>
      <c r="S6" s="976" t="s">
        <v>35</v>
      </c>
      <c r="T6" s="1224"/>
      <c r="U6" s="976" t="s">
        <v>36</v>
      </c>
      <c r="V6" s="976" t="s">
        <v>37</v>
      </c>
      <c r="W6" s="976" t="s">
        <v>38</v>
      </c>
      <c r="X6" s="1224"/>
      <c r="Y6" s="976" t="s">
        <v>39</v>
      </c>
      <c r="Z6" s="1053" t="s">
        <v>40</v>
      </c>
      <c r="AA6" s="2"/>
      <c r="AB6" s="2"/>
      <c r="AC6" s="2"/>
    </row>
    <row r="7" spans="1:29" ht="15">
      <c r="A7" s="1219" t="s">
        <v>41</v>
      </c>
      <c r="B7" s="1054" t="s">
        <v>205</v>
      </c>
      <c r="C7" s="1061">
        <v>0.5</v>
      </c>
      <c r="D7" s="1055" t="s">
        <v>206</v>
      </c>
      <c r="E7" s="1056">
        <v>633</v>
      </c>
      <c r="F7" s="1057">
        <v>99.2</v>
      </c>
      <c r="G7" s="1058">
        <f>(H7+O7)/2</f>
        <v>0.2336111111111111</v>
      </c>
      <c r="H7" s="1059">
        <f>(I7+J7+N7)/3</f>
        <v>9.2222222222222219E-2</v>
      </c>
      <c r="I7" s="1060">
        <v>0</v>
      </c>
      <c r="J7" s="601">
        <f>(K7+L7+M7)/3</f>
        <v>0.27666666666666667</v>
      </c>
      <c r="K7" s="1061">
        <v>0</v>
      </c>
      <c r="L7" s="1061">
        <v>0.5</v>
      </c>
      <c r="M7" s="1061">
        <v>0.33</v>
      </c>
      <c r="N7" s="1060">
        <v>0</v>
      </c>
      <c r="O7" s="1059">
        <f>(P7+Q7+T7+X7)/4</f>
        <v>0.375</v>
      </c>
      <c r="P7" s="1077">
        <v>0.5</v>
      </c>
      <c r="Q7" s="1051">
        <f>(R7+S7)/2</f>
        <v>0.5</v>
      </c>
      <c r="R7" s="1063">
        <v>1</v>
      </c>
      <c r="S7" s="1061">
        <v>0</v>
      </c>
      <c r="T7" s="601">
        <f>(U7+V7+W7)/3</f>
        <v>0.5</v>
      </c>
      <c r="U7" s="1061">
        <v>0.5</v>
      </c>
      <c r="V7" s="1061">
        <v>0</v>
      </c>
      <c r="W7" s="1062">
        <v>1</v>
      </c>
      <c r="X7" s="1051">
        <f>(Y7+Z7)/2</f>
        <v>0</v>
      </c>
      <c r="Y7" s="1063">
        <v>0</v>
      </c>
      <c r="Z7" s="1064">
        <v>0</v>
      </c>
      <c r="AA7" s="228"/>
      <c r="AB7" s="228"/>
      <c r="AC7" s="228"/>
    </row>
    <row r="8" spans="1:29" ht="15">
      <c r="A8" s="1220"/>
      <c r="B8" s="167" t="s">
        <v>207</v>
      </c>
      <c r="C8" s="173">
        <v>0.5</v>
      </c>
      <c r="D8" s="443" t="s">
        <v>206</v>
      </c>
      <c r="E8" s="439">
        <v>209</v>
      </c>
      <c r="F8" s="444">
        <v>97.6</v>
      </c>
      <c r="G8" s="169">
        <f t="shared" ref="G8:G29" si="0">(H8+O8)/2</f>
        <v>0.25423611111111111</v>
      </c>
      <c r="H8" s="170">
        <f t="shared" ref="H8:H20" si="1">(I8+J8+N8)/3</f>
        <v>9.2222222222222219E-2</v>
      </c>
      <c r="I8" s="171">
        <v>0</v>
      </c>
      <c r="J8" s="172">
        <f t="shared" ref="J8:J13" si="2">(K8+L8+M8)/3</f>
        <v>0.27666666666666667</v>
      </c>
      <c r="K8" s="173">
        <v>0</v>
      </c>
      <c r="L8" s="173">
        <v>0.5</v>
      </c>
      <c r="M8" s="173">
        <v>0.33</v>
      </c>
      <c r="N8" s="171">
        <v>0</v>
      </c>
      <c r="O8" s="170">
        <f t="shared" ref="O8:O20" si="3">(P8+Q8+T8+X8)/4</f>
        <v>0.41625000000000001</v>
      </c>
      <c r="P8" s="1078">
        <v>0.5</v>
      </c>
      <c r="Q8" s="1050">
        <f t="shared" ref="Q8:Q29" si="4">(R8+S8)/2</f>
        <v>0.5</v>
      </c>
      <c r="R8" s="1046">
        <v>1</v>
      </c>
      <c r="S8" s="173">
        <v>0</v>
      </c>
      <c r="T8" s="172">
        <f t="shared" ref="T8:T20" si="5">(U8+V8+W8)/3</f>
        <v>0.5</v>
      </c>
      <c r="U8" s="173">
        <v>0.5</v>
      </c>
      <c r="V8" s="173">
        <v>0</v>
      </c>
      <c r="W8" s="1042">
        <v>1</v>
      </c>
      <c r="X8" s="1050">
        <f t="shared" ref="X8:X29" si="6">(Y8+Z8)/2</f>
        <v>0.16500000000000001</v>
      </c>
      <c r="Y8" s="1046">
        <v>0</v>
      </c>
      <c r="Z8" s="693">
        <v>0.33</v>
      </c>
      <c r="AA8" s="228"/>
      <c r="AB8" s="228"/>
      <c r="AC8" s="228"/>
    </row>
    <row r="9" spans="1:29" ht="15">
      <c r="A9" s="1220"/>
      <c r="B9" s="175" t="s">
        <v>208</v>
      </c>
      <c r="C9" s="173">
        <v>0.5</v>
      </c>
      <c r="D9" s="176" t="s">
        <v>206</v>
      </c>
      <c r="E9" s="437">
        <v>1757</v>
      </c>
      <c r="F9" s="445">
        <v>97.2</v>
      </c>
      <c r="G9" s="169">
        <f t="shared" si="0"/>
        <v>0.25423611111111111</v>
      </c>
      <c r="H9" s="170">
        <f t="shared" si="1"/>
        <v>9.2222222222222219E-2</v>
      </c>
      <c r="I9" s="171">
        <v>0</v>
      </c>
      <c r="J9" s="172">
        <f>(K9+L9+M9)/3</f>
        <v>0.27666666666666667</v>
      </c>
      <c r="K9" s="173">
        <v>0</v>
      </c>
      <c r="L9" s="173">
        <v>0.5</v>
      </c>
      <c r="M9" s="173">
        <v>0.33</v>
      </c>
      <c r="N9" s="171">
        <v>0</v>
      </c>
      <c r="O9" s="170">
        <f t="shared" si="3"/>
        <v>0.41625000000000001</v>
      </c>
      <c r="P9" s="1078">
        <v>0.5</v>
      </c>
      <c r="Q9" s="1050">
        <f t="shared" si="4"/>
        <v>0.5</v>
      </c>
      <c r="R9" s="1046">
        <v>1</v>
      </c>
      <c r="S9" s="173">
        <v>0</v>
      </c>
      <c r="T9" s="172">
        <f t="shared" si="5"/>
        <v>0.5</v>
      </c>
      <c r="U9" s="173">
        <v>0.5</v>
      </c>
      <c r="V9" s="173">
        <v>0</v>
      </c>
      <c r="W9" s="1042">
        <v>1</v>
      </c>
      <c r="X9" s="1050">
        <f t="shared" si="6"/>
        <v>0.16500000000000001</v>
      </c>
      <c r="Y9" s="1046">
        <v>0</v>
      </c>
      <c r="Z9" s="693">
        <v>0.33</v>
      </c>
      <c r="AA9" s="228"/>
      <c r="AB9" s="228"/>
      <c r="AC9" s="228"/>
    </row>
    <row r="10" spans="1:29" ht="15">
      <c r="A10" s="1220"/>
      <c r="B10" s="167" t="s">
        <v>209</v>
      </c>
      <c r="C10" s="173">
        <v>0.5</v>
      </c>
      <c r="D10" s="443" t="s">
        <v>206</v>
      </c>
      <c r="E10" s="439">
        <v>414</v>
      </c>
      <c r="F10" s="444">
        <v>96.4</v>
      </c>
      <c r="G10" s="169">
        <f t="shared" si="0"/>
        <v>0.2336111111111111</v>
      </c>
      <c r="H10" s="170">
        <f t="shared" si="1"/>
        <v>9.2222222222222219E-2</v>
      </c>
      <c r="I10" s="171">
        <v>0</v>
      </c>
      <c r="J10" s="172">
        <f t="shared" si="2"/>
        <v>0.27666666666666667</v>
      </c>
      <c r="K10" s="173">
        <v>0</v>
      </c>
      <c r="L10" s="173">
        <v>0.5</v>
      </c>
      <c r="M10" s="173">
        <v>0.33</v>
      </c>
      <c r="N10" s="171">
        <v>0</v>
      </c>
      <c r="O10" s="170">
        <f t="shared" si="3"/>
        <v>0.375</v>
      </c>
      <c r="P10" s="1078">
        <v>0.5</v>
      </c>
      <c r="Q10" s="1050">
        <f t="shared" si="4"/>
        <v>0.5</v>
      </c>
      <c r="R10" s="1046">
        <v>1</v>
      </c>
      <c r="S10" s="173">
        <v>0</v>
      </c>
      <c r="T10" s="172">
        <f t="shared" si="5"/>
        <v>0.5</v>
      </c>
      <c r="U10" s="173">
        <v>0.5</v>
      </c>
      <c r="V10" s="173">
        <v>0</v>
      </c>
      <c r="W10" s="1042">
        <v>1</v>
      </c>
      <c r="X10" s="1050">
        <f t="shared" si="6"/>
        <v>0</v>
      </c>
      <c r="Y10" s="1046">
        <v>0</v>
      </c>
      <c r="Z10" s="693">
        <v>0</v>
      </c>
      <c r="AA10" s="228"/>
      <c r="AB10" s="228"/>
      <c r="AC10" s="228"/>
    </row>
    <row r="11" spans="1:29" ht="15">
      <c r="A11" s="1220"/>
      <c r="B11" s="175" t="s">
        <v>210</v>
      </c>
      <c r="C11" s="173">
        <v>0.5</v>
      </c>
      <c r="D11" s="176" t="s">
        <v>206</v>
      </c>
      <c r="E11" s="437">
        <v>942</v>
      </c>
      <c r="F11" s="445">
        <v>95.2</v>
      </c>
      <c r="G11" s="169">
        <f t="shared" si="0"/>
        <v>0.2336111111111111</v>
      </c>
      <c r="H11" s="170">
        <f t="shared" si="1"/>
        <v>9.2222222222222219E-2</v>
      </c>
      <c r="I11" s="171">
        <v>0</v>
      </c>
      <c r="J11" s="172">
        <f t="shared" si="2"/>
        <v>0.27666666666666667</v>
      </c>
      <c r="K11" s="173">
        <v>0</v>
      </c>
      <c r="L11" s="173">
        <v>0.5</v>
      </c>
      <c r="M11" s="173">
        <v>0.33</v>
      </c>
      <c r="N11" s="171">
        <v>0</v>
      </c>
      <c r="O11" s="170">
        <f t="shared" si="3"/>
        <v>0.375</v>
      </c>
      <c r="P11" s="1078">
        <v>0.5</v>
      </c>
      <c r="Q11" s="1050">
        <f t="shared" si="4"/>
        <v>0.5</v>
      </c>
      <c r="R11" s="1046">
        <v>1</v>
      </c>
      <c r="S11" s="173">
        <v>0</v>
      </c>
      <c r="T11" s="172">
        <f t="shared" si="5"/>
        <v>0.5</v>
      </c>
      <c r="U11" s="173">
        <v>0.5</v>
      </c>
      <c r="V11" s="173">
        <v>0</v>
      </c>
      <c r="W11" s="1042">
        <v>1</v>
      </c>
      <c r="X11" s="1050">
        <f t="shared" si="6"/>
        <v>0</v>
      </c>
      <c r="Y11" s="1046">
        <v>0</v>
      </c>
      <c r="Z11" s="693">
        <v>0</v>
      </c>
      <c r="AA11" s="228"/>
      <c r="AB11" s="228"/>
      <c r="AC11" s="228"/>
    </row>
    <row r="12" spans="1:29" ht="15">
      <c r="A12" s="1220"/>
      <c r="B12" s="167" t="s">
        <v>211</v>
      </c>
      <c r="C12" s="173">
        <v>0.5</v>
      </c>
      <c r="D12" s="443" t="s">
        <v>206</v>
      </c>
      <c r="E12" s="439">
        <v>750</v>
      </c>
      <c r="F12" s="444">
        <v>94</v>
      </c>
      <c r="G12" s="169">
        <f t="shared" si="0"/>
        <v>0.2336111111111111</v>
      </c>
      <c r="H12" s="170">
        <f t="shared" si="1"/>
        <v>9.2222222222222219E-2</v>
      </c>
      <c r="I12" s="171">
        <v>0</v>
      </c>
      <c r="J12" s="172">
        <f t="shared" si="2"/>
        <v>0.27666666666666667</v>
      </c>
      <c r="K12" s="173">
        <v>0</v>
      </c>
      <c r="L12" s="173">
        <v>0.5</v>
      </c>
      <c r="M12" s="173">
        <v>0.33</v>
      </c>
      <c r="N12" s="171">
        <v>0</v>
      </c>
      <c r="O12" s="170">
        <f t="shared" si="3"/>
        <v>0.375</v>
      </c>
      <c r="P12" s="1078">
        <v>0.5</v>
      </c>
      <c r="Q12" s="1050">
        <f t="shared" si="4"/>
        <v>0.5</v>
      </c>
      <c r="R12" s="1046">
        <v>1</v>
      </c>
      <c r="S12" s="173">
        <v>0</v>
      </c>
      <c r="T12" s="172">
        <f t="shared" si="5"/>
        <v>0.5</v>
      </c>
      <c r="U12" s="173">
        <v>0.5</v>
      </c>
      <c r="V12" s="173">
        <v>0</v>
      </c>
      <c r="W12" s="1042">
        <v>1</v>
      </c>
      <c r="X12" s="1050">
        <f t="shared" si="6"/>
        <v>0</v>
      </c>
      <c r="Y12" s="1046">
        <v>0</v>
      </c>
      <c r="Z12" s="693">
        <v>0</v>
      </c>
      <c r="AA12" s="228"/>
      <c r="AB12" s="228"/>
      <c r="AC12" s="228"/>
    </row>
    <row r="13" spans="1:29" ht="15">
      <c r="A13" s="1220"/>
      <c r="B13" s="175" t="s">
        <v>212</v>
      </c>
      <c r="C13" s="173">
        <v>0.5</v>
      </c>
      <c r="D13" s="176" t="s">
        <v>206</v>
      </c>
      <c r="E13" s="437">
        <v>567</v>
      </c>
      <c r="F13" s="445">
        <v>94.7</v>
      </c>
      <c r="G13" s="169">
        <f t="shared" si="0"/>
        <v>0.2336111111111111</v>
      </c>
      <c r="H13" s="170">
        <f t="shared" si="1"/>
        <v>9.2222222222222219E-2</v>
      </c>
      <c r="I13" s="171">
        <v>0</v>
      </c>
      <c r="J13" s="172">
        <f t="shared" si="2"/>
        <v>0.27666666666666667</v>
      </c>
      <c r="K13" s="173">
        <v>0</v>
      </c>
      <c r="L13" s="173">
        <v>0.5</v>
      </c>
      <c r="M13" s="173">
        <v>0.33</v>
      </c>
      <c r="N13" s="171">
        <v>0</v>
      </c>
      <c r="O13" s="170">
        <f t="shared" si="3"/>
        <v>0.375</v>
      </c>
      <c r="P13" s="1078">
        <v>0.5</v>
      </c>
      <c r="Q13" s="1050">
        <f t="shared" si="4"/>
        <v>0.5</v>
      </c>
      <c r="R13" s="1046">
        <v>1</v>
      </c>
      <c r="S13" s="173">
        <v>0</v>
      </c>
      <c r="T13" s="172">
        <f t="shared" si="5"/>
        <v>0.5</v>
      </c>
      <c r="U13" s="173">
        <v>0.5</v>
      </c>
      <c r="V13" s="173">
        <v>0</v>
      </c>
      <c r="W13" s="1042">
        <v>1</v>
      </c>
      <c r="X13" s="1050">
        <f t="shared" si="6"/>
        <v>0</v>
      </c>
      <c r="Y13" s="1046">
        <v>0</v>
      </c>
      <c r="Z13" s="693">
        <v>0</v>
      </c>
      <c r="AA13" s="228"/>
      <c r="AB13" s="228"/>
      <c r="AC13" s="228"/>
    </row>
    <row r="14" spans="1:29" ht="15">
      <c r="A14" s="1220"/>
      <c r="B14" s="167" t="s">
        <v>213</v>
      </c>
      <c r="C14" s="173">
        <v>0.5</v>
      </c>
      <c r="D14" s="443" t="s">
        <v>206</v>
      </c>
      <c r="E14" s="439">
        <v>2754</v>
      </c>
      <c r="F14" s="444">
        <v>74.3</v>
      </c>
      <c r="G14" s="169">
        <f t="shared" si="0"/>
        <v>0.34770833333333334</v>
      </c>
      <c r="H14" s="170">
        <f t="shared" si="1"/>
        <v>0.11166666666666668</v>
      </c>
      <c r="I14" s="171">
        <v>0</v>
      </c>
      <c r="J14" s="172">
        <f>(K14+M14)/2</f>
        <v>0.33500000000000002</v>
      </c>
      <c r="K14" s="173">
        <v>0</v>
      </c>
      <c r="L14" s="173" t="s">
        <v>44</v>
      </c>
      <c r="M14" s="173">
        <v>0.67</v>
      </c>
      <c r="N14" s="171">
        <v>0</v>
      </c>
      <c r="O14" s="170">
        <f t="shared" si="3"/>
        <v>0.58374999999999999</v>
      </c>
      <c r="P14" s="1078">
        <v>1</v>
      </c>
      <c r="Q14" s="1050">
        <f t="shared" si="4"/>
        <v>0.5</v>
      </c>
      <c r="R14" s="1046">
        <v>1</v>
      </c>
      <c r="S14" s="173">
        <v>0</v>
      </c>
      <c r="T14" s="172">
        <f t="shared" si="5"/>
        <v>0.5</v>
      </c>
      <c r="U14" s="173">
        <v>0.5</v>
      </c>
      <c r="V14" s="173">
        <v>0</v>
      </c>
      <c r="W14" s="1042">
        <v>1</v>
      </c>
      <c r="X14" s="1050">
        <f t="shared" si="6"/>
        <v>0.33500000000000002</v>
      </c>
      <c r="Y14" s="1046">
        <v>0</v>
      </c>
      <c r="Z14" s="693">
        <v>0.67</v>
      </c>
      <c r="AA14" s="228"/>
      <c r="AB14" s="228"/>
      <c r="AC14" s="228"/>
    </row>
    <row r="15" spans="1:29" ht="15">
      <c r="A15" s="1220"/>
      <c r="B15" s="175" t="s">
        <v>214</v>
      </c>
      <c r="C15" s="173">
        <v>1</v>
      </c>
      <c r="D15" s="176" t="s">
        <v>206</v>
      </c>
      <c r="E15" s="437">
        <v>686</v>
      </c>
      <c r="F15" s="445">
        <v>92.7</v>
      </c>
      <c r="G15" s="169">
        <f t="shared" si="0"/>
        <v>0.31479166666666669</v>
      </c>
      <c r="H15" s="170">
        <f t="shared" si="1"/>
        <v>0.12999999999999998</v>
      </c>
      <c r="I15" s="171">
        <v>0</v>
      </c>
      <c r="J15" s="172">
        <f>(K15+L15+M15)/3</f>
        <v>0.38999999999999996</v>
      </c>
      <c r="K15" s="173">
        <v>0</v>
      </c>
      <c r="L15" s="173">
        <v>0.5</v>
      </c>
      <c r="M15" s="173">
        <v>0.67</v>
      </c>
      <c r="N15" s="171">
        <v>0</v>
      </c>
      <c r="O15" s="170">
        <f t="shared" si="3"/>
        <v>0.49958333333333338</v>
      </c>
      <c r="P15" s="1078">
        <v>0.5</v>
      </c>
      <c r="Q15" s="1050">
        <f t="shared" si="4"/>
        <v>0.5</v>
      </c>
      <c r="R15" s="1046">
        <v>1</v>
      </c>
      <c r="S15" s="173">
        <v>0</v>
      </c>
      <c r="T15" s="172">
        <f t="shared" si="5"/>
        <v>0.83333333333333337</v>
      </c>
      <c r="U15" s="173">
        <v>0.5</v>
      </c>
      <c r="V15" s="173">
        <v>1</v>
      </c>
      <c r="W15" s="1042">
        <v>1</v>
      </c>
      <c r="X15" s="1050">
        <f t="shared" si="6"/>
        <v>0.16500000000000001</v>
      </c>
      <c r="Y15" s="1046">
        <v>0</v>
      </c>
      <c r="Z15" s="693">
        <v>0.33</v>
      </c>
      <c r="AA15" s="228"/>
      <c r="AB15" s="228"/>
      <c r="AC15" s="228"/>
    </row>
    <row r="16" spans="1:29" ht="15">
      <c r="A16" s="1220"/>
      <c r="B16" s="167" t="s">
        <v>215</v>
      </c>
      <c r="C16" s="173">
        <v>0.5</v>
      </c>
      <c r="D16" s="443" t="s">
        <v>206</v>
      </c>
      <c r="E16" s="439">
        <v>1779</v>
      </c>
      <c r="F16" s="444">
        <v>94.3</v>
      </c>
      <c r="G16" s="169">
        <f t="shared" si="0"/>
        <v>0.356875</v>
      </c>
      <c r="H16" s="170">
        <f t="shared" si="1"/>
        <v>0.12999999999999998</v>
      </c>
      <c r="I16" s="171">
        <v>0</v>
      </c>
      <c r="J16" s="172">
        <f t="shared" ref="J16:J22" si="7">(K16+L16+M16)/3</f>
        <v>0.38999999999999996</v>
      </c>
      <c r="K16" s="173">
        <v>0</v>
      </c>
      <c r="L16" s="173">
        <v>0.5</v>
      </c>
      <c r="M16" s="173">
        <v>0.67</v>
      </c>
      <c r="N16" s="171">
        <v>0</v>
      </c>
      <c r="O16" s="170">
        <f t="shared" si="3"/>
        <v>0.58374999999999999</v>
      </c>
      <c r="P16" s="1078">
        <v>1</v>
      </c>
      <c r="Q16" s="1050">
        <f t="shared" si="4"/>
        <v>0.5</v>
      </c>
      <c r="R16" s="1046">
        <v>1</v>
      </c>
      <c r="S16" s="173">
        <v>0</v>
      </c>
      <c r="T16" s="172">
        <f t="shared" si="5"/>
        <v>0.5</v>
      </c>
      <c r="U16" s="173">
        <v>0.5</v>
      </c>
      <c r="V16" s="173">
        <v>0</v>
      </c>
      <c r="W16" s="1042">
        <v>1</v>
      </c>
      <c r="X16" s="1050">
        <f t="shared" si="6"/>
        <v>0.33500000000000002</v>
      </c>
      <c r="Y16" s="1046">
        <v>0</v>
      </c>
      <c r="Z16" s="693">
        <v>0.67</v>
      </c>
      <c r="AA16" s="228"/>
      <c r="AB16" s="228"/>
      <c r="AC16" s="228"/>
    </row>
    <row r="17" spans="1:29" ht="15">
      <c r="A17" s="1220"/>
      <c r="B17" s="175" t="s">
        <v>216</v>
      </c>
      <c r="C17" s="173">
        <v>0.5</v>
      </c>
      <c r="D17" s="176" t="s">
        <v>206</v>
      </c>
      <c r="E17" s="437">
        <v>403</v>
      </c>
      <c r="F17" s="445">
        <v>95.1</v>
      </c>
      <c r="G17" s="169">
        <f t="shared" si="0"/>
        <v>0.2336111111111111</v>
      </c>
      <c r="H17" s="170">
        <f t="shared" si="1"/>
        <v>9.2222222222222219E-2</v>
      </c>
      <c r="I17" s="171">
        <v>0</v>
      </c>
      <c r="J17" s="172">
        <f t="shared" si="7"/>
        <v>0.27666666666666667</v>
      </c>
      <c r="K17" s="173">
        <v>0</v>
      </c>
      <c r="L17" s="173">
        <v>0.5</v>
      </c>
      <c r="M17" s="173">
        <v>0.33</v>
      </c>
      <c r="N17" s="171">
        <v>0</v>
      </c>
      <c r="O17" s="170">
        <f>(P17+Q17+T17+X17)/4</f>
        <v>0.375</v>
      </c>
      <c r="P17" s="1078">
        <v>0.5</v>
      </c>
      <c r="Q17" s="1050">
        <f t="shared" si="4"/>
        <v>0.5</v>
      </c>
      <c r="R17" s="1046">
        <v>1</v>
      </c>
      <c r="S17" s="173">
        <v>0</v>
      </c>
      <c r="T17" s="172">
        <f t="shared" si="5"/>
        <v>0.5</v>
      </c>
      <c r="U17" s="173">
        <v>0.5</v>
      </c>
      <c r="V17" s="173">
        <v>0</v>
      </c>
      <c r="W17" s="1042">
        <v>1</v>
      </c>
      <c r="X17" s="1050">
        <f t="shared" si="6"/>
        <v>0</v>
      </c>
      <c r="Y17" s="1046">
        <v>0</v>
      </c>
      <c r="Z17" s="693">
        <v>0</v>
      </c>
      <c r="AA17" s="228"/>
      <c r="AB17" s="228"/>
      <c r="AC17" s="228"/>
    </row>
    <row r="18" spans="1:29" ht="15">
      <c r="A18" s="1220"/>
      <c r="B18" s="167" t="s">
        <v>217</v>
      </c>
      <c r="C18" s="173">
        <v>0.5</v>
      </c>
      <c r="D18" s="443" t="s">
        <v>206</v>
      </c>
      <c r="E18" s="439">
        <v>1483</v>
      </c>
      <c r="F18" s="444">
        <v>97</v>
      </c>
      <c r="G18" s="169">
        <f t="shared" si="0"/>
        <v>0.25423611111111111</v>
      </c>
      <c r="H18" s="170">
        <f t="shared" si="1"/>
        <v>9.2222222222222219E-2</v>
      </c>
      <c r="I18" s="171">
        <v>0</v>
      </c>
      <c r="J18" s="172">
        <f t="shared" si="7"/>
        <v>0.27666666666666667</v>
      </c>
      <c r="K18" s="173">
        <v>0</v>
      </c>
      <c r="L18" s="173">
        <v>0.5</v>
      </c>
      <c r="M18" s="173">
        <v>0.33</v>
      </c>
      <c r="N18" s="171">
        <v>0</v>
      </c>
      <c r="O18" s="170">
        <f t="shared" si="3"/>
        <v>0.41625000000000001</v>
      </c>
      <c r="P18" s="1078">
        <v>0.5</v>
      </c>
      <c r="Q18" s="1050">
        <f t="shared" si="4"/>
        <v>0.5</v>
      </c>
      <c r="R18" s="1046">
        <v>1</v>
      </c>
      <c r="S18" s="173">
        <v>0</v>
      </c>
      <c r="T18" s="172">
        <f t="shared" si="5"/>
        <v>0.5</v>
      </c>
      <c r="U18" s="173">
        <v>0.5</v>
      </c>
      <c r="V18" s="173">
        <v>0</v>
      </c>
      <c r="W18" s="1042">
        <v>1</v>
      </c>
      <c r="X18" s="1050">
        <f t="shared" si="6"/>
        <v>0.16500000000000001</v>
      </c>
      <c r="Y18" s="1046">
        <v>0</v>
      </c>
      <c r="Z18" s="693">
        <v>0.33</v>
      </c>
      <c r="AA18" s="228"/>
      <c r="AB18" s="228"/>
      <c r="AC18" s="228"/>
    </row>
    <row r="19" spans="1:29" ht="15">
      <c r="A19" s="1220"/>
      <c r="B19" s="175" t="s">
        <v>218</v>
      </c>
      <c r="C19" s="173">
        <v>0.5</v>
      </c>
      <c r="D19" s="176" t="s">
        <v>206</v>
      </c>
      <c r="E19" s="437">
        <v>369</v>
      </c>
      <c r="F19" s="445">
        <v>94.5</v>
      </c>
      <c r="G19" s="169">
        <f t="shared" si="0"/>
        <v>0.2336111111111111</v>
      </c>
      <c r="H19" s="170">
        <f t="shared" si="1"/>
        <v>9.2222222222222219E-2</v>
      </c>
      <c r="I19" s="171">
        <v>0</v>
      </c>
      <c r="J19" s="172">
        <f t="shared" si="7"/>
        <v>0.27666666666666667</v>
      </c>
      <c r="K19" s="173">
        <v>0</v>
      </c>
      <c r="L19" s="173">
        <v>0.5</v>
      </c>
      <c r="M19" s="173">
        <v>0.33</v>
      </c>
      <c r="N19" s="171">
        <v>0</v>
      </c>
      <c r="O19" s="170">
        <f t="shared" si="3"/>
        <v>0.375</v>
      </c>
      <c r="P19" s="1078">
        <v>0.5</v>
      </c>
      <c r="Q19" s="1050">
        <f t="shared" si="4"/>
        <v>0.5</v>
      </c>
      <c r="R19" s="1046">
        <v>1</v>
      </c>
      <c r="S19" s="173">
        <v>0</v>
      </c>
      <c r="T19" s="172">
        <f t="shared" si="5"/>
        <v>0.5</v>
      </c>
      <c r="U19" s="173">
        <v>0.5</v>
      </c>
      <c r="V19" s="173">
        <v>0</v>
      </c>
      <c r="W19" s="1042">
        <v>1</v>
      </c>
      <c r="X19" s="1050">
        <f t="shared" si="6"/>
        <v>0</v>
      </c>
      <c r="Y19" s="1046">
        <v>0</v>
      </c>
      <c r="Z19" s="693">
        <v>0</v>
      </c>
      <c r="AA19" s="228"/>
      <c r="AB19" s="228"/>
      <c r="AC19" s="228"/>
    </row>
    <row r="20" spans="1:29" ht="15.75" thickBot="1">
      <c r="A20" s="1221"/>
      <c r="B20" s="1065" t="s">
        <v>219</v>
      </c>
      <c r="C20" s="1073">
        <v>0.5</v>
      </c>
      <c r="D20" s="1066" t="s">
        <v>206</v>
      </c>
      <c r="E20" s="1067">
        <v>442</v>
      </c>
      <c r="F20" s="1068">
        <v>96.6</v>
      </c>
      <c r="G20" s="1069">
        <f t="shared" si="0"/>
        <v>0.2754861111111111</v>
      </c>
      <c r="H20" s="1070">
        <f t="shared" si="1"/>
        <v>9.2222222222222219E-2</v>
      </c>
      <c r="I20" s="1071">
        <v>0</v>
      </c>
      <c r="J20" s="1072">
        <f t="shared" si="7"/>
        <v>0.27666666666666667</v>
      </c>
      <c r="K20" s="1073">
        <v>0</v>
      </c>
      <c r="L20" s="1073">
        <v>0.5</v>
      </c>
      <c r="M20" s="1073">
        <v>0.33</v>
      </c>
      <c r="N20" s="1071">
        <v>0</v>
      </c>
      <c r="O20" s="1070">
        <f t="shared" si="3"/>
        <v>0.45874999999999999</v>
      </c>
      <c r="P20" s="1079">
        <v>0.5</v>
      </c>
      <c r="Q20" s="1052">
        <f t="shared" si="4"/>
        <v>0.5</v>
      </c>
      <c r="R20" s="1075">
        <v>1</v>
      </c>
      <c r="S20" s="1073">
        <v>0</v>
      </c>
      <c r="T20" s="1072">
        <f t="shared" si="5"/>
        <v>0.5</v>
      </c>
      <c r="U20" s="1073">
        <v>0.5</v>
      </c>
      <c r="V20" s="1073">
        <v>0</v>
      </c>
      <c r="W20" s="1074">
        <v>1</v>
      </c>
      <c r="X20" s="1052">
        <f t="shared" si="6"/>
        <v>0.33500000000000002</v>
      </c>
      <c r="Y20" s="1075">
        <v>0</v>
      </c>
      <c r="Z20" s="1076">
        <v>0.67</v>
      </c>
      <c r="AA20" s="228"/>
      <c r="AB20" s="228"/>
      <c r="AC20" s="228"/>
    </row>
    <row r="21" spans="1:29" ht="15">
      <c r="A21" s="1216" t="s">
        <v>41</v>
      </c>
      <c r="B21" s="620" t="s">
        <v>220</v>
      </c>
      <c r="C21" s="602">
        <v>0.5</v>
      </c>
      <c r="D21" s="612" t="s">
        <v>221</v>
      </c>
      <c r="E21" s="596">
        <v>4872</v>
      </c>
      <c r="F21" s="597">
        <v>94.3</v>
      </c>
      <c r="G21" s="598">
        <f t="shared" si="0"/>
        <v>0.51833333333333331</v>
      </c>
      <c r="H21" s="599">
        <f>(I21+J21+N21)/3</f>
        <v>0.53666666666666663</v>
      </c>
      <c r="I21" s="600">
        <v>0</v>
      </c>
      <c r="J21" s="601">
        <f t="shared" si="7"/>
        <v>0.61</v>
      </c>
      <c r="K21" s="602">
        <v>1</v>
      </c>
      <c r="L21" s="602">
        <v>0.5</v>
      </c>
      <c r="M21" s="602">
        <v>0.33</v>
      </c>
      <c r="N21" s="600">
        <v>1</v>
      </c>
      <c r="O21" s="599">
        <f>(P21+Q21+T21+X21)/4</f>
        <v>0.5</v>
      </c>
      <c r="P21" s="1080">
        <v>1</v>
      </c>
      <c r="Q21" s="1051">
        <f t="shared" si="4"/>
        <v>0.5</v>
      </c>
      <c r="R21" s="1047">
        <v>1</v>
      </c>
      <c r="S21" s="602">
        <v>0</v>
      </c>
      <c r="T21" s="600">
        <f>(U21+V21+W21)/3</f>
        <v>0.5</v>
      </c>
      <c r="U21" s="602">
        <v>0.5</v>
      </c>
      <c r="V21" s="602">
        <v>0</v>
      </c>
      <c r="W21" s="1043">
        <v>1</v>
      </c>
      <c r="X21" s="1051">
        <f t="shared" si="6"/>
        <v>0</v>
      </c>
      <c r="Y21" s="1047">
        <v>0</v>
      </c>
      <c r="Z21" s="603">
        <v>0</v>
      </c>
      <c r="AA21" s="183"/>
      <c r="AB21" s="183"/>
      <c r="AC21" s="183"/>
    </row>
    <row r="22" spans="1:29" ht="15">
      <c r="A22" s="1217"/>
      <c r="B22" s="619" t="s">
        <v>222</v>
      </c>
      <c r="C22" s="402">
        <v>0.5</v>
      </c>
      <c r="D22" s="613" t="s">
        <v>221</v>
      </c>
      <c r="E22" s="184">
        <v>866</v>
      </c>
      <c r="F22" s="185">
        <v>97.1</v>
      </c>
      <c r="G22" s="180">
        <f t="shared" si="0"/>
        <v>0.55999999999999994</v>
      </c>
      <c r="H22" s="181">
        <f t="shared" ref="H22:H29" si="8">(I22+J22+N22)/3</f>
        <v>0.70333333333333325</v>
      </c>
      <c r="I22" s="182">
        <v>0.5</v>
      </c>
      <c r="J22" s="172">
        <f t="shared" si="7"/>
        <v>0.61</v>
      </c>
      <c r="K22" s="402">
        <v>1</v>
      </c>
      <c r="L22" s="402">
        <v>0.5</v>
      </c>
      <c r="M22" s="402">
        <v>0.33</v>
      </c>
      <c r="N22" s="182">
        <v>1</v>
      </c>
      <c r="O22" s="181">
        <f t="shared" ref="O22:O29" si="9">(P22+Q22+T22+X22)/4</f>
        <v>0.41666666666666663</v>
      </c>
      <c r="P22" s="1081">
        <v>0.5</v>
      </c>
      <c r="Q22" s="1050">
        <f t="shared" si="4"/>
        <v>0.5</v>
      </c>
      <c r="R22" s="1048">
        <v>1</v>
      </c>
      <c r="S22" s="402">
        <v>0</v>
      </c>
      <c r="T22" s="182">
        <f t="shared" ref="T22:T29" si="10">(U22+V22+W22)/3</f>
        <v>0.66666666666666663</v>
      </c>
      <c r="U22" s="402">
        <v>1</v>
      </c>
      <c r="V22" s="402">
        <v>0</v>
      </c>
      <c r="W22" s="1044">
        <v>1</v>
      </c>
      <c r="X22" s="1050">
        <f t="shared" si="6"/>
        <v>0</v>
      </c>
      <c r="Y22" s="1048">
        <v>0</v>
      </c>
      <c r="Z22" s="604">
        <v>0</v>
      </c>
      <c r="AA22" s="183"/>
      <c r="AB22" s="183"/>
      <c r="AC22" s="183"/>
    </row>
    <row r="23" spans="1:29" ht="15">
      <c r="A23" s="1217"/>
      <c r="B23" s="618" t="s">
        <v>223</v>
      </c>
      <c r="C23" s="402">
        <v>0.5</v>
      </c>
      <c r="D23" s="614" t="s">
        <v>221</v>
      </c>
      <c r="E23" s="178">
        <v>3523</v>
      </c>
      <c r="F23" s="179">
        <v>95.9</v>
      </c>
      <c r="G23" s="180">
        <f t="shared" si="0"/>
        <v>0.52083333333333326</v>
      </c>
      <c r="H23" s="181">
        <f>(I23+J23+N23)/3</f>
        <v>0.66666666666666663</v>
      </c>
      <c r="I23" s="182">
        <v>0.5</v>
      </c>
      <c r="J23" s="182">
        <f>(K23+M23)/2</f>
        <v>0.5</v>
      </c>
      <c r="K23" s="402">
        <v>1</v>
      </c>
      <c r="L23" s="402" t="s">
        <v>44</v>
      </c>
      <c r="M23" s="402">
        <v>0</v>
      </c>
      <c r="N23" s="182">
        <v>1</v>
      </c>
      <c r="O23" s="181">
        <f t="shared" si="9"/>
        <v>0.375</v>
      </c>
      <c r="P23" s="1081">
        <v>0.5</v>
      </c>
      <c r="Q23" s="1050">
        <f>(R23+S23)/2</f>
        <v>0.5</v>
      </c>
      <c r="R23" s="1048">
        <v>1</v>
      </c>
      <c r="S23" s="402">
        <v>0</v>
      </c>
      <c r="T23" s="182">
        <f t="shared" si="10"/>
        <v>0.5</v>
      </c>
      <c r="U23" s="402">
        <v>0.5</v>
      </c>
      <c r="V23" s="402">
        <v>0</v>
      </c>
      <c r="W23" s="1044">
        <v>1</v>
      </c>
      <c r="X23" s="1050">
        <f t="shared" si="6"/>
        <v>0</v>
      </c>
      <c r="Y23" s="1048">
        <v>0</v>
      </c>
      <c r="Z23" s="604">
        <v>0</v>
      </c>
      <c r="AA23" s="183"/>
      <c r="AB23" s="183"/>
      <c r="AC23" s="183"/>
    </row>
    <row r="24" spans="1:29" ht="15">
      <c r="A24" s="1217"/>
      <c r="B24" s="619" t="s">
        <v>224</v>
      </c>
      <c r="C24" s="402">
        <v>0.5</v>
      </c>
      <c r="D24" s="613" t="s">
        <v>221</v>
      </c>
      <c r="E24" s="184">
        <v>760</v>
      </c>
      <c r="F24" s="185">
        <v>98</v>
      </c>
      <c r="G24" s="180">
        <f>(H24+O24)/2</f>
        <v>0.54833333333333334</v>
      </c>
      <c r="H24" s="181">
        <f t="shared" si="8"/>
        <v>0.72166666666666668</v>
      </c>
      <c r="I24" s="182">
        <v>0.5</v>
      </c>
      <c r="J24" s="182">
        <f t="shared" ref="J24:J25" si="11">(K24+M24)/2</f>
        <v>0.66500000000000004</v>
      </c>
      <c r="K24" s="402">
        <v>1</v>
      </c>
      <c r="L24" s="402" t="s">
        <v>44</v>
      </c>
      <c r="M24" s="402">
        <v>0.33</v>
      </c>
      <c r="N24" s="182">
        <v>1</v>
      </c>
      <c r="O24" s="181">
        <f t="shared" si="9"/>
        <v>0.375</v>
      </c>
      <c r="P24" s="1081">
        <v>0.5</v>
      </c>
      <c r="Q24" s="1050">
        <f t="shared" si="4"/>
        <v>0.5</v>
      </c>
      <c r="R24" s="1048">
        <v>1</v>
      </c>
      <c r="S24" s="402">
        <v>0</v>
      </c>
      <c r="T24" s="182">
        <f t="shared" si="10"/>
        <v>0.5</v>
      </c>
      <c r="U24" s="402">
        <v>0.5</v>
      </c>
      <c r="V24" s="402">
        <v>0</v>
      </c>
      <c r="W24" s="1044">
        <v>1</v>
      </c>
      <c r="X24" s="1050">
        <f t="shared" si="6"/>
        <v>0</v>
      </c>
      <c r="Y24" s="1048">
        <v>0</v>
      </c>
      <c r="Z24" s="604">
        <v>0</v>
      </c>
      <c r="AA24" s="183"/>
      <c r="AB24" s="183"/>
      <c r="AC24" s="183"/>
    </row>
    <row r="25" spans="1:29" ht="15">
      <c r="A25" s="1217"/>
      <c r="B25" s="618" t="s">
        <v>225</v>
      </c>
      <c r="C25" s="402">
        <v>0.5</v>
      </c>
      <c r="D25" s="614" t="s">
        <v>221</v>
      </c>
      <c r="E25" s="178">
        <v>737</v>
      </c>
      <c r="F25" s="179">
        <v>91.2</v>
      </c>
      <c r="G25" s="180">
        <f t="shared" si="0"/>
        <v>0.60416666666666674</v>
      </c>
      <c r="H25" s="181">
        <f>(I25+J25+N25)/3</f>
        <v>0.83333333333333337</v>
      </c>
      <c r="I25" s="182">
        <v>1</v>
      </c>
      <c r="J25" s="182">
        <f t="shared" si="11"/>
        <v>0.5</v>
      </c>
      <c r="K25" s="402">
        <v>1</v>
      </c>
      <c r="L25" s="402" t="s">
        <v>44</v>
      </c>
      <c r="M25" s="402">
        <v>0</v>
      </c>
      <c r="N25" s="182">
        <v>1</v>
      </c>
      <c r="O25" s="181">
        <f>(P25+Q25+T25+X25)/4</f>
        <v>0.375</v>
      </c>
      <c r="P25" s="1081">
        <v>0.5</v>
      </c>
      <c r="Q25" s="1050">
        <f t="shared" si="4"/>
        <v>0.5</v>
      </c>
      <c r="R25" s="1048">
        <v>1</v>
      </c>
      <c r="S25" s="402">
        <v>0</v>
      </c>
      <c r="T25" s="182">
        <f>(U25+V25+W25)/3</f>
        <v>0.5</v>
      </c>
      <c r="U25" s="402">
        <v>0.5</v>
      </c>
      <c r="V25" s="402">
        <v>0</v>
      </c>
      <c r="W25" s="1044">
        <v>1</v>
      </c>
      <c r="X25" s="1050">
        <f t="shared" si="6"/>
        <v>0</v>
      </c>
      <c r="Y25" s="1048">
        <v>0</v>
      </c>
      <c r="Z25" s="604">
        <v>0</v>
      </c>
      <c r="AA25" s="183"/>
      <c r="AB25" s="183"/>
      <c r="AC25" s="183"/>
    </row>
    <row r="26" spans="1:29" ht="15">
      <c r="A26" s="1217"/>
      <c r="B26" s="619" t="s">
        <v>226</v>
      </c>
      <c r="C26" s="402">
        <v>0.5</v>
      </c>
      <c r="D26" s="613" t="s">
        <v>221</v>
      </c>
      <c r="E26" s="184">
        <v>2196</v>
      </c>
      <c r="F26" s="185">
        <v>96.7</v>
      </c>
      <c r="G26" s="180">
        <f t="shared" si="0"/>
        <v>0.53916666666666657</v>
      </c>
      <c r="H26" s="181">
        <f t="shared" si="8"/>
        <v>0.70333333333333325</v>
      </c>
      <c r="I26" s="182">
        <v>0.5</v>
      </c>
      <c r="J26" s="182">
        <f>(K26+L26+M26)/3</f>
        <v>0.61</v>
      </c>
      <c r="K26" s="402">
        <v>1</v>
      </c>
      <c r="L26" s="402">
        <v>0.5</v>
      </c>
      <c r="M26" s="402">
        <v>0.33</v>
      </c>
      <c r="N26" s="182">
        <v>1</v>
      </c>
      <c r="O26" s="181">
        <f t="shared" si="9"/>
        <v>0.375</v>
      </c>
      <c r="P26" s="1081">
        <v>0.5</v>
      </c>
      <c r="Q26" s="1050">
        <f t="shared" si="4"/>
        <v>0.5</v>
      </c>
      <c r="R26" s="1048">
        <v>1</v>
      </c>
      <c r="S26" s="402">
        <v>0</v>
      </c>
      <c r="T26" s="182">
        <f t="shared" si="10"/>
        <v>0.5</v>
      </c>
      <c r="U26" s="402">
        <v>0.5</v>
      </c>
      <c r="V26" s="402">
        <v>0</v>
      </c>
      <c r="W26" s="1044">
        <v>1</v>
      </c>
      <c r="X26" s="1050">
        <f t="shared" si="6"/>
        <v>0</v>
      </c>
      <c r="Y26" s="1048">
        <v>0</v>
      </c>
      <c r="Z26" s="604">
        <v>0</v>
      </c>
      <c r="AA26" s="183"/>
      <c r="AB26" s="183"/>
      <c r="AC26" s="183"/>
    </row>
    <row r="27" spans="1:29" ht="15">
      <c r="A27" s="1217"/>
      <c r="B27" s="618" t="s">
        <v>227</v>
      </c>
      <c r="C27" s="402">
        <v>0.5</v>
      </c>
      <c r="D27" s="614" t="s">
        <v>221</v>
      </c>
      <c r="E27" s="178">
        <v>1759</v>
      </c>
      <c r="F27" s="179">
        <v>98.6</v>
      </c>
      <c r="G27" s="180">
        <f t="shared" si="0"/>
        <v>0.58333333333333326</v>
      </c>
      <c r="H27" s="181">
        <f t="shared" si="8"/>
        <v>0.66666666666666663</v>
      </c>
      <c r="I27" s="182">
        <v>0.5</v>
      </c>
      <c r="J27" s="182">
        <f>(K27+M27)/2</f>
        <v>0.5</v>
      </c>
      <c r="K27" s="402">
        <v>1</v>
      </c>
      <c r="L27" s="402" t="s">
        <v>44</v>
      </c>
      <c r="M27" s="402">
        <v>0</v>
      </c>
      <c r="N27" s="182">
        <v>1</v>
      </c>
      <c r="O27" s="181">
        <f t="shared" si="9"/>
        <v>0.5</v>
      </c>
      <c r="P27" s="1081">
        <v>0.5</v>
      </c>
      <c r="Q27" s="1050">
        <f t="shared" si="4"/>
        <v>1</v>
      </c>
      <c r="R27" s="1048">
        <v>1</v>
      </c>
      <c r="S27" s="402">
        <v>1</v>
      </c>
      <c r="T27" s="182">
        <f t="shared" si="10"/>
        <v>0.5</v>
      </c>
      <c r="U27" s="402">
        <v>0.5</v>
      </c>
      <c r="V27" s="402">
        <v>0</v>
      </c>
      <c r="W27" s="1044">
        <v>1</v>
      </c>
      <c r="X27" s="1050">
        <f t="shared" si="6"/>
        <v>0</v>
      </c>
      <c r="Y27" s="1048">
        <v>0</v>
      </c>
      <c r="Z27" s="604">
        <v>0</v>
      </c>
      <c r="AA27" s="183"/>
      <c r="AB27" s="183"/>
      <c r="AC27" s="183"/>
    </row>
    <row r="28" spans="1:29" ht="15">
      <c r="A28" s="1217"/>
      <c r="B28" s="619" t="s">
        <v>228</v>
      </c>
      <c r="C28" s="402">
        <v>0.5</v>
      </c>
      <c r="D28" s="613" t="s">
        <v>221</v>
      </c>
      <c r="E28" s="184">
        <v>984</v>
      </c>
      <c r="F28" s="185">
        <v>94.9</v>
      </c>
      <c r="G28" s="180">
        <f t="shared" si="0"/>
        <v>0.42805555555555552</v>
      </c>
      <c r="H28" s="181">
        <f>(I28+J28+N28)/3</f>
        <v>0.4811111111111111</v>
      </c>
      <c r="I28" s="182">
        <v>0</v>
      </c>
      <c r="J28" s="182">
        <f>(K28+L28+M28)/3</f>
        <v>0.44333333333333336</v>
      </c>
      <c r="K28" s="402">
        <v>1</v>
      </c>
      <c r="L28" s="402">
        <v>0</v>
      </c>
      <c r="M28" s="402">
        <v>0.33</v>
      </c>
      <c r="N28" s="182">
        <v>1</v>
      </c>
      <c r="O28" s="181">
        <f t="shared" si="9"/>
        <v>0.375</v>
      </c>
      <c r="P28" s="1081">
        <v>0.5</v>
      </c>
      <c r="Q28" s="1050">
        <f t="shared" si="4"/>
        <v>0.5</v>
      </c>
      <c r="R28" s="1048">
        <v>1</v>
      </c>
      <c r="S28" s="402">
        <v>0</v>
      </c>
      <c r="T28" s="182">
        <f t="shared" si="10"/>
        <v>0.5</v>
      </c>
      <c r="U28" s="402">
        <v>0.5</v>
      </c>
      <c r="V28" s="402">
        <v>0</v>
      </c>
      <c r="W28" s="1044">
        <v>1</v>
      </c>
      <c r="X28" s="1050">
        <f t="shared" si="6"/>
        <v>0</v>
      </c>
      <c r="Y28" s="1048">
        <v>0</v>
      </c>
      <c r="Z28" s="604">
        <v>0</v>
      </c>
      <c r="AA28" s="183"/>
      <c r="AB28" s="183"/>
      <c r="AC28" s="183"/>
    </row>
    <row r="29" spans="1:29" ht="15.75" thickBot="1">
      <c r="A29" s="1218"/>
      <c r="B29" s="621" t="s">
        <v>229</v>
      </c>
      <c r="C29" s="610">
        <v>0.5</v>
      </c>
      <c r="D29" s="615" t="s">
        <v>221</v>
      </c>
      <c r="E29" s="605">
        <v>1444</v>
      </c>
      <c r="F29" s="606">
        <v>96.2</v>
      </c>
      <c r="G29" s="607">
        <f t="shared" si="0"/>
        <v>0.37944444444444442</v>
      </c>
      <c r="H29" s="608">
        <f t="shared" si="8"/>
        <v>0.42555555555555552</v>
      </c>
      <c r="I29" s="609">
        <v>0</v>
      </c>
      <c r="J29" s="609">
        <f>(K29+L29+M29)/3</f>
        <v>0.27666666666666667</v>
      </c>
      <c r="K29" s="610">
        <v>0</v>
      </c>
      <c r="L29" s="610">
        <v>0.5</v>
      </c>
      <c r="M29" s="610">
        <v>0.33</v>
      </c>
      <c r="N29" s="609">
        <v>1</v>
      </c>
      <c r="O29" s="608">
        <f t="shared" si="9"/>
        <v>0.33333333333333331</v>
      </c>
      <c r="P29" s="1082">
        <v>0.5</v>
      </c>
      <c r="Q29" s="1052">
        <f t="shared" si="4"/>
        <v>0.5</v>
      </c>
      <c r="R29" s="1049">
        <v>1</v>
      </c>
      <c r="S29" s="610">
        <v>0</v>
      </c>
      <c r="T29" s="609">
        <f t="shared" si="10"/>
        <v>0.33333333333333331</v>
      </c>
      <c r="U29" s="610">
        <v>0</v>
      </c>
      <c r="V29" s="610">
        <v>0</v>
      </c>
      <c r="W29" s="1045">
        <v>1</v>
      </c>
      <c r="X29" s="1052">
        <f t="shared" si="6"/>
        <v>0</v>
      </c>
      <c r="Y29" s="1049">
        <v>0</v>
      </c>
      <c r="Z29" s="611">
        <v>0</v>
      </c>
      <c r="AA29" s="183"/>
      <c r="AB29" s="183"/>
      <c r="AC29" s="183"/>
    </row>
    <row r="30" spans="1:29" ht="15">
      <c r="A30" s="1039"/>
      <c r="B30" s="617" t="s">
        <v>230</v>
      </c>
      <c r="C30" s="622">
        <f t="shared" ref="C30" si="12">AVERAGE(C7:C20)</f>
        <v>0.5357142857142857</v>
      </c>
      <c r="D30" s="595" t="s">
        <v>206</v>
      </c>
      <c r="E30" s="990">
        <f>AVERAGE(E7:E20)</f>
        <v>942</v>
      </c>
      <c r="F30" s="1162">
        <f t="shared" ref="F30:Z30" si="13">AVERAGE(F7:F20)</f>
        <v>94.199999999999974</v>
      </c>
      <c r="G30" s="622">
        <f t="shared" si="13"/>
        <v>0.2637748015873016</v>
      </c>
      <c r="H30" s="622">
        <f t="shared" si="13"/>
        <v>9.9007936507936503E-2</v>
      </c>
      <c r="I30" s="622">
        <f t="shared" si="13"/>
        <v>0</v>
      </c>
      <c r="J30" s="622">
        <f t="shared" si="13"/>
        <v>0.29702380952380958</v>
      </c>
      <c r="K30" s="622">
        <f t="shared" si="13"/>
        <v>0</v>
      </c>
      <c r="L30" s="595" t="s">
        <v>231</v>
      </c>
      <c r="M30" s="622">
        <f t="shared" si="13"/>
        <v>0.40285714285714291</v>
      </c>
      <c r="N30" s="622">
        <f t="shared" si="13"/>
        <v>0</v>
      </c>
      <c r="O30" s="622">
        <f t="shared" si="13"/>
        <v>0.42854166666666665</v>
      </c>
      <c r="P30" s="622">
        <f t="shared" si="13"/>
        <v>0.5714285714285714</v>
      </c>
      <c r="Q30" s="622">
        <f t="shared" si="13"/>
        <v>0.5</v>
      </c>
      <c r="R30" s="622">
        <f t="shared" si="13"/>
        <v>1</v>
      </c>
      <c r="S30" s="622">
        <f t="shared" si="13"/>
        <v>0</v>
      </c>
      <c r="T30" s="622">
        <f t="shared" si="13"/>
        <v>0.52380952380952384</v>
      </c>
      <c r="U30" s="622">
        <f t="shared" si="13"/>
        <v>0.5</v>
      </c>
      <c r="V30" s="622">
        <f t="shared" si="13"/>
        <v>7.1428571428571425E-2</v>
      </c>
      <c r="W30" s="622">
        <f t="shared" si="13"/>
        <v>1</v>
      </c>
      <c r="X30" s="622">
        <f t="shared" si="13"/>
        <v>0.11892857142857143</v>
      </c>
      <c r="Y30" s="622">
        <f t="shared" si="13"/>
        <v>0</v>
      </c>
      <c r="Z30" s="622">
        <f t="shared" si="13"/>
        <v>0.23785714285714285</v>
      </c>
      <c r="AA30" s="183"/>
      <c r="AB30" s="183"/>
      <c r="AC30" s="183"/>
    </row>
    <row r="31" spans="1:29" ht="15">
      <c r="A31" s="1039"/>
      <c r="B31" s="186" t="s">
        <v>232</v>
      </c>
      <c r="C31" s="188" t="e">
        <f>SUMPRODUCT(C7:C20,#REF!)/SUM(#REF!)</f>
        <v>#REF!</v>
      </c>
      <c r="D31" s="188" t="s">
        <v>206</v>
      </c>
      <c r="E31" s="187" t="s">
        <v>58</v>
      </c>
      <c r="F31" s="1163">
        <f>SUMPRODUCT(F7:F20,E7:E20)/SUM(E7:E20)</f>
        <v>91.255186533211997</v>
      </c>
      <c r="G31" s="188">
        <f>SUMPRODUCT(G7:G20,E7:E20)/SUM(E7:E20)</f>
        <v>0.28508551545175748</v>
      </c>
      <c r="H31" s="188">
        <f>SUMPRODUCT(H7:H20,E7:E20)/SUM(E7:E20)</f>
        <v>0.10334386479290936</v>
      </c>
      <c r="I31" s="188">
        <f>SUMPRODUCT(I7:I20,E7:E20)/SUM(E7:E20)</f>
        <v>0</v>
      </c>
      <c r="J31" s="188">
        <f>SUMPRODUCT(J7:J20,E7:E20)/SUM(E7:E20)</f>
        <v>0.31003159437872818</v>
      </c>
      <c r="K31" s="188">
        <f>SUMPRODUCT(K7:K20,E7:E20)/SUM(E7:E20)</f>
        <v>0</v>
      </c>
      <c r="L31" s="188" t="s">
        <v>231</v>
      </c>
      <c r="M31" s="188">
        <f>SUMPRODUCT(M7:M20,E7:E20)/SUM(E7:E20)</f>
        <v>0.46455110706703068</v>
      </c>
      <c r="N31" s="188">
        <f>SUMPRODUCT(N7:N20,E7:E20)/SUM(E7:E20)</f>
        <v>0</v>
      </c>
      <c r="O31" s="188">
        <f>SUMPRODUCT(O7:O20,E7:E20)/SUM(E7:E20)</f>
        <v>0.4668271661106056</v>
      </c>
      <c r="P31" s="188">
        <f>SUMPRODUCT(P7:P20,E7:E20)/SUM(E7:E20)</f>
        <v>0.67186078252957238</v>
      </c>
      <c r="Q31" s="188">
        <f>SUMPRODUCT(Q7:Q20,E7:E20)/SUM(E7:E20)</f>
        <v>0.5</v>
      </c>
      <c r="R31" s="188">
        <f>SUMPRODUCT(R7:R20,E7:E20)/SUM(E7:E20)</f>
        <v>1</v>
      </c>
      <c r="S31" s="188">
        <f>SUMPRODUCT(S7:S20,E7:E20)/SUM(E7:E20)</f>
        <v>0</v>
      </c>
      <c r="T31" s="188">
        <f>SUMPRODUCT(T7:T20,E7:E20)/SUM(E7:E20)</f>
        <v>0.51733899504600145</v>
      </c>
      <c r="U31" s="188">
        <f>SUMPRODUCT(U7:U20,E7:E20)/SUM(E7:E20)</f>
        <v>0.5</v>
      </c>
      <c r="V31" s="188">
        <f>SUMPRODUCT(V7:V20,E7:E20)/SUM(E7:E20)</f>
        <v>5.2016985138004249E-2</v>
      </c>
      <c r="W31" s="188">
        <f>SUMPRODUCT(W7:W20,E7:E20)/SUM(E7:E20)</f>
        <v>1</v>
      </c>
      <c r="X31" s="188">
        <f>SUMPRODUCT(X7:X20,E7:E20)/SUM(E7:E20)</f>
        <v>0.1781088868668487</v>
      </c>
      <c r="Y31" s="188">
        <f>SUMPRODUCT(Y7:Y20,E7:E20)/SUM(E7:E20)</f>
        <v>0</v>
      </c>
      <c r="Z31" s="188">
        <f>SUMPRODUCT(Z7:Z20,E7:E20)/SUM(E7:E20)</f>
        <v>0.3562177737336974</v>
      </c>
      <c r="AA31" s="183"/>
      <c r="AB31" s="183"/>
      <c r="AC31" s="183"/>
    </row>
    <row r="32" spans="1:29" ht="15">
      <c r="A32" s="1039"/>
      <c r="B32" s="189" t="s">
        <v>233</v>
      </c>
      <c r="C32" s="190">
        <f t="shared" ref="C32" si="14">AVERAGE(C21:C29)</f>
        <v>0.5</v>
      </c>
      <c r="D32" s="190" t="s">
        <v>221</v>
      </c>
      <c r="E32" s="191">
        <f>AVERAGE(E21:E29)</f>
        <v>1904.5555555555557</v>
      </c>
      <c r="F32" s="1164">
        <f>AVERAGE(F21:F29)</f>
        <v>95.87777777777778</v>
      </c>
      <c r="G32" s="190">
        <f t="shared" ref="G32:Z32" si="15">AVERAGE(G21:G29)</f>
        <v>0.52018518518518519</v>
      </c>
      <c r="H32" s="190">
        <f t="shared" si="15"/>
        <v>0.6375925925925926</v>
      </c>
      <c r="I32" s="190">
        <f t="shared" si="15"/>
        <v>0.3888888888888889</v>
      </c>
      <c r="J32" s="190">
        <f t="shared" si="15"/>
        <v>0.52388888888888874</v>
      </c>
      <c r="K32" s="190">
        <f t="shared" si="15"/>
        <v>0.88888888888888884</v>
      </c>
      <c r="L32" s="190" t="s">
        <v>234</v>
      </c>
      <c r="M32" s="190">
        <f t="shared" si="15"/>
        <v>0.22000000000000003</v>
      </c>
      <c r="N32" s="190">
        <f t="shared" si="15"/>
        <v>1</v>
      </c>
      <c r="O32" s="190">
        <f t="shared" si="15"/>
        <v>0.40277777777777779</v>
      </c>
      <c r="P32" s="190">
        <f t="shared" si="15"/>
        <v>0.55555555555555558</v>
      </c>
      <c r="Q32" s="190">
        <f t="shared" si="15"/>
        <v>0.55555555555555558</v>
      </c>
      <c r="R32" s="190">
        <f t="shared" si="15"/>
        <v>1</v>
      </c>
      <c r="S32" s="190">
        <f t="shared" si="15"/>
        <v>0.1111111111111111</v>
      </c>
      <c r="T32" s="190">
        <f t="shared" si="15"/>
        <v>0.49999999999999989</v>
      </c>
      <c r="U32" s="190">
        <f t="shared" si="15"/>
        <v>0.5</v>
      </c>
      <c r="V32" s="190">
        <f t="shared" si="15"/>
        <v>0</v>
      </c>
      <c r="W32" s="190">
        <f t="shared" si="15"/>
        <v>1</v>
      </c>
      <c r="X32" s="190">
        <f t="shared" si="15"/>
        <v>0</v>
      </c>
      <c r="Y32" s="190">
        <f t="shared" si="15"/>
        <v>0</v>
      </c>
      <c r="Z32" s="190">
        <f t="shared" si="15"/>
        <v>0</v>
      </c>
      <c r="AA32" s="183"/>
      <c r="AB32" s="183"/>
      <c r="AC32" s="183"/>
    </row>
    <row r="33" spans="1:29" ht="30">
      <c r="A33" s="1039"/>
      <c r="B33" s="189" t="s">
        <v>235</v>
      </c>
      <c r="C33" s="190" t="e">
        <f>SUMPRODUCT(C21:C29,#REF!)/SUM(#REF!)</f>
        <v>#REF!</v>
      </c>
      <c r="D33" s="190" t="s">
        <v>221</v>
      </c>
      <c r="E33" s="191" t="s">
        <v>58</v>
      </c>
      <c r="F33" s="192">
        <f>SUMPRODUCT(F21:F29,E21:E29)/SUM(E21:E29)</f>
        <v>95.744314800770084</v>
      </c>
      <c r="G33" s="190">
        <f>SUMPRODUCT(G21:G29,E21:E29)/SUM(E21:E29)</f>
        <v>0.51842936688511621</v>
      </c>
      <c r="H33" s="190">
        <f>SUMPRODUCT(H21:H29,E21:E29)/SUM(E21:E29)</f>
        <v>0.61490746682742481</v>
      </c>
      <c r="I33" s="190">
        <f>SUMPRODUCT(I21:I29,E21:E29)/SUM(E21:E29)</f>
        <v>0.30855842716294263</v>
      </c>
      <c r="J33" s="190">
        <f>SUMPRODUCT(J21:J29,E21:E29)/SUM(E21:E29)</f>
        <v>0.53616397331933174</v>
      </c>
      <c r="K33" s="190">
        <f>SUMPRODUCT(K21:K29,E21:E29)/SUM(E21:E29)</f>
        <v>0.91575754040021007</v>
      </c>
      <c r="L33" s="1169" t="s">
        <v>236</v>
      </c>
      <c r="M33" s="190">
        <f>SUMPRODUCT(M21:M29,E21:E29)/SUM(E21:E29)</f>
        <v>0.21412169651712273</v>
      </c>
      <c r="N33" s="190">
        <f>SUMPRODUCT(N21:N29,E21:E29)/SUM(E21:E29)</f>
        <v>1</v>
      </c>
      <c r="O33" s="190">
        <f>SUMPRODUCT(O21:O29,E21:E29)/SUM(E21:E29)</f>
        <v>0.42195126694280771</v>
      </c>
      <c r="P33" s="190">
        <f>SUMPRODUCT(P21:P29,E21:E29)/SUM(E21:E29)</f>
        <v>0.6421153958345488</v>
      </c>
      <c r="Q33" s="190">
        <f>SUMPRODUCT(Q21:Q29,E21:E29)/SUM(E21:E29)</f>
        <v>0.55130972522023214</v>
      </c>
      <c r="R33" s="190">
        <f>SUMPRODUCT(R21:R29,E21:E29)/SUM(E21:E29)</f>
        <v>1</v>
      </c>
      <c r="S33" s="190">
        <f>SUMPRODUCT(S21:S29,E21:E29)/SUM(E21:E29)</f>
        <v>0.10261945044046439</v>
      </c>
      <c r="T33" s="190">
        <f>SUMPRODUCT(T21:T29,E21:E29)/SUM(E21:E29)</f>
        <v>0.4943799467164498</v>
      </c>
      <c r="U33" s="190">
        <f>SUMPRODUCT(U21:U29,E21:E29)/SUM(E21:E29)</f>
        <v>0.48313984014934952</v>
      </c>
      <c r="V33" s="190">
        <f>SUMPRODUCT(V21:V29,E21:E29)/SUM(E21:E29)</f>
        <v>0</v>
      </c>
      <c r="W33" s="190">
        <f>SUMPRODUCT(W21:W29,E21:E29)/SUM(E21:E29)</f>
        <v>1</v>
      </c>
      <c r="X33" s="190">
        <f>SUMPRODUCT(X21:X29,E21:E29)/SUM(E21:E29)</f>
        <v>0</v>
      </c>
      <c r="Y33" s="190">
        <f>SUMPRODUCT(Y21:Y29,E21:E29)/SUM(E21:E29)</f>
        <v>0</v>
      </c>
      <c r="Z33" s="190">
        <f>SUMPRODUCT(Z21:Z29,E21:E29)/SUM(E21:E29)</f>
        <v>0</v>
      </c>
      <c r="AA33" s="183"/>
      <c r="AB33" s="183"/>
      <c r="AC33" s="183"/>
    </row>
    <row r="34" spans="1:29" ht="15">
      <c r="A34" s="1040"/>
      <c r="B34" s="193" t="s">
        <v>237</v>
      </c>
      <c r="C34" s="151">
        <f t="shared" ref="C34" si="16">AVERAGE(C7:C29)</f>
        <v>0.52173913043478259</v>
      </c>
      <c r="D34" s="147" t="s">
        <v>238</v>
      </c>
      <c r="E34" s="1174">
        <f>AVERAGE(E7:E29)</f>
        <v>1318.6521739130435</v>
      </c>
      <c r="F34" s="149">
        <f>AVERAGE(F7:F29)</f>
        <v>94.8565217391304</v>
      </c>
      <c r="G34" s="151">
        <f>AVERAGE(G7:G29)</f>
        <v>0.36410929951690824</v>
      </c>
      <c r="H34" s="151">
        <f t="shared" ref="H34:Y34" si="17">AVERAGE(H7:H29)</f>
        <v>0.30975845410628017</v>
      </c>
      <c r="I34" s="151">
        <f t="shared" si="17"/>
        <v>0.15217391304347827</v>
      </c>
      <c r="J34" s="151">
        <f t="shared" si="17"/>
        <v>0.38579710144927548</v>
      </c>
      <c r="K34" s="151">
        <f t="shared" si="17"/>
        <v>0.34782608695652173</v>
      </c>
      <c r="L34" s="151" t="s">
        <v>239</v>
      </c>
      <c r="M34" s="151">
        <f t="shared" si="17"/>
        <v>0.33130434782608698</v>
      </c>
      <c r="N34" s="151">
        <f t="shared" si="17"/>
        <v>0.39130434782608697</v>
      </c>
      <c r="O34" s="151">
        <f t="shared" si="17"/>
        <v>0.41846014492753625</v>
      </c>
      <c r="P34" s="151">
        <f t="shared" si="17"/>
        <v>0.56521739130434778</v>
      </c>
      <c r="Q34" s="151">
        <f t="shared" si="17"/>
        <v>0.52173913043478259</v>
      </c>
      <c r="R34" s="151">
        <f t="shared" si="17"/>
        <v>1</v>
      </c>
      <c r="S34" s="151">
        <f t="shared" si="17"/>
        <v>4.3478260869565216E-2</v>
      </c>
      <c r="T34" s="151">
        <f t="shared" si="17"/>
        <v>0.51449275362318847</v>
      </c>
      <c r="U34" s="151">
        <f t="shared" si="17"/>
        <v>0.5</v>
      </c>
      <c r="V34" s="151">
        <f t="shared" si="17"/>
        <v>4.3478260869565216E-2</v>
      </c>
      <c r="W34" s="151">
        <f t="shared" si="17"/>
        <v>1</v>
      </c>
      <c r="X34" s="151">
        <f t="shared" si="17"/>
        <v>7.2391304347826091E-2</v>
      </c>
      <c r="Y34" s="151">
        <f t="shared" si="17"/>
        <v>0</v>
      </c>
      <c r="Z34" s="151">
        <f>AVERAGE(Z7:Z29)</f>
        <v>0.14478260869565218</v>
      </c>
      <c r="AA34" s="183"/>
      <c r="AB34" s="183"/>
      <c r="AC34" s="183"/>
    </row>
    <row r="35" spans="1:29" ht="15.75" thickBot="1">
      <c r="A35" s="1040"/>
      <c r="B35" s="194" t="s">
        <v>240</v>
      </c>
      <c r="C35" s="221" t="e">
        <f>SUMPRODUCT(C7:C29,#REF!)/SUM(#REF!)</f>
        <v>#REF!</v>
      </c>
      <c r="D35" s="154" t="s">
        <v>238</v>
      </c>
      <c r="E35" s="155" t="s">
        <v>58</v>
      </c>
      <c r="F35" s="220">
        <f>SUMPRODUCT(F7:F29,E7:E29)/SUM(E7:E29)</f>
        <v>93.79230109795904</v>
      </c>
      <c r="G35" s="221">
        <f>SUMPRODUCT(G7:G29,E7:E29)/SUM(E7:E29)</f>
        <v>0.41696414506101609</v>
      </c>
      <c r="H35" s="221">
        <f>SUMPRODUCT(H7:H29,E7:E29)/SUM(E7:E29)</f>
        <v>0.39246357538256371</v>
      </c>
      <c r="I35" s="221">
        <f>SUMPRODUCT(I7:I29,E7:E29)/SUM(E7:E29)</f>
        <v>0.17438754986976163</v>
      </c>
      <c r="J35" s="221">
        <f>SUMPRODUCT(J7:J29,E7:E29)/SUM(E7:E29)</f>
        <v>0.4378345258113796</v>
      </c>
      <c r="K35" s="221">
        <f>SUMPRODUCT(K7:K29,E7:E29)/SUM(E7:E29)</f>
        <v>0.51755745326255398</v>
      </c>
      <c r="L35" s="1041" t="s">
        <v>241</v>
      </c>
      <c r="M35" s="221">
        <f>SUMPRODUCT(M7:M29,E7:E29)/SUM(E7:E29)</f>
        <v>0.32301625506940551</v>
      </c>
      <c r="N35" s="221">
        <f>SUMPRODUCT(N7:N29,E7:E29)/SUM(E7:E29)</f>
        <v>0.56516865046655018</v>
      </c>
      <c r="O35" s="221">
        <f>SUMPRODUCT(O7:O29,E7:E29)/SUM(E7:E29)</f>
        <v>0.4414647147394683</v>
      </c>
      <c r="P35" s="221">
        <f>SUMPRODUCT(P7:P29,E7:E29)/SUM(E7:E29)</f>
        <v>0.65504962247354015</v>
      </c>
      <c r="Q35" s="221">
        <f>SUMPRODUCT(Q7:Q29,E7:E29)/SUM(E7:E29)</f>
        <v>0.52899864815852815</v>
      </c>
      <c r="R35" s="221">
        <f>SUMPRODUCT(R7:R29,E7:E29)/SUM(E7:E29)</f>
        <v>1</v>
      </c>
      <c r="S35" s="221">
        <f>SUMPRODUCT(S7:S29,E7:E29)/SUM(E7:E29)</f>
        <v>5.7997296317056281E-2</v>
      </c>
      <c r="T35" s="221">
        <f>SUMPRODUCT(T7:T29,E7:E29)/SUM(E7:E29)</f>
        <v>0.50436326068559256</v>
      </c>
      <c r="U35" s="221">
        <f>SUMPRODUCT(U7:U29,E7:E29)/SUM(E7:E29)</f>
        <v>0.49047116621055753</v>
      </c>
      <c r="V35" s="221">
        <f>SUMPRODUCT(V7:V29,E7:E29)/SUM(E7:E29)</f>
        <v>2.261861584621979E-2</v>
      </c>
      <c r="W35" s="221">
        <f>SUMPRODUCT(W7:W29,E7:E29)/SUM(E7:E29)</f>
        <v>1</v>
      </c>
      <c r="X35" s="221">
        <f>SUMPRODUCT(X7:X29,E7:E29)/SUM(E7:E29)</f>
        <v>7.7447327640212352E-2</v>
      </c>
      <c r="Y35" s="221">
        <f>SUMPRODUCT(Y7:Y29,E7:E29)/SUM(E7:E29)</f>
        <v>0</v>
      </c>
      <c r="Z35" s="221">
        <f>SUMPRODUCT(Z7:Z29,E7:E29)/SUM(E7:E29)</f>
        <v>0.1548946552804247</v>
      </c>
      <c r="AA35" s="183"/>
      <c r="AB35" s="183"/>
      <c r="AC35" s="183"/>
    </row>
    <row r="36" spans="1:29" ht="16.5" thickTop="1" thickBot="1">
      <c r="A36" s="1040"/>
      <c r="B36" s="183"/>
      <c r="C36" s="183"/>
      <c r="D36" s="183"/>
      <c r="E36" s="183"/>
      <c r="F36" s="183"/>
      <c r="G36" s="183"/>
      <c r="H36" s="183"/>
      <c r="I36" s="183"/>
      <c r="J36" s="183"/>
      <c r="K36" s="183"/>
      <c r="L36" s="183"/>
      <c r="M36" s="183"/>
      <c r="N36" s="183"/>
      <c r="O36" s="183"/>
      <c r="P36" s="183"/>
      <c r="Q36" s="183"/>
      <c r="R36" s="183"/>
      <c r="S36" s="183"/>
      <c r="T36" s="183"/>
      <c r="U36" s="183"/>
      <c r="V36" s="183"/>
      <c r="W36" s="183"/>
      <c r="X36" s="183"/>
      <c r="Y36" s="183"/>
      <c r="Z36" s="183"/>
      <c r="AA36" s="183"/>
      <c r="AB36" s="183"/>
      <c r="AC36" s="183"/>
    </row>
    <row r="37" spans="1:29" ht="15">
      <c r="A37" s="1040"/>
      <c r="B37" s="183"/>
      <c r="C37" s="183"/>
      <c r="D37" s="183"/>
      <c r="E37" s="183"/>
      <c r="F37" s="183"/>
      <c r="G37" s="183"/>
      <c r="H37" s="183"/>
      <c r="I37" s="183"/>
      <c r="J37" s="183"/>
      <c r="K37" s="183"/>
      <c r="L37" s="195" t="s">
        <v>242</v>
      </c>
      <c r="M37" s="196"/>
      <c r="N37" s="196"/>
      <c r="O37" s="196"/>
      <c r="P37" s="183"/>
      <c r="Q37" s="183"/>
      <c r="R37" s="183"/>
      <c r="S37" s="183"/>
      <c r="T37" s="183"/>
      <c r="U37" s="183"/>
      <c r="V37" s="183"/>
      <c r="W37" s="183"/>
      <c r="X37" s="183"/>
      <c r="Y37" s="183"/>
      <c r="Z37" s="183"/>
      <c r="AA37" s="183"/>
      <c r="AB37" s="183"/>
      <c r="AC37" s="183"/>
    </row>
    <row r="38" spans="1:29" ht="15">
      <c r="A38" s="1040"/>
      <c r="B38" s="183"/>
      <c r="C38" s="183"/>
      <c r="D38" s="57" t="s">
        <v>63</v>
      </c>
      <c r="E38" s="94">
        <f>SUM(E7:E29)</f>
        <v>30329</v>
      </c>
      <c r="F38" s="183"/>
      <c r="G38" s="183"/>
      <c r="H38" s="183"/>
      <c r="I38" s="183"/>
      <c r="J38" s="183"/>
      <c r="K38" s="183"/>
      <c r="L38" s="183"/>
      <c r="M38" s="183"/>
      <c r="N38" s="183"/>
      <c r="O38" s="183"/>
      <c r="P38" s="183"/>
      <c r="Q38" s="183"/>
      <c r="R38" s="183"/>
      <c r="S38" s="183"/>
      <c r="T38" s="183"/>
      <c r="U38" s="183"/>
      <c r="V38" s="183"/>
      <c r="W38" s="183"/>
      <c r="X38" s="183"/>
      <c r="Y38" s="183"/>
      <c r="Z38" s="183"/>
      <c r="AA38" s="183"/>
      <c r="AB38" s="183"/>
      <c r="AC38" s="183"/>
    </row>
    <row r="39" spans="1:29" ht="15">
      <c r="A39" s="1040"/>
      <c r="B39" s="183"/>
      <c r="C39" s="183"/>
      <c r="D39" s="57" t="s">
        <v>64</v>
      </c>
      <c r="E39" s="57">
        <v>0</v>
      </c>
      <c r="F39" s="183"/>
      <c r="G39" s="183"/>
      <c r="H39" s="183"/>
      <c r="I39" s="183"/>
      <c r="J39" s="183"/>
      <c r="K39" s="183"/>
      <c r="L39" s="183"/>
      <c r="M39" s="183"/>
      <c r="N39" s="183"/>
      <c r="O39" s="183"/>
      <c r="P39" s="183"/>
      <c r="Q39" s="183"/>
      <c r="R39" s="183"/>
      <c r="S39" s="183"/>
      <c r="T39" s="183"/>
      <c r="U39" s="183"/>
      <c r="V39" s="183"/>
      <c r="W39" s="183"/>
      <c r="X39" s="183"/>
      <c r="Y39" s="183"/>
      <c r="Z39" s="183"/>
      <c r="AA39" s="183"/>
      <c r="AB39" s="183"/>
      <c r="AC39" s="183"/>
    </row>
    <row r="40" spans="1:29" ht="15">
      <c r="A40" s="1040"/>
      <c r="B40" s="183"/>
      <c r="C40" s="183"/>
      <c r="D40" s="183"/>
      <c r="E40" s="183"/>
      <c r="F40" s="183"/>
      <c r="G40" s="183"/>
      <c r="H40" s="183"/>
      <c r="I40" s="183"/>
      <c r="J40" s="183"/>
      <c r="K40" s="183"/>
      <c r="L40" s="183"/>
      <c r="M40" s="183"/>
      <c r="N40" s="183"/>
      <c r="O40" s="183"/>
      <c r="P40" s="183"/>
      <c r="Q40" s="183"/>
      <c r="R40" s="183"/>
      <c r="S40" s="183"/>
      <c r="T40" s="183"/>
      <c r="U40" s="183"/>
      <c r="V40" s="183"/>
      <c r="W40" s="183"/>
      <c r="X40" s="183"/>
      <c r="Y40" s="183"/>
      <c r="Z40" s="183"/>
      <c r="AA40" s="183"/>
      <c r="AB40" s="183"/>
      <c r="AC40" s="183"/>
    </row>
    <row r="41" spans="1:29" ht="15">
      <c r="A41" s="1040"/>
      <c r="B41" s="183"/>
      <c r="C41" s="183"/>
      <c r="D41" s="183"/>
      <c r="E41" s="183"/>
      <c r="F41" s="183"/>
      <c r="G41" s="183"/>
      <c r="H41" s="183"/>
      <c r="I41" s="183"/>
      <c r="J41" s="183"/>
      <c r="K41" s="183"/>
      <c r="L41" s="183"/>
      <c r="M41" s="183"/>
      <c r="N41" s="183"/>
      <c r="O41" s="183"/>
      <c r="P41" s="183"/>
      <c r="Q41" s="183"/>
      <c r="R41" s="183"/>
      <c r="S41" s="183"/>
      <c r="T41" s="183"/>
      <c r="U41" s="183"/>
      <c r="V41" s="183"/>
      <c r="W41" s="183"/>
      <c r="X41" s="183"/>
      <c r="Y41" s="183"/>
      <c r="Z41" s="183"/>
      <c r="AA41" s="183"/>
      <c r="AB41" s="183"/>
      <c r="AC41" s="183"/>
    </row>
    <row r="42" spans="1:29" ht="15">
      <c r="A42" s="1040"/>
      <c r="B42" s="183"/>
      <c r="D42" s="183"/>
      <c r="E42" s="183"/>
      <c r="F42" s="183"/>
      <c r="G42" s="183"/>
      <c r="H42" s="183"/>
      <c r="I42" s="183"/>
      <c r="J42" s="183"/>
      <c r="K42" s="183"/>
      <c r="L42" s="183"/>
      <c r="M42" s="183"/>
      <c r="N42" s="183"/>
      <c r="O42" s="183"/>
      <c r="P42" s="183"/>
      <c r="Q42" s="183"/>
      <c r="R42" s="183"/>
      <c r="S42" s="183"/>
      <c r="T42" s="183"/>
    </row>
    <row r="43" spans="1:29" ht="15">
      <c r="A43" s="1040"/>
      <c r="B43" s="183"/>
      <c r="D43" s="183"/>
      <c r="E43" s="183"/>
      <c r="F43" s="183"/>
      <c r="G43" s="183"/>
      <c r="H43" s="183"/>
      <c r="I43" s="183"/>
      <c r="J43" s="183"/>
      <c r="K43" s="183"/>
      <c r="L43" s="183"/>
      <c r="M43" s="183"/>
      <c r="N43" s="183"/>
      <c r="O43" s="183"/>
      <c r="P43" s="183"/>
      <c r="Q43" s="183"/>
      <c r="R43" s="183"/>
      <c r="S43" s="183"/>
      <c r="T43" s="183"/>
    </row>
    <row r="44" spans="1:29" ht="15">
      <c r="A44" s="1040"/>
      <c r="B44" s="183"/>
      <c r="D44" s="183"/>
      <c r="E44" s="183"/>
      <c r="F44" s="183"/>
      <c r="G44" s="183"/>
      <c r="H44" s="183"/>
      <c r="I44" s="183"/>
      <c r="J44" s="183"/>
      <c r="K44" s="183"/>
      <c r="L44" s="183"/>
      <c r="M44" s="183"/>
      <c r="N44" s="183"/>
      <c r="O44" s="183"/>
      <c r="P44" s="183"/>
      <c r="Q44" s="183"/>
      <c r="R44" s="183"/>
      <c r="S44" s="183"/>
      <c r="T44" s="183"/>
    </row>
    <row r="45" spans="1:29" ht="15">
      <c r="A45" s="1040"/>
      <c r="B45" s="183"/>
      <c r="D45" s="183"/>
      <c r="E45" s="183"/>
      <c r="F45" s="183"/>
      <c r="G45" s="183"/>
      <c r="H45" s="183"/>
      <c r="I45" s="183"/>
      <c r="J45" s="183"/>
      <c r="K45" s="183"/>
      <c r="L45" s="183"/>
      <c r="M45" s="183"/>
      <c r="N45" s="183"/>
      <c r="O45" s="183"/>
      <c r="P45" s="183"/>
      <c r="Q45" s="183"/>
      <c r="R45" s="183"/>
      <c r="S45" s="183"/>
      <c r="T45" s="183"/>
    </row>
    <row r="46" spans="1:29" ht="15">
      <c r="A46" s="1040"/>
      <c r="B46" s="183"/>
      <c r="D46" s="183"/>
      <c r="E46" s="183"/>
      <c r="F46" s="183"/>
      <c r="G46" s="183"/>
      <c r="H46" s="183"/>
      <c r="I46" s="183"/>
      <c r="J46" s="183"/>
      <c r="K46" s="183"/>
      <c r="L46" s="183"/>
      <c r="M46" s="183"/>
      <c r="N46" s="183"/>
      <c r="O46" s="183"/>
      <c r="P46" s="183"/>
      <c r="Q46" s="183"/>
      <c r="R46" s="183"/>
      <c r="S46" s="183"/>
      <c r="T46" s="183"/>
    </row>
    <row r="47" spans="1:29" ht="15">
      <c r="A47" s="1040"/>
      <c r="B47" s="183"/>
      <c r="D47" s="183"/>
      <c r="E47" s="183"/>
      <c r="F47" s="183"/>
      <c r="G47" s="183"/>
      <c r="H47" s="183"/>
      <c r="I47" s="183"/>
      <c r="J47" s="183"/>
      <c r="K47" s="183"/>
      <c r="L47" s="183"/>
      <c r="M47" s="183"/>
      <c r="N47" s="183"/>
      <c r="O47" s="183"/>
      <c r="P47" s="183"/>
      <c r="Q47" s="183"/>
      <c r="R47" s="183"/>
      <c r="S47" s="183"/>
      <c r="T47" s="183"/>
    </row>
    <row r="48" spans="1:29" ht="15">
      <c r="A48" s="1040"/>
      <c r="B48" s="183"/>
      <c r="D48" s="183"/>
      <c r="E48" s="183"/>
      <c r="F48" s="183"/>
      <c r="G48" s="183"/>
      <c r="H48" s="183"/>
      <c r="I48" s="183"/>
      <c r="J48" s="183"/>
      <c r="K48" s="183"/>
      <c r="L48" s="183"/>
      <c r="M48" s="183"/>
      <c r="N48" s="183"/>
      <c r="O48" s="183"/>
      <c r="P48" s="183"/>
      <c r="Q48" s="183"/>
      <c r="R48" s="183"/>
      <c r="S48" s="183"/>
      <c r="T48" s="183"/>
    </row>
    <row r="49" spans="1:29" ht="15">
      <c r="A49" s="1040"/>
      <c r="B49" s="183"/>
      <c r="D49" s="183"/>
      <c r="E49" s="183"/>
      <c r="F49" s="183"/>
      <c r="G49" s="183"/>
      <c r="H49" s="183"/>
      <c r="I49" s="183"/>
      <c r="J49" s="183"/>
      <c r="K49" s="183"/>
      <c r="L49" s="183"/>
      <c r="M49" s="183"/>
      <c r="N49" s="183"/>
      <c r="O49" s="183"/>
      <c r="P49" s="183"/>
      <c r="Q49" s="183"/>
      <c r="R49" s="183"/>
      <c r="S49" s="183"/>
      <c r="T49" s="183"/>
    </row>
    <row r="50" spans="1:29" ht="15">
      <c r="A50" s="1040"/>
      <c r="B50" s="183"/>
      <c r="D50" s="183"/>
      <c r="E50" s="183"/>
      <c r="F50" s="183"/>
      <c r="G50" s="183"/>
      <c r="H50" s="183"/>
      <c r="I50" s="183"/>
      <c r="J50" s="183"/>
      <c r="K50" s="183"/>
      <c r="L50" s="183"/>
      <c r="M50" s="183"/>
      <c r="N50" s="183"/>
      <c r="O50" s="183"/>
      <c r="P50" s="183"/>
      <c r="Q50" s="183"/>
      <c r="R50" s="183"/>
      <c r="S50" s="183"/>
      <c r="T50" s="183"/>
    </row>
    <row r="51" spans="1:29" ht="15">
      <c r="A51" s="1040"/>
      <c r="B51" s="183"/>
      <c r="D51" s="183"/>
      <c r="E51" s="183"/>
      <c r="F51" s="183"/>
      <c r="G51" s="183"/>
      <c r="H51" s="183"/>
      <c r="I51" s="183"/>
      <c r="J51" s="183"/>
      <c r="K51" s="183"/>
      <c r="L51" s="183"/>
      <c r="M51" s="183"/>
      <c r="N51" s="183"/>
      <c r="O51" s="183"/>
      <c r="P51" s="183"/>
      <c r="Q51" s="183"/>
      <c r="R51" s="183"/>
      <c r="S51" s="183"/>
      <c r="T51" s="183"/>
    </row>
    <row r="52" spans="1:29" ht="15">
      <c r="A52" s="1040"/>
      <c r="B52" s="183"/>
      <c r="D52" s="183"/>
      <c r="E52" s="183"/>
      <c r="F52" s="183"/>
      <c r="G52" s="183"/>
      <c r="H52" s="183"/>
      <c r="I52" s="183"/>
      <c r="J52" s="183"/>
      <c r="K52" s="183"/>
      <c r="L52" s="183"/>
      <c r="M52" s="183"/>
      <c r="N52" s="183"/>
      <c r="O52" s="183"/>
      <c r="P52" s="183"/>
      <c r="Q52" s="183"/>
      <c r="R52" s="183"/>
      <c r="S52" s="183"/>
      <c r="T52" s="183"/>
    </row>
    <row r="53" spans="1:29" ht="15">
      <c r="A53" s="1040"/>
      <c r="B53" s="183"/>
      <c r="D53" s="183"/>
      <c r="E53" s="183"/>
      <c r="F53" s="183"/>
      <c r="G53" s="183"/>
      <c r="H53" s="183"/>
      <c r="I53" s="183"/>
      <c r="J53" s="183"/>
      <c r="K53" s="183"/>
      <c r="L53" s="183"/>
      <c r="M53" s="183"/>
      <c r="N53" s="183"/>
      <c r="O53" s="183"/>
      <c r="P53" s="183"/>
      <c r="Q53" s="183"/>
      <c r="R53" s="183"/>
      <c r="S53" s="183"/>
      <c r="T53" s="183"/>
    </row>
    <row r="54" spans="1:29" ht="15">
      <c r="A54" s="1040"/>
      <c r="B54" s="183"/>
      <c r="D54" s="183"/>
      <c r="E54" s="183"/>
      <c r="F54" s="183"/>
      <c r="G54" s="183"/>
      <c r="H54" s="183"/>
      <c r="I54" s="183"/>
      <c r="J54" s="183"/>
      <c r="K54" s="183"/>
      <c r="L54" s="183"/>
      <c r="M54" s="183"/>
      <c r="N54" s="183"/>
      <c r="O54" s="183"/>
      <c r="P54" s="183"/>
      <c r="Q54" s="183"/>
      <c r="R54" s="183"/>
      <c r="S54" s="183"/>
      <c r="T54" s="183"/>
    </row>
    <row r="55" spans="1:29" ht="15">
      <c r="A55" s="1040"/>
      <c r="B55" s="183"/>
      <c r="D55" s="183"/>
      <c r="E55" s="183"/>
      <c r="F55" s="183"/>
      <c r="G55" s="183"/>
      <c r="H55" s="183"/>
      <c r="I55" s="183"/>
      <c r="J55" s="183"/>
      <c r="K55" s="183"/>
      <c r="L55" s="183"/>
      <c r="M55" s="183"/>
      <c r="N55" s="183"/>
      <c r="O55" s="183"/>
      <c r="P55" s="183"/>
      <c r="Q55" s="183"/>
      <c r="R55" s="183"/>
      <c r="S55" s="183"/>
      <c r="T55" s="183"/>
    </row>
    <row r="56" spans="1:29" ht="15">
      <c r="A56" s="1040"/>
      <c r="B56" s="183"/>
      <c r="D56" s="183"/>
      <c r="E56" s="183"/>
      <c r="F56" s="183"/>
      <c r="G56" s="183"/>
      <c r="H56" s="183"/>
      <c r="I56" s="183"/>
      <c r="J56" s="183"/>
      <c r="K56" s="183"/>
      <c r="L56" s="183"/>
      <c r="M56" s="183"/>
      <c r="N56" s="183"/>
      <c r="O56" s="183"/>
      <c r="P56" s="183"/>
      <c r="Q56" s="183"/>
      <c r="R56" s="183"/>
      <c r="S56" s="183"/>
      <c r="T56" s="183"/>
    </row>
    <row r="57" spans="1:29" ht="15">
      <c r="A57" s="1040"/>
      <c r="B57" s="183"/>
      <c r="D57" s="183"/>
      <c r="E57" s="183"/>
      <c r="F57" s="183"/>
      <c r="G57" s="183"/>
      <c r="H57" s="183"/>
      <c r="I57" s="183"/>
      <c r="J57" s="183"/>
      <c r="K57" s="183"/>
      <c r="L57" s="183"/>
      <c r="M57" s="183"/>
      <c r="N57" s="183"/>
      <c r="O57" s="183"/>
      <c r="P57" s="183"/>
      <c r="Q57" s="183"/>
      <c r="R57" s="183"/>
      <c r="S57" s="183"/>
      <c r="T57" s="183"/>
    </row>
    <row r="58" spans="1:29" ht="15">
      <c r="A58" s="1040"/>
      <c r="B58" s="183"/>
      <c r="D58" s="183"/>
      <c r="E58" s="183"/>
      <c r="F58" s="183"/>
      <c r="G58" s="183"/>
      <c r="H58" s="183"/>
      <c r="I58" s="183"/>
      <c r="J58" s="183"/>
      <c r="K58" s="183"/>
      <c r="L58" s="183"/>
      <c r="M58" s="183"/>
      <c r="N58" s="183"/>
      <c r="O58" s="183"/>
      <c r="P58" s="183"/>
      <c r="Q58" s="183"/>
      <c r="R58" s="183"/>
      <c r="S58" s="183"/>
      <c r="T58" s="183"/>
    </row>
    <row r="59" spans="1:29" ht="15">
      <c r="A59" s="1040"/>
      <c r="B59" s="183"/>
      <c r="D59" s="183"/>
      <c r="E59" s="183"/>
      <c r="F59" s="183"/>
      <c r="G59" s="183"/>
      <c r="H59" s="183"/>
      <c r="I59" s="183"/>
      <c r="J59" s="183"/>
      <c r="K59" s="183"/>
      <c r="L59" s="183"/>
      <c r="M59" s="183"/>
      <c r="N59" s="183"/>
      <c r="O59" s="183"/>
      <c r="P59" s="183"/>
      <c r="Q59" s="183"/>
      <c r="R59" s="183"/>
      <c r="S59" s="183"/>
      <c r="T59" s="183"/>
    </row>
    <row r="60" spans="1:29" ht="15">
      <c r="A60" s="1040"/>
      <c r="B60" s="183"/>
      <c r="D60" s="183"/>
      <c r="E60" s="183"/>
      <c r="F60" s="183"/>
      <c r="G60" s="183"/>
      <c r="H60" s="183"/>
      <c r="I60" s="183"/>
      <c r="J60" s="183"/>
      <c r="K60" s="183"/>
      <c r="L60" s="183"/>
      <c r="M60" s="183"/>
      <c r="N60" s="183"/>
      <c r="O60" s="183"/>
      <c r="P60" s="183"/>
      <c r="Q60" s="183"/>
      <c r="R60" s="183"/>
      <c r="S60" s="183"/>
      <c r="T60" s="183"/>
    </row>
    <row r="61" spans="1:29" ht="15">
      <c r="A61" s="1040"/>
      <c r="B61" s="183"/>
      <c r="D61" s="183"/>
      <c r="E61" s="183"/>
      <c r="F61" s="183"/>
      <c r="G61" s="183"/>
      <c r="H61" s="183"/>
      <c r="I61" s="183"/>
      <c r="J61" s="183"/>
      <c r="K61" s="183"/>
      <c r="L61" s="183"/>
      <c r="M61" s="183"/>
      <c r="N61" s="183"/>
      <c r="O61" s="183"/>
      <c r="P61" s="183"/>
      <c r="Q61" s="183"/>
      <c r="R61" s="183"/>
      <c r="S61" s="183"/>
      <c r="T61" s="183"/>
    </row>
    <row r="62" spans="1:29" ht="15">
      <c r="A62" s="1040"/>
      <c r="B62" s="183"/>
      <c r="D62" s="183"/>
      <c r="E62" s="183"/>
      <c r="F62" s="183"/>
      <c r="G62" s="183"/>
      <c r="H62" s="183"/>
      <c r="I62" s="183"/>
      <c r="J62" s="183"/>
      <c r="K62" s="183"/>
      <c r="L62" s="183"/>
      <c r="M62" s="183"/>
      <c r="N62" s="183"/>
      <c r="O62" s="183"/>
      <c r="P62" s="183"/>
      <c r="Q62" s="183"/>
      <c r="R62" s="183"/>
      <c r="S62" s="183"/>
      <c r="T62" s="183"/>
    </row>
    <row r="63" spans="1:29" ht="15">
      <c r="A63" s="1040"/>
      <c r="B63" s="183"/>
      <c r="C63" s="183"/>
      <c r="D63" s="183"/>
      <c r="E63" s="183"/>
      <c r="F63" s="183"/>
      <c r="G63" s="183"/>
      <c r="H63" s="183"/>
      <c r="I63" s="183"/>
      <c r="J63" s="183"/>
      <c r="K63" s="183"/>
      <c r="L63" s="183"/>
      <c r="M63" s="183"/>
      <c r="N63" s="183"/>
      <c r="O63" s="183"/>
      <c r="P63" s="183"/>
      <c r="Q63" s="183"/>
      <c r="R63" s="183"/>
      <c r="S63" s="183"/>
      <c r="T63" s="183"/>
      <c r="U63" s="183"/>
      <c r="V63" s="183"/>
      <c r="W63" s="183"/>
      <c r="X63" s="183"/>
      <c r="Y63" s="183"/>
      <c r="Z63" s="183"/>
      <c r="AA63" s="183"/>
      <c r="AB63" s="183"/>
      <c r="AC63" s="183"/>
    </row>
    <row r="64" spans="1:29" ht="15">
      <c r="A64" s="1040"/>
      <c r="B64" s="183"/>
      <c r="C64" s="183"/>
      <c r="D64" s="183"/>
      <c r="E64" s="183"/>
      <c r="F64" s="183"/>
      <c r="G64" s="183"/>
      <c r="H64" s="183"/>
      <c r="I64" s="183"/>
      <c r="J64" s="183"/>
      <c r="K64" s="183"/>
      <c r="L64" s="183"/>
      <c r="M64" s="183"/>
      <c r="N64" s="183"/>
      <c r="O64" s="183"/>
      <c r="P64" s="183"/>
      <c r="Q64" s="183"/>
      <c r="R64" s="183"/>
      <c r="S64" s="183"/>
      <c r="T64" s="183"/>
      <c r="U64" s="183"/>
      <c r="V64" s="183"/>
      <c r="W64" s="183"/>
      <c r="X64" s="183"/>
      <c r="Y64" s="183"/>
      <c r="Z64" s="183"/>
      <c r="AA64" s="183"/>
      <c r="AB64" s="183"/>
      <c r="AC64" s="183"/>
    </row>
    <row r="65" spans="1:29" ht="15">
      <c r="A65" s="1040"/>
      <c r="B65" s="183"/>
      <c r="C65" s="183"/>
      <c r="D65" s="183"/>
      <c r="E65" s="183"/>
      <c r="F65" s="183"/>
      <c r="G65" s="183"/>
      <c r="H65" s="183"/>
      <c r="I65" s="183"/>
      <c r="J65" s="183"/>
      <c r="K65" s="183"/>
      <c r="L65" s="183"/>
      <c r="M65" s="183"/>
      <c r="N65" s="183"/>
      <c r="O65" s="183"/>
      <c r="P65" s="183"/>
      <c r="Q65" s="183"/>
      <c r="R65" s="183"/>
      <c r="S65" s="183"/>
      <c r="T65" s="183"/>
      <c r="U65" s="183"/>
      <c r="V65" s="183"/>
      <c r="W65" s="183"/>
      <c r="X65" s="183"/>
      <c r="Y65" s="183"/>
      <c r="Z65" s="183"/>
      <c r="AA65" s="183"/>
      <c r="AB65" s="183"/>
      <c r="AC65" s="183"/>
    </row>
    <row r="66" spans="1:29" ht="15">
      <c r="A66" s="1040"/>
      <c r="B66" s="183"/>
      <c r="C66" s="183"/>
      <c r="D66" s="183"/>
      <c r="E66" s="183"/>
      <c r="F66" s="183"/>
      <c r="G66" s="183"/>
      <c r="H66" s="183"/>
      <c r="I66" s="183"/>
      <c r="J66" s="183"/>
      <c r="K66" s="183"/>
      <c r="L66" s="183"/>
      <c r="M66" s="183"/>
      <c r="N66" s="183"/>
      <c r="O66" s="183"/>
      <c r="P66" s="183"/>
      <c r="Q66" s="183"/>
      <c r="R66" s="183"/>
      <c r="S66" s="183"/>
      <c r="T66" s="183"/>
      <c r="U66" s="183"/>
      <c r="V66" s="183"/>
      <c r="W66" s="183"/>
      <c r="X66" s="183"/>
      <c r="Y66" s="183"/>
      <c r="Z66" s="183"/>
      <c r="AA66" s="183"/>
      <c r="AB66" s="183"/>
      <c r="AC66" s="183"/>
    </row>
    <row r="67" spans="1:29" ht="15">
      <c r="A67" s="1040"/>
      <c r="B67" s="183"/>
      <c r="C67" s="183"/>
      <c r="D67" s="183"/>
      <c r="E67" s="183"/>
      <c r="F67" s="183"/>
      <c r="G67" s="183"/>
      <c r="H67" s="183"/>
      <c r="I67" s="183"/>
      <c r="J67" s="183"/>
      <c r="K67" s="183"/>
      <c r="L67" s="183"/>
      <c r="M67" s="183"/>
      <c r="N67" s="183"/>
      <c r="O67" s="183"/>
      <c r="P67" s="183"/>
      <c r="Q67" s="183"/>
      <c r="R67" s="183"/>
      <c r="S67" s="183"/>
      <c r="T67" s="183"/>
      <c r="U67" s="183"/>
      <c r="V67" s="183"/>
      <c r="W67" s="183"/>
      <c r="X67" s="183"/>
      <c r="Y67" s="183"/>
      <c r="Z67" s="183"/>
      <c r="AA67" s="183"/>
      <c r="AB67" s="183"/>
      <c r="AC67" s="183"/>
    </row>
    <row r="68" spans="1:29" ht="15">
      <c r="A68" s="1040"/>
      <c r="B68" s="183"/>
      <c r="C68" s="183"/>
      <c r="D68" s="183"/>
      <c r="E68" s="183"/>
      <c r="F68" s="183"/>
      <c r="G68" s="183"/>
      <c r="H68" s="183"/>
      <c r="I68" s="183"/>
      <c r="J68" s="183"/>
      <c r="K68" s="183"/>
      <c r="L68" s="183"/>
      <c r="M68" s="183"/>
      <c r="N68" s="183"/>
      <c r="O68" s="183"/>
      <c r="P68" s="183"/>
      <c r="Q68" s="183"/>
      <c r="R68" s="183"/>
      <c r="S68" s="183"/>
      <c r="T68" s="183"/>
      <c r="U68" s="183"/>
      <c r="V68" s="183"/>
      <c r="W68" s="183"/>
      <c r="X68" s="183"/>
      <c r="Y68" s="183"/>
      <c r="Z68" s="183"/>
      <c r="AA68" s="183"/>
      <c r="AB68" s="183"/>
      <c r="AC68" s="183"/>
    </row>
    <row r="69" spans="1:29" ht="15">
      <c r="A69" s="1040"/>
      <c r="B69" s="183"/>
      <c r="C69" s="183"/>
      <c r="D69" s="183"/>
      <c r="E69" s="183"/>
      <c r="F69" s="183"/>
      <c r="G69" s="183"/>
      <c r="H69" s="183"/>
      <c r="I69" s="183"/>
      <c r="J69" s="183"/>
      <c r="K69" s="183"/>
      <c r="L69" s="183"/>
      <c r="M69" s="183"/>
      <c r="N69" s="183"/>
      <c r="O69" s="183"/>
      <c r="P69" s="183"/>
      <c r="Q69" s="183"/>
      <c r="R69" s="183"/>
      <c r="S69" s="183"/>
      <c r="T69" s="183"/>
      <c r="U69" s="183"/>
      <c r="V69" s="183"/>
      <c r="W69" s="183"/>
      <c r="X69" s="183"/>
      <c r="Y69" s="183"/>
      <c r="Z69" s="183"/>
      <c r="AA69" s="183"/>
      <c r="AB69" s="183"/>
      <c r="AC69" s="183"/>
    </row>
    <row r="70" spans="1:29" ht="15">
      <c r="A70" s="1040"/>
      <c r="B70" s="183"/>
      <c r="C70" s="183"/>
      <c r="D70" s="183"/>
      <c r="E70" s="183"/>
      <c r="F70" s="183"/>
      <c r="G70" s="183"/>
      <c r="H70" s="183"/>
      <c r="I70" s="183"/>
      <c r="J70" s="183"/>
      <c r="K70" s="183"/>
      <c r="L70" s="183"/>
      <c r="M70" s="183"/>
      <c r="N70" s="183"/>
      <c r="O70" s="183"/>
      <c r="P70" s="183"/>
      <c r="Q70" s="183"/>
      <c r="R70" s="183"/>
      <c r="S70" s="183"/>
      <c r="T70" s="183"/>
      <c r="U70" s="183"/>
      <c r="V70" s="183"/>
      <c r="W70" s="183"/>
      <c r="X70" s="183"/>
      <c r="Y70" s="183"/>
      <c r="Z70" s="183"/>
      <c r="AA70" s="183"/>
      <c r="AB70" s="183"/>
      <c r="AC70" s="183"/>
    </row>
    <row r="71" spans="1:29" ht="15">
      <c r="A71" s="1040"/>
      <c r="B71" s="183"/>
      <c r="C71" s="183"/>
      <c r="D71" s="183"/>
      <c r="E71" s="183"/>
      <c r="F71" s="183"/>
      <c r="G71" s="183"/>
      <c r="H71" s="183"/>
      <c r="I71" s="183"/>
      <c r="J71" s="183"/>
      <c r="K71" s="183"/>
      <c r="L71" s="183"/>
      <c r="M71" s="183"/>
      <c r="N71" s="183"/>
      <c r="O71" s="183"/>
      <c r="P71" s="183"/>
      <c r="Q71" s="183"/>
      <c r="R71" s="183"/>
      <c r="S71" s="183"/>
      <c r="T71" s="183"/>
      <c r="U71" s="183"/>
      <c r="V71" s="183"/>
      <c r="W71" s="183"/>
      <c r="X71" s="183"/>
      <c r="Y71" s="183"/>
      <c r="Z71" s="183"/>
      <c r="AA71" s="183"/>
      <c r="AB71" s="183"/>
      <c r="AC71" s="183"/>
    </row>
    <row r="72" spans="1:29" ht="15">
      <c r="A72" s="1040"/>
      <c r="B72" s="183"/>
      <c r="C72" s="183"/>
      <c r="D72" s="183"/>
      <c r="E72" s="183"/>
      <c r="F72" s="183"/>
      <c r="G72" s="183"/>
      <c r="H72" s="183"/>
      <c r="I72" s="183"/>
      <c r="J72" s="183"/>
      <c r="K72" s="183"/>
      <c r="L72" s="183"/>
      <c r="M72" s="183"/>
      <c r="N72" s="183"/>
      <c r="O72" s="183"/>
      <c r="P72" s="183"/>
      <c r="Q72" s="183"/>
      <c r="R72" s="183"/>
      <c r="S72" s="183"/>
      <c r="T72" s="183"/>
      <c r="U72" s="183"/>
      <c r="V72" s="183"/>
      <c r="W72" s="183"/>
      <c r="X72" s="183"/>
      <c r="Y72" s="183"/>
      <c r="Z72" s="183"/>
      <c r="AA72" s="183"/>
      <c r="AB72" s="183"/>
      <c r="AC72" s="183"/>
    </row>
    <row r="73" spans="1:29" ht="15">
      <c r="A73" s="1040"/>
      <c r="B73" s="183"/>
      <c r="C73" s="183"/>
      <c r="D73" s="183"/>
      <c r="E73" s="183"/>
      <c r="F73" s="183"/>
      <c r="G73" s="183"/>
      <c r="H73" s="183"/>
      <c r="I73" s="183"/>
      <c r="J73" s="183"/>
      <c r="K73" s="183"/>
      <c r="L73" s="183"/>
      <c r="M73" s="183"/>
      <c r="N73" s="183"/>
      <c r="O73" s="183"/>
      <c r="P73" s="183"/>
      <c r="Q73" s="183"/>
      <c r="R73" s="183"/>
      <c r="S73" s="183"/>
      <c r="T73" s="183"/>
      <c r="U73" s="183"/>
      <c r="V73" s="183"/>
      <c r="W73" s="183"/>
      <c r="X73" s="183"/>
      <c r="Y73" s="183"/>
      <c r="Z73" s="183"/>
      <c r="AA73" s="183"/>
      <c r="AB73" s="183"/>
      <c r="AC73" s="183"/>
    </row>
    <row r="74" spans="1:29" ht="15">
      <c r="A74" s="1040"/>
      <c r="B74" s="183"/>
      <c r="C74" s="183"/>
      <c r="D74" s="183"/>
      <c r="E74" s="183"/>
      <c r="F74" s="183"/>
      <c r="G74" s="183"/>
      <c r="H74" s="183"/>
      <c r="I74" s="183"/>
      <c r="J74" s="183"/>
      <c r="K74" s="183"/>
      <c r="L74" s="183"/>
      <c r="M74" s="183"/>
      <c r="N74" s="183"/>
      <c r="O74" s="183"/>
      <c r="P74" s="183"/>
      <c r="Q74" s="183"/>
      <c r="R74" s="183"/>
      <c r="S74" s="183"/>
      <c r="T74" s="183"/>
      <c r="U74" s="183"/>
      <c r="V74" s="183"/>
      <c r="W74" s="183"/>
      <c r="X74" s="183"/>
      <c r="Y74" s="183"/>
      <c r="Z74" s="183"/>
      <c r="AA74" s="183"/>
      <c r="AB74" s="183"/>
      <c r="AC74" s="183"/>
    </row>
    <row r="75" spans="1:29" ht="15">
      <c r="A75" s="1040"/>
      <c r="B75" s="183"/>
      <c r="C75" s="183"/>
      <c r="D75" s="183"/>
      <c r="E75" s="183"/>
      <c r="F75" s="183"/>
      <c r="G75" s="183"/>
      <c r="H75" s="183"/>
      <c r="I75" s="183"/>
      <c r="J75" s="183"/>
      <c r="K75" s="183"/>
      <c r="L75" s="183"/>
      <c r="M75" s="183"/>
      <c r="N75" s="183"/>
      <c r="O75" s="183"/>
      <c r="P75" s="183"/>
      <c r="Q75" s="183"/>
      <c r="R75" s="183"/>
      <c r="S75" s="183"/>
      <c r="T75" s="183"/>
      <c r="U75" s="183"/>
      <c r="V75" s="183"/>
      <c r="W75" s="183"/>
      <c r="X75" s="183"/>
      <c r="Y75" s="183"/>
      <c r="Z75" s="183"/>
      <c r="AA75" s="183"/>
      <c r="AB75" s="183"/>
      <c r="AC75" s="183"/>
    </row>
    <row r="76" spans="1:29" ht="15">
      <c r="A76" s="1040"/>
      <c r="B76" s="183"/>
      <c r="C76" s="183"/>
      <c r="D76" s="183"/>
      <c r="E76" s="183"/>
      <c r="F76" s="183"/>
      <c r="G76" s="183"/>
      <c r="H76" s="183"/>
      <c r="I76" s="183"/>
      <c r="J76" s="183"/>
      <c r="K76" s="183"/>
      <c r="L76" s="183"/>
      <c r="M76" s="183"/>
      <c r="N76" s="183"/>
      <c r="O76" s="183"/>
      <c r="P76" s="183"/>
      <c r="Q76" s="183"/>
      <c r="R76" s="183"/>
      <c r="S76" s="183"/>
      <c r="T76" s="183"/>
      <c r="U76" s="183"/>
      <c r="V76" s="183"/>
      <c r="W76" s="183"/>
      <c r="X76" s="183"/>
      <c r="Y76" s="183"/>
      <c r="Z76" s="183"/>
      <c r="AA76" s="183"/>
      <c r="AB76" s="183"/>
      <c r="AC76" s="183"/>
    </row>
    <row r="77" spans="1:29" ht="15">
      <c r="A77" s="1040"/>
      <c r="B77" s="183"/>
      <c r="C77" s="183"/>
      <c r="D77" s="183"/>
      <c r="E77" s="183"/>
      <c r="F77" s="183"/>
      <c r="G77" s="183"/>
      <c r="H77" s="183"/>
      <c r="I77" s="183"/>
      <c r="J77" s="183"/>
      <c r="K77" s="183"/>
      <c r="L77" s="183"/>
      <c r="M77" s="183"/>
      <c r="N77" s="183"/>
      <c r="O77" s="183"/>
      <c r="P77" s="183"/>
      <c r="Q77" s="183"/>
      <c r="R77" s="183"/>
      <c r="S77" s="183"/>
      <c r="T77" s="183"/>
      <c r="U77" s="183"/>
      <c r="V77" s="183"/>
      <c r="W77" s="183"/>
      <c r="X77" s="183"/>
      <c r="Y77" s="183"/>
      <c r="Z77" s="183"/>
      <c r="AA77" s="183"/>
      <c r="AB77" s="183"/>
      <c r="AC77" s="183"/>
    </row>
    <row r="78" spans="1:29" ht="15">
      <c r="A78" s="1040"/>
      <c r="B78" s="183"/>
      <c r="C78" s="183"/>
      <c r="D78" s="183"/>
      <c r="E78" s="183"/>
      <c r="F78" s="183"/>
      <c r="G78" s="183"/>
      <c r="H78" s="183"/>
      <c r="I78" s="183"/>
      <c r="J78" s="183"/>
      <c r="K78" s="183"/>
      <c r="L78" s="183"/>
      <c r="M78" s="183"/>
      <c r="N78" s="183"/>
      <c r="O78" s="183"/>
      <c r="P78" s="183"/>
      <c r="Q78" s="183"/>
      <c r="R78" s="183"/>
      <c r="S78" s="183"/>
      <c r="T78" s="183"/>
      <c r="U78" s="183"/>
      <c r="V78" s="183"/>
      <c r="W78" s="183"/>
      <c r="X78" s="183"/>
      <c r="Y78" s="183"/>
      <c r="Z78" s="183"/>
      <c r="AA78" s="183"/>
      <c r="AB78" s="183"/>
      <c r="AC78" s="183"/>
    </row>
    <row r="79" spans="1:29" ht="15">
      <c r="A79" s="1040"/>
      <c r="B79" s="183"/>
      <c r="C79" s="183"/>
      <c r="D79" s="183"/>
      <c r="E79" s="183"/>
      <c r="F79" s="183"/>
      <c r="G79" s="183"/>
      <c r="H79" s="183"/>
      <c r="I79" s="183"/>
      <c r="J79" s="183"/>
      <c r="K79" s="183"/>
      <c r="L79" s="183"/>
      <c r="M79" s="183"/>
      <c r="N79" s="183"/>
      <c r="O79" s="183"/>
      <c r="P79" s="183"/>
      <c r="Q79" s="183"/>
      <c r="R79" s="183"/>
      <c r="S79" s="183"/>
      <c r="T79" s="183"/>
      <c r="U79" s="183"/>
      <c r="V79" s="183"/>
      <c r="W79" s="183"/>
      <c r="X79" s="183"/>
      <c r="Y79" s="183"/>
      <c r="Z79" s="183"/>
      <c r="AA79" s="183"/>
      <c r="AB79" s="183"/>
      <c r="AC79" s="183"/>
    </row>
    <row r="80" spans="1:29" ht="15">
      <c r="A80" s="1040"/>
      <c r="B80" s="183"/>
      <c r="C80" s="183"/>
      <c r="D80" s="183"/>
      <c r="E80" s="183"/>
      <c r="F80" s="183"/>
      <c r="G80" s="183"/>
      <c r="H80" s="183"/>
      <c r="I80" s="183"/>
      <c r="J80" s="183"/>
      <c r="K80" s="183"/>
      <c r="L80" s="183"/>
      <c r="M80" s="183"/>
      <c r="N80" s="183"/>
      <c r="O80" s="183"/>
      <c r="P80" s="183"/>
      <c r="Q80" s="183"/>
      <c r="R80" s="183"/>
      <c r="S80" s="183"/>
      <c r="T80" s="183"/>
      <c r="U80" s="183"/>
      <c r="V80" s="183"/>
      <c r="W80" s="183"/>
      <c r="X80" s="183"/>
      <c r="Y80" s="183"/>
      <c r="Z80" s="183"/>
      <c r="AA80" s="183"/>
      <c r="AB80" s="183"/>
      <c r="AC80" s="183"/>
    </row>
    <row r="81" spans="1:29" ht="15">
      <c r="A81" s="1040"/>
      <c r="B81" s="183"/>
      <c r="C81" s="183"/>
      <c r="D81" s="183"/>
      <c r="E81" s="183"/>
      <c r="F81" s="183"/>
      <c r="G81" s="183"/>
      <c r="H81" s="183"/>
      <c r="I81" s="183"/>
      <c r="J81" s="183"/>
      <c r="K81" s="183"/>
      <c r="L81" s="183"/>
      <c r="M81" s="183"/>
      <c r="N81" s="183"/>
      <c r="O81" s="183"/>
      <c r="P81" s="183"/>
      <c r="Q81" s="183"/>
      <c r="R81" s="183"/>
      <c r="S81" s="183"/>
      <c r="T81" s="183"/>
      <c r="U81" s="183"/>
      <c r="V81" s="183"/>
      <c r="W81" s="183"/>
      <c r="X81" s="183"/>
      <c r="Y81" s="183"/>
      <c r="Z81" s="183"/>
      <c r="AA81" s="183"/>
      <c r="AB81" s="183"/>
      <c r="AC81" s="183"/>
    </row>
    <row r="82" spans="1:29" ht="15">
      <c r="A82" s="1040"/>
      <c r="B82" s="183"/>
      <c r="C82" s="183"/>
      <c r="D82" s="183"/>
      <c r="E82" s="183"/>
      <c r="F82" s="183"/>
      <c r="G82" s="183"/>
      <c r="H82" s="183"/>
      <c r="I82" s="183"/>
      <c r="J82" s="183"/>
      <c r="K82" s="183"/>
      <c r="L82" s="183"/>
      <c r="M82" s="183"/>
      <c r="N82" s="183"/>
      <c r="O82" s="183"/>
      <c r="P82" s="183"/>
      <c r="Q82" s="183"/>
      <c r="R82" s="183"/>
      <c r="S82" s="183"/>
      <c r="T82" s="183"/>
      <c r="U82" s="183"/>
      <c r="V82" s="183"/>
      <c r="W82" s="183"/>
      <c r="X82" s="183"/>
      <c r="Y82" s="183"/>
      <c r="Z82" s="183"/>
      <c r="AA82" s="183"/>
      <c r="AB82" s="183"/>
      <c r="AC82" s="183"/>
    </row>
    <row r="83" spans="1:29" ht="15">
      <c r="A83" s="1040"/>
      <c r="B83" s="183"/>
      <c r="C83" s="183"/>
      <c r="D83" s="183"/>
      <c r="E83" s="183"/>
      <c r="F83" s="183"/>
      <c r="G83" s="183"/>
      <c r="H83" s="183"/>
      <c r="I83" s="183"/>
      <c r="J83" s="183"/>
      <c r="K83" s="183"/>
      <c r="L83" s="183"/>
      <c r="M83" s="183"/>
      <c r="N83" s="183"/>
      <c r="O83" s="183"/>
      <c r="P83" s="183"/>
      <c r="Q83" s="183"/>
      <c r="R83" s="183"/>
      <c r="S83" s="183"/>
      <c r="T83" s="183"/>
      <c r="U83" s="183"/>
      <c r="V83" s="183"/>
      <c r="W83" s="183"/>
      <c r="X83" s="183"/>
      <c r="Y83" s="183"/>
      <c r="Z83" s="183"/>
      <c r="AA83" s="183"/>
      <c r="AB83" s="183"/>
      <c r="AC83" s="183"/>
    </row>
    <row r="84" spans="1:29" ht="15">
      <c r="A84" s="1040"/>
      <c r="B84" s="183"/>
      <c r="C84" s="183"/>
      <c r="D84" s="183"/>
      <c r="E84" s="183"/>
      <c r="F84" s="183"/>
      <c r="G84" s="183"/>
      <c r="H84" s="183"/>
      <c r="I84" s="183"/>
      <c r="J84" s="183"/>
      <c r="K84" s="183"/>
      <c r="L84" s="183"/>
      <c r="M84" s="183"/>
      <c r="N84" s="183"/>
      <c r="O84" s="183"/>
      <c r="P84" s="183"/>
      <c r="Q84" s="183"/>
      <c r="R84" s="183"/>
      <c r="S84" s="183"/>
      <c r="T84" s="183"/>
      <c r="U84" s="183"/>
      <c r="V84" s="183"/>
      <c r="W84" s="183"/>
      <c r="X84" s="183"/>
      <c r="Y84" s="183"/>
      <c r="Z84" s="183"/>
      <c r="AA84" s="183"/>
      <c r="AB84" s="183"/>
      <c r="AC84" s="183"/>
    </row>
    <row r="85" spans="1:29" ht="15">
      <c r="A85" s="1040"/>
      <c r="B85" s="183"/>
      <c r="C85" s="183"/>
      <c r="D85" s="183"/>
      <c r="E85" s="183"/>
      <c r="F85" s="183"/>
      <c r="G85" s="183"/>
      <c r="H85" s="183"/>
      <c r="I85" s="183"/>
      <c r="J85" s="183"/>
      <c r="K85" s="183"/>
      <c r="L85" s="183"/>
      <c r="M85" s="183"/>
      <c r="N85" s="183"/>
      <c r="O85" s="183"/>
      <c r="P85" s="183"/>
      <c r="Q85" s="183"/>
      <c r="R85" s="183"/>
      <c r="S85" s="183"/>
      <c r="T85" s="183"/>
      <c r="U85" s="183"/>
      <c r="V85" s="183"/>
      <c r="W85" s="183"/>
      <c r="X85" s="183"/>
      <c r="Y85" s="183"/>
      <c r="Z85" s="183"/>
      <c r="AA85" s="183"/>
      <c r="AB85" s="183"/>
      <c r="AC85" s="183"/>
    </row>
    <row r="86" spans="1:29" ht="15">
      <c r="A86" s="1040"/>
      <c r="B86" s="183"/>
      <c r="C86" s="183"/>
      <c r="D86" s="183"/>
      <c r="E86" s="183"/>
      <c r="F86" s="183"/>
      <c r="G86" s="183"/>
      <c r="H86" s="183"/>
      <c r="I86" s="183"/>
      <c r="J86" s="183"/>
      <c r="K86" s="183"/>
      <c r="L86" s="183"/>
      <c r="M86" s="183"/>
      <c r="N86" s="183"/>
      <c r="O86" s="183"/>
      <c r="P86" s="183"/>
      <c r="Q86" s="183"/>
      <c r="R86" s="183"/>
      <c r="S86" s="183"/>
      <c r="T86" s="183"/>
      <c r="U86" s="183"/>
      <c r="V86" s="183"/>
      <c r="W86" s="183"/>
      <c r="X86" s="183"/>
      <c r="Y86" s="183"/>
      <c r="Z86" s="183"/>
      <c r="AA86" s="183"/>
      <c r="AB86" s="183"/>
      <c r="AC86" s="183"/>
    </row>
    <row r="87" spans="1:29" ht="15">
      <c r="A87" s="1040"/>
      <c r="B87" s="183"/>
      <c r="C87" s="183"/>
      <c r="D87" s="183"/>
      <c r="E87" s="183"/>
      <c r="F87" s="183"/>
      <c r="G87" s="183"/>
      <c r="H87" s="183"/>
      <c r="I87" s="183"/>
      <c r="J87" s="183"/>
      <c r="K87" s="183"/>
      <c r="L87" s="183"/>
      <c r="M87" s="183"/>
      <c r="N87" s="183"/>
      <c r="O87" s="183"/>
      <c r="P87" s="183"/>
      <c r="Q87" s="183"/>
      <c r="R87" s="183"/>
      <c r="S87" s="183"/>
      <c r="T87" s="183"/>
      <c r="U87" s="183"/>
      <c r="V87" s="183"/>
      <c r="W87" s="183"/>
      <c r="X87" s="183"/>
      <c r="Y87" s="183"/>
      <c r="Z87" s="183"/>
      <c r="AA87" s="183"/>
      <c r="AB87" s="183"/>
      <c r="AC87" s="183"/>
    </row>
    <row r="88" spans="1:29" ht="15">
      <c r="A88" s="1040"/>
      <c r="B88" s="183"/>
      <c r="C88" s="183"/>
      <c r="D88" s="183"/>
      <c r="E88" s="183"/>
      <c r="F88" s="183"/>
      <c r="G88" s="183"/>
      <c r="H88" s="183"/>
      <c r="I88" s="183"/>
      <c r="J88" s="183"/>
      <c r="K88" s="183"/>
      <c r="L88" s="183"/>
      <c r="M88" s="183"/>
      <c r="N88" s="183"/>
      <c r="O88" s="183"/>
      <c r="P88" s="183"/>
      <c r="Q88" s="183"/>
      <c r="R88" s="183"/>
      <c r="S88" s="183"/>
      <c r="T88" s="183"/>
      <c r="U88" s="183"/>
      <c r="V88" s="183"/>
      <c r="W88" s="183"/>
      <c r="X88" s="183"/>
      <c r="Y88" s="183"/>
      <c r="Z88" s="183"/>
      <c r="AA88" s="183"/>
      <c r="AB88" s="183"/>
      <c r="AC88" s="183"/>
    </row>
    <row r="89" spans="1:29" ht="15">
      <c r="A89" s="1040"/>
      <c r="B89" s="183"/>
      <c r="C89" s="183"/>
      <c r="D89" s="183"/>
      <c r="E89" s="183"/>
      <c r="F89" s="183"/>
      <c r="G89" s="183"/>
      <c r="H89" s="183"/>
      <c r="I89" s="183"/>
      <c r="J89" s="183"/>
      <c r="K89" s="183"/>
      <c r="L89" s="183"/>
      <c r="M89" s="183"/>
      <c r="N89" s="183"/>
      <c r="O89" s="183"/>
      <c r="P89" s="183"/>
      <c r="Q89" s="183"/>
      <c r="R89" s="183"/>
      <c r="S89" s="183"/>
      <c r="T89" s="183"/>
      <c r="U89" s="183"/>
      <c r="V89" s="183"/>
      <c r="W89" s="183"/>
      <c r="X89" s="183"/>
      <c r="Y89" s="183"/>
      <c r="Z89" s="183"/>
      <c r="AA89" s="183"/>
      <c r="AB89" s="183"/>
      <c r="AC89" s="183"/>
    </row>
    <row r="90" spans="1:29" ht="15">
      <c r="A90" s="1040"/>
      <c r="B90" s="183"/>
      <c r="C90" s="183"/>
      <c r="D90" s="183"/>
      <c r="E90" s="183"/>
      <c r="F90" s="183"/>
      <c r="G90" s="183"/>
      <c r="H90" s="183"/>
      <c r="I90" s="183"/>
      <c r="J90" s="183"/>
      <c r="K90" s="183"/>
      <c r="L90" s="183"/>
      <c r="M90" s="183"/>
      <c r="N90" s="183"/>
      <c r="O90" s="183"/>
      <c r="P90" s="183"/>
      <c r="Q90" s="183"/>
      <c r="R90" s="183"/>
      <c r="S90" s="183"/>
      <c r="T90" s="183"/>
      <c r="U90" s="183"/>
      <c r="V90" s="183"/>
      <c r="W90" s="183"/>
      <c r="X90" s="183"/>
      <c r="Y90" s="183"/>
      <c r="Z90" s="183"/>
      <c r="AA90" s="183"/>
      <c r="AB90" s="183"/>
      <c r="AC90" s="183"/>
    </row>
    <row r="91" spans="1:29" ht="15">
      <c r="A91" s="1040"/>
      <c r="B91" s="183"/>
      <c r="C91" s="183"/>
      <c r="D91" s="183"/>
      <c r="E91" s="183"/>
      <c r="F91" s="183"/>
      <c r="G91" s="183"/>
      <c r="H91" s="183"/>
      <c r="I91" s="183"/>
      <c r="J91" s="183"/>
      <c r="K91" s="183"/>
      <c r="L91" s="183"/>
      <c r="M91" s="183"/>
      <c r="N91" s="183"/>
      <c r="O91" s="183"/>
      <c r="P91" s="183"/>
      <c r="Q91" s="183"/>
      <c r="R91" s="183"/>
      <c r="S91" s="183"/>
      <c r="T91" s="183"/>
      <c r="U91" s="183"/>
      <c r="V91" s="183"/>
      <c r="W91" s="183"/>
      <c r="X91" s="183"/>
      <c r="Y91" s="183"/>
      <c r="Z91" s="183"/>
      <c r="AA91" s="183"/>
      <c r="AB91" s="183"/>
      <c r="AC91" s="183"/>
    </row>
    <row r="92" spans="1:29" ht="15">
      <c r="A92" s="1040"/>
      <c r="B92" s="183"/>
      <c r="C92" s="183"/>
      <c r="D92" s="183"/>
      <c r="E92" s="183"/>
      <c r="F92" s="183"/>
      <c r="G92" s="183"/>
      <c r="H92" s="183"/>
      <c r="I92" s="183"/>
      <c r="J92" s="183"/>
      <c r="K92" s="183"/>
      <c r="L92" s="183"/>
      <c r="M92" s="183"/>
      <c r="N92" s="183"/>
      <c r="O92" s="183"/>
      <c r="P92" s="183"/>
      <c r="Q92" s="183"/>
      <c r="R92" s="183"/>
      <c r="S92" s="183"/>
      <c r="T92" s="183"/>
      <c r="U92" s="183"/>
      <c r="V92" s="183"/>
      <c r="W92" s="183"/>
      <c r="X92" s="183"/>
      <c r="Y92" s="183"/>
      <c r="Z92" s="183"/>
      <c r="AA92" s="183"/>
      <c r="AB92" s="183"/>
      <c r="AC92" s="183"/>
    </row>
    <row r="93" spans="1:29" ht="15">
      <c r="A93" s="1040"/>
      <c r="B93" s="183"/>
      <c r="C93" s="183"/>
      <c r="D93" s="183"/>
      <c r="E93" s="183"/>
      <c r="F93" s="183"/>
      <c r="G93" s="183"/>
      <c r="H93" s="183"/>
      <c r="I93" s="183"/>
      <c r="J93" s="183"/>
      <c r="K93" s="183"/>
      <c r="L93" s="183"/>
      <c r="M93" s="183"/>
      <c r="N93" s="183"/>
      <c r="O93" s="183"/>
      <c r="P93" s="183"/>
      <c r="Q93" s="183"/>
      <c r="R93" s="183"/>
      <c r="S93" s="183"/>
      <c r="T93" s="183"/>
      <c r="U93" s="183"/>
      <c r="V93" s="183"/>
      <c r="W93" s="183"/>
      <c r="X93" s="183"/>
      <c r="Y93" s="183"/>
      <c r="Z93" s="183"/>
      <c r="AA93" s="183"/>
      <c r="AB93" s="183"/>
      <c r="AC93" s="183"/>
    </row>
    <row r="94" spans="1:29" ht="15">
      <c r="A94" s="1040"/>
      <c r="B94" s="183"/>
      <c r="C94" s="183"/>
      <c r="D94" s="183"/>
      <c r="E94" s="183"/>
      <c r="F94" s="183"/>
      <c r="G94" s="183"/>
      <c r="H94" s="183"/>
      <c r="I94" s="183"/>
      <c r="J94" s="183"/>
      <c r="K94" s="183"/>
      <c r="L94" s="183"/>
      <c r="M94" s="183"/>
      <c r="N94" s="183"/>
      <c r="O94" s="183"/>
      <c r="P94" s="183"/>
      <c r="Q94" s="183"/>
      <c r="R94" s="183"/>
      <c r="S94" s="183"/>
      <c r="T94" s="183"/>
      <c r="U94" s="183"/>
      <c r="V94" s="183"/>
      <c r="W94" s="183"/>
      <c r="X94" s="183"/>
      <c r="Y94" s="183"/>
      <c r="Z94" s="183"/>
      <c r="AA94" s="183"/>
      <c r="AB94" s="183"/>
      <c r="AC94" s="183"/>
    </row>
    <row r="95" spans="1:29" ht="15">
      <c r="A95" s="1040"/>
      <c r="B95" s="183"/>
      <c r="C95" s="183"/>
      <c r="D95" s="183"/>
      <c r="E95" s="183"/>
      <c r="F95" s="183"/>
      <c r="G95" s="183"/>
      <c r="H95" s="183"/>
      <c r="I95" s="183"/>
      <c r="J95" s="183"/>
      <c r="K95" s="183"/>
      <c r="L95" s="183"/>
      <c r="M95" s="183"/>
      <c r="N95" s="183"/>
      <c r="O95" s="183"/>
      <c r="P95" s="183"/>
      <c r="Q95" s="183"/>
      <c r="R95" s="183"/>
      <c r="S95" s="183"/>
      <c r="T95" s="183"/>
      <c r="U95" s="183"/>
      <c r="V95" s="183"/>
      <c r="W95" s="183"/>
      <c r="X95" s="183"/>
      <c r="Y95" s="183"/>
      <c r="Z95" s="183"/>
      <c r="AA95" s="183"/>
      <c r="AB95" s="183"/>
      <c r="AC95" s="183"/>
    </row>
    <row r="96" spans="1:29" ht="15">
      <c r="A96" s="1040"/>
      <c r="B96" s="183"/>
      <c r="C96" s="183"/>
      <c r="D96" s="183"/>
      <c r="E96" s="183"/>
      <c r="F96" s="183"/>
      <c r="G96" s="183"/>
      <c r="H96" s="183"/>
      <c r="I96" s="183"/>
      <c r="J96" s="183"/>
      <c r="K96" s="183"/>
      <c r="L96" s="183"/>
      <c r="M96" s="183"/>
      <c r="N96" s="183"/>
      <c r="O96" s="183"/>
      <c r="P96" s="183"/>
      <c r="Q96" s="183"/>
      <c r="R96" s="183"/>
      <c r="S96" s="183"/>
      <c r="T96" s="183"/>
      <c r="U96" s="183"/>
      <c r="V96" s="183"/>
      <c r="W96" s="183"/>
      <c r="X96" s="183"/>
      <c r="Y96" s="183"/>
      <c r="Z96" s="183"/>
      <c r="AA96" s="183"/>
      <c r="AB96" s="183"/>
      <c r="AC96" s="183"/>
    </row>
    <row r="97" spans="1:29" ht="15">
      <c r="A97" s="1040"/>
      <c r="B97" s="183"/>
      <c r="C97" s="183"/>
      <c r="D97" s="183"/>
      <c r="E97" s="183"/>
      <c r="F97" s="183"/>
      <c r="G97" s="183"/>
      <c r="H97" s="183"/>
      <c r="I97" s="183"/>
      <c r="J97" s="183"/>
      <c r="K97" s="183"/>
      <c r="L97" s="183"/>
      <c r="M97" s="183"/>
      <c r="N97" s="183"/>
      <c r="O97" s="183"/>
      <c r="P97" s="183"/>
      <c r="Q97" s="183"/>
      <c r="R97" s="183"/>
      <c r="S97" s="183"/>
      <c r="T97" s="183"/>
      <c r="U97" s="183"/>
      <c r="V97" s="183"/>
      <c r="W97" s="183"/>
      <c r="X97" s="183"/>
      <c r="Y97" s="183"/>
      <c r="Z97" s="183"/>
      <c r="AA97" s="183"/>
      <c r="AB97" s="183"/>
      <c r="AC97" s="183"/>
    </row>
    <row r="98" spans="1:29" ht="15">
      <c r="A98" s="1040"/>
      <c r="B98" s="183"/>
      <c r="C98" s="183"/>
      <c r="D98" s="183"/>
      <c r="E98" s="183"/>
      <c r="F98" s="183"/>
      <c r="G98" s="183"/>
      <c r="H98" s="183"/>
      <c r="I98" s="183"/>
      <c r="J98" s="183"/>
      <c r="K98" s="183"/>
      <c r="L98" s="183"/>
      <c r="M98" s="183"/>
      <c r="N98" s="183"/>
      <c r="O98" s="183"/>
      <c r="P98" s="183"/>
      <c r="Q98" s="183"/>
      <c r="R98" s="183"/>
      <c r="S98" s="183"/>
      <c r="T98" s="183"/>
      <c r="U98" s="183"/>
      <c r="V98" s="183"/>
      <c r="W98" s="183"/>
      <c r="X98" s="183"/>
      <c r="Y98" s="183"/>
      <c r="Z98" s="183"/>
      <c r="AA98" s="183"/>
      <c r="AB98" s="183"/>
      <c r="AC98" s="183"/>
    </row>
    <row r="99" spans="1:29" ht="15">
      <c r="A99" s="1040"/>
      <c r="B99" s="183"/>
      <c r="C99" s="183"/>
      <c r="D99" s="183"/>
      <c r="E99" s="183"/>
      <c r="F99" s="183"/>
      <c r="G99" s="183"/>
      <c r="H99" s="183"/>
      <c r="I99" s="183"/>
      <c r="J99" s="183"/>
      <c r="K99" s="183"/>
      <c r="L99" s="183"/>
      <c r="M99" s="183"/>
      <c r="N99" s="183"/>
      <c r="O99" s="183"/>
      <c r="P99" s="183"/>
      <c r="Q99" s="183"/>
      <c r="R99" s="183"/>
      <c r="S99" s="183"/>
      <c r="T99" s="183"/>
      <c r="U99" s="183"/>
      <c r="V99" s="183"/>
      <c r="W99" s="183"/>
      <c r="X99" s="183"/>
      <c r="Y99" s="183"/>
      <c r="Z99" s="183"/>
      <c r="AA99" s="183"/>
      <c r="AB99" s="183"/>
      <c r="AC99" s="183"/>
    </row>
    <row r="100" spans="1:29" ht="15">
      <c r="A100" s="1040"/>
      <c r="B100" s="183"/>
      <c r="C100" s="183"/>
      <c r="D100" s="183"/>
      <c r="E100" s="183"/>
      <c r="F100" s="183"/>
      <c r="G100" s="183"/>
      <c r="H100" s="183"/>
      <c r="I100" s="183"/>
      <c r="J100" s="183"/>
      <c r="K100" s="183"/>
      <c r="L100" s="183"/>
      <c r="M100" s="183"/>
      <c r="N100" s="183"/>
      <c r="O100" s="183"/>
      <c r="P100" s="183"/>
      <c r="Q100" s="183"/>
      <c r="R100" s="183"/>
      <c r="S100" s="183"/>
      <c r="T100" s="183"/>
      <c r="U100" s="183"/>
      <c r="V100" s="183"/>
      <c r="W100" s="183"/>
      <c r="X100" s="183"/>
      <c r="Y100" s="183"/>
      <c r="Z100" s="183"/>
      <c r="AA100" s="183"/>
      <c r="AB100" s="183"/>
      <c r="AC100" s="183"/>
    </row>
    <row r="101" spans="1:29" ht="15">
      <c r="A101" s="1040"/>
      <c r="B101" s="183"/>
      <c r="C101" s="183"/>
      <c r="D101" s="183"/>
      <c r="E101" s="183"/>
      <c r="F101" s="183"/>
      <c r="G101" s="183"/>
      <c r="H101" s="183"/>
      <c r="I101" s="183"/>
      <c r="J101" s="183"/>
      <c r="K101" s="183"/>
      <c r="L101" s="183"/>
      <c r="M101" s="183"/>
      <c r="N101" s="183"/>
      <c r="O101" s="183"/>
      <c r="P101" s="183"/>
      <c r="Q101" s="183"/>
      <c r="R101" s="183"/>
      <c r="S101" s="183"/>
      <c r="T101" s="183"/>
      <c r="U101" s="183"/>
      <c r="V101" s="183"/>
      <c r="W101" s="183"/>
      <c r="X101" s="183"/>
      <c r="Y101" s="183"/>
      <c r="Z101" s="183"/>
      <c r="AA101" s="183"/>
      <c r="AB101" s="183"/>
      <c r="AC101" s="183"/>
    </row>
    <row r="102" spans="1:29" ht="15">
      <c r="A102" s="1040"/>
      <c r="B102" s="183"/>
      <c r="C102" s="183"/>
      <c r="D102" s="183"/>
      <c r="E102" s="183"/>
      <c r="F102" s="183"/>
      <c r="G102" s="183"/>
      <c r="H102" s="183"/>
      <c r="I102" s="183"/>
      <c r="J102" s="183"/>
      <c r="K102" s="183"/>
      <c r="L102" s="183"/>
      <c r="M102" s="183"/>
      <c r="N102" s="183"/>
      <c r="O102" s="183"/>
      <c r="P102" s="183"/>
      <c r="Q102" s="183"/>
      <c r="R102" s="183"/>
      <c r="S102" s="183"/>
      <c r="T102" s="183"/>
      <c r="U102" s="183"/>
      <c r="V102" s="183"/>
      <c r="W102" s="183"/>
      <c r="X102" s="183"/>
      <c r="Y102" s="183"/>
      <c r="Z102" s="183"/>
      <c r="AA102" s="183"/>
      <c r="AB102" s="183"/>
      <c r="AC102" s="183"/>
    </row>
    <row r="103" spans="1:29" ht="15">
      <c r="A103" s="1040"/>
      <c r="B103" s="183"/>
      <c r="C103" s="183"/>
      <c r="D103" s="183"/>
      <c r="E103" s="183"/>
      <c r="F103" s="183"/>
      <c r="G103" s="183"/>
      <c r="H103" s="183"/>
      <c r="I103" s="183"/>
      <c r="J103" s="183"/>
      <c r="K103" s="183"/>
      <c r="L103" s="183"/>
      <c r="M103" s="183"/>
      <c r="N103" s="183"/>
      <c r="O103" s="183"/>
      <c r="P103" s="183"/>
      <c r="Q103" s="183"/>
      <c r="R103" s="183"/>
      <c r="S103" s="183"/>
      <c r="T103" s="183"/>
      <c r="U103" s="183"/>
      <c r="V103" s="183"/>
      <c r="W103" s="183"/>
      <c r="X103" s="183"/>
      <c r="Y103" s="183"/>
      <c r="Z103" s="183"/>
      <c r="AA103" s="183"/>
      <c r="AB103" s="183"/>
      <c r="AC103" s="183"/>
    </row>
    <row r="104" spans="1:29" ht="15">
      <c r="A104" s="1040"/>
      <c r="B104" s="183"/>
      <c r="C104" s="183"/>
      <c r="D104" s="183"/>
      <c r="E104" s="183"/>
      <c r="F104" s="183"/>
      <c r="G104" s="183"/>
      <c r="H104" s="183"/>
      <c r="I104" s="183"/>
      <c r="J104" s="183"/>
      <c r="K104" s="183"/>
      <c r="L104" s="183"/>
      <c r="M104" s="183"/>
      <c r="N104" s="183"/>
      <c r="O104" s="183"/>
      <c r="P104" s="183"/>
      <c r="Q104" s="183"/>
      <c r="R104" s="183"/>
      <c r="S104" s="183"/>
      <c r="T104" s="183"/>
      <c r="U104" s="183"/>
      <c r="V104" s="183"/>
      <c r="W104" s="183"/>
      <c r="X104" s="183"/>
      <c r="Y104" s="183"/>
      <c r="Z104" s="183"/>
      <c r="AA104" s="183"/>
      <c r="AB104" s="183"/>
      <c r="AC104" s="183"/>
    </row>
    <row r="105" spans="1:29" ht="15">
      <c r="A105" s="1040"/>
      <c r="B105" s="183"/>
      <c r="C105" s="183"/>
      <c r="D105" s="183"/>
      <c r="E105" s="183"/>
      <c r="F105" s="183"/>
      <c r="G105" s="183"/>
      <c r="H105" s="183"/>
      <c r="I105" s="183"/>
      <c r="J105" s="183"/>
      <c r="K105" s="183"/>
      <c r="L105" s="183"/>
      <c r="M105" s="183"/>
      <c r="N105" s="183"/>
      <c r="O105" s="183"/>
      <c r="P105" s="183"/>
      <c r="Q105" s="183"/>
      <c r="R105" s="183"/>
      <c r="S105" s="183"/>
      <c r="T105" s="183"/>
      <c r="U105" s="183"/>
      <c r="V105" s="183"/>
      <c r="W105" s="183"/>
      <c r="X105" s="183"/>
      <c r="Y105" s="183"/>
      <c r="Z105" s="183"/>
      <c r="AA105" s="183"/>
      <c r="AB105" s="183"/>
      <c r="AC105" s="183"/>
    </row>
    <row r="106" spans="1:29" ht="15">
      <c r="A106" s="1040"/>
      <c r="B106" s="183"/>
      <c r="C106" s="183"/>
      <c r="D106" s="183"/>
      <c r="E106" s="183"/>
      <c r="F106" s="183"/>
      <c r="G106" s="183"/>
      <c r="H106" s="183"/>
      <c r="I106" s="183"/>
      <c r="J106" s="183"/>
      <c r="K106" s="183"/>
      <c r="L106" s="183"/>
      <c r="M106" s="183"/>
      <c r="N106" s="183"/>
      <c r="O106" s="183"/>
      <c r="P106" s="183"/>
      <c r="Q106" s="183"/>
      <c r="R106" s="183"/>
      <c r="S106" s="183"/>
      <c r="T106" s="183"/>
      <c r="U106" s="183"/>
      <c r="V106" s="183"/>
      <c r="W106" s="183"/>
      <c r="X106" s="183"/>
      <c r="Y106" s="183"/>
      <c r="Z106" s="183"/>
      <c r="AA106" s="183"/>
      <c r="AB106" s="183"/>
      <c r="AC106" s="183"/>
    </row>
    <row r="107" spans="1:29" ht="15">
      <c r="A107" s="1040"/>
      <c r="B107" s="183"/>
      <c r="C107" s="183"/>
      <c r="D107" s="183"/>
      <c r="E107" s="183"/>
      <c r="F107" s="183"/>
      <c r="G107" s="183"/>
      <c r="H107" s="183"/>
      <c r="I107" s="183"/>
      <c r="J107" s="183"/>
      <c r="K107" s="183"/>
      <c r="L107" s="183"/>
      <c r="M107" s="183"/>
      <c r="N107" s="183"/>
      <c r="O107" s="183"/>
      <c r="P107" s="183"/>
      <c r="Q107" s="183"/>
      <c r="R107" s="183"/>
      <c r="S107" s="183"/>
      <c r="T107" s="183"/>
      <c r="U107" s="183"/>
      <c r="V107" s="183"/>
      <c r="W107" s="183"/>
      <c r="X107" s="183"/>
      <c r="Y107" s="183"/>
      <c r="Z107" s="183"/>
      <c r="AA107" s="183"/>
      <c r="AB107" s="183"/>
      <c r="AC107" s="183"/>
    </row>
    <row r="108" spans="1:29" ht="15">
      <c r="A108" s="1040"/>
      <c r="B108" s="183"/>
      <c r="C108" s="183"/>
      <c r="D108" s="183"/>
      <c r="E108" s="183"/>
      <c r="F108" s="183"/>
      <c r="G108" s="183"/>
      <c r="H108" s="183"/>
      <c r="I108" s="183"/>
      <c r="J108" s="183"/>
      <c r="K108" s="183"/>
      <c r="L108" s="183"/>
      <c r="M108" s="183"/>
      <c r="N108" s="183"/>
      <c r="O108" s="183"/>
      <c r="P108" s="183"/>
      <c r="Q108" s="183"/>
      <c r="R108" s="183"/>
      <c r="S108" s="183"/>
      <c r="T108" s="183"/>
      <c r="U108" s="183"/>
      <c r="V108" s="183"/>
      <c r="W108" s="183"/>
      <c r="X108" s="183"/>
      <c r="Y108" s="183"/>
      <c r="Z108" s="183"/>
      <c r="AA108" s="183"/>
      <c r="AB108" s="183"/>
      <c r="AC108" s="183"/>
    </row>
    <row r="109" spans="1:29" ht="15">
      <c r="A109" s="1040"/>
      <c r="B109" s="183"/>
      <c r="C109" s="183"/>
      <c r="D109" s="183"/>
      <c r="E109" s="183"/>
      <c r="F109" s="183"/>
      <c r="G109" s="183"/>
      <c r="H109" s="183"/>
      <c r="I109" s="183"/>
      <c r="J109" s="183"/>
      <c r="K109" s="183"/>
      <c r="L109" s="183"/>
      <c r="M109" s="183"/>
      <c r="N109" s="183"/>
      <c r="O109" s="183"/>
      <c r="P109" s="183"/>
      <c r="Q109" s="183"/>
      <c r="R109" s="183"/>
      <c r="S109" s="183"/>
      <c r="T109" s="183"/>
      <c r="U109" s="183"/>
      <c r="V109" s="183"/>
      <c r="W109" s="183"/>
      <c r="X109" s="183"/>
      <c r="Y109" s="183"/>
      <c r="Z109" s="183"/>
      <c r="AA109" s="183"/>
      <c r="AB109" s="183"/>
      <c r="AC109" s="183"/>
    </row>
    <row r="110" spans="1:29" ht="15">
      <c r="A110" s="1040"/>
      <c r="B110" s="183"/>
      <c r="C110" s="183"/>
      <c r="D110" s="183"/>
      <c r="E110" s="183"/>
      <c r="F110" s="183"/>
      <c r="G110" s="183"/>
      <c r="H110" s="183"/>
      <c r="I110" s="183"/>
      <c r="J110" s="183"/>
      <c r="K110" s="183"/>
      <c r="L110" s="183"/>
      <c r="M110" s="183"/>
      <c r="N110" s="183"/>
      <c r="O110" s="183"/>
      <c r="P110" s="183"/>
      <c r="Q110" s="183"/>
      <c r="R110" s="183"/>
      <c r="S110" s="183"/>
      <c r="T110" s="183"/>
      <c r="U110" s="183"/>
      <c r="V110" s="183"/>
      <c r="W110" s="183"/>
      <c r="X110" s="183"/>
      <c r="Y110" s="183"/>
      <c r="Z110" s="183"/>
      <c r="AA110" s="183"/>
      <c r="AB110" s="183"/>
      <c r="AC110" s="183"/>
    </row>
    <row r="111" spans="1:29" ht="15">
      <c r="A111" s="1040"/>
      <c r="B111" s="183"/>
      <c r="C111" s="183"/>
      <c r="D111" s="183"/>
      <c r="E111" s="183"/>
      <c r="F111" s="183"/>
      <c r="G111" s="183"/>
      <c r="H111" s="183"/>
      <c r="I111" s="183"/>
      <c r="J111" s="183"/>
      <c r="K111" s="183"/>
      <c r="L111" s="183"/>
      <c r="M111" s="183"/>
      <c r="N111" s="183"/>
      <c r="O111" s="183"/>
      <c r="P111" s="183"/>
      <c r="Q111" s="183"/>
      <c r="R111" s="183"/>
      <c r="S111" s="183"/>
      <c r="T111" s="183"/>
      <c r="U111" s="183"/>
      <c r="V111" s="183"/>
      <c r="W111" s="183"/>
      <c r="X111" s="183"/>
      <c r="Y111" s="183"/>
      <c r="Z111" s="183"/>
      <c r="AA111" s="183"/>
      <c r="AB111" s="183"/>
      <c r="AC111" s="183"/>
    </row>
    <row r="112" spans="1:29" ht="15">
      <c r="A112" s="1040"/>
      <c r="B112" s="183"/>
      <c r="C112" s="183"/>
      <c r="D112" s="183"/>
      <c r="E112" s="183"/>
      <c r="F112" s="183"/>
      <c r="G112" s="183"/>
      <c r="H112" s="183"/>
      <c r="I112" s="183"/>
      <c r="J112" s="183"/>
      <c r="K112" s="183"/>
      <c r="L112" s="183"/>
      <c r="M112" s="183"/>
      <c r="N112" s="183"/>
      <c r="O112" s="183"/>
      <c r="P112" s="183"/>
      <c r="Q112" s="183"/>
      <c r="R112" s="183"/>
      <c r="S112" s="183"/>
      <c r="T112" s="183"/>
      <c r="U112" s="183"/>
      <c r="V112" s="183"/>
      <c r="W112" s="183"/>
      <c r="X112" s="183"/>
      <c r="Y112" s="183"/>
      <c r="Z112" s="183"/>
      <c r="AA112" s="183"/>
      <c r="AB112" s="183"/>
      <c r="AC112" s="183"/>
    </row>
    <row r="113" spans="1:29" ht="15">
      <c r="A113" s="1040"/>
      <c r="B113" s="183"/>
      <c r="C113" s="183"/>
      <c r="D113" s="183"/>
      <c r="E113" s="183"/>
      <c r="F113" s="183"/>
      <c r="G113" s="183"/>
      <c r="H113" s="183"/>
      <c r="I113" s="183"/>
      <c r="J113" s="183"/>
      <c r="K113" s="183"/>
      <c r="L113" s="183"/>
      <c r="M113" s="183"/>
      <c r="N113" s="183"/>
      <c r="O113" s="183"/>
      <c r="P113" s="183"/>
      <c r="Q113" s="183"/>
      <c r="R113" s="183"/>
      <c r="S113" s="183"/>
      <c r="T113" s="183"/>
      <c r="U113" s="183"/>
      <c r="V113" s="183"/>
      <c r="W113" s="183"/>
      <c r="X113" s="183"/>
      <c r="Y113" s="183"/>
      <c r="Z113" s="183"/>
      <c r="AA113" s="183"/>
      <c r="AB113" s="183"/>
      <c r="AC113" s="183"/>
    </row>
    <row r="114" spans="1:29" ht="15">
      <c r="A114" s="1040"/>
      <c r="B114" s="183"/>
      <c r="C114" s="183"/>
      <c r="D114" s="183"/>
      <c r="E114" s="183"/>
      <c r="F114" s="183"/>
      <c r="G114" s="183"/>
      <c r="H114" s="183"/>
      <c r="I114" s="183"/>
      <c r="J114" s="183"/>
      <c r="K114" s="183"/>
      <c r="L114" s="183"/>
      <c r="M114" s="183"/>
      <c r="N114" s="183"/>
      <c r="O114" s="183"/>
      <c r="P114" s="183"/>
      <c r="Q114" s="183"/>
      <c r="R114" s="183"/>
      <c r="S114" s="183"/>
      <c r="T114" s="183"/>
      <c r="U114" s="183"/>
      <c r="V114" s="183"/>
      <c r="W114" s="183"/>
      <c r="X114" s="183"/>
      <c r="Y114" s="183"/>
      <c r="Z114" s="183"/>
      <c r="AA114" s="183"/>
      <c r="AB114" s="183"/>
      <c r="AC114" s="183"/>
    </row>
    <row r="115" spans="1:29" ht="15">
      <c r="A115" s="1040"/>
      <c r="B115" s="183"/>
      <c r="C115" s="183"/>
      <c r="D115" s="183"/>
      <c r="E115" s="183"/>
      <c r="F115" s="183"/>
      <c r="G115" s="183"/>
      <c r="H115" s="183"/>
      <c r="I115" s="183"/>
      <c r="J115" s="183"/>
      <c r="K115" s="183"/>
      <c r="L115" s="183"/>
      <c r="M115" s="183"/>
      <c r="N115" s="183"/>
      <c r="O115" s="183"/>
      <c r="P115" s="183"/>
      <c r="Q115" s="183"/>
      <c r="R115" s="183"/>
      <c r="S115" s="183"/>
      <c r="T115" s="183"/>
      <c r="U115" s="183"/>
      <c r="V115" s="183"/>
      <c r="W115" s="183"/>
      <c r="X115" s="183"/>
      <c r="Y115" s="183"/>
      <c r="Z115" s="183"/>
      <c r="AA115" s="183"/>
      <c r="AB115" s="183"/>
      <c r="AC115" s="183"/>
    </row>
    <row r="116" spans="1:29" ht="15">
      <c r="A116" s="1040"/>
      <c r="B116" s="183"/>
      <c r="C116" s="183"/>
      <c r="D116" s="183"/>
      <c r="E116" s="183"/>
      <c r="F116" s="183"/>
      <c r="G116" s="183"/>
      <c r="H116" s="183"/>
      <c r="I116" s="183"/>
      <c r="J116" s="183"/>
      <c r="K116" s="183"/>
      <c r="L116" s="183"/>
      <c r="M116" s="183"/>
      <c r="N116" s="183"/>
      <c r="O116" s="183"/>
      <c r="P116" s="183"/>
      <c r="Q116" s="183"/>
      <c r="R116" s="183"/>
      <c r="S116" s="183"/>
      <c r="T116" s="183"/>
      <c r="U116" s="183"/>
      <c r="V116" s="183"/>
      <c r="W116" s="183"/>
      <c r="X116" s="183"/>
      <c r="Y116" s="183"/>
      <c r="Z116" s="183"/>
      <c r="AA116" s="183"/>
      <c r="AB116" s="183"/>
      <c r="AC116" s="183"/>
    </row>
    <row r="117" spans="1:29" ht="15">
      <c r="A117" s="1040"/>
      <c r="B117" s="183"/>
      <c r="C117" s="183"/>
      <c r="D117" s="183"/>
      <c r="E117" s="183"/>
      <c r="F117" s="183"/>
      <c r="G117" s="183"/>
      <c r="H117" s="183"/>
      <c r="I117" s="183"/>
      <c r="J117" s="183"/>
      <c r="K117" s="183"/>
      <c r="L117" s="183"/>
      <c r="M117" s="183"/>
      <c r="N117" s="183"/>
      <c r="O117" s="183"/>
      <c r="P117" s="183"/>
      <c r="Q117" s="183"/>
      <c r="R117" s="183"/>
      <c r="S117" s="183"/>
      <c r="T117" s="183"/>
      <c r="U117" s="183"/>
      <c r="V117" s="183"/>
      <c r="W117" s="183"/>
      <c r="X117" s="183"/>
      <c r="Y117" s="183"/>
      <c r="Z117" s="183"/>
      <c r="AA117" s="183"/>
      <c r="AB117" s="183"/>
      <c r="AC117" s="183"/>
    </row>
    <row r="118" spans="1:29" ht="15">
      <c r="A118" s="1040"/>
      <c r="B118" s="183"/>
      <c r="C118" s="183"/>
      <c r="D118" s="183"/>
      <c r="E118" s="183"/>
      <c r="F118" s="183"/>
      <c r="G118" s="183"/>
      <c r="H118" s="183"/>
      <c r="I118" s="183"/>
      <c r="J118" s="183"/>
      <c r="K118" s="183"/>
      <c r="L118" s="183"/>
      <c r="M118" s="183"/>
      <c r="N118" s="183"/>
      <c r="O118" s="183"/>
      <c r="P118" s="183"/>
      <c r="Q118" s="183"/>
      <c r="R118" s="183"/>
      <c r="S118" s="183"/>
      <c r="T118" s="183"/>
      <c r="U118" s="183"/>
      <c r="V118" s="183"/>
      <c r="W118" s="183"/>
      <c r="X118" s="183"/>
      <c r="Y118" s="183"/>
      <c r="Z118" s="183"/>
      <c r="AA118" s="183"/>
      <c r="AB118" s="183"/>
      <c r="AC118" s="183"/>
    </row>
    <row r="119" spans="1:29" ht="15">
      <c r="A119" s="1040"/>
      <c r="B119" s="183"/>
      <c r="C119" s="183"/>
      <c r="D119" s="183"/>
      <c r="E119" s="183"/>
      <c r="F119" s="183"/>
      <c r="G119" s="183"/>
      <c r="H119" s="183"/>
      <c r="I119" s="183"/>
      <c r="J119" s="183"/>
      <c r="K119" s="183"/>
      <c r="L119" s="183"/>
      <c r="M119" s="183"/>
      <c r="N119" s="183"/>
      <c r="O119" s="183"/>
      <c r="P119" s="183"/>
      <c r="Q119" s="183"/>
      <c r="R119" s="183"/>
      <c r="S119" s="183"/>
      <c r="T119" s="183"/>
      <c r="U119" s="183"/>
      <c r="V119" s="183"/>
      <c r="W119" s="183"/>
      <c r="X119" s="183"/>
      <c r="Y119" s="183"/>
      <c r="Z119" s="183"/>
      <c r="AA119" s="183"/>
      <c r="AB119" s="183"/>
      <c r="AC119" s="183"/>
    </row>
    <row r="120" spans="1:29" ht="15">
      <c r="A120" s="1040"/>
      <c r="B120" s="183"/>
      <c r="C120" s="183"/>
      <c r="D120" s="183"/>
      <c r="E120" s="183"/>
      <c r="F120" s="183"/>
      <c r="G120" s="183"/>
      <c r="H120" s="183"/>
      <c r="I120" s="183"/>
      <c r="J120" s="183"/>
      <c r="K120" s="183"/>
      <c r="L120" s="183"/>
      <c r="M120" s="183"/>
      <c r="N120" s="183"/>
      <c r="O120" s="183"/>
      <c r="P120" s="183"/>
      <c r="Q120" s="183"/>
      <c r="R120" s="183"/>
      <c r="S120" s="183"/>
      <c r="T120" s="183"/>
      <c r="U120" s="183"/>
      <c r="V120" s="183"/>
      <c r="W120" s="183"/>
      <c r="X120" s="183"/>
      <c r="Y120" s="183"/>
      <c r="Z120" s="183"/>
      <c r="AA120" s="183"/>
      <c r="AB120" s="183"/>
      <c r="AC120" s="183"/>
    </row>
    <row r="121" spans="1:29" ht="15">
      <c r="A121" s="1040"/>
      <c r="B121" s="183"/>
      <c r="C121" s="183"/>
      <c r="D121" s="183"/>
      <c r="E121" s="183"/>
      <c r="F121" s="183"/>
      <c r="G121" s="183"/>
      <c r="H121" s="183"/>
      <c r="I121" s="183"/>
      <c r="J121" s="183"/>
      <c r="K121" s="183"/>
      <c r="L121" s="183"/>
      <c r="M121" s="183"/>
      <c r="N121" s="183"/>
      <c r="O121" s="183"/>
      <c r="P121" s="183"/>
      <c r="Q121" s="183"/>
      <c r="R121" s="183"/>
      <c r="S121" s="183"/>
      <c r="T121" s="183"/>
      <c r="U121" s="183"/>
      <c r="V121" s="183"/>
      <c r="W121" s="183"/>
      <c r="X121" s="183"/>
      <c r="Y121" s="183"/>
      <c r="Z121" s="183"/>
      <c r="AA121" s="183"/>
      <c r="AB121" s="183"/>
      <c r="AC121" s="183"/>
    </row>
    <row r="122" spans="1:29" ht="15">
      <c r="A122" s="1040"/>
      <c r="B122" s="183"/>
      <c r="C122" s="183"/>
      <c r="D122" s="183"/>
      <c r="E122" s="183"/>
      <c r="F122" s="183"/>
      <c r="G122" s="183"/>
      <c r="H122" s="183"/>
      <c r="I122" s="183"/>
      <c r="J122" s="183"/>
      <c r="K122" s="183"/>
      <c r="L122" s="183"/>
      <c r="M122" s="183"/>
      <c r="N122" s="183"/>
      <c r="O122" s="183"/>
      <c r="P122" s="183"/>
      <c r="Q122" s="183"/>
      <c r="R122" s="183"/>
      <c r="S122" s="183"/>
      <c r="T122" s="183"/>
      <c r="U122" s="183"/>
      <c r="V122" s="183"/>
      <c r="W122" s="183"/>
      <c r="X122" s="183"/>
      <c r="Y122" s="183"/>
      <c r="Z122" s="183"/>
      <c r="AA122" s="183"/>
      <c r="AB122" s="183"/>
      <c r="AC122" s="183"/>
    </row>
    <row r="123" spans="1:29" ht="15">
      <c r="A123" s="1040"/>
      <c r="B123" s="183"/>
      <c r="C123" s="183"/>
      <c r="D123" s="183"/>
      <c r="E123" s="183"/>
      <c r="F123" s="183"/>
      <c r="G123" s="183"/>
      <c r="H123" s="183"/>
      <c r="I123" s="183"/>
      <c r="J123" s="183"/>
      <c r="K123" s="183"/>
      <c r="L123" s="183"/>
      <c r="M123" s="183"/>
      <c r="N123" s="183"/>
      <c r="O123" s="183"/>
      <c r="P123" s="183"/>
      <c r="Q123" s="183"/>
      <c r="R123" s="183"/>
      <c r="S123" s="183"/>
      <c r="T123" s="183"/>
      <c r="U123" s="183"/>
      <c r="V123" s="183"/>
      <c r="W123" s="183"/>
      <c r="X123" s="183"/>
      <c r="Y123" s="183"/>
      <c r="Z123" s="183"/>
      <c r="AA123" s="183"/>
      <c r="AB123" s="183"/>
      <c r="AC123" s="183"/>
    </row>
    <row r="124" spans="1:29" ht="15">
      <c r="A124" s="1040"/>
      <c r="B124" s="183"/>
      <c r="C124" s="183"/>
      <c r="D124" s="183"/>
      <c r="E124" s="183"/>
      <c r="F124" s="183"/>
      <c r="G124" s="183"/>
      <c r="H124" s="183"/>
      <c r="I124" s="183"/>
      <c r="J124" s="183"/>
      <c r="K124" s="183"/>
      <c r="L124" s="183"/>
      <c r="M124" s="183"/>
      <c r="N124" s="183"/>
      <c r="O124" s="183"/>
      <c r="P124" s="183"/>
      <c r="Q124" s="183"/>
      <c r="R124" s="183"/>
      <c r="S124" s="183"/>
      <c r="T124" s="183"/>
      <c r="U124" s="183"/>
      <c r="V124" s="183"/>
      <c r="W124" s="183"/>
      <c r="X124" s="183"/>
      <c r="Y124" s="183"/>
      <c r="Z124" s="183"/>
      <c r="AA124" s="183"/>
      <c r="AB124" s="183"/>
      <c r="AC124" s="183"/>
    </row>
    <row r="125" spans="1:29" ht="15">
      <c r="A125" s="1040"/>
      <c r="B125" s="183"/>
      <c r="C125" s="183"/>
      <c r="D125" s="183"/>
      <c r="E125" s="183"/>
      <c r="F125" s="183"/>
      <c r="G125" s="183"/>
      <c r="H125" s="183"/>
      <c r="I125" s="183"/>
      <c r="J125" s="183"/>
      <c r="K125" s="183"/>
      <c r="L125" s="183"/>
      <c r="M125" s="183"/>
      <c r="N125" s="183"/>
      <c r="O125" s="183"/>
      <c r="P125" s="183"/>
      <c r="Q125" s="183"/>
      <c r="R125" s="183"/>
      <c r="S125" s="183"/>
      <c r="T125" s="183"/>
      <c r="U125" s="183"/>
      <c r="V125" s="183"/>
      <c r="W125" s="183"/>
      <c r="X125" s="183"/>
      <c r="Y125" s="183"/>
      <c r="Z125" s="183"/>
      <c r="AA125" s="183"/>
      <c r="AB125" s="183"/>
      <c r="AC125" s="183"/>
    </row>
    <row r="126" spans="1:29" ht="15">
      <c r="A126" s="1040"/>
      <c r="B126" s="183"/>
      <c r="C126" s="183"/>
      <c r="D126" s="183"/>
      <c r="E126" s="183"/>
      <c r="F126" s="183"/>
      <c r="G126" s="183"/>
      <c r="H126" s="183"/>
      <c r="I126" s="183"/>
      <c r="J126" s="183"/>
      <c r="K126" s="183"/>
      <c r="L126" s="183"/>
      <c r="M126" s="183"/>
      <c r="N126" s="183"/>
      <c r="O126" s="183"/>
      <c r="P126" s="183"/>
      <c r="Q126" s="183"/>
      <c r="R126" s="183"/>
      <c r="S126" s="183"/>
      <c r="T126" s="183"/>
      <c r="U126" s="183"/>
      <c r="V126" s="183"/>
      <c r="W126" s="183"/>
      <c r="X126" s="183"/>
      <c r="Y126" s="183"/>
      <c r="Z126" s="183"/>
      <c r="AA126" s="183"/>
      <c r="AB126" s="183"/>
      <c r="AC126" s="183"/>
    </row>
    <row r="127" spans="1:29" ht="15">
      <c r="A127" s="1040"/>
      <c r="B127" s="183"/>
      <c r="C127" s="183"/>
      <c r="D127" s="183"/>
      <c r="E127" s="183"/>
      <c r="F127" s="183"/>
      <c r="G127" s="183"/>
      <c r="H127" s="183"/>
      <c r="I127" s="183"/>
      <c r="J127" s="183"/>
      <c r="K127" s="183"/>
      <c r="L127" s="183"/>
      <c r="M127" s="183"/>
      <c r="N127" s="183"/>
      <c r="O127" s="183"/>
      <c r="P127" s="183"/>
      <c r="Q127" s="183"/>
      <c r="R127" s="183"/>
      <c r="S127" s="183"/>
      <c r="T127" s="183"/>
      <c r="U127" s="183"/>
      <c r="V127" s="183"/>
      <c r="W127" s="183"/>
      <c r="X127" s="183"/>
      <c r="Y127" s="183"/>
      <c r="Z127" s="183"/>
      <c r="AA127" s="183"/>
      <c r="AB127" s="183"/>
      <c r="AC127" s="183"/>
    </row>
    <row r="128" spans="1:29" ht="15">
      <c r="A128" s="1040"/>
      <c r="B128" s="183"/>
      <c r="C128" s="183"/>
      <c r="D128" s="183"/>
      <c r="E128" s="183"/>
      <c r="F128" s="183"/>
      <c r="G128" s="183"/>
      <c r="H128" s="183"/>
      <c r="I128" s="183"/>
      <c r="J128" s="183"/>
      <c r="K128" s="183"/>
      <c r="L128" s="183"/>
      <c r="M128" s="183"/>
      <c r="N128" s="183"/>
      <c r="O128" s="183"/>
      <c r="P128" s="183"/>
      <c r="Q128" s="183"/>
      <c r="R128" s="183"/>
      <c r="S128" s="183"/>
      <c r="T128" s="183"/>
      <c r="U128" s="183"/>
      <c r="V128" s="183"/>
      <c r="W128" s="183"/>
      <c r="X128" s="183"/>
      <c r="Y128" s="183"/>
      <c r="Z128" s="183"/>
      <c r="AA128" s="183"/>
      <c r="AB128" s="183"/>
      <c r="AC128" s="183"/>
    </row>
    <row r="129" spans="1:29" ht="15">
      <c r="A129" s="1040"/>
      <c r="B129" s="183"/>
      <c r="C129" s="183"/>
      <c r="D129" s="183"/>
      <c r="E129" s="183"/>
      <c r="F129" s="183"/>
      <c r="G129" s="183"/>
      <c r="H129" s="183"/>
      <c r="I129" s="183"/>
      <c r="J129" s="183"/>
      <c r="K129" s="183"/>
      <c r="L129" s="183"/>
      <c r="M129" s="183"/>
      <c r="N129" s="183"/>
      <c r="O129" s="183"/>
      <c r="P129" s="183"/>
      <c r="Q129" s="183"/>
      <c r="R129" s="183"/>
      <c r="S129" s="183"/>
      <c r="T129" s="183"/>
      <c r="U129" s="183"/>
      <c r="V129" s="183"/>
      <c r="W129" s="183"/>
      <c r="X129" s="183"/>
      <c r="Y129" s="183"/>
      <c r="Z129" s="183"/>
      <c r="AA129" s="183"/>
      <c r="AB129" s="183"/>
      <c r="AC129" s="183"/>
    </row>
    <row r="130" spans="1:29" ht="15">
      <c r="A130" s="1040"/>
      <c r="B130" s="183"/>
      <c r="C130" s="183"/>
      <c r="D130" s="183"/>
      <c r="E130" s="183"/>
      <c r="F130" s="183"/>
      <c r="G130" s="183"/>
      <c r="H130" s="183"/>
      <c r="I130" s="183"/>
      <c r="J130" s="183"/>
      <c r="K130" s="183"/>
      <c r="L130" s="183"/>
      <c r="M130" s="183"/>
      <c r="N130" s="183"/>
      <c r="O130" s="183"/>
      <c r="P130" s="183"/>
      <c r="Q130" s="183"/>
      <c r="R130" s="183"/>
      <c r="S130" s="183"/>
      <c r="T130" s="183"/>
      <c r="U130" s="183"/>
      <c r="V130" s="183"/>
      <c r="W130" s="183"/>
      <c r="X130" s="183"/>
      <c r="Y130" s="183"/>
      <c r="Z130" s="183"/>
      <c r="AA130" s="183"/>
      <c r="AB130" s="183"/>
      <c r="AC130" s="183"/>
    </row>
    <row r="131" spans="1:29" ht="15">
      <c r="A131" s="1040"/>
      <c r="B131" s="183"/>
      <c r="C131" s="183"/>
      <c r="D131" s="183"/>
      <c r="E131" s="183"/>
      <c r="F131" s="183"/>
      <c r="G131" s="183"/>
      <c r="H131" s="183"/>
      <c r="I131" s="183"/>
      <c r="J131" s="183"/>
      <c r="K131" s="183"/>
      <c r="L131" s="183"/>
      <c r="M131" s="183"/>
      <c r="N131" s="183"/>
      <c r="O131" s="183"/>
      <c r="P131" s="183"/>
      <c r="Q131" s="183"/>
      <c r="R131" s="183"/>
      <c r="S131" s="183"/>
      <c r="T131" s="183"/>
      <c r="U131" s="183"/>
      <c r="V131" s="183"/>
      <c r="W131" s="183"/>
      <c r="X131" s="183"/>
      <c r="Y131" s="183"/>
      <c r="Z131" s="183"/>
      <c r="AA131" s="183"/>
      <c r="AB131" s="183"/>
      <c r="AC131" s="183"/>
    </row>
    <row r="132" spans="1:29" ht="15">
      <c r="A132" s="1040"/>
      <c r="B132" s="183"/>
      <c r="C132" s="183"/>
      <c r="D132" s="183"/>
      <c r="E132" s="183"/>
      <c r="F132" s="183"/>
      <c r="G132" s="183"/>
      <c r="H132" s="183"/>
      <c r="I132" s="183"/>
      <c r="J132" s="183"/>
      <c r="K132" s="183"/>
      <c r="L132" s="183"/>
      <c r="M132" s="183"/>
      <c r="N132" s="183"/>
      <c r="O132" s="183"/>
      <c r="P132" s="183"/>
      <c r="Q132" s="183"/>
      <c r="R132" s="183"/>
      <c r="S132" s="183"/>
      <c r="T132" s="183"/>
      <c r="U132" s="183"/>
      <c r="V132" s="183"/>
      <c r="W132" s="183"/>
      <c r="X132" s="183"/>
      <c r="Y132" s="183"/>
      <c r="Z132" s="183"/>
      <c r="AA132" s="183"/>
      <c r="AB132" s="183"/>
      <c r="AC132" s="183"/>
    </row>
    <row r="133" spans="1:29" ht="15">
      <c r="A133" s="1040"/>
      <c r="B133" s="183"/>
      <c r="C133" s="183"/>
      <c r="D133" s="183"/>
      <c r="E133" s="183"/>
      <c r="F133" s="183"/>
      <c r="G133" s="183"/>
      <c r="H133" s="183"/>
      <c r="I133" s="183"/>
      <c r="J133" s="183"/>
      <c r="K133" s="183"/>
      <c r="L133" s="183"/>
      <c r="M133" s="183"/>
      <c r="N133" s="183"/>
      <c r="O133" s="183"/>
      <c r="P133" s="183"/>
      <c r="Q133" s="183"/>
      <c r="R133" s="183"/>
      <c r="S133" s="183"/>
      <c r="T133" s="183"/>
      <c r="U133" s="183"/>
      <c r="V133" s="183"/>
      <c r="W133" s="183"/>
      <c r="X133" s="183"/>
      <c r="Y133" s="183"/>
      <c r="Z133" s="183"/>
      <c r="AA133" s="183"/>
      <c r="AB133" s="183"/>
      <c r="AC133" s="183"/>
    </row>
    <row r="134" spans="1:29" ht="15">
      <c r="A134" s="1040"/>
      <c r="B134" s="183"/>
      <c r="C134" s="183"/>
      <c r="D134" s="183"/>
      <c r="E134" s="183"/>
      <c r="F134" s="183"/>
      <c r="G134" s="183"/>
      <c r="H134" s="183"/>
      <c r="I134" s="183"/>
      <c r="J134" s="183"/>
      <c r="K134" s="183"/>
      <c r="L134" s="183"/>
      <c r="M134" s="183"/>
      <c r="N134" s="183"/>
      <c r="O134" s="183"/>
      <c r="P134" s="183"/>
      <c r="Q134" s="183"/>
      <c r="R134" s="183"/>
      <c r="S134" s="183"/>
      <c r="T134" s="183"/>
      <c r="U134" s="183"/>
      <c r="V134" s="183"/>
      <c r="W134" s="183"/>
      <c r="X134" s="183"/>
      <c r="Y134" s="183"/>
      <c r="Z134" s="183"/>
      <c r="AA134" s="183"/>
      <c r="AB134" s="183"/>
      <c r="AC134" s="183"/>
    </row>
    <row r="135" spans="1:29" ht="15">
      <c r="A135" s="1040"/>
      <c r="B135" s="183"/>
      <c r="C135" s="183"/>
      <c r="D135" s="183"/>
      <c r="E135" s="183"/>
      <c r="F135" s="183"/>
      <c r="G135" s="183"/>
      <c r="H135" s="183"/>
      <c r="I135" s="183"/>
      <c r="J135" s="183"/>
      <c r="K135" s="183"/>
      <c r="L135" s="183"/>
      <c r="M135" s="183"/>
      <c r="N135" s="183"/>
      <c r="O135" s="183"/>
      <c r="P135" s="183"/>
      <c r="Q135" s="183"/>
      <c r="R135" s="183"/>
      <c r="S135" s="183"/>
      <c r="T135" s="183"/>
      <c r="U135" s="183"/>
      <c r="V135" s="183"/>
      <c r="W135" s="183"/>
      <c r="X135" s="183"/>
      <c r="Y135" s="183"/>
      <c r="Z135" s="183"/>
      <c r="AA135" s="183"/>
      <c r="AB135" s="183"/>
      <c r="AC135" s="183"/>
    </row>
    <row r="136" spans="1:29" ht="15">
      <c r="A136" s="1040"/>
      <c r="B136" s="183"/>
      <c r="C136" s="183"/>
      <c r="D136" s="183"/>
      <c r="E136" s="183"/>
      <c r="F136" s="183"/>
      <c r="G136" s="183"/>
      <c r="H136" s="183"/>
      <c r="I136" s="183"/>
      <c r="J136" s="183"/>
      <c r="K136" s="183"/>
      <c r="L136" s="183"/>
      <c r="M136" s="183"/>
      <c r="N136" s="183"/>
      <c r="O136" s="183"/>
      <c r="P136" s="183"/>
      <c r="Q136" s="183"/>
      <c r="R136" s="183"/>
      <c r="S136" s="183"/>
      <c r="T136" s="183"/>
      <c r="U136" s="183"/>
      <c r="V136" s="183"/>
      <c r="W136" s="183"/>
      <c r="X136" s="183"/>
      <c r="Y136" s="183"/>
      <c r="Z136" s="183"/>
      <c r="AA136" s="183"/>
      <c r="AB136" s="183"/>
      <c r="AC136" s="183"/>
    </row>
    <row r="137" spans="1:29" ht="15">
      <c r="A137" s="1040"/>
      <c r="B137" s="183"/>
      <c r="C137" s="183"/>
      <c r="D137" s="183"/>
      <c r="E137" s="183"/>
      <c r="F137" s="183"/>
      <c r="G137" s="183"/>
      <c r="H137" s="183"/>
      <c r="I137" s="183"/>
      <c r="J137" s="183"/>
      <c r="K137" s="183"/>
      <c r="L137" s="183"/>
      <c r="M137" s="183"/>
      <c r="N137" s="183"/>
      <c r="O137" s="183"/>
      <c r="P137" s="183"/>
      <c r="Q137" s="183"/>
      <c r="R137" s="183"/>
      <c r="S137" s="183"/>
      <c r="T137" s="183"/>
      <c r="U137" s="183"/>
      <c r="V137" s="183"/>
      <c r="W137" s="183"/>
      <c r="X137" s="183"/>
      <c r="Y137" s="183"/>
      <c r="Z137" s="183"/>
      <c r="AA137" s="183"/>
      <c r="AB137" s="183"/>
      <c r="AC137" s="183"/>
    </row>
    <row r="138" spans="1:29" ht="15">
      <c r="A138" s="1040"/>
      <c r="B138" s="183"/>
      <c r="C138" s="183"/>
      <c r="D138" s="183"/>
      <c r="E138" s="183"/>
      <c r="F138" s="183"/>
      <c r="G138" s="183"/>
      <c r="H138" s="183"/>
      <c r="I138" s="183"/>
      <c r="J138" s="183"/>
      <c r="K138" s="183"/>
      <c r="L138" s="183"/>
      <c r="M138" s="183"/>
      <c r="N138" s="183"/>
      <c r="O138" s="183"/>
      <c r="P138" s="183"/>
      <c r="Q138" s="183"/>
      <c r="R138" s="183"/>
      <c r="S138" s="183"/>
      <c r="T138" s="183"/>
      <c r="U138" s="183"/>
      <c r="V138" s="183"/>
      <c r="W138" s="183"/>
      <c r="X138" s="183"/>
      <c r="Y138" s="183"/>
      <c r="Z138" s="183"/>
      <c r="AA138" s="183"/>
      <c r="AB138" s="183"/>
      <c r="AC138" s="183"/>
    </row>
    <row r="139" spans="1:29" ht="15">
      <c r="A139" s="1040"/>
      <c r="B139" s="183"/>
      <c r="C139" s="183"/>
      <c r="D139" s="183"/>
      <c r="E139" s="183"/>
      <c r="F139" s="183"/>
      <c r="G139" s="183"/>
      <c r="H139" s="183"/>
      <c r="I139" s="183"/>
      <c r="J139" s="183"/>
      <c r="K139" s="183"/>
      <c r="L139" s="183"/>
      <c r="M139" s="183"/>
      <c r="N139" s="183"/>
      <c r="O139" s="183"/>
      <c r="P139" s="183"/>
      <c r="Q139" s="183"/>
      <c r="R139" s="183"/>
      <c r="S139" s="183"/>
      <c r="T139" s="183"/>
      <c r="U139" s="183"/>
      <c r="V139" s="183"/>
      <c r="W139" s="183"/>
      <c r="X139" s="183"/>
      <c r="Y139" s="183"/>
      <c r="Z139" s="183"/>
      <c r="AA139" s="183"/>
      <c r="AB139" s="183"/>
      <c r="AC139" s="183"/>
    </row>
    <row r="140" spans="1:29" ht="15">
      <c r="A140" s="1040"/>
      <c r="B140" s="183"/>
      <c r="C140" s="183"/>
      <c r="D140" s="183"/>
      <c r="E140" s="183"/>
      <c r="F140" s="183"/>
      <c r="G140" s="183"/>
      <c r="H140" s="183"/>
      <c r="I140" s="183"/>
      <c r="J140" s="183"/>
      <c r="K140" s="183"/>
      <c r="L140" s="183"/>
      <c r="M140" s="183"/>
      <c r="N140" s="183"/>
      <c r="O140" s="183"/>
      <c r="P140" s="183"/>
      <c r="Q140" s="183"/>
      <c r="R140" s="183"/>
      <c r="S140" s="183"/>
      <c r="T140" s="183"/>
      <c r="U140" s="183"/>
      <c r="V140" s="183"/>
      <c r="W140" s="183"/>
      <c r="X140" s="183"/>
      <c r="Y140" s="183"/>
      <c r="Z140" s="183"/>
      <c r="AA140" s="183"/>
      <c r="AB140" s="183"/>
      <c r="AC140" s="183"/>
    </row>
    <row r="141" spans="1:29" ht="15">
      <c r="A141" s="1040"/>
      <c r="B141" s="183"/>
      <c r="C141" s="183"/>
      <c r="D141" s="183"/>
      <c r="E141" s="183"/>
      <c r="F141" s="183"/>
      <c r="G141" s="183"/>
      <c r="H141" s="183"/>
      <c r="I141" s="183"/>
      <c r="J141" s="183"/>
      <c r="K141" s="183"/>
      <c r="L141" s="183"/>
      <c r="M141" s="183"/>
      <c r="N141" s="183"/>
      <c r="O141" s="183"/>
      <c r="P141" s="183"/>
      <c r="Q141" s="183"/>
      <c r="R141" s="183"/>
      <c r="S141" s="183"/>
      <c r="T141" s="183"/>
      <c r="U141" s="183"/>
      <c r="V141" s="183"/>
      <c r="W141" s="183"/>
      <c r="X141" s="183"/>
      <c r="Y141" s="183"/>
      <c r="Z141" s="183"/>
      <c r="AA141" s="183"/>
      <c r="AB141" s="183"/>
      <c r="AC141" s="183"/>
    </row>
    <row r="142" spans="1:29" ht="15">
      <c r="A142" s="1040"/>
      <c r="B142" s="183"/>
      <c r="C142" s="183"/>
      <c r="D142" s="183"/>
      <c r="E142" s="183"/>
      <c r="F142" s="183"/>
      <c r="G142" s="183"/>
      <c r="H142" s="183"/>
      <c r="I142" s="183"/>
      <c r="J142" s="183"/>
      <c r="K142" s="183"/>
      <c r="L142" s="183"/>
      <c r="M142" s="183"/>
      <c r="N142" s="183"/>
      <c r="O142" s="183"/>
      <c r="P142" s="183"/>
      <c r="Q142" s="183"/>
      <c r="R142" s="183"/>
      <c r="S142" s="183"/>
      <c r="T142" s="183"/>
      <c r="U142" s="183"/>
      <c r="V142" s="183"/>
      <c r="W142" s="183"/>
      <c r="X142" s="183"/>
      <c r="Y142" s="183"/>
      <c r="Z142" s="183"/>
      <c r="AA142" s="183"/>
      <c r="AB142" s="183"/>
      <c r="AC142" s="183"/>
    </row>
    <row r="143" spans="1:29" ht="15">
      <c r="A143" s="1040"/>
      <c r="B143" s="183"/>
      <c r="C143" s="183"/>
      <c r="D143" s="183"/>
      <c r="E143" s="183"/>
      <c r="F143" s="183"/>
      <c r="G143" s="183"/>
      <c r="H143" s="183"/>
      <c r="I143" s="183"/>
      <c r="J143" s="183"/>
      <c r="K143" s="183"/>
      <c r="L143" s="183"/>
      <c r="M143" s="183"/>
      <c r="N143" s="183"/>
      <c r="O143" s="183"/>
      <c r="P143" s="183"/>
      <c r="Q143" s="183"/>
      <c r="R143" s="183"/>
      <c r="S143" s="183"/>
      <c r="T143" s="183"/>
      <c r="U143" s="183"/>
      <c r="V143" s="183"/>
      <c r="W143" s="183"/>
      <c r="X143" s="183"/>
      <c r="Y143" s="183"/>
      <c r="Z143" s="183"/>
      <c r="AA143" s="183"/>
      <c r="AB143" s="183"/>
      <c r="AC143" s="183"/>
    </row>
    <row r="144" spans="1:29" ht="15">
      <c r="A144" s="1040"/>
      <c r="B144" s="183"/>
      <c r="C144" s="183"/>
      <c r="D144" s="183"/>
      <c r="E144" s="183"/>
      <c r="F144" s="183"/>
      <c r="G144" s="183"/>
      <c r="H144" s="183"/>
      <c r="I144" s="183"/>
      <c r="J144" s="183"/>
      <c r="K144" s="183"/>
      <c r="L144" s="183"/>
      <c r="M144" s="183"/>
      <c r="N144" s="183"/>
      <c r="O144" s="183"/>
      <c r="P144" s="183"/>
      <c r="Q144" s="183"/>
      <c r="R144" s="183"/>
      <c r="S144" s="183"/>
      <c r="T144" s="183"/>
      <c r="U144" s="183"/>
      <c r="V144" s="183"/>
      <c r="W144" s="183"/>
      <c r="X144" s="183"/>
      <c r="Y144" s="183"/>
      <c r="Z144" s="183"/>
      <c r="AA144" s="183"/>
      <c r="AB144" s="183"/>
      <c r="AC144" s="183"/>
    </row>
    <row r="145" spans="1:29" ht="15">
      <c r="A145" s="1040"/>
      <c r="B145" s="183"/>
      <c r="C145" s="183"/>
      <c r="D145" s="183"/>
      <c r="E145" s="183"/>
      <c r="F145" s="183"/>
      <c r="G145" s="183"/>
      <c r="H145" s="183"/>
      <c r="I145" s="183"/>
      <c r="J145" s="183"/>
      <c r="K145" s="183"/>
      <c r="L145" s="183"/>
      <c r="M145" s="183"/>
      <c r="N145" s="183"/>
      <c r="O145" s="183"/>
      <c r="P145" s="183"/>
      <c r="Q145" s="183"/>
      <c r="R145" s="183"/>
      <c r="S145" s="183"/>
      <c r="T145" s="183"/>
      <c r="U145" s="183"/>
      <c r="V145" s="183"/>
      <c r="W145" s="183"/>
      <c r="X145" s="183"/>
      <c r="Y145" s="183"/>
      <c r="Z145" s="183"/>
      <c r="AA145" s="183"/>
      <c r="AB145" s="183"/>
      <c r="AC145" s="183"/>
    </row>
    <row r="146" spans="1:29" ht="15">
      <c r="A146" s="1040"/>
      <c r="B146" s="183"/>
      <c r="C146" s="183"/>
      <c r="D146" s="183"/>
      <c r="E146" s="183"/>
      <c r="F146" s="183"/>
      <c r="G146" s="183"/>
      <c r="H146" s="183"/>
      <c r="I146" s="183"/>
      <c r="J146" s="183"/>
      <c r="K146" s="183"/>
      <c r="L146" s="183"/>
      <c r="M146" s="183"/>
      <c r="N146" s="183"/>
      <c r="O146" s="183"/>
      <c r="P146" s="183"/>
      <c r="Q146" s="183"/>
      <c r="R146" s="183"/>
      <c r="S146" s="183"/>
      <c r="T146" s="183"/>
      <c r="U146" s="183"/>
      <c r="V146" s="183"/>
      <c r="W146" s="183"/>
      <c r="X146" s="183"/>
      <c r="Y146" s="183"/>
      <c r="Z146" s="183"/>
      <c r="AA146" s="183"/>
      <c r="AB146" s="183"/>
      <c r="AC146" s="183"/>
    </row>
    <row r="147" spans="1:29" ht="15">
      <c r="A147" s="1040"/>
      <c r="B147" s="183"/>
      <c r="C147" s="183"/>
      <c r="D147" s="183"/>
      <c r="E147" s="183"/>
      <c r="F147" s="183"/>
      <c r="G147" s="183"/>
      <c r="H147" s="183"/>
      <c r="I147" s="183"/>
      <c r="J147" s="183"/>
      <c r="K147" s="183"/>
      <c r="L147" s="183"/>
      <c r="M147" s="183"/>
      <c r="N147" s="183"/>
      <c r="O147" s="183"/>
      <c r="P147" s="183"/>
      <c r="Q147" s="183"/>
      <c r="R147" s="183"/>
      <c r="S147" s="183"/>
      <c r="T147" s="183"/>
      <c r="U147" s="183"/>
      <c r="V147" s="183"/>
      <c r="W147" s="183"/>
      <c r="X147" s="183"/>
      <c r="Y147" s="183"/>
      <c r="Z147" s="183"/>
      <c r="AA147" s="183"/>
      <c r="AB147" s="183"/>
      <c r="AC147" s="183"/>
    </row>
    <row r="148" spans="1:29" ht="15">
      <c r="A148" s="1040"/>
      <c r="B148" s="183"/>
      <c r="C148" s="183"/>
      <c r="D148" s="183"/>
      <c r="E148" s="183"/>
      <c r="F148" s="183"/>
      <c r="G148" s="183"/>
      <c r="H148" s="183"/>
      <c r="I148" s="183"/>
      <c r="J148" s="183"/>
      <c r="K148" s="183"/>
      <c r="L148" s="183"/>
      <c r="M148" s="183"/>
      <c r="N148" s="183"/>
      <c r="O148" s="183"/>
      <c r="P148" s="183"/>
      <c r="Q148" s="183"/>
      <c r="R148" s="183"/>
      <c r="S148" s="183"/>
      <c r="T148" s="183"/>
      <c r="U148" s="183"/>
      <c r="V148" s="183"/>
      <c r="W148" s="183"/>
      <c r="X148" s="183"/>
      <c r="Y148" s="183"/>
      <c r="Z148" s="183"/>
      <c r="AA148" s="183"/>
      <c r="AB148" s="183"/>
      <c r="AC148" s="183"/>
    </row>
    <row r="149" spans="1:29" ht="15">
      <c r="A149" s="1040"/>
      <c r="B149" s="183"/>
      <c r="C149" s="183"/>
      <c r="D149" s="183"/>
      <c r="E149" s="183"/>
      <c r="F149" s="183"/>
      <c r="G149" s="183"/>
      <c r="H149" s="183"/>
      <c r="I149" s="183"/>
      <c r="J149" s="183"/>
      <c r="K149" s="183"/>
      <c r="L149" s="183"/>
      <c r="M149" s="183"/>
      <c r="N149" s="183"/>
      <c r="O149" s="183"/>
      <c r="P149" s="183"/>
      <c r="Q149" s="183"/>
      <c r="R149" s="183"/>
      <c r="S149" s="183"/>
      <c r="T149" s="183"/>
      <c r="U149" s="183"/>
      <c r="V149" s="183"/>
      <c r="W149" s="183"/>
      <c r="X149" s="183"/>
      <c r="Y149" s="183"/>
      <c r="Z149" s="183"/>
      <c r="AA149" s="183"/>
      <c r="AB149" s="183"/>
      <c r="AC149" s="183"/>
    </row>
    <row r="150" spans="1:29" ht="15">
      <c r="A150" s="1040"/>
      <c r="B150" s="183"/>
      <c r="C150" s="183"/>
      <c r="D150" s="183"/>
      <c r="E150" s="183"/>
      <c r="F150" s="183"/>
      <c r="G150" s="183"/>
      <c r="H150" s="183"/>
      <c r="I150" s="183"/>
      <c r="J150" s="183"/>
      <c r="K150" s="183"/>
      <c r="L150" s="183"/>
      <c r="M150" s="183"/>
      <c r="N150" s="183"/>
      <c r="O150" s="183"/>
      <c r="P150" s="183"/>
      <c r="Q150" s="183"/>
      <c r="R150" s="183"/>
      <c r="S150" s="183"/>
      <c r="T150" s="183"/>
      <c r="U150" s="183"/>
      <c r="V150" s="183"/>
      <c r="W150" s="183"/>
      <c r="X150" s="183"/>
      <c r="Y150" s="183"/>
      <c r="Z150" s="183"/>
      <c r="AA150" s="183"/>
      <c r="AB150" s="183"/>
      <c r="AC150" s="183"/>
    </row>
    <row r="151" spans="1:29" ht="15">
      <c r="A151" s="1040"/>
      <c r="B151" s="183"/>
      <c r="C151" s="183"/>
      <c r="D151" s="183"/>
      <c r="E151" s="183"/>
      <c r="F151" s="183"/>
      <c r="G151" s="183"/>
      <c r="H151" s="183"/>
      <c r="I151" s="183"/>
      <c r="J151" s="183"/>
      <c r="K151" s="183"/>
      <c r="L151" s="183"/>
      <c r="M151" s="183"/>
      <c r="N151" s="183"/>
      <c r="O151" s="183"/>
      <c r="P151" s="183"/>
      <c r="Q151" s="183"/>
      <c r="R151" s="183"/>
      <c r="S151" s="183"/>
      <c r="T151" s="183"/>
      <c r="U151" s="183"/>
      <c r="V151" s="183"/>
      <c r="W151" s="183"/>
      <c r="X151" s="183"/>
      <c r="Y151" s="183"/>
      <c r="Z151" s="183"/>
      <c r="AA151" s="183"/>
      <c r="AB151" s="183"/>
      <c r="AC151" s="183"/>
    </row>
    <row r="152" spans="1:29" ht="15">
      <c r="A152" s="1040"/>
      <c r="B152" s="183"/>
      <c r="C152" s="183"/>
      <c r="D152" s="183"/>
      <c r="E152" s="183"/>
      <c r="F152" s="183"/>
      <c r="G152" s="183"/>
      <c r="H152" s="183"/>
      <c r="I152" s="183"/>
      <c r="J152" s="183"/>
      <c r="K152" s="183"/>
      <c r="L152" s="183"/>
      <c r="M152" s="183"/>
      <c r="N152" s="183"/>
      <c r="O152" s="183"/>
      <c r="P152" s="183"/>
      <c r="Q152" s="183"/>
      <c r="R152" s="183"/>
      <c r="S152" s="183"/>
      <c r="T152" s="183"/>
      <c r="U152" s="183"/>
      <c r="V152" s="183"/>
      <c r="W152" s="183"/>
      <c r="X152" s="183"/>
      <c r="Y152" s="183"/>
      <c r="Z152" s="183"/>
      <c r="AA152" s="183"/>
      <c r="AB152" s="183"/>
      <c r="AC152" s="183"/>
    </row>
    <row r="153" spans="1:29" ht="15">
      <c r="A153" s="1040"/>
      <c r="B153" s="183"/>
      <c r="C153" s="183"/>
      <c r="D153" s="183"/>
      <c r="E153" s="183"/>
      <c r="F153" s="183"/>
      <c r="G153" s="183"/>
      <c r="H153" s="183"/>
      <c r="I153" s="183"/>
      <c r="J153" s="183"/>
      <c r="K153" s="183"/>
      <c r="L153" s="183"/>
      <c r="M153" s="183"/>
      <c r="N153" s="183"/>
      <c r="O153" s="183"/>
      <c r="P153" s="183"/>
      <c r="Q153" s="183"/>
      <c r="R153" s="183"/>
      <c r="S153" s="183"/>
      <c r="T153" s="183"/>
      <c r="U153" s="183"/>
      <c r="V153" s="183"/>
      <c r="W153" s="183"/>
      <c r="X153" s="183"/>
      <c r="Y153" s="183"/>
      <c r="Z153" s="183"/>
      <c r="AA153" s="183"/>
      <c r="AB153" s="183"/>
      <c r="AC153" s="183"/>
    </row>
    <row r="154" spans="1:29" ht="15">
      <c r="A154" s="1040"/>
      <c r="B154" s="183"/>
      <c r="C154" s="183"/>
      <c r="D154" s="183"/>
      <c r="E154" s="183"/>
      <c r="F154" s="183"/>
      <c r="G154" s="183"/>
      <c r="H154" s="183"/>
      <c r="I154" s="183"/>
      <c r="J154" s="183"/>
      <c r="K154" s="183"/>
      <c r="L154" s="183"/>
      <c r="M154" s="183"/>
      <c r="N154" s="183"/>
      <c r="O154" s="183"/>
      <c r="P154" s="183"/>
      <c r="Q154" s="183"/>
      <c r="R154" s="183"/>
      <c r="S154" s="183"/>
      <c r="T154" s="183"/>
      <c r="U154" s="183"/>
      <c r="V154" s="183"/>
      <c r="W154" s="183"/>
      <c r="X154" s="183"/>
      <c r="Y154" s="183"/>
      <c r="Z154" s="183"/>
      <c r="AA154" s="183"/>
      <c r="AB154" s="183"/>
      <c r="AC154" s="183"/>
    </row>
    <row r="155" spans="1:29" ht="15">
      <c r="A155" s="1040"/>
      <c r="B155" s="183"/>
      <c r="C155" s="183"/>
      <c r="D155" s="183"/>
      <c r="E155" s="183"/>
      <c r="F155" s="183"/>
      <c r="G155" s="183"/>
      <c r="H155" s="183"/>
      <c r="I155" s="183"/>
      <c r="J155" s="183"/>
      <c r="K155" s="183"/>
      <c r="L155" s="183"/>
      <c r="M155" s="183"/>
      <c r="N155" s="183"/>
      <c r="O155" s="183"/>
      <c r="P155" s="183"/>
      <c r="Q155" s="183"/>
      <c r="R155" s="183"/>
      <c r="S155" s="183"/>
      <c r="T155" s="183"/>
      <c r="U155" s="183"/>
      <c r="V155" s="183"/>
      <c r="W155" s="183"/>
      <c r="X155" s="183"/>
      <c r="Y155" s="183"/>
      <c r="Z155" s="183"/>
      <c r="AA155" s="183"/>
      <c r="AB155" s="183"/>
      <c r="AC155" s="183"/>
    </row>
    <row r="156" spans="1:29" ht="15">
      <c r="A156" s="1040"/>
      <c r="B156" s="183"/>
      <c r="C156" s="183"/>
      <c r="D156" s="183"/>
      <c r="E156" s="183"/>
      <c r="F156" s="183"/>
      <c r="G156" s="183"/>
      <c r="H156" s="183"/>
      <c r="I156" s="183"/>
      <c r="J156" s="183"/>
      <c r="K156" s="183"/>
      <c r="L156" s="183"/>
      <c r="M156" s="183"/>
      <c r="N156" s="183"/>
      <c r="O156" s="183"/>
      <c r="P156" s="183"/>
      <c r="Q156" s="183"/>
      <c r="R156" s="183"/>
      <c r="S156" s="183"/>
      <c r="T156" s="183"/>
      <c r="U156" s="183"/>
      <c r="V156" s="183"/>
      <c r="W156" s="183"/>
      <c r="X156" s="183"/>
      <c r="Y156" s="183"/>
      <c r="Z156" s="183"/>
      <c r="AA156" s="183"/>
      <c r="AB156" s="183"/>
      <c r="AC156" s="183"/>
    </row>
    <row r="157" spans="1:29" ht="15">
      <c r="A157" s="1040"/>
      <c r="B157" s="183"/>
      <c r="C157" s="183"/>
      <c r="D157" s="183"/>
      <c r="E157" s="183"/>
      <c r="F157" s="183"/>
      <c r="G157" s="183"/>
      <c r="H157" s="183"/>
      <c r="I157" s="183"/>
      <c r="J157" s="183"/>
      <c r="K157" s="183"/>
      <c r="L157" s="183"/>
      <c r="M157" s="183"/>
      <c r="N157" s="183"/>
      <c r="O157" s="183"/>
      <c r="P157" s="183"/>
      <c r="Q157" s="183"/>
      <c r="R157" s="183"/>
      <c r="S157" s="183"/>
      <c r="T157" s="183"/>
      <c r="U157" s="183"/>
      <c r="V157" s="183"/>
      <c r="W157" s="183"/>
      <c r="X157" s="183"/>
      <c r="Y157" s="183"/>
      <c r="Z157" s="183"/>
      <c r="AA157" s="183"/>
      <c r="AB157" s="183"/>
      <c r="AC157" s="183"/>
    </row>
    <row r="158" spans="1:29" ht="15">
      <c r="A158" s="1040"/>
      <c r="B158" s="183"/>
      <c r="C158" s="183"/>
      <c r="D158" s="183"/>
      <c r="E158" s="183"/>
      <c r="F158" s="183"/>
      <c r="G158" s="183"/>
      <c r="H158" s="183"/>
      <c r="I158" s="183"/>
      <c r="J158" s="183"/>
      <c r="K158" s="183"/>
      <c r="L158" s="183"/>
      <c r="M158" s="183"/>
      <c r="N158" s="183"/>
      <c r="O158" s="183"/>
      <c r="P158" s="183"/>
      <c r="Q158" s="183"/>
      <c r="R158" s="183"/>
      <c r="S158" s="183"/>
      <c r="T158" s="183"/>
      <c r="U158" s="183"/>
      <c r="V158" s="183"/>
      <c r="W158" s="183"/>
      <c r="X158" s="183"/>
      <c r="Y158" s="183"/>
      <c r="Z158" s="183"/>
      <c r="AA158" s="183"/>
      <c r="AB158" s="183"/>
      <c r="AC158" s="183"/>
    </row>
    <row r="159" spans="1:29" ht="15">
      <c r="A159" s="1040"/>
      <c r="B159" s="183"/>
      <c r="C159" s="183"/>
      <c r="D159" s="183"/>
      <c r="E159" s="183"/>
      <c r="F159" s="183"/>
      <c r="G159" s="183"/>
      <c r="H159" s="183"/>
      <c r="I159" s="183"/>
      <c r="J159" s="183"/>
      <c r="K159" s="183"/>
      <c r="L159" s="183"/>
      <c r="M159" s="183"/>
      <c r="N159" s="183"/>
      <c r="O159" s="183"/>
      <c r="P159" s="183"/>
      <c r="Q159" s="183"/>
      <c r="R159" s="183"/>
      <c r="S159" s="183"/>
      <c r="T159" s="183"/>
      <c r="U159" s="183"/>
      <c r="V159" s="183"/>
      <c r="W159" s="183"/>
      <c r="X159" s="183"/>
      <c r="Y159" s="183"/>
      <c r="Z159" s="183"/>
      <c r="AA159" s="183"/>
      <c r="AB159" s="183"/>
      <c r="AC159" s="183"/>
    </row>
    <row r="160" spans="1:29" ht="15">
      <c r="A160" s="1040"/>
      <c r="B160" s="183"/>
      <c r="C160" s="183"/>
      <c r="D160" s="183"/>
      <c r="E160" s="183"/>
      <c r="F160" s="183"/>
      <c r="G160" s="183"/>
      <c r="H160" s="183"/>
      <c r="I160" s="183"/>
      <c r="J160" s="183"/>
      <c r="K160" s="183"/>
      <c r="L160" s="183"/>
      <c r="M160" s="183"/>
      <c r="N160" s="183"/>
      <c r="O160" s="183"/>
      <c r="P160" s="183"/>
      <c r="Q160" s="183"/>
      <c r="R160" s="183"/>
      <c r="S160" s="183"/>
      <c r="T160" s="183"/>
      <c r="U160" s="183"/>
      <c r="V160" s="183"/>
      <c r="W160" s="183"/>
      <c r="X160" s="183"/>
      <c r="Y160" s="183"/>
      <c r="Z160" s="183"/>
      <c r="AA160" s="183"/>
      <c r="AB160" s="183"/>
      <c r="AC160" s="183"/>
    </row>
    <row r="161" spans="1:29" ht="15">
      <c r="A161" s="1040"/>
      <c r="B161" s="183"/>
      <c r="C161" s="183"/>
      <c r="D161" s="183"/>
      <c r="E161" s="183"/>
      <c r="F161" s="183"/>
      <c r="G161" s="183"/>
      <c r="H161" s="183"/>
      <c r="I161" s="183"/>
      <c r="J161" s="183"/>
      <c r="K161" s="183"/>
      <c r="L161" s="183"/>
      <c r="M161" s="183"/>
      <c r="N161" s="183"/>
      <c r="O161" s="183"/>
      <c r="P161" s="183"/>
      <c r="Q161" s="183"/>
      <c r="R161" s="183"/>
      <c r="S161" s="183"/>
      <c r="T161" s="183"/>
      <c r="U161" s="183"/>
      <c r="V161" s="183"/>
      <c r="W161" s="183"/>
      <c r="X161" s="183"/>
      <c r="Y161" s="183"/>
      <c r="Z161" s="183"/>
      <c r="AA161" s="183"/>
      <c r="AB161" s="183"/>
      <c r="AC161" s="183"/>
    </row>
    <row r="162" spans="1:29" ht="15">
      <c r="A162" s="1040"/>
      <c r="B162" s="183"/>
      <c r="C162" s="183"/>
      <c r="D162" s="183"/>
      <c r="E162" s="183"/>
      <c r="F162" s="183"/>
      <c r="G162" s="183"/>
      <c r="H162" s="183"/>
      <c r="I162" s="183"/>
      <c r="J162" s="183"/>
      <c r="K162" s="183"/>
      <c r="L162" s="183"/>
      <c r="M162" s="183"/>
      <c r="N162" s="183"/>
      <c r="O162" s="183"/>
      <c r="P162" s="183"/>
      <c r="Q162" s="183"/>
      <c r="R162" s="183"/>
      <c r="S162" s="183"/>
      <c r="T162" s="183"/>
      <c r="U162" s="183"/>
      <c r="V162" s="183"/>
      <c r="W162" s="183"/>
      <c r="X162" s="183"/>
      <c r="Y162" s="183"/>
      <c r="Z162" s="183"/>
      <c r="AA162" s="183"/>
      <c r="AB162" s="183"/>
      <c r="AC162" s="183"/>
    </row>
    <row r="163" spans="1:29" ht="15">
      <c r="A163" s="1040"/>
      <c r="B163" s="183"/>
      <c r="C163" s="183"/>
      <c r="D163" s="183"/>
      <c r="E163" s="183"/>
      <c r="F163" s="183"/>
      <c r="G163" s="183"/>
      <c r="H163" s="183"/>
      <c r="I163" s="183"/>
      <c r="J163" s="183"/>
      <c r="K163" s="183"/>
      <c r="L163" s="183"/>
      <c r="M163" s="183"/>
      <c r="N163" s="183"/>
      <c r="O163" s="183"/>
      <c r="P163" s="183"/>
      <c r="Q163" s="183"/>
      <c r="R163" s="183"/>
      <c r="S163" s="183"/>
      <c r="T163" s="183"/>
      <c r="U163" s="183"/>
      <c r="V163" s="183"/>
      <c r="W163" s="183"/>
      <c r="X163" s="183"/>
      <c r="Y163" s="183"/>
      <c r="Z163" s="183"/>
      <c r="AA163" s="183"/>
      <c r="AB163" s="183"/>
      <c r="AC163" s="183"/>
    </row>
    <row r="164" spans="1:29" ht="15">
      <c r="A164" s="1040"/>
      <c r="B164" s="183"/>
      <c r="C164" s="183"/>
      <c r="D164" s="183"/>
      <c r="E164" s="183"/>
      <c r="F164" s="183"/>
      <c r="G164" s="183"/>
      <c r="H164" s="183"/>
      <c r="I164" s="183"/>
      <c r="J164" s="183"/>
      <c r="K164" s="183"/>
      <c r="L164" s="183"/>
      <c r="M164" s="183"/>
      <c r="N164" s="183"/>
      <c r="O164" s="183"/>
      <c r="P164" s="183"/>
      <c r="Q164" s="183"/>
      <c r="R164" s="183"/>
      <c r="S164" s="183"/>
      <c r="T164" s="183"/>
      <c r="U164" s="183"/>
      <c r="V164" s="183"/>
      <c r="W164" s="183"/>
      <c r="X164" s="183"/>
      <c r="Y164" s="183"/>
      <c r="Z164" s="183"/>
      <c r="AA164" s="183"/>
      <c r="AB164" s="183"/>
      <c r="AC164" s="183"/>
    </row>
    <row r="165" spans="1:29" ht="15">
      <c r="A165" s="1040"/>
      <c r="B165" s="183"/>
      <c r="C165" s="183"/>
      <c r="D165" s="183"/>
      <c r="E165" s="183"/>
      <c r="F165" s="183"/>
      <c r="G165" s="183"/>
      <c r="H165" s="183"/>
      <c r="I165" s="183"/>
      <c r="J165" s="183"/>
      <c r="K165" s="183"/>
      <c r="L165" s="183"/>
      <c r="M165" s="183"/>
      <c r="N165" s="183"/>
      <c r="O165" s="183"/>
      <c r="P165" s="183"/>
      <c r="Q165" s="183"/>
      <c r="R165" s="183"/>
      <c r="S165" s="183"/>
      <c r="T165" s="183"/>
      <c r="U165" s="183"/>
      <c r="V165" s="183"/>
      <c r="W165" s="183"/>
      <c r="X165" s="183"/>
      <c r="Y165" s="183"/>
      <c r="Z165" s="183"/>
      <c r="AA165" s="183"/>
      <c r="AB165" s="183"/>
      <c r="AC165" s="183"/>
    </row>
    <row r="166" spans="1:29" ht="15">
      <c r="A166" s="1040"/>
      <c r="B166" s="183"/>
      <c r="C166" s="183"/>
      <c r="D166" s="183"/>
      <c r="E166" s="183"/>
      <c r="F166" s="183"/>
      <c r="G166" s="183"/>
      <c r="H166" s="183"/>
      <c r="I166" s="183"/>
      <c r="J166" s="183"/>
      <c r="K166" s="183"/>
      <c r="L166" s="183"/>
      <c r="M166" s="183"/>
      <c r="N166" s="183"/>
      <c r="O166" s="183"/>
      <c r="P166" s="183"/>
      <c r="Q166" s="183"/>
      <c r="R166" s="183"/>
      <c r="S166" s="183"/>
      <c r="T166" s="183"/>
      <c r="U166" s="183"/>
      <c r="V166" s="183"/>
      <c r="W166" s="183"/>
      <c r="X166" s="183"/>
      <c r="Y166" s="183"/>
      <c r="Z166" s="183"/>
      <c r="AA166" s="183"/>
      <c r="AB166" s="183"/>
      <c r="AC166" s="183"/>
    </row>
    <row r="167" spans="1:29" ht="15">
      <c r="A167" s="1040"/>
      <c r="B167" s="183"/>
      <c r="C167" s="183"/>
      <c r="D167" s="183"/>
      <c r="E167" s="183"/>
      <c r="F167" s="183"/>
      <c r="G167" s="183"/>
      <c r="H167" s="183"/>
      <c r="I167" s="183"/>
      <c r="J167" s="183"/>
      <c r="K167" s="183"/>
      <c r="L167" s="183"/>
      <c r="M167" s="183"/>
      <c r="N167" s="183"/>
      <c r="O167" s="183"/>
      <c r="P167" s="183"/>
      <c r="Q167" s="183"/>
      <c r="R167" s="183"/>
      <c r="S167" s="183"/>
      <c r="T167" s="183"/>
      <c r="U167" s="183"/>
      <c r="V167" s="183"/>
      <c r="W167" s="183"/>
      <c r="X167" s="183"/>
      <c r="Y167" s="183"/>
      <c r="Z167" s="183"/>
      <c r="AA167" s="183"/>
      <c r="AB167" s="183"/>
      <c r="AC167" s="183"/>
    </row>
    <row r="168" spans="1:29" ht="15">
      <c r="A168" s="1040"/>
      <c r="B168" s="183"/>
      <c r="C168" s="183"/>
      <c r="D168" s="183"/>
      <c r="E168" s="183"/>
      <c r="F168" s="183"/>
      <c r="G168" s="183"/>
      <c r="H168" s="183"/>
      <c r="I168" s="183"/>
      <c r="J168" s="183"/>
      <c r="K168" s="183"/>
      <c r="L168" s="183"/>
      <c r="M168" s="183"/>
      <c r="N168" s="183"/>
      <c r="O168" s="183"/>
      <c r="P168" s="183"/>
      <c r="Q168" s="183"/>
      <c r="R168" s="183"/>
      <c r="S168" s="183"/>
      <c r="T168" s="183"/>
      <c r="U168" s="183"/>
      <c r="V168" s="183"/>
      <c r="W168" s="183"/>
      <c r="X168" s="183"/>
      <c r="Y168" s="183"/>
      <c r="Z168" s="183"/>
      <c r="AA168" s="183"/>
      <c r="AB168" s="183"/>
      <c r="AC168" s="183"/>
    </row>
    <row r="169" spans="1:29" ht="15">
      <c r="A169" s="1040"/>
      <c r="B169" s="183"/>
      <c r="C169" s="183"/>
      <c r="D169" s="183"/>
      <c r="E169" s="183"/>
      <c r="F169" s="183"/>
      <c r="G169" s="183"/>
      <c r="H169" s="183"/>
      <c r="I169" s="183"/>
      <c r="J169" s="183"/>
      <c r="K169" s="183"/>
      <c r="L169" s="183"/>
      <c r="M169" s="183"/>
      <c r="N169" s="183"/>
      <c r="O169" s="183"/>
      <c r="P169" s="183"/>
      <c r="Q169" s="183"/>
      <c r="R169" s="183"/>
      <c r="S169" s="183"/>
      <c r="T169" s="183"/>
      <c r="U169" s="183"/>
      <c r="V169" s="183"/>
      <c r="W169" s="183"/>
      <c r="X169" s="183"/>
      <c r="Y169" s="183"/>
      <c r="Z169" s="183"/>
      <c r="AA169" s="183"/>
      <c r="AB169" s="183"/>
      <c r="AC169" s="183"/>
    </row>
    <row r="170" spans="1:29" ht="15">
      <c r="A170" s="1040"/>
      <c r="B170" s="183"/>
      <c r="C170" s="183"/>
      <c r="D170" s="183"/>
      <c r="E170" s="183"/>
      <c r="F170" s="183"/>
      <c r="G170" s="183"/>
      <c r="H170" s="183"/>
      <c r="I170" s="183"/>
      <c r="J170" s="183"/>
      <c r="K170" s="183"/>
      <c r="L170" s="183"/>
      <c r="M170" s="183"/>
      <c r="N170" s="183"/>
      <c r="O170" s="183"/>
      <c r="P170" s="183"/>
      <c r="Q170" s="183"/>
      <c r="R170" s="183"/>
      <c r="S170" s="183"/>
      <c r="T170" s="183"/>
      <c r="U170" s="183"/>
      <c r="V170" s="183"/>
      <c r="W170" s="183"/>
      <c r="X170" s="183"/>
      <c r="Y170" s="183"/>
      <c r="Z170" s="183"/>
      <c r="AA170" s="183"/>
      <c r="AB170" s="183"/>
      <c r="AC170" s="183"/>
    </row>
    <row r="171" spans="1:29" ht="15">
      <c r="A171" s="1040"/>
      <c r="B171" s="183"/>
      <c r="C171" s="183"/>
      <c r="D171" s="183"/>
      <c r="E171" s="183"/>
      <c r="F171" s="183"/>
      <c r="G171" s="183"/>
      <c r="H171" s="183"/>
      <c r="I171" s="183"/>
      <c r="J171" s="183"/>
      <c r="K171" s="183"/>
      <c r="L171" s="183"/>
      <c r="M171" s="183"/>
      <c r="N171" s="183"/>
      <c r="O171" s="183"/>
      <c r="P171" s="183"/>
      <c r="Q171" s="183"/>
      <c r="R171" s="183"/>
      <c r="S171" s="183"/>
      <c r="T171" s="183"/>
      <c r="U171" s="183"/>
      <c r="V171" s="183"/>
      <c r="W171" s="183"/>
      <c r="X171" s="183"/>
      <c r="Y171" s="183"/>
      <c r="Z171" s="183"/>
      <c r="AA171" s="183"/>
      <c r="AB171" s="183"/>
      <c r="AC171" s="183"/>
    </row>
    <row r="172" spans="1:29" ht="15">
      <c r="A172" s="1040"/>
      <c r="B172" s="183"/>
      <c r="C172" s="183"/>
      <c r="D172" s="183"/>
      <c r="E172" s="183"/>
      <c r="F172" s="183"/>
      <c r="G172" s="183"/>
      <c r="H172" s="183"/>
      <c r="I172" s="183"/>
      <c r="J172" s="183"/>
      <c r="K172" s="183"/>
      <c r="L172" s="183"/>
      <c r="M172" s="183"/>
      <c r="N172" s="183"/>
      <c r="O172" s="183"/>
      <c r="P172" s="183"/>
      <c r="Q172" s="183"/>
      <c r="R172" s="183"/>
      <c r="S172" s="183"/>
      <c r="T172" s="183"/>
      <c r="U172" s="183"/>
      <c r="V172" s="183"/>
      <c r="W172" s="183"/>
      <c r="X172" s="183"/>
      <c r="Y172" s="183"/>
      <c r="Z172" s="183"/>
      <c r="AA172" s="183"/>
      <c r="AB172" s="183"/>
      <c r="AC172" s="183"/>
    </row>
    <row r="173" spans="1:29" ht="15">
      <c r="A173" s="1040"/>
      <c r="B173" s="183"/>
      <c r="C173" s="183"/>
      <c r="D173" s="183"/>
      <c r="E173" s="183"/>
      <c r="F173" s="183"/>
      <c r="G173" s="183"/>
      <c r="H173" s="183"/>
      <c r="I173" s="183"/>
      <c r="J173" s="183"/>
      <c r="K173" s="183"/>
      <c r="L173" s="183"/>
      <c r="M173" s="183"/>
      <c r="N173" s="183"/>
      <c r="O173" s="183"/>
      <c r="P173" s="183"/>
      <c r="Q173" s="183"/>
      <c r="R173" s="183"/>
      <c r="S173" s="183"/>
      <c r="T173" s="183"/>
      <c r="U173" s="183"/>
      <c r="V173" s="183"/>
      <c r="W173" s="183"/>
      <c r="X173" s="183"/>
      <c r="Y173" s="183"/>
      <c r="Z173" s="183"/>
      <c r="AA173" s="183"/>
      <c r="AB173" s="183"/>
      <c r="AC173" s="183"/>
    </row>
    <row r="174" spans="1:29" ht="15">
      <c r="A174" s="1040"/>
      <c r="B174" s="183"/>
      <c r="C174" s="183"/>
      <c r="D174" s="183"/>
      <c r="E174" s="183"/>
      <c r="F174" s="183"/>
      <c r="G174" s="183"/>
      <c r="H174" s="183"/>
      <c r="I174" s="183"/>
      <c r="J174" s="183"/>
      <c r="K174" s="183"/>
      <c r="L174" s="183"/>
      <c r="M174" s="183"/>
      <c r="N174" s="183"/>
      <c r="O174" s="183"/>
      <c r="P174" s="183"/>
      <c r="Q174" s="183"/>
      <c r="R174" s="183"/>
      <c r="S174" s="183"/>
      <c r="T174" s="183"/>
      <c r="U174" s="183"/>
      <c r="V174" s="183"/>
      <c r="W174" s="183"/>
      <c r="X174" s="183"/>
      <c r="Y174" s="183"/>
      <c r="Z174" s="183"/>
      <c r="AA174" s="183"/>
      <c r="AB174" s="183"/>
      <c r="AC174" s="183"/>
    </row>
    <row r="175" spans="1:29" ht="15">
      <c r="A175" s="1040"/>
      <c r="B175" s="183"/>
      <c r="C175" s="183"/>
      <c r="D175" s="183"/>
      <c r="E175" s="183"/>
      <c r="F175" s="183"/>
      <c r="G175" s="183"/>
      <c r="H175" s="183"/>
      <c r="I175" s="183"/>
      <c r="J175" s="183"/>
      <c r="K175" s="183"/>
      <c r="L175" s="183"/>
      <c r="M175" s="183"/>
      <c r="N175" s="183"/>
      <c r="O175" s="183"/>
      <c r="P175" s="183"/>
      <c r="Q175" s="183"/>
      <c r="R175" s="183"/>
      <c r="S175" s="183"/>
      <c r="T175" s="183"/>
      <c r="U175" s="183"/>
      <c r="V175" s="183"/>
      <c r="W175" s="183"/>
      <c r="X175" s="183"/>
      <c r="Y175" s="183"/>
      <c r="Z175" s="183"/>
      <c r="AA175" s="183"/>
      <c r="AB175" s="183"/>
      <c r="AC175" s="183"/>
    </row>
    <row r="176" spans="1:29" ht="15">
      <c r="A176" s="1040"/>
      <c r="B176" s="183"/>
      <c r="C176" s="183"/>
      <c r="D176" s="183"/>
      <c r="E176" s="183"/>
      <c r="F176" s="183"/>
      <c r="G176" s="183"/>
      <c r="H176" s="183"/>
      <c r="I176" s="183"/>
      <c r="J176" s="183"/>
      <c r="K176" s="183"/>
      <c r="L176" s="183"/>
      <c r="M176" s="183"/>
      <c r="N176" s="183"/>
      <c r="O176" s="183"/>
      <c r="P176" s="183"/>
      <c r="Q176" s="183"/>
      <c r="R176" s="183"/>
      <c r="S176" s="183"/>
      <c r="T176" s="183"/>
      <c r="U176" s="183"/>
      <c r="V176" s="183"/>
      <c r="W176" s="183"/>
      <c r="X176" s="183"/>
      <c r="Y176" s="183"/>
      <c r="Z176" s="183"/>
      <c r="AA176" s="183"/>
      <c r="AB176" s="183"/>
      <c r="AC176" s="183"/>
    </row>
    <row r="177" spans="1:29" ht="15">
      <c r="A177" s="1040"/>
      <c r="B177" s="183"/>
      <c r="C177" s="183"/>
      <c r="D177" s="183"/>
      <c r="E177" s="183"/>
      <c r="F177" s="183"/>
      <c r="G177" s="183"/>
      <c r="H177" s="183"/>
      <c r="I177" s="183"/>
      <c r="J177" s="183"/>
      <c r="K177" s="183"/>
      <c r="L177" s="183"/>
      <c r="M177" s="183"/>
      <c r="N177" s="183"/>
      <c r="O177" s="183"/>
      <c r="P177" s="183"/>
      <c r="Q177" s="183"/>
      <c r="R177" s="183"/>
      <c r="S177" s="183"/>
      <c r="T177" s="183"/>
      <c r="U177" s="183"/>
      <c r="V177" s="183"/>
      <c r="W177" s="183"/>
      <c r="X177" s="183"/>
      <c r="Y177" s="183"/>
      <c r="Z177" s="183"/>
      <c r="AA177" s="183"/>
      <c r="AB177" s="183"/>
      <c r="AC177" s="183"/>
    </row>
    <row r="178" spans="1:29" ht="15">
      <c r="A178" s="1040"/>
      <c r="B178" s="183"/>
      <c r="C178" s="183"/>
      <c r="D178" s="183"/>
      <c r="E178" s="183"/>
      <c r="F178" s="183"/>
      <c r="G178" s="183"/>
      <c r="H178" s="183"/>
      <c r="I178" s="183"/>
      <c r="J178" s="183"/>
      <c r="K178" s="183"/>
      <c r="L178" s="183"/>
      <c r="M178" s="183"/>
      <c r="N178" s="183"/>
      <c r="O178" s="183"/>
      <c r="P178" s="183"/>
      <c r="Q178" s="183"/>
      <c r="R178" s="183"/>
      <c r="S178" s="183"/>
      <c r="T178" s="183"/>
      <c r="U178" s="183"/>
      <c r="V178" s="183"/>
      <c r="W178" s="183"/>
      <c r="X178" s="183"/>
      <c r="Y178" s="183"/>
      <c r="Z178" s="183"/>
      <c r="AA178" s="183"/>
      <c r="AB178" s="183"/>
      <c r="AC178" s="183"/>
    </row>
    <row r="179" spans="1:29" ht="15">
      <c r="A179" s="1040"/>
      <c r="B179" s="183"/>
      <c r="C179" s="183"/>
      <c r="D179" s="183"/>
      <c r="E179" s="183"/>
      <c r="F179" s="183"/>
      <c r="G179" s="183"/>
      <c r="H179" s="183"/>
      <c r="I179" s="183"/>
      <c r="J179" s="183"/>
      <c r="K179" s="183"/>
      <c r="L179" s="183"/>
      <c r="M179" s="183"/>
      <c r="N179" s="183"/>
      <c r="O179" s="183"/>
      <c r="P179" s="183"/>
      <c r="Q179" s="183"/>
      <c r="R179" s="183"/>
      <c r="S179" s="183"/>
      <c r="T179" s="183"/>
      <c r="U179" s="183"/>
      <c r="V179" s="183"/>
      <c r="W179" s="183"/>
      <c r="X179" s="183"/>
      <c r="Y179" s="183"/>
      <c r="Z179" s="183"/>
      <c r="AA179" s="183"/>
      <c r="AB179" s="183"/>
      <c r="AC179" s="183"/>
    </row>
    <row r="180" spans="1:29" ht="15">
      <c r="A180" s="1040"/>
      <c r="B180" s="183"/>
      <c r="C180" s="183"/>
      <c r="D180" s="183"/>
      <c r="E180" s="183"/>
      <c r="F180" s="183"/>
      <c r="G180" s="183"/>
      <c r="H180" s="183"/>
      <c r="I180" s="183"/>
      <c r="J180" s="183"/>
      <c r="K180" s="183"/>
      <c r="L180" s="183"/>
      <c r="M180" s="183"/>
      <c r="N180" s="183"/>
      <c r="O180" s="183"/>
      <c r="P180" s="183"/>
      <c r="Q180" s="183"/>
      <c r="R180" s="183"/>
      <c r="S180" s="183"/>
      <c r="T180" s="183"/>
      <c r="U180" s="183"/>
      <c r="V180" s="183"/>
      <c r="W180" s="183"/>
      <c r="X180" s="183"/>
      <c r="Y180" s="183"/>
      <c r="Z180" s="183"/>
      <c r="AA180" s="183"/>
      <c r="AB180" s="183"/>
      <c r="AC180" s="183"/>
    </row>
    <row r="181" spans="1:29" ht="15">
      <c r="A181" s="1040"/>
      <c r="B181" s="183"/>
      <c r="C181" s="183"/>
      <c r="D181" s="183"/>
      <c r="E181" s="183"/>
      <c r="F181" s="183"/>
      <c r="G181" s="183"/>
      <c r="H181" s="183"/>
      <c r="I181" s="183"/>
      <c r="J181" s="183"/>
      <c r="K181" s="183"/>
      <c r="L181" s="183"/>
      <c r="M181" s="183"/>
      <c r="N181" s="183"/>
      <c r="O181" s="183"/>
      <c r="P181" s="183"/>
      <c r="Q181" s="183"/>
      <c r="R181" s="183"/>
      <c r="S181" s="183"/>
      <c r="T181" s="183"/>
      <c r="U181" s="183"/>
      <c r="V181" s="183"/>
      <c r="W181" s="183"/>
      <c r="X181" s="183"/>
      <c r="Y181" s="183"/>
      <c r="Z181" s="183"/>
      <c r="AA181" s="183"/>
      <c r="AB181" s="183"/>
      <c r="AC181" s="183"/>
    </row>
    <row r="182" spans="1:29" ht="15">
      <c r="A182" s="1040"/>
      <c r="B182" s="183"/>
      <c r="C182" s="183"/>
      <c r="D182" s="183"/>
      <c r="E182" s="183"/>
      <c r="F182" s="183"/>
      <c r="G182" s="183"/>
      <c r="H182" s="183"/>
      <c r="I182" s="183"/>
      <c r="J182" s="183"/>
      <c r="K182" s="183"/>
      <c r="L182" s="183"/>
      <c r="M182" s="183"/>
      <c r="N182" s="183"/>
      <c r="O182" s="183"/>
      <c r="P182" s="183"/>
      <c r="Q182" s="183"/>
      <c r="R182" s="183"/>
      <c r="S182" s="183"/>
      <c r="T182" s="183"/>
      <c r="U182" s="183"/>
      <c r="V182" s="183"/>
      <c r="W182" s="183"/>
      <c r="X182" s="183"/>
      <c r="Y182" s="183"/>
      <c r="Z182" s="183"/>
      <c r="AA182" s="183"/>
      <c r="AB182" s="183"/>
      <c r="AC182" s="183"/>
    </row>
    <row r="183" spans="1:29" ht="15">
      <c r="A183" s="1040"/>
      <c r="B183" s="183"/>
      <c r="C183" s="183"/>
      <c r="D183" s="183"/>
      <c r="E183" s="183"/>
      <c r="F183" s="183"/>
      <c r="G183" s="183"/>
      <c r="H183" s="183"/>
      <c r="I183" s="183"/>
      <c r="J183" s="183"/>
      <c r="K183" s="183"/>
      <c r="L183" s="183"/>
      <c r="M183" s="183"/>
      <c r="N183" s="183"/>
      <c r="O183" s="183"/>
      <c r="P183" s="183"/>
      <c r="Q183" s="183"/>
      <c r="R183" s="183"/>
      <c r="S183" s="183"/>
      <c r="T183" s="183"/>
      <c r="U183" s="183"/>
      <c r="V183" s="183"/>
      <c r="W183" s="183"/>
      <c r="X183" s="183"/>
      <c r="Y183" s="183"/>
      <c r="Z183" s="183"/>
      <c r="AA183" s="183"/>
      <c r="AB183" s="183"/>
      <c r="AC183" s="183"/>
    </row>
    <row r="184" spans="1:29" ht="15">
      <c r="A184" s="1040"/>
      <c r="B184" s="183"/>
      <c r="C184" s="183"/>
      <c r="D184" s="183"/>
      <c r="E184" s="183"/>
      <c r="F184" s="183"/>
      <c r="G184" s="183"/>
      <c r="H184" s="183"/>
      <c r="I184" s="183"/>
      <c r="J184" s="183"/>
      <c r="K184" s="183"/>
      <c r="L184" s="183"/>
      <c r="M184" s="183"/>
      <c r="N184" s="183"/>
      <c r="O184" s="183"/>
      <c r="P184" s="183"/>
      <c r="Q184" s="183"/>
      <c r="R184" s="183"/>
      <c r="S184" s="183"/>
      <c r="T184" s="183"/>
      <c r="U184" s="183"/>
      <c r="V184" s="183"/>
      <c r="W184" s="183"/>
      <c r="X184" s="183"/>
      <c r="Y184" s="183"/>
      <c r="Z184" s="183"/>
      <c r="AA184" s="183"/>
      <c r="AB184" s="183"/>
      <c r="AC184" s="183"/>
    </row>
    <row r="185" spans="1:29" ht="15">
      <c r="A185" s="1040"/>
      <c r="B185" s="183"/>
      <c r="C185" s="183"/>
      <c r="D185" s="183"/>
      <c r="E185" s="183"/>
      <c r="F185" s="183"/>
      <c r="G185" s="183"/>
      <c r="H185" s="183"/>
      <c r="I185" s="183"/>
      <c r="J185" s="183"/>
      <c r="K185" s="183"/>
      <c r="L185" s="183"/>
      <c r="M185" s="183"/>
      <c r="N185" s="183"/>
      <c r="O185" s="183"/>
      <c r="P185" s="183"/>
      <c r="Q185" s="183"/>
      <c r="R185" s="183"/>
      <c r="S185" s="183"/>
      <c r="T185" s="183"/>
      <c r="U185" s="183"/>
      <c r="V185" s="183"/>
      <c r="W185" s="183"/>
      <c r="X185" s="183"/>
      <c r="Y185" s="183"/>
      <c r="Z185" s="183"/>
      <c r="AA185" s="183"/>
      <c r="AB185" s="183"/>
      <c r="AC185" s="183"/>
    </row>
    <row r="186" spans="1:29" ht="15">
      <c r="A186" s="1040"/>
      <c r="B186" s="183"/>
      <c r="C186" s="183"/>
      <c r="D186" s="183"/>
      <c r="E186" s="183"/>
      <c r="F186" s="183"/>
      <c r="G186" s="183"/>
      <c r="H186" s="183"/>
      <c r="I186" s="183"/>
      <c r="J186" s="183"/>
      <c r="K186" s="183"/>
      <c r="L186" s="183"/>
      <c r="M186" s="183"/>
      <c r="N186" s="183"/>
      <c r="O186" s="183"/>
      <c r="P186" s="183"/>
      <c r="Q186" s="183"/>
      <c r="R186" s="183"/>
      <c r="S186" s="183"/>
      <c r="T186" s="183"/>
      <c r="U186" s="183"/>
      <c r="V186" s="183"/>
      <c r="W186" s="183"/>
      <c r="X186" s="183"/>
      <c r="Y186" s="183"/>
      <c r="Z186" s="183"/>
      <c r="AA186" s="183"/>
      <c r="AB186" s="183"/>
      <c r="AC186" s="183"/>
    </row>
    <row r="187" spans="1:29" ht="15">
      <c r="A187" s="1040"/>
      <c r="B187" s="183"/>
      <c r="C187" s="183"/>
      <c r="D187" s="183"/>
      <c r="E187" s="183"/>
      <c r="F187" s="183"/>
      <c r="G187" s="183"/>
      <c r="H187" s="183"/>
      <c r="I187" s="183"/>
      <c r="J187" s="183"/>
      <c r="K187" s="183"/>
      <c r="L187" s="183"/>
      <c r="M187" s="183"/>
      <c r="N187" s="183"/>
      <c r="O187" s="183"/>
      <c r="P187" s="183"/>
      <c r="Q187" s="183"/>
      <c r="R187" s="183"/>
      <c r="S187" s="183"/>
      <c r="T187" s="183"/>
      <c r="U187" s="183"/>
      <c r="V187" s="183"/>
      <c r="W187" s="183"/>
      <c r="X187" s="183"/>
      <c r="Y187" s="183"/>
      <c r="Z187" s="183"/>
      <c r="AA187" s="183"/>
      <c r="AB187" s="183"/>
      <c r="AC187" s="183"/>
    </row>
    <row r="188" spans="1:29" ht="15">
      <c r="A188" s="1040"/>
      <c r="B188" s="183"/>
      <c r="C188" s="183"/>
      <c r="D188" s="183"/>
      <c r="E188" s="183"/>
      <c r="F188" s="183"/>
      <c r="G188" s="183"/>
      <c r="H188" s="183"/>
      <c r="I188" s="183"/>
      <c r="J188" s="183"/>
      <c r="K188" s="183"/>
      <c r="L188" s="183"/>
      <c r="M188" s="183"/>
      <c r="N188" s="183"/>
      <c r="O188" s="183"/>
      <c r="P188" s="183"/>
      <c r="Q188" s="183"/>
      <c r="R188" s="183"/>
      <c r="S188" s="183"/>
      <c r="T188" s="183"/>
      <c r="U188" s="183"/>
      <c r="V188" s="183"/>
      <c r="W188" s="183"/>
      <c r="X188" s="183"/>
      <c r="Y188" s="183"/>
      <c r="Z188" s="183"/>
      <c r="AA188" s="183"/>
      <c r="AB188" s="183"/>
      <c r="AC188" s="183"/>
    </row>
    <row r="189" spans="1:29" ht="15">
      <c r="A189" s="1040"/>
      <c r="B189" s="183"/>
      <c r="C189" s="183"/>
      <c r="D189" s="183"/>
      <c r="E189" s="183"/>
      <c r="F189" s="183"/>
      <c r="G189" s="183"/>
      <c r="H189" s="183"/>
      <c r="I189" s="183"/>
      <c r="J189" s="183"/>
      <c r="K189" s="183"/>
      <c r="L189" s="183"/>
      <c r="M189" s="183"/>
      <c r="N189" s="183"/>
      <c r="O189" s="183"/>
      <c r="P189" s="183"/>
      <c r="Q189" s="183"/>
      <c r="R189" s="183"/>
      <c r="S189" s="183"/>
      <c r="T189" s="183"/>
      <c r="U189" s="183"/>
      <c r="V189" s="183"/>
      <c r="W189" s="183"/>
      <c r="X189" s="183"/>
      <c r="Y189" s="183"/>
      <c r="Z189" s="183"/>
      <c r="AA189" s="183"/>
      <c r="AB189" s="183"/>
      <c r="AC189" s="183"/>
    </row>
    <row r="190" spans="1:29" ht="15">
      <c r="A190" s="1040"/>
      <c r="B190" s="183"/>
      <c r="C190" s="183"/>
      <c r="D190" s="183"/>
      <c r="E190" s="183"/>
      <c r="F190" s="183"/>
      <c r="G190" s="183"/>
      <c r="H190" s="183"/>
      <c r="I190" s="183"/>
      <c r="J190" s="183"/>
      <c r="K190" s="183"/>
      <c r="L190" s="183"/>
      <c r="M190" s="183"/>
      <c r="N190" s="183"/>
      <c r="O190" s="183"/>
      <c r="P190" s="183"/>
      <c r="Q190" s="183"/>
      <c r="R190" s="183"/>
      <c r="S190" s="183"/>
      <c r="T190" s="183"/>
      <c r="U190" s="183"/>
      <c r="V190" s="183"/>
      <c r="W190" s="183"/>
      <c r="X190" s="183"/>
      <c r="Y190" s="183"/>
      <c r="Z190" s="183"/>
      <c r="AA190" s="183"/>
      <c r="AB190" s="183"/>
      <c r="AC190" s="183"/>
    </row>
    <row r="191" spans="1:29" ht="15">
      <c r="A191" s="1040"/>
      <c r="B191" s="183"/>
      <c r="C191" s="183"/>
      <c r="D191" s="183"/>
      <c r="E191" s="183"/>
      <c r="F191" s="183"/>
      <c r="G191" s="183"/>
      <c r="H191" s="183"/>
      <c r="I191" s="183"/>
      <c r="J191" s="183"/>
      <c r="K191" s="183"/>
      <c r="L191" s="183"/>
      <c r="M191" s="183"/>
      <c r="N191" s="183"/>
      <c r="O191" s="183"/>
      <c r="P191" s="183"/>
      <c r="Q191" s="183"/>
      <c r="R191" s="183"/>
      <c r="S191" s="183"/>
      <c r="T191" s="183"/>
      <c r="U191" s="183"/>
      <c r="V191" s="183"/>
      <c r="W191" s="183"/>
      <c r="X191" s="183"/>
      <c r="Y191" s="183"/>
      <c r="Z191" s="183"/>
      <c r="AA191" s="183"/>
      <c r="AB191" s="183"/>
      <c r="AC191" s="183"/>
    </row>
    <row r="192" spans="1:29" ht="15">
      <c r="A192" s="1040"/>
      <c r="B192" s="183"/>
      <c r="C192" s="183"/>
      <c r="D192" s="183"/>
      <c r="E192" s="183"/>
      <c r="F192" s="183"/>
      <c r="G192" s="183"/>
      <c r="H192" s="183"/>
      <c r="I192" s="183"/>
      <c r="J192" s="183"/>
      <c r="K192" s="183"/>
      <c r="L192" s="183"/>
      <c r="M192" s="183"/>
      <c r="N192" s="183"/>
      <c r="O192" s="183"/>
      <c r="P192" s="183"/>
      <c r="Q192" s="183"/>
      <c r="R192" s="183"/>
      <c r="S192" s="183"/>
      <c r="T192" s="183"/>
      <c r="U192" s="183"/>
      <c r="V192" s="183"/>
      <c r="W192" s="183"/>
      <c r="X192" s="183"/>
      <c r="Y192" s="183"/>
      <c r="Z192" s="183"/>
      <c r="AA192" s="183"/>
      <c r="AB192" s="183"/>
      <c r="AC192" s="183"/>
    </row>
    <row r="193" spans="1:29" ht="15">
      <c r="A193" s="1040"/>
      <c r="B193" s="183"/>
      <c r="C193" s="183"/>
      <c r="D193" s="183"/>
      <c r="E193" s="183"/>
      <c r="F193" s="183"/>
      <c r="G193" s="183"/>
      <c r="H193" s="183"/>
      <c r="I193" s="183"/>
      <c r="J193" s="183"/>
      <c r="K193" s="183"/>
      <c r="L193" s="183"/>
      <c r="M193" s="183"/>
      <c r="N193" s="183"/>
      <c r="O193" s="183"/>
      <c r="P193" s="183"/>
      <c r="Q193" s="183"/>
      <c r="R193" s="183"/>
      <c r="S193" s="183"/>
      <c r="T193" s="183"/>
      <c r="U193" s="183"/>
      <c r="V193" s="183"/>
      <c r="W193" s="183"/>
      <c r="X193" s="183"/>
      <c r="Y193" s="183"/>
      <c r="Z193" s="183"/>
      <c r="AA193" s="183"/>
      <c r="AB193" s="183"/>
      <c r="AC193" s="183"/>
    </row>
    <row r="194" spans="1:29" ht="15">
      <c r="A194" s="1040"/>
      <c r="B194" s="183"/>
      <c r="C194" s="183"/>
      <c r="D194" s="183"/>
      <c r="E194" s="183"/>
      <c r="F194" s="183"/>
      <c r="G194" s="183"/>
      <c r="H194" s="183"/>
      <c r="I194" s="183"/>
      <c r="J194" s="183"/>
      <c r="K194" s="183"/>
      <c r="L194" s="183"/>
      <c r="M194" s="183"/>
      <c r="N194" s="183"/>
      <c r="O194" s="183"/>
      <c r="P194" s="183"/>
      <c r="Q194" s="183"/>
      <c r="R194" s="183"/>
      <c r="S194" s="183"/>
      <c r="T194" s="183"/>
      <c r="U194" s="183"/>
      <c r="V194" s="183"/>
      <c r="W194" s="183"/>
      <c r="X194" s="183"/>
      <c r="Y194" s="183"/>
      <c r="Z194" s="183"/>
      <c r="AA194" s="183"/>
      <c r="AB194" s="183"/>
      <c r="AC194" s="183"/>
    </row>
    <row r="195" spans="1:29" ht="15">
      <c r="A195" s="1040"/>
      <c r="B195" s="183"/>
      <c r="C195" s="183"/>
      <c r="D195" s="183"/>
      <c r="E195" s="183"/>
      <c r="F195" s="183"/>
      <c r="G195" s="183"/>
      <c r="H195" s="183"/>
      <c r="I195" s="183"/>
      <c r="J195" s="183"/>
      <c r="K195" s="183"/>
      <c r="L195" s="183"/>
      <c r="M195" s="183"/>
      <c r="N195" s="183"/>
      <c r="O195" s="183"/>
      <c r="P195" s="183"/>
      <c r="Q195" s="183"/>
      <c r="R195" s="183"/>
      <c r="S195" s="183"/>
      <c r="T195" s="183"/>
      <c r="U195" s="183"/>
      <c r="V195" s="183"/>
      <c r="W195" s="183"/>
      <c r="X195" s="183"/>
      <c r="Y195" s="183"/>
      <c r="Z195" s="183"/>
      <c r="AA195" s="183"/>
      <c r="AB195" s="183"/>
      <c r="AC195" s="183"/>
    </row>
    <row r="196" spans="1:29" ht="15">
      <c r="A196" s="1040"/>
      <c r="B196" s="183"/>
      <c r="C196" s="183"/>
      <c r="D196" s="183"/>
      <c r="E196" s="183"/>
      <c r="F196" s="183"/>
      <c r="G196" s="183"/>
      <c r="H196" s="183"/>
      <c r="I196" s="183"/>
      <c r="J196" s="183"/>
      <c r="K196" s="183"/>
      <c r="L196" s="183"/>
      <c r="M196" s="183"/>
      <c r="N196" s="183"/>
      <c r="O196" s="183"/>
      <c r="P196" s="183"/>
      <c r="Q196" s="183"/>
      <c r="R196" s="183"/>
      <c r="S196" s="183"/>
      <c r="T196" s="183"/>
      <c r="U196" s="183"/>
      <c r="V196" s="183"/>
      <c r="W196" s="183"/>
      <c r="X196" s="183"/>
      <c r="Y196" s="183"/>
      <c r="Z196" s="183"/>
      <c r="AA196" s="183"/>
      <c r="AB196" s="183"/>
      <c r="AC196" s="183"/>
    </row>
    <row r="197" spans="1:29" ht="15">
      <c r="A197" s="1040"/>
      <c r="B197" s="183"/>
      <c r="C197" s="183"/>
      <c r="D197" s="183"/>
      <c r="E197" s="183"/>
      <c r="F197" s="183"/>
      <c r="G197" s="183"/>
      <c r="H197" s="183"/>
      <c r="I197" s="183"/>
      <c r="J197" s="183"/>
      <c r="K197" s="183"/>
      <c r="L197" s="183"/>
      <c r="M197" s="183"/>
      <c r="N197" s="183"/>
      <c r="O197" s="183"/>
      <c r="P197" s="183"/>
      <c r="Q197" s="183"/>
      <c r="R197" s="183"/>
      <c r="S197" s="183"/>
      <c r="T197" s="183"/>
      <c r="U197" s="183"/>
      <c r="V197" s="183"/>
      <c r="W197" s="183"/>
      <c r="X197" s="183"/>
      <c r="Y197" s="183"/>
      <c r="Z197" s="183"/>
      <c r="AA197" s="183"/>
      <c r="AB197" s="183"/>
      <c r="AC197" s="183"/>
    </row>
    <row r="198" spans="1:29" ht="15">
      <c r="A198" s="1040"/>
      <c r="B198" s="183"/>
      <c r="C198" s="183"/>
      <c r="D198" s="183"/>
      <c r="E198" s="183"/>
      <c r="F198" s="183"/>
      <c r="G198" s="183"/>
      <c r="H198" s="183"/>
      <c r="I198" s="183"/>
      <c r="J198" s="183"/>
      <c r="K198" s="183"/>
      <c r="L198" s="183"/>
      <c r="M198" s="183"/>
      <c r="N198" s="183"/>
      <c r="O198" s="183"/>
      <c r="P198" s="183"/>
      <c r="Q198" s="183"/>
      <c r="R198" s="183"/>
      <c r="S198" s="183"/>
      <c r="T198" s="183"/>
      <c r="U198" s="183"/>
      <c r="V198" s="183"/>
      <c r="W198" s="183"/>
      <c r="X198" s="183"/>
      <c r="Y198" s="183"/>
      <c r="Z198" s="183"/>
      <c r="AA198" s="183"/>
      <c r="AB198" s="183"/>
      <c r="AC198" s="183"/>
    </row>
    <row r="199" spans="1:29" ht="15">
      <c r="A199" s="1040"/>
      <c r="B199" s="183"/>
      <c r="C199" s="183"/>
      <c r="D199" s="183"/>
      <c r="E199" s="183"/>
      <c r="F199" s="183"/>
      <c r="G199" s="183"/>
      <c r="H199" s="183"/>
      <c r="I199" s="183"/>
      <c r="J199" s="183"/>
      <c r="K199" s="183"/>
      <c r="L199" s="183"/>
      <c r="M199" s="183"/>
      <c r="N199" s="183"/>
      <c r="O199" s="183"/>
      <c r="P199" s="183"/>
      <c r="Q199" s="183"/>
      <c r="R199" s="183"/>
      <c r="S199" s="183"/>
      <c r="T199" s="183"/>
      <c r="U199" s="183"/>
      <c r="V199" s="183"/>
      <c r="W199" s="183"/>
      <c r="X199" s="183"/>
      <c r="Y199" s="183"/>
      <c r="Z199" s="183"/>
      <c r="AA199" s="183"/>
      <c r="AB199" s="183"/>
      <c r="AC199" s="183"/>
    </row>
    <row r="200" spans="1:29" ht="15">
      <c r="A200" s="1040"/>
      <c r="B200" s="183"/>
      <c r="C200" s="183"/>
      <c r="D200" s="183"/>
      <c r="E200" s="183"/>
      <c r="F200" s="183"/>
      <c r="G200" s="183"/>
      <c r="H200" s="183"/>
      <c r="I200" s="183"/>
      <c r="J200" s="183"/>
      <c r="K200" s="183"/>
      <c r="L200" s="183"/>
      <c r="M200" s="183"/>
      <c r="N200" s="183"/>
      <c r="O200" s="183"/>
      <c r="P200" s="183"/>
      <c r="Q200" s="183"/>
      <c r="R200" s="183"/>
      <c r="S200" s="183"/>
      <c r="T200" s="183"/>
      <c r="U200" s="183"/>
      <c r="V200" s="183"/>
      <c r="W200" s="183"/>
      <c r="X200" s="183"/>
      <c r="Y200" s="183"/>
      <c r="Z200" s="183"/>
      <c r="AA200" s="183"/>
      <c r="AB200" s="183"/>
      <c r="AC200" s="183"/>
    </row>
    <row r="201" spans="1:29" ht="15">
      <c r="A201" s="1040"/>
      <c r="B201" s="183"/>
      <c r="C201" s="183"/>
      <c r="D201" s="183"/>
      <c r="E201" s="183"/>
      <c r="F201" s="183"/>
      <c r="G201" s="183"/>
      <c r="H201" s="183"/>
      <c r="I201" s="183"/>
      <c r="J201" s="183"/>
      <c r="K201" s="183"/>
      <c r="L201" s="183"/>
      <c r="M201" s="183"/>
      <c r="N201" s="183"/>
      <c r="O201" s="183"/>
      <c r="P201" s="183"/>
      <c r="Q201" s="183"/>
      <c r="R201" s="183"/>
      <c r="S201" s="183"/>
      <c r="T201" s="183"/>
      <c r="U201" s="183"/>
      <c r="V201" s="183"/>
      <c r="W201" s="183"/>
      <c r="X201" s="183"/>
      <c r="Y201" s="183"/>
      <c r="Z201" s="183"/>
      <c r="AA201" s="183"/>
      <c r="AB201" s="183"/>
      <c r="AC201" s="183"/>
    </row>
    <row r="202" spans="1:29" ht="15">
      <c r="A202" s="1040"/>
      <c r="B202" s="183"/>
      <c r="C202" s="183"/>
      <c r="D202" s="183"/>
      <c r="E202" s="183"/>
      <c r="F202" s="183"/>
      <c r="G202" s="183"/>
      <c r="H202" s="183"/>
      <c r="I202" s="183"/>
      <c r="J202" s="183"/>
      <c r="K202" s="183"/>
      <c r="L202" s="183"/>
      <c r="M202" s="183"/>
      <c r="N202" s="183"/>
      <c r="O202" s="183"/>
      <c r="P202" s="183"/>
      <c r="Q202" s="183"/>
      <c r="R202" s="183"/>
      <c r="S202" s="183"/>
      <c r="T202" s="183"/>
      <c r="U202" s="183"/>
      <c r="V202" s="183"/>
      <c r="W202" s="183"/>
      <c r="X202" s="183"/>
      <c r="Y202" s="183"/>
      <c r="Z202" s="183"/>
      <c r="AA202" s="183"/>
      <c r="AB202" s="183"/>
      <c r="AC202" s="183"/>
    </row>
    <row r="203" spans="1:29" ht="15">
      <c r="A203" s="1040"/>
      <c r="B203" s="183"/>
      <c r="C203" s="183"/>
      <c r="D203" s="183"/>
      <c r="E203" s="183"/>
      <c r="F203" s="183"/>
      <c r="G203" s="183"/>
      <c r="H203" s="183"/>
      <c r="I203" s="183"/>
      <c r="J203" s="183"/>
      <c r="K203" s="183"/>
      <c r="L203" s="183"/>
      <c r="M203" s="183"/>
      <c r="N203" s="183"/>
      <c r="O203" s="183"/>
      <c r="P203" s="183"/>
      <c r="Q203" s="183"/>
      <c r="R203" s="183"/>
      <c r="S203" s="183"/>
      <c r="T203" s="183"/>
      <c r="U203" s="183"/>
      <c r="V203" s="183"/>
      <c r="W203" s="183"/>
      <c r="X203" s="183"/>
      <c r="Y203" s="183"/>
      <c r="Z203" s="183"/>
      <c r="AA203" s="183"/>
      <c r="AB203" s="183"/>
      <c r="AC203" s="183"/>
    </row>
    <row r="204" spans="1:29" ht="15">
      <c r="A204" s="1040"/>
      <c r="B204" s="183"/>
      <c r="C204" s="183"/>
      <c r="D204" s="183"/>
      <c r="E204" s="183"/>
      <c r="F204" s="183"/>
      <c r="G204" s="183"/>
      <c r="H204" s="183"/>
      <c r="I204" s="183"/>
      <c r="J204" s="183"/>
      <c r="K204" s="183"/>
      <c r="L204" s="183"/>
      <c r="M204" s="183"/>
      <c r="N204" s="183"/>
      <c r="O204" s="183"/>
      <c r="P204" s="183"/>
      <c r="Q204" s="183"/>
      <c r="R204" s="183"/>
      <c r="S204" s="183"/>
      <c r="T204" s="183"/>
      <c r="U204" s="183"/>
      <c r="V204" s="183"/>
      <c r="W204" s="183"/>
      <c r="X204" s="183"/>
      <c r="Y204" s="183"/>
      <c r="Z204" s="183"/>
      <c r="AA204" s="183"/>
      <c r="AB204" s="183"/>
      <c r="AC204" s="183"/>
    </row>
    <row r="205" spans="1:29" ht="15">
      <c r="A205" s="1040"/>
      <c r="B205" s="183"/>
      <c r="C205" s="183"/>
      <c r="D205" s="183"/>
      <c r="E205" s="183"/>
      <c r="F205" s="183"/>
      <c r="G205" s="183"/>
      <c r="H205" s="183"/>
      <c r="I205" s="183"/>
      <c r="J205" s="183"/>
      <c r="K205" s="183"/>
      <c r="L205" s="183"/>
      <c r="M205" s="183"/>
      <c r="N205" s="183"/>
      <c r="O205" s="183"/>
      <c r="P205" s="183"/>
      <c r="Q205" s="183"/>
      <c r="R205" s="183"/>
      <c r="S205" s="183"/>
      <c r="T205" s="183"/>
      <c r="U205" s="183"/>
      <c r="V205" s="183"/>
      <c r="W205" s="183"/>
      <c r="X205" s="183"/>
      <c r="Y205" s="183"/>
      <c r="Z205" s="183"/>
      <c r="AA205" s="183"/>
      <c r="AB205" s="183"/>
      <c r="AC205" s="183"/>
    </row>
    <row r="206" spans="1:29" ht="15">
      <c r="A206" s="1040"/>
      <c r="B206" s="183"/>
      <c r="C206" s="183"/>
      <c r="D206" s="183"/>
      <c r="E206" s="183"/>
      <c r="F206" s="183"/>
      <c r="G206" s="183"/>
      <c r="H206" s="183"/>
      <c r="I206" s="183"/>
      <c r="J206" s="183"/>
      <c r="K206" s="183"/>
      <c r="L206" s="183"/>
      <c r="M206" s="183"/>
      <c r="N206" s="183"/>
      <c r="O206" s="183"/>
      <c r="P206" s="183"/>
      <c r="Q206" s="183"/>
      <c r="R206" s="183"/>
      <c r="S206" s="183"/>
      <c r="T206" s="183"/>
      <c r="U206" s="183"/>
      <c r="V206" s="183"/>
      <c r="W206" s="183"/>
      <c r="X206" s="183"/>
      <c r="Y206" s="183"/>
      <c r="Z206" s="183"/>
      <c r="AA206" s="183"/>
      <c r="AB206" s="183"/>
      <c r="AC206" s="183"/>
    </row>
    <row r="207" spans="1:29" ht="15">
      <c r="A207" s="1040"/>
      <c r="B207" s="183"/>
      <c r="C207" s="183"/>
      <c r="D207" s="183"/>
      <c r="E207" s="183"/>
      <c r="F207" s="183"/>
      <c r="G207" s="183"/>
      <c r="H207" s="183"/>
      <c r="I207" s="183"/>
      <c r="J207" s="183"/>
      <c r="K207" s="183"/>
      <c r="L207" s="183"/>
      <c r="M207" s="183"/>
      <c r="N207" s="183"/>
      <c r="O207" s="183"/>
      <c r="P207" s="183"/>
      <c r="Q207" s="183"/>
      <c r="R207" s="183"/>
      <c r="S207" s="183"/>
      <c r="T207" s="183"/>
      <c r="U207" s="183"/>
      <c r="V207" s="183"/>
      <c r="W207" s="183"/>
      <c r="X207" s="183"/>
      <c r="Y207" s="183"/>
      <c r="Z207" s="183"/>
      <c r="AA207" s="183"/>
      <c r="AB207" s="183"/>
      <c r="AC207" s="183"/>
    </row>
    <row r="208" spans="1:29" ht="15">
      <c r="A208" s="1040"/>
      <c r="B208" s="183"/>
      <c r="C208" s="183"/>
      <c r="D208" s="183"/>
      <c r="E208" s="183"/>
      <c r="F208" s="183"/>
      <c r="G208" s="183"/>
      <c r="H208" s="183"/>
      <c r="I208" s="183"/>
      <c r="J208" s="183"/>
      <c r="K208" s="183"/>
      <c r="L208" s="183"/>
      <c r="M208" s="183"/>
      <c r="N208" s="183"/>
      <c r="O208" s="183"/>
      <c r="P208" s="183"/>
      <c r="Q208" s="183"/>
      <c r="R208" s="183"/>
      <c r="S208" s="183"/>
      <c r="T208" s="183"/>
      <c r="U208" s="183"/>
      <c r="V208" s="183"/>
      <c r="W208" s="183"/>
      <c r="X208" s="183"/>
      <c r="Y208" s="183"/>
      <c r="Z208" s="183"/>
      <c r="AA208" s="183"/>
      <c r="AB208" s="183"/>
      <c r="AC208" s="183"/>
    </row>
    <row r="209" spans="1:29" ht="15">
      <c r="A209" s="1040"/>
      <c r="B209" s="183"/>
      <c r="C209" s="183"/>
      <c r="D209" s="183"/>
      <c r="E209" s="183"/>
      <c r="F209" s="183"/>
      <c r="G209" s="183"/>
      <c r="H209" s="183"/>
      <c r="I209" s="183"/>
      <c r="J209" s="183"/>
      <c r="K209" s="183"/>
      <c r="L209" s="183"/>
      <c r="M209" s="183"/>
      <c r="N209" s="183"/>
      <c r="O209" s="183"/>
      <c r="P209" s="183"/>
      <c r="Q209" s="183"/>
      <c r="R209" s="183"/>
      <c r="S209" s="183"/>
      <c r="T209" s="183"/>
      <c r="U209" s="183"/>
      <c r="V209" s="183"/>
      <c r="W209" s="183"/>
      <c r="X209" s="183"/>
      <c r="Y209" s="183"/>
      <c r="Z209" s="183"/>
      <c r="AA209" s="183"/>
      <c r="AB209" s="183"/>
      <c r="AC209" s="183"/>
    </row>
    <row r="210" spans="1:29" ht="15">
      <c r="A210" s="1040"/>
      <c r="B210" s="183"/>
      <c r="C210" s="183"/>
      <c r="D210" s="183"/>
      <c r="E210" s="183"/>
      <c r="F210" s="183"/>
      <c r="G210" s="183"/>
      <c r="H210" s="183"/>
      <c r="I210" s="183"/>
      <c r="J210" s="183"/>
      <c r="K210" s="183"/>
      <c r="L210" s="183"/>
      <c r="M210" s="183"/>
      <c r="N210" s="183"/>
      <c r="O210" s="183"/>
      <c r="P210" s="183"/>
      <c r="Q210" s="183"/>
      <c r="R210" s="183"/>
      <c r="S210" s="183"/>
      <c r="T210" s="183"/>
      <c r="U210" s="183"/>
      <c r="V210" s="183"/>
      <c r="W210" s="183"/>
      <c r="X210" s="183"/>
      <c r="Y210" s="183"/>
      <c r="Z210" s="183"/>
      <c r="AA210" s="183"/>
      <c r="AB210" s="183"/>
      <c r="AC210" s="183"/>
    </row>
    <row r="211" spans="1:29" ht="15">
      <c r="A211" s="1040"/>
      <c r="B211" s="183"/>
      <c r="C211" s="183"/>
      <c r="D211" s="183"/>
      <c r="E211" s="183"/>
      <c r="F211" s="183"/>
      <c r="G211" s="183"/>
      <c r="H211" s="183"/>
      <c r="I211" s="183"/>
      <c r="J211" s="183"/>
      <c r="K211" s="183"/>
      <c r="L211" s="183"/>
      <c r="M211" s="183"/>
      <c r="N211" s="183"/>
      <c r="O211" s="183"/>
      <c r="P211" s="183"/>
      <c r="Q211" s="183"/>
      <c r="R211" s="183"/>
      <c r="S211" s="183"/>
      <c r="T211" s="183"/>
      <c r="U211" s="183"/>
      <c r="V211" s="183"/>
      <c r="W211" s="183"/>
      <c r="X211" s="183"/>
      <c r="Y211" s="183"/>
      <c r="Z211" s="183"/>
      <c r="AA211" s="183"/>
      <c r="AB211" s="183"/>
      <c r="AC211" s="183"/>
    </row>
    <row r="212" spans="1:29" ht="15">
      <c r="A212" s="1040"/>
      <c r="B212" s="183"/>
      <c r="C212" s="183"/>
      <c r="D212" s="183"/>
      <c r="E212" s="183"/>
      <c r="F212" s="183"/>
      <c r="G212" s="183"/>
      <c r="H212" s="183"/>
      <c r="I212" s="183"/>
      <c r="J212" s="183"/>
      <c r="K212" s="183"/>
      <c r="L212" s="183"/>
      <c r="M212" s="183"/>
      <c r="N212" s="183"/>
      <c r="O212" s="183"/>
      <c r="P212" s="183"/>
      <c r="Q212" s="183"/>
      <c r="R212" s="183"/>
      <c r="S212" s="183"/>
      <c r="T212" s="183"/>
      <c r="U212" s="183"/>
      <c r="V212" s="183"/>
      <c r="W212" s="183"/>
      <c r="X212" s="183"/>
      <c r="Y212" s="183"/>
      <c r="Z212" s="183"/>
      <c r="AA212" s="183"/>
      <c r="AB212" s="183"/>
      <c r="AC212" s="183"/>
    </row>
    <row r="213" spans="1:29" ht="15">
      <c r="A213" s="1040"/>
      <c r="B213" s="183"/>
      <c r="C213" s="183"/>
      <c r="D213" s="183"/>
      <c r="E213" s="183"/>
      <c r="F213" s="183"/>
      <c r="G213" s="183"/>
      <c r="H213" s="183"/>
      <c r="I213" s="183"/>
      <c r="J213" s="183"/>
      <c r="K213" s="183"/>
      <c r="L213" s="183"/>
      <c r="M213" s="183"/>
      <c r="N213" s="183"/>
      <c r="O213" s="183"/>
      <c r="P213" s="183"/>
      <c r="Q213" s="183"/>
      <c r="R213" s="183"/>
      <c r="S213" s="183"/>
      <c r="T213" s="183"/>
      <c r="U213" s="183"/>
      <c r="V213" s="183"/>
      <c r="W213" s="183"/>
      <c r="X213" s="183"/>
      <c r="Y213" s="183"/>
      <c r="Z213" s="183"/>
      <c r="AA213" s="183"/>
      <c r="AB213" s="183"/>
      <c r="AC213" s="183"/>
    </row>
    <row r="214" spans="1:29" ht="15">
      <c r="A214" s="1040"/>
      <c r="B214" s="183"/>
      <c r="C214" s="183"/>
      <c r="D214" s="183"/>
      <c r="E214" s="183"/>
      <c r="F214" s="183"/>
      <c r="G214" s="183"/>
      <c r="H214" s="183"/>
      <c r="I214" s="183"/>
      <c r="J214" s="183"/>
      <c r="K214" s="183"/>
      <c r="L214" s="183"/>
      <c r="M214" s="183"/>
      <c r="N214" s="183"/>
      <c r="O214" s="183"/>
      <c r="P214" s="183"/>
      <c r="Q214" s="183"/>
      <c r="R214" s="183"/>
      <c r="S214" s="183"/>
      <c r="T214" s="183"/>
      <c r="U214" s="183"/>
      <c r="V214" s="183"/>
      <c r="W214" s="183"/>
      <c r="X214" s="183"/>
      <c r="Y214" s="183"/>
      <c r="Z214" s="183"/>
      <c r="AA214" s="183"/>
      <c r="AB214" s="183"/>
      <c r="AC214" s="183"/>
    </row>
    <row r="215" spans="1:29" ht="15">
      <c r="A215" s="1040"/>
      <c r="B215" s="183"/>
      <c r="C215" s="183"/>
      <c r="D215" s="183"/>
      <c r="E215" s="183"/>
      <c r="F215" s="183"/>
      <c r="G215" s="183"/>
      <c r="H215" s="183"/>
      <c r="I215" s="183"/>
      <c r="J215" s="183"/>
      <c r="K215" s="183"/>
      <c r="L215" s="183"/>
      <c r="M215" s="183"/>
      <c r="N215" s="183"/>
      <c r="O215" s="183"/>
      <c r="P215" s="183"/>
      <c r="Q215" s="183"/>
      <c r="R215" s="183"/>
      <c r="S215" s="183"/>
      <c r="T215" s="183"/>
      <c r="U215" s="183"/>
      <c r="V215" s="183"/>
      <c r="W215" s="183"/>
      <c r="X215" s="183"/>
      <c r="Y215" s="183"/>
      <c r="Z215" s="183"/>
      <c r="AA215" s="183"/>
      <c r="AB215" s="183"/>
      <c r="AC215" s="183"/>
    </row>
    <row r="216" spans="1:29" ht="15">
      <c r="A216" s="1040"/>
      <c r="B216" s="183"/>
      <c r="C216" s="183"/>
      <c r="D216" s="183"/>
      <c r="E216" s="183"/>
      <c r="F216" s="183"/>
      <c r="G216" s="183"/>
      <c r="H216" s="183"/>
      <c r="I216" s="183"/>
      <c r="J216" s="183"/>
      <c r="K216" s="183"/>
      <c r="L216" s="183"/>
      <c r="M216" s="183"/>
      <c r="N216" s="183"/>
      <c r="O216" s="183"/>
      <c r="P216" s="183"/>
      <c r="Q216" s="183"/>
      <c r="R216" s="183"/>
      <c r="S216" s="183"/>
      <c r="T216" s="183"/>
      <c r="U216" s="183"/>
      <c r="V216" s="183"/>
      <c r="W216" s="183"/>
      <c r="X216" s="183"/>
      <c r="Y216" s="183"/>
      <c r="Z216" s="183"/>
      <c r="AA216" s="183"/>
      <c r="AB216" s="183"/>
      <c r="AC216" s="183"/>
    </row>
    <row r="217" spans="1:29" ht="15">
      <c r="A217" s="1040"/>
      <c r="B217" s="183"/>
      <c r="C217" s="183"/>
      <c r="D217" s="183"/>
      <c r="E217" s="183"/>
      <c r="F217" s="183"/>
      <c r="G217" s="183"/>
      <c r="H217" s="183"/>
      <c r="I217" s="183"/>
      <c r="J217" s="183"/>
      <c r="K217" s="183"/>
      <c r="L217" s="183"/>
      <c r="M217" s="183"/>
      <c r="N217" s="183"/>
      <c r="O217" s="183"/>
      <c r="P217" s="183"/>
      <c r="Q217" s="183"/>
      <c r="R217" s="183"/>
      <c r="S217" s="183"/>
      <c r="T217" s="183"/>
      <c r="U217" s="183"/>
      <c r="V217" s="183"/>
      <c r="W217" s="183"/>
      <c r="X217" s="183"/>
      <c r="Y217" s="183"/>
      <c r="Z217" s="183"/>
      <c r="AA217" s="183"/>
      <c r="AB217" s="183"/>
      <c r="AC217" s="183"/>
    </row>
    <row r="218" spans="1:29" ht="15">
      <c r="A218" s="1040"/>
      <c r="B218" s="183"/>
      <c r="C218" s="183"/>
      <c r="D218" s="183"/>
      <c r="E218" s="183"/>
      <c r="F218" s="183"/>
      <c r="G218" s="183"/>
      <c r="H218" s="183"/>
      <c r="I218" s="183"/>
      <c r="J218" s="183"/>
      <c r="K218" s="183"/>
      <c r="L218" s="183"/>
      <c r="M218" s="183"/>
      <c r="N218" s="183"/>
      <c r="O218" s="183"/>
      <c r="P218" s="183"/>
      <c r="Q218" s="183"/>
      <c r="R218" s="183"/>
      <c r="S218" s="183"/>
      <c r="T218" s="183"/>
      <c r="U218" s="183"/>
      <c r="V218" s="183"/>
      <c r="W218" s="183"/>
      <c r="X218" s="183"/>
      <c r="Y218" s="183"/>
      <c r="Z218" s="183"/>
      <c r="AA218" s="183"/>
      <c r="AB218" s="183"/>
      <c r="AC218" s="183"/>
    </row>
    <row r="219" spans="1:29" ht="15">
      <c r="A219" s="1040"/>
      <c r="B219" s="183"/>
      <c r="C219" s="183"/>
      <c r="D219" s="183"/>
      <c r="E219" s="183"/>
      <c r="F219" s="183"/>
      <c r="G219" s="183"/>
      <c r="H219" s="183"/>
      <c r="I219" s="183"/>
      <c r="J219" s="183"/>
      <c r="K219" s="183"/>
      <c r="L219" s="183"/>
      <c r="M219" s="183"/>
      <c r="N219" s="183"/>
      <c r="O219" s="183"/>
      <c r="P219" s="183"/>
      <c r="Q219" s="183"/>
      <c r="R219" s="183"/>
      <c r="S219" s="183"/>
      <c r="T219" s="183"/>
      <c r="U219" s="183"/>
      <c r="V219" s="183"/>
      <c r="W219" s="183"/>
      <c r="X219" s="183"/>
      <c r="Y219" s="183"/>
      <c r="Z219" s="183"/>
      <c r="AA219" s="183"/>
      <c r="AB219" s="183"/>
      <c r="AC219" s="183"/>
    </row>
    <row r="220" spans="1:29" ht="15">
      <c r="A220" s="1040"/>
      <c r="B220" s="183"/>
      <c r="C220" s="183"/>
      <c r="D220" s="183"/>
      <c r="E220" s="183"/>
      <c r="F220" s="183"/>
      <c r="G220" s="183"/>
      <c r="H220" s="183"/>
      <c r="I220" s="183"/>
      <c r="J220" s="183"/>
      <c r="K220" s="183"/>
      <c r="L220" s="183"/>
      <c r="M220" s="183"/>
      <c r="N220" s="183"/>
      <c r="O220" s="183"/>
      <c r="P220" s="183"/>
      <c r="Q220" s="183"/>
      <c r="R220" s="183"/>
      <c r="S220" s="183"/>
      <c r="T220" s="183"/>
      <c r="U220" s="183"/>
      <c r="V220" s="183"/>
      <c r="W220" s="183"/>
      <c r="X220" s="183"/>
      <c r="Y220" s="183"/>
      <c r="Z220" s="183"/>
      <c r="AA220" s="183"/>
      <c r="AB220" s="183"/>
      <c r="AC220" s="183"/>
    </row>
    <row r="221" spans="1:29" ht="15">
      <c r="A221" s="1040"/>
      <c r="B221" s="183"/>
      <c r="C221" s="183"/>
      <c r="D221" s="183"/>
      <c r="E221" s="183"/>
      <c r="F221" s="183"/>
      <c r="G221" s="183"/>
      <c r="H221" s="183"/>
      <c r="I221" s="183"/>
      <c r="J221" s="183"/>
      <c r="K221" s="183"/>
      <c r="L221" s="183"/>
      <c r="M221" s="183"/>
      <c r="N221" s="183"/>
      <c r="O221" s="183"/>
      <c r="P221" s="183"/>
      <c r="Q221" s="183"/>
      <c r="R221" s="183"/>
      <c r="S221" s="183"/>
      <c r="T221" s="183"/>
      <c r="U221" s="183"/>
      <c r="V221" s="183"/>
      <c r="W221" s="183"/>
      <c r="X221" s="183"/>
      <c r="Y221" s="183"/>
      <c r="Z221" s="183"/>
      <c r="AA221" s="183"/>
      <c r="AB221" s="183"/>
      <c r="AC221" s="183"/>
    </row>
    <row r="222" spans="1:29" ht="15">
      <c r="A222" s="1040"/>
      <c r="B222" s="183"/>
      <c r="C222" s="183"/>
      <c r="D222" s="183"/>
      <c r="E222" s="183"/>
      <c r="F222" s="183"/>
      <c r="G222" s="183"/>
      <c r="H222" s="183"/>
      <c r="I222" s="183"/>
      <c r="J222" s="183"/>
      <c r="K222" s="183"/>
      <c r="L222" s="183"/>
      <c r="M222" s="183"/>
      <c r="N222" s="183"/>
      <c r="O222" s="183"/>
      <c r="P222" s="183"/>
      <c r="Q222" s="183"/>
      <c r="R222" s="183"/>
      <c r="S222" s="183"/>
      <c r="T222" s="183"/>
      <c r="U222" s="183"/>
      <c r="V222" s="183"/>
      <c r="W222" s="183"/>
      <c r="X222" s="183"/>
      <c r="Y222" s="183"/>
      <c r="Z222" s="183"/>
      <c r="AA222" s="183"/>
      <c r="AB222" s="183"/>
      <c r="AC222" s="183"/>
    </row>
    <row r="223" spans="1:29" ht="15">
      <c r="A223" s="1040"/>
      <c r="B223" s="183"/>
      <c r="C223" s="183"/>
      <c r="D223" s="183"/>
      <c r="E223" s="183"/>
      <c r="F223" s="183"/>
      <c r="G223" s="183"/>
      <c r="H223" s="183"/>
      <c r="I223" s="183"/>
      <c r="J223" s="183"/>
      <c r="K223" s="183"/>
      <c r="L223" s="183"/>
      <c r="M223" s="183"/>
      <c r="N223" s="183"/>
      <c r="O223" s="183"/>
      <c r="P223" s="183"/>
      <c r="Q223" s="183"/>
      <c r="R223" s="183"/>
      <c r="S223" s="183"/>
      <c r="T223" s="183"/>
      <c r="U223" s="183"/>
      <c r="V223" s="183"/>
      <c r="W223" s="183"/>
      <c r="X223" s="183"/>
      <c r="Y223" s="183"/>
      <c r="Z223" s="183"/>
      <c r="AA223" s="183"/>
      <c r="AB223" s="183"/>
      <c r="AC223" s="183"/>
    </row>
    <row r="224" spans="1:29" ht="15">
      <c r="A224" s="1040"/>
      <c r="B224" s="183"/>
      <c r="C224" s="183"/>
      <c r="D224" s="183"/>
      <c r="E224" s="183"/>
      <c r="F224" s="183"/>
      <c r="G224" s="183"/>
      <c r="H224" s="183"/>
      <c r="I224" s="183"/>
      <c r="J224" s="183"/>
      <c r="K224" s="183"/>
      <c r="L224" s="183"/>
      <c r="M224" s="183"/>
      <c r="N224" s="183"/>
      <c r="O224" s="183"/>
      <c r="P224" s="183"/>
      <c r="Q224" s="183"/>
      <c r="R224" s="183"/>
      <c r="S224" s="183"/>
      <c r="T224" s="183"/>
      <c r="U224" s="183"/>
      <c r="V224" s="183"/>
      <c r="W224" s="183"/>
      <c r="X224" s="183"/>
      <c r="Y224" s="183"/>
      <c r="Z224" s="183"/>
      <c r="AA224" s="183"/>
      <c r="AB224" s="183"/>
      <c r="AC224" s="183"/>
    </row>
    <row r="225" spans="1:29" ht="15">
      <c r="A225" s="1040"/>
      <c r="B225" s="183"/>
      <c r="C225" s="183"/>
      <c r="D225" s="183"/>
      <c r="E225" s="183"/>
      <c r="F225" s="183"/>
      <c r="G225" s="183"/>
      <c r="H225" s="183"/>
      <c r="I225" s="183"/>
      <c r="J225" s="183"/>
      <c r="K225" s="183"/>
      <c r="L225" s="183"/>
      <c r="M225" s="183"/>
      <c r="N225" s="183"/>
      <c r="O225" s="183"/>
      <c r="P225" s="183"/>
      <c r="Q225" s="183"/>
      <c r="R225" s="183"/>
      <c r="S225" s="183"/>
      <c r="T225" s="183"/>
      <c r="U225" s="183"/>
      <c r="V225" s="183"/>
      <c r="W225" s="183"/>
      <c r="X225" s="183"/>
      <c r="Y225" s="183"/>
      <c r="Z225" s="183"/>
      <c r="AA225" s="183"/>
      <c r="AB225" s="183"/>
      <c r="AC225" s="183"/>
    </row>
    <row r="226" spans="1:29" ht="15">
      <c r="A226" s="1040"/>
      <c r="B226" s="183"/>
      <c r="C226" s="183"/>
      <c r="D226" s="183"/>
      <c r="E226" s="183"/>
      <c r="F226" s="183"/>
      <c r="G226" s="183"/>
      <c r="H226" s="183"/>
      <c r="I226" s="183"/>
      <c r="J226" s="183"/>
      <c r="K226" s="183"/>
      <c r="L226" s="183"/>
      <c r="M226" s="183"/>
      <c r="N226" s="183"/>
      <c r="O226" s="183"/>
      <c r="P226" s="183"/>
      <c r="Q226" s="183"/>
      <c r="R226" s="183"/>
      <c r="S226" s="183"/>
      <c r="T226" s="183"/>
      <c r="U226" s="183"/>
      <c r="V226" s="183"/>
      <c r="W226" s="183"/>
      <c r="X226" s="183"/>
      <c r="Y226" s="183"/>
      <c r="Z226" s="183"/>
      <c r="AA226" s="183"/>
      <c r="AB226" s="183"/>
      <c r="AC226" s="183"/>
    </row>
    <row r="227" spans="1:29" ht="15">
      <c r="A227" s="1040"/>
      <c r="B227" s="183"/>
      <c r="C227" s="183"/>
      <c r="D227" s="183"/>
      <c r="E227" s="183"/>
      <c r="F227" s="183"/>
      <c r="G227" s="183"/>
      <c r="H227" s="183"/>
      <c r="I227" s="183"/>
      <c r="J227" s="183"/>
      <c r="K227" s="183"/>
      <c r="L227" s="183"/>
      <c r="M227" s="183"/>
      <c r="N227" s="183"/>
      <c r="O227" s="183"/>
      <c r="P227" s="183"/>
      <c r="Q227" s="183"/>
      <c r="R227" s="183"/>
      <c r="S227" s="183"/>
      <c r="T227" s="183"/>
      <c r="U227" s="183"/>
      <c r="V227" s="183"/>
      <c r="W227" s="183"/>
      <c r="X227" s="183"/>
      <c r="Y227" s="183"/>
      <c r="Z227" s="183"/>
      <c r="AA227" s="183"/>
      <c r="AB227" s="183"/>
      <c r="AC227" s="183"/>
    </row>
    <row r="228" spans="1:29" ht="15">
      <c r="A228" s="1040"/>
      <c r="B228" s="183"/>
      <c r="C228" s="183"/>
      <c r="D228" s="183"/>
      <c r="E228" s="183"/>
      <c r="F228" s="183"/>
      <c r="G228" s="183"/>
      <c r="H228" s="183"/>
      <c r="I228" s="183"/>
      <c r="J228" s="183"/>
      <c r="K228" s="183"/>
      <c r="L228" s="183"/>
      <c r="M228" s="183"/>
      <c r="N228" s="183"/>
      <c r="O228" s="183"/>
      <c r="P228" s="183"/>
      <c r="Q228" s="183"/>
      <c r="R228" s="183"/>
      <c r="S228" s="183"/>
      <c r="T228" s="183"/>
      <c r="U228" s="183"/>
      <c r="V228" s="183"/>
      <c r="W228" s="183"/>
      <c r="X228" s="183"/>
      <c r="Y228" s="183"/>
      <c r="Z228" s="183"/>
      <c r="AA228" s="183"/>
      <c r="AB228" s="183"/>
      <c r="AC228" s="183"/>
    </row>
    <row r="229" spans="1:29" ht="15">
      <c r="A229" s="1040"/>
      <c r="B229" s="183"/>
      <c r="C229" s="183"/>
      <c r="D229" s="183"/>
      <c r="E229" s="183"/>
      <c r="F229" s="183"/>
      <c r="G229" s="183"/>
      <c r="H229" s="183"/>
      <c r="I229" s="183"/>
      <c r="J229" s="183"/>
      <c r="K229" s="183"/>
      <c r="L229" s="183"/>
      <c r="M229" s="183"/>
      <c r="N229" s="183"/>
      <c r="O229" s="183"/>
      <c r="P229" s="183"/>
      <c r="Q229" s="183"/>
      <c r="R229" s="183"/>
      <c r="S229" s="183"/>
      <c r="T229" s="183"/>
      <c r="U229" s="183"/>
      <c r="V229" s="183"/>
      <c r="W229" s="183"/>
      <c r="X229" s="183"/>
      <c r="Y229" s="183"/>
      <c r="Z229" s="183"/>
      <c r="AA229" s="183"/>
      <c r="AB229" s="183"/>
      <c r="AC229" s="183"/>
    </row>
    <row r="230" spans="1:29" ht="15">
      <c r="A230" s="1040"/>
      <c r="B230" s="183"/>
      <c r="C230" s="183"/>
      <c r="D230" s="183"/>
      <c r="E230" s="183"/>
      <c r="F230" s="183"/>
      <c r="G230" s="183"/>
      <c r="H230" s="183"/>
      <c r="I230" s="183"/>
      <c r="J230" s="183"/>
      <c r="K230" s="183"/>
      <c r="L230" s="183"/>
      <c r="M230" s="183"/>
      <c r="N230" s="183"/>
      <c r="O230" s="183"/>
      <c r="P230" s="183"/>
      <c r="Q230" s="183"/>
      <c r="R230" s="183"/>
      <c r="S230" s="183"/>
      <c r="T230" s="183"/>
      <c r="U230" s="183"/>
      <c r="V230" s="183"/>
      <c r="W230" s="183"/>
      <c r="X230" s="183"/>
      <c r="Y230" s="183"/>
      <c r="Z230" s="183"/>
      <c r="AA230" s="183"/>
      <c r="AB230" s="183"/>
      <c r="AC230" s="183"/>
    </row>
    <row r="231" spans="1:29" ht="15">
      <c r="A231" s="1040"/>
      <c r="B231" s="183"/>
      <c r="C231" s="183"/>
      <c r="D231" s="183"/>
      <c r="E231" s="183"/>
      <c r="F231" s="183"/>
      <c r="G231" s="183"/>
      <c r="H231" s="183"/>
      <c r="I231" s="183"/>
      <c r="J231" s="183"/>
      <c r="K231" s="183"/>
      <c r="L231" s="183"/>
      <c r="M231" s="183"/>
      <c r="N231" s="183"/>
      <c r="O231" s="183"/>
      <c r="P231" s="183"/>
      <c r="Q231" s="183"/>
      <c r="R231" s="183"/>
      <c r="S231" s="183"/>
      <c r="T231" s="183"/>
      <c r="U231" s="183"/>
      <c r="V231" s="183"/>
      <c r="W231" s="183"/>
      <c r="X231" s="183"/>
      <c r="Y231" s="183"/>
      <c r="Z231" s="183"/>
      <c r="AA231" s="183"/>
      <c r="AB231" s="183"/>
      <c r="AC231" s="183"/>
    </row>
    <row r="232" spans="1:29" ht="15">
      <c r="A232" s="1040"/>
      <c r="B232" s="183"/>
      <c r="C232" s="183"/>
      <c r="D232" s="183"/>
      <c r="E232" s="183"/>
      <c r="F232" s="183"/>
      <c r="G232" s="183"/>
      <c r="H232" s="183"/>
      <c r="I232" s="183"/>
      <c r="J232" s="183"/>
      <c r="K232" s="183"/>
      <c r="L232" s="183"/>
      <c r="M232" s="183"/>
      <c r="N232" s="183"/>
      <c r="O232" s="183"/>
      <c r="P232" s="183"/>
      <c r="Q232" s="183"/>
      <c r="R232" s="183"/>
      <c r="S232" s="183"/>
      <c r="T232" s="183"/>
      <c r="U232" s="183"/>
      <c r="V232" s="183"/>
      <c r="W232" s="183"/>
      <c r="X232" s="183"/>
      <c r="Y232" s="183"/>
      <c r="Z232" s="183"/>
      <c r="AA232" s="183"/>
      <c r="AB232" s="183"/>
      <c r="AC232" s="183"/>
    </row>
    <row r="233" spans="1:29" ht="15">
      <c r="A233" s="1040"/>
      <c r="B233" s="183"/>
      <c r="C233" s="183"/>
      <c r="D233" s="183"/>
      <c r="E233" s="183"/>
      <c r="F233" s="183"/>
      <c r="G233" s="183"/>
      <c r="H233" s="183"/>
      <c r="I233" s="183"/>
      <c r="J233" s="183"/>
      <c r="K233" s="183"/>
      <c r="L233" s="183"/>
      <c r="M233" s="183"/>
      <c r="N233" s="183"/>
      <c r="O233" s="183"/>
      <c r="P233" s="183"/>
      <c r="Q233" s="183"/>
      <c r="R233" s="183"/>
      <c r="S233" s="183"/>
      <c r="T233" s="183"/>
      <c r="U233" s="183"/>
      <c r="V233" s="183"/>
      <c r="W233" s="183"/>
      <c r="X233" s="183"/>
      <c r="Y233" s="183"/>
      <c r="Z233" s="183"/>
      <c r="AA233" s="183"/>
      <c r="AB233" s="183"/>
      <c r="AC233" s="183"/>
    </row>
    <row r="234" spans="1:29" ht="15">
      <c r="A234" s="1040"/>
      <c r="B234" s="183"/>
      <c r="C234" s="183"/>
      <c r="D234" s="183"/>
      <c r="E234" s="183"/>
      <c r="F234" s="183"/>
      <c r="G234" s="183"/>
      <c r="H234" s="183"/>
      <c r="I234" s="183"/>
      <c r="J234" s="183"/>
      <c r="K234" s="183"/>
      <c r="L234" s="183"/>
      <c r="M234" s="183"/>
      <c r="N234" s="183"/>
      <c r="O234" s="183"/>
      <c r="P234" s="183"/>
      <c r="Q234" s="183"/>
      <c r="R234" s="183"/>
      <c r="S234" s="183"/>
      <c r="T234" s="183"/>
      <c r="U234" s="183"/>
      <c r="V234" s="183"/>
      <c r="W234" s="183"/>
      <c r="X234" s="183"/>
      <c r="Y234" s="183"/>
      <c r="Z234" s="183"/>
      <c r="AA234" s="183"/>
      <c r="AB234" s="183"/>
      <c r="AC234" s="183"/>
    </row>
    <row r="235" spans="1:29" ht="15">
      <c r="A235" s="1040"/>
      <c r="B235" s="183"/>
      <c r="C235" s="183"/>
      <c r="D235" s="183"/>
      <c r="E235" s="183"/>
      <c r="F235" s="183"/>
      <c r="G235" s="183"/>
      <c r="H235" s="183"/>
      <c r="I235" s="183"/>
      <c r="J235" s="183"/>
      <c r="K235" s="183"/>
      <c r="L235" s="183"/>
      <c r="M235" s="183"/>
      <c r="N235" s="183"/>
      <c r="O235" s="183"/>
      <c r="P235" s="183"/>
      <c r="Q235" s="183"/>
      <c r="R235" s="183"/>
      <c r="S235" s="183"/>
      <c r="T235" s="183"/>
      <c r="U235" s="183"/>
      <c r="V235" s="183"/>
      <c r="W235" s="183"/>
      <c r="X235" s="183"/>
      <c r="Y235" s="183"/>
      <c r="Z235" s="183"/>
      <c r="AA235" s="183"/>
      <c r="AB235" s="183"/>
      <c r="AC235" s="183"/>
    </row>
    <row r="236" spans="1:29" ht="15">
      <c r="A236" s="1040"/>
      <c r="B236" s="183"/>
      <c r="C236" s="183"/>
      <c r="D236" s="183"/>
      <c r="E236" s="183"/>
      <c r="F236" s="183"/>
      <c r="G236" s="183"/>
      <c r="H236" s="183"/>
      <c r="I236" s="183"/>
      <c r="J236" s="183"/>
      <c r="K236" s="183"/>
      <c r="L236" s="183"/>
      <c r="M236" s="183"/>
      <c r="N236" s="183"/>
      <c r="O236" s="183"/>
      <c r="P236" s="183"/>
      <c r="Q236" s="183"/>
      <c r="R236" s="183"/>
      <c r="S236" s="183"/>
      <c r="T236" s="183"/>
      <c r="U236" s="183"/>
      <c r="V236" s="183"/>
      <c r="W236" s="183"/>
      <c r="X236" s="183"/>
      <c r="Y236" s="183"/>
      <c r="Z236" s="183"/>
      <c r="AA236" s="183"/>
      <c r="AB236" s="183"/>
      <c r="AC236" s="183"/>
    </row>
    <row r="237" spans="1:29" ht="15">
      <c r="A237" s="1040"/>
      <c r="B237" s="183"/>
      <c r="C237" s="183"/>
      <c r="D237" s="183"/>
      <c r="E237" s="183"/>
      <c r="F237" s="183"/>
      <c r="G237" s="183"/>
      <c r="H237" s="183"/>
      <c r="I237" s="183"/>
      <c r="J237" s="183"/>
      <c r="K237" s="183"/>
      <c r="L237" s="183"/>
      <c r="M237" s="183"/>
      <c r="N237" s="183"/>
      <c r="O237" s="183"/>
      <c r="P237" s="183"/>
      <c r="Q237" s="183"/>
      <c r="R237" s="183"/>
      <c r="S237" s="183"/>
      <c r="T237" s="183"/>
      <c r="U237" s="183"/>
      <c r="V237" s="183"/>
      <c r="W237" s="183"/>
      <c r="X237" s="183"/>
      <c r="Y237" s="183"/>
      <c r="Z237" s="183"/>
      <c r="AA237" s="183"/>
      <c r="AB237" s="183"/>
      <c r="AC237" s="183"/>
    </row>
    <row r="238" spans="1:29" ht="15">
      <c r="A238" s="1040"/>
      <c r="B238" s="183"/>
      <c r="C238" s="183"/>
      <c r="D238" s="183"/>
      <c r="E238" s="183"/>
      <c r="F238" s="183"/>
      <c r="G238" s="183"/>
      <c r="H238" s="183"/>
      <c r="I238" s="183"/>
      <c r="J238" s="183"/>
      <c r="K238" s="183"/>
      <c r="L238" s="183"/>
      <c r="M238" s="183"/>
      <c r="N238" s="183"/>
      <c r="O238" s="183"/>
      <c r="P238" s="183"/>
      <c r="Q238" s="183"/>
      <c r="R238" s="183"/>
      <c r="S238" s="183"/>
      <c r="T238" s="183"/>
      <c r="U238" s="183"/>
      <c r="V238" s="183"/>
      <c r="W238" s="183"/>
      <c r="X238" s="183"/>
      <c r="Y238" s="183"/>
      <c r="Z238" s="183"/>
      <c r="AA238" s="183"/>
      <c r="AB238" s="183"/>
      <c r="AC238" s="183"/>
    </row>
    <row r="239" spans="1:29" ht="15">
      <c r="A239" s="1040"/>
      <c r="B239" s="183"/>
      <c r="C239" s="183"/>
      <c r="D239" s="183"/>
      <c r="E239" s="183"/>
      <c r="F239" s="183"/>
      <c r="G239" s="183"/>
      <c r="H239" s="183"/>
      <c r="I239" s="183"/>
      <c r="J239" s="183"/>
      <c r="K239" s="183"/>
      <c r="L239" s="183"/>
      <c r="M239" s="183"/>
      <c r="N239" s="183"/>
      <c r="O239" s="183"/>
      <c r="P239" s="183"/>
      <c r="Q239" s="183"/>
      <c r="R239" s="183"/>
      <c r="S239" s="183"/>
      <c r="T239" s="183"/>
      <c r="U239" s="183"/>
      <c r="V239" s="183"/>
      <c r="W239" s="183"/>
      <c r="X239" s="183"/>
      <c r="Y239" s="183"/>
      <c r="Z239" s="183"/>
      <c r="AA239" s="183"/>
      <c r="AB239" s="183"/>
      <c r="AC239" s="183"/>
    </row>
    <row r="240" spans="1:29" ht="15">
      <c r="A240" s="1040"/>
      <c r="B240" s="183"/>
      <c r="C240" s="183"/>
      <c r="D240" s="183"/>
      <c r="E240" s="183"/>
      <c r="F240" s="183"/>
      <c r="G240" s="183"/>
      <c r="H240" s="183"/>
      <c r="I240" s="183"/>
      <c r="J240" s="183"/>
      <c r="K240" s="183"/>
      <c r="L240" s="183"/>
      <c r="M240" s="183"/>
      <c r="N240" s="183"/>
      <c r="O240" s="183"/>
      <c r="P240" s="183"/>
      <c r="Q240" s="183"/>
      <c r="R240" s="183"/>
      <c r="S240" s="183"/>
      <c r="T240" s="183"/>
      <c r="U240" s="183"/>
      <c r="V240" s="183"/>
      <c r="W240" s="183"/>
      <c r="X240" s="183"/>
      <c r="Y240" s="183"/>
      <c r="Z240" s="183"/>
      <c r="AA240" s="183"/>
      <c r="AB240" s="183"/>
      <c r="AC240" s="183"/>
    </row>
    <row r="241" spans="1:29" ht="15">
      <c r="A241" s="1040"/>
      <c r="B241" s="183"/>
      <c r="C241" s="183"/>
      <c r="D241" s="183"/>
      <c r="E241" s="183"/>
      <c r="F241" s="183"/>
      <c r="G241" s="183"/>
      <c r="H241" s="183"/>
      <c r="I241" s="183"/>
      <c r="J241" s="183"/>
      <c r="K241" s="183"/>
      <c r="L241" s="183"/>
      <c r="M241" s="183"/>
      <c r="N241" s="183"/>
      <c r="O241" s="183"/>
      <c r="P241" s="183"/>
      <c r="Q241" s="183"/>
      <c r="R241" s="183"/>
      <c r="S241" s="183"/>
      <c r="T241" s="183"/>
      <c r="U241" s="183"/>
      <c r="V241" s="183"/>
      <c r="W241" s="183"/>
      <c r="X241" s="183"/>
      <c r="Y241" s="183"/>
      <c r="Z241" s="183"/>
      <c r="AA241" s="183"/>
      <c r="AB241" s="183"/>
      <c r="AC241" s="183"/>
    </row>
    <row r="242" spans="1:29" ht="15">
      <c r="A242" s="1040"/>
      <c r="B242" s="183"/>
      <c r="C242" s="183"/>
      <c r="D242" s="183"/>
      <c r="E242" s="183"/>
      <c r="F242" s="183"/>
      <c r="G242" s="183"/>
      <c r="H242" s="183"/>
      <c r="I242" s="183"/>
      <c r="J242" s="183"/>
      <c r="K242" s="183"/>
      <c r="L242" s="183"/>
      <c r="M242" s="183"/>
      <c r="N242" s="183"/>
      <c r="O242" s="183"/>
      <c r="P242" s="183"/>
      <c r="Q242" s="183"/>
      <c r="R242" s="183"/>
      <c r="S242" s="183"/>
      <c r="T242" s="183"/>
      <c r="U242" s="183"/>
      <c r="V242" s="183"/>
      <c r="W242" s="183"/>
      <c r="X242" s="183"/>
      <c r="Y242" s="183"/>
      <c r="Z242" s="183"/>
      <c r="AA242" s="183"/>
      <c r="AB242" s="183"/>
      <c r="AC242" s="183"/>
    </row>
    <row r="243" spans="1:29" ht="15">
      <c r="A243" s="1040"/>
      <c r="B243" s="183"/>
      <c r="C243" s="183"/>
      <c r="D243" s="183"/>
      <c r="E243" s="183"/>
      <c r="F243" s="183"/>
      <c r="G243" s="183"/>
      <c r="H243" s="183"/>
      <c r="I243" s="183"/>
      <c r="J243" s="183"/>
      <c r="K243" s="183"/>
      <c r="L243" s="183"/>
      <c r="M243" s="183"/>
      <c r="N243" s="183"/>
      <c r="O243" s="183"/>
      <c r="P243" s="183"/>
      <c r="Q243" s="183"/>
      <c r="R243" s="183"/>
      <c r="S243" s="183"/>
      <c r="T243" s="183"/>
      <c r="U243" s="183"/>
      <c r="V243" s="183"/>
      <c r="W243" s="183"/>
      <c r="X243" s="183"/>
      <c r="Y243" s="183"/>
      <c r="Z243" s="183"/>
      <c r="AA243" s="183"/>
      <c r="AB243" s="183"/>
      <c r="AC243" s="183"/>
    </row>
    <row r="244" spans="1:29" ht="15">
      <c r="A244" s="1040"/>
      <c r="B244" s="183"/>
      <c r="C244" s="183"/>
      <c r="D244" s="183"/>
      <c r="E244" s="183"/>
      <c r="F244" s="183"/>
      <c r="G244" s="183"/>
      <c r="H244" s="183"/>
      <c r="I244" s="183"/>
      <c r="J244" s="183"/>
      <c r="K244" s="183"/>
      <c r="L244" s="183"/>
      <c r="M244" s="183"/>
      <c r="N244" s="183"/>
      <c r="O244" s="183"/>
      <c r="P244" s="183"/>
      <c r="Q244" s="183"/>
      <c r="R244" s="183"/>
      <c r="S244" s="183"/>
      <c r="T244" s="183"/>
      <c r="U244" s="183"/>
      <c r="V244" s="183"/>
      <c r="W244" s="183"/>
      <c r="X244" s="183"/>
      <c r="Y244" s="183"/>
      <c r="Z244" s="183"/>
      <c r="AA244" s="183"/>
      <c r="AB244" s="183"/>
      <c r="AC244" s="183"/>
    </row>
    <row r="245" spans="1:29" ht="15">
      <c r="A245" s="1040"/>
      <c r="B245" s="183"/>
      <c r="C245" s="183"/>
      <c r="D245" s="183"/>
      <c r="E245" s="183"/>
      <c r="F245" s="183"/>
      <c r="G245" s="183"/>
      <c r="H245" s="183"/>
      <c r="I245" s="183"/>
      <c r="J245" s="183"/>
      <c r="K245" s="183"/>
      <c r="L245" s="183"/>
      <c r="M245" s="183"/>
      <c r="N245" s="183"/>
      <c r="O245" s="183"/>
      <c r="P245" s="183"/>
      <c r="Q245" s="183"/>
      <c r="R245" s="183"/>
      <c r="S245" s="183"/>
      <c r="T245" s="183"/>
      <c r="U245" s="183"/>
      <c r="V245" s="183"/>
      <c r="W245" s="183"/>
      <c r="X245" s="183"/>
      <c r="Y245" s="183"/>
      <c r="Z245" s="183"/>
      <c r="AA245" s="183"/>
      <c r="AB245" s="183"/>
      <c r="AC245" s="183"/>
    </row>
    <row r="246" spans="1:29" ht="15">
      <c r="A246" s="1040"/>
      <c r="B246" s="183"/>
      <c r="C246" s="183"/>
      <c r="D246" s="183"/>
      <c r="E246" s="183"/>
      <c r="F246" s="183"/>
      <c r="G246" s="183"/>
      <c r="H246" s="183"/>
      <c r="I246" s="183"/>
      <c r="J246" s="183"/>
      <c r="K246" s="183"/>
      <c r="L246" s="183"/>
      <c r="M246" s="183"/>
      <c r="N246" s="183"/>
      <c r="O246" s="183"/>
      <c r="P246" s="183"/>
      <c r="Q246" s="183"/>
      <c r="R246" s="183"/>
      <c r="S246" s="183"/>
      <c r="T246" s="183"/>
      <c r="U246" s="183"/>
      <c r="V246" s="183"/>
      <c r="W246" s="183"/>
      <c r="X246" s="183"/>
      <c r="Y246" s="183"/>
      <c r="Z246" s="183"/>
      <c r="AA246" s="183"/>
      <c r="AB246" s="183"/>
      <c r="AC246" s="183"/>
    </row>
    <row r="247" spans="1:29" ht="15">
      <c r="A247" s="1040"/>
      <c r="B247" s="183"/>
      <c r="C247" s="183"/>
      <c r="D247" s="183"/>
      <c r="E247" s="183"/>
      <c r="F247" s="183"/>
      <c r="G247" s="183"/>
      <c r="H247" s="183"/>
      <c r="I247" s="183"/>
      <c r="J247" s="183"/>
      <c r="K247" s="183"/>
      <c r="L247" s="183"/>
      <c r="M247" s="183"/>
      <c r="N247" s="183"/>
      <c r="O247" s="183"/>
      <c r="P247" s="183"/>
      <c r="Q247" s="183"/>
      <c r="R247" s="183"/>
      <c r="S247" s="183"/>
      <c r="T247" s="183"/>
      <c r="U247" s="183"/>
      <c r="V247" s="183"/>
      <c r="W247" s="183"/>
      <c r="X247" s="183"/>
      <c r="Y247" s="183"/>
      <c r="Z247" s="183"/>
      <c r="AA247" s="183"/>
      <c r="AB247" s="183"/>
      <c r="AC247" s="183"/>
    </row>
    <row r="248" spans="1:29" ht="15">
      <c r="A248" s="1040"/>
      <c r="B248" s="183"/>
      <c r="C248" s="183"/>
      <c r="D248" s="183"/>
      <c r="E248" s="183"/>
      <c r="F248" s="183"/>
      <c r="G248" s="183"/>
      <c r="H248" s="183"/>
      <c r="I248" s="183"/>
      <c r="J248" s="183"/>
      <c r="K248" s="183"/>
      <c r="L248" s="183"/>
      <c r="M248" s="183"/>
      <c r="N248" s="183"/>
      <c r="O248" s="183"/>
      <c r="P248" s="183"/>
      <c r="Q248" s="183"/>
      <c r="R248" s="183"/>
      <c r="S248" s="183"/>
      <c r="T248" s="183"/>
      <c r="U248" s="183"/>
      <c r="V248" s="183"/>
      <c r="W248" s="183"/>
      <c r="X248" s="183"/>
      <c r="Y248" s="183"/>
      <c r="Z248" s="183"/>
      <c r="AA248" s="183"/>
      <c r="AB248" s="183"/>
      <c r="AC248" s="183"/>
    </row>
    <row r="249" spans="1:29" ht="15">
      <c r="A249" s="1040"/>
      <c r="B249" s="183"/>
      <c r="C249" s="183"/>
      <c r="D249" s="183"/>
      <c r="E249" s="183"/>
      <c r="F249" s="183"/>
      <c r="G249" s="183"/>
      <c r="H249" s="183"/>
      <c r="I249" s="183"/>
      <c r="J249" s="183"/>
      <c r="K249" s="183"/>
      <c r="L249" s="183"/>
      <c r="M249" s="183"/>
      <c r="N249" s="183"/>
      <c r="O249" s="183"/>
      <c r="P249" s="183"/>
      <c r="Q249" s="183"/>
      <c r="R249" s="183"/>
      <c r="S249" s="183"/>
      <c r="T249" s="183"/>
      <c r="U249" s="183"/>
      <c r="V249" s="183"/>
      <c r="W249" s="183"/>
      <c r="X249" s="183"/>
      <c r="Y249" s="183"/>
      <c r="Z249" s="183"/>
      <c r="AA249" s="183"/>
      <c r="AB249" s="183"/>
      <c r="AC249" s="183"/>
    </row>
    <row r="250" spans="1:29" ht="15">
      <c r="A250" s="1040"/>
      <c r="B250" s="183"/>
      <c r="C250" s="183"/>
      <c r="D250" s="183"/>
      <c r="E250" s="183"/>
      <c r="F250" s="183"/>
      <c r="G250" s="183"/>
      <c r="H250" s="183"/>
      <c r="I250" s="183"/>
      <c r="J250" s="183"/>
      <c r="K250" s="183"/>
      <c r="L250" s="183"/>
      <c r="M250" s="183"/>
      <c r="N250" s="183"/>
      <c r="O250" s="183"/>
      <c r="P250" s="183"/>
      <c r="Q250" s="183"/>
      <c r="R250" s="183"/>
      <c r="S250" s="183"/>
      <c r="T250" s="183"/>
      <c r="U250" s="183"/>
      <c r="V250" s="183"/>
      <c r="W250" s="183"/>
      <c r="X250" s="183"/>
      <c r="Y250" s="183"/>
      <c r="Z250" s="183"/>
      <c r="AA250" s="183"/>
      <c r="AB250" s="183"/>
      <c r="AC250" s="183"/>
    </row>
    <row r="251" spans="1:29" ht="15">
      <c r="A251" s="1040"/>
      <c r="B251" s="183"/>
      <c r="C251" s="183"/>
      <c r="D251" s="183"/>
      <c r="E251" s="183"/>
      <c r="F251" s="183"/>
      <c r="G251" s="183"/>
      <c r="H251" s="183"/>
      <c r="I251" s="183"/>
      <c r="J251" s="183"/>
      <c r="K251" s="183"/>
      <c r="L251" s="183"/>
      <c r="M251" s="183"/>
      <c r="N251" s="183"/>
      <c r="O251" s="183"/>
      <c r="P251" s="183"/>
      <c r="Q251" s="183"/>
      <c r="R251" s="183"/>
      <c r="S251" s="183"/>
      <c r="T251" s="183"/>
      <c r="U251" s="183"/>
      <c r="V251" s="183"/>
      <c r="W251" s="183"/>
      <c r="X251" s="183"/>
      <c r="Y251" s="183"/>
      <c r="Z251" s="183"/>
      <c r="AA251" s="183"/>
      <c r="AB251" s="183"/>
      <c r="AC251" s="183"/>
    </row>
    <row r="252" spans="1:29" ht="15">
      <c r="A252" s="1040"/>
      <c r="B252" s="183"/>
      <c r="C252" s="183"/>
      <c r="D252" s="183"/>
      <c r="E252" s="183"/>
      <c r="F252" s="183"/>
      <c r="G252" s="183"/>
      <c r="H252" s="183"/>
      <c r="I252" s="183"/>
      <c r="J252" s="183"/>
      <c r="K252" s="183"/>
      <c r="L252" s="183"/>
      <c r="M252" s="183"/>
      <c r="N252" s="183"/>
      <c r="O252" s="183"/>
      <c r="P252" s="183"/>
      <c r="Q252" s="183"/>
      <c r="R252" s="183"/>
      <c r="S252" s="183"/>
      <c r="T252" s="183"/>
      <c r="U252" s="183"/>
      <c r="V252" s="183"/>
      <c r="W252" s="183"/>
      <c r="X252" s="183"/>
      <c r="Y252" s="183"/>
      <c r="Z252" s="183"/>
      <c r="AA252" s="183"/>
      <c r="AB252" s="183"/>
      <c r="AC252" s="183"/>
    </row>
    <row r="253" spans="1:29" ht="15">
      <c r="A253" s="1040"/>
      <c r="B253" s="183"/>
      <c r="C253" s="183"/>
      <c r="D253" s="183"/>
      <c r="E253" s="183"/>
      <c r="F253" s="183"/>
      <c r="G253" s="183"/>
      <c r="H253" s="183"/>
      <c r="I253" s="183"/>
      <c r="J253" s="183"/>
      <c r="K253" s="183"/>
      <c r="L253" s="183"/>
      <c r="M253" s="183"/>
      <c r="N253" s="183"/>
      <c r="O253" s="183"/>
      <c r="P253" s="183"/>
      <c r="Q253" s="183"/>
      <c r="R253" s="183"/>
      <c r="S253" s="183"/>
      <c r="T253" s="183"/>
      <c r="U253" s="183"/>
      <c r="V253" s="183"/>
      <c r="W253" s="183"/>
      <c r="X253" s="183"/>
      <c r="Y253" s="183"/>
      <c r="Z253" s="183"/>
      <c r="AA253" s="183"/>
      <c r="AB253" s="183"/>
      <c r="AC253" s="183"/>
    </row>
    <row r="254" spans="1:29" ht="15">
      <c r="A254" s="1040"/>
      <c r="B254" s="183"/>
      <c r="C254" s="183"/>
      <c r="D254" s="183"/>
      <c r="E254" s="183"/>
      <c r="F254" s="183"/>
      <c r="G254" s="183"/>
      <c r="H254" s="183"/>
      <c r="I254" s="183"/>
      <c r="J254" s="183"/>
      <c r="K254" s="183"/>
      <c r="L254" s="183"/>
      <c r="M254" s="183"/>
      <c r="N254" s="183"/>
      <c r="O254" s="183"/>
      <c r="P254" s="183"/>
      <c r="Q254" s="183"/>
      <c r="R254" s="183"/>
      <c r="S254" s="183"/>
      <c r="T254" s="183"/>
      <c r="U254" s="183"/>
      <c r="V254" s="183"/>
      <c r="W254" s="183"/>
      <c r="X254" s="183"/>
      <c r="Y254" s="183"/>
      <c r="Z254" s="183"/>
      <c r="AA254" s="183"/>
      <c r="AB254" s="183"/>
      <c r="AC254" s="183"/>
    </row>
    <row r="255" spans="1:29" ht="15">
      <c r="A255" s="1040"/>
      <c r="B255" s="183"/>
      <c r="C255" s="183"/>
      <c r="D255" s="183"/>
      <c r="E255" s="183"/>
      <c r="F255" s="183"/>
      <c r="G255" s="183"/>
      <c r="H255" s="183"/>
      <c r="I255" s="183"/>
      <c r="J255" s="183"/>
      <c r="K255" s="183"/>
      <c r="L255" s="183"/>
      <c r="M255" s="183"/>
      <c r="N255" s="183"/>
      <c r="O255" s="183"/>
      <c r="P255" s="183"/>
      <c r="Q255" s="183"/>
      <c r="R255" s="183"/>
      <c r="S255" s="183"/>
      <c r="T255" s="183"/>
      <c r="U255" s="183"/>
      <c r="V255" s="183"/>
      <c r="W255" s="183"/>
      <c r="X255" s="183"/>
      <c r="Y255" s="183"/>
      <c r="Z255" s="183"/>
      <c r="AA255" s="183"/>
      <c r="AB255" s="183"/>
      <c r="AC255" s="183"/>
    </row>
    <row r="256" spans="1:29" ht="15">
      <c r="A256" s="1040"/>
      <c r="B256" s="183"/>
      <c r="C256" s="183"/>
      <c r="D256" s="183"/>
      <c r="E256" s="183"/>
      <c r="F256" s="183"/>
      <c r="G256" s="183"/>
      <c r="H256" s="183"/>
      <c r="I256" s="183"/>
      <c r="J256" s="183"/>
      <c r="K256" s="183"/>
      <c r="L256" s="183"/>
      <c r="M256" s="183"/>
      <c r="N256" s="183"/>
      <c r="O256" s="183"/>
      <c r="P256" s="183"/>
      <c r="Q256" s="183"/>
      <c r="R256" s="183"/>
      <c r="S256" s="183"/>
      <c r="T256" s="183"/>
      <c r="U256" s="183"/>
      <c r="V256" s="183"/>
      <c r="W256" s="183"/>
      <c r="X256" s="183"/>
      <c r="Y256" s="183"/>
      <c r="Z256" s="183"/>
      <c r="AA256" s="183"/>
      <c r="AB256" s="183"/>
      <c r="AC256" s="183"/>
    </row>
    <row r="257" spans="1:29" ht="15">
      <c r="A257" s="1040"/>
      <c r="B257" s="183"/>
      <c r="C257" s="183"/>
      <c r="D257" s="183"/>
      <c r="E257" s="183"/>
      <c r="F257" s="183"/>
      <c r="G257" s="183"/>
      <c r="H257" s="183"/>
      <c r="I257" s="183"/>
      <c r="J257" s="183"/>
      <c r="K257" s="183"/>
      <c r="L257" s="183"/>
      <c r="M257" s="183"/>
      <c r="N257" s="183"/>
      <c r="O257" s="183"/>
      <c r="P257" s="183"/>
      <c r="Q257" s="183"/>
      <c r="R257" s="183"/>
      <c r="S257" s="183"/>
      <c r="T257" s="183"/>
      <c r="U257" s="183"/>
      <c r="V257" s="183"/>
      <c r="W257" s="183"/>
      <c r="X257" s="183"/>
      <c r="Y257" s="183"/>
      <c r="Z257" s="183"/>
      <c r="AA257" s="183"/>
      <c r="AB257" s="183"/>
      <c r="AC257" s="183"/>
    </row>
    <row r="258" spans="1:29" ht="15">
      <c r="A258" s="1040"/>
      <c r="B258" s="183"/>
      <c r="C258" s="183"/>
      <c r="D258" s="183"/>
      <c r="E258" s="183"/>
      <c r="F258" s="183"/>
      <c r="G258" s="183"/>
      <c r="H258" s="183"/>
      <c r="I258" s="183"/>
      <c r="J258" s="183"/>
      <c r="K258" s="183"/>
      <c r="L258" s="183"/>
      <c r="M258" s="183"/>
      <c r="N258" s="183"/>
      <c r="O258" s="183"/>
      <c r="P258" s="183"/>
      <c r="Q258" s="183"/>
      <c r="R258" s="183"/>
      <c r="S258" s="183"/>
      <c r="T258" s="183"/>
      <c r="U258" s="183"/>
      <c r="V258" s="183"/>
      <c r="W258" s="183"/>
      <c r="X258" s="183"/>
      <c r="Y258" s="183"/>
      <c r="Z258" s="183"/>
      <c r="AA258" s="183"/>
      <c r="AB258" s="183"/>
      <c r="AC258" s="183"/>
    </row>
    <row r="259" spans="1:29" ht="15">
      <c r="A259" s="1040"/>
      <c r="B259" s="183"/>
      <c r="C259" s="183"/>
      <c r="D259" s="183"/>
      <c r="E259" s="183"/>
      <c r="F259" s="183"/>
      <c r="G259" s="183"/>
      <c r="H259" s="183"/>
      <c r="I259" s="183"/>
      <c r="J259" s="183"/>
      <c r="K259" s="183"/>
      <c r="L259" s="183"/>
      <c r="M259" s="183"/>
      <c r="N259" s="183"/>
      <c r="O259" s="183"/>
      <c r="P259" s="183"/>
      <c r="Q259" s="183"/>
      <c r="R259" s="183"/>
      <c r="S259" s="183"/>
      <c r="T259" s="183"/>
      <c r="U259" s="183"/>
      <c r="V259" s="183"/>
      <c r="W259" s="183"/>
      <c r="X259" s="183"/>
      <c r="Y259" s="183"/>
      <c r="Z259" s="183"/>
      <c r="AA259" s="183"/>
      <c r="AB259" s="183"/>
      <c r="AC259" s="183"/>
    </row>
    <row r="260" spans="1:29" ht="15">
      <c r="A260" s="1040"/>
      <c r="B260" s="183"/>
      <c r="C260" s="183"/>
      <c r="D260" s="183"/>
      <c r="E260" s="183"/>
      <c r="F260" s="183"/>
      <c r="G260" s="183"/>
      <c r="H260" s="183"/>
      <c r="I260" s="183"/>
      <c r="J260" s="183"/>
      <c r="K260" s="183"/>
      <c r="L260" s="183"/>
      <c r="M260" s="183"/>
      <c r="N260" s="183"/>
      <c r="O260" s="183"/>
      <c r="P260" s="183"/>
      <c r="Q260" s="183"/>
      <c r="R260" s="183"/>
      <c r="S260" s="183"/>
      <c r="T260" s="183"/>
      <c r="U260" s="183"/>
      <c r="V260" s="183"/>
      <c r="W260" s="183"/>
      <c r="X260" s="183"/>
      <c r="Y260" s="183"/>
      <c r="Z260" s="183"/>
      <c r="AA260" s="183"/>
      <c r="AB260" s="183"/>
      <c r="AC260" s="183"/>
    </row>
    <row r="261" spans="1:29" ht="15">
      <c r="A261" s="1040"/>
      <c r="B261" s="183"/>
      <c r="C261" s="183"/>
      <c r="D261" s="183"/>
      <c r="E261" s="183"/>
      <c r="F261" s="183"/>
      <c r="G261" s="183"/>
      <c r="H261" s="183"/>
      <c r="I261" s="183"/>
      <c r="J261" s="183"/>
      <c r="K261" s="183"/>
      <c r="L261" s="183"/>
      <c r="M261" s="183"/>
      <c r="N261" s="183"/>
      <c r="O261" s="183"/>
      <c r="P261" s="183"/>
      <c r="Q261" s="183"/>
      <c r="R261" s="183"/>
      <c r="S261" s="183"/>
      <c r="T261" s="183"/>
      <c r="U261" s="183"/>
      <c r="V261" s="183"/>
      <c r="W261" s="183"/>
      <c r="X261" s="183"/>
      <c r="Y261" s="183"/>
      <c r="Z261" s="183"/>
      <c r="AA261" s="183"/>
      <c r="AB261" s="183"/>
      <c r="AC261" s="183"/>
    </row>
    <row r="262" spans="1:29" ht="15">
      <c r="A262" s="1040"/>
      <c r="B262" s="183"/>
      <c r="C262" s="183"/>
      <c r="D262" s="183"/>
      <c r="E262" s="183"/>
      <c r="F262" s="183"/>
      <c r="G262" s="183"/>
      <c r="H262" s="183"/>
      <c r="I262" s="183"/>
      <c r="J262" s="183"/>
      <c r="K262" s="183"/>
      <c r="L262" s="183"/>
      <c r="M262" s="183"/>
      <c r="N262" s="183"/>
      <c r="O262" s="183"/>
      <c r="P262" s="183"/>
      <c r="Q262" s="183"/>
      <c r="R262" s="183"/>
      <c r="S262" s="183"/>
      <c r="T262" s="183"/>
      <c r="U262" s="183"/>
      <c r="V262" s="183"/>
      <c r="W262" s="183"/>
      <c r="X262" s="183"/>
      <c r="Y262" s="183"/>
      <c r="Z262" s="183"/>
      <c r="AA262" s="183"/>
      <c r="AB262" s="183"/>
      <c r="AC262" s="183"/>
    </row>
    <row r="263" spans="1:29" ht="15">
      <c r="A263" s="1040"/>
      <c r="B263" s="183"/>
      <c r="C263" s="183"/>
      <c r="D263" s="183"/>
      <c r="E263" s="183"/>
      <c r="F263" s="183"/>
      <c r="G263" s="183"/>
      <c r="H263" s="183"/>
      <c r="I263" s="183"/>
      <c r="J263" s="183"/>
      <c r="K263" s="183"/>
      <c r="L263" s="183"/>
      <c r="M263" s="183"/>
      <c r="N263" s="183"/>
      <c r="O263" s="183"/>
      <c r="P263" s="183"/>
      <c r="Q263" s="183"/>
      <c r="R263" s="183"/>
      <c r="S263" s="183"/>
      <c r="T263" s="183"/>
      <c r="U263" s="183"/>
      <c r="V263" s="183"/>
      <c r="W263" s="183"/>
      <c r="X263" s="183"/>
      <c r="Y263" s="183"/>
      <c r="Z263" s="183"/>
      <c r="AA263" s="183"/>
      <c r="AB263" s="183"/>
      <c r="AC263" s="183"/>
    </row>
    <row r="264" spans="1:29" ht="15">
      <c r="A264" s="1040"/>
      <c r="B264" s="183"/>
      <c r="C264" s="183"/>
      <c r="D264" s="183"/>
      <c r="E264" s="183"/>
      <c r="F264" s="183"/>
      <c r="G264" s="183"/>
      <c r="H264" s="183"/>
      <c r="I264" s="183"/>
      <c r="J264" s="183"/>
      <c r="K264" s="183"/>
      <c r="L264" s="183"/>
      <c r="M264" s="183"/>
      <c r="N264" s="183"/>
      <c r="O264" s="183"/>
      <c r="P264" s="183"/>
      <c r="Q264" s="183"/>
      <c r="R264" s="183"/>
      <c r="S264" s="183"/>
      <c r="T264" s="183"/>
      <c r="U264" s="183"/>
      <c r="V264" s="183"/>
      <c r="W264" s="183"/>
      <c r="X264" s="183"/>
      <c r="Y264" s="183"/>
      <c r="Z264" s="183"/>
      <c r="AA264" s="183"/>
      <c r="AB264" s="183"/>
      <c r="AC264" s="183"/>
    </row>
    <row r="265" spans="1:29" ht="15">
      <c r="A265" s="1040"/>
      <c r="B265" s="183"/>
      <c r="C265" s="183"/>
      <c r="D265" s="183"/>
      <c r="E265" s="183"/>
      <c r="F265" s="183"/>
      <c r="G265" s="183"/>
      <c r="H265" s="183"/>
      <c r="I265" s="183"/>
      <c r="J265" s="183"/>
      <c r="K265" s="183"/>
      <c r="L265" s="183"/>
      <c r="M265" s="183"/>
      <c r="N265" s="183"/>
      <c r="O265" s="183"/>
      <c r="P265" s="183"/>
      <c r="Q265" s="183"/>
      <c r="R265" s="183"/>
      <c r="S265" s="183"/>
      <c r="T265" s="183"/>
      <c r="U265" s="183"/>
      <c r="V265" s="183"/>
      <c r="W265" s="183"/>
      <c r="X265" s="183"/>
      <c r="Y265" s="183"/>
      <c r="Z265" s="183"/>
      <c r="AA265" s="183"/>
      <c r="AB265" s="183"/>
      <c r="AC265" s="183"/>
    </row>
    <row r="266" spans="1:29" ht="15">
      <c r="A266" s="1040"/>
      <c r="B266" s="183"/>
      <c r="C266" s="183"/>
      <c r="D266" s="183"/>
      <c r="E266" s="183"/>
      <c r="F266" s="183"/>
      <c r="G266" s="183"/>
      <c r="H266" s="183"/>
      <c r="I266" s="183"/>
      <c r="J266" s="183"/>
      <c r="K266" s="183"/>
      <c r="L266" s="183"/>
      <c r="M266" s="183"/>
      <c r="N266" s="183"/>
      <c r="O266" s="183"/>
      <c r="P266" s="183"/>
      <c r="Q266" s="183"/>
      <c r="R266" s="183"/>
      <c r="S266" s="183"/>
      <c r="T266" s="183"/>
      <c r="U266" s="183"/>
      <c r="V266" s="183"/>
      <c r="W266" s="183"/>
      <c r="X266" s="183"/>
      <c r="Y266" s="183"/>
      <c r="Z266" s="183"/>
      <c r="AA266" s="183"/>
      <c r="AB266" s="183"/>
      <c r="AC266" s="183"/>
    </row>
    <row r="267" spans="1:29" ht="15">
      <c r="A267" s="1040"/>
      <c r="B267" s="183"/>
      <c r="C267" s="183"/>
      <c r="D267" s="183"/>
      <c r="E267" s="183"/>
      <c r="F267" s="183"/>
      <c r="G267" s="183"/>
      <c r="H267" s="183"/>
      <c r="I267" s="183"/>
      <c r="J267" s="183"/>
      <c r="K267" s="183"/>
      <c r="L267" s="183"/>
      <c r="M267" s="183"/>
      <c r="N267" s="183"/>
      <c r="O267" s="183"/>
      <c r="P267" s="183"/>
      <c r="Q267" s="183"/>
      <c r="R267" s="183"/>
      <c r="S267" s="183"/>
      <c r="T267" s="183"/>
      <c r="U267" s="183"/>
      <c r="V267" s="183"/>
      <c r="W267" s="183"/>
      <c r="X267" s="183"/>
      <c r="Y267" s="183"/>
      <c r="Z267" s="183"/>
      <c r="AA267" s="183"/>
      <c r="AB267" s="183"/>
      <c r="AC267" s="183"/>
    </row>
    <row r="268" spans="1:29" ht="15">
      <c r="A268" s="1040"/>
      <c r="B268" s="183"/>
      <c r="C268" s="183"/>
      <c r="D268" s="183"/>
      <c r="E268" s="183"/>
      <c r="F268" s="183"/>
      <c r="G268" s="183"/>
      <c r="H268" s="183"/>
      <c r="I268" s="183"/>
      <c r="J268" s="183"/>
      <c r="K268" s="183"/>
      <c r="L268" s="183"/>
      <c r="M268" s="183"/>
      <c r="N268" s="183"/>
      <c r="O268" s="183"/>
      <c r="P268" s="183"/>
      <c r="Q268" s="183"/>
      <c r="R268" s="183"/>
      <c r="S268" s="183"/>
      <c r="T268" s="183"/>
      <c r="U268" s="183"/>
      <c r="V268" s="183"/>
      <c r="W268" s="183"/>
      <c r="X268" s="183"/>
      <c r="Y268" s="183"/>
      <c r="Z268" s="183"/>
      <c r="AA268" s="183"/>
      <c r="AB268" s="183"/>
      <c r="AC268" s="183"/>
    </row>
    <row r="269" spans="1:29" ht="15">
      <c r="A269" s="1040"/>
      <c r="B269" s="183"/>
      <c r="C269" s="183"/>
      <c r="D269" s="183"/>
      <c r="E269" s="183"/>
      <c r="F269" s="183"/>
      <c r="G269" s="183"/>
      <c r="H269" s="183"/>
      <c r="I269" s="183"/>
      <c r="J269" s="183"/>
      <c r="K269" s="183"/>
      <c r="L269" s="183"/>
      <c r="M269" s="183"/>
      <c r="N269" s="183"/>
      <c r="O269" s="183"/>
      <c r="P269" s="183"/>
      <c r="Q269" s="183"/>
      <c r="R269" s="183"/>
      <c r="S269" s="183"/>
      <c r="T269" s="183"/>
      <c r="U269" s="183"/>
      <c r="V269" s="183"/>
      <c r="W269" s="183"/>
      <c r="X269" s="183"/>
      <c r="Y269" s="183"/>
      <c r="Z269" s="183"/>
      <c r="AA269" s="183"/>
      <c r="AB269" s="183"/>
      <c r="AC269" s="183"/>
    </row>
    <row r="270" spans="1:29" ht="15">
      <c r="A270" s="1040"/>
      <c r="B270" s="183"/>
      <c r="C270" s="183"/>
      <c r="D270" s="183"/>
      <c r="E270" s="183"/>
      <c r="F270" s="183"/>
      <c r="G270" s="183"/>
      <c r="H270" s="183"/>
      <c r="I270" s="183"/>
      <c r="J270" s="183"/>
      <c r="K270" s="183"/>
      <c r="L270" s="183"/>
      <c r="M270" s="183"/>
      <c r="N270" s="183"/>
      <c r="O270" s="183"/>
      <c r="P270" s="183"/>
      <c r="Q270" s="183"/>
      <c r="R270" s="183"/>
      <c r="S270" s="183"/>
      <c r="T270" s="183"/>
      <c r="U270" s="183"/>
      <c r="V270" s="183"/>
      <c r="W270" s="183"/>
      <c r="X270" s="183"/>
      <c r="Y270" s="183"/>
      <c r="Z270" s="183"/>
      <c r="AA270" s="183"/>
      <c r="AB270" s="183"/>
      <c r="AC270" s="183"/>
    </row>
    <row r="271" spans="1:29" ht="15">
      <c r="A271" s="1040"/>
      <c r="B271" s="183"/>
      <c r="C271" s="183"/>
      <c r="D271" s="183"/>
      <c r="E271" s="183"/>
      <c r="F271" s="183"/>
      <c r="G271" s="183"/>
      <c r="H271" s="183"/>
      <c r="I271" s="183"/>
      <c r="J271" s="183"/>
      <c r="K271" s="183"/>
      <c r="L271" s="183"/>
      <c r="M271" s="183"/>
      <c r="N271" s="183"/>
      <c r="O271" s="183"/>
      <c r="P271" s="183"/>
      <c r="Q271" s="183"/>
      <c r="R271" s="183"/>
      <c r="S271" s="183"/>
      <c r="T271" s="183"/>
      <c r="U271" s="183"/>
      <c r="V271" s="183"/>
      <c r="W271" s="183"/>
      <c r="X271" s="183"/>
      <c r="Y271" s="183"/>
      <c r="Z271" s="183"/>
      <c r="AA271" s="183"/>
      <c r="AB271" s="183"/>
      <c r="AC271" s="183"/>
    </row>
    <row r="272" spans="1:29" ht="15">
      <c r="A272" s="1040"/>
      <c r="B272" s="183"/>
      <c r="C272" s="183"/>
      <c r="D272" s="183"/>
      <c r="E272" s="183"/>
      <c r="F272" s="183"/>
      <c r="G272" s="183"/>
      <c r="H272" s="183"/>
      <c r="I272" s="183"/>
      <c r="J272" s="183"/>
      <c r="K272" s="183"/>
      <c r="L272" s="183"/>
      <c r="M272" s="183"/>
      <c r="N272" s="183"/>
      <c r="O272" s="183"/>
      <c r="P272" s="183"/>
      <c r="Q272" s="183"/>
      <c r="R272" s="183"/>
      <c r="S272" s="183"/>
      <c r="T272" s="183"/>
      <c r="U272" s="183"/>
      <c r="V272" s="183"/>
      <c r="W272" s="183"/>
      <c r="X272" s="183"/>
      <c r="Y272" s="183"/>
      <c r="Z272" s="183"/>
      <c r="AA272" s="183"/>
      <c r="AB272" s="183"/>
      <c r="AC272" s="183"/>
    </row>
    <row r="273" spans="1:29" ht="15">
      <c r="A273" s="1040"/>
      <c r="B273" s="183"/>
      <c r="C273" s="183"/>
      <c r="D273" s="183"/>
      <c r="E273" s="183"/>
      <c r="F273" s="183"/>
      <c r="G273" s="183"/>
      <c r="H273" s="183"/>
      <c r="I273" s="183"/>
      <c r="J273" s="183"/>
      <c r="K273" s="183"/>
      <c r="L273" s="183"/>
      <c r="M273" s="183"/>
      <c r="N273" s="183"/>
      <c r="O273" s="183"/>
      <c r="P273" s="183"/>
      <c r="Q273" s="183"/>
      <c r="R273" s="183"/>
      <c r="S273" s="183"/>
      <c r="T273" s="183"/>
      <c r="U273" s="183"/>
      <c r="V273" s="183"/>
      <c r="W273" s="183"/>
      <c r="X273" s="183"/>
      <c r="Y273" s="183"/>
      <c r="Z273" s="183"/>
      <c r="AA273" s="183"/>
      <c r="AB273" s="183"/>
      <c r="AC273" s="183"/>
    </row>
    <row r="274" spans="1:29" ht="15">
      <c r="A274" s="1040"/>
      <c r="B274" s="183"/>
      <c r="C274" s="183"/>
      <c r="D274" s="183"/>
      <c r="E274" s="183"/>
      <c r="F274" s="183"/>
      <c r="G274" s="183"/>
      <c r="H274" s="183"/>
      <c r="I274" s="183"/>
      <c r="J274" s="183"/>
      <c r="K274" s="183"/>
      <c r="L274" s="183"/>
      <c r="M274" s="183"/>
      <c r="N274" s="183"/>
      <c r="O274" s="183"/>
      <c r="P274" s="183"/>
      <c r="Q274" s="183"/>
      <c r="R274" s="183"/>
      <c r="S274" s="183"/>
      <c r="T274" s="183"/>
      <c r="U274" s="183"/>
      <c r="V274" s="183"/>
      <c r="W274" s="183"/>
      <c r="X274" s="183"/>
      <c r="Y274" s="183"/>
      <c r="Z274" s="183"/>
      <c r="AA274" s="183"/>
      <c r="AB274" s="183"/>
      <c r="AC274" s="183"/>
    </row>
    <row r="275" spans="1:29" ht="15">
      <c r="A275" s="1040"/>
      <c r="B275" s="183"/>
      <c r="C275" s="183"/>
      <c r="D275" s="183"/>
      <c r="E275" s="183"/>
      <c r="F275" s="183"/>
      <c r="G275" s="183"/>
      <c r="H275" s="183"/>
      <c r="I275" s="183"/>
      <c r="J275" s="183"/>
      <c r="K275" s="183"/>
      <c r="L275" s="183"/>
      <c r="M275" s="183"/>
      <c r="N275" s="183"/>
      <c r="O275" s="183"/>
      <c r="P275" s="183"/>
      <c r="Q275" s="183"/>
      <c r="R275" s="183"/>
      <c r="S275" s="183"/>
      <c r="T275" s="183"/>
      <c r="U275" s="183"/>
      <c r="V275" s="183"/>
      <c r="W275" s="183"/>
      <c r="X275" s="183"/>
      <c r="Y275" s="183"/>
      <c r="Z275" s="183"/>
      <c r="AA275" s="183"/>
      <c r="AB275" s="183"/>
      <c r="AC275" s="183"/>
    </row>
    <row r="276" spans="1:29" ht="15">
      <c r="A276" s="1040"/>
      <c r="B276" s="183"/>
      <c r="C276" s="183"/>
      <c r="D276" s="183"/>
      <c r="E276" s="183"/>
      <c r="F276" s="183"/>
      <c r="G276" s="183"/>
      <c r="H276" s="183"/>
      <c r="I276" s="183"/>
      <c r="J276" s="183"/>
      <c r="K276" s="183"/>
      <c r="L276" s="183"/>
      <c r="M276" s="183"/>
      <c r="N276" s="183"/>
      <c r="O276" s="183"/>
      <c r="P276" s="183"/>
      <c r="Q276" s="183"/>
      <c r="R276" s="183"/>
      <c r="S276" s="183"/>
      <c r="T276" s="183"/>
      <c r="U276" s="183"/>
      <c r="V276" s="183"/>
      <c r="W276" s="183"/>
      <c r="X276" s="183"/>
      <c r="Y276" s="183"/>
      <c r="Z276" s="183"/>
      <c r="AA276" s="183"/>
      <c r="AB276" s="183"/>
      <c r="AC276" s="183"/>
    </row>
    <row r="277" spans="1:29" ht="15">
      <c r="A277" s="1040"/>
      <c r="B277" s="183"/>
      <c r="C277" s="183"/>
      <c r="D277" s="183"/>
      <c r="E277" s="183"/>
      <c r="F277" s="183"/>
      <c r="G277" s="183"/>
      <c r="H277" s="183"/>
      <c r="I277" s="183"/>
      <c r="J277" s="183"/>
      <c r="K277" s="183"/>
      <c r="L277" s="183"/>
      <c r="M277" s="183"/>
      <c r="N277" s="183"/>
      <c r="O277" s="183"/>
      <c r="P277" s="183"/>
      <c r="Q277" s="183"/>
      <c r="R277" s="183"/>
      <c r="S277" s="183"/>
      <c r="T277" s="183"/>
      <c r="U277" s="183"/>
      <c r="V277" s="183"/>
      <c r="W277" s="183"/>
      <c r="X277" s="183"/>
      <c r="Y277" s="183"/>
      <c r="Z277" s="183"/>
      <c r="AA277" s="183"/>
      <c r="AB277" s="183"/>
      <c r="AC277" s="183"/>
    </row>
    <row r="278" spans="1:29" ht="15">
      <c r="A278" s="1040"/>
      <c r="B278" s="183"/>
      <c r="C278" s="183"/>
      <c r="D278" s="183"/>
      <c r="E278" s="183"/>
      <c r="F278" s="183"/>
      <c r="G278" s="183"/>
      <c r="H278" s="183"/>
      <c r="I278" s="183"/>
      <c r="J278" s="183"/>
      <c r="K278" s="183"/>
      <c r="L278" s="183"/>
      <c r="M278" s="183"/>
      <c r="N278" s="183"/>
      <c r="O278" s="183"/>
      <c r="P278" s="183"/>
      <c r="Q278" s="183"/>
      <c r="R278" s="183"/>
      <c r="S278" s="183"/>
      <c r="T278" s="183"/>
      <c r="U278" s="183"/>
      <c r="V278" s="183"/>
      <c r="W278" s="183"/>
      <c r="X278" s="183"/>
      <c r="Y278" s="183"/>
      <c r="Z278" s="183"/>
      <c r="AA278" s="183"/>
      <c r="AB278" s="183"/>
      <c r="AC278" s="183"/>
    </row>
    <row r="279" spans="1:29" ht="15">
      <c r="A279" s="1040"/>
      <c r="B279" s="183"/>
      <c r="C279" s="183"/>
      <c r="D279" s="183"/>
      <c r="E279" s="183"/>
      <c r="F279" s="183"/>
      <c r="G279" s="183"/>
      <c r="H279" s="183"/>
      <c r="I279" s="183"/>
      <c r="J279" s="183"/>
      <c r="K279" s="183"/>
      <c r="L279" s="183"/>
      <c r="M279" s="183"/>
      <c r="N279" s="183"/>
      <c r="O279" s="183"/>
      <c r="P279" s="183"/>
      <c r="Q279" s="183"/>
      <c r="R279" s="183"/>
      <c r="S279" s="183"/>
      <c r="T279" s="183"/>
      <c r="U279" s="183"/>
      <c r="V279" s="183"/>
      <c r="W279" s="183"/>
      <c r="X279" s="183"/>
      <c r="Y279" s="183"/>
      <c r="Z279" s="183"/>
      <c r="AA279" s="183"/>
      <c r="AB279" s="183"/>
      <c r="AC279" s="183"/>
    </row>
    <row r="280" spans="1:29" ht="15">
      <c r="A280" s="1040"/>
      <c r="B280" s="183"/>
      <c r="C280" s="183"/>
      <c r="D280" s="183"/>
      <c r="E280" s="183"/>
      <c r="F280" s="183"/>
      <c r="G280" s="183"/>
      <c r="H280" s="183"/>
      <c r="I280" s="183"/>
      <c r="J280" s="183"/>
      <c r="K280" s="183"/>
      <c r="L280" s="183"/>
      <c r="M280" s="183"/>
      <c r="N280" s="183"/>
      <c r="O280" s="183"/>
      <c r="P280" s="183"/>
      <c r="Q280" s="183"/>
      <c r="R280" s="183"/>
      <c r="S280" s="183"/>
      <c r="T280" s="183"/>
      <c r="U280" s="183"/>
      <c r="V280" s="183"/>
      <c r="W280" s="183"/>
      <c r="X280" s="183"/>
      <c r="Y280" s="183"/>
      <c r="Z280" s="183"/>
      <c r="AA280" s="183"/>
      <c r="AB280" s="183"/>
      <c r="AC280" s="183"/>
    </row>
    <row r="281" spans="1:29" ht="15">
      <c r="A281" s="1040"/>
      <c r="B281" s="183"/>
      <c r="C281" s="183"/>
      <c r="D281" s="183"/>
      <c r="E281" s="183"/>
      <c r="F281" s="183"/>
      <c r="G281" s="183"/>
      <c r="H281" s="183"/>
      <c r="I281" s="183"/>
      <c r="J281" s="183"/>
      <c r="K281" s="183"/>
      <c r="L281" s="183"/>
      <c r="M281" s="183"/>
      <c r="N281" s="183"/>
      <c r="O281" s="183"/>
      <c r="P281" s="183"/>
      <c r="Q281" s="183"/>
      <c r="R281" s="183"/>
      <c r="S281" s="183"/>
      <c r="T281" s="183"/>
      <c r="U281" s="183"/>
      <c r="V281" s="183"/>
      <c r="W281" s="183"/>
      <c r="X281" s="183"/>
      <c r="Y281" s="183"/>
      <c r="Z281" s="183"/>
      <c r="AA281" s="183"/>
      <c r="AB281" s="183"/>
      <c r="AC281" s="183"/>
    </row>
    <row r="282" spans="1:29" ht="15">
      <c r="A282" s="1040"/>
      <c r="B282" s="183"/>
      <c r="C282" s="183"/>
      <c r="D282" s="183"/>
      <c r="E282" s="183"/>
      <c r="F282" s="183"/>
      <c r="G282" s="183"/>
      <c r="H282" s="183"/>
      <c r="I282" s="183"/>
      <c r="J282" s="183"/>
      <c r="K282" s="183"/>
      <c r="L282" s="183"/>
      <c r="M282" s="183"/>
      <c r="N282" s="183"/>
      <c r="O282" s="183"/>
      <c r="P282" s="183"/>
      <c r="Q282" s="183"/>
      <c r="R282" s="183"/>
      <c r="S282" s="183"/>
      <c r="T282" s="183"/>
      <c r="U282" s="183"/>
      <c r="V282" s="183"/>
      <c r="W282" s="183"/>
      <c r="X282" s="183"/>
      <c r="Y282" s="183"/>
      <c r="Z282" s="183"/>
      <c r="AA282" s="183"/>
      <c r="AB282" s="183"/>
      <c r="AC282" s="183"/>
    </row>
    <row r="283" spans="1:29" ht="15">
      <c r="A283" s="1040"/>
      <c r="B283" s="183"/>
      <c r="C283" s="183"/>
      <c r="D283" s="183"/>
      <c r="E283" s="183"/>
      <c r="F283" s="183"/>
      <c r="G283" s="183"/>
      <c r="H283" s="183"/>
      <c r="I283" s="183"/>
      <c r="J283" s="183"/>
      <c r="K283" s="183"/>
      <c r="L283" s="183"/>
      <c r="M283" s="183"/>
      <c r="N283" s="183"/>
      <c r="O283" s="183"/>
      <c r="P283" s="183"/>
      <c r="Q283" s="183"/>
      <c r="R283" s="183"/>
      <c r="S283" s="183"/>
      <c r="T283" s="183"/>
      <c r="U283" s="183"/>
      <c r="V283" s="183"/>
      <c r="W283" s="183"/>
      <c r="X283" s="183"/>
      <c r="Y283" s="183"/>
      <c r="Z283" s="183"/>
      <c r="AA283" s="183"/>
      <c r="AB283" s="183"/>
      <c r="AC283" s="183"/>
    </row>
    <row r="284" spans="1:29" ht="15">
      <c r="A284" s="1040"/>
      <c r="B284" s="183"/>
      <c r="C284" s="183"/>
      <c r="D284" s="183"/>
      <c r="E284" s="183"/>
      <c r="F284" s="183"/>
      <c r="G284" s="183"/>
      <c r="H284" s="183"/>
      <c r="I284" s="183"/>
      <c r="J284" s="183"/>
      <c r="K284" s="183"/>
      <c r="L284" s="183"/>
      <c r="M284" s="183"/>
      <c r="N284" s="183"/>
      <c r="O284" s="183"/>
      <c r="P284" s="183"/>
      <c r="Q284" s="183"/>
      <c r="R284" s="183"/>
      <c r="S284" s="183"/>
      <c r="T284" s="183"/>
      <c r="U284" s="183"/>
      <c r="V284" s="183"/>
      <c r="W284" s="183"/>
      <c r="X284" s="183"/>
      <c r="Y284" s="183"/>
      <c r="Z284" s="183"/>
      <c r="AA284" s="183"/>
      <c r="AB284" s="183"/>
      <c r="AC284" s="183"/>
    </row>
    <row r="285" spans="1:29" ht="15">
      <c r="A285" s="1040"/>
      <c r="B285" s="183"/>
      <c r="C285" s="183"/>
      <c r="D285" s="183"/>
      <c r="E285" s="183"/>
      <c r="F285" s="183"/>
      <c r="G285" s="183"/>
      <c r="H285" s="183"/>
      <c r="I285" s="183"/>
      <c r="J285" s="183"/>
      <c r="K285" s="183"/>
      <c r="L285" s="183"/>
      <c r="M285" s="183"/>
      <c r="N285" s="183"/>
      <c r="O285" s="183"/>
      <c r="P285" s="183"/>
      <c r="Q285" s="183"/>
      <c r="R285" s="183"/>
      <c r="S285" s="183"/>
      <c r="T285" s="183"/>
      <c r="U285" s="183"/>
      <c r="V285" s="183"/>
      <c r="W285" s="183"/>
      <c r="X285" s="183"/>
      <c r="Y285" s="183"/>
      <c r="Z285" s="183"/>
      <c r="AA285" s="183"/>
      <c r="AB285" s="183"/>
      <c r="AC285" s="183"/>
    </row>
    <row r="286" spans="1:29" ht="15">
      <c r="A286" s="1040"/>
      <c r="B286" s="183"/>
      <c r="C286" s="183"/>
      <c r="D286" s="183"/>
      <c r="E286" s="183"/>
      <c r="F286" s="183"/>
      <c r="G286" s="183"/>
      <c r="H286" s="183"/>
      <c r="I286" s="183"/>
      <c r="J286" s="183"/>
      <c r="K286" s="183"/>
      <c r="L286" s="183"/>
      <c r="M286" s="183"/>
      <c r="N286" s="183"/>
      <c r="O286" s="183"/>
      <c r="P286" s="183"/>
      <c r="Q286" s="183"/>
      <c r="R286" s="183"/>
      <c r="S286" s="183"/>
      <c r="T286" s="183"/>
      <c r="U286" s="183"/>
      <c r="V286" s="183"/>
      <c r="W286" s="183"/>
      <c r="X286" s="183"/>
      <c r="Y286" s="183"/>
      <c r="Z286" s="183"/>
      <c r="AA286" s="183"/>
      <c r="AB286" s="183"/>
      <c r="AC286" s="183"/>
    </row>
    <row r="287" spans="1:29" ht="15">
      <c r="A287" s="1040"/>
      <c r="B287" s="183"/>
      <c r="C287" s="183"/>
      <c r="D287" s="183"/>
      <c r="E287" s="183"/>
      <c r="F287" s="183"/>
      <c r="G287" s="183"/>
      <c r="H287" s="183"/>
      <c r="I287" s="183"/>
      <c r="J287" s="183"/>
      <c r="K287" s="183"/>
      <c r="L287" s="183"/>
      <c r="M287" s="183"/>
      <c r="N287" s="183"/>
      <c r="O287" s="183"/>
      <c r="P287" s="183"/>
      <c r="Q287" s="183"/>
      <c r="R287" s="183"/>
      <c r="S287" s="183"/>
      <c r="T287" s="183"/>
      <c r="U287" s="183"/>
      <c r="V287" s="183"/>
      <c r="W287" s="183"/>
      <c r="X287" s="183"/>
      <c r="Y287" s="183"/>
      <c r="Z287" s="183"/>
      <c r="AA287" s="183"/>
      <c r="AB287" s="183"/>
      <c r="AC287" s="183"/>
    </row>
    <row r="288" spans="1:29" ht="15">
      <c r="A288" s="1040"/>
      <c r="B288" s="183"/>
      <c r="C288" s="183"/>
      <c r="D288" s="183"/>
      <c r="E288" s="183"/>
      <c r="F288" s="183"/>
      <c r="G288" s="183"/>
      <c r="H288" s="183"/>
      <c r="I288" s="183"/>
      <c r="J288" s="183"/>
      <c r="K288" s="183"/>
      <c r="L288" s="183"/>
      <c r="M288" s="183"/>
      <c r="N288" s="183"/>
      <c r="O288" s="183"/>
      <c r="P288" s="183"/>
      <c r="Q288" s="183"/>
      <c r="R288" s="183"/>
      <c r="S288" s="183"/>
      <c r="T288" s="183"/>
      <c r="U288" s="183"/>
      <c r="V288" s="183"/>
      <c r="W288" s="183"/>
      <c r="X288" s="183"/>
      <c r="Y288" s="183"/>
      <c r="Z288" s="183"/>
      <c r="AA288" s="183"/>
      <c r="AB288" s="183"/>
      <c r="AC288" s="183"/>
    </row>
    <row r="289" spans="1:29" ht="15">
      <c r="A289" s="1040"/>
      <c r="B289" s="183"/>
      <c r="C289" s="183"/>
      <c r="D289" s="183"/>
      <c r="E289" s="183"/>
      <c r="F289" s="183"/>
      <c r="G289" s="183"/>
      <c r="H289" s="183"/>
      <c r="I289" s="183"/>
      <c r="J289" s="183"/>
      <c r="K289" s="183"/>
      <c r="L289" s="183"/>
      <c r="M289" s="183"/>
      <c r="N289" s="183"/>
      <c r="O289" s="183"/>
      <c r="P289" s="183"/>
      <c r="Q289" s="183"/>
      <c r="R289" s="183"/>
      <c r="S289" s="183"/>
      <c r="T289" s="183"/>
      <c r="U289" s="183"/>
      <c r="V289" s="183"/>
      <c r="W289" s="183"/>
      <c r="X289" s="183"/>
      <c r="Y289" s="183"/>
      <c r="Z289" s="183"/>
      <c r="AA289" s="183"/>
      <c r="AB289" s="183"/>
      <c r="AC289" s="183"/>
    </row>
    <row r="290" spans="1:29" ht="15">
      <c r="A290" s="1040"/>
      <c r="B290" s="183"/>
      <c r="C290" s="183"/>
      <c r="D290" s="183"/>
      <c r="E290" s="183"/>
      <c r="F290" s="183"/>
      <c r="G290" s="183"/>
      <c r="H290" s="183"/>
      <c r="I290" s="183"/>
      <c r="J290" s="183"/>
      <c r="K290" s="183"/>
      <c r="L290" s="183"/>
      <c r="M290" s="183"/>
      <c r="N290" s="183"/>
      <c r="O290" s="183"/>
      <c r="P290" s="183"/>
      <c r="Q290" s="183"/>
      <c r="R290" s="183"/>
      <c r="S290" s="183"/>
      <c r="T290" s="183"/>
      <c r="U290" s="183"/>
      <c r="V290" s="183"/>
      <c r="W290" s="183"/>
      <c r="X290" s="183"/>
      <c r="Y290" s="183"/>
      <c r="Z290" s="183"/>
      <c r="AA290" s="183"/>
      <c r="AB290" s="183"/>
      <c r="AC290" s="183"/>
    </row>
    <row r="291" spans="1:29" ht="15">
      <c r="A291" s="1040"/>
      <c r="B291" s="183"/>
      <c r="C291" s="183"/>
      <c r="D291" s="183"/>
      <c r="E291" s="183"/>
      <c r="F291" s="183"/>
      <c r="G291" s="183"/>
      <c r="H291" s="183"/>
      <c r="I291" s="183"/>
      <c r="J291" s="183"/>
      <c r="K291" s="183"/>
      <c r="L291" s="183"/>
      <c r="M291" s="183"/>
      <c r="N291" s="183"/>
      <c r="O291" s="183"/>
      <c r="P291" s="183"/>
      <c r="Q291" s="183"/>
      <c r="R291" s="183"/>
      <c r="S291" s="183"/>
      <c r="T291" s="183"/>
      <c r="U291" s="183"/>
      <c r="V291" s="183"/>
      <c r="W291" s="183"/>
      <c r="X291" s="183"/>
      <c r="Y291" s="183"/>
      <c r="Z291" s="183"/>
      <c r="AA291" s="183"/>
      <c r="AB291" s="183"/>
      <c r="AC291" s="183"/>
    </row>
    <row r="292" spans="1:29" ht="15">
      <c r="A292" s="1040"/>
      <c r="B292" s="183"/>
      <c r="C292" s="183"/>
      <c r="D292" s="183"/>
      <c r="E292" s="183"/>
      <c r="F292" s="183"/>
      <c r="G292" s="183"/>
      <c r="H292" s="183"/>
      <c r="I292" s="183"/>
      <c r="J292" s="183"/>
      <c r="K292" s="183"/>
      <c r="L292" s="183"/>
      <c r="M292" s="183"/>
      <c r="N292" s="183"/>
      <c r="O292" s="183"/>
      <c r="P292" s="183"/>
      <c r="Q292" s="183"/>
      <c r="R292" s="183"/>
      <c r="S292" s="183"/>
      <c r="T292" s="183"/>
      <c r="U292" s="183"/>
      <c r="V292" s="183"/>
      <c r="W292" s="183"/>
      <c r="X292" s="183"/>
      <c r="Y292" s="183"/>
      <c r="Z292" s="183"/>
      <c r="AA292" s="183"/>
      <c r="AB292" s="183"/>
      <c r="AC292" s="183"/>
    </row>
    <row r="293" spans="1:29" ht="15">
      <c r="A293" s="1040"/>
      <c r="B293" s="183"/>
      <c r="C293" s="183"/>
      <c r="D293" s="183"/>
      <c r="E293" s="183"/>
      <c r="F293" s="183"/>
      <c r="G293" s="183"/>
      <c r="H293" s="183"/>
      <c r="I293" s="183"/>
      <c r="J293" s="183"/>
      <c r="K293" s="183"/>
      <c r="L293" s="183"/>
      <c r="M293" s="183"/>
      <c r="N293" s="183"/>
      <c r="O293" s="183"/>
      <c r="P293" s="183"/>
      <c r="Q293" s="183"/>
      <c r="R293" s="183"/>
      <c r="S293" s="183"/>
      <c r="T293" s="183"/>
      <c r="U293" s="183"/>
      <c r="V293" s="183"/>
      <c r="W293" s="183"/>
      <c r="X293" s="183"/>
      <c r="Y293" s="183"/>
      <c r="Z293" s="183"/>
      <c r="AA293" s="183"/>
      <c r="AB293" s="183"/>
      <c r="AC293" s="183"/>
    </row>
    <row r="294" spans="1:29" ht="15">
      <c r="A294" s="1040"/>
      <c r="B294" s="183"/>
      <c r="C294" s="183"/>
      <c r="D294" s="183"/>
      <c r="E294" s="183"/>
      <c r="F294" s="183"/>
      <c r="G294" s="183"/>
      <c r="H294" s="183"/>
      <c r="I294" s="183"/>
      <c r="J294" s="183"/>
      <c r="K294" s="183"/>
      <c r="L294" s="183"/>
      <c r="M294" s="183"/>
      <c r="N294" s="183"/>
      <c r="O294" s="183"/>
      <c r="P294" s="183"/>
      <c r="Q294" s="183"/>
      <c r="R294" s="183"/>
      <c r="S294" s="183"/>
      <c r="T294" s="183"/>
      <c r="U294" s="183"/>
      <c r="V294" s="183"/>
      <c r="W294" s="183"/>
      <c r="X294" s="183"/>
      <c r="Y294" s="183"/>
      <c r="Z294" s="183"/>
      <c r="AA294" s="183"/>
      <c r="AB294" s="183"/>
      <c r="AC294" s="183"/>
    </row>
    <row r="295" spans="1:29" ht="15">
      <c r="A295" s="1040"/>
      <c r="B295" s="183"/>
      <c r="C295" s="183"/>
      <c r="D295" s="183"/>
      <c r="E295" s="183"/>
      <c r="F295" s="183"/>
      <c r="G295" s="183"/>
      <c r="H295" s="183"/>
      <c r="I295" s="183"/>
      <c r="J295" s="183"/>
      <c r="K295" s="183"/>
      <c r="L295" s="183"/>
      <c r="M295" s="183"/>
      <c r="N295" s="183"/>
      <c r="O295" s="183"/>
      <c r="P295" s="183"/>
      <c r="Q295" s="183"/>
      <c r="R295" s="183"/>
      <c r="S295" s="183"/>
      <c r="T295" s="183"/>
      <c r="U295" s="183"/>
      <c r="V295" s="183"/>
      <c r="W295" s="183"/>
      <c r="X295" s="183"/>
      <c r="Y295" s="183"/>
      <c r="Z295" s="183"/>
      <c r="AA295" s="183"/>
      <c r="AB295" s="183"/>
      <c r="AC295" s="183"/>
    </row>
    <row r="296" spans="1:29" ht="15">
      <c r="A296" s="1040"/>
      <c r="B296" s="183"/>
      <c r="C296" s="183"/>
      <c r="D296" s="183"/>
      <c r="E296" s="183"/>
      <c r="F296" s="183"/>
      <c r="G296" s="183"/>
      <c r="H296" s="183"/>
      <c r="I296" s="183"/>
      <c r="J296" s="183"/>
      <c r="K296" s="183"/>
      <c r="L296" s="183"/>
      <c r="M296" s="183"/>
      <c r="N296" s="183"/>
      <c r="O296" s="183"/>
      <c r="P296" s="183"/>
      <c r="Q296" s="183"/>
      <c r="R296" s="183"/>
      <c r="S296" s="183"/>
      <c r="T296" s="183"/>
      <c r="U296" s="183"/>
      <c r="V296" s="183"/>
      <c r="W296" s="183"/>
      <c r="X296" s="183"/>
      <c r="Y296" s="183"/>
      <c r="Z296" s="183"/>
      <c r="AA296" s="183"/>
      <c r="AB296" s="183"/>
      <c r="AC296" s="183"/>
    </row>
    <row r="297" spans="1:29" ht="15">
      <c r="A297" s="1040"/>
      <c r="B297" s="183"/>
      <c r="C297" s="183"/>
      <c r="D297" s="183"/>
      <c r="E297" s="183"/>
      <c r="F297" s="183"/>
      <c r="G297" s="183"/>
      <c r="H297" s="183"/>
      <c r="I297" s="183"/>
      <c r="J297" s="183"/>
      <c r="K297" s="183"/>
      <c r="L297" s="183"/>
      <c r="M297" s="183"/>
      <c r="N297" s="183"/>
      <c r="O297" s="183"/>
      <c r="P297" s="183"/>
      <c r="Q297" s="183"/>
      <c r="R297" s="183"/>
      <c r="S297" s="183"/>
      <c r="T297" s="183"/>
      <c r="U297" s="183"/>
      <c r="V297" s="183"/>
      <c r="W297" s="183"/>
      <c r="X297" s="183"/>
      <c r="Y297" s="183"/>
      <c r="Z297" s="183"/>
      <c r="AA297" s="183"/>
      <c r="AB297" s="183"/>
      <c r="AC297" s="183"/>
    </row>
    <row r="298" spans="1:29" ht="15">
      <c r="A298" s="1040"/>
      <c r="B298" s="183"/>
      <c r="C298" s="183"/>
      <c r="D298" s="183"/>
      <c r="E298" s="183"/>
      <c r="F298" s="183"/>
      <c r="G298" s="183"/>
      <c r="H298" s="183"/>
      <c r="I298" s="183"/>
      <c r="J298" s="183"/>
      <c r="K298" s="183"/>
      <c r="L298" s="183"/>
      <c r="M298" s="183"/>
      <c r="N298" s="183"/>
      <c r="O298" s="183"/>
      <c r="P298" s="183"/>
      <c r="Q298" s="183"/>
      <c r="R298" s="183"/>
      <c r="S298" s="183"/>
      <c r="T298" s="183"/>
      <c r="U298" s="183"/>
      <c r="V298" s="183"/>
      <c r="W298" s="183"/>
      <c r="X298" s="183"/>
      <c r="Y298" s="183"/>
      <c r="Z298" s="183"/>
      <c r="AA298" s="183"/>
      <c r="AB298" s="183"/>
      <c r="AC298" s="183"/>
    </row>
    <row r="299" spans="1:29" ht="15">
      <c r="A299" s="1040"/>
      <c r="B299" s="183"/>
      <c r="C299" s="183"/>
      <c r="D299" s="183"/>
      <c r="E299" s="183"/>
      <c r="F299" s="183"/>
      <c r="G299" s="183"/>
      <c r="H299" s="183"/>
      <c r="I299" s="183"/>
      <c r="J299" s="183"/>
      <c r="K299" s="183"/>
      <c r="L299" s="183"/>
      <c r="M299" s="183"/>
      <c r="N299" s="183"/>
      <c r="O299" s="183"/>
      <c r="P299" s="183"/>
      <c r="Q299" s="183"/>
      <c r="R299" s="183"/>
      <c r="S299" s="183"/>
      <c r="T299" s="183"/>
      <c r="U299" s="183"/>
      <c r="V299" s="183"/>
      <c r="W299" s="183"/>
      <c r="X299" s="183"/>
      <c r="Y299" s="183"/>
      <c r="Z299" s="183"/>
      <c r="AA299" s="183"/>
      <c r="AB299" s="183"/>
      <c r="AC299" s="183"/>
    </row>
    <row r="300" spans="1:29" ht="15">
      <c r="A300" s="1040"/>
      <c r="B300" s="183"/>
      <c r="C300" s="183"/>
      <c r="D300" s="183"/>
      <c r="E300" s="183"/>
      <c r="F300" s="183"/>
      <c r="G300" s="183"/>
      <c r="H300" s="183"/>
      <c r="I300" s="183"/>
      <c r="J300" s="183"/>
      <c r="K300" s="183"/>
      <c r="L300" s="183"/>
      <c r="M300" s="183"/>
      <c r="N300" s="183"/>
      <c r="O300" s="183"/>
      <c r="P300" s="183"/>
      <c r="Q300" s="183"/>
      <c r="R300" s="183"/>
      <c r="S300" s="183"/>
      <c r="T300" s="183"/>
      <c r="U300" s="183"/>
      <c r="V300" s="183"/>
      <c r="W300" s="183"/>
      <c r="X300" s="183"/>
      <c r="Y300" s="183"/>
      <c r="Z300" s="183"/>
      <c r="AA300" s="183"/>
      <c r="AB300" s="183"/>
      <c r="AC300" s="183"/>
    </row>
    <row r="301" spans="1:29" ht="15">
      <c r="A301" s="1040"/>
      <c r="B301" s="183"/>
      <c r="C301" s="183"/>
      <c r="D301" s="183"/>
      <c r="E301" s="183"/>
      <c r="F301" s="183"/>
      <c r="G301" s="183"/>
      <c r="H301" s="183"/>
      <c r="I301" s="183"/>
      <c r="J301" s="183"/>
      <c r="K301" s="183"/>
      <c r="L301" s="183"/>
      <c r="M301" s="183"/>
      <c r="N301" s="183"/>
      <c r="O301" s="183"/>
      <c r="P301" s="183"/>
      <c r="Q301" s="183"/>
      <c r="R301" s="183"/>
      <c r="S301" s="183"/>
      <c r="T301" s="183"/>
      <c r="U301" s="183"/>
      <c r="V301" s="183"/>
      <c r="W301" s="183"/>
      <c r="X301" s="183"/>
      <c r="Y301" s="183"/>
      <c r="Z301" s="183"/>
      <c r="AA301" s="183"/>
      <c r="AB301" s="183"/>
      <c r="AC301" s="183"/>
    </row>
    <row r="302" spans="1:29" ht="15">
      <c r="A302" s="1040"/>
      <c r="B302" s="183"/>
      <c r="C302" s="183"/>
      <c r="D302" s="183"/>
      <c r="E302" s="183"/>
      <c r="F302" s="183"/>
      <c r="G302" s="183"/>
      <c r="H302" s="183"/>
      <c r="I302" s="183"/>
      <c r="J302" s="183"/>
      <c r="K302" s="183"/>
      <c r="L302" s="183"/>
      <c r="M302" s="183"/>
      <c r="N302" s="183"/>
      <c r="O302" s="183"/>
      <c r="P302" s="183"/>
      <c r="Q302" s="183"/>
      <c r="R302" s="183"/>
      <c r="S302" s="183"/>
      <c r="T302" s="183"/>
      <c r="U302" s="183"/>
      <c r="V302" s="183"/>
      <c r="W302" s="183"/>
      <c r="X302" s="183"/>
      <c r="Y302" s="183"/>
      <c r="Z302" s="183"/>
      <c r="AA302" s="183"/>
      <c r="AB302" s="183"/>
      <c r="AC302" s="183"/>
    </row>
    <row r="303" spans="1:29" ht="15">
      <c r="A303" s="1040"/>
      <c r="B303" s="183"/>
      <c r="C303" s="183"/>
      <c r="D303" s="183"/>
      <c r="E303" s="183"/>
      <c r="F303" s="183"/>
      <c r="G303" s="183"/>
      <c r="H303" s="183"/>
      <c r="I303" s="183"/>
      <c r="J303" s="183"/>
      <c r="K303" s="183"/>
      <c r="L303" s="183"/>
      <c r="M303" s="183"/>
      <c r="N303" s="183"/>
      <c r="O303" s="183"/>
      <c r="P303" s="183"/>
      <c r="Q303" s="183"/>
      <c r="R303" s="183"/>
      <c r="S303" s="183"/>
      <c r="T303" s="183"/>
      <c r="U303" s="183"/>
      <c r="V303" s="183"/>
      <c r="W303" s="183"/>
      <c r="X303" s="183"/>
      <c r="Y303" s="183"/>
      <c r="Z303" s="183"/>
      <c r="AA303" s="183"/>
      <c r="AB303" s="183"/>
      <c r="AC303" s="183"/>
    </row>
    <row r="304" spans="1:29" ht="15">
      <c r="A304" s="1040"/>
      <c r="B304" s="183"/>
      <c r="C304" s="183"/>
      <c r="D304" s="183"/>
      <c r="E304" s="183"/>
      <c r="F304" s="183"/>
      <c r="G304" s="183"/>
      <c r="H304" s="183"/>
      <c r="I304" s="183"/>
      <c r="J304" s="183"/>
      <c r="K304" s="183"/>
      <c r="L304" s="183"/>
      <c r="M304" s="183"/>
      <c r="N304" s="183"/>
      <c r="O304" s="183"/>
      <c r="P304" s="183"/>
      <c r="Q304" s="183"/>
      <c r="R304" s="183"/>
      <c r="S304" s="183"/>
      <c r="T304" s="183"/>
      <c r="U304" s="183"/>
      <c r="V304" s="183"/>
      <c r="W304" s="183"/>
      <c r="X304" s="183"/>
      <c r="Y304" s="183"/>
      <c r="Z304" s="183"/>
      <c r="AA304" s="183"/>
      <c r="AB304" s="183"/>
      <c r="AC304" s="183"/>
    </row>
    <row r="305" spans="1:29" ht="15">
      <c r="A305" s="1040"/>
      <c r="B305" s="183"/>
      <c r="C305" s="183"/>
      <c r="D305" s="183"/>
      <c r="E305" s="183"/>
      <c r="F305" s="183"/>
      <c r="G305" s="183"/>
      <c r="H305" s="183"/>
      <c r="I305" s="183"/>
      <c r="J305" s="183"/>
      <c r="K305" s="183"/>
      <c r="L305" s="183"/>
      <c r="M305" s="183"/>
      <c r="N305" s="183"/>
      <c r="O305" s="183"/>
      <c r="P305" s="183"/>
      <c r="Q305" s="183"/>
      <c r="R305" s="183"/>
      <c r="S305" s="183"/>
      <c r="T305" s="183"/>
      <c r="U305" s="183"/>
      <c r="V305" s="183"/>
      <c r="W305" s="183"/>
      <c r="X305" s="183"/>
      <c r="Y305" s="183"/>
      <c r="Z305" s="183"/>
      <c r="AA305" s="183"/>
      <c r="AB305" s="183"/>
      <c r="AC305" s="183"/>
    </row>
    <row r="306" spans="1:29" ht="15">
      <c r="A306" s="1040"/>
      <c r="B306" s="183"/>
      <c r="C306" s="183"/>
      <c r="D306" s="183"/>
      <c r="E306" s="183"/>
      <c r="F306" s="183"/>
      <c r="G306" s="183"/>
      <c r="H306" s="183"/>
      <c r="I306" s="183"/>
      <c r="J306" s="183"/>
      <c r="K306" s="183"/>
      <c r="L306" s="183"/>
      <c r="M306" s="183"/>
      <c r="N306" s="183"/>
      <c r="O306" s="183"/>
      <c r="P306" s="183"/>
      <c r="Q306" s="183"/>
      <c r="R306" s="183"/>
      <c r="S306" s="183"/>
      <c r="T306" s="183"/>
      <c r="U306" s="183"/>
      <c r="V306" s="183"/>
      <c r="W306" s="183"/>
      <c r="X306" s="183"/>
      <c r="Y306" s="183"/>
      <c r="Z306" s="183"/>
      <c r="AA306" s="183"/>
      <c r="AB306" s="183"/>
      <c r="AC306" s="183"/>
    </row>
    <row r="307" spans="1:29" ht="15">
      <c r="A307" s="1040"/>
      <c r="B307" s="183"/>
      <c r="C307" s="183"/>
      <c r="D307" s="183"/>
      <c r="E307" s="183"/>
      <c r="F307" s="183"/>
      <c r="G307" s="183"/>
      <c r="H307" s="183"/>
      <c r="I307" s="183"/>
      <c r="J307" s="183"/>
      <c r="K307" s="183"/>
      <c r="L307" s="183"/>
      <c r="M307" s="183"/>
      <c r="N307" s="183"/>
      <c r="O307" s="183"/>
      <c r="P307" s="183"/>
      <c r="Q307" s="183"/>
      <c r="R307" s="183"/>
      <c r="S307" s="183"/>
      <c r="T307" s="183"/>
      <c r="U307" s="183"/>
      <c r="V307" s="183"/>
      <c r="W307" s="183"/>
      <c r="X307" s="183"/>
      <c r="Y307" s="183"/>
      <c r="Z307" s="183"/>
      <c r="AA307" s="183"/>
      <c r="AB307" s="183"/>
      <c r="AC307" s="183"/>
    </row>
    <row r="308" spans="1:29" ht="15">
      <c r="A308" s="1040"/>
      <c r="B308" s="183"/>
      <c r="C308" s="183"/>
      <c r="D308" s="183"/>
      <c r="E308" s="183"/>
      <c r="F308" s="183"/>
      <c r="G308" s="183"/>
      <c r="H308" s="183"/>
      <c r="I308" s="183"/>
      <c r="J308" s="183"/>
      <c r="K308" s="183"/>
      <c r="L308" s="183"/>
      <c r="M308" s="183"/>
      <c r="N308" s="183"/>
      <c r="O308" s="183"/>
      <c r="P308" s="183"/>
      <c r="Q308" s="183"/>
      <c r="R308" s="183"/>
      <c r="S308" s="183"/>
      <c r="T308" s="183"/>
      <c r="U308" s="183"/>
      <c r="V308" s="183"/>
      <c r="W308" s="183"/>
      <c r="X308" s="183"/>
      <c r="Y308" s="183"/>
      <c r="Z308" s="183"/>
      <c r="AA308" s="183"/>
      <c r="AB308" s="183"/>
      <c r="AC308" s="183"/>
    </row>
    <row r="309" spans="1:29" ht="15">
      <c r="A309" s="1040"/>
      <c r="B309" s="183"/>
      <c r="C309" s="183"/>
      <c r="D309" s="183"/>
      <c r="E309" s="183"/>
      <c r="F309" s="183"/>
      <c r="G309" s="183"/>
      <c r="H309" s="183"/>
      <c r="I309" s="183"/>
      <c r="J309" s="183"/>
      <c r="K309" s="183"/>
      <c r="L309" s="183"/>
      <c r="M309" s="183"/>
      <c r="N309" s="183"/>
      <c r="O309" s="183"/>
      <c r="P309" s="183"/>
      <c r="Q309" s="183"/>
      <c r="R309" s="183"/>
      <c r="S309" s="183"/>
      <c r="T309" s="183"/>
      <c r="U309" s="183"/>
      <c r="V309" s="183"/>
      <c r="W309" s="183"/>
      <c r="X309" s="183"/>
      <c r="Y309" s="183"/>
      <c r="Z309" s="183"/>
      <c r="AA309" s="183"/>
      <c r="AB309" s="183"/>
      <c r="AC309" s="183"/>
    </row>
    <row r="310" spans="1:29" ht="15">
      <c r="A310" s="1040"/>
      <c r="B310" s="183"/>
      <c r="C310" s="183"/>
      <c r="D310" s="183"/>
      <c r="E310" s="183"/>
      <c r="F310" s="183"/>
      <c r="G310" s="183"/>
      <c r="H310" s="183"/>
      <c r="I310" s="183"/>
      <c r="J310" s="183"/>
      <c r="K310" s="183"/>
      <c r="L310" s="183"/>
      <c r="M310" s="183"/>
      <c r="N310" s="183"/>
      <c r="O310" s="183"/>
      <c r="P310" s="183"/>
      <c r="Q310" s="183"/>
      <c r="R310" s="183"/>
      <c r="S310" s="183"/>
      <c r="T310" s="183"/>
      <c r="U310" s="183"/>
      <c r="V310" s="183"/>
      <c r="W310" s="183"/>
      <c r="X310" s="183"/>
      <c r="Y310" s="183"/>
      <c r="Z310" s="183"/>
      <c r="AA310" s="183"/>
      <c r="AB310" s="183"/>
      <c r="AC310" s="183"/>
    </row>
    <row r="311" spans="1:29" ht="15">
      <c r="A311" s="1040"/>
      <c r="B311" s="183"/>
      <c r="C311" s="183"/>
      <c r="D311" s="183"/>
      <c r="E311" s="183"/>
      <c r="F311" s="183"/>
      <c r="G311" s="183"/>
      <c r="H311" s="183"/>
      <c r="I311" s="183"/>
      <c r="J311" s="183"/>
      <c r="K311" s="183"/>
      <c r="L311" s="183"/>
      <c r="M311" s="183"/>
      <c r="N311" s="183"/>
      <c r="O311" s="183"/>
      <c r="P311" s="183"/>
      <c r="Q311" s="183"/>
      <c r="R311" s="183"/>
      <c r="S311" s="183"/>
      <c r="T311" s="183"/>
      <c r="U311" s="183"/>
      <c r="V311" s="183"/>
      <c r="W311" s="183"/>
      <c r="X311" s="183"/>
      <c r="Y311" s="183"/>
      <c r="Z311" s="183"/>
      <c r="AA311" s="183"/>
      <c r="AB311" s="183"/>
      <c r="AC311" s="183"/>
    </row>
    <row r="312" spans="1:29" ht="15">
      <c r="A312" s="1040"/>
      <c r="B312" s="183"/>
      <c r="C312" s="183"/>
      <c r="D312" s="183"/>
      <c r="E312" s="183"/>
      <c r="F312" s="183"/>
      <c r="G312" s="183"/>
      <c r="H312" s="183"/>
      <c r="I312" s="183"/>
      <c r="J312" s="183"/>
      <c r="K312" s="183"/>
      <c r="L312" s="183"/>
      <c r="M312" s="183"/>
      <c r="N312" s="183"/>
      <c r="O312" s="183"/>
      <c r="P312" s="183"/>
      <c r="Q312" s="183"/>
      <c r="R312" s="183"/>
      <c r="S312" s="183"/>
      <c r="T312" s="183"/>
      <c r="U312" s="183"/>
      <c r="V312" s="183"/>
      <c r="W312" s="183"/>
      <c r="X312" s="183"/>
      <c r="Y312" s="183"/>
      <c r="Z312" s="183"/>
      <c r="AA312" s="183"/>
      <c r="AB312" s="183"/>
      <c r="AC312" s="183"/>
    </row>
    <row r="313" spans="1:29" ht="15">
      <c r="A313" s="1040"/>
      <c r="B313" s="183"/>
      <c r="C313" s="183"/>
      <c r="D313" s="183"/>
      <c r="E313" s="183"/>
      <c r="F313" s="183"/>
      <c r="G313" s="183"/>
      <c r="H313" s="183"/>
      <c r="I313" s="183"/>
      <c r="J313" s="183"/>
      <c r="K313" s="183"/>
      <c r="L313" s="183"/>
      <c r="M313" s="183"/>
      <c r="N313" s="183"/>
      <c r="O313" s="183"/>
      <c r="P313" s="183"/>
      <c r="Q313" s="183"/>
      <c r="R313" s="183"/>
      <c r="S313" s="183"/>
      <c r="T313" s="183"/>
      <c r="U313" s="183"/>
      <c r="V313" s="183"/>
      <c r="W313" s="183"/>
      <c r="X313" s="183"/>
      <c r="Y313" s="183"/>
      <c r="Z313" s="183"/>
      <c r="AA313" s="183"/>
      <c r="AB313" s="183"/>
      <c r="AC313" s="183"/>
    </row>
    <row r="314" spans="1:29" ht="15">
      <c r="A314" s="1040"/>
      <c r="B314" s="183"/>
      <c r="C314" s="183"/>
      <c r="D314" s="183"/>
      <c r="E314" s="183"/>
      <c r="F314" s="183"/>
      <c r="G314" s="183"/>
      <c r="H314" s="183"/>
      <c r="I314" s="183"/>
      <c r="J314" s="183"/>
      <c r="K314" s="183"/>
      <c r="L314" s="183"/>
      <c r="M314" s="183"/>
      <c r="N314" s="183"/>
      <c r="O314" s="183"/>
      <c r="P314" s="183"/>
      <c r="Q314" s="183"/>
      <c r="R314" s="183"/>
      <c r="S314" s="183"/>
      <c r="T314" s="183"/>
      <c r="U314" s="183"/>
      <c r="V314" s="183"/>
      <c r="W314" s="183"/>
      <c r="X314" s="183"/>
      <c r="Y314" s="183"/>
      <c r="Z314" s="183"/>
      <c r="AA314" s="183"/>
      <c r="AB314" s="183"/>
      <c r="AC314" s="183"/>
    </row>
    <row r="315" spans="1:29" ht="15">
      <c r="A315" s="1040"/>
      <c r="B315" s="183"/>
      <c r="C315" s="183"/>
      <c r="D315" s="183"/>
      <c r="E315" s="183"/>
      <c r="F315" s="183"/>
      <c r="G315" s="183"/>
      <c r="H315" s="183"/>
      <c r="I315" s="183"/>
      <c r="J315" s="183"/>
      <c r="K315" s="183"/>
      <c r="L315" s="183"/>
      <c r="M315" s="183"/>
      <c r="N315" s="183"/>
      <c r="O315" s="183"/>
      <c r="P315" s="183"/>
      <c r="Q315" s="183"/>
      <c r="R315" s="183"/>
      <c r="S315" s="183"/>
      <c r="T315" s="183"/>
      <c r="U315" s="183"/>
      <c r="V315" s="183"/>
      <c r="W315" s="183"/>
      <c r="X315" s="183"/>
      <c r="Y315" s="183"/>
      <c r="Z315" s="183"/>
      <c r="AA315" s="183"/>
      <c r="AB315" s="183"/>
      <c r="AC315" s="183"/>
    </row>
    <row r="316" spans="1:29" ht="15">
      <c r="A316" s="1040"/>
      <c r="B316" s="183"/>
      <c r="C316" s="183"/>
      <c r="D316" s="183"/>
      <c r="E316" s="183"/>
      <c r="F316" s="183"/>
      <c r="G316" s="183"/>
      <c r="H316" s="183"/>
      <c r="I316" s="183"/>
      <c r="J316" s="183"/>
      <c r="K316" s="183"/>
      <c r="L316" s="183"/>
      <c r="M316" s="183"/>
      <c r="N316" s="183"/>
      <c r="O316" s="183"/>
      <c r="P316" s="183"/>
      <c r="Q316" s="183"/>
      <c r="R316" s="183"/>
      <c r="S316" s="183"/>
      <c r="T316" s="183"/>
      <c r="U316" s="183"/>
      <c r="V316" s="183"/>
      <c r="W316" s="183"/>
      <c r="X316" s="183"/>
      <c r="Y316" s="183"/>
      <c r="Z316" s="183"/>
      <c r="AA316" s="183"/>
      <c r="AB316" s="183"/>
      <c r="AC316" s="183"/>
    </row>
    <row r="317" spans="1:29" ht="15">
      <c r="A317" s="1040"/>
      <c r="B317" s="183"/>
      <c r="C317" s="183"/>
      <c r="D317" s="183"/>
      <c r="E317" s="183"/>
      <c r="F317" s="183"/>
      <c r="G317" s="183"/>
      <c r="H317" s="183"/>
      <c r="I317" s="183"/>
      <c r="J317" s="183"/>
      <c r="K317" s="183"/>
      <c r="L317" s="183"/>
      <c r="M317" s="183"/>
      <c r="N317" s="183"/>
      <c r="O317" s="183"/>
      <c r="P317" s="183"/>
      <c r="Q317" s="183"/>
      <c r="R317" s="183"/>
      <c r="S317" s="183"/>
      <c r="T317" s="183"/>
      <c r="U317" s="183"/>
      <c r="V317" s="183"/>
      <c r="W317" s="183"/>
      <c r="X317" s="183"/>
      <c r="Y317" s="183"/>
      <c r="Z317" s="183"/>
      <c r="AA317" s="183"/>
      <c r="AB317" s="183"/>
      <c r="AC317" s="183"/>
    </row>
    <row r="318" spans="1:29" ht="15">
      <c r="A318" s="1040"/>
      <c r="B318" s="183"/>
      <c r="C318" s="183"/>
      <c r="D318" s="183"/>
      <c r="E318" s="183"/>
      <c r="F318" s="183"/>
      <c r="G318" s="183"/>
      <c r="H318" s="183"/>
      <c r="I318" s="183"/>
      <c r="J318" s="183"/>
      <c r="K318" s="183"/>
      <c r="L318" s="183"/>
      <c r="M318" s="183"/>
      <c r="N318" s="183"/>
      <c r="O318" s="183"/>
      <c r="P318" s="183"/>
      <c r="Q318" s="183"/>
      <c r="R318" s="183"/>
      <c r="S318" s="183"/>
      <c r="T318" s="183"/>
      <c r="U318" s="183"/>
      <c r="V318" s="183"/>
      <c r="W318" s="183"/>
      <c r="X318" s="183"/>
      <c r="Y318" s="183"/>
      <c r="Z318" s="183"/>
      <c r="AA318" s="183"/>
      <c r="AB318" s="183"/>
      <c r="AC318" s="183"/>
    </row>
    <row r="319" spans="1:29" ht="15">
      <c r="A319" s="1040"/>
      <c r="B319" s="183"/>
      <c r="C319" s="183"/>
      <c r="D319" s="183"/>
      <c r="E319" s="183"/>
      <c r="F319" s="183"/>
      <c r="G319" s="183"/>
      <c r="H319" s="183"/>
      <c r="I319" s="183"/>
      <c r="J319" s="183"/>
      <c r="K319" s="183"/>
      <c r="L319" s="183"/>
      <c r="M319" s="183"/>
      <c r="N319" s="183"/>
      <c r="O319" s="183"/>
      <c r="P319" s="183"/>
      <c r="Q319" s="183"/>
      <c r="R319" s="183"/>
      <c r="S319" s="183"/>
      <c r="T319" s="183"/>
      <c r="U319" s="183"/>
      <c r="V319" s="183"/>
      <c r="W319" s="183"/>
      <c r="X319" s="183"/>
      <c r="Y319" s="183"/>
      <c r="Z319" s="183"/>
      <c r="AA319" s="183"/>
      <c r="AB319" s="183"/>
      <c r="AC319" s="183"/>
    </row>
    <row r="320" spans="1:29" ht="15">
      <c r="A320" s="1040"/>
      <c r="B320" s="183"/>
      <c r="C320" s="183"/>
      <c r="D320" s="183"/>
      <c r="E320" s="183"/>
      <c r="F320" s="183"/>
      <c r="G320" s="183"/>
      <c r="H320" s="183"/>
      <c r="I320" s="183"/>
      <c r="J320" s="183"/>
      <c r="K320" s="183"/>
      <c r="L320" s="183"/>
      <c r="M320" s="183"/>
      <c r="N320" s="183"/>
      <c r="O320" s="183"/>
      <c r="P320" s="183"/>
      <c r="Q320" s="183"/>
      <c r="R320" s="183"/>
      <c r="S320" s="183"/>
      <c r="T320" s="183"/>
      <c r="U320" s="183"/>
      <c r="V320" s="183"/>
      <c r="W320" s="183"/>
      <c r="X320" s="183"/>
      <c r="Y320" s="183"/>
      <c r="Z320" s="183"/>
      <c r="AA320" s="183"/>
      <c r="AB320" s="183"/>
      <c r="AC320" s="183"/>
    </row>
    <row r="321" spans="1:29" ht="15">
      <c r="A321" s="1040"/>
      <c r="B321" s="183"/>
      <c r="C321" s="183"/>
      <c r="D321" s="183"/>
      <c r="E321" s="183"/>
      <c r="F321" s="183"/>
      <c r="G321" s="183"/>
      <c r="H321" s="183"/>
      <c r="I321" s="183"/>
      <c r="J321" s="183"/>
      <c r="K321" s="183"/>
      <c r="L321" s="183"/>
      <c r="M321" s="183"/>
      <c r="N321" s="183"/>
      <c r="O321" s="183"/>
      <c r="P321" s="183"/>
      <c r="Q321" s="183"/>
      <c r="R321" s="183"/>
      <c r="S321" s="183"/>
      <c r="T321" s="183"/>
      <c r="U321" s="183"/>
      <c r="V321" s="183"/>
      <c r="W321" s="183"/>
      <c r="X321" s="183"/>
      <c r="Y321" s="183"/>
      <c r="Z321" s="183"/>
      <c r="AA321" s="183"/>
      <c r="AB321" s="183"/>
      <c r="AC321" s="183"/>
    </row>
    <row r="322" spans="1:29" ht="15">
      <c r="A322" s="1040"/>
      <c r="B322" s="183"/>
      <c r="C322" s="183"/>
      <c r="D322" s="183"/>
      <c r="E322" s="183"/>
      <c r="F322" s="183"/>
      <c r="G322" s="183"/>
      <c r="H322" s="183"/>
      <c r="I322" s="183"/>
      <c r="J322" s="183"/>
      <c r="K322" s="183"/>
      <c r="L322" s="183"/>
      <c r="M322" s="183"/>
      <c r="N322" s="183"/>
      <c r="O322" s="183"/>
      <c r="P322" s="183"/>
      <c r="Q322" s="183"/>
      <c r="R322" s="183"/>
      <c r="S322" s="183"/>
      <c r="T322" s="183"/>
      <c r="U322" s="183"/>
      <c r="V322" s="183"/>
      <c r="W322" s="183"/>
      <c r="X322" s="183"/>
      <c r="Y322" s="183"/>
      <c r="Z322" s="183"/>
      <c r="AA322" s="183"/>
      <c r="AB322" s="183"/>
      <c r="AC322" s="183"/>
    </row>
    <row r="323" spans="1:29" ht="15">
      <c r="A323" s="1040"/>
      <c r="B323" s="183"/>
      <c r="C323" s="183"/>
      <c r="D323" s="183"/>
      <c r="E323" s="183"/>
      <c r="F323" s="183"/>
      <c r="G323" s="183"/>
      <c r="H323" s="183"/>
      <c r="I323" s="183"/>
      <c r="J323" s="183"/>
      <c r="K323" s="183"/>
      <c r="L323" s="183"/>
      <c r="M323" s="183"/>
      <c r="N323" s="183"/>
      <c r="O323" s="183"/>
      <c r="P323" s="183"/>
      <c r="Q323" s="183"/>
      <c r="R323" s="183"/>
      <c r="S323" s="183"/>
      <c r="T323" s="183"/>
      <c r="U323" s="183"/>
      <c r="V323" s="183"/>
      <c r="W323" s="183"/>
      <c r="X323" s="183"/>
      <c r="Y323" s="183"/>
      <c r="Z323" s="183"/>
      <c r="AA323" s="183"/>
      <c r="AB323" s="183"/>
      <c r="AC323" s="183"/>
    </row>
    <row r="324" spans="1:29" ht="15">
      <c r="A324" s="1040"/>
      <c r="B324" s="183"/>
      <c r="C324" s="183"/>
      <c r="D324" s="183"/>
      <c r="E324" s="183"/>
      <c r="F324" s="183"/>
      <c r="G324" s="183"/>
      <c r="H324" s="183"/>
      <c r="I324" s="183"/>
      <c r="J324" s="183"/>
      <c r="K324" s="183"/>
      <c r="L324" s="183"/>
      <c r="M324" s="183"/>
      <c r="N324" s="183"/>
      <c r="O324" s="183"/>
      <c r="P324" s="183"/>
      <c r="Q324" s="183"/>
      <c r="R324" s="183"/>
      <c r="S324" s="183"/>
      <c r="T324" s="183"/>
      <c r="U324" s="183"/>
      <c r="V324" s="183"/>
      <c r="W324" s="183"/>
      <c r="X324" s="183"/>
      <c r="Y324" s="183"/>
      <c r="Z324" s="183"/>
      <c r="AA324" s="183"/>
      <c r="AB324" s="183"/>
      <c r="AC324" s="183"/>
    </row>
    <row r="325" spans="1:29" ht="15">
      <c r="A325" s="1040"/>
      <c r="B325" s="183"/>
      <c r="C325" s="183"/>
      <c r="D325" s="183"/>
      <c r="E325" s="183"/>
      <c r="F325" s="183"/>
      <c r="G325" s="183"/>
      <c r="H325" s="183"/>
      <c r="I325" s="183"/>
      <c r="J325" s="183"/>
      <c r="K325" s="183"/>
      <c r="L325" s="183"/>
      <c r="M325" s="183"/>
      <c r="N325" s="183"/>
      <c r="O325" s="183"/>
      <c r="P325" s="183"/>
      <c r="Q325" s="183"/>
      <c r="R325" s="183"/>
      <c r="S325" s="183"/>
      <c r="T325" s="183"/>
      <c r="U325" s="183"/>
      <c r="V325" s="183"/>
      <c r="W325" s="183"/>
      <c r="X325" s="183"/>
      <c r="Y325" s="183"/>
      <c r="Z325" s="183"/>
      <c r="AA325" s="183"/>
      <c r="AB325" s="183"/>
      <c r="AC325" s="183"/>
    </row>
    <row r="326" spans="1:29" ht="15">
      <c r="A326" s="1040"/>
      <c r="B326" s="183"/>
      <c r="C326" s="183"/>
      <c r="D326" s="183"/>
      <c r="E326" s="183"/>
      <c r="F326" s="183"/>
      <c r="G326" s="183"/>
      <c r="H326" s="183"/>
      <c r="I326" s="183"/>
      <c r="J326" s="183"/>
      <c r="K326" s="183"/>
      <c r="L326" s="183"/>
      <c r="M326" s="183"/>
      <c r="N326" s="183"/>
      <c r="O326" s="183"/>
      <c r="P326" s="183"/>
      <c r="Q326" s="183"/>
      <c r="R326" s="183"/>
      <c r="S326" s="183"/>
      <c r="T326" s="183"/>
      <c r="U326" s="183"/>
      <c r="V326" s="183"/>
      <c r="W326" s="183"/>
      <c r="X326" s="183"/>
      <c r="Y326" s="183"/>
      <c r="Z326" s="183"/>
      <c r="AA326" s="183"/>
      <c r="AB326" s="183"/>
      <c r="AC326" s="183"/>
    </row>
    <row r="327" spans="1:29" ht="15">
      <c r="A327" s="1040"/>
      <c r="B327" s="183"/>
      <c r="C327" s="183"/>
      <c r="D327" s="183"/>
      <c r="E327" s="183"/>
      <c r="F327" s="183"/>
      <c r="G327" s="183"/>
      <c r="H327" s="183"/>
      <c r="I327" s="183"/>
      <c r="J327" s="183"/>
      <c r="K327" s="183"/>
      <c r="L327" s="183"/>
      <c r="M327" s="183"/>
      <c r="N327" s="183"/>
      <c r="O327" s="183"/>
      <c r="P327" s="183"/>
      <c r="Q327" s="183"/>
      <c r="R327" s="183"/>
      <c r="S327" s="183"/>
      <c r="T327" s="183"/>
      <c r="U327" s="183"/>
      <c r="V327" s="183"/>
      <c r="W327" s="183"/>
      <c r="X327" s="183"/>
      <c r="Y327" s="183"/>
      <c r="Z327" s="183"/>
      <c r="AA327" s="183"/>
      <c r="AB327" s="183"/>
      <c r="AC327" s="183"/>
    </row>
    <row r="328" spans="1:29" ht="15">
      <c r="A328" s="1040"/>
      <c r="B328" s="183"/>
      <c r="C328" s="183"/>
      <c r="D328" s="183"/>
      <c r="E328" s="183"/>
      <c r="F328" s="183"/>
      <c r="G328" s="183"/>
      <c r="H328" s="183"/>
      <c r="I328" s="183"/>
      <c r="J328" s="183"/>
      <c r="K328" s="183"/>
      <c r="L328" s="183"/>
      <c r="M328" s="183"/>
      <c r="N328" s="183"/>
      <c r="O328" s="183"/>
      <c r="P328" s="183"/>
      <c r="Q328" s="183"/>
      <c r="R328" s="183"/>
      <c r="S328" s="183"/>
      <c r="T328" s="183"/>
      <c r="U328" s="183"/>
      <c r="V328" s="183"/>
      <c r="W328" s="183"/>
      <c r="X328" s="183"/>
      <c r="Y328" s="183"/>
      <c r="Z328" s="183"/>
      <c r="AA328" s="183"/>
      <c r="AB328" s="183"/>
      <c r="AC328" s="183"/>
    </row>
    <row r="329" spans="1:29" ht="15">
      <c r="A329" s="1040"/>
      <c r="B329" s="183"/>
      <c r="C329" s="183"/>
      <c r="D329" s="183"/>
      <c r="E329" s="183"/>
      <c r="F329" s="183"/>
      <c r="G329" s="183"/>
      <c r="H329" s="183"/>
      <c r="I329" s="183"/>
      <c r="J329" s="183"/>
      <c r="K329" s="183"/>
      <c r="L329" s="183"/>
      <c r="M329" s="183"/>
      <c r="N329" s="183"/>
      <c r="O329" s="183"/>
      <c r="P329" s="183"/>
      <c r="Q329" s="183"/>
      <c r="R329" s="183"/>
      <c r="S329" s="183"/>
      <c r="T329" s="183"/>
      <c r="U329" s="183"/>
      <c r="V329" s="183"/>
      <c r="W329" s="183"/>
      <c r="X329" s="183"/>
      <c r="Y329" s="183"/>
      <c r="Z329" s="183"/>
      <c r="AA329" s="183"/>
      <c r="AB329" s="183"/>
      <c r="AC329" s="183"/>
    </row>
    <row r="330" spans="1:29" ht="15">
      <c r="A330" s="1040"/>
      <c r="B330" s="183"/>
      <c r="C330" s="183"/>
      <c r="D330" s="183"/>
      <c r="E330" s="183"/>
      <c r="F330" s="183"/>
      <c r="G330" s="183"/>
      <c r="H330" s="183"/>
      <c r="I330" s="183"/>
      <c r="J330" s="183"/>
      <c r="K330" s="183"/>
      <c r="L330" s="183"/>
      <c r="M330" s="183"/>
      <c r="N330" s="183"/>
      <c r="O330" s="183"/>
      <c r="P330" s="183"/>
      <c r="Q330" s="183"/>
      <c r="R330" s="183"/>
      <c r="S330" s="183"/>
      <c r="T330" s="183"/>
      <c r="U330" s="183"/>
      <c r="V330" s="183"/>
      <c r="W330" s="183"/>
      <c r="X330" s="183"/>
      <c r="Y330" s="183"/>
      <c r="Z330" s="183"/>
      <c r="AA330" s="183"/>
      <c r="AB330" s="183"/>
      <c r="AC330" s="183"/>
    </row>
    <row r="331" spans="1:29" ht="15">
      <c r="A331" s="1040"/>
      <c r="B331" s="183"/>
      <c r="C331" s="183"/>
      <c r="D331" s="183"/>
      <c r="E331" s="183"/>
      <c r="F331" s="183"/>
      <c r="G331" s="183"/>
      <c r="H331" s="183"/>
      <c r="I331" s="183"/>
      <c r="J331" s="183"/>
      <c r="K331" s="183"/>
      <c r="L331" s="183"/>
      <c r="M331" s="183"/>
      <c r="N331" s="183"/>
      <c r="O331" s="183"/>
      <c r="P331" s="183"/>
      <c r="Q331" s="183"/>
      <c r="R331" s="183"/>
      <c r="S331" s="183"/>
      <c r="T331" s="183"/>
      <c r="U331" s="183"/>
      <c r="V331" s="183"/>
      <c r="W331" s="183"/>
      <c r="X331" s="183"/>
      <c r="Y331" s="183"/>
      <c r="Z331" s="183"/>
      <c r="AA331" s="183"/>
      <c r="AB331" s="183"/>
      <c r="AC331" s="183"/>
    </row>
    <row r="332" spans="1:29" ht="15">
      <c r="A332" s="1040"/>
      <c r="B332" s="183"/>
      <c r="C332" s="183"/>
      <c r="D332" s="183"/>
      <c r="E332" s="183"/>
      <c r="F332" s="183"/>
      <c r="G332" s="183"/>
      <c r="H332" s="183"/>
      <c r="I332" s="183"/>
      <c r="J332" s="183"/>
      <c r="K332" s="183"/>
      <c r="L332" s="183"/>
      <c r="M332" s="183"/>
      <c r="N332" s="183"/>
      <c r="O332" s="183"/>
      <c r="P332" s="183"/>
      <c r="Q332" s="183"/>
      <c r="R332" s="183"/>
      <c r="S332" s="183"/>
      <c r="T332" s="183"/>
      <c r="U332" s="183"/>
      <c r="V332" s="183"/>
      <c r="W332" s="183"/>
      <c r="X332" s="183"/>
      <c r="Y332" s="183"/>
      <c r="Z332" s="183"/>
      <c r="AA332" s="183"/>
      <c r="AB332" s="183"/>
      <c r="AC332" s="183"/>
    </row>
    <row r="333" spans="1:29" ht="15">
      <c r="A333" s="1040"/>
      <c r="B333" s="183"/>
      <c r="C333" s="183"/>
      <c r="D333" s="183"/>
      <c r="E333" s="183"/>
      <c r="F333" s="183"/>
      <c r="G333" s="183"/>
      <c r="H333" s="183"/>
      <c r="I333" s="183"/>
      <c r="J333" s="183"/>
      <c r="K333" s="183"/>
      <c r="L333" s="183"/>
      <c r="M333" s="183"/>
      <c r="N333" s="183"/>
      <c r="O333" s="183"/>
      <c r="P333" s="183"/>
      <c r="Q333" s="183"/>
      <c r="R333" s="183"/>
      <c r="S333" s="183"/>
      <c r="T333" s="183"/>
      <c r="U333" s="183"/>
      <c r="V333" s="183"/>
      <c r="W333" s="183"/>
      <c r="X333" s="183"/>
      <c r="Y333" s="183"/>
      <c r="Z333" s="183"/>
      <c r="AA333" s="183"/>
      <c r="AB333" s="183"/>
      <c r="AC333" s="183"/>
    </row>
    <row r="334" spans="1:29" ht="15">
      <c r="A334" s="1040"/>
      <c r="B334" s="183"/>
      <c r="C334" s="183"/>
      <c r="D334" s="183"/>
      <c r="E334" s="183"/>
      <c r="F334" s="183"/>
      <c r="G334" s="183"/>
      <c r="H334" s="183"/>
      <c r="I334" s="183"/>
      <c r="J334" s="183"/>
      <c r="K334" s="183"/>
      <c r="L334" s="183"/>
      <c r="M334" s="183"/>
      <c r="N334" s="183"/>
      <c r="O334" s="183"/>
      <c r="P334" s="183"/>
      <c r="Q334" s="183"/>
      <c r="R334" s="183"/>
      <c r="S334" s="183"/>
      <c r="T334" s="183"/>
      <c r="U334" s="183"/>
      <c r="V334" s="183"/>
      <c r="W334" s="183"/>
      <c r="X334" s="183"/>
      <c r="Y334" s="183"/>
      <c r="Z334" s="183"/>
      <c r="AA334" s="183"/>
      <c r="AB334" s="183"/>
      <c r="AC334" s="183"/>
    </row>
    <row r="335" spans="1:29" ht="15">
      <c r="A335" s="1040"/>
      <c r="B335" s="183"/>
      <c r="C335" s="183"/>
      <c r="D335" s="183"/>
      <c r="E335" s="183"/>
      <c r="F335" s="183"/>
      <c r="G335" s="183"/>
      <c r="H335" s="183"/>
      <c r="I335" s="183"/>
      <c r="J335" s="183"/>
      <c r="K335" s="183"/>
      <c r="L335" s="183"/>
      <c r="M335" s="183"/>
      <c r="N335" s="183"/>
      <c r="O335" s="183"/>
      <c r="P335" s="183"/>
      <c r="Q335" s="183"/>
      <c r="R335" s="183"/>
      <c r="S335" s="183"/>
      <c r="T335" s="183"/>
      <c r="U335" s="183"/>
      <c r="V335" s="183"/>
      <c r="W335" s="183"/>
      <c r="X335" s="183"/>
      <c r="Y335" s="183"/>
      <c r="Z335" s="183"/>
      <c r="AA335" s="183"/>
      <c r="AB335" s="183"/>
      <c r="AC335" s="183"/>
    </row>
    <row r="336" spans="1:29" ht="15">
      <c r="A336" s="1040"/>
      <c r="B336" s="183"/>
      <c r="C336" s="183"/>
      <c r="D336" s="183"/>
      <c r="E336" s="183"/>
      <c r="F336" s="183"/>
      <c r="G336" s="183"/>
      <c r="H336" s="183"/>
      <c r="I336" s="183"/>
      <c r="J336" s="183"/>
      <c r="K336" s="183"/>
      <c r="L336" s="183"/>
      <c r="M336" s="183"/>
      <c r="N336" s="183"/>
      <c r="O336" s="183"/>
      <c r="P336" s="183"/>
      <c r="Q336" s="183"/>
      <c r="R336" s="183"/>
      <c r="S336" s="183"/>
      <c r="T336" s="183"/>
      <c r="U336" s="183"/>
      <c r="V336" s="183"/>
      <c r="W336" s="183"/>
      <c r="X336" s="183"/>
      <c r="Y336" s="183"/>
      <c r="Z336" s="183"/>
      <c r="AA336" s="183"/>
      <c r="AB336" s="183"/>
      <c r="AC336" s="183"/>
    </row>
    <row r="337" spans="1:29" ht="15">
      <c r="A337" s="1040"/>
      <c r="B337" s="183"/>
      <c r="C337" s="183"/>
      <c r="D337" s="183"/>
      <c r="E337" s="183"/>
      <c r="F337" s="183"/>
      <c r="G337" s="183"/>
      <c r="H337" s="183"/>
      <c r="I337" s="183"/>
      <c r="J337" s="183"/>
      <c r="K337" s="183"/>
      <c r="L337" s="183"/>
      <c r="M337" s="183"/>
      <c r="N337" s="183"/>
      <c r="O337" s="183"/>
      <c r="P337" s="183"/>
      <c r="Q337" s="183"/>
      <c r="R337" s="183"/>
      <c r="S337" s="183"/>
      <c r="T337" s="183"/>
      <c r="U337" s="183"/>
      <c r="V337" s="183"/>
      <c r="W337" s="183"/>
      <c r="X337" s="183"/>
      <c r="Y337" s="183"/>
      <c r="Z337" s="183"/>
      <c r="AA337" s="183"/>
      <c r="AB337" s="183"/>
      <c r="AC337" s="183"/>
    </row>
    <row r="338" spans="1:29" ht="15">
      <c r="A338" s="1040"/>
      <c r="B338" s="183"/>
      <c r="C338" s="183"/>
      <c r="D338" s="183"/>
      <c r="E338" s="183"/>
      <c r="F338" s="183"/>
      <c r="G338" s="183"/>
      <c r="H338" s="183"/>
      <c r="I338" s="183"/>
      <c r="J338" s="183"/>
      <c r="K338" s="183"/>
      <c r="L338" s="183"/>
      <c r="M338" s="183"/>
      <c r="N338" s="183"/>
      <c r="O338" s="183"/>
      <c r="P338" s="183"/>
      <c r="Q338" s="183"/>
      <c r="R338" s="183"/>
      <c r="S338" s="183"/>
      <c r="T338" s="183"/>
      <c r="U338" s="183"/>
      <c r="V338" s="183"/>
      <c r="W338" s="183"/>
      <c r="X338" s="183"/>
      <c r="Y338" s="183"/>
      <c r="Z338" s="183"/>
      <c r="AA338" s="183"/>
      <c r="AB338" s="183"/>
      <c r="AC338" s="183"/>
    </row>
    <row r="339" spans="1:29" ht="15">
      <c r="A339" s="1040"/>
      <c r="B339" s="183"/>
      <c r="C339" s="183"/>
      <c r="D339" s="183"/>
      <c r="E339" s="183"/>
      <c r="F339" s="183"/>
      <c r="G339" s="183"/>
      <c r="H339" s="183"/>
      <c r="I339" s="183"/>
      <c r="J339" s="183"/>
      <c r="K339" s="183"/>
      <c r="L339" s="183"/>
      <c r="M339" s="183"/>
      <c r="N339" s="183"/>
      <c r="O339" s="183"/>
      <c r="P339" s="183"/>
      <c r="Q339" s="183"/>
      <c r="R339" s="183"/>
      <c r="S339" s="183"/>
      <c r="T339" s="183"/>
      <c r="U339" s="183"/>
      <c r="V339" s="183"/>
      <c r="W339" s="183"/>
      <c r="X339" s="183"/>
      <c r="Y339" s="183"/>
      <c r="Z339" s="183"/>
      <c r="AA339" s="183"/>
      <c r="AB339" s="183"/>
      <c r="AC339" s="183"/>
    </row>
    <row r="340" spans="1:29" ht="15">
      <c r="A340" s="1040"/>
      <c r="B340" s="183"/>
      <c r="C340" s="183"/>
      <c r="D340" s="183"/>
      <c r="E340" s="183"/>
      <c r="F340" s="183"/>
      <c r="G340" s="183"/>
      <c r="H340" s="183"/>
      <c r="I340" s="183"/>
      <c r="J340" s="183"/>
      <c r="K340" s="183"/>
      <c r="L340" s="183"/>
      <c r="M340" s="183"/>
      <c r="N340" s="183"/>
      <c r="O340" s="183"/>
      <c r="P340" s="183"/>
      <c r="Q340" s="183"/>
      <c r="R340" s="183"/>
      <c r="S340" s="183"/>
      <c r="T340" s="183"/>
      <c r="U340" s="183"/>
      <c r="V340" s="183"/>
      <c r="W340" s="183"/>
      <c r="X340" s="183"/>
      <c r="Y340" s="183"/>
      <c r="Z340" s="183"/>
      <c r="AA340" s="183"/>
      <c r="AB340" s="183"/>
      <c r="AC340" s="183"/>
    </row>
    <row r="341" spans="1:29" ht="15">
      <c r="A341" s="1040"/>
      <c r="B341" s="183"/>
      <c r="C341" s="183"/>
      <c r="D341" s="183"/>
      <c r="E341" s="183"/>
      <c r="F341" s="183"/>
      <c r="G341" s="183"/>
      <c r="H341" s="183"/>
      <c r="I341" s="183"/>
      <c r="J341" s="183"/>
      <c r="K341" s="183"/>
      <c r="L341" s="183"/>
      <c r="M341" s="183"/>
      <c r="N341" s="183"/>
      <c r="O341" s="183"/>
      <c r="P341" s="183"/>
      <c r="Q341" s="183"/>
      <c r="R341" s="183"/>
      <c r="S341" s="183"/>
      <c r="T341" s="183"/>
      <c r="U341" s="183"/>
      <c r="V341" s="183"/>
      <c r="W341" s="183"/>
      <c r="X341" s="183"/>
      <c r="Y341" s="183"/>
      <c r="Z341" s="183"/>
      <c r="AA341" s="183"/>
      <c r="AB341" s="183"/>
      <c r="AC341" s="183"/>
    </row>
    <row r="342" spans="1:29" ht="15">
      <c r="A342" s="1040"/>
      <c r="B342" s="183"/>
      <c r="C342" s="183"/>
      <c r="D342" s="183"/>
      <c r="E342" s="183"/>
      <c r="F342" s="183"/>
      <c r="G342" s="183"/>
      <c r="H342" s="183"/>
      <c r="I342" s="183"/>
      <c r="J342" s="183"/>
      <c r="K342" s="183"/>
      <c r="L342" s="183"/>
      <c r="M342" s="183"/>
      <c r="N342" s="183"/>
      <c r="O342" s="183"/>
      <c r="P342" s="183"/>
      <c r="Q342" s="183"/>
      <c r="R342" s="183"/>
      <c r="S342" s="183"/>
      <c r="T342" s="183"/>
      <c r="U342" s="183"/>
      <c r="V342" s="183"/>
      <c r="W342" s="183"/>
      <c r="X342" s="183"/>
      <c r="Y342" s="183"/>
      <c r="Z342" s="183"/>
      <c r="AA342" s="183"/>
      <c r="AB342" s="183"/>
      <c r="AC342" s="183"/>
    </row>
    <row r="343" spans="1:29" ht="15">
      <c r="A343" s="1040"/>
      <c r="B343" s="183"/>
      <c r="C343" s="183"/>
      <c r="D343" s="183"/>
      <c r="E343" s="183"/>
      <c r="F343" s="183"/>
      <c r="G343" s="183"/>
      <c r="H343" s="183"/>
      <c r="I343" s="183"/>
      <c r="J343" s="183"/>
      <c r="K343" s="183"/>
      <c r="L343" s="183"/>
      <c r="M343" s="183"/>
      <c r="N343" s="183"/>
      <c r="O343" s="183"/>
      <c r="P343" s="183"/>
      <c r="Q343" s="183"/>
      <c r="R343" s="183"/>
      <c r="S343" s="183"/>
      <c r="T343" s="183"/>
      <c r="U343" s="183"/>
      <c r="V343" s="183"/>
      <c r="W343" s="183"/>
      <c r="X343" s="183"/>
      <c r="Y343" s="183"/>
      <c r="Z343" s="183"/>
      <c r="AA343" s="183"/>
      <c r="AB343" s="183"/>
      <c r="AC343" s="183"/>
    </row>
    <row r="344" spans="1:29" ht="15">
      <c r="A344" s="1040"/>
      <c r="B344" s="183"/>
      <c r="C344" s="183"/>
      <c r="D344" s="183"/>
      <c r="E344" s="183"/>
      <c r="F344" s="183"/>
      <c r="G344" s="183"/>
      <c r="H344" s="183"/>
      <c r="I344" s="183"/>
      <c r="J344" s="183"/>
      <c r="K344" s="183"/>
      <c r="L344" s="183"/>
      <c r="M344" s="183"/>
      <c r="N344" s="183"/>
      <c r="O344" s="183"/>
      <c r="P344" s="183"/>
      <c r="Q344" s="183"/>
      <c r="R344" s="183"/>
      <c r="S344" s="183"/>
      <c r="T344" s="183"/>
      <c r="U344" s="183"/>
      <c r="V344" s="183"/>
      <c r="W344" s="183"/>
      <c r="X344" s="183"/>
      <c r="Y344" s="183"/>
      <c r="Z344" s="183"/>
      <c r="AA344" s="183"/>
      <c r="AB344" s="183"/>
      <c r="AC344" s="183"/>
    </row>
    <row r="345" spans="1:29" ht="15">
      <c r="A345" s="1040"/>
      <c r="B345" s="183"/>
      <c r="C345" s="183"/>
      <c r="D345" s="183"/>
      <c r="E345" s="183"/>
      <c r="F345" s="183"/>
      <c r="G345" s="183"/>
      <c r="H345" s="183"/>
      <c r="I345" s="183"/>
      <c r="J345" s="183"/>
      <c r="K345" s="183"/>
      <c r="L345" s="183"/>
      <c r="M345" s="183"/>
      <c r="N345" s="183"/>
      <c r="O345" s="183"/>
      <c r="P345" s="183"/>
      <c r="Q345" s="183"/>
      <c r="R345" s="183"/>
      <c r="S345" s="183"/>
      <c r="T345" s="183"/>
      <c r="U345" s="183"/>
      <c r="V345" s="183"/>
      <c r="W345" s="183"/>
      <c r="X345" s="183"/>
      <c r="Y345" s="183"/>
      <c r="Z345" s="183"/>
      <c r="AA345" s="183"/>
      <c r="AB345" s="183"/>
      <c r="AC345" s="183"/>
    </row>
    <row r="346" spans="1:29" ht="15">
      <c r="A346" s="1040"/>
      <c r="B346" s="183"/>
      <c r="C346" s="183"/>
      <c r="D346" s="183"/>
      <c r="E346" s="183"/>
      <c r="F346" s="183"/>
      <c r="G346" s="183"/>
      <c r="H346" s="183"/>
      <c r="I346" s="183"/>
      <c r="J346" s="183"/>
      <c r="K346" s="183"/>
      <c r="L346" s="183"/>
      <c r="M346" s="183"/>
      <c r="N346" s="183"/>
      <c r="O346" s="183"/>
      <c r="P346" s="183"/>
      <c r="Q346" s="183"/>
      <c r="R346" s="183"/>
      <c r="S346" s="183"/>
      <c r="T346" s="183"/>
      <c r="U346" s="183"/>
      <c r="V346" s="183"/>
      <c r="W346" s="183"/>
      <c r="X346" s="183"/>
      <c r="Y346" s="183"/>
      <c r="Z346" s="183"/>
      <c r="AA346" s="183"/>
      <c r="AB346" s="183"/>
      <c r="AC346" s="183"/>
    </row>
    <row r="347" spans="1:29" ht="15">
      <c r="A347" s="1040"/>
      <c r="B347" s="183"/>
      <c r="C347" s="183"/>
      <c r="D347" s="183"/>
      <c r="E347" s="183"/>
      <c r="F347" s="183"/>
      <c r="G347" s="183"/>
      <c r="H347" s="183"/>
      <c r="I347" s="183"/>
      <c r="J347" s="183"/>
      <c r="K347" s="183"/>
      <c r="L347" s="183"/>
      <c r="M347" s="183"/>
      <c r="N347" s="183"/>
      <c r="O347" s="183"/>
      <c r="P347" s="183"/>
      <c r="Q347" s="183"/>
      <c r="R347" s="183"/>
      <c r="S347" s="183"/>
      <c r="T347" s="183"/>
      <c r="U347" s="183"/>
      <c r="V347" s="183"/>
      <c r="W347" s="183"/>
      <c r="X347" s="183"/>
      <c r="Y347" s="183"/>
      <c r="Z347" s="183"/>
      <c r="AA347" s="183"/>
      <c r="AB347" s="183"/>
      <c r="AC347" s="183"/>
    </row>
    <row r="348" spans="1:29" ht="15">
      <c r="A348" s="1040"/>
      <c r="B348" s="183"/>
      <c r="C348" s="183"/>
      <c r="D348" s="183"/>
      <c r="E348" s="183"/>
      <c r="F348" s="183"/>
      <c r="G348" s="183"/>
      <c r="H348" s="183"/>
      <c r="I348" s="183"/>
      <c r="J348" s="183"/>
      <c r="K348" s="183"/>
      <c r="L348" s="183"/>
      <c r="M348" s="183"/>
      <c r="N348" s="183"/>
      <c r="O348" s="183"/>
      <c r="P348" s="183"/>
      <c r="Q348" s="183"/>
      <c r="R348" s="183"/>
      <c r="S348" s="183"/>
      <c r="T348" s="183"/>
      <c r="U348" s="183"/>
      <c r="V348" s="183"/>
      <c r="W348" s="183"/>
      <c r="X348" s="183"/>
      <c r="Y348" s="183"/>
      <c r="Z348" s="183"/>
      <c r="AA348" s="183"/>
      <c r="AB348" s="183"/>
      <c r="AC348" s="183"/>
    </row>
    <row r="349" spans="1:29" ht="15">
      <c r="A349" s="1040"/>
      <c r="B349" s="183"/>
      <c r="C349" s="183"/>
      <c r="D349" s="183"/>
      <c r="E349" s="183"/>
      <c r="F349" s="183"/>
      <c r="G349" s="183"/>
      <c r="H349" s="183"/>
      <c r="I349" s="183"/>
      <c r="J349" s="183"/>
      <c r="K349" s="183"/>
      <c r="L349" s="183"/>
      <c r="M349" s="183"/>
      <c r="N349" s="183"/>
      <c r="O349" s="183"/>
      <c r="P349" s="183"/>
      <c r="Q349" s="183"/>
      <c r="R349" s="183"/>
      <c r="S349" s="183"/>
      <c r="T349" s="183"/>
      <c r="U349" s="183"/>
      <c r="V349" s="183"/>
      <c r="W349" s="183"/>
      <c r="X349" s="183"/>
      <c r="Y349" s="183"/>
      <c r="Z349" s="183"/>
      <c r="AA349" s="183"/>
      <c r="AB349" s="183"/>
      <c r="AC349" s="183"/>
    </row>
    <row r="350" spans="1:29" ht="15">
      <c r="A350" s="1040"/>
      <c r="B350" s="183"/>
      <c r="C350" s="183"/>
      <c r="D350" s="183"/>
      <c r="E350" s="183"/>
      <c r="F350" s="183"/>
      <c r="G350" s="183"/>
      <c r="H350" s="183"/>
      <c r="I350" s="183"/>
      <c r="J350" s="183"/>
      <c r="K350" s="183"/>
      <c r="L350" s="183"/>
      <c r="M350" s="183"/>
      <c r="N350" s="183"/>
      <c r="O350" s="183"/>
      <c r="P350" s="183"/>
      <c r="Q350" s="183"/>
      <c r="R350" s="183"/>
      <c r="S350" s="183"/>
      <c r="T350" s="183"/>
      <c r="U350" s="183"/>
      <c r="V350" s="183"/>
      <c r="W350" s="183"/>
      <c r="X350" s="183"/>
      <c r="Y350" s="183"/>
      <c r="Z350" s="183"/>
      <c r="AA350" s="183"/>
      <c r="AB350" s="183"/>
      <c r="AC350" s="183"/>
    </row>
    <row r="351" spans="1:29" ht="15">
      <c r="A351" s="1040"/>
      <c r="B351" s="183"/>
      <c r="C351" s="183"/>
      <c r="D351" s="183"/>
      <c r="E351" s="183"/>
      <c r="F351" s="183"/>
      <c r="G351" s="183"/>
      <c r="H351" s="183"/>
      <c r="I351" s="183"/>
      <c r="J351" s="183"/>
      <c r="K351" s="183"/>
      <c r="L351" s="183"/>
      <c r="M351" s="183"/>
      <c r="N351" s="183"/>
      <c r="O351" s="183"/>
      <c r="P351" s="183"/>
      <c r="Q351" s="183"/>
      <c r="R351" s="183"/>
      <c r="S351" s="183"/>
      <c r="T351" s="183"/>
      <c r="U351" s="183"/>
      <c r="V351" s="183"/>
      <c r="W351" s="183"/>
      <c r="X351" s="183"/>
      <c r="Y351" s="183"/>
      <c r="Z351" s="183"/>
      <c r="AA351" s="183"/>
      <c r="AB351" s="183"/>
      <c r="AC351" s="183"/>
    </row>
    <row r="352" spans="1:29" ht="15">
      <c r="A352" s="1040"/>
      <c r="B352" s="183"/>
      <c r="C352" s="183"/>
      <c r="D352" s="183"/>
      <c r="E352" s="183"/>
      <c r="F352" s="183"/>
      <c r="G352" s="183"/>
      <c r="H352" s="183"/>
      <c r="I352" s="183"/>
      <c r="J352" s="183"/>
      <c r="K352" s="183"/>
      <c r="L352" s="183"/>
      <c r="M352" s="183"/>
      <c r="N352" s="183"/>
      <c r="O352" s="183"/>
      <c r="P352" s="183"/>
      <c r="Q352" s="183"/>
      <c r="R352" s="183"/>
      <c r="S352" s="183"/>
      <c r="T352" s="183"/>
      <c r="U352" s="183"/>
      <c r="V352" s="183"/>
      <c r="W352" s="183"/>
      <c r="X352" s="183"/>
      <c r="Y352" s="183"/>
      <c r="Z352" s="183"/>
      <c r="AA352" s="183"/>
      <c r="AB352" s="183"/>
      <c r="AC352" s="183"/>
    </row>
    <row r="353" spans="1:29" ht="15">
      <c r="A353" s="1040"/>
      <c r="B353" s="183"/>
      <c r="C353" s="183"/>
      <c r="D353" s="183"/>
      <c r="E353" s="183"/>
      <c r="F353" s="183"/>
      <c r="G353" s="183"/>
      <c r="H353" s="183"/>
      <c r="I353" s="183"/>
      <c r="J353" s="183"/>
      <c r="K353" s="183"/>
      <c r="L353" s="183"/>
      <c r="M353" s="183"/>
      <c r="N353" s="183"/>
      <c r="O353" s="183"/>
      <c r="P353" s="183"/>
      <c r="Q353" s="183"/>
      <c r="R353" s="183"/>
      <c r="S353" s="183"/>
      <c r="T353" s="183"/>
      <c r="U353" s="183"/>
      <c r="V353" s="183"/>
      <c r="W353" s="183"/>
      <c r="X353" s="183"/>
      <c r="Y353" s="183"/>
      <c r="Z353" s="183"/>
      <c r="AA353" s="183"/>
      <c r="AB353" s="183"/>
      <c r="AC353" s="183"/>
    </row>
    <row r="354" spans="1:29" ht="15">
      <c r="A354" s="1040"/>
      <c r="B354" s="183"/>
      <c r="C354" s="183"/>
      <c r="D354" s="183"/>
      <c r="E354" s="183"/>
      <c r="F354" s="183"/>
      <c r="G354" s="183"/>
      <c r="H354" s="183"/>
      <c r="I354" s="183"/>
      <c r="J354" s="183"/>
      <c r="K354" s="183"/>
      <c r="L354" s="183"/>
      <c r="M354" s="183"/>
      <c r="N354" s="183"/>
      <c r="O354" s="183"/>
      <c r="P354" s="183"/>
      <c r="Q354" s="183"/>
      <c r="R354" s="183"/>
      <c r="S354" s="183"/>
      <c r="T354" s="183"/>
      <c r="U354" s="183"/>
      <c r="V354" s="183"/>
      <c r="W354" s="183"/>
      <c r="X354" s="183"/>
      <c r="Y354" s="183"/>
      <c r="Z354" s="183"/>
      <c r="AA354" s="183"/>
      <c r="AB354" s="183"/>
      <c r="AC354" s="183"/>
    </row>
    <row r="355" spans="1:29" ht="15">
      <c r="A355" s="1040"/>
      <c r="B355" s="183"/>
      <c r="C355" s="183"/>
      <c r="D355" s="183"/>
      <c r="E355" s="183"/>
      <c r="F355" s="183"/>
      <c r="G355" s="183"/>
      <c r="H355" s="183"/>
      <c r="I355" s="183"/>
      <c r="J355" s="183"/>
      <c r="K355" s="183"/>
      <c r="L355" s="183"/>
      <c r="M355" s="183"/>
      <c r="N355" s="183"/>
      <c r="O355" s="183"/>
      <c r="P355" s="183"/>
      <c r="Q355" s="183"/>
      <c r="R355" s="183"/>
      <c r="S355" s="183"/>
      <c r="T355" s="183"/>
      <c r="U355" s="183"/>
      <c r="V355" s="183"/>
      <c r="W355" s="183"/>
      <c r="X355" s="183"/>
      <c r="Y355" s="183"/>
      <c r="Z355" s="183"/>
      <c r="AA355" s="183"/>
      <c r="AB355" s="183"/>
      <c r="AC355" s="183"/>
    </row>
    <row r="356" spans="1:29" ht="15">
      <c r="A356" s="1040"/>
      <c r="B356" s="183"/>
      <c r="C356" s="183"/>
      <c r="D356" s="183"/>
      <c r="E356" s="183"/>
      <c r="F356" s="183"/>
      <c r="G356" s="183"/>
      <c r="H356" s="183"/>
      <c r="I356" s="183"/>
      <c r="J356" s="183"/>
      <c r="K356" s="183"/>
      <c r="L356" s="183"/>
      <c r="M356" s="183"/>
      <c r="N356" s="183"/>
      <c r="O356" s="183"/>
      <c r="P356" s="183"/>
      <c r="Q356" s="183"/>
      <c r="R356" s="183"/>
      <c r="S356" s="183"/>
      <c r="T356" s="183"/>
      <c r="U356" s="183"/>
      <c r="V356" s="183"/>
      <c r="W356" s="183"/>
      <c r="X356" s="183"/>
      <c r="Y356" s="183"/>
      <c r="Z356" s="183"/>
      <c r="AA356" s="183"/>
      <c r="AB356" s="183"/>
      <c r="AC356" s="183"/>
    </row>
    <row r="357" spans="1:29" ht="15">
      <c r="A357" s="1040"/>
      <c r="B357" s="183"/>
      <c r="C357" s="183"/>
      <c r="D357" s="183"/>
      <c r="E357" s="183"/>
      <c r="F357" s="183"/>
      <c r="G357" s="183"/>
      <c r="H357" s="183"/>
      <c r="I357" s="183"/>
      <c r="J357" s="183"/>
      <c r="K357" s="183"/>
      <c r="L357" s="183"/>
      <c r="M357" s="183"/>
      <c r="N357" s="183"/>
      <c r="O357" s="183"/>
      <c r="P357" s="183"/>
      <c r="Q357" s="183"/>
      <c r="R357" s="183"/>
      <c r="S357" s="183"/>
      <c r="T357" s="183"/>
      <c r="U357" s="183"/>
      <c r="V357" s="183"/>
      <c r="W357" s="183"/>
      <c r="X357" s="183"/>
      <c r="Y357" s="183"/>
      <c r="Z357" s="183"/>
      <c r="AA357" s="183"/>
      <c r="AB357" s="183"/>
      <c r="AC357" s="183"/>
    </row>
    <row r="358" spans="1:29" ht="15">
      <c r="A358" s="1040"/>
      <c r="B358" s="183"/>
      <c r="C358" s="183"/>
      <c r="D358" s="183"/>
      <c r="E358" s="183"/>
      <c r="F358" s="183"/>
      <c r="G358" s="183"/>
      <c r="H358" s="183"/>
      <c r="I358" s="183"/>
      <c r="J358" s="183"/>
      <c r="K358" s="183"/>
      <c r="L358" s="183"/>
      <c r="M358" s="183"/>
      <c r="N358" s="183"/>
      <c r="O358" s="183"/>
      <c r="P358" s="183"/>
      <c r="Q358" s="183"/>
      <c r="R358" s="183"/>
      <c r="S358" s="183"/>
      <c r="T358" s="183"/>
      <c r="U358" s="183"/>
      <c r="V358" s="183"/>
      <c r="W358" s="183"/>
      <c r="X358" s="183"/>
      <c r="Y358" s="183"/>
      <c r="Z358" s="183"/>
      <c r="AA358" s="183"/>
      <c r="AB358" s="183"/>
      <c r="AC358" s="183"/>
    </row>
    <row r="359" spans="1:29" ht="15">
      <c r="A359" s="1040"/>
      <c r="B359" s="183"/>
      <c r="C359" s="183"/>
      <c r="D359" s="183"/>
      <c r="E359" s="183"/>
      <c r="F359" s="183"/>
      <c r="G359" s="183"/>
      <c r="H359" s="183"/>
      <c r="I359" s="183"/>
      <c r="J359" s="183"/>
      <c r="K359" s="183"/>
      <c r="L359" s="183"/>
      <c r="M359" s="183"/>
      <c r="N359" s="183"/>
      <c r="O359" s="183"/>
      <c r="P359" s="183"/>
      <c r="Q359" s="183"/>
      <c r="R359" s="183"/>
      <c r="S359" s="183"/>
      <c r="T359" s="183"/>
      <c r="U359" s="183"/>
      <c r="V359" s="183"/>
      <c r="W359" s="183"/>
      <c r="X359" s="183"/>
      <c r="Y359" s="183"/>
      <c r="Z359" s="183"/>
      <c r="AA359" s="183"/>
      <c r="AB359" s="183"/>
      <c r="AC359" s="183"/>
    </row>
    <row r="360" spans="1:29" ht="15">
      <c r="A360" s="1040"/>
      <c r="B360" s="183"/>
      <c r="C360" s="183"/>
      <c r="D360" s="183"/>
      <c r="E360" s="183"/>
      <c r="F360" s="183"/>
      <c r="G360" s="183"/>
      <c r="H360" s="183"/>
      <c r="I360" s="183"/>
      <c r="J360" s="183"/>
      <c r="K360" s="183"/>
      <c r="L360" s="183"/>
      <c r="M360" s="183"/>
      <c r="N360" s="183"/>
      <c r="O360" s="183"/>
      <c r="P360" s="183"/>
      <c r="Q360" s="183"/>
      <c r="R360" s="183"/>
      <c r="S360" s="183"/>
      <c r="T360" s="183"/>
      <c r="U360" s="183"/>
      <c r="V360" s="183"/>
      <c r="W360" s="183"/>
      <c r="X360" s="183"/>
      <c r="Y360" s="183"/>
      <c r="Z360" s="183"/>
      <c r="AA360" s="183"/>
      <c r="AB360" s="183"/>
      <c r="AC360" s="183"/>
    </row>
    <row r="361" spans="1:29" ht="15">
      <c r="A361" s="1040"/>
      <c r="B361" s="183"/>
      <c r="C361" s="183"/>
      <c r="D361" s="183"/>
      <c r="E361" s="183"/>
      <c r="F361" s="183"/>
      <c r="G361" s="183"/>
      <c r="H361" s="183"/>
      <c r="I361" s="183"/>
      <c r="J361" s="183"/>
      <c r="K361" s="183"/>
      <c r="L361" s="183"/>
      <c r="M361" s="183"/>
      <c r="N361" s="183"/>
      <c r="O361" s="183"/>
      <c r="P361" s="183"/>
      <c r="Q361" s="183"/>
      <c r="R361" s="183"/>
      <c r="S361" s="183"/>
      <c r="T361" s="183"/>
      <c r="U361" s="183"/>
      <c r="V361" s="183"/>
      <c r="W361" s="183"/>
      <c r="X361" s="183"/>
      <c r="Y361" s="183"/>
      <c r="Z361" s="183"/>
      <c r="AA361" s="183"/>
      <c r="AB361" s="183"/>
      <c r="AC361" s="183"/>
    </row>
    <row r="362" spans="1:29" ht="15">
      <c r="A362" s="1040"/>
      <c r="B362" s="183"/>
      <c r="C362" s="183"/>
      <c r="D362" s="183"/>
      <c r="E362" s="183"/>
      <c r="F362" s="183"/>
      <c r="G362" s="183"/>
      <c r="H362" s="183"/>
      <c r="I362" s="183"/>
      <c r="J362" s="183"/>
      <c r="K362" s="183"/>
      <c r="L362" s="183"/>
      <c r="M362" s="183"/>
      <c r="N362" s="183"/>
      <c r="O362" s="183"/>
      <c r="P362" s="183"/>
      <c r="Q362" s="183"/>
      <c r="R362" s="183"/>
      <c r="S362" s="183"/>
      <c r="T362" s="183"/>
      <c r="U362" s="183"/>
      <c r="V362" s="183"/>
      <c r="W362" s="183"/>
      <c r="X362" s="183"/>
      <c r="Y362" s="183"/>
      <c r="Z362" s="183"/>
      <c r="AA362" s="183"/>
      <c r="AB362" s="183"/>
      <c r="AC362" s="183"/>
    </row>
    <row r="363" spans="1:29" ht="15">
      <c r="A363" s="1040"/>
      <c r="B363" s="183"/>
      <c r="C363" s="183"/>
      <c r="D363" s="183"/>
      <c r="E363" s="183"/>
      <c r="F363" s="183"/>
      <c r="G363" s="183"/>
      <c r="H363" s="183"/>
      <c r="I363" s="183"/>
      <c r="J363" s="183"/>
      <c r="K363" s="183"/>
      <c r="L363" s="183"/>
      <c r="M363" s="183"/>
      <c r="N363" s="183"/>
      <c r="O363" s="183"/>
      <c r="P363" s="183"/>
      <c r="Q363" s="183"/>
      <c r="R363" s="183"/>
      <c r="S363" s="183"/>
      <c r="T363" s="183"/>
      <c r="U363" s="183"/>
      <c r="V363" s="183"/>
      <c r="W363" s="183"/>
      <c r="X363" s="183"/>
      <c r="Y363" s="183"/>
      <c r="Z363" s="183"/>
      <c r="AA363" s="183"/>
      <c r="AB363" s="183"/>
      <c r="AC363" s="183"/>
    </row>
    <row r="364" spans="1:29" ht="15">
      <c r="A364" s="1040"/>
      <c r="B364" s="183"/>
      <c r="C364" s="183"/>
      <c r="D364" s="183"/>
      <c r="E364" s="183"/>
      <c r="F364" s="183"/>
      <c r="G364" s="183"/>
      <c r="H364" s="183"/>
      <c r="I364" s="183"/>
      <c r="J364" s="183"/>
      <c r="K364" s="183"/>
      <c r="L364" s="183"/>
      <c r="M364" s="183"/>
      <c r="N364" s="183"/>
      <c r="O364" s="183"/>
      <c r="P364" s="183"/>
      <c r="Q364" s="183"/>
      <c r="R364" s="183"/>
      <c r="S364" s="183"/>
      <c r="T364" s="183"/>
      <c r="U364" s="183"/>
      <c r="V364" s="183"/>
      <c r="W364" s="183"/>
      <c r="X364" s="183"/>
      <c r="Y364" s="183"/>
      <c r="Z364" s="183"/>
      <c r="AA364" s="183"/>
      <c r="AB364" s="183"/>
      <c r="AC364" s="183"/>
    </row>
    <row r="365" spans="1:29" ht="15">
      <c r="A365" s="1040"/>
      <c r="B365" s="183"/>
      <c r="C365" s="183"/>
      <c r="D365" s="183"/>
      <c r="E365" s="183"/>
      <c r="F365" s="183"/>
      <c r="G365" s="183"/>
      <c r="H365" s="183"/>
      <c r="I365" s="183"/>
      <c r="J365" s="183"/>
      <c r="K365" s="183"/>
      <c r="L365" s="183"/>
      <c r="M365" s="183"/>
      <c r="N365" s="183"/>
      <c r="O365" s="183"/>
      <c r="P365" s="183"/>
      <c r="Q365" s="183"/>
      <c r="R365" s="183"/>
      <c r="S365" s="183"/>
      <c r="T365" s="183"/>
      <c r="U365" s="183"/>
      <c r="V365" s="183"/>
      <c r="W365" s="183"/>
      <c r="X365" s="183"/>
      <c r="Y365" s="183"/>
      <c r="Z365" s="183"/>
      <c r="AA365" s="183"/>
      <c r="AB365" s="183"/>
      <c r="AC365" s="183"/>
    </row>
    <row r="366" spans="1:29" ht="15">
      <c r="A366" s="1040"/>
      <c r="B366" s="183"/>
      <c r="C366" s="183"/>
      <c r="D366" s="183"/>
      <c r="E366" s="183"/>
      <c r="F366" s="183"/>
      <c r="G366" s="183"/>
      <c r="H366" s="183"/>
      <c r="I366" s="183"/>
      <c r="J366" s="183"/>
      <c r="K366" s="183"/>
      <c r="L366" s="183"/>
      <c r="M366" s="183"/>
      <c r="N366" s="183"/>
      <c r="O366" s="183"/>
      <c r="P366" s="183"/>
      <c r="Q366" s="183"/>
      <c r="R366" s="183"/>
      <c r="S366" s="183"/>
      <c r="T366" s="183"/>
      <c r="U366" s="183"/>
      <c r="V366" s="183"/>
      <c r="W366" s="183"/>
      <c r="X366" s="183"/>
      <c r="Y366" s="183"/>
      <c r="Z366" s="183"/>
      <c r="AA366" s="183"/>
      <c r="AB366" s="183"/>
      <c r="AC366" s="183"/>
    </row>
    <row r="367" spans="1:29" ht="15">
      <c r="A367" s="1040"/>
      <c r="B367" s="183"/>
      <c r="C367" s="183"/>
      <c r="D367" s="183"/>
      <c r="E367" s="183"/>
      <c r="F367" s="183"/>
      <c r="G367" s="183"/>
      <c r="H367" s="183"/>
      <c r="I367" s="183"/>
      <c r="J367" s="183"/>
      <c r="K367" s="183"/>
      <c r="L367" s="183"/>
      <c r="M367" s="183"/>
      <c r="N367" s="183"/>
      <c r="O367" s="183"/>
      <c r="P367" s="183"/>
      <c r="Q367" s="183"/>
      <c r="R367" s="183"/>
      <c r="S367" s="183"/>
      <c r="T367" s="183"/>
      <c r="U367" s="183"/>
      <c r="V367" s="183"/>
      <c r="W367" s="183"/>
      <c r="X367" s="183"/>
      <c r="Y367" s="183"/>
      <c r="Z367" s="183"/>
      <c r="AA367" s="183"/>
      <c r="AB367" s="183"/>
      <c r="AC367" s="183"/>
    </row>
    <row r="368" spans="1:29" ht="15">
      <c r="A368" s="1040"/>
      <c r="B368" s="183"/>
      <c r="C368" s="183"/>
      <c r="D368" s="183"/>
      <c r="E368" s="183"/>
      <c r="F368" s="183"/>
      <c r="G368" s="183"/>
      <c r="H368" s="183"/>
      <c r="I368" s="183"/>
      <c r="J368" s="183"/>
      <c r="K368" s="183"/>
      <c r="L368" s="183"/>
      <c r="M368" s="183"/>
      <c r="N368" s="183"/>
      <c r="O368" s="183"/>
      <c r="P368" s="183"/>
      <c r="Q368" s="183"/>
      <c r="R368" s="183"/>
      <c r="S368" s="183"/>
      <c r="T368" s="183"/>
      <c r="U368" s="183"/>
      <c r="V368" s="183"/>
      <c r="W368" s="183"/>
      <c r="X368" s="183"/>
      <c r="Y368" s="183"/>
      <c r="Z368" s="183"/>
      <c r="AA368" s="183"/>
      <c r="AB368" s="183"/>
      <c r="AC368" s="183"/>
    </row>
    <row r="369" spans="1:29" ht="15">
      <c r="A369" s="1040"/>
      <c r="B369" s="183"/>
      <c r="C369" s="183"/>
      <c r="D369" s="183"/>
      <c r="E369" s="183"/>
      <c r="F369" s="183"/>
      <c r="G369" s="183"/>
      <c r="H369" s="183"/>
      <c r="I369" s="183"/>
      <c r="J369" s="183"/>
      <c r="K369" s="183"/>
      <c r="L369" s="183"/>
      <c r="M369" s="183"/>
      <c r="N369" s="183"/>
      <c r="O369" s="183"/>
      <c r="P369" s="183"/>
      <c r="Q369" s="183"/>
      <c r="R369" s="183"/>
      <c r="S369" s="183"/>
      <c r="T369" s="183"/>
      <c r="U369" s="183"/>
      <c r="V369" s="183"/>
      <c r="W369" s="183"/>
      <c r="X369" s="183"/>
      <c r="Y369" s="183"/>
      <c r="Z369" s="183"/>
      <c r="AA369" s="183"/>
      <c r="AB369" s="183"/>
      <c r="AC369" s="183"/>
    </row>
    <row r="370" spans="1:29" ht="15">
      <c r="A370" s="1040"/>
      <c r="B370" s="183"/>
      <c r="C370" s="183"/>
      <c r="D370" s="183"/>
      <c r="E370" s="183"/>
      <c r="F370" s="183"/>
      <c r="G370" s="183"/>
      <c r="H370" s="183"/>
      <c r="I370" s="183"/>
      <c r="J370" s="183"/>
      <c r="K370" s="183"/>
      <c r="L370" s="183"/>
      <c r="M370" s="183"/>
      <c r="N370" s="183"/>
      <c r="O370" s="183"/>
      <c r="P370" s="183"/>
      <c r="Q370" s="183"/>
      <c r="R370" s="183"/>
      <c r="S370" s="183"/>
      <c r="T370" s="183"/>
      <c r="U370" s="183"/>
      <c r="V370" s="183"/>
      <c r="W370" s="183"/>
      <c r="X370" s="183"/>
      <c r="Y370" s="183"/>
      <c r="Z370" s="183"/>
      <c r="AA370" s="183"/>
      <c r="AB370" s="183"/>
      <c r="AC370" s="183"/>
    </row>
    <row r="371" spans="1:29" ht="15">
      <c r="A371" s="1040"/>
      <c r="B371" s="183"/>
      <c r="C371" s="183"/>
      <c r="D371" s="183"/>
      <c r="E371" s="183"/>
      <c r="F371" s="183"/>
      <c r="G371" s="183"/>
      <c r="H371" s="183"/>
      <c r="I371" s="183"/>
      <c r="J371" s="183"/>
      <c r="K371" s="183"/>
      <c r="L371" s="183"/>
      <c r="M371" s="183"/>
      <c r="N371" s="183"/>
      <c r="O371" s="183"/>
      <c r="P371" s="183"/>
      <c r="Q371" s="183"/>
      <c r="R371" s="183"/>
      <c r="S371" s="183"/>
      <c r="T371" s="183"/>
      <c r="U371" s="183"/>
      <c r="V371" s="183"/>
      <c r="W371" s="183"/>
      <c r="X371" s="183"/>
      <c r="Y371" s="183"/>
      <c r="Z371" s="183"/>
      <c r="AA371" s="183"/>
      <c r="AB371" s="183"/>
      <c r="AC371" s="183"/>
    </row>
    <row r="372" spans="1:29" ht="15">
      <c r="A372" s="1040"/>
      <c r="B372" s="183"/>
      <c r="C372" s="183"/>
      <c r="D372" s="183"/>
      <c r="E372" s="183"/>
      <c r="F372" s="183"/>
      <c r="G372" s="183"/>
      <c r="H372" s="183"/>
      <c r="I372" s="183"/>
      <c r="J372" s="183"/>
      <c r="K372" s="183"/>
      <c r="L372" s="183"/>
      <c r="M372" s="183"/>
      <c r="N372" s="183"/>
      <c r="O372" s="183"/>
      <c r="P372" s="183"/>
      <c r="Q372" s="183"/>
      <c r="R372" s="183"/>
      <c r="S372" s="183"/>
      <c r="T372" s="183"/>
      <c r="U372" s="183"/>
      <c r="V372" s="183"/>
      <c r="W372" s="183"/>
      <c r="X372" s="183"/>
      <c r="Y372" s="183"/>
      <c r="Z372" s="183"/>
      <c r="AA372" s="183"/>
      <c r="AB372" s="183"/>
      <c r="AC372" s="183"/>
    </row>
    <row r="373" spans="1:29" ht="15">
      <c r="A373" s="1040"/>
      <c r="B373" s="183"/>
      <c r="C373" s="183"/>
      <c r="D373" s="183"/>
      <c r="E373" s="183"/>
      <c r="F373" s="183"/>
      <c r="G373" s="183"/>
      <c r="H373" s="183"/>
      <c r="I373" s="183"/>
      <c r="J373" s="183"/>
      <c r="K373" s="183"/>
      <c r="L373" s="183"/>
      <c r="M373" s="183"/>
      <c r="N373" s="183"/>
      <c r="O373" s="183"/>
      <c r="P373" s="183"/>
      <c r="Q373" s="183"/>
      <c r="R373" s="183"/>
      <c r="S373" s="183"/>
      <c r="T373" s="183"/>
      <c r="U373" s="183"/>
      <c r="V373" s="183"/>
      <c r="W373" s="183"/>
      <c r="X373" s="183"/>
      <c r="Y373" s="183"/>
      <c r="Z373" s="183"/>
      <c r="AA373" s="183"/>
      <c r="AB373" s="183"/>
      <c r="AC373" s="183"/>
    </row>
    <row r="374" spans="1:29" ht="15">
      <c r="A374" s="1040"/>
      <c r="B374" s="183"/>
      <c r="C374" s="183"/>
      <c r="D374" s="183"/>
      <c r="E374" s="183"/>
      <c r="F374" s="183"/>
      <c r="G374" s="183"/>
      <c r="H374" s="183"/>
      <c r="I374" s="183"/>
      <c r="J374" s="183"/>
      <c r="K374" s="183"/>
      <c r="L374" s="183"/>
      <c r="M374" s="183"/>
      <c r="N374" s="183"/>
      <c r="O374" s="183"/>
      <c r="P374" s="183"/>
      <c r="Q374" s="183"/>
      <c r="R374" s="183"/>
      <c r="S374" s="183"/>
      <c r="T374" s="183"/>
      <c r="U374" s="183"/>
      <c r="V374" s="183"/>
      <c r="W374" s="183"/>
      <c r="X374" s="183"/>
      <c r="Y374" s="183"/>
      <c r="Z374" s="183"/>
      <c r="AA374" s="183"/>
      <c r="AB374" s="183"/>
      <c r="AC374" s="183"/>
    </row>
    <row r="375" spans="1:29" ht="15">
      <c r="A375" s="1040"/>
      <c r="B375" s="183"/>
      <c r="C375" s="183"/>
      <c r="D375" s="183"/>
      <c r="E375" s="183"/>
      <c r="F375" s="183"/>
      <c r="G375" s="183"/>
      <c r="H375" s="183"/>
      <c r="I375" s="183"/>
      <c r="J375" s="183"/>
      <c r="K375" s="183"/>
      <c r="L375" s="183"/>
      <c r="M375" s="183"/>
      <c r="N375" s="183"/>
      <c r="O375" s="183"/>
      <c r="P375" s="183"/>
      <c r="Q375" s="183"/>
      <c r="R375" s="183"/>
      <c r="S375" s="183"/>
      <c r="T375" s="183"/>
      <c r="U375" s="183"/>
      <c r="V375" s="183"/>
      <c r="W375" s="183"/>
      <c r="X375" s="183"/>
      <c r="Y375" s="183"/>
      <c r="Z375" s="183"/>
      <c r="AA375" s="183"/>
      <c r="AB375" s="183"/>
      <c r="AC375" s="183"/>
    </row>
    <row r="376" spans="1:29" ht="15">
      <c r="A376" s="1040"/>
      <c r="B376" s="183"/>
      <c r="C376" s="183"/>
      <c r="D376" s="183"/>
      <c r="E376" s="183"/>
      <c r="F376" s="183"/>
      <c r="G376" s="183"/>
      <c r="H376" s="183"/>
      <c r="I376" s="183"/>
      <c r="J376" s="183"/>
      <c r="K376" s="183"/>
      <c r="L376" s="183"/>
      <c r="M376" s="183"/>
      <c r="N376" s="183"/>
      <c r="O376" s="183"/>
      <c r="P376" s="183"/>
      <c r="Q376" s="183"/>
      <c r="R376" s="183"/>
      <c r="S376" s="183"/>
      <c r="T376" s="183"/>
      <c r="U376" s="183"/>
      <c r="V376" s="183"/>
      <c r="W376" s="183"/>
      <c r="X376" s="183"/>
      <c r="Y376" s="183"/>
      <c r="Z376" s="183"/>
      <c r="AA376" s="183"/>
      <c r="AB376" s="183"/>
      <c r="AC376" s="183"/>
    </row>
    <row r="377" spans="1:29" ht="15">
      <c r="A377" s="1040"/>
      <c r="B377" s="183"/>
      <c r="C377" s="183"/>
      <c r="D377" s="183"/>
      <c r="E377" s="183"/>
      <c r="F377" s="183"/>
      <c r="G377" s="183"/>
      <c r="H377" s="183"/>
      <c r="I377" s="183"/>
      <c r="J377" s="183"/>
      <c r="K377" s="183"/>
      <c r="L377" s="183"/>
      <c r="M377" s="183"/>
      <c r="N377" s="183"/>
      <c r="O377" s="183"/>
      <c r="P377" s="183"/>
      <c r="Q377" s="183"/>
      <c r="R377" s="183"/>
      <c r="S377" s="183"/>
      <c r="T377" s="183"/>
      <c r="U377" s="183"/>
      <c r="V377" s="183"/>
      <c r="W377" s="183"/>
      <c r="X377" s="183"/>
      <c r="Y377" s="183"/>
      <c r="Z377" s="183"/>
      <c r="AA377" s="183"/>
      <c r="AB377" s="183"/>
      <c r="AC377" s="183"/>
    </row>
    <row r="378" spans="1:29" ht="15">
      <c r="A378" s="1040"/>
      <c r="B378" s="183"/>
      <c r="C378" s="183"/>
      <c r="D378" s="183"/>
      <c r="E378" s="183"/>
      <c r="F378" s="183"/>
      <c r="G378" s="183"/>
      <c r="H378" s="183"/>
      <c r="I378" s="183"/>
      <c r="J378" s="183"/>
      <c r="K378" s="183"/>
      <c r="L378" s="183"/>
      <c r="M378" s="183"/>
      <c r="N378" s="183"/>
      <c r="O378" s="183"/>
      <c r="P378" s="183"/>
      <c r="Q378" s="183"/>
      <c r="R378" s="183"/>
      <c r="S378" s="183"/>
      <c r="T378" s="183"/>
      <c r="U378" s="183"/>
      <c r="V378" s="183"/>
      <c r="W378" s="183"/>
      <c r="X378" s="183"/>
      <c r="Y378" s="183"/>
      <c r="Z378" s="183"/>
      <c r="AA378" s="183"/>
      <c r="AB378" s="183"/>
      <c r="AC378" s="183"/>
    </row>
    <row r="379" spans="1:29" ht="15">
      <c r="A379" s="1040"/>
      <c r="B379" s="183"/>
      <c r="C379" s="183"/>
      <c r="D379" s="183"/>
      <c r="E379" s="183"/>
      <c r="F379" s="183"/>
      <c r="G379" s="183"/>
      <c r="H379" s="183"/>
      <c r="I379" s="183"/>
      <c r="J379" s="183"/>
      <c r="K379" s="183"/>
      <c r="L379" s="183"/>
      <c r="M379" s="183"/>
      <c r="N379" s="183"/>
      <c r="O379" s="183"/>
      <c r="P379" s="183"/>
      <c r="Q379" s="183"/>
      <c r="R379" s="183"/>
      <c r="S379" s="183"/>
      <c r="T379" s="183"/>
      <c r="U379" s="183"/>
      <c r="V379" s="183"/>
      <c r="W379" s="183"/>
      <c r="X379" s="183"/>
      <c r="Y379" s="183"/>
      <c r="Z379" s="183"/>
      <c r="AA379" s="183"/>
      <c r="AB379" s="183"/>
      <c r="AC379" s="183"/>
    </row>
    <row r="380" spans="1:29" ht="15">
      <c r="A380" s="1040"/>
      <c r="B380" s="183"/>
      <c r="C380" s="183"/>
      <c r="D380" s="183"/>
      <c r="E380" s="183"/>
      <c r="F380" s="183"/>
      <c r="G380" s="183"/>
      <c r="H380" s="183"/>
      <c r="I380" s="183"/>
      <c r="J380" s="183"/>
      <c r="K380" s="183"/>
      <c r="L380" s="183"/>
      <c r="M380" s="183"/>
      <c r="N380" s="183"/>
      <c r="O380" s="183"/>
      <c r="P380" s="183"/>
      <c r="Q380" s="183"/>
      <c r="R380" s="183"/>
      <c r="S380" s="183"/>
      <c r="T380" s="183"/>
      <c r="U380" s="183"/>
      <c r="V380" s="183"/>
      <c r="W380" s="183"/>
      <c r="X380" s="183"/>
      <c r="Y380" s="183"/>
      <c r="Z380" s="183"/>
      <c r="AA380" s="183"/>
      <c r="AB380" s="183"/>
      <c r="AC380" s="183"/>
    </row>
    <row r="381" spans="1:29" ht="15">
      <c r="A381" s="1040"/>
      <c r="B381" s="183"/>
      <c r="C381" s="183"/>
      <c r="D381" s="183"/>
      <c r="E381" s="183"/>
      <c r="F381" s="183"/>
      <c r="G381" s="183"/>
      <c r="H381" s="183"/>
      <c r="I381" s="183"/>
      <c r="J381" s="183"/>
      <c r="K381" s="183"/>
      <c r="L381" s="183"/>
      <c r="M381" s="183"/>
      <c r="N381" s="183"/>
      <c r="O381" s="183"/>
      <c r="P381" s="183"/>
      <c r="Q381" s="183"/>
      <c r="R381" s="183"/>
      <c r="S381" s="183"/>
      <c r="T381" s="183"/>
      <c r="U381" s="183"/>
      <c r="V381" s="183"/>
      <c r="W381" s="183"/>
      <c r="X381" s="183"/>
      <c r="Y381" s="183"/>
      <c r="Z381" s="183"/>
      <c r="AA381" s="183"/>
      <c r="AB381" s="183"/>
      <c r="AC381" s="183"/>
    </row>
    <row r="382" spans="1:29" ht="15">
      <c r="A382" s="1040"/>
      <c r="B382" s="183"/>
      <c r="C382" s="183"/>
      <c r="D382" s="183"/>
      <c r="E382" s="183"/>
      <c r="F382" s="183"/>
      <c r="G382" s="183"/>
      <c r="H382" s="183"/>
      <c r="I382" s="183"/>
      <c r="J382" s="183"/>
      <c r="K382" s="183"/>
      <c r="L382" s="183"/>
      <c r="M382" s="183"/>
      <c r="N382" s="183"/>
      <c r="O382" s="183"/>
      <c r="P382" s="183"/>
      <c r="Q382" s="183"/>
      <c r="R382" s="183"/>
      <c r="S382" s="183"/>
      <c r="T382" s="183"/>
      <c r="U382" s="183"/>
      <c r="V382" s="183"/>
      <c r="W382" s="183"/>
      <c r="X382" s="183"/>
      <c r="Y382" s="183"/>
      <c r="Z382" s="183"/>
      <c r="AA382" s="183"/>
      <c r="AB382" s="183"/>
      <c r="AC382" s="183"/>
    </row>
    <row r="383" spans="1:29" ht="15">
      <c r="A383" s="1040"/>
      <c r="B383" s="183"/>
      <c r="C383" s="183"/>
      <c r="D383" s="183"/>
      <c r="E383" s="183"/>
      <c r="F383" s="183"/>
      <c r="G383" s="183"/>
      <c r="H383" s="183"/>
      <c r="I383" s="183"/>
      <c r="J383" s="183"/>
      <c r="K383" s="183"/>
      <c r="L383" s="183"/>
      <c r="M383" s="183"/>
      <c r="N383" s="183"/>
      <c r="O383" s="183"/>
      <c r="P383" s="183"/>
      <c r="Q383" s="183"/>
      <c r="R383" s="183"/>
      <c r="S383" s="183"/>
      <c r="T383" s="183"/>
      <c r="U383" s="183"/>
      <c r="V383" s="183"/>
      <c r="W383" s="183"/>
      <c r="X383" s="183"/>
      <c r="Y383" s="183"/>
      <c r="Z383" s="183"/>
      <c r="AA383" s="183"/>
      <c r="AB383" s="183"/>
      <c r="AC383" s="183"/>
    </row>
    <row r="384" spans="1:29" ht="15">
      <c r="A384" s="1040"/>
      <c r="B384" s="183"/>
      <c r="C384" s="183"/>
      <c r="D384" s="183"/>
      <c r="E384" s="183"/>
      <c r="F384" s="183"/>
      <c r="G384" s="183"/>
      <c r="H384" s="183"/>
      <c r="I384" s="183"/>
      <c r="J384" s="183"/>
      <c r="K384" s="183"/>
      <c r="L384" s="183"/>
      <c r="M384" s="183"/>
      <c r="N384" s="183"/>
      <c r="O384" s="183"/>
      <c r="P384" s="183"/>
      <c r="Q384" s="183"/>
      <c r="R384" s="183"/>
      <c r="S384" s="183"/>
      <c r="T384" s="183"/>
      <c r="U384" s="183"/>
      <c r="V384" s="183"/>
      <c r="W384" s="183"/>
      <c r="X384" s="183"/>
      <c r="Y384" s="183"/>
      <c r="Z384" s="183"/>
      <c r="AA384" s="183"/>
      <c r="AB384" s="183"/>
      <c r="AC384" s="183"/>
    </row>
    <row r="385" spans="1:29" ht="15">
      <c r="A385" s="1040"/>
      <c r="B385" s="183"/>
      <c r="C385" s="183"/>
      <c r="D385" s="183"/>
      <c r="E385" s="183"/>
      <c r="F385" s="183"/>
      <c r="G385" s="183"/>
      <c r="H385" s="183"/>
      <c r="I385" s="183"/>
      <c r="J385" s="183"/>
      <c r="K385" s="183"/>
      <c r="L385" s="183"/>
      <c r="M385" s="183"/>
      <c r="N385" s="183"/>
      <c r="O385" s="183"/>
      <c r="P385" s="183"/>
      <c r="Q385" s="183"/>
      <c r="R385" s="183"/>
      <c r="S385" s="183"/>
      <c r="T385" s="183"/>
      <c r="U385" s="183"/>
      <c r="V385" s="183"/>
      <c r="W385" s="183"/>
      <c r="X385" s="183"/>
      <c r="Y385" s="183"/>
      <c r="Z385" s="183"/>
      <c r="AA385" s="183"/>
      <c r="AB385" s="183"/>
      <c r="AC385" s="183"/>
    </row>
    <row r="386" spans="1:29" ht="15">
      <c r="A386" s="1040"/>
      <c r="B386" s="183"/>
      <c r="C386" s="183"/>
      <c r="D386" s="183"/>
      <c r="E386" s="183"/>
      <c r="F386" s="183"/>
      <c r="G386" s="183"/>
      <c r="H386" s="183"/>
      <c r="I386" s="183"/>
      <c r="J386" s="183"/>
      <c r="K386" s="183"/>
      <c r="L386" s="183"/>
      <c r="M386" s="183"/>
      <c r="N386" s="183"/>
      <c r="O386" s="183"/>
      <c r="P386" s="183"/>
      <c r="Q386" s="183"/>
      <c r="R386" s="183"/>
      <c r="S386" s="183"/>
      <c r="T386" s="183"/>
      <c r="U386" s="183"/>
      <c r="V386" s="183"/>
      <c r="W386" s="183"/>
      <c r="X386" s="183"/>
      <c r="Y386" s="183"/>
      <c r="Z386" s="183"/>
      <c r="AA386" s="183"/>
      <c r="AB386" s="183"/>
      <c r="AC386" s="183"/>
    </row>
    <row r="387" spans="1:29" ht="15">
      <c r="A387" s="1040"/>
      <c r="B387" s="183"/>
      <c r="C387" s="183"/>
      <c r="D387" s="183"/>
      <c r="E387" s="183"/>
      <c r="F387" s="183"/>
      <c r="G387" s="183"/>
      <c r="H387" s="183"/>
      <c r="I387" s="183"/>
      <c r="J387" s="183"/>
      <c r="K387" s="183"/>
      <c r="L387" s="183"/>
      <c r="M387" s="183"/>
      <c r="N387" s="183"/>
      <c r="O387" s="183"/>
      <c r="P387" s="183"/>
      <c r="Q387" s="183"/>
      <c r="R387" s="183"/>
      <c r="S387" s="183"/>
      <c r="T387" s="183"/>
      <c r="U387" s="183"/>
      <c r="V387" s="183"/>
      <c r="W387" s="183"/>
      <c r="X387" s="183"/>
      <c r="Y387" s="183"/>
      <c r="Z387" s="183"/>
      <c r="AA387" s="183"/>
      <c r="AB387" s="183"/>
      <c r="AC387" s="183"/>
    </row>
    <row r="388" spans="1:29" ht="15">
      <c r="A388" s="1040"/>
      <c r="B388" s="183"/>
      <c r="C388" s="183"/>
      <c r="D388" s="183"/>
      <c r="E388" s="183"/>
      <c r="F388" s="183"/>
      <c r="G388" s="183"/>
      <c r="H388" s="183"/>
      <c r="I388" s="183"/>
      <c r="J388" s="183"/>
      <c r="K388" s="183"/>
      <c r="L388" s="183"/>
      <c r="M388" s="183"/>
      <c r="N388" s="183"/>
      <c r="O388" s="183"/>
      <c r="P388" s="183"/>
      <c r="Q388" s="183"/>
      <c r="R388" s="183"/>
      <c r="S388" s="183"/>
      <c r="T388" s="183"/>
      <c r="U388" s="183"/>
      <c r="V388" s="183"/>
      <c r="W388" s="183"/>
      <c r="X388" s="183"/>
      <c r="Y388" s="183"/>
      <c r="Z388" s="183"/>
      <c r="AA388" s="183"/>
      <c r="AB388" s="183"/>
      <c r="AC388" s="183"/>
    </row>
    <row r="389" spans="1:29" ht="15">
      <c r="A389" s="1040"/>
      <c r="B389" s="183"/>
      <c r="C389" s="183"/>
      <c r="D389" s="183"/>
      <c r="E389" s="183"/>
      <c r="F389" s="183"/>
      <c r="G389" s="183"/>
      <c r="H389" s="183"/>
      <c r="I389" s="183"/>
      <c r="J389" s="183"/>
      <c r="K389" s="183"/>
      <c r="L389" s="183"/>
      <c r="M389" s="183"/>
      <c r="N389" s="183"/>
      <c r="O389" s="183"/>
      <c r="P389" s="183"/>
      <c r="Q389" s="183"/>
      <c r="R389" s="183"/>
      <c r="S389" s="183"/>
      <c r="T389" s="183"/>
      <c r="U389" s="183"/>
      <c r="V389" s="183"/>
      <c r="W389" s="183"/>
      <c r="X389" s="183"/>
      <c r="Y389" s="183"/>
      <c r="Z389" s="183"/>
      <c r="AA389" s="183"/>
      <c r="AB389" s="183"/>
      <c r="AC389" s="183"/>
    </row>
    <row r="390" spans="1:29" ht="15">
      <c r="A390" s="1040"/>
      <c r="B390" s="183"/>
      <c r="C390" s="183"/>
      <c r="D390" s="183"/>
      <c r="E390" s="183"/>
      <c r="F390" s="183"/>
      <c r="G390" s="183"/>
      <c r="H390" s="183"/>
      <c r="I390" s="183"/>
      <c r="J390" s="183"/>
      <c r="K390" s="183"/>
      <c r="L390" s="183"/>
      <c r="M390" s="183"/>
      <c r="N390" s="183"/>
      <c r="O390" s="183"/>
      <c r="P390" s="183"/>
      <c r="Q390" s="183"/>
      <c r="R390" s="183"/>
      <c r="S390" s="183"/>
      <c r="T390" s="183"/>
      <c r="U390" s="183"/>
      <c r="V390" s="183"/>
      <c r="W390" s="183"/>
      <c r="X390" s="183"/>
      <c r="Y390" s="183"/>
      <c r="Z390" s="183"/>
      <c r="AA390" s="183"/>
      <c r="AB390" s="183"/>
      <c r="AC390" s="183"/>
    </row>
    <row r="391" spans="1:29" ht="15">
      <c r="A391" s="1040"/>
      <c r="B391" s="183"/>
      <c r="C391" s="183"/>
      <c r="D391" s="183"/>
      <c r="E391" s="183"/>
      <c r="F391" s="183"/>
      <c r="G391" s="183"/>
      <c r="H391" s="183"/>
      <c r="I391" s="183"/>
      <c r="J391" s="183"/>
      <c r="K391" s="183"/>
      <c r="L391" s="183"/>
      <c r="M391" s="183"/>
      <c r="N391" s="183"/>
      <c r="O391" s="183"/>
      <c r="P391" s="183"/>
      <c r="Q391" s="183"/>
      <c r="R391" s="183"/>
      <c r="S391" s="183"/>
      <c r="T391" s="183"/>
      <c r="U391" s="183"/>
      <c r="V391" s="183"/>
      <c r="W391" s="183"/>
      <c r="X391" s="183"/>
      <c r="Y391" s="183"/>
      <c r="Z391" s="183"/>
      <c r="AA391" s="183"/>
      <c r="AB391" s="183"/>
      <c r="AC391" s="183"/>
    </row>
    <row r="392" spans="1:29" ht="15">
      <c r="A392" s="1040"/>
      <c r="B392" s="183"/>
      <c r="C392" s="183"/>
      <c r="D392" s="183"/>
      <c r="E392" s="183"/>
      <c r="F392" s="183"/>
      <c r="G392" s="183"/>
      <c r="H392" s="183"/>
      <c r="I392" s="183"/>
      <c r="J392" s="183"/>
      <c r="K392" s="183"/>
      <c r="L392" s="183"/>
      <c r="M392" s="183"/>
      <c r="N392" s="183"/>
      <c r="O392" s="183"/>
      <c r="P392" s="183"/>
      <c r="Q392" s="183"/>
      <c r="R392" s="183"/>
      <c r="S392" s="183"/>
      <c r="T392" s="183"/>
      <c r="U392" s="183"/>
      <c r="V392" s="183"/>
      <c r="W392" s="183"/>
      <c r="X392" s="183"/>
      <c r="Y392" s="183"/>
      <c r="Z392" s="183"/>
      <c r="AA392" s="183"/>
      <c r="AB392" s="183"/>
      <c r="AC392" s="183"/>
    </row>
    <row r="393" spans="1:29" ht="15">
      <c r="A393" s="1040"/>
      <c r="B393" s="183"/>
      <c r="C393" s="183"/>
      <c r="D393" s="183"/>
      <c r="E393" s="183"/>
      <c r="F393" s="183"/>
      <c r="G393" s="183"/>
      <c r="H393" s="183"/>
      <c r="I393" s="183"/>
      <c r="J393" s="183"/>
      <c r="K393" s="183"/>
      <c r="L393" s="183"/>
      <c r="M393" s="183"/>
      <c r="N393" s="183"/>
      <c r="O393" s="183"/>
      <c r="P393" s="183"/>
      <c r="Q393" s="183"/>
      <c r="R393" s="183"/>
      <c r="S393" s="183"/>
      <c r="T393" s="183"/>
      <c r="U393" s="183"/>
      <c r="V393" s="183"/>
      <c r="W393" s="183"/>
      <c r="X393" s="183"/>
      <c r="Y393" s="183"/>
      <c r="Z393" s="183"/>
      <c r="AA393" s="183"/>
      <c r="AB393" s="183"/>
      <c r="AC393" s="183"/>
    </row>
    <row r="394" spans="1:29" ht="15">
      <c r="A394" s="1040"/>
      <c r="B394" s="183"/>
      <c r="C394" s="183"/>
      <c r="D394" s="183"/>
      <c r="E394" s="183"/>
      <c r="F394" s="183"/>
      <c r="G394" s="183"/>
      <c r="H394" s="183"/>
      <c r="I394" s="183"/>
      <c r="J394" s="183"/>
      <c r="K394" s="183"/>
      <c r="L394" s="183"/>
      <c r="M394" s="183"/>
      <c r="N394" s="183"/>
      <c r="O394" s="183"/>
      <c r="P394" s="183"/>
      <c r="Q394" s="183"/>
      <c r="R394" s="183"/>
      <c r="S394" s="183"/>
      <c r="T394" s="183"/>
      <c r="U394" s="183"/>
      <c r="V394" s="183"/>
      <c r="W394" s="183"/>
      <c r="X394" s="183"/>
      <c r="Y394" s="183"/>
      <c r="Z394" s="183"/>
      <c r="AA394" s="183"/>
      <c r="AB394" s="183"/>
      <c r="AC394" s="183"/>
    </row>
    <row r="395" spans="1:29" ht="15">
      <c r="A395" s="1040"/>
      <c r="B395" s="183"/>
      <c r="C395" s="183"/>
      <c r="D395" s="183"/>
      <c r="E395" s="183"/>
      <c r="F395" s="183"/>
      <c r="G395" s="183"/>
      <c r="H395" s="183"/>
      <c r="I395" s="183"/>
      <c r="J395" s="183"/>
      <c r="K395" s="183"/>
      <c r="L395" s="183"/>
      <c r="M395" s="183"/>
      <c r="N395" s="183"/>
      <c r="O395" s="183"/>
      <c r="P395" s="183"/>
      <c r="Q395" s="183"/>
      <c r="R395" s="183"/>
      <c r="S395" s="183"/>
      <c r="T395" s="183"/>
      <c r="U395" s="183"/>
      <c r="V395" s="183"/>
      <c r="W395" s="183"/>
      <c r="X395" s="183"/>
      <c r="Y395" s="183"/>
      <c r="Z395" s="183"/>
      <c r="AA395" s="183"/>
      <c r="AB395" s="183"/>
      <c r="AC395" s="183"/>
    </row>
    <row r="396" spans="1:29" ht="15">
      <c r="A396" s="1040"/>
      <c r="B396" s="183"/>
      <c r="C396" s="183"/>
      <c r="D396" s="183"/>
      <c r="E396" s="183"/>
      <c r="F396" s="183"/>
      <c r="G396" s="183"/>
      <c r="H396" s="183"/>
      <c r="I396" s="183"/>
      <c r="J396" s="183"/>
      <c r="K396" s="183"/>
      <c r="L396" s="183"/>
      <c r="M396" s="183"/>
      <c r="N396" s="183"/>
      <c r="O396" s="183"/>
      <c r="P396" s="183"/>
      <c r="Q396" s="183"/>
      <c r="R396" s="183"/>
      <c r="S396" s="183"/>
      <c r="T396" s="183"/>
      <c r="U396" s="183"/>
      <c r="V396" s="183"/>
      <c r="W396" s="183"/>
      <c r="X396" s="183"/>
      <c r="Y396" s="183"/>
      <c r="Z396" s="183"/>
      <c r="AA396" s="183"/>
      <c r="AB396" s="183"/>
      <c r="AC396" s="183"/>
    </row>
    <row r="397" spans="1:29" ht="15">
      <c r="A397" s="1040"/>
      <c r="B397" s="183"/>
      <c r="C397" s="183"/>
      <c r="D397" s="183"/>
      <c r="E397" s="183"/>
      <c r="F397" s="183"/>
      <c r="G397" s="183"/>
      <c r="H397" s="183"/>
      <c r="I397" s="183"/>
      <c r="J397" s="183"/>
      <c r="K397" s="183"/>
      <c r="L397" s="183"/>
      <c r="M397" s="183"/>
      <c r="N397" s="183"/>
      <c r="O397" s="183"/>
      <c r="P397" s="183"/>
      <c r="Q397" s="183"/>
      <c r="R397" s="183"/>
      <c r="S397" s="183"/>
      <c r="T397" s="183"/>
      <c r="U397" s="183"/>
      <c r="V397" s="183"/>
      <c r="W397" s="183"/>
      <c r="X397" s="183"/>
      <c r="Y397" s="183"/>
      <c r="Z397" s="183"/>
      <c r="AA397" s="183"/>
      <c r="AB397" s="183"/>
      <c r="AC397" s="183"/>
    </row>
    <row r="398" spans="1:29" ht="15">
      <c r="A398" s="1040"/>
      <c r="B398" s="183"/>
      <c r="C398" s="183"/>
      <c r="D398" s="183"/>
      <c r="E398" s="183"/>
      <c r="F398" s="183"/>
      <c r="G398" s="183"/>
      <c r="H398" s="183"/>
      <c r="I398" s="183"/>
      <c r="J398" s="183"/>
      <c r="K398" s="183"/>
      <c r="L398" s="183"/>
      <c r="M398" s="183"/>
      <c r="N398" s="183"/>
      <c r="O398" s="183"/>
      <c r="P398" s="183"/>
      <c r="Q398" s="183"/>
      <c r="R398" s="183"/>
      <c r="S398" s="183"/>
      <c r="T398" s="183"/>
      <c r="U398" s="183"/>
      <c r="V398" s="183"/>
      <c r="W398" s="183"/>
      <c r="X398" s="183"/>
      <c r="Y398" s="183"/>
      <c r="Z398" s="183"/>
      <c r="AA398" s="183"/>
      <c r="AB398" s="183"/>
      <c r="AC398" s="183"/>
    </row>
    <row r="399" spans="1:29" ht="15">
      <c r="A399" s="1040"/>
      <c r="B399" s="183"/>
      <c r="C399" s="183"/>
      <c r="D399" s="183"/>
      <c r="E399" s="183"/>
      <c r="F399" s="183"/>
      <c r="G399" s="183"/>
      <c r="H399" s="183"/>
      <c r="I399" s="183"/>
      <c r="J399" s="183"/>
      <c r="K399" s="183"/>
      <c r="L399" s="183"/>
      <c r="M399" s="183"/>
      <c r="N399" s="183"/>
      <c r="O399" s="183"/>
      <c r="P399" s="183"/>
      <c r="Q399" s="183"/>
      <c r="R399" s="183"/>
      <c r="S399" s="183"/>
      <c r="T399" s="183"/>
      <c r="U399" s="183"/>
      <c r="V399" s="183"/>
      <c r="W399" s="183"/>
      <c r="X399" s="183"/>
      <c r="Y399" s="183"/>
      <c r="Z399" s="183"/>
      <c r="AA399" s="183"/>
      <c r="AB399" s="183"/>
      <c r="AC399" s="183"/>
    </row>
    <row r="400" spans="1:29" ht="15">
      <c r="A400" s="1040"/>
      <c r="B400" s="183"/>
      <c r="C400" s="183"/>
      <c r="D400" s="183"/>
      <c r="E400" s="183"/>
      <c r="F400" s="183"/>
      <c r="G400" s="183"/>
      <c r="H400" s="183"/>
      <c r="I400" s="183"/>
      <c r="J400" s="183"/>
      <c r="K400" s="183"/>
      <c r="L400" s="183"/>
      <c r="M400" s="183"/>
      <c r="N400" s="183"/>
      <c r="O400" s="183"/>
      <c r="P400" s="183"/>
      <c r="Q400" s="183"/>
      <c r="R400" s="183"/>
      <c r="S400" s="183"/>
      <c r="T400" s="183"/>
      <c r="U400" s="183"/>
      <c r="V400" s="183"/>
      <c r="W400" s="183"/>
      <c r="X400" s="183"/>
      <c r="Y400" s="183"/>
      <c r="Z400" s="183"/>
      <c r="AA400" s="183"/>
      <c r="AB400" s="183"/>
      <c r="AC400" s="183"/>
    </row>
    <row r="401" spans="1:29" ht="15">
      <c r="A401" s="1040"/>
      <c r="B401" s="183"/>
      <c r="C401" s="183"/>
      <c r="D401" s="183"/>
      <c r="E401" s="183"/>
      <c r="F401" s="183"/>
      <c r="G401" s="183"/>
      <c r="H401" s="183"/>
      <c r="I401" s="183"/>
      <c r="J401" s="183"/>
      <c r="K401" s="183"/>
      <c r="L401" s="183"/>
      <c r="M401" s="183"/>
      <c r="N401" s="183"/>
      <c r="O401" s="183"/>
      <c r="P401" s="183"/>
      <c r="Q401" s="183"/>
      <c r="R401" s="183"/>
      <c r="S401" s="183"/>
      <c r="T401" s="183"/>
      <c r="U401" s="183"/>
      <c r="V401" s="183"/>
      <c r="W401" s="183"/>
      <c r="X401" s="183"/>
      <c r="Y401" s="183"/>
      <c r="Z401" s="183"/>
      <c r="AA401" s="183"/>
      <c r="AB401" s="183"/>
      <c r="AC401" s="183"/>
    </row>
    <row r="402" spans="1:29" ht="15">
      <c r="A402" s="1040"/>
      <c r="B402" s="183"/>
      <c r="C402" s="183"/>
      <c r="D402" s="183"/>
      <c r="E402" s="183"/>
      <c r="F402" s="183"/>
      <c r="G402" s="183"/>
      <c r="H402" s="183"/>
      <c r="I402" s="183"/>
      <c r="J402" s="183"/>
      <c r="K402" s="183"/>
      <c r="L402" s="183"/>
      <c r="M402" s="183"/>
      <c r="N402" s="183"/>
      <c r="O402" s="183"/>
      <c r="P402" s="183"/>
      <c r="Q402" s="183"/>
      <c r="R402" s="183"/>
      <c r="S402" s="183"/>
      <c r="T402" s="183"/>
      <c r="U402" s="183"/>
      <c r="V402" s="183"/>
      <c r="W402" s="183"/>
      <c r="X402" s="183"/>
      <c r="Y402" s="183"/>
      <c r="Z402" s="183"/>
      <c r="AA402" s="183"/>
      <c r="AB402" s="183"/>
      <c r="AC402" s="183"/>
    </row>
    <row r="403" spans="1:29" ht="15">
      <c r="A403" s="1040"/>
      <c r="B403" s="183"/>
      <c r="C403" s="183"/>
      <c r="D403" s="183"/>
      <c r="E403" s="183"/>
      <c r="F403" s="183"/>
      <c r="G403" s="183"/>
      <c r="H403" s="183"/>
      <c r="I403" s="183"/>
      <c r="J403" s="183"/>
      <c r="K403" s="183"/>
      <c r="L403" s="183"/>
      <c r="M403" s="183"/>
      <c r="N403" s="183"/>
      <c r="O403" s="183"/>
      <c r="P403" s="183"/>
      <c r="Q403" s="183"/>
      <c r="R403" s="183"/>
      <c r="S403" s="183"/>
      <c r="T403" s="183"/>
      <c r="U403" s="183"/>
      <c r="V403" s="183"/>
      <c r="W403" s="183"/>
      <c r="X403" s="183"/>
      <c r="Y403" s="183"/>
      <c r="Z403" s="183"/>
      <c r="AA403" s="183"/>
      <c r="AB403" s="183"/>
      <c r="AC403" s="183"/>
    </row>
    <row r="404" spans="1:29" ht="15">
      <c r="A404" s="1040"/>
      <c r="B404" s="183"/>
      <c r="C404" s="183"/>
      <c r="D404" s="183"/>
      <c r="E404" s="183"/>
      <c r="F404" s="183"/>
      <c r="G404" s="183"/>
      <c r="H404" s="183"/>
      <c r="I404" s="183"/>
      <c r="J404" s="183"/>
      <c r="K404" s="183"/>
      <c r="L404" s="183"/>
      <c r="M404" s="183"/>
      <c r="N404" s="183"/>
      <c r="O404" s="183"/>
      <c r="P404" s="183"/>
      <c r="Q404" s="183"/>
      <c r="R404" s="183"/>
      <c r="S404" s="183"/>
      <c r="T404" s="183"/>
      <c r="U404" s="183"/>
      <c r="V404" s="183"/>
      <c r="W404" s="183"/>
      <c r="X404" s="183"/>
      <c r="Y404" s="183"/>
      <c r="Z404" s="183"/>
      <c r="AA404" s="183"/>
      <c r="AB404" s="183"/>
      <c r="AC404" s="183"/>
    </row>
    <row r="405" spans="1:29" ht="15">
      <c r="A405" s="1040"/>
      <c r="B405" s="183"/>
      <c r="C405" s="183"/>
      <c r="D405" s="183"/>
      <c r="E405" s="183"/>
      <c r="F405" s="183"/>
      <c r="G405" s="183"/>
      <c r="H405" s="183"/>
      <c r="I405" s="183"/>
      <c r="J405" s="183"/>
      <c r="K405" s="183"/>
      <c r="L405" s="183"/>
      <c r="M405" s="183"/>
      <c r="N405" s="183"/>
      <c r="O405" s="183"/>
      <c r="P405" s="183"/>
      <c r="Q405" s="183"/>
      <c r="R405" s="183"/>
      <c r="S405" s="183"/>
      <c r="T405" s="183"/>
      <c r="U405" s="183"/>
      <c r="V405" s="183"/>
      <c r="W405" s="183"/>
      <c r="X405" s="183"/>
      <c r="Y405" s="183"/>
      <c r="Z405" s="183"/>
      <c r="AA405" s="183"/>
      <c r="AB405" s="183"/>
      <c r="AC405" s="183"/>
    </row>
    <row r="406" spans="1:29" ht="15">
      <c r="A406" s="1040"/>
      <c r="B406" s="183"/>
      <c r="C406" s="183"/>
      <c r="D406" s="183"/>
      <c r="E406" s="183"/>
      <c r="F406" s="183"/>
      <c r="G406" s="183"/>
      <c r="H406" s="183"/>
      <c r="I406" s="183"/>
      <c r="J406" s="183"/>
      <c r="K406" s="183"/>
      <c r="L406" s="183"/>
      <c r="M406" s="183"/>
      <c r="N406" s="183"/>
      <c r="O406" s="183"/>
      <c r="P406" s="183"/>
      <c r="Q406" s="183"/>
      <c r="R406" s="183"/>
      <c r="S406" s="183"/>
      <c r="T406" s="183"/>
      <c r="U406" s="183"/>
      <c r="V406" s="183"/>
      <c r="W406" s="183"/>
      <c r="X406" s="183"/>
      <c r="Y406" s="183"/>
      <c r="Z406" s="183"/>
      <c r="AA406" s="183"/>
      <c r="AB406" s="183"/>
      <c r="AC406" s="183"/>
    </row>
    <row r="407" spans="1:29" ht="15">
      <c r="A407" s="1040"/>
      <c r="B407" s="183"/>
      <c r="C407" s="183"/>
      <c r="D407" s="183"/>
      <c r="E407" s="183"/>
      <c r="F407" s="183"/>
      <c r="G407" s="183"/>
      <c r="H407" s="183"/>
      <c r="I407" s="183"/>
      <c r="J407" s="183"/>
      <c r="K407" s="183"/>
      <c r="L407" s="183"/>
      <c r="M407" s="183"/>
      <c r="N407" s="183"/>
      <c r="O407" s="183"/>
      <c r="P407" s="183"/>
      <c r="Q407" s="183"/>
      <c r="R407" s="183"/>
      <c r="S407" s="183"/>
      <c r="T407" s="183"/>
      <c r="U407" s="183"/>
      <c r="V407" s="183"/>
      <c r="W407" s="183"/>
      <c r="X407" s="183"/>
      <c r="Y407" s="183"/>
      <c r="Z407" s="183"/>
      <c r="AA407" s="183"/>
      <c r="AB407" s="183"/>
      <c r="AC407" s="183"/>
    </row>
    <row r="408" spans="1:29" ht="15">
      <c r="A408" s="1040"/>
      <c r="B408" s="183"/>
      <c r="C408" s="183"/>
      <c r="D408" s="183"/>
      <c r="E408" s="183"/>
      <c r="F408" s="183"/>
      <c r="G408" s="183"/>
      <c r="H408" s="183"/>
      <c r="I408" s="183"/>
      <c r="J408" s="183"/>
      <c r="K408" s="183"/>
      <c r="L408" s="183"/>
      <c r="M408" s="183"/>
      <c r="N408" s="183"/>
      <c r="O408" s="183"/>
      <c r="P408" s="183"/>
      <c r="Q408" s="183"/>
      <c r="R408" s="183"/>
      <c r="S408" s="183"/>
      <c r="T408" s="183"/>
      <c r="U408" s="183"/>
      <c r="V408" s="183"/>
      <c r="W408" s="183"/>
      <c r="X408" s="183"/>
      <c r="Y408" s="183"/>
      <c r="Z408" s="183"/>
      <c r="AA408" s="183"/>
      <c r="AB408" s="183"/>
      <c r="AC408" s="183"/>
    </row>
    <row r="409" spans="1:29" ht="15">
      <c r="A409" s="1040"/>
      <c r="B409" s="183"/>
      <c r="C409" s="183"/>
      <c r="D409" s="183"/>
      <c r="E409" s="183"/>
      <c r="F409" s="183"/>
      <c r="G409" s="183"/>
      <c r="H409" s="183"/>
      <c r="I409" s="183"/>
      <c r="J409" s="183"/>
      <c r="K409" s="183"/>
      <c r="L409" s="183"/>
      <c r="M409" s="183"/>
      <c r="N409" s="183"/>
      <c r="O409" s="183"/>
      <c r="P409" s="183"/>
      <c r="Q409" s="183"/>
      <c r="R409" s="183"/>
      <c r="S409" s="183"/>
      <c r="T409" s="183"/>
      <c r="U409" s="183"/>
      <c r="V409" s="183"/>
      <c r="W409" s="183"/>
      <c r="X409" s="183"/>
      <c r="Y409" s="183"/>
      <c r="Z409" s="183"/>
      <c r="AA409" s="183"/>
      <c r="AB409" s="183"/>
      <c r="AC409" s="183"/>
    </row>
    <row r="410" spans="1:29" ht="15">
      <c r="A410" s="1040"/>
      <c r="B410" s="183"/>
      <c r="C410" s="183"/>
      <c r="D410" s="183"/>
      <c r="E410" s="183"/>
      <c r="F410" s="183"/>
      <c r="G410" s="183"/>
      <c r="H410" s="183"/>
      <c r="I410" s="183"/>
      <c r="J410" s="183"/>
      <c r="K410" s="183"/>
      <c r="L410" s="183"/>
      <c r="M410" s="183"/>
      <c r="N410" s="183"/>
      <c r="O410" s="183"/>
      <c r="P410" s="183"/>
      <c r="Q410" s="183"/>
      <c r="R410" s="183"/>
      <c r="S410" s="183"/>
      <c r="T410" s="183"/>
      <c r="U410" s="183"/>
      <c r="V410" s="183"/>
      <c r="W410" s="183"/>
      <c r="X410" s="183"/>
      <c r="Y410" s="183"/>
      <c r="Z410" s="183"/>
      <c r="AA410" s="183"/>
      <c r="AB410" s="183"/>
      <c r="AC410" s="183"/>
    </row>
    <row r="411" spans="1:29" ht="15">
      <c r="A411" s="1040"/>
      <c r="B411" s="183"/>
      <c r="C411" s="183"/>
      <c r="D411" s="183"/>
      <c r="E411" s="183"/>
      <c r="F411" s="183"/>
      <c r="G411" s="183"/>
      <c r="H411" s="183"/>
      <c r="I411" s="183"/>
      <c r="J411" s="183"/>
      <c r="K411" s="183"/>
      <c r="L411" s="183"/>
      <c r="M411" s="183"/>
      <c r="N411" s="183"/>
      <c r="O411" s="183"/>
      <c r="P411" s="183"/>
      <c r="Q411" s="183"/>
      <c r="R411" s="183"/>
      <c r="S411" s="183"/>
      <c r="T411" s="183"/>
      <c r="U411" s="183"/>
      <c r="V411" s="183"/>
      <c r="W411" s="183"/>
      <c r="X411" s="183"/>
      <c r="Y411" s="183"/>
      <c r="Z411" s="183"/>
      <c r="AA411" s="183"/>
      <c r="AB411" s="183"/>
      <c r="AC411" s="183"/>
    </row>
    <row r="412" spans="1:29" ht="15">
      <c r="A412" s="1040"/>
      <c r="B412" s="183"/>
      <c r="C412" s="183"/>
      <c r="D412" s="183"/>
      <c r="E412" s="183"/>
      <c r="F412" s="183"/>
      <c r="G412" s="183"/>
      <c r="H412" s="183"/>
      <c r="I412" s="183"/>
      <c r="J412" s="183"/>
      <c r="K412" s="183"/>
      <c r="L412" s="183"/>
      <c r="M412" s="183"/>
      <c r="N412" s="183"/>
      <c r="O412" s="183"/>
      <c r="P412" s="183"/>
      <c r="Q412" s="183"/>
      <c r="R412" s="183"/>
      <c r="S412" s="183"/>
      <c r="T412" s="183"/>
      <c r="U412" s="183"/>
      <c r="V412" s="183"/>
      <c r="W412" s="183"/>
      <c r="X412" s="183"/>
      <c r="Y412" s="183"/>
      <c r="Z412" s="183"/>
      <c r="AA412" s="183"/>
      <c r="AB412" s="183"/>
      <c r="AC412" s="183"/>
    </row>
    <row r="413" spans="1:29" ht="15">
      <c r="A413" s="1040"/>
      <c r="B413" s="183"/>
      <c r="C413" s="183"/>
      <c r="D413" s="183"/>
      <c r="E413" s="183"/>
      <c r="F413" s="183"/>
      <c r="G413" s="183"/>
      <c r="H413" s="183"/>
      <c r="I413" s="183"/>
      <c r="J413" s="183"/>
      <c r="K413" s="183"/>
      <c r="L413" s="183"/>
      <c r="M413" s="183"/>
      <c r="N413" s="183"/>
      <c r="O413" s="183"/>
      <c r="P413" s="183"/>
      <c r="Q413" s="183"/>
      <c r="R413" s="183"/>
      <c r="S413" s="183"/>
      <c r="T413" s="183"/>
      <c r="U413" s="183"/>
      <c r="V413" s="183"/>
      <c r="W413" s="183"/>
      <c r="X413" s="183"/>
      <c r="Y413" s="183"/>
      <c r="Z413" s="183"/>
      <c r="AA413" s="183"/>
      <c r="AB413" s="183"/>
      <c r="AC413" s="183"/>
    </row>
    <row r="414" spans="1:29" ht="15">
      <c r="A414" s="1040"/>
      <c r="B414" s="183"/>
      <c r="C414" s="183"/>
      <c r="D414" s="183"/>
      <c r="E414" s="183"/>
      <c r="F414" s="183"/>
      <c r="G414" s="183"/>
      <c r="H414" s="183"/>
      <c r="I414" s="183"/>
      <c r="J414" s="183"/>
      <c r="K414" s="183"/>
      <c r="L414" s="183"/>
      <c r="M414" s="183"/>
      <c r="N414" s="183"/>
      <c r="O414" s="183"/>
      <c r="P414" s="183"/>
      <c r="Q414" s="183"/>
      <c r="R414" s="183"/>
      <c r="S414" s="183"/>
      <c r="T414" s="183"/>
      <c r="U414" s="183"/>
      <c r="V414" s="183"/>
      <c r="W414" s="183"/>
      <c r="X414" s="183"/>
      <c r="Y414" s="183"/>
      <c r="Z414" s="183"/>
      <c r="AA414" s="183"/>
      <c r="AB414" s="183"/>
      <c r="AC414" s="183"/>
    </row>
    <row r="415" spans="1:29" ht="15">
      <c r="A415" s="1040"/>
      <c r="B415" s="183"/>
      <c r="C415" s="183"/>
      <c r="D415" s="183"/>
      <c r="E415" s="183"/>
      <c r="F415" s="183"/>
      <c r="G415" s="183"/>
      <c r="H415" s="183"/>
      <c r="I415" s="183"/>
      <c r="J415" s="183"/>
      <c r="K415" s="183"/>
      <c r="L415" s="183"/>
      <c r="M415" s="183"/>
      <c r="N415" s="183"/>
      <c r="O415" s="183"/>
      <c r="P415" s="183"/>
      <c r="Q415" s="183"/>
      <c r="R415" s="183"/>
      <c r="S415" s="183"/>
      <c r="T415" s="183"/>
      <c r="U415" s="183"/>
      <c r="V415" s="183"/>
      <c r="W415" s="183"/>
      <c r="X415" s="183"/>
      <c r="Y415" s="183"/>
      <c r="Z415" s="183"/>
      <c r="AA415" s="183"/>
      <c r="AB415" s="183"/>
      <c r="AC415" s="183"/>
    </row>
    <row r="416" spans="1:29" ht="15">
      <c r="A416" s="1040"/>
      <c r="B416" s="183"/>
      <c r="C416" s="183"/>
      <c r="D416" s="183"/>
      <c r="E416" s="183"/>
      <c r="F416" s="183"/>
      <c r="G416" s="183"/>
      <c r="H416" s="183"/>
      <c r="I416" s="183"/>
      <c r="J416" s="183"/>
      <c r="K416" s="183"/>
      <c r="L416" s="183"/>
      <c r="M416" s="183"/>
      <c r="N416" s="183"/>
      <c r="O416" s="183"/>
      <c r="P416" s="183"/>
      <c r="Q416" s="183"/>
      <c r="R416" s="183"/>
      <c r="S416" s="183"/>
      <c r="T416" s="183"/>
      <c r="U416" s="183"/>
      <c r="V416" s="183"/>
      <c r="W416" s="183"/>
      <c r="X416" s="183"/>
      <c r="Y416" s="183"/>
      <c r="Z416" s="183"/>
      <c r="AA416" s="183"/>
      <c r="AB416" s="183"/>
      <c r="AC416" s="183"/>
    </row>
    <row r="417" spans="1:29" ht="15">
      <c r="A417" s="1040"/>
      <c r="B417" s="183"/>
      <c r="C417" s="183"/>
      <c r="D417" s="183"/>
      <c r="E417" s="183"/>
      <c r="F417" s="183"/>
      <c r="G417" s="183"/>
      <c r="H417" s="183"/>
      <c r="I417" s="183"/>
      <c r="J417" s="183"/>
      <c r="K417" s="183"/>
      <c r="L417" s="183"/>
      <c r="M417" s="183"/>
      <c r="N417" s="183"/>
      <c r="O417" s="183"/>
      <c r="P417" s="183"/>
      <c r="Q417" s="183"/>
      <c r="R417" s="183"/>
      <c r="S417" s="183"/>
      <c r="T417" s="183"/>
      <c r="U417" s="183"/>
      <c r="V417" s="183"/>
      <c r="W417" s="183"/>
      <c r="X417" s="183"/>
      <c r="Y417" s="183"/>
      <c r="Z417" s="183"/>
      <c r="AA417" s="183"/>
      <c r="AB417" s="183"/>
      <c r="AC417" s="183"/>
    </row>
    <row r="418" spans="1:29" ht="15">
      <c r="A418" s="1040"/>
      <c r="B418" s="183"/>
      <c r="C418" s="183"/>
      <c r="D418" s="183"/>
      <c r="E418" s="183"/>
      <c r="F418" s="183"/>
      <c r="G418" s="183"/>
      <c r="H418" s="183"/>
      <c r="I418" s="183"/>
      <c r="J418" s="183"/>
      <c r="K418" s="183"/>
      <c r="L418" s="183"/>
      <c r="M418" s="183"/>
      <c r="N418" s="183"/>
      <c r="O418" s="183"/>
      <c r="P418" s="183"/>
      <c r="Q418" s="183"/>
      <c r="R418" s="183"/>
      <c r="S418" s="183"/>
      <c r="T418" s="183"/>
      <c r="U418" s="183"/>
      <c r="V418" s="183"/>
      <c r="W418" s="183"/>
      <c r="X418" s="183"/>
      <c r="Y418" s="183"/>
      <c r="Z418" s="183"/>
      <c r="AA418" s="183"/>
      <c r="AB418" s="183"/>
      <c r="AC418" s="183"/>
    </row>
    <row r="419" spans="1:29" ht="15">
      <c r="A419" s="1040"/>
      <c r="B419" s="183"/>
      <c r="C419" s="183"/>
      <c r="D419" s="183"/>
      <c r="E419" s="183"/>
      <c r="F419" s="183"/>
      <c r="G419" s="183"/>
      <c r="H419" s="183"/>
      <c r="I419" s="183"/>
      <c r="J419" s="183"/>
      <c r="K419" s="183"/>
      <c r="L419" s="183"/>
      <c r="M419" s="183"/>
      <c r="N419" s="183"/>
      <c r="O419" s="183"/>
      <c r="P419" s="183"/>
      <c r="Q419" s="183"/>
      <c r="R419" s="183"/>
      <c r="S419" s="183"/>
      <c r="T419" s="183"/>
      <c r="U419" s="183"/>
      <c r="V419" s="183"/>
      <c r="W419" s="183"/>
      <c r="X419" s="183"/>
      <c r="Y419" s="183"/>
      <c r="Z419" s="183"/>
      <c r="AA419" s="183"/>
      <c r="AB419" s="183"/>
      <c r="AC419" s="183"/>
    </row>
    <row r="420" spans="1:29" ht="15">
      <c r="A420" s="1040"/>
      <c r="B420" s="183"/>
      <c r="C420" s="183"/>
      <c r="D420" s="183"/>
      <c r="E420" s="183"/>
      <c r="F420" s="183"/>
      <c r="G420" s="183"/>
      <c r="H420" s="183"/>
      <c r="I420" s="183"/>
      <c r="J420" s="183"/>
      <c r="K420" s="183"/>
      <c r="L420" s="183"/>
      <c r="M420" s="183"/>
      <c r="N420" s="183"/>
      <c r="O420" s="183"/>
      <c r="P420" s="183"/>
      <c r="Q420" s="183"/>
      <c r="R420" s="183"/>
      <c r="S420" s="183"/>
      <c r="T420" s="183"/>
      <c r="U420" s="183"/>
      <c r="V420" s="183"/>
      <c r="W420" s="183"/>
      <c r="X420" s="183"/>
      <c r="Y420" s="183"/>
      <c r="Z420" s="183"/>
      <c r="AA420" s="183"/>
      <c r="AB420" s="183"/>
      <c r="AC420" s="183"/>
    </row>
    <row r="421" spans="1:29" ht="15">
      <c r="A421" s="1040"/>
      <c r="B421" s="183"/>
      <c r="C421" s="183"/>
      <c r="D421" s="183"/>
      <c r="E421" s="183"/>
      <c r="F421" s="183"/>
      <c r="G421" s="183"/>
      <c r="H421" s="183"/>
      <c r="I421" s="183"/>
      <c r="J421" s="183"/>
      <c r="K421" s="183"/>
      <c r="L421" s="183"/>
      <c r="M421" s="183"/>
      <c r="N421" s="183"/>
      <c r="O421" s="183"/>
      <c r="P421" s="183"/>
      <c r="Q421" s="183"/>
      <c r="R421" s="183"/>
      <c r="S421" s="183"/>
      <c r="T421" s="183"/>
      <c r="U421" s="183"/>
      <c r="V421" s="183"/>
      <c r="W421" s="183"/>
      <c r="X421" s="183"/>
      <c r="Y421" s="183"/>
      <c r="Z421" s="183"/>
      <c r="AA421" s="183"/>
      <c r="AB421" s="183"/>
      <c r="AC421" s="183"/>
    </row>
    <row r="422" spans="1:29" ht="15">
      <c r="A422" s="1040"/>
      <c r="B422" s="183"/>
      <c r="C422" s="183"/>
      <c r="D422" s="183"/>
      <c r="E422" s="183"/>
      <c r="F422" s="183"/>
      <c r="G422" s="183"/>
      <c r="H422" s="183"/>
      <c r="I422" s="183"/>
      <c r="J422" s="183"/>
      <c r="K422" s="183"/>
      <c r="L422" s="183"/>
      <c r="M422" s="183"/>
      <c r="N422" s="183"/>
      <c r="O422" s="183"/>
      <c r="P422" s="183"/>
      <c r="Q422" s="183"/>
      <c r="R422" s="183"/>
      <c r="S422" s="183"/>
      <c r="T422" s="183"/>
      <c r="U422" s="183"/>
      <c r="V422" s="183"/>
      <c r="W422" s="183"/>
      <c r="X422" s="183"/>
      <c r="Y422" s="183"/>
      <c r="Z422" s="183"/>
      <c r="AA422" s="183"/>
      <c r="AB422" s="183"/>
      <c r="AC422" s="183"/>
    </row>
    <row r="423" spans="1:29" ht="15">
      <c r="A423" s="1040"/>
      <c r="B423" s="183"/>
      <c r="C423" s="183"/>
      <c r="D423" s="183"/>
      <c r="E423" s="183"/>
      <c r="F423" s="183"/>
      <c r="G423" s="183"/>
      <c r="H423" s="183"/>
      <c r="I423" s="183"/>
      <c r="J423" s="183"/>
      <c r="K423" s="183"/>
      <c r="L423" s="183"/>
      <c r="M423" s="183"/>
      <c r="N423" s="183"/>
      <c r="O423" s="183"/>
      <c r="P423" s="183"/>
      <c r="Q423" s="183"/>
      <c r="R423" s="183"/>
      <c r="S423" s="183"/>
      <c r="T423" s="183"/>
      <c r="U423" s="183"/>
      <c r="V423" s="183"/>
      <c r="W423" s="183"/>
      <c r="X423" s="183"/>
      <c r="Y423" s="183"/>
      <c r="Z423" s="183"/>
      <c r="AA423" s="183"/>
      <c r="AB423" s="183"/>
      <c r="AC423" s="183"/>
    </row>
    <row r="424" spans="1:29" ht="15">
      <c r="A424" s="1040"/>
      <c r="B424" s="183"/>
      <c r="C424" s="183"/>
      <c r="D424" s="183"/>
      <c r="E424" s="183"/>
      <c r="F424" s="183"/>
      <c r="G424" s="183"/>
      <c r="H424" s="183"/>
      <c r="I424" s="183"/>
      <c r="J424" s="183"/>
      <c r="K424" s="183"/>
      <c r="L424" s="183"/>
      <c r="M424" s="183"/>
      <c r="N424" s="183"/>
      <c r="O424" s="183"/>
      <c r="P424" s="183"/>
      <c r="Q424" s="183"/>
      <c r="R424" s="183"/>
      <c r="S424" s="183"/>
      <c r="T424" s="183"/>
      <c r="U424" s="183"/>
      <c r="V424" s="183"/>
      <c r="W424" s="183"/>
      <c r="X424" s="183"/>
      <c r="Y424" s="183"/>
      <c r="Z424" s="183"/>
      <c r="AA424" s="183"/>
      <c r="AB424" s="183"/>
      <c r="AC424" s="183"/>
    </row>
    <row r="425" spans="1:29" ht="15">
      <c r="A425" s="1040"/>
      <c r="B425" s="183"/>
      <c r="C425" s="183"/>
      <c r="D425" s="183"/>
      <c r="E425" s="183"/>
      <c r="F425" s="183"/>
      <c r="G425" s="183"/>
      <c r="H425" s="183"/>
      <c r="I425" s="183"/>
      <c r="J425" s="183"/>
      <c r="K425" s="183"/>
      <c r="L425" s="183"/>
      <c r="M425" s="183"/>
      <c r="N425" s="183"/>
      <c r="O425" s="183"/>
      <c r="P425" s="183"/>
      <c r="Q425" s="183"/>
      <c r="R425" s="183"/>
      <c r="S425" s="183"/>
      <c r="T425" s="183"/>
      <c r="U425" s="183"/>
      <c r="V425" s="183"/>
      <c r="W425" s="183"/>
      <c r="X425" s="183"/>
      <c r="Y425" s="183"/>
      <c r="Z425" s="183"/>
      <c r="AA425" s="183"/>
      <c r="AB425" s="183"/>
      <c r="AC425" s="183"/>
    </row>
    <row r="426" spans="1:29" ht="15">
      <c r="A426" s="1040"/>
      <c r="B426" s="183"/>
      <c r="C426" s="183"/>
      <c r="D426" s="183"/>
      <c r="E426" s="183"/>
      <c r="F426" s="183"/>
      <c r="G426" s="183"/>
      <c r="H426" s="183"/>
      <c r="I426" s="183"/>
      <c r="J426" s="183"/>
      <c r="K426" s="183"/>
      <c r="L426" s="183"/>
      <c r="M426" s="183"/>
      <c r="N426" s="183"/>
      <c r="O426" s="183"/>
      <c r="P426" s="183"/>
      <c r="Q426" s="183"/>
      <c r="R426" s="183"/>
      <c r="S426" s="183"/>
      <c r="T426" s="183"/>
      <c r="U426" s="183"/>
      <c r="V426" s="183"/>
      <c r="W426" s="183"/>
      <c r="X426" s="183"/>
      <c r="Y426" s="183"/>
      <c r="Z426" s="183"/>
      <c r="AA426" s="183"/>
      <c r="AB426" s="183"/>
      <c r="AC426" s="183"/>
    </row>
    <row r="427" spans="1:29" ht="15">
      <c r="A427" s="1040"/>
      <c r="B427" s="183"/>
      <c r="C427" s="183"/>
      <c r="D427" s="183"/>
      <c r="E427" s="183"/>
      <c r="F427" s="183"/>
      <c r="G427" s="183"/>
      <c r="H427" s="183"/>
      <c r="I427" s="183"/>
      <c r="J427" s="183"/>
      <c r="K427" s="183"/>
      <c r="L427" s="183"/>
      <c r="M427" s="183"/>
      <c r="N427" s="183"/>
      <c r="O427" s="183"/>
      <c r="P427" s="183"/>
      <c r="Q427" s="183"/>
      <c r="R427" s="183"/>
      <c r="S427" s="183"/>
      <c r="T427" s="183"/>
      <c r="U427" s="183"/>
      <c r="V427" s="183"/>
      <c r="W427" s="183"/>
      <c r="X427" s="183"/>
      <c r="Y427" s="183"/>
      <c r="Z427" s="183"/>
      <c r="AA427" s="183"/>
      <c r="AB427" s="183"/>
      <c r="AC427" s="183"/>
    </row>
    <row r="428" spans="1:29" ht="15">
      <c r="A428" s="1040"/>
      <c r="B428" s="183"/>
      <c r="C428" s="183"/>
      <c r="D428" s="183"/>
      <c r="E428" s="183"/>
      <c r="F428" s="183"/>
      <c r="G428" s="183"/>
      <c r="H428" s="183"/>
      <c r="I428" s="183"/>
      <c r="J428" s="183"/>
      <c r="K428" s="183"/>
      <c r="L428" s="183"/>
      <c r="M428" s="183"/>
      <c r="N428" s="183"/>
      <c r="O428" s="183"/>
      <c r="P428" s="183"/>
      <c r="Q428" s="183"/>
      <c r="R428" s="183"/>
      <c r="S428" s="183"/>
      <c r="T428" s="183"/>
      <c r="U428" s="183"/>
      <c r="V428" s="183"/>
      <c r="W428" s="183"/>
      <c r="X428" s="183"/>
      <c r="Y428" s="183"/>
      <c r="Z428" s="183"/>
      <c r="AA428" s="183"/>
      <c r="AB428" s="183"/>
      <c r="AC428" s="183"/>
    </row>
    <row r="429" spans="1:29" ht="15">
      <c r="A429" s="1040"/>
      <c r="B429" s="183"/>
      <c r="C429" s="183"/>
      <c r="D429" s="183"/>
      <c r="E429" s="183"/>
      <c r="F429" s="183"/>
      <c r="G429" s="183"/>
      <c r="H429" s="183"/>
      <c r="I429" s="183"/>
      <c r="J429" s="183"/>
      <c r="K429" s="183"/>
      <c r="L429" s="183"/>
      <c r="M429" s="183"/>
      <c r="N429" s="183"/>
      <c r="O429" s="183"/>
      <c r="P429" s="183"/>
      <c r="Q429" s="183"/>
      <c r="R429" s="183"/>
      <c r="S429" s="183"/>
      <c r="T429" s="183"/>
      <c r="U429" s="183"/>
      <c r="V429" s="183"/>
      <c r="W429" s="183"/>
      <c r="X429" s="183"/>
      <c r="Y429" s="183"/>
      <c r="Z429" s="183"/>
      <c r="AA429" s="183"/>
      <c r="AB429" s="183"/>
      <c r="AC429" s="183"/>
    </row>
    <row r="430" spans="1:29" ht="15">
      <c r="A430" s="1040"/>
      <c r="B430" s="183"/>
      <c r="C430" s="183"/>
      <c r="D430" s="183"/>
      <c r="E430" s="183"/>
      <c r="F430" s="183"/>
      <c r="G430" s="183"/>
      <c r="H430" s="183"/>
      <c r="I430" s="183"/>
      <c r="J430" s="183"/>
      <c r="K430" s="183"/>
      <c r="L430" s="183"/>
      <c r="M430" s="183"/>
      <c r="N430" s="183"/>
      <c r="O430" s="183"/>
      <c r="P430" s="183"/>
      <c r="Q430" s="183"/>
      <c r="R430" s="183"/>
      <c r="S430" s="183"/>
      <c r="T430" s="183"/>
      <c r="U430" s="183"/>
      <c r="V430" s="183"/>
      <c r="W430" s="183"/>
      <c r="X430" s="183"/>
      <c r="Y430" s="183"/>
      <c r="Z430" s="183"/>
      <c r="AA430" s="183"/>
      <c r="AB430" s="183"/>
      <c r="AC430" s="183"/>
    </row>
    <row r="431" spans="1:29" ht="15">
      <c r="A431" s="1040"/>
      <c r="B431" s="183"/>
      <c r="C431" s="183"/>
      <c r="D431" s="183"/>
      <c r="E431" s="183"/>
      <c r="F431" s="183"/>
      <c r="G431" s="183"/>
      <c r="H431" s="183"/>
      <c r="I431" s="183"/>
      <c r="J431" s="183"/>
      <c r="K431" s="183"/>
      <c r="L431" s="183"/>
      <c r="M431" s="183"/>
      <c r="N431" s="183"/>
      <c r="O431" s="183"/>
      <c r="P431" s="183"/>
      <c r="Q431" s="183"/>
      <c r="R431" s="183"/>
      <c r="S431" s="183"/>
      <c r="T431" s="183"/>
      <c r="U431" s="183"/>
      <c r="V431" s="183"/>
      <c r="W431" s="183"/>
      <c r="X431" s="183"/>
      <c r="Y431" s="183"/>
      <c r="Z431" s="183"/>
      <c r="AA431" s="183"/>
      <c r="AB431" s="183"/>
      <c r="AC431" s="183"/>
    </row>
    <row r="432" spans="1:29" ht="15">
      <c r="A432" s="1040"/>
      <c r="B432" s="183"/>
      <c r="C432" s="183"/>
      <c r="D432" s="183"/>
      <c r="E432" s="183"/>
      <c r="F432" s="183"/>
      <c r="G432" s="183"/>
      <c r="H432" s="183"/>
      <c r="I432" s="183"/>
      <c r="J432" s="183"/>
      <c r="K432" s="183"/>
      <c r="L432" s="183"/>
      <c r="M432" s="183"/>
      <c r="N432" s="183"/>
      <c r="O432" s="183"/>
      <c r="P432" s="183"/>
      <c r="Q432" s="183"/>
      <c r="R432" s="183"/>
      <c r="S432" s="183"/>
      <c r="T432" s="183"/>
      <c r="U432" s="183"/>
      <c r="V432" s="183"/>
      <c r="W432" s="183"/>
      <c r="X432" s="183"/>
      <c r="Y432" s="183"/>
      <c r="Z432" s="183"/>
      <c r="AA432" s="183"/>
      <c r="AB432" s="183"/>
      <c r="AC432" s="183"/>
    </row>
    <row r="433" spans="1:29" ht="15">
      <c r="A433" s="1040"/>
      <c r="B433" s="183"/>
      <c r="C433" s="183"/>
      <c r="D433" s="183"/>
      <c r="E433" s="183"/>
      <c r="F433" s="183"/>
      <c r="G433" s="183"/>
      <c r="H433" s="183"/>
      <c r="I433" s="183"/>
      <c r="J433" s="183"/>
      <c r="K433" s="183"/>
      <c r="L433" s="183"/>
      <c r="M433" s="183"/>
      <c r="N433" s="183"/>
      <c r="O433" s="183"/>
      <c r="P433" s="183"/>
      <c r="Q433" s="183"/>
      <c r="R433" s="183"/>
      <c r="S433" s="183"/>
      <c r="T433" s="183"/>
      <c r="U433" s="183"/>
      <c r="V433" s="183"/>
      <c r="W433" s="183"/>
      <c r="X433" s="183"/>
      <c r="Y433" s="183"/>
      <c r="Z433" s="183"/>
      <c r="AA433" s="183"/>
      <c r="AB433" s="183"/>
      <c r="AC433" s="183"/>
    </row>
    <row r="434" spans="1:29" ht="15">
      <c r="A434" s="1040"/>
      <c r="B434" s="183"/>
      <c r="C434" s="183"/>
      <c r="D434" s="183"/>
      <c r="E434" s="183"/>
      <c r="F434" s="183"/>
      <c r="G434" s="183"/>
      <c r="H434" s="183"/>
      <c r="I434" s="183"/>
      <c r="J434" s="183"/>
      <c r="K434" s="183"/>
      <c r="L434" s="183"/>
      <c r="M434" s="183"/>
      <c r="N434" s="183"/>
      <c r="O434" s="183"/>
      <c r="P434" s="183"/>
      <c r="Q434" s="183"/>
      <c r="R434" s="183"/>
      <c r="S434" s="183"/>
      <c r="T434" s="183"/>
      <c r="U434" s="183"/>
      <c r="V434" s="183"/>
      <c r="W434" s="183"/>
      <c r="X434" s="183"/>
      <c r="Y434" s="183"/>
      <c r="Z434" s="183"/>
      <c r="AA434" s="183"/>
      <c r="AB434" s="183"/>
      <c r="AC434" s="183"/>
    </row>
    <row r="435" spans="1:29" ht="15">
      <c r="A435" s="1040"/>
      <c r="B435" s="183"/>
      <c r="C435" s="183"/>
      <c r="D435" s="183"/>
      <c r="E435" s="183"/>
      <c r="F435" s="183"/>
      <c r="G435" s="183"/>
      <c r="H435" s="183"/>
      <c r="I435" s="183"/>
      <c r="J435" s="183"/>
      <c r="K435" s="183"/>
      <c r="L435" s="183"/>
      <c r="M435" s="183"/>
      <c r="N435" s="183"/>
      <c r="O435" s="183"/>
      <c r="P435" s="183"/>
      <c r="Q435" s="183"/>
      <c r="R435" s="183"/>
      <c r="S435" s="183"/>
      <c r="T435" s="183"/>
      <c r="U435" s="183"/>
      <c r="V435" s="183"/>
      <c r="W435" s="183"/>
      <c r="X435" s="183"/>
      <c r="Y435" s="183"/>
      <c r="Z435" s="183"/>
      <c r="AA435" s="183"/>
      <c r="AB435" s="183"/>
      <c r="AC435" s="183"/>
    </row>
    <row r="436" spans="1:29" ht="15">
      <c r="A436" s="1040"/>
      <c r="B436" s="183"/>
      <c r="C436" s="183"/>
      <c r="D436" s="183"/>
      <c r="E436" s="183"/>
      <c r="F436" s="183"/>
      <c r="G436" s="183"/>
      <c r="H436" s="183"/>
      <c r="I436" s="183"/>
      <c r="J436" s="183"/>
      <c r="K436" s="183"/>
      <c r="L436" s="183"/>
      <c r="M436" s="183"/>
      <c r="N436" s="183"/>
      <c r="O436" s="183"/>
      <c r="P436" s="183"/>
      <c r="Q436" s="183"/>
      <c r="R436" s="183"/>
      <c r="S436" s="183"/>
      <c r="T436" s="183"/>
      <c r="U436" s="183"/>
      <c r="V436" s="183"/>
      <c r="W436" s="183"/>
      <c r="X436" s="183"/>
      <c r="Y436" s="183"/>
      <c r="Z436" s="183"/>
      <c r="AA436" s="183"/>
      <c r="AB436" s="183"/>
      <c r="AC436" s="183"/>
    </row>
    <row r="437" spans="1:29" ht="15">
      <c r="A437" s="1040"/>
      <c r="B437" s="183"/>
      <c r="C437" s="183"/>
      <c r="D437" s="183"/>
      <c r="E437" s="183"/>
      <c r="F437" s="183"/>
      <c r="G437" s="183"/>
      <c r="H437" s="183"/>
      <c r="I437" s="183"/>
      <c r="J437" s="183"/>
      <c r="K437" s="183"/>
      <c r="L437" s="183"/>
      <c r="M437" s="183"/>
      <c r="N437" s="183"/>
      <c r="O437" s="183"/>
      <c r="P437" s="183"/>
      <c r="Q437" s="183"/>
      <c r="R437" s="183"/>
      <c r="S437" s="183"/>
      <c r="T437" s="183"/>
      <c r="U437" s="183"/>
      <c r="V437" s="183"/>
      <c r="W437" s="183"/>
      <c r="X437" s="183"/>
      <c r="Y437" s="183"/>
      <c r="Z437" s="183"/>
      <c r="AA437" s="183"/>
      <c r="AB437" s="183"/>
      <c r="AC437" s="183"/>
    </row>
    <row r="438" spans="1:29" ht="15">
      <c r="A438" s="1040"/>
      <c r="B438" s="183"/>
      <c r="C438" s="183"/>
      <c r="D438" s="183"/>
      <c r="E438" s="183"/>
      <c r="F438" s="183"/>
      <c r="G438" s="183"/>
      <c r="H438" s="183"/>
      <c r="I438" s="183"/>
      <c r="J438" s="183"/>
      <c r="K438" s="183"/>
      <c r="L438" s="183"/>
      <c r="M438" s="183"/>
      <c r="N438" s="183"/>
      <c r="O438" s="183"/>
      <c r="P438" s="183"/>
      <c r="Q438" s="183"/>
      <c r="R438" s="183"/>
      <c r="S438" s="183"/>
      <c r="T438" s="183"/>
      <c r="U438" s="183"/>
      <c r="V438" s="183"/>
      <c r="W438" s="183"/>
      <c r="X438" s="183"/>
      <c r="Y438" s="183"/>
      <c r="Z438" s="183"/>
      <c r="AA438" s="183"/>
      <c r="AB438" s="183"/>
      <c r="AC438" s="183"/>
    </row>
    <row r="439" spans="1:29" ht="15">
      <c r="A439" s="1040"/>
      <c r="B439" s="183"/>
      <c r="C439" s="183"/>
      <c r="D439" s="183"/>
      <c r="E439" s="183"/>
      <c r="F439" s="183"/>
      <c r="G439" s="183"/>
      <c r="H439" s="183"/>
      <c r="I439" s="183"/>
      <c r="J439" s="183"/>
      <c r="K439" s="183"/>
      <c r="L439" s="183"/>
      <c r="M439" s="183"/>
      <c r="N439" s="183"/>
      <c r="O439" s="183"/>
      <c r="P439" s="183"/>
      <c r="Q439" s="183"/>
      <c r="R439" s="183"/>
      <c r="S439" s="183"/>
      <c r="T439" s="183"/>
      <c r="U439" s="183"/>
      <c r="V439" s="183"/>
      <c r="W439" s="183"/>
      <c r="X439" s="183"/>
      <c r="Y439" s="183"/>
      <c r="Z439" s="183"/>
      <c r="AA439" s="183"/>
      <c r="AB439" s="183"/>
      <c r="AC439" s="183"/>
    </row>
    <row r="440" spans="1:29" ht="15">
      <c r="A440" s="1040"/>
      <c r="B440" s="183"/>
      <c r="C440" s="183"/>
      <c r="D440" s="183"/>
      <c r="E440" s="183"/>
      <c r="F440" s="183"/>
      <c r="G440" s="183"/>
      <c r="H440" s="183"/>
      <c r="I440" s="183"/>
      <c r="J440" s="183"/>
      <c r="K440" s="183"/>
      <c r="L440" s="183"/>
      <c r="M440" s="183"/>
      <c r="N440" s="183"/>
      <c r="O440" s="183"/>
      <c r="P440" s="183"/>
      <c r="Q440" s="183"/>
      <c r="R440" s="183"/>
      <c r="S440" s="183"/>
      <c r="T440" s="183"/>
      <c r="U440" s="183"/>
      <c r="V440" s="183"/>
      <c r="W440" s="183"/>
      <c r="X440" s="183"/>
      <c r="Y440" s="183"/>
      <c r="Z440" s="183"/>
      <c r="AA440" s="183"/>
      <c r="AB440" s="183"/>
      <c r="AC440" s="183"/>
    </row>
    <row r="441" spans="1:29" ht="15">
      <c r="A441" s="1040"/>
      <c r="B441" s="183"/>
      <c r="C441" s="183"/>
      <c r="D441" s="183"/>
      <c r="E441" s="183"/>
      <c r="F441" s="183"/>
      <c r="G441" s="183"/>
      <c r="H441" s="183"/>
      <c r="I441" s="183"/>
      <c r="J441" s="183"/>
      <c r="K441" s="183"/>
      <c r="L441" s="183"/>
      <c r="M441" s="183"/>
      <c r="N441" s="183"/>
      <c r="O441" s="183"/>
      <c r="P441" s="183"/>
      <c r="Q441" s="183"/>
      <c r="R441" s="183"/>
      <c r="S441" s="183"/>
      <c r="T441" s="183"/>
      <c r="U441" s="183"/>
      <c r="V441" s="183"/>
      <c r="W441" s="183"/>
      <c r="X441" s="183"/>
      <c r="Y441" s="183"/>
      <c r="Z441" s="183"/>
      <c r="AA441" s="183"/>
      <c r="AB441" s="183"/>
      <c r="AC441" s="183"/>
    </row>
    <row r="442" spans="1:29" ht="15">
      <c r="A442" s="1040"/>
      <c r="B442" s="183"/>
      <c r="C442" s="183"/>
      <c r="D442" s="183"/>
      <c r="E442" s="183"/>
      <c r="F442" s="183"/>
      <c r="G442" s="183"/>
      <c r="H442" s="183"/>
      <c r="I442" s="183"/>
      <c r="J442" s="183"/>
      <c r="K442" s="183"/>
      <c r="L442" s="183"/>
      <c r="M442" s="183"/>
      <c r="N442" s="183"/>
      <c r="O442" s="183"/>
      <c r="P442" s="183"/>
      <c r="Q442" s="183"/>
      <c r="R442" s="183"/>
      <c r="S442" s="183"/>
      <c r="T442" s="183"/>
      <c r="U442" s="183"/>
      <c r="V442" s="183"/>
      <c r="W442" s="183"/>
      <c r="X442" s="183"/>
      <c r="Y442" s="183"/>
      <c r="Z442" s="183"/>
      <c r="AA442" s="183"/>
      <c r="AB442" s="183"/>
      <c r="AC442" s="183"/>
    </row>
    <row r="443" spans="1:29" ht="15">
      <c r="A443" s="1040"/>
      <c r="B443" s="183"/>
      <c r="C443" s="183"/>
      <c r="D443" s="183"/>
      <c r="E443" s="183"/>
      <c r="F443" s="183"/>
      <c r="G443" s="183"/>
      <c r="H443" s="183"/>
      <c r="I443" s="183"/>
      <c r="J443" s="183"/>
      <c r="K443" s="183"/>
      <c r="L443" s="183"/>
      <c r="M443" s="183"/>
      <c r="N443" s="183"/>
      <c r="O443" s="183"/>
      <c r="P443" s="183"/>
      <c r="Q443" s="183"/>
      <c r="R443" s="183"/>
      <c r="S443" s="183"/>
      <c r="T443" s="183"/>
      <c r="U443" s="183"/>
      <c r="V443" s="183"/>
      <c r="W443" s="183"/>
      <c r="X443" s="183"/>
      <c r="Y443" s="183"/>
      <c r="Z443" s="183"/>
      <c r="AA443" s="183"/>
      <c r="AB443" s="183"/>
      <c r="AC443" s="183"/>
    </row>
    <row r="444" spans="1:29" ht="15">
      <c r="A444" s="1040"/>
      <c r="B444" s="183"/>
      <c r="C444" s="183"/>
      <c r="D444" s="183"/>
      <c r="E444" s="183"/>
      <c r="F444" s="183"/>
      <c r="G444" s="183"/>
      <c r="H444" s="183"/>
      <c r="I444" s="183"/>
      <c r="J444" s="183"/>
      <c r="K444" s="183"/>
      <c r="L444" s="183"/>
      <c r="M444" s="183"/>
      <c r="N444" s="183"/>
      <c r="O444" s="183"/>
      <c r="P444" s="183"/>
      <c r="Q444" s="183"/>
      <c r="R444" s="183"/>
      <c r="S444" s="183"/>
      <c r="T444" s="183"/>
      <c r="U444" s="183"/>
      <c r="V444" s="183"/>
      <c r="W444" s="183"/>
      <c r="X444" s="183"/>
      <c r="Y444" s="183"/>
      <c r="Z444" s="183"/>
      <c r="AA444" s="183"/>
      <c r="AB444" s="183"/>
      <c r="AC444" s="183"/>
    </row>
    <row r="445" spans="1:29" ht="15">
      <c r="A445" s="1040"/>
      <c r="B445" s="183"/>
      <c r="C445" s="183"/>
      <c r="D445" s="183"/>
      <c r="E445" s="183"/>
      <c r="F445" s="183"/>
      <c r="G445" s="183"/>
      <c r="H445" s="183"/>
      <c r="I445" s="183"/>
      <c r="J445" s="183"/>
      <c r="K445" s="183"/>
      <c r="L445" s="183"/>
      <c r="M445" s="183"/>
      <c r="N445" s="183"/>
      <c r="O445" s="183"/>
      <c r="P445" s="183"/>
      <c r="Q445" s="183"/>
      <c r="R445" s="183"/>
      <c r="S445" s="183"/>
      <c r="T445" s="183"/>
      <c r="U445" s="183"/>
      <c r="V445" s="183"/>
      <c r="W445" s="183"/>
      <c r="X445" s="183"/>
      <c r="Y445" s="183"/>
      <c r="Z445" s="183"/>
      <c r="AA445" s="183"/>
      <c r="AB445" s="183"/>
      <c r="AC445" s="183"/>
    </row>
    <row r="446" spans="1:29" ht="15">
      <c r="A446" s="1040"/>
      <c r="B446" s="183"/>
      <c r="C446" s="183"/>
      <c r="D446" s="183"/>
      <c r="E446" s="183"/>
      <c r="F446" s="183"/>
      <c r="G446" s="183"/>
      <c r="H446" s="183"/>
      <c r="I446" s="183"/>
      <c r="J446" s="183"/>
      <c r="K446" s="183"/>
      <c r="L446" s="183"/>
      <c r="M446" s="183"/>
      <c r="N446" s="183"/>
      <c r="O446" s="183"/>
      <c r="P446" s="183"/>
      <c r="Q446" s="183"/>
      <c r="R446" s="183"/>
      <c r="S446" s="183"/>
      <c r="T446" s="183"/>
      <c r="U446" s="183"/>
      <c r="V446" s="183"/>
      <c r="W446" s="183"/>
      <c r="X446" s="183"/>
      <c r="Y446" s="183"/>
      <c r="Z446" s="183"/>
      <c r="AA446" s="183"/>
      <c r="AB446" s="183"/>
      <c r="AC446" s="183"/>
    </row>
    <row r="447" spans="1:29" ht="15">
      <c r="A447" s="1040"/>
      <c r="B447" s="183"/>
      <c r="C447" s="183"/>
      <c r="D447" s="183"/>
      <c r="E447" s="183"/>
      <c r="F447" s="183"/>
      <c r="G447" s="183"/>
      <c r="H447" s="183"/>
      <c r="I447" s="183"/>
      <c r="J447" s="183"/>
      <c r="K447" s="183"/>
      <c r="L447" s="183"/>
      <c r="M447" s="183"/>
      <c r="N447" s="183"/>
      <c r="O447" s="183"/>
      <c r="P447" s="183"/>
      <c r="Q447" s="183"/>
      <c r="R447" s="183"/>
      <c r="S447" s="183"/>
      <c r="T447" s="183"/>
      <c r="U447" s="183"/>
      <c r="V447" s="183"/>
      <c r="W447" s="183"/>
      <c r="X447" s="183"/>
      <c r="Y447" s="183"/>
      <c r="Z447" s="183"/>
      <c r="AA447" s="183"/>
      <c r="AB447" s="183"/>
      <c r="AC447" s="183"/>
    </row>
    <row r="448" spans="1:29" ht="15">
      <c r="A448" s="1040"/>
      <c r="B448" s="183"/>
      <c r="C448" s="183"/>
      <c r="D448" s="183"/>
      <c r="E448" s="183"/>
      <c r="F448" s="183"/>
      <c r="G448" s="183"/>
      <c r="H448" s="183"/>
      <c r="I448" s="183"/>
      <c r="J448" s="183"/>
      <c r="K448" s="183"/>
      <c r="L448" s="183"/>
      <c r="M448" s="183"/>
      <c r="N448" s="183"/>
      <c r="O448" s="183"/>
      <c r="P448" s="183"/>
      <c r="Q448" s="183"/>
      <c r="R448" s="183"/>
      <c r="S448" s="183"/>
      <c r="T448" s="183"/>
      <c r="U448" s="183"/>
      <c r="V448" s="183"/>
      <c r="W448" s="183"/>
      <c r="X448" s="183"/>
      <c r="Y448" s="183"/>
      <c r="Z448" s="183"/>
      <c r="AA448" s="183"/>
      <c r="AB448" s="183"/>
      <c r="AC448" s="183"/>
    </row>
    <row r="449" spans="1:29" ht="15">
      <c r="A449" s="1040"/>
      <c r="B449" s="183"/>
      <c r="C449" s="183"/>
      <c r="D449" s="183"/>
      <c r="E449" s="183"/>
      <c r="F449" s="183"/>
      <c r="G449" s="183"/>
      <c r="H449" s="183"/>
      <c r="I449" s="183"/>
      <c r="J449" s="183"/>
      <c r="K449" s="183"/>
      <c r="L449" s="183"/>
      <c r="M449" s="183"/>
      <c r="N449" s="183"/>
      <c r="O449" s="183"/>
      <c r="P449" s="183"/>
      <c r="Q449" s="183"/>
      <c r="R449" s="183"/>
      <c r="S449" s="183"/>
      <c r="T449" s="183"/>
      <c r="U449" s="183"/>
      <c r="V449" s="183"/>
      <c r="W449" s="183"/>
      <c r="X449" s="183"/>
      <c r="Y449" s="183"/>
      <c r="Z449" s="183"/>
      <c r="AA449" s="183"/>
      <c r="AB449" s="183"/>
      <c r="AC449" s="183"/>
    </row>
    <row r="450" spans="1:29" ht="15">
      <c r="A450" s="1040"/>
      <c r="B450" s="183"/>
      <c r="C450" s="183"/>
      <c r="D450" s="183"/>
      <c r="E450" s="183"/>
      <c r="F450" s="183"/>
      <c r="G450" s="183"/>
      <c r="H450" s="183"/>
      <c r="I450" s="183"/>
      <c r="J450" s="183"/>
      <c r="K450" s="183"/>
      <c r="L450" s="183"/>
      <c r="M450" s="183"/>
      <c r="N450" s="183"/>
      <c r="O450" s="183"/>
      <c r="P450" s="183"/>
      <c r="Q450" s="183"/>
      <c r="R450" s="183"/>
      <c r="S450" s="183"/>
      <c r="T450" s="183"/>
      <c r="U450" s="183"/>
      <c r="V450" s="183"/>
      <c r="W450" s="183"/>
      <c r="X450" s="183"/>
      <c r="Y450" s="183"/>
      <c r="Z450" s="183"/>
      <c r="AA450" s="183"/>
      <c r="AB450" s="183"/>
      <c r="AC450" s="183"/>
    </row>
    <row r="451" spans="1:29" ht="15">
      <c r="A451" s="1040"/>
      <c r="B451" s="183"/>
      <c r="C451" s="183"/>
      <c r="D451" s="183"/>
      <c r="E451" s="183"/>
      <c r="F451" s="183"/>
      <c r="G451" s="183"/>
      <c r="H451" s="183"/>
      <c r="I451" s="183"/>
      <c r="J451" s="183"/>
      <c r="K451" s="183"/>
      <c r="L451" s="183"/>
      <c r="M451" s="183"/>
      <c r="N451" s="183"/>
      <c r="O451" s="183"/>
      <c r="P451" s="183"/>
      <c r="Q451" s="183"/>
      <c r="R451" s="183"/>
      <c r="S451" s="183"/>
      <c r="T451" s="183"/>
      <c r="U451" s="183"/>
      <c r="V451" s="183"/>
      <c r="W451" s="183"/>
      <c r="X451" s="183"/>
      <c r="Y451" s="183"/>
      <c r="Z451" s="183"/>
      <c r="AA451" s="183"/>
      <c r="AB451" s="183"/>
      <c r="AC451" s="183"/>
    </row>
    <row r="452" spans="1:29" ht="15">
      <c r="A452" s="1040"/>
      <c r="B452" s="183"/>
      <c r="C452" s="183"/>
      <c r="D452" s="183"/>
      <c r="E452" s="183"/>
      <c r="F452" s="183"/>
      <c r="G452" s="183"/>
      <c r="H452" s="183"/>
      <c r="I452" s="183"/>
      <c r="J452" s="183"/>
      <c r="K452" s="183"/>
      <c r="L452" s="183"/>
      <c r="M452" s="183"/>
      <c r="N452" s="183"/>
      <c r="O452" s="183"/>
      <c r="P452" s="183"/>
      <c r="Q452" s="183"/>
      <c r="R452" s="183"/>
      <c r="S452" s="183"/>
      <c r="T452" s="183"/>
      <c r="U452" s="183"/>
      <c r="V452" s="183"/>
      <c r="W452" s="183"/>
      <c r="X452" s="183"/>
      <c r="Y452" s="183"/>
      <c r="Z452" s="183"/>
      <c r="AA452" s="183"/>
      <c r="AB452" s="183"/>
      <c r="AC452" s="183"/>
    </row>
    <row r="453" spans="1:29" ht="15">
      <c r="A453" s="1040"/>
      <c r="B453" s="183"/>
      <c r="C453" s="183"/>
      <c r="D453" s="183"/>
      <c r="E453" s="183"/>
      <c r="F453" s="183"/>
      <c r="G453" s="183"/>
      <c r="H453" s="183"/>
      <c r="I453" s="183"/>
      <c r="J453" s="183"/>
      <c r="K453" s="183"/>
      <c r="L453" s="183"/>
      <c r="M453" s="183"/>
      <c r="N453" s="183"/>
      <c r="O453" s="183"/>
      <c r="P453" s="183"/>
      <c r="Q453" s="183"/>
      <c r="R453" s="183"/>
      <c r="S453" s="183"/>
      <c r="T453" s="183"/>
      <c r="U453" s="183"/>
      <c r="V453" s="183"/>
      <c r="W453" s="183"/>
      <c r="X453" s="183"/>
      <c r="Y453" s="183"/>
      <c r="Z453" s="183"/>
      <c r="AA453" s="183"/>
      <c r="AB453" s="183"/>
      <c r="AC453" s="183"/>
    </row>
    <row r="454" spans="1:29" ht="15">
      <c r="A454" s="1040"/>
      <c r="B454" s="183"/>
      <c r="C454" s="183"/>
      <c r="D454" s="183"/>
      <c r="E454" s="183"/>
      <c r="F454" s="183"/>
      <c r="G454" s="183"/>
      <c r="H454" s="183"/>
      <c r="I454" s="183"/>
      <c r="J454" s="183"/>
      <c r="K454" s="183"/>
      <c r="L454" s="183"/>
      <c r="M454" s="183"/>
      <c r="N454" s="183"/>
      <c r="O454" s="183"/>
      <c r="P454" s="183"/>
      <c r="Q454" s="183"/>
      <c r="R454" s="183"/>
      <c r="S454" s="183"/>
      <c r="T454" s="183"/>
      <c r="U454" s="183"/>
      <c r="V454" s="183"/>
      <c r="W454" s="183"/>
      <c r="X454" s="183"/>
      <c r="Y454" s="183"/>
      <c r="Z454" s="183"/>
      <c r="AA454" s="183"/>
      <c r="AB454" s="183"/>
      <c r="AC454" s="183"/>
    </row>
    <row r="455" spans="1:29" ht="15">
      <c r="A455" s="1040"/>
      <c r="B455" s="183"/>
      <c r="C455" s="183"/>
      <c r="D455" s="183"/>
      <c r="E455" s="183"/>
      <c r="F455" s="183"/>
      <c r="G455" s="183"/>
      <c r="H455" s="183"/>
      <c r="I455" s="183"/>
      <c r="J455" s="183"/>
      <c r="K455" s="183"/>
      <c r="L455" s="183"/>
      <c r="M455" s="183"/>
      <c r="N455" s="183"/>
      <c r="O455" s="183"/>
      <c r="P455" s="183"/>
      <c r="Q455" s="183"/>
      <c r="R455" s="183"/>
      <c r="S455" s="183"/>
      <c r="T455" s="183"/>
      <c r="U455" s="183"/>
      <c r="V455" s="183"/>
      <c r="W455" s="183"/>
      <c r="X455" s="183"/>
      <c r="Y455" s="183"/>
      <c r="Z455" s="183"/>
      <c r="AA455" s="183"/>
      <c r="AB455" s="183"/>
      <c r="AC455" s="183"/>
    </row>
    <row r="456" spans="1:29" ht="15">
      <c r="A456" s="1040"/>
      <c r="B456" s="183"/>
      <c r="C456" s="183"/>
      <c r="D456" s="183"/>
      <c r="E456" s="183"/>
      <c r="F456" s="183"/>
      <c r="G456" s="183"/>
      <c r="H456" s="183"/>
      <c r="I456" s="183"/>
      <c r="J456" s="183"/>
      <c r="K456" s="183"/>
      <c r="L456" s="183"/>
      <c r="M456" s="183"/>
      <c r="N456" s="183"/>
      <c r="O456" s="183"/>
      <c r="P456" s="183"/>
      <c r="Q456" s="183"/>
      <c r="R456" s="183"/>
      <c r="S456" s="183"/>
      <c r="T456" s="183"/>
      <c r="U456" s="183"/>
      <c r="V456" s="183"/>
      <c r="W456" s="183"/>
      <c r="X456" s="183"/>
      <c r="Y456" s="183"/>
      <c r="Z456" s="183"/>
      <c r="AA456" s="183"/>
      <c r="AB456" s="183"/>
      <c r="AC456" s="183"/>
    </row>
    <row r="457" spans="1:29" ht="15">
      <c r="A457" s="1040"/>
      <c r="B457" s="183"/>
      <c r="C457" s="183"/>
      <c r="D457" s="183"/>
      <c r="E457" s="183"/>
      <c r="F457" s="183"/>
      <c r="G457" s="183"/>
      <c r="H457" s="183"/>
      <c r="I457" s="183"/>
      <c r="J457" s="183"/>
      <c r="K457" s="183"/>
      <c r="L457" s="183"/>
      <c r="M457" s="183"/>
      <c r="N457" s="183"/>
      <c r="O457" s="183"/>
      <c r="P457" s="183"/>
      <c r="Q457" s="183"/>
      <c r="R457" s="183"/>
      <c r="S457" s="183"/>
      <c r="T457" s="183"/>
      <c r="U457" s="183"/>
      <c r="V457" s="183"/>
      <c r="W457" s="183"/>
      <c r="X457" s="183"/>
      <c r="Y457" s="183"/>
      <c r="Z457" s="183"/>
      <c r="AA457" s="183"/>
      <c r="AB457" s="183"/>
      <c r="AC457" s="183"/>
    </row>
    <row r="458" spans="1:29" ht="15">
      <c r="A458" s="1040"/>
      <c r="B458" s="183"/>
      <c r="C458" s="183"/>
      <c r="D458" s="183"/>
      <c r="E458" s="183"/>
      <c r="F458" s="183"/>
      <c r="G458" s="183"/>
      <c r="H458" s="183"/>
      <c r="I458" s="183"/>
      <c r="J458" s="183"/>
      <c r="K458" s="183"/>
      <c r="L458" s="183"/>
      <c r="M458" s="183"/>
      <c r="N458" s="183"/>
      <c r="O458" s="183"/>
      <c r="P458" s="183"/>
      <c r="Q458" s="183"/>
      <c r="R458" s="183"/>
      <c r="S458" s="183"/>
      <c r="T458" s="183"/>
      <c r="U458" s="183"/>
      <c r="V458" s="183"/>
      <c r="W458" s="183"/>
      <c r="X458" s="183"/>
      <c r="Y458" s="183"/>
      <c r="Z458" s="183"/>
      <c r="AA458" s="183"/>
      <c r="AB458" s="183"/>
      <c r="AC458" s="183"/>
    </row>
    <row r="459" spans="1:29" ht="15">
      <c r="A459" s="1040"/>
      <c r="B459" s="183"/>
      <c r="C459" s="183"/>
      <c r="D459" s="183"/>
      <c r="E459" s="183"/>
      <c r="F459" s="183"/>
      <c r="G459" s="183"/>
      <c r="H459" s="183"/>
      <c r="I459" s="183"/>
      <c r="J459" s="183"/>
      <c r="K459" s="183"/>
      <c r="L459" s="183"/>
      <c r="M459" s="183"/>
      <c r="N459" s="183"/>
      <c r="O459" s="183"/>
      <c r="P459" s="183"/>
      <c r="Q459" s="183"/>
      <c r="R459" s="183"/>
      <c r="S459" s="183"/>
      <c r="T459" s="183"/>
      <c r="U459" s="183"/>
      <c r="V459" s="183"/>
      <c r="W459" s="183"/>
      <c r="X459" s="183"/>
      <c r="Y459" s="183"/>
      <c r="Z459" s="183"/>
      <c r="AA459" s="183"/>
      <c r="AB459" s="183"/>
      <c r="AC459" s="183"/>
    </row>
    <row r="460" spans="1:29" ht="15">
      <c r="A460" s="1040"/>
      <c r="B460" s="183"/>
      <c r="C460" s="183"/>
      <c r="D460" s="183"/>
      <c r="E460" s="183"/>
      <c r="F460" s="183"/>
      <c r="G460" s="183"/>
      <c r="H460" s="183"/>
      <c r="I460" s="183"/>
      <c r="J460" s="183"/>
      <c r="K460" s="183"/>
      <c r="L460" s="183"/>
      <c r="M460" s="183"/>
      <c r="N460" s="183"/>
      <c r="O460" s="183"/>
      <c r="P460" s="183"/>
      <c r="Q460" s="183"/>
      <c r="R460" s="183"/>
      <c r="S460" s="183"/>
      <c r="T460" s="183"/>
      <c r="U460" s="183"/>
      <c r="V460" s="183"/>
      <c r="W460" s="183"/>
      <c r="X460" s="183"/>
      <c r="Y460" s="183"/>
      <c r="Z460" s="183"/>
      <c r="AA460" s="183"/>
      <c r="AB460" s="183"/>
      <c r="AC460" s="183"/>
    </row>
    <row r="461" spans="1:29" ht="15">
      <c r="A461" s="1040"/>
      <c r="B461" s="183"/>
      <c r="C461" s="183"/>
      <c r="D461" s="183"/>
      <c r="E461" s="183"/>
      <c r="F461" s="183"/>
      <c r="G461" s="183"/>
      <c r="H461" s="183"/>
      <c r="I461" s="183"/>
      <c r="J461" s="183"/>
      <c r="K461" s="183"/>
      <c r="L461" s="183"/>
      <c r="M461" s="183"/>
      <c r="N461" s="183"/>
      <c r="O461" s="183"/>
      <c r="P461" s="183"/>
      <c r="Q461" s="183"/>
      <c r="R461" s="183"/>
      <c r="S461" s="183"/>
      <c r="T461" s="183"/>
      <c r="U461" s="183"/>
      <c r="V461" s="183"/>
      <c r="W461" s="183"/>
      <c r="X461" s="183"/>
      <c r="Y461" s="183"/>
      <c r="Z461" s="183"/>
      <c r="AA461" s="183"/>
      <c r="AB461" s="183"/>
      <c r="AC461" s="183"/>
    </row>
    <row r="462" spans="1:29" ht="15">
      <c r="A462" s="1040"/>
      <c r="B462" s="183"/>
      <c r="C462" s="183"/>
      <c r="D462" s="183"/>
      <c r="E462" s="183"/>
      <c r="F462" s="183"/>
      <c r="G462" s="183"/>
      <c r="H462" s="183"/>
      <c r="I462" s="183"/>
      <c r="J462" s="183"/>
      <c r="K462" s="183"/>
      <c r="L462" s="183"/>
      <c r="M462" s="183"/>
      <c r="N462" s="183"/>
      <c r="O462" s="183"/>
      <c r="P462" s="183"/>
      <c r="Q462" s="183"/>
      <c r="R462" s="183"/>
      <c r="S462" s="183"/>
      <c r="T462" s="183"/>
      <c r="U462" s="183"/>
      <c r="V462" s="183"/>
      <c r="W462" s="183"/>
      <c r="X462" s="183"/>
      <c r="Y462" s="183"/>
      <c r="Z462" s="183"/>
      <c r="AA462" s="183"/>
      <c r="AB462" s="183"/>
      <c r="AC462" s="183"/>
    </row>
    <row r="463" spans="1:29" ht="15">
      <c r="A463" s="1040"/>
      <c r="B463" s="183"/>
      <c r="C463" s="183"/>
      <c r="D463" s="183"/>
      <c r="E463" s="183"/>
      <c r="F463" s="183"/>
      <c r="G463" s="183"/>
      <c r="H463" s="183"/>
      <c r="I463" s="183"/>
      <c r="J463" s="183"/>
      <c r="K463" s="183"/>
      <c r="L463" s="183"/>
      <c r="M463" s="183"/>
      <c r="N463" s="183"/>
      <c r="O463" s="183"/>
      <c r="P463" s="183"/>
      <c r="Q463" s="183"/>
      <c r="R463" s="183"/>
      <c r="S463" s="183"/>
      <c r="T463" s="183"/>
      <c r="U463" s="183"/>
      <c r="V463" s="183"/>
      <c r="W463" s="183"/>
      <c r="X463" s="183"/>
      <c r="Y463" s="183"/>
      <c r="Z463" s="183"/>
      <c r="AA463" s="183"/>
      <c r="AB463" s="183"/>
      <c r="AC463" s="183"/>
    </row>
    <row r="464" spans="1:29" ht="15">
      <c r="A464" s="1040"/>
      <c r="B464" s="183"/>
      <c r="C464" s="183"/>
      <c r="D464" s="183"/>
      <c r="E464" s="183"/>
      <c r="F464" s="183"/>
      <c r="G464" s="183"/>
      <c r="H464" s="183"/>
      <c r="I464" s="183"/>
      <c r="J464" s="183"/>
      <c r="K464" s="183"/>
      <c r="L464" s="183"/>
      <c r="M464" s="183"/>
      <c r="N464" s="183"/>
      <c r="O464" s="183"/>
      <c r="P464" s="183"/>
      <c r="Q464" s="183"/>
      <c r="R464" s="183"/>
      <c r="S464" s="183"/>
      <c r="T464" s="183"/>
      <c r="U464" s="183"/>
      <c r="V464" s="183"/>
      <c r="W464" s="183"/>
      <c r="X464" s="183"/>
      <c r="Y464" s="183"/>
      <c r="Z464" s="183"/>
      <c r="AA464" s="183"/>
      <c r="AB464" s="183"/>
      <c r="AC464" s="183"/>
    </row>
    <row r="465" spans="1:29" ht="15">
      <c r="A465" s="1040"/>
      <c r="B465" s="183"/>
      <c r="C465" s="183"/>
      <c r="D465" s="183"/>
      <c r="E465" s="183"/>
      <c r="F465" s="183"/>
      <c r="G465" s="183"/>
      <c r="H465" s="183"/>
      <c r="I465" s="183"/>
      <c r="J465" s="183"/>
      <c r="K465" s="183"/>
      <c r="L465" s="183"/>
      <c r="M465" s="183"/>
      <c r="N465" s="183"/>
      <c r="O465" s="183"/>
      <c r="P465" s="183"/>
      <c r="Q465" s="183"/>
      <c r="R465" s="183"/>
      <c r="S465" s="183"/>
      <c r="T465" s="183"/>
      <c r="U465" s="183"/>
      <c r="V465" s="183"/>
      <c r="W465" s="183"/>
      <c r="X465" s="183"/>
      <c r="Y465" s="183"/>
      <c r="Z465" s="183"/>
      <c r="AA465" s="183"/>
      <c r="AB465" s="183"/>
      <c r="AC465" s="183"/>
    </row>
    <row r="466" spans="1:29" ht="15">
      <c r="A466" s="1040"/>
      <c r="B466" s="183"/>
      <c r="C466" s="183"/>
      <c r="D466" s="183"/>
      <c r="E466" s="183"/>
      <c r="F466" s="183"/>
      <c r="G466" s="183"/>
      <c r="H466" s="183"/>
      <c r="I466" s="183"/>
      <c r="J466" s="183"/>
      <c r="K466" s="183"/>
      <c r="L466" s="183"/>
      <c r="M466" s="183"/>
      <c r="N466" s="183"/>
      <c r="O466" s="183"/>
      <c r="P466" s="183"/>
      <c r="Q466" s="183"/>
      <c r="R466" s="183"/>
      <c r="S466" s="183"/>
      <c r="T466" s="183"/>
      <c r="U466" s="183"/>
      <c r="V466" s="183"/>
      <c r="W466" s="183"/>
      <c r="X466" s="183"/>
      <c r="Y466" s="183"/>
      <c r="Z466" s="183"/>
      <c r="AA466" s="183"/>
      <c r="AB466" s="183"/>
      <c r="AC466" s="183"/>
    </row>
    <row r="467" spans="1:29" ht="15">
      <c r="A467" s="1040"/>
      <c r="B467" s="183"/>
      <c r="C467" s="183"/>
      <c r="D467" s="183"/>
      <c r="E467" s="183"/>
      <c r="F467" s="183"/>
      <c r="G467" s="183"/>
      <c r="H467" s="183"/>
      <c r="I467" s="183"/>
      <c r="J467" s="183"/>
      <c r="K467" s="183"/>
      <c r="L467" s="183"/>
      <c r="M467" s="183"/>
      <c r="N467" s="183"/>
      <c r="O467" s="183"/>
      <c r="P467" s="183"/>
      <c r="Q467" s="183"/>
      <c r="R467" s="183"/>
      <c r="S467" s="183"/>
      <c r="T467" s="183"/>
      <c r="U467" s="183"/>
      <c r="V467" s="183"/>
      <c r="W467" s="183"/>
      <c r="X467" s="183"/>
      <c r="Y467" s="183"/>
      <c r="Z467" s="183"/>
      <c r="AA467" s="183"/>
      <c r="AB467" s="183"/>
      <c r="AC467" s="183"/>
    </row>
    <row r="468" spans="1:29" ht="15">
      <c r="A468" s="1040"/>
      <c r="B468" s="183"/>
      <c r="C468" s="183"/>
      <c r="D468" s="183"/>
      <c r="E468" s="183"/>
      <c r="F468" s="183"/>
      <c r="G468" s="183"/>
      <c r="H468" s="183"/>
      <c r="I468" s="183"/>
      <c r="J468" s="183"/>
      <c r="K468" s="183"/>
      <c r="L468" s="183"/>
      <c r="M468" s="183"/>
      <c r="N468" s="183"/>
      <c r="O468" s="183"/>
      <c r="P468" s="183"/>
      <c r="Q468" s="183"/>
      <c r="R468" s="183"/>
      <c r="S468" s="183"/>
      <c r="T468" s="183"/>
      <c r="U468" s="183"/>
      <c r="V468" s="183"/>
      <c r="W468" s="183"/>
      <c r="X468" s="183"/>
      <c r="Y468" s="183"/>
      <c r="Z468" s="183"/>
      <c r="AA468" s="183"/>
      <c r="AB468" s="183"/>
      <c r="AC468" s="183"/>
    </row>
    <row r="469" spans="1:29" ht="15">
      <c r="A469" s="1040"/>
      <c r="B469" s="183"/>
      <c r="C469" s="183"/>
      <c r="D469" s="183"/>
      <c r="E469" s="183"/>
      <c r="F469" s="183"/>
      <c r="G469" s="183"/>
      <c r="H469" s="183"/>
      <c r="I469" s="183"/>
      <c r="J469" s="183"/>
      <c r="K469" s="183"/>
      <c r="L469" s="183"/>
      <c r="M469" s="183"/>
      <c r="N469" s="183"/>
      <c r="O469" s="183"/>
      <c r="P469" s="183"/>
      <c r="Q469" s="183"/>
      <c r="R469" s="183"/>
      <c r="S469" s="183"/>
      <c r="T469" s="183"/>
      <c r="U469" s="183"/>
      <c r="V469" s="183"/>
      <c r="W469" s="183"/>
      <c r="X469" s="183"/>
      <c r="Y469" s="183"/>
      <c r="Z469" s="183"/>
      <c r="AA469" s="183"/>
      <c r="AB469" s="183"/>
      <c r="AC469" s="183"/>
    </row>
    <row r="470" spans="1:29" ht="15">
      <c r="A470" s="1040"/>
      <c r="B470" s="183"/>
      <c r="C470" s="183"/>
      <c r="D470" s="183"/>
      <c r="E470" s="183"/>
      <c r="F470" s="183"/>
      <c r="G470" s="183"/>
      <c r="H470" s="183"/>
      <c r="I470" s="183"/>
      <c r="J470" s="183"/>
      <c r="K470" s="183"/>
      <c r="L470" s="183"/>
      <c r="M470" s="183"/>
      <c r="N470" s="183"/>
      <c r="O470" s="183"/>
      <c r="P470" s="183"/>
      <c r="Q470" s="183"/>
      <c r="R470" s="183"/>
      <c r="S470" s="183"/>
      <c r="T470" s="183"/>
      <c r="U470" s="183"/>
      <c r="V470" s="183"/>
      <c r="W470" s="183"/>
      <c r="X470" s="183"/>
      <c r="Y470" s="183"/>
      <c r="Z470" s="183"/>
      <c r="AA470" s="183"/>
      <c r="AB470" s="183"/>
      <c r="AC470" s="183"/>
    </row>
    <row r="471" spans="1:29" ht="15">
      <c r="A471" s="1040"/>
      <c r="B471" s="183"/>
      <c r="C471" s="183"/>
      <c r="D471" s="183"/>
      <c r="E471" s="183"/>
      <c r="F471" s="183"/>
      <c r="G471" s="183"/>
      <c r="H471" s="183"/>
      <c r="I471" s="183"/>
      <c r="J471" s="183"/>
      <c r="K471" s="183"/>
      <c r="L471" s="183"/>
      <c r="M471" s="183"/>
      <c r="N471" s="183"/>
      <c r="O471" s="183"/>
      <c r="P471" s="183"/>
      <c r="Q471" s="183"/>
      <c r="R471" s="183"/>
      <c r="S471" s="183"/>
      <c r="T471" s="183"/>
      <c r="U471" s="183"/>
      <c r="V471" s="183"/>
      <c r="W471" s="183"/>
      <c r="X471" s="183"/>
      <c r="Y471" s="183"/>
      <c r="Z471" s="183"/>
      <c r="AA471" s="183"/>
      <c r="AB471" s="183"/>
      <c r="AC471" s="183"/>
    </row>
    <row r="472" spans="1:29" ht="15">
      <c r="A472" s="1040"/>
      <c r="B472" s="183"/>
      <c r="C472" s="183"/>
      <c r="D472" s="183"/>
      <c r="E472" s="183"/>
      <c r="F472" s="183"/>
      <c r="G472" s="183"/>
      <c r="H472" s="183"/>
      <c r="I472" s="183"/>
      <c r="J472" s="183"/>
      <c r="K472" s="183"/>
      <c r="L472" s="183"/>
      <c r="M472" s="183"/>
      <c r="N472" s="183"/>
      <c r="O472" s="183"/>
      <c r="P472" s="183"/>
      <c r="Q472" s="183"/>
      <c r="R472" s="183"/>
      <c r="S472" s="183"/>
      <c r="T472" s="183"/>
      <c r="U472" s="183"/>
      <c r="V472" s="183"/>
      <c r="W472" s="183"/>
      <c r="X472" s="183"/>
      <c r="Y472" s="183"/>
      <c r="Z472" s="183"/>
      <c r="AA472" s="183"/>
      <c r="AB472" s="183"/>
      <c r="AC472" s="183"/>
    </row>
    <row r="473" spans="1:29" ht="15">
      <c r="A473" s="1040"/>
      <c r="B473" s="183"/>
      <c r="C473" s="183"/>
      <c r="D473" s="183"/>
      <c r="E473" s="183"/>
      <c r="F473" s="183"/>
      <c r="G473" s="183"/>
      <c r="H473" s="183"/>
      <c r="I473" s="183"/>
      <c r="J473" s="183"/>
      <c r="K473" s="183"/>
      <c r="L473" s="183"/>
      <c r="M473" s="183"/>
      <c r="N473" s="183"/>
      <c r="O473" s="183"/>
      <c r="P473" s="183"/>
      <c r="Q473" s="183"/>
      <c r="R473" s="183"/>
      <c r="S473" s="183"/>
      <c r="T473" s="183"/>
      <c r="U473" s="183"/>
      <c r="V473" s="183"/>
      <c r="W473" s="183"/>
      <c r="X473" s="183"/>
      <c r="Y473" s="183"/>
      <c r="Z473" s="183"/>
      <c r="AA473" s="183"/>
      <c r="AB473" s="183"/>
      <c r="AC473" s="183"/>
    </row>
    <row r="474" spans="1:29" ht="15">
      <c r="A474" s="1040"/>
      <c r="B474" s="183"/>
      <c r="C474" s="183"/>
      <c r="D474" s="183"/>
      <c r="E474" s="183"/>
      <c r="F474" s="183"/>
      <c r="G474" s="183"/>
      <c r="H474" s="183"/>
      <c r="I474" s="183"/>
      <c r="J474" s="183"/>
      <c r="K474" s="183"/>
      <c r="L474" s="183"/>
      <c r="M474" s="183"/>
      <c r="N474" s="183"/>
      <c r="O474" s="183"/>
      <c r="P474" s="183"/>
      <c r="Q474" s="183"/>
      <c r="R474" s="183"/>
      <c r="S474" s="183"/>
      <c r="T474" s="183"/>
      <c r="U474" s="183"/>
      <c r="V474" s="183"/>
      <c r="W474" s="183"/>
      <c r="X474" s="183"/>
      <c r="Y474" s="183"/>
      <c r="Z474" s="183"/>
      <c r="AA474" s="183"/>
      <c r="AB474" s="183"/>
      <c r="AC474" s="183"/>
    </row>
    <row r="475" spans="1:29" ht="15">
      <c r="A475" s="1040"/>
      <c r="B475" s="183"/>
      <c r="C475" s="183"/>
      <c r="D475" s="183"/>
      <c r="E475" s="183"/>
      <c r="F475" s="183"/>
      <c r="G475" s="183"/>
      <c r="H475" s="183"/>
      <c r="I475" s="183"/>
      <c r="J475" s="183"/>
      <c r="K475" s="183"/>
      <c r="L475" s="183"/>
      <c r="M475" s="183"/>
      <c r="N475" s="183"/>
      <c r="O475" s="183"/>
      <c r="P475" s="183"/>
      <c r="Q475" s="183"/>
      <c r="R475" s="183"/>
      <c r="S475" s="183"/>
      <c r="T475" s="183"/>
      <c r="U475" s="183"/>
      <c r="V475" s="183"/>
      <c r="W475" s="183"/>
      <c r="X475" s="183"/>
      <c r="Y475" s="183"/>
      <c r="Z475" s="183"/>
      <c r="AA475" s="183"/>
      <c r="AB475" s="183"/>
      <c r="AC475" s="183"/>
    </row>
    <row r="476" spans="1:29" ht="15">
      <c r="A476" s="1040"/>
      <c r="B476" s="183"/>
      <c r="C476" s="183"/>
      <c r="D476" s="183"/>
      <c r="E476" s="183"/>
      <c r="F476" s="183"/>
      <c r="G476" s="183"/>
      <c r="H476" s="183"/>
      <c r="I476" s="183"/>
      <c r="J476" s="183"/>
      <c r="K476" s="183"/>
      <c r="L476" s="183"/>
      <c r="M476" s="183"/>
      <c r="N476" s="183"/>
      <c r="O476" s="183"/>
      <c r="P476" s="183"/>
      <c r="Q476" s="183"/>
      <c r="R476" s="183"/>
      <c r="S476" s="183"/>
      <c r="T476" s="183"/>
      <c r="U476" s="183"/>
      <c r="V476" s="183"/>
      <c r="W476" s="183"/>
      <c r="X476" s="183"/>
      <c r="Y476" s="183"/>
      <c r="Z476" s="183"/>
      <c r="AA476" s="183"/>
      <c r="AB476" s="183"/>
      <c r="AC476" s="183"/>
    </row>
    <row r="477" spans="1:29" ht="15">
      <c r="A477" s="1040"/>
      <c r="B477" s="183"/>
      <c r="C477" s="183"/>
      <c r="D477" s="183"/>
      <c r="E477" s="183"/>
      <c r="F477" s="183"/>
      <c r="G477" s="183"/>
      <c r="H477" s="183"/>
      <c r="I477" s="183"/>
      <c r="J477" s="183"/>
      <c r="K477" s="183"/>
      <c r="L477" s="183"/>
      <c r="M477" s="183"/>
      <c r="N477" s="183"/>
      <c r="O477" s="183"/>
      <c r="P477" s="183"/>
      <c r="Q477" s="183"/>
      <c r="R477" s="183"/>
      <c r="S477" s="183"/>
      <c r="T477" s="183"/>
      <c r="U477" s="183"/>
      <c r="V477" s="183"/>
      <c r="W477" s="183"/>
      <c r="X477" s="183"/>
      <c r="Y477" s="183"/>
      <c r="Z477" s="183"/>
      <c r="AA477" s="183"/>
      <c r="AB477" s="183"/>
      <c r="AC477" s="183"/>
    </row>
    <row r="478" spans="1:29" ht="15">
      <c r="A478" s="1040"/>
      <c r="B478" s="183"/>
      <c r="C478" s="183"/>
      <c r="D478" s="183"/>
      <c r="E478" s="183"/>
      <c r="F478" s="183"/>
      <c r="G478" s="183"/>
      <c r="H478" s="183"/>
      <c r="I478" s="183"/>
      <c r="J478" s="183"/>
      <c r="K478" s="183"/>
      <c r="L478" s="183"/>
      <c r="M478" s="183"/>
      <c r="N478" s="183"/>
      <c r="O478" s="183"/>
      <c r="P478" s="183"/>
      <c r="Q478" s="183"/>
      <c r="R478" s="183"/>
      <c r="S478" s="183"/>
      <c r="T478" s="183"/>
      <c r="U478" s="183"/>
      <c r="V478" s="183"/>
      <c r="W478" s="183"/>
      <c r="X478" s="183"/>
      <c r="Y478" s="183"/>
      <c r="Z478" s="183"/>
      <c r="AA478" s="183"/>
      <c r="AB478" s="183"/>
      <c r="AC478" s="183"/>
    </row>
    <row r="479" spans="1:29" ht="15">
      <c r="A479" s="1040"/>
      <c r="B479" s="183"/>
      <c r="C479" s="183"/>
      <c r="D479" s="183"/>
      <c r="E479" s="183"/>
      <c r="F479" s="183"/>
      <c r="G479" s="183"/>
      <c r="H479" s="183"/>
      <c r="I479" s="183"/>
      <c r="J479" s="183"/>
      <c r="K479" s="183"/>
      <c r="L479" s="183"/>
      <c r="M479" s="183"/>
      <c r="N479" s="183"/>
      <c r="O479" s="183"/>
      <c r="P479" s="183"/>
      <c r="Q479" s="183"/>
      <c r="R479" s="183"/>
      <c r="S479" s="183"/>
      <c r="T479" s="183"/>
      <c r="U479" s="183"/>
      <c r="V479" s="183"/>
      <c r="W479" s="183"/>
      <c r="X479" s="183"/>
      <c r="Y479" s="183"/>
      <c r="Z479" s="183"/>
      <c r="AA479" s="183"/>
      <c r="AB479" s="183"/>
      <c r="AC479" s="183"/>
    </row>
    <row r="480" spans="1:29" ht="15">
      <c r="A480" s="1040"/>
      <c r="B480" s="183"/>
      <c r="C480" s="183"/>
      <c r="D480" s="183"/>
      <c r="E480" s="183"/>
      <c r="F480" s="183"/>
      <c r="G480" s="183"/>
      <c r="H480" s="183"/>
      <c r="I480" s="183"/>
      <c r="J480" s="183"/>
      <c r="K480" s="183"/>
      <c r="L480" s="183"/>
      <c r="M480" s="183"/>
      <c r="N480" s="183"/>
      <c r="O480" s="183"/>
      <c r="P480" s="183"/>
      <c r="Q480" s="183"/>
      <c r="R480" s="183"/>
      <c r="S480" s="183"/>
      <c r="T480" s="183"/>
      <c r="U480" s="183"/>
      <c r="V480" s="183"/>
      <c r="W480" s="183"/>
      <c r="X480" s="183"/>
      <c r="Y480" s="183"/>
      <c r="Z480" s="183"/>
      <c r="AA480" s="183"/>
      <c r="AB480" s="183"/>
      <c r="AC480" s="183"/>
    </row>
    <row r="481" spans="1:29" ht="15">
      <c r="A481" s="1040"/>
      <c r="B481" s="183"/>
      <c r="C481" s="183"/>
      <c r="D481" s="183"/>
      <c r="E481" s="183"/>
      <c r="F481" s="183"/>
      <c r="G481" s="183"/>
      <c r="H481" s="183"/>
      <c r="I481" s="183"/>
      <c r="J481" s="183"/>
      <c r="K481" s="183"/>
      <c r="L481" s="183"/>
      <c r="M481" s="183"/>
      <c r="N481" s="183"/>
      <c r="O481" s="183"/>
      <c r="P481" s="183"/>
      <c r="Q481" s="183"/>
      <c r="R481" s="183"/>
      <c r="S481" s="183"/>
      <c r="T481" s="183"/>
      <c r="U481" s="183"/>
      <c r="V481" s="183"/>
      <c r="W481" s="183"/>
      <c r="X481" s="183"/>
      <c r="Y481" s="183"/>
      <c r="Z481" s="183"/>
      <c r="AA481" s="183"/>
      <c r="AB481" s="183"/>
      <c r="AC481" s="183"/>
    </row>
    <row r="482" spans="1:29" ht="15">
      <c r="A482" s="1040"/>
      <c r="B482" s="183"/>
      <c r="C482" s="183"/>
      <c r="D482" s="183"/>
      <c r="E482" s="183"/>
      <c r="F482" s="183"/>
      <c r="G482" s="183"/>
      <c r="H482" s="183"/>
      <c r="I482" s="183"/>
      <c r="J482" s="183"/>
      <c r="K482" s="183"/>
      <c r="L482" s="183"/>
      <c r="M482" s="183"/>
      <c r="N482" s="183"/>
      <c r="O482" s="183"/>
      <c r="P482" s="183"/>
      <c r="Q482" s="183"/>
      <c r="R482" s="183"/>
      <c r="S482" s="183"/>
      <c r="T482" s="183"/>
      <c r="U482" s="183"/>
      <c r="V482" s="183"/>
      <c r="W482" s="183"/>
      <c r="X482" s="183"/>
      <c r="Y482" s="183"/>
      <c r="Z482" s="183"/>
      <c r="AA482" s="183"/>
      <c r="AB482" s="183"/>
      <c r="AC482" s="183"/>
    </row>
    <row r="483" spans="1:29" ht="15">
      <c r="A483" s="1040"/>
      <c r="B483" s="183"/>
      <c r="C483" s="183"/>
      <c r="D483" s="183"/>
      <c r="E483" s="183"/>
      <c r="F483" s="183"/>
      <c r="G483" s="183"/>
      <c r="H483" s="183"/>
      <c r="I483" s="183"/>
      <c r="J483" s="183"/>
      <c r="K483" s="183"/>
      <c r="L483" s="183"/>
      <c r="M483" s="183"/>
      <c r="N483" s="183"/>
      <c r="O483" s="183"/>
      <c r="P483" s="183"/>
      <c r="Q483" s="183"/>
      <c r="R483" s="183"/>
      <c r="S483" s="183"/>
      <c r="T483" s="183"/>
      <c r="U483" s="183"/>
      <c r="V483" s="183"/>
      <c r="W483" s="183"/>
      <c r="X483" s="183"/>
      <c r="Y483" s="183"/>
      <c r="Z483" s="183"/>
      <c r="AA483" s="183"/>
      <c r="AB483" s="183"/>
      <c r="AC483" s="183"/>
    </row>
    <row r="484" spans="1:29" ht="15">
      <c r="A484" s="1040"/>
      <c r="B484" s="183"/>
      <c r="C484" s="183"/>
      <c r="D484" s="183"/>
      <c r="E484" s="183"/>
      <c r="F484" s="183"/>
      <c r="G484" s="183"/>
      <c r="H484" s="183"/>
      <c r="I484" s="183"/>
      <c r="J484" s="183"/>
      <c r="K484" s="183"/>
      <c r="L484" s="183"/>
      <c r="M484" s="183"/>
      <c r="N484" s="183"/>
      <c r="O484" s="183"/>
      <c r="P484" s="183"/>
      <c r="Q484" s="183"/>
      <c r="R484" s="183"/>
      <c r="S484" s="183"/>
      <c r="T484" s="183"/>
      <c r="U484" s="183"/>
      <c r="V484" s="183"/>
      <c r="W484" s="183"/>
      <c r="X484" s="183"/>
      <c r="Y484" s="183"/>
      <c r="Z484" s="183"/>
      <c r="AA484" s="183"/>
      <c r="AB484" s="183"/>
      <c r="AC484" s="183"/>
    </row>
    <row r="485" spans="1:29" ht="15">
      <c r="A485" s="1040"/>
      <c r="B485" s="183"/>
      <c r="C485" s="183"/>
      <c r="D485" s="183"/>
      <c r="E485" s="183"/>
      <c r="F485" s="183"/>
      <c r="G485" s="183"/>
      <c r="H485" s="183"/>
      <c r="I485" s="183"/>
      <c r="J485" s="183"/>
      <c r="K485" s="183"/>
      <c r="L485" s="183"/>
      <c r="M485" s="183"/>
      <c r="N485" s="183"/>
      <c r="O485" s="183"/>
      <c r="P485" s="183"/>
      <c r="Q485" s="183"/>
      <c r="R485" s="183"/>
      <c r="S485" s="183"/>
      <c r="T485" s="183"/>
      <c r="U485" s="183"/>
      <c r="V485" s="183"/>
      <c r="W485" s="183"/>
      <c r="X485" s="183"/>
      <c r="Y485" s="183"/>
      <c r="Z485" s="183"/>
      <c r="AA485" s="183"/>
      <c r="AB485" s="183"/>
      <c r="AC485" s="183"/>
    </row>
    <row r="486" spans="1:29" ht="15">
      <c r="A486" s="1040"/>
      <c r="B486" s="183"/>
      <c r="C486" s="183"/>
      <c r="D486" s="183"/>
      <c r="E486" s="183"/>
      <c r="F486" s="183"/>
      <c r="G486" s="183"/>
      <c r="H486" s="183"/>
      <c r="I486" s="183"/>
      <c r="J486" s="183"/>
      <c r="K486" s="183"/>
      <c r="L486" s="183"/>
      <c r="M486" s="183"/>
      <c r="N486" s="183"/>
      <c r="O486" s="183"/>
      <c r="P486" s="183"/>
      <c r="Q486" s="183"/>
      <c r="R486" s="183"/>
      <c r="S486" s="183"/>
      <c r="T486" s="183"/>
      <c r="U486" s="183"/>
      <c r="V486" s="183"/>
      <c r="W486" s="183"/>
      <c r="X486" s="183"/>
      <c r="Y486" s="183"/>
      <c r="Z486" s="183"/>
      <c r="AA486" s="183"/>
      <c r="AB486" s="183"/>
      <c r="AC486" s="183"/>
    </row>
    <row r="487" spans="1:29" ht="15">
      <c r="A487" s="1040"/>
      <c r="B487" s="183"/>
      <c r="C487" s="183"/>
      <c r="D487" s="183"/>
      <c r="E487" s="183"/>
      <c r="F487" s="183"/>
      <c r="G487" s="183"/>
      <c r="H487" s="183"/>
      <c r="I487" s="183"/>
      <c r="J487" s="183"/>
      <c r="K487" s="183"/>
      <c r="L487" s="183"/>
      <c r="M487" s="183"/>
      <c r="N487" s="183"/>
      <c r="O487" s="183"/>
      <c r="P487" s="183"/>
      <c r="Q487" s="183"/>
      <c r="R487" s="183"/>
      <c r="S487" s="183"/>
      <c r="T487" s="183"/>
      <c r="U487" s="183"/>
      <c r="V487" s="183"/>
      <c r="W487" s="183"/>
      <c r="X487" s="183"/>
      <c r="Y487" s="183"/>
      <c r="Z487" s="183"/>
      <c r="AA487" s="183"/>
      <c r="AB487" s="183"/>
      <c r="AC487" s="183"/>
    </row>
    <row r="488" spans="1:29" ht="15">
      <c r="A488" s="1040"/>
      <c r="B488" s="183"/>
      <c r="C488" s="183"/>
      <c r="D488" s="183"/>
      <c r="E488" s="183"/>
      <c r="F488" s="183"/>
      <c r="G488" s="183"/>
      <c r="H488" s="183"/>
      <c r="I488" s="183"/>
      <c r="J488" s="183"/>
      <c r="K488" s="183"/>
      <c r="L488" s="183"/>
      <c r="M488" s="183"/>
      <c r="N488" s="183"/>
      <c r="O488" s="183"/>
      <c r="P488" s="183"/>
      <c r="Q488" s="183"/>
      <c r="R488" s="183"/>
      <c r="S488" s="183"/>
      <c r="T488" s="183"/>
      <c r="U488" s="183"/>
      <c r="V488" s="183"/>
      <c r="W488" s="183"/>
      <c r="X488" s="183"/>
      <c r="Y488" s="183"/>
      <c r="Z488" s="183"/>
      <c r="AA488" s="183"/>
      <c r="AB488" s="183"/>
      <c r="AC488" s="183"/>
    </row>
    <row r="489" spans="1:29" ht="15">
      <c r="A489" s="1040"/>
      <c r="B489" s="183"/>
      <c r="C489" s="183"/>
      <c r="D489" s="183"/>
      <c r="E489" s="183"/>
      <c r="F489" s="183"/>
      <c r="G489" s="183"/>
      <c r="H489" s="183"/>
      <c r="I489" s="183"/>
      <c r="J489" s="183"/>
      <c r="K489" s="183"/>
      <c r="L489" s="183"/>
      <c r="M489" s="183"/>
      <c r="N489" s="183"/>
      <c r="O489" s="183"/>
      <c r="P489" s="183"/>
      <c r="Q489" s="183"/>
      <c r="R489" s="183"/>
      <c r="S489" s="183"/>
      <c r="T489" s="183"/>
      <c r="U489" s="183"/>
      <c r="V489" s="183"/>
      <c r="W489" s="183"/>
      <c r="X489" s="183"/>
      <c r="Y489" s="183"/>
      <c r="Z489" s="183"/>
      <c r="AA489" s="183"/>
      <c r="AB489" s="183"/>
      <c r="AC489" s="183"/>
    </row>
    <row r="490" spans="1:29" ht="15">
      <c r="A490" s="1040"/>
      <c r="B490" s="183"/>
      <c r="C490" s="183"/>
      <c r="D490" s="183"/>
      <c r="E490" s="183"/>
      <c r="F490" s="183"/>
      <c r="G490" s="183"/>
      <c r="H490" s="183"/>
      <c r="I490" s="183"/>
      <c r="J490" s="183"/>
      <c r="K490" s="183"/>
      <c r="L490" s="183"/>
      <c r="M490" s="183"/>
      <c r="N490" s="183"/>
      <c r="O490" s="183"/>
      <c r="P490" s="183"/>
      <c r="Q490" s="183"/>
      <c r="R490" s="183"/>
      <c r="S490" s="183"/>
      <c r="T490" s="183"/>
      <c r="U490" s="183"/>
      <c r="V490" s="183"/>
      <c r="W490" s="183"/>
      <c r="X490" s="183"/>
      <c r="Y490" s="183"/>
      <c r="Z490" s="183"/>
      <c r="AA490" s="183"/>
      <c r="AB490" s="183"/>
      <c r="AC490" s="183"/>
    </row>
    <row r="491" spans="1:29" ht="15">
      <c r="A491" s="1040"/>
      <c r="B491" s="183"/>
      <c r="C491" s="183"/>
      <c r="D491" s="183"/>
      <c r="E491" s="183"/>
      <c r="F491" s="183"/>
      <c r="G491" s="183"/>
      <c r="H491" s="183"/>
      <c r="I491" s="183"/>
      <c r="J491" s="183"/>
      <c r="K491" s="183"/>
      <c r="L491" s="183"/>
      <c r="M491" s="183"/>
      <c r="N491" s="183"/>
      <c r="O491" s="183"/>
      <c r="P491" s="183"/>
      <c r="Q491" s="183"/>
      <c r="R491" s="183"/>
      <c r="S491" s="183"/>
      <c r="T491" s="183"/>
      <c r="U491" s="183"/>
      <c r="V491" s="183"/>
      <c r="W491" s="183"/>
      <c r="X491" s="183"/>
      <c r="Y491" s="183"/>
      <c r="Z491" s="183"/>
      <c r="AA491" s="183"/>
      <c r="AB491" s="183"/>
      <c r="AC491" s="183"/>
    </row>
    <row r="492" spans="1:29" ht="15">
      <c r="A492" s="1040"/>
      <c r="B492" s="183"/>
      <c r="C492" s="183"/>
      <c r="D492" s="183"/>
      <c r="E492" s="183"/>
      <c r="F492" s="183"/>
      <c r="G492" s="183"/>
      <c r="H492" s="183"/>
      <c r="I492" s="183"/>
      <c r="J492" s="183"/>
      <c r="K492" s="183"/>
      <c r="L492" s="183"/>
      <c r="M492" s="183"/>
      <c r="N492" s="183"/>
      <c r="O492" s="183"/>
      <c r="P492" s="183"/>
      <c r="Q492" s="183"/>
      <c r="R492" s="183"/>
      <c r="S492" s="183"/>
      <c r="T492" s="183"/>
      <c r="U492" s="183"/>
      <c r="V492" s="183"/>
      <c r="W492" s="183"/>
      <c r="X492" s="183"/>
      <c r="Y492" s="183"/>
      <c r="Z492" s="183"/>
      <c r="AA492" s="183"/>
      <c r="AB492" s="183"/>
      <c r="AC492" s="183"/>
    </row>
    <row r="493" spans="1:29" ht="15">
      <c r="A493" s="1040"/>
      <c r="B493" s="183"/>
      <c r="C493" s="183"/>
      <c r="D493" s="183"/>
      <c r="E493" s="183"/>
      <c r="F493" s="183"/>
      <c r="G493" s="183"/>
      <c r="H493" s="183"/>
      <c r="I493" s="183"/>
      <c r="J493" s="183"/>
      <c r="K493" s="183"/>
      <c r="L493" s="183"/>
      <c r="M493" s="183"/>
      <c r="N493" s="183"/>
      <c r="O493" s="183"/>
      <c r="P493" s="183"/>
      <c r="Q493" s="183"/>
      <c r="R493" s="183"/>
      <c r="S493" s="183"/>
      <c r="T493" s="183"/>
      <c r="U493" s="183"/>
      <c r="V493" s="183"/>
      <c r="W493" s="183"/>
      <c r="X493" s="183"/>
      <c r="Y493" s="183"/>
      <c r="Z493" s="183"/>
      <c r="AA493" s="183"/>
      <c r="AB493" s="183"/>
      <c r="AC493" s="183"/>
    </row>
    <row r="494" spans="1:29" ht="15">
      <c r="A494" s="1040"/>
      <c r="B494" s="183"/>
      <c r="C494" s="183"/>
      <c r="D494" s="183"/>
      <c r="E494" s="183"/>
      <c r="F494" s="183"/>
      <c r="G494" s="183"/>
      <c r="H494" s="183"/>
      <c r="I494" s="183"/>
      <c r="J494" s="183"/>
      <c r="K494" s="183"/>
      <c r="L494" s="183"/>
      <c r="M494" s="183"/>
      <c r="N494" s="183"/>
      <c r="O494" s="183"/>
      <c r="P494" s="183"/>
      <c r="Q494" s="183"/>
      <c r="R494" s="183"/>
      <c r="S494" s="183"/>
      <c r="T494" s="183"/>
      <c r="U494" s="183"/>
      <c r="V494" s="183"/>
      <c r="W494" s="183"/>
      <c r="X494" s="183"/>
      <c r="Y494" s="183"/>
      <c r="Z494" s="183"/>
      <c r="AA494" s="183"/>
      <c r="AB494" s="183"/>
      <c r="AC494" s="183"/>
    </row>
    <row r="495" spans="1:29" ht="15">
      <c r="A495" s="1040"/>
      <c r="B495" s="183"/>
      <c r="C495" s="183"/>
      <c r="D495" s="183"/>
      <c r="E495" s="183"/>
      <c r="F495" s="183"/>
      <c r="G495" s="183"/>
      <c r="H495" s="183"/>
      <c r="I495" s="183"/>
      <c r="J495" s="183"/>
      <c r="K495" s="183"/>
      <c r="L495" s="183"/>
      <c r="M495" s="183"/>
      <c r="N495" s="183"/>
      <c r="O495" s="183"/>
      <c r="P495" s="183"/>
      <c r="Q495" s="183"/>
      <c r="R495" s="183"/>
      <c r="S495" s="183"/>
      <c r="T495" s="183"/>
      <c r="U495" s="183"/>
      <c r="V495" s="183"/>
      <c r="W495" s="183"/>
      <c r="X495" s="183"/>
      <c r="Y495" s="183"/>
      <c r="Z495" s="183"/>
      <c r="AA495" s="183"/>
      <c r="AB495" s="183"/>
      <c r="AC495" s="183"/>
    </row>
    <row r="496" spans="1:29" ht="15">
      <c r="A496" s="1040"/>
      <c r="B496" s="183"/>
      <c r="C496" s="183"/>
      <c r="D496" s="183"/>
      <c r="E496" s="183"/>
      <c r="F496" s="183"/>
      <c r="G496" s="183"/>
      <c r="H496" s="183"/>
      <c r="I496" s="183"/>
      <c r="J496" s="183"/>
      <c r="K496" s="183"/>
      <c r="L496" s="183"/>
      <c r="M496" s="183"/>
      <c r="N496" s="183"/>
      <c r="O496" s="183"/>
      <c r="P496" s="183"/>
      <c r="Q496" s="183"/>
      <c r="R496" s="183"/>
      <c r="S496" s="183"/>
      <c r="T496" s="183"/>
      <c r="U496" s="183"/>
      <c r="V496" s="183"/>
      <c r="W496" s="183"/>
      <c r="X496" s="183"/>
      <c r="Y496" s="183"/>
      <c r="Z496" s="183"/>
      <c r="AA496" s="183"/>
      <c r="AB496" s="183"/>
      <c r="AC496" s="183"/>
    </row>
    <row r="497" spans="1:29" ht="15">
      <c r="A497" s="1040"/>
      <c r="B497" s="183"/>
      <c r="C497" s="183"/>
      <c r="D497" s="183"/>
      <c r="E497" s="183"/>
      <c r="F497" s="183"/>
      <c r="G497" s="183"/>
      <c r="H497" s="183"/>
      <c r="I497" s="183"/>
      <c r="J497" s="183"/>
      <c r="K497" s="183"/>
      <c r="L497" s="183"/>
      <c r="M497" s="183"/>
      <c r="N497" s="183"/>
      <c r="O497" s="183"/>
      <c r="P497" s="183"/>
      <c r="Q497" s="183"/>
      <c r="R497" s="183"/>
      <c r="S497" s="183"/>
      <c r="T497" s="183"/>
      <c r="U497" s="183"/>
      <c r="V497" s="183"/>
      <c r="W497" s="183"/>
      <c r="X497" s="183"/>
      <c r="Y497" s="183"/>
      <c r="Z497" s="183"/>
      <c r="AA497" s="183"/>
      <c r="AB497" s="183"/>
      <c r="AC497" s="183"/>
    </row>
    <row r="498" spans="1:29" ht="15">
      <c r="A498" s="1040"/>
      <c r="B498" s="183"/>
      <c r="C498" s="183"/>
      <c r="D498" s="183"/>
      <c r="E498" s="183"/>
      <c r="F498" s="183"/>
      <c r="G498" s="183"/>
      <c r="H498" s="183"/>
      <c r="I498" s="183"/>
      <c r="J498" s="183"/>
      <c r="K498" s="183"/>
      <c r="L498" s="183"/>
      <c r="M498" s="183"/>
      <c r="N498" s="183"/>
      <c r="O498" s="183"/>
      <c r="P498" s="183"/>
      <c r="Q498" s="183"/>
      <c r="R498" s="183"/>
      <c r="S498" s="183"/>
      <c r="T498" s="183"/>
      <c r="U498" s="183"/>
      <c r="V498" s="183"/>
      <c r="W498" s="183"/>
      <c r="X498" s="183"/>
      <c r="Y498" s="183"/>
      <c r="Z498" s="183"/>
      <c r="AA498" s="183"/>
      <c r="AB498" s="183"/>
      <c r="AC498" s="183"/>
    </row>
    <row r="499" spans="1:29" ht="15">
      <c r="A499" s="1040"/>
      <c r="B499" s="183"/>
      <c r="C499" s="183"/>
      <c r="D499" s="183"/>
      <c r="E499" s="183"/>
      <c r="F499" s="183"/>
      <c r="G499" s="183"/>
      <c r="H499" s="183"/>
      <c r="I499" s="183"/>
      <c r="J499" s="183"/>
      <c r="K499" s="183"/>
      <c r="L499" s="183"/>
      <c r="M499" s="183"/>
      <c r="N499" s="183"/>
      <c r="O499" s="183"/>
      <c r="P499" s="183"/>
      <c r="Q499" s="183"/>
      <c r="R499" s="183"/>
      <c r="S499" s="183"/>
      <c r="T499" s="183"/>
      <c r="U499" s="183"/>
      <c r="V499" s="183"/>
      <c r="W499" s="183"/>
      <c r="X499" s="183"/>
      <c r="Y499" s="183"/>
      <c r="Z499" s="183"/>
      <c r="AA499" s="183"/>
      <c r="AB499" s="183"/>
      <c r="AC499" s="183"/>
    </row>
    <row r="500" spans="1:29" ht="15">
      <c r="A500" s="1040"/>
      <c r="B500" s="183"/>
      <c r="C500" s="183"/>
      <c r="D500" s="183"/>
      <c r="E500" s="183"/>
      <c r="F500" s="183"/>
      <c r="G500" s="183"/>
      <c r="H500" s="183"/>
      <c r="I500" s="183"/>
      <c r="J500" s="183"/>
      <c r="K500" s="183"/>
      <c r="L500" s="183"/>
      <c r="M500" s="183"/>
      <c r="N500" s="183"/>
      <c r="O500" s="183"/>
      <c r="P500" s="183"/>
      <c r="Q500" s="183"/>
      <c r="R500" s="183"/>
      <c r="S500" s="183"/>
      <c r="T500" s="183"/>
      <c r="U500" s="183"/>
      <c r="V500" s="183"/>
      <c r="W500" s="183"/>
      <c r="X500" s="183"/>
      <c r="Y500" s="183"/>
      <c r="Z500" s="183"/>
      <c r="AA500" s="183"/>
      <c r="AB500" s="183"/>
      <c r="AC500" s="183"/>
    </row>
    <row r="501" spans="1:29" ht="15">
      <c r="A501" s="1040"/>
      <c r="B501" s="183"/>
      <c r="C501" s="183"/>
      <c r="D501" s="183"/>
      <c r="E501" s="183"/>
      <c r="F501" s="183"/>
      <c r="G501" s="183"/>
      <c r="H501" s="183"/>
      <c r="I501" s="183"/>
      <c r="J501" s="183"/>
      <c r="K501" s="183"/>
      <c r="L501" s="183"/>
      <c r="M501" s="183"/>
      <c r="N501" s="183"/>
      <c r="O501" s="183"/>
      <c r="P501" s="183"/>
      <c r="Q501" s="183"/>
      <c r="R501" s="183"/>
      <c r="S501" s="183"/>
      <c r="T501" s="183"/>
      <c r="U501" s="183"/>
      <c r="V501" s="183"/>
      <c r="W501" s="183"/>
      <c r="X501" s="183"/>
      <c r="Y501" s="183"/>
      <c r="Z501" s="183"/>
      <c r="AA501" s="183"/>
      <c r="AB501" s="183"/>
      <c r="AC501" s="183"/>
    </row>
    <row r="502" spans="1:29" ht="15">
      <c r="A502" s="1040"/>
      <c r="B502" s="183"/>
      <c r="C502" s="183"/>
      <c r="D502" s="183"/>
      <c r="E502" s="183"/>
      <c r="F502" s="183"/>
      <c r="G502" s="183"/>
      <c r="H502" s="183"/>
      <c r="I502" s="183"/>
      <c r="J502" s="183"/>
      <c r="K502" s="183"/>
      <c r="L502" s="183"/>
      <c r="M502" s="183"/>
      <c r="N502" s="183"/>
      <c r="O502" s="183"/>
      <c r="P502" s="183"/>
      <c r="Q502" s="183"/>
      <c r="R502" s="183"/>
      <c r="S502" s="183"/>
      <c r="T502" s="183"/>
      <c r="U502" s="183"/>
      <c r="V502" s="183"/>
      <c r="W502" s="183"/>
      <c r="X502" s="183"/>
      <c r="Y502" s="183"/>
      <c r="Z502" s="183"/>
      <c r="AA502" s="183"/>
      <c r="AB502" s="183"/>
      <c r="AC502" s="183"/>
    </row>
    <row r="503" spans="1:29" ht="15">
      <c r="A503" s="1040"/>
      <c r="B503" s="183"/>
      <c r="C503" s="183"/>
      <c r="D503" s="183"/>
      <c r="E503" s="183"/>
      <c r="F503" s="183"/>
      <c r="G503" s="183"/>
      <c r="H503" s="183"/>
      <c r="I503" s="183"/>
      <c r="J503" s="183"/>
      <c r="K503" s="183"/>
      <c r="L503" s="183"/>
      <c r="M503" s="183"/>
      <c r="N503" s="183"/>
      <c r="O503" s="183"/>
      <c r="P503" s="183"/>
      <c r="Q503" s="183"/>
      <c r="R503" s="183"/>
      <c r="S503" s="183"/>
      <c r="T503" s="183"/>
      <c r="U503" s="183"/>
      <c r="V503" s="183"/>
      <c r="W503" s="183"/>
      <c r="X503" s="183"/>
      <c r="Y503" s="183"/>
      <c r="Z503" s="183"/>
      <c r="AA503" s="183"/>
      <c r="AB503" s="183"/>
      <c r="AC503" s="183"/>
    </row>
    <row r="504" spans="1:29" ht="15">
      <c r="A504" s="1040"/>
      <c r="B504" s="183"/>
      <c r="C504" s="183"/>
      <c r="D504" s="183"/>
      <c r="E504" s="183"/>
      <c r="F504" s="183"/>
      <c r="G504" s="183"/>
      <c r="H504" s="183"/>
      <c r="I504" s="183"/>
      <c r="J504" s="183"/>
      <c r="K504" s="183"/>
      <c r="L504" s="183"/>
      <c r="M504" s="183"/>
      <c r="N504" s="183"/>
      <c r="O504" s="183"/>
      <c r="P504" s="183"/>
      <c r="Q504" s="183"/>
      <c r="R504" s="183"/>
      <c r="S504" s="183"/>
      <c r="T504" s="183"/>
      <c r="U504" s="183"/>
      <c r="V504" s="183"/>
      <c r="W504" s="183"/>
      <c r="X504" s="183"/>
      <c r="Y504" s="183"/>
      <c r="Z504" s="183"/>
      <c r="AA504" s="183"/>
      <c r="AB504" s="183"/>
      <c r="AC504" s="183"/>
    </row>
    <row r="505" spans="1:29" ht="15">
      <c r="A505" s="1040"/>
      <c r="B505" s="183"/>
      <c r="C505" s="183"/>
      <c r="D505" s="183"/>
      <c r="E505" s="183"/>
      <c r="F505" s="183"/>
      <c r="G505" s="183"/>
      <c r="H505" s="183"/>
      <c r="I505" s="183"/>
      <c r="J505" s="183"/>
      <c r="K505" s="183"/>
      <c r="L505" s="183"/>
      <c r="M505" s="183"/>
      <c r="N505" s="183"/>
      <c r="O505" s="183"/>
      <c r="P505" s="183"/>
      <c r="Q505" s="183"/>
      <c r="R505" s="183"/>
      <c r="S505" s="183"/>
      <c r="T505" s="183"/>
      <c r="U505" s="183"/>
      <c r="V505" s="183"/>
      <c r="W505" s="183"/>
      <c r="X505" s="183"/>
      <c r="Y505" s="183"/>
      <c r="Z505" s="183"/>
      <c r="AA505" s="183"/>
      <c r="AB505" s="183"/>
      <c r="AC505" s="183"/>
    </row>
    <row r="506" spans="1:29" ht="15">
      <c r="A506" s="1040"/>
      <c r="B506" s="183"/>
      <c r="C506" s="183"/>
      <c r="D506" s="183"/>
      <c r="E506" s="183"/>
      <c r="F506" s="183"/>
      <c r="G506" s="183"/>
      <c r="H506" s="183"/>
      <c r="I506" s="183"/>
      <c r="J506" s="183"/>
      <c r="K506" s="183"/>
      <c r="L506" s="183"/>
      <c r="M506" s="183"/>
      <c r="N506" s="183"/>
      <c r="O506" s="183"/>
      <c r="P506" s="183"/>
      <c r="Q506" s="183"/>
      <c r="R506" s="183"/>
      <c r="S506" s="183"/>
      <c r="T506" s="183"/>
      <c r="U506" s="183"/>
      <c r="V506" s="183"/>
      <c r="W506" s="183"/>
      <c r="X506" s="183"/>
      <c r="Y506" s="183"/>
      <c r="Z506" s="183"/>
      <c r="AA506" s="183"/>
      <c r="AB506" s="183"/>
      <c r="AC506" s="183"/>
    </row>
    <row r="507" spans="1:29" ht="15">
      <c r="A507" s="1040"/>
      <c r="B507" s="183"/>
      <c r="C507" s="183"/>
      <c r="D507" s="183"/>
      <c r="E507" s="183"/>
      <c r="F507" s="183"/>
      <c r="G507" s="183"/>
      <c r="H507" s="183"/>
      <c r="I507" s="183"/>
      <c r="J507" s="183"/>
      <c r="K507" s="183"/>
      <c r="L507" s="183"/>
      <c r="M507" s="183"/>
      <c r="N507" s="183"/>
      <c r="O507" s="183"/>
      <c r="P507" s="183"/>
      <c r="Q507" s="183"/>
      <c r="R507" s="183"/>
      <c r="S507" s="183"/>
      <c r="T507" s="183"/>
      <c r="U507" s="183"/>
      <c r="V507" s="183"/>
      <c r="W507" s="183"/>
      <c r="X507" s="183"/>
      <c r="Y507" s="183"/>
      <c r="Z507" s="183"/>
      <c r="AA507" s="183"/>
      <c r="AB507" s="183"/>
      <c r="AC507" s="183"/>
    </row>
    <row r="508" spans="1:29" ht="15">
      <c r="A508" s="1040"/>
      <c r="B508" s="183"/>
      <c r="C508" s="183"/>
      <c r="D508" s="183"/>
      <c r="E508" s="183"/>
      <c r="F508" s="183"/>
      <c r="G508" s="183"/>
      <c r="H508" s="183"/>
      <c r="I508" s="183"/>
      <c r="J508" s="183"/>
      <c r="K508" s="183"/>
      <c r="L508" s="183"/>
      <c r="M508" s="183"/>
      <c r="N508" s="183"/>
      <c r="O508" s="183"/>
      <c r="P508" s="183"/>
      <c r="Q508" s="183"/>
      <c r="R508" s="183"/>
      <c r="S508" s="183"/>
      <c r="T508" s="183"/>
      <c r="U508" s="183"/>
      <c r="V508" s="183"/>
      <c r="W508" s="183"/>
      <c r="X508" s="183"/>
      <c r="Y508" s="183"/>
      <c r="Z508" s="183"/>
      <c r="AA508" s="183"/>
      <c r="AB508" s="183"/>
      <c r="AC508" s="183"/>
    </row>
    <row r="509" spans="1:29" ht="15">
      <c r="A509" s="1040"/>
      <c r="B509" s="183"/>
      <c r="C509" s="183"/>
      <c r="D509" s="183"/>
      <c r="E509" s="183"/>
      <c r="F509" s="183"/>
      <c r="G509" s="183"/>
      <c r="H509" s="183"/>
      <c r="I509" s="183"/>
      <c r="J509" s="183"/>
      <c r="K509" s="183"/>
      <c r="L509" s="183"/>
      <c r="M509" s="183"/>
      <c r="N509" s="183"/>
      <c r="O509" s="183"/>
      <c r="P509" s="183"/>
      <c r="Q509" s="183"/>
      <c r="R509" s="183"/>
      <c r="S509" s="183"/>
      <c r="T509" s="183"/>
      <c r="U509" s="183"/>
      <c r="V509" s="183"/>
      <c r="W509" s="183"/>
      <c r="X509" s="183"/>
      <c r="Y509" s="183"/>
      <c r="Z509" s="183"/>
      <c r="AA509" s="183"/>
      <c r="AB509" s="183"/>
      <c r="AC509" s="183"/>
    </row>
    <row r="510" spans="1:29" ht="15">
      <c r="A510" s="1040"/>
      <c r="B510" s="183"/>
      <c r="C510" s="183"/>
      <c r="D510" s="183"/>
      <c r="E510" s="183"/>
      <c r="F510" s="183"/>
      <c r="G510" s="183"/>
      <c r="H510" s="183"/>
      <c r="I510" s="183"/>
      <c r="J510" s="183"/>
      <c r="K510" s="183"/>
      <c r="L510" s="183"/>
      <c r="M510" s="183"/>
      <c r="N510" s="183"/>
      <c r="O510" s="183"/>
      <c r="P510" s="183"/>
      <c r="Q510" s="183"/>
      <c r="R510" s="183"/>
      <c r="S510" s="183"/>
      <c r="T510" s="183"/>
      <c r="U510" s="183"/>
      <c r="V510" s="183"/>
      <c r="W510" s="183"/>
      <c r="X510" s="183"/>
      <c r="Y510" s="183"/>
      <c r="Z510" s="183"/>
      <c r="AA510" s="183"/>
      <c r="AB510" s="183"/>
      <c r="AC510" s="183"/>
    </row>
    <row r="511" spans="1:29" ht="15">
      <c r="A511" s="1040"/>
      <c r="B511" s="183"/>
      <c r="C511" s="183"/>
      <c r="D511" s="183"/>
      <c r="E511" s="183"/>
      <c r="F511" s="183"/>
      <c r="G511" s="183"/>
      <c r="H511" s="183"/>
      <c r="I511" s="183"/>
      <c r="J511" s="183"/>
      <c r="K511" s="183"/>
      <c r="L511" s="183"/>
      <c r="M511" s="183"/>
      <c r="N511" s="183"/>
      <c r="O511" s="183"/>
      <c r="P511" s="183"/>
      <c r="Q511" s="183"/>
      <c r="R511" s="183"/>
      <c r="S511" s="183"/>
      <c r="T511" s="183"/>
      <c r="U511" s="183"/>
      <c r="V511" s="183"/>
      <c r="W511" s="183"/>
      <c r="X511" s="183"/>
      <c r="Y511" s="183"/>
      <c r="Z511" s="183"/>
      <c r="AA511" s="183"/>
      <c r="AB511" s="183"/>
      <c r="AC511" s="183"/>
    </row>
    <row r="512" spans="1:29" ht="15">
      <c r="A512" s="1040"/>
      <c r="B512" s="183"/>
      <c r="C512" s="183"/>
      <c r="D512" s="183"/>
      <c r="E512" s="183"/>
      <c r="F512" s="183"/>
      <c r="G512" s="183"/>
      <c r="H512" s="183"/>
      <c r="I512" s="183"/>
      <c r="J512" s="183"/>
      <c r="K512" s="183"/>
      <c r="L512" s="183"/>
      <c r="M512" s="183"/>
      <c r="N512" s="183"/>
      <c r="O512" s="183"/>
      <c r="P512" s="183"/>
      <c r="Q512" s="183"/>
      <c r="R512" s="183"/>
      <c r="S512" s="183"/>
      <c r="T512" s="183"/>
      <c r="U512" s="183"/>
      <c r="V512" s="183"/>
      <c r="W512" s="183"/>
      <c r="X512" s="183"/>
      <c r="Y512" s="183"/>
      <c r="Z512" s="183"/>
      <c r="AA512" s="183"/>
      <c r="AB512" s="183"/>
      <c r="AC512" s="183"/>
    </row>
    <row r="513" spans="1:29" ht="15">
      <c r="A513" s="1040"/>
      <c r="B513" s="183"/>
      <c r="C513" s="183"/>
      <c r="D513" s="183"/>
      <c r="E513" s="183"/>
      <c r="F513" s="183"/>
      <c r="G513" s="183"/>
      <c r="H513" s="183"/>
      <c r="I513" s="183"/>
      <c r="J513" s="183"/>
      <c r="K513" s="183"/>
      <c r="L513" s="183"/>
      <c r="M513" s="183"/>
      <c r="N513" s="183"/>
      <c r="O513" s="183"/>
      <c r="P513" s="183"/>
      <c r="Q513" s="183"/>
      <c r="R513" s="183"/>
      <c r="S513" s="183"/>
      <c r="T513" s="183"/>
      <c r="U513" s="183"/>
      <c r="V513" s="183"/>
      <c r="W513" s="183"/>
      <c r="X513" s="183"/>
      <c r="Y513" s="183"/>
      <c r="Z513" s="183"/>
      <c r="AA513" s="183"/>
      <c r="AB513" s="183"/>
      <c r="AC513" s="183"/>
    </row>
    <row r="514" spans="1:29" ht="15">
      <c r="A514" s="1040"/>
      <c r="B514" s="183"/>
      <c r="C514" s="183"/>
      <c r="D514" s="183"/>
      <c r="E514" s="183"/>
      <c r="F514" s="183"/>
      <c r="G514" s="183"/>
      <c r="H514" s="183"/>
      <c r="I514" s="183"/>
      <c r="J514" s="183"/>
      <c r="K514" s="183"/>
      <c r="L514" s="183"/>
      <c r="M514" s="183"/>
      <c r="N514" s="183"/>
      <c r="O514" s="183"/>
      <c r="P514" s="183"/>
      <c r="Q514" s="183"/>
      <c r="R514" s="183"/>
      <c r="S514" s="183"/>
      <c r="T514" s="183"/>
      <c r="U514" s="183"/>
      <c r="V514" s="183"/>
      <c r="W514" s="183"/>
      <c r="X514" s="183"/>
      <c r="Y514" s="183"/>
      <c r="Z514" s="183"/>
      <c r="AA514" s="183"/>
      <c r="AB514" s="183"/>
      <c r="AC514" s="183"/>
    </row>
    <row r="515" spans="1:29" ht="15">
      <c r="A515" s="1040"/>
      <c r="B515" s="183"/>
      <c r="C515" s="183"/>
      <c r="D515" s="183"/>
      <c r="E515" s="183"/>
      <c r="F515" s="183"/>
      <c r="G515" s="183"/>
      <c r="H515" s="183"/>
      <c r="I515" s="183"/>
      <c r="J515" s="183"/>
      <c r="K515" s="183"/>
      <c r="L515" s="183"/>
      <c r="M515" s="183"/>
      <c r="N515" s="183"/>
      <c r="O515" s="183"/>
      <c r="P515" s="183"/>
      <c r="Q515" s="183"/>
      <c r="R515" s="183"/>
      <c r="S515" s="183"/>
      <c r="T515" s="183"/>
      <c r="U515" s="183"/>
      <c r="V515" s="183"/>
      <c r="W515" s="183"/>
      <c r="X515" s="183"/>
      <c r="Y515" s="183"/>
      <c r="Z515" s="183"/>
      <c r="AA515" s="183"/>
      <c r="AB515" s="183"/>
      <c r="AC515" s="183"/>
    </row>
    <row r="516" spans="1:29" ht="15">
      <c r="A516" s="1040"/>
      <c r="B516" s="183"/>
      <c r="C516" s="183"/>
      <c r="D516" s="183"/>
      <c r="E516" s="183"/>
      <c r="F516" s="183"/>
      <c r="G516" s="183"/>
      <c r="H516" s="183"/>
      <c r="I516" s="183"/>
      <c r="J516" s="183"/>
      <c r="K516" s="183"/>
      <c r="L516" s="183"/>
      <c r="M516" s="183"/>
      <c r="N516" s="183"/>
      <c r="O516" s="183"/>
      <c r="P516" s="183"/>
      <c r="Q516" s="183"/>
      <c r="R516" s="183"/>
      <c r="S516" s="183"/>
      <c r="T516" s="183"/>
      <c r="U516" s="183"/>
      <c r="V516" s="183"/>
      <c r="W516" s="183"/>
      <c r="X516" s="183"/>
      <c r="Y516" s="183"/>
      <c r="Z516" s="183"/>
      <c r="AA516" s="183"/>
      <c r="AB516" s="183"/>
      <c r="AC516" s="183"/>
    </row>
    <row r="517" spans="1:29" ht="15">
      <c r="A517" s="1040"/>
      <c r="B517" s="183"/>
      <c r="C517" s="183"/>
      <c r="D517" s="183"/>
      <c r="E517" s="183"/>
      <c r="F517" s="183"/>
      <c r="G517" s="183"/>
      <c r="H517" s="183"/>
      <c r="I517" s="183"/>
      <c r="J517" s="183"/>
      <c r="K517" s="183"/>
      <c r="L517" s="183"/>
      <c r="M517" s="183"/>
      <c r="N517" s="183"/>
      <c r="O517" s="183"/>
      <c r="P517" s="183"/>
      <c r="Q517" s="183"/>
      <c r="R517" s="183"/>
      <c r="S517" s="183"/>
      <c r="T517" s="183"/>
      <c r="U517" s="183"/>
      <c r="V517" s="183"/>
      <c r="W517" s="183"/>
      <c r="X517" s="183"/>
      <c r="Y517" s="183"/>
      <c r="Z517" s="183"/>
      <c r="AA517" s="183"/>
      <c r="AB517" s="183"/>
      <c r="AC517" s="183"/>
    </row>
    <row r="518" spans="1:29" ht="15">
      <c r="A518" s="1040"/>
      <c r="B518" s="183"/>
      <c r="C518" s="183"/>
      <c r="D518" s="183"/>
      <c r="E518" s="183"/>
      <c r="F518" s="183"/>
      <c r="G518" s="183"/>
      <c r="H518" s="183"/>
      <c r="I518" s="183"/>
      <c r="J518" s="183"/>
      <c r="K518" s="183"/>
      <c r="L518" s="183"/>
      <c r="M518" s="183"/>
      <c r="N518" s="183"/>
      <c r="O518" s="183"/>
      <c r="P518" s="183"/>
      <c r="Q518" s="183"/>
      <c r="R518" s="183"/>
      <c r="S518" s="183"/>
      <c r="T518" s="183"/>
      <c r="U518" s="183"/>
      <c r="V518" s="183"/>
      <c r="W518" s="183"/>
      <c r="X518" s="183"/>
      <c r="Y518" s="183"/>
      <c r="Z518" s="183"/>
      <c r="AA518" s="183"/>
      <c r="AB518" s="183"/>
      <c r="AC518" s="183"/>
    </row>
    <row r="519" spans="1:29" ht="15">
      <c r="A519" s="1040"/>
      <c r="B519" s="183"/>
      <c r="C519" s="183"/>
      <c r="D519" s="183"/>
      <c r="E519" s="183"/>
      <c r="F519" s="183"/>
      <c r="G519" s="183"/>
      <c r="H519" s="183"/>
      <c r="I519" s="183"/>
      <c r="J519" s="183"/>
      <c r="K519" s="183"/>
      <c r="L519" s="183"/>
      <c r="M519" s="183"/>
      <c r="N519" s="183"/>
      <c r="O519" s="183"/>
      <c r="P519" s="183"/>
      <c r="Q519" s="183"/>
      <c r="R519" s="183"/>
      <c r="S519" s="183"/>
      <c r="T519" s="183"/>
      <c r="U519" s="183"/>
      <c r="V519" s="183"/>
      <c r="W519" s="183"/>
      <c r="X519" s="183"/>
      <c r="Y519" s="183"/>
      <c r="Z519" s="183"/>
      <c r="AA519" s="183"/>
      <c r="AB519" s="183"/>
      <c r="AC519" s="183"/>
    </row>
    <row r="520" spans="1:29" ht="15">
      <c r="A520" s="1040"/>
      <c r="B520" s="183"/>
      <c r="C520" s="183"/>
      <c r="D520" s="183"/>
      <c r="E520" s="183"/>
      <c r="F520" s="183"/>
      <c r="G520" s="183"/>
      <c r="H520" s="183"/>
      <c r="I520" s="183"/>
      <c r="J520" s="183"/>
      <c r="K520" s="183"/>
      <c r="L520" s="183"/>
      <c r="M520" s="183"/>
      <c r="N520" s="183"/>
      <c r="O520" s="183"/>
      <c r="P520" s="183"/>
      <c r="Q520" s="183"/>
      <c r="R520" s="183"/>
      <c r="S520" s="183"/>
      <c r="T520" s="183"/>
      <c r="U520" s="183"/>
      <c r="V520" s="183"/>
      <c r="W520" s="183"/>
      <c r="X520" s="183"/>
      <c r="Y520" s="183"/>
      <c r="Z520" s="183"/>
      <c r="AA520" s="183"/>
      <c r="AB520" s="183"/>
      <c r="AC520" s="183"/>
    </row>
    <row r="521" spans="1:29" ht="15">
      <c r="A521" s="1040"/>
      <c r="B521" s="183"/>
      <c r="C521" s="183"/>
      <c r="D521" s="183"/>
      <c r="E521" s="183"/>
      <c r="F521" s="183"/>
      <c r="G521" s="183"/>
      <c r="H521" s="183"/>
      <c r="I521" s="183"/>
      <c r="J521" s="183"/>
      <c r="K521" s="183"/>
      <c r="L521" s="183"/>
      <c r="M521" s="183"/>
      <c r="N521" s="183"/>
      <c r="O521" s="183"/>
      <c r="P521" s="183"/>
      <c r="Q521" s="183"/>
      <c r="R521" s="183"/>
      <c r="S521" s="183"/>
      <c r="T521" s="183"/>
      <c r="U521" s="183"/>
      <c r="V521" s="183"/>
      <c r="W521" s="183"/>
      <c r="X521" s="183"/>
      <c r="Y521" s="183"/>
      <c r="Z521" s="183"/>
      <c r="AA521" s="183"/>
      <c r="AB521" s="183"/>
      <c r="AC521" s="183"/>
    </row>
    <row r="522" spans="1:29" ht="15">
      <c r="A522" s="1040"/>
      <c r="B522" s="183"/>
      <c r="C522" s="183"/>
      <c r="D522" s="183"/>
      <c r="E522" s="183"/>
      <c r="F522" s="183"/>
      <c r="G522" s="183"/>
      <c r="H522" s="183"/>
      <c r="I522" s="183"/>
      <c r="J522" s="183"/>
      <c r="K522" s="183"/>
      <c r="L522" s="183"/>
      <c r="M522" s="183"/>
      <c r="N522" s="183"/>
      <c r="O522" s="183"/>
      <c r="P522" s="183"/>
      <c r="Q522" s="183"/>
      <c r="R522" s="183"/>
      <c r="S522" s="183"/>
      <c r="T522" s="183"/>
      <c r="U522" s="183"/>
      <c r="V522" s="183"/>
      <c r="W522" s="183"/>
      <c r="X522" s="183"/>
      <c r="Y522" s="183"/>
      <c r="Z522" s="183"/>
      <c r="AA522" s="183"/>
      <c r="AB522" s="183"/>
      <c r="AC522" s="183"/>
    </row>
    <row r="523" spans="1:29" ht="15">
      <c r="A523" s="1040"/>
      <c r="B523" s="183"/>
      <c r="C523" s="183"/>
      <c r="D523" s="183"/>
      <c r="E523" s="183"/>
      <c r="F523" s="183"/>
      <c r="G523" s="183"/>
      <c r="H523" s="183"/>
      <c r="I523" s="183"/>
      <c r="J523" s="183"/>
      <c r="K523" s="183"/>
      <c r="L523" s="183"/>
      <c r="M523" s="183"/>
      <c r="N523" s="183"/>
      <c r="O523" s="183"/>
      <c r="P523" s="183"/>
      <c r="Q523" s="183"/>
      <c r="R523" s="183"/>
      <c r="S523" s="183"/>
      <c r="T523" s="183"/>
      <c r="U523" s="183"/>
      <c r="V523" s="183"/>
      <c r="W523" s="183"/>
      <c r="X523" s="183"/>
      <c r="Y523" s="183"/>
      <c r="Z523" s="183"/>
      <c r="AA523" s="183"/>
      <c r="AB523" s="183"/>
      <c r="AC523" s="183"/>
    </row>
    <row r="524" spans="1:29" ht="15">
      <c r="A524" s="1040"/>
      <c r="B524" s="183"/>
      <c r="C524" s="183"/>
      <c r="D524" s="183"/>
      <c r="E524" s="183"/>
      <c r="F524" s="183"/>
      <c r="G524" s="183"/>
      <c r="H524" s="183"/>
      <c r="I524" s="183"/>
      <c r="J524" s="183"/>
      <c r="K524" s="183"/>
      <c r="L524" s="183"/>
      <c r="M524" s="183"/>
      <c r="N524" s="183"/>
      <c r="O524" s="183"/>
      <c r="P524" s="183"/>
      <c r="Q524" s="183"/>
      <c r="R524" s="183"/>
      <c r="S524" s="183"/>
      <c r="T524" s="183"/>
      <c r="U524" s="183"/>
      <c r="V524" s="183"/>
      <c r="W524" s="183"/>
      <c r="X524" s="183"/>
      <c r="Y524" s="183"/>
      <c r="Z524" s="183"/>
      <c r="AA524" s="183"/>
      <c r="AB524" s="183"/>
      <c r="AC524" s="183"/>
    </row>
    <row r="525" spans="1:29" ht="15">
      <c r="A525" s="1040"/>
      <c r="B525" s="183"/>
      <c r="C525" s="183"/>
      <c r="D525" s="183"/>
      <c r="E525" s="183"/>
      <c r="F525" s="183"/>
      <c r="G525" s="183"/>
      <c r="H525" s="183"/>
      <c r="I525" s="183"/>
      <c r="J525" s="183"/>
      <c r="K525" s="183"/>
      <c r="L525" s="183"/>
      <c r="M525" s="183"/>
      <c r="N525" s="183"/>
      <c r="O525" s="183"/>
      <c r="P525" s="183"/>
      <c r="Q525" s="183"/>
      <c r="R525" s="183"/>
      <c r="S525" s="183"/>
      <c r="T525" s="183"/>
      <c r="U525" s="183"/>
      <c r="V525" s="183"/>
      <c r="W525" s="183"/>
      <c r="X525" s="183"/>
      <c r="Y525" s="183"/>
      <c r="Z525" s="183"/>
      <c r="AA525" s="183"/>
      <c r="AB525" s="183"/>
      <c r="AC525" s="183"/>
    </row>
    <row r="526" spans="1:29" ht="15">
      <c r="A526" s="1040"/>
      <c r="B526" s="183"/>
      <c r="C526" s="183"/>
      <c r="D526" s="183"/>
      <c r="E526" s="183"/>
      <c r="F526" s="183"/>
      <c r="G526" s="183"/>
      <c r="H526" s="183"/>
      <c r="I526" s="183"/>
      <c r="J526" s="183"/>
      <c r="K526" s="183"/>
      <c r="L526" s="183"/>
      <c r="M526" s="183"/>
      <c r="N526" s="183"/>
      <c r="O526" s="183"/>
      <c r="P526" s="183"/>
      <c r="Q526" s="183"/>
      <c r="R526" s="183"/>
      <c r="S526" s="183"/>
      <c r="T526" s="183"/>
      <c r="U526" s="183"/>
      <c r="V526" s="183"/>
      <c r="W526" s="183"/>
      <c r="X526" s="183"/>
      <c r="Y526" s="183"/>
      <c r="Z526" s="183"/>
      <c r="AA526" s="183"/>
      <c r="AB526" s="183"/>
      <c r="AC526" s="183"/>
    </row>
    <row r="527" spans="1:29" ht="15">
      <c r="A527" s="1040"/>
      <c r="B527" s="183"/>
      <c r="C527" s="183"/>
      <c r="D527" s="183"/>
      <c r="E527" s="183"/>
      <c r="F527" s="183"/>
      <c r="G527" s="183"/>
      <c r="H527" s="183"/>
      <c r="I527" s="183"/>
      <c r="J527" s="183"/>
      <c r="K527" s="183"/>
      <c r="L527" s="183"/>
      <c r="M527" s="183"/>
      <c r="N527" s="183"/>
      <c r="O527" s="183"/>
      <c r="P527" s="183"/>
      <c r="Q527" s="183"/>
      <c r="R527" s="183"/>
      <c r="S527" s="183"/>
      <c r="T527" s="183"/>
      <c r="U527" s="183"/>
      <c r="V527" s="183"/>
      <c r="W527" s="183"/>
      <c r="X527" s="183"/>
      <c r="Y527" s="183"/>
      <c r="Z527" s="183"/>
      <c r="AA527" s="183"/>
      <c r="AB527" s="183"/>
      <c r="AC527" s="183"/>
    </row>
    <row r="528" spans="1:29" ht="15">
      <c r="A528" s="1040"/>
      <c r="B528" s="183"/>
      <c r="C528" s="183"/>
      <c r="D528" s="183"/>
      <c r="E528" s="183"/>
      <c r="F528" s="183"/>
      <c r="G528" s="183"/>
      <c r="H528" s="183"/>
      <c r="I528" s="183"/>
      <c r="J528" s="183"/>
      <c r="K528" s="183"/>
      <c r="L528" s="183"/>
      <c r="M528" s="183"/>
      <c r="N528" s="183"/>
      <c r="O528" s="183"/>
      <c r="P528" s="183"/>
      <c r="Q528" s="183"/>
      <c r="R528" s="183"/>
      <c r="S528" s="183"/>
      <c r="T528" s="183"/>
      <c r="U528" s="183"/>
      <c r="V528" s="183"/>
      <c r="W528" s="183"/>
      <c r="X528" s="183"/>
      <c r="Y528" s="183"/>
      <c r="Z528" s="183"/>
      <c r="AA528" s="183"/>
      <c r="AB528" s="183"/>
      <c r="AC528" s="183"/>
    </row>
    <row r="529" spans="1:29" ht="15">
      <c r="A529" s="1040"/>
      <c r="B529" s="183"/>
      <c r="C529" s="183"/>
      <c r="D529" s="183"/>
      <c r="E529" s="183"/>
      <c r="F529" s="183"/>
      <c r="G529" s="183"/>
      <c r="H529" s="183"/>
      <c r="I529" s="183"/>
      <c r="J529" s="183"/>
      <c r="K529" s="183"/>
      <c r="L529" s="183"/>
      <c r="M529" s="183"/>
      <c r="N529" s="183"/>
      <c r="O529" s="183"/>
      <c r="P529" s="183"/>
      <c r="Q529" s="183"/>
      <c r="R529" s="183"/>
      <c r="S529" s="183"/>
      <c r="T529" s="183"/>
      <c r="U529" s="183"/>
      <c r="V529" s="183"/>
      <c r="W529" s="183"/>
      <c r="X529" s="183"/>
      <c r="Y529" s="183"/>
      <c r="Z529" s="183"/>
      <c r="AA529" s="183"/>
      <c r="AB529" s="183"/>
      <c r="AC529" s="183"/>
    </row>
    <row r="530" spans="1:29" ht="15">
      <c r="A530" s="1040"/>
      <c r="B530" s="183"/>
      <c r="C530" s="183"/>
      <c r="D530" s="183"/>
      <c r="E530" s="183"/>
      <c r="F530" s="183"/>
      <c r="G530" s="183"/>
      <c r="H530" s="183"/>
      <c r="I530" s="183"/>
      <c r="J530" s="183"/>
      <c r="K530" s="183"/>
      <c r="L530" s="183"/>
      <c r="M530" s="183"/>
      <c r="N530" s="183"/>
      <c r="O530" s="183"/>
      <c r="P530" s="183"/>
      <c r="Q530" s="183"/>
      <c r="R530" s="183"/>
      <c r="S530" s="183"/>
      <c r="T530" s="183"/>
      <c r="U530" s="183"/>
      <c r="V530" s="183"/>
      <c r="W530" s="183"/>
      <c r="X530" s="183"/>
      <c r="Y530" s="183"/>
      <c r="Z530" s="183"/>
      <c r="AA530" s="183"/>
      <c r="AB530" s="183"/>
      <c r="AC530" s="183"/>
    </row>
    <row r="531" spans="1:29" ht="15">
      <c r="A531" s="1040"/>
      <c r="B531" s="183"/>
      <c r="C531" s="183"/>
      <c r="D531" s="183"/>
      <c r="E531" s="183"/>
      <c r="F531" s="183"/>
      <c r="G531" s="183"/>
      <c r="H531" s="183"/>
      <c r="I531" s="183"/>
      <c r="J531" s="183"/>
      <c r="K531" s="183"/>
      <c r="L531" s="183"/>
      <c r="M531" s="183"/>
      <c r="N531" s="183"/>
      <c r="O531" s="183"/>
      <c r="P531" s="183"/>
      <c r="Q531" s="183"/>
      <c r="R531" s="183"/>
      <c r="S531" s="183"/>
      <c r="T531" s="183"/>
      <c r="U531" s="183"/>
      <c r="V531" s="183"/>
      <c r="W531" s="183"/>
      <c r="X531" s="183"/>
      <c r="Y531" s="183"/>
      <c r="Z531" s="183"/>
      <c r="AA531" s="183"/>
      <c r="AB531" s="183"/>
      <c r="AC531" s="183"/>
    </row>
    <row r="532" spans="1:29" ht="15">
      <c r="A532" s="1040"/>
      <c r="B532" s="183"/>
      <c r="C532" s="183"/>
      <c r="D532" s="183"/>
      <c r="E532" s="183"/>
      <c r="F532" s="183"/>
      <c r="G532" s="183"/>
      <c r="H532" s="183"/>
      <c r="I532" s="183"/>
      <c r="J532" s="183"/>
      <c r="K532" s="183"/>
      <c r="L532" s="183"/>
      <c r="M532" s="183"/>
      <c r="N532" s="183"/>
      <c r="O532" s="183"/>
      <c r="P532" s="183"/>
      <c r="Q532" s="183"/>
      <c r="R532" s="183"/>
      <c r="S532" s="183"/>
      <c r="T532" s="183"/>
      <c r="U532" s="183"/>
      <c r="V532" s="183"/>
      <c r="W532" s="183"/>
      <c r="X532" s="183"/>
      <c r="Y532" s="183"/>
      <c r="Z532" s="183"/>
      <c r="AA532" s="183"/>
      <c r="AB532" s="183"/>
      <c r="AC532" s="183"/>
    </row>
    <row r="533" spans="1:29" ht="15">
      <c r="A533" s="1040"/>
      <c r="B533" s="183"/>
      <c r="C533" s="183"/>
      <c r="D533" s="183"/>
      <c r="E533" s="183"/>
      <c r="F533" s="183"/>
      <c r="G533" s="183"/>
      <c r="H533" s="183"/>
      <c r="I533" s="183"/>
      <c r="J533" s="183"/>
      <c r="K533" s="183"/>
      <c r="L533" s="183"/>
      <c r="M533" s="183"/>
      <c r="N533" s="183"/>
      <c r="O533" s="183"/>
      <c r="P533" s="183"/>
      <c r="Q533" s="183"/>
      <c r="R533" s="183"/>
      <c r="S533" s="183"/>
      <c r="T533" s="183"/>
      <c r="U533" s="183"/>
      <c r="V533" s="183"/>
      <c r="W533" s="183"/>
      <c r="X533" s="183"/>
      <c r="Y533" s="183"/>
      <c r="Z533" s="183"/>
      <c r="AA533" s="183"/>
      <c r="AB533" s="183"/>
      <c r="AC533" s="183"/>
    </row>
    <row r="534" spans="1:29" ht="15">
      <c r="A534" s="1040"/>
      <c r="B534" s="183"/>
      <c r="C534" s="183"/>
      <c r="D534" s="183"/>
      <c r="E534" s="183"/>
      <c r="F534" s="183"/>
      <c r="G534" s="183"/>
      <c r="H534" s="183"/>
      <c r="I534" s="183"/>
      <c r="J534" s="183"/>
      <c r="K534" s="183"/>
      <c r="L534" s="183"/>
      <c r="M534" s="183"/>
      <c r="N534" s="183"/>
      <c r="O534" s="183"/>
      <c r="P534" s="183"/>
      <c r="Q534" s="183"/>
      <c r="R534" s="183"/>
      <c r="S534" s="183"/>
      <c r="T534" s="183"/>
      <c r="U534" s="183"/>
      <c r="V534" s="183"/>
      <c r="W534" s="183"/>
      <c r="X534" s="183"/>
      <c r="Y534" s="183"/>
      <c r="Z534" s="183"/>
      <c r="AA534" s="183"/>
      <c r="AB534" s="183"/>
      <c r="AC534" s="183"/>
    </row>
    <row r="535" spans="1:29" ht="15">
      <c r="A535" s="1040"/>
      <c r="B535" s="183"/>
      <c r="C535" s="183"/>
      <c r="D535" s="183"/>
      <c r="E535" s="183"/>
      <c r="F535" s="183"/>
      <c r="G535" s="183"/>
      <c r="H535" s="183"/>
      <c r="I535" s="183"/>
      <c r="J535" s="183"/>
      <c r="K535" s="183"/>
      <c r="L535" s="183"/>
      <c r="M535" s="183"/>
      <c r="N535" s="183"/>
      <c r="O535" s="183"/>
      <c r="P535" s="183"/>
      <c r="Q535" s="183"/>
      <c r="R535" s="183"/>
      <c r="S535" s="183"/>
      <c r="T535" s="183"/>
      <c r="U535" s="183"/>
      <c r="V535" s="183"/>
      <c r="W535" s="183"/>
      <c r="X535" s="183"/>
      <c r="Y535" s="183"/>
      <c r="Z535" s="183"/>
      <c r="AA535" s="183"/>
      <c r="AB535" s="183"/>
      <c r="AC535" s="183"/>
    </row>
    <row r="536" spans="1:29" ht="15">
      <c r="A536" s="1040"/>
      <c r="B536" s="183"/>
      <c r="C536" s="183"/>
      <c r="D536" s="183"/>
      <c r="E536" s="183"/>
      <c r="F536" s="183"/>
      <c r="G536" s="183"/>
      <c r="H536" s="183"/>
      <c r="I536" s="183"/>
      <c r="J536" s="183"/>
      <c r="K536" s="183"/>
      <c r="L536" s="183"/>
      <c r="M536" s="183"/>
      <c r="N536" s="183"/>
      <c r="O536" s="183"/>
      <c r="P536" s="183"/>
      <c r="Q536" s="183"/>
      <c r="R536" s="183"/>
      <c r="S536" s="183"/>
      <c r="T536" s="183"/>
      <c r="U536" s="183"/>
      <c r="V536" s="183"/>
      <c r="W536" s="183"/>
      <c r="X536" s="183"/>
      <c r="Y536" s="183"/>
      <c r="Z536" s="183"/>
      <c r="AA536" s="183"/>
      <c r="AB536" s="183"/>
      <c r="AC536" s="183"/>
    </row>
    <row r="537" spans="1:29" ht="15">
      <c r="A537" s="1040"/>
      <c r="B537" s="183"/>
      <c r="C537" s="183"/>
      <c r="D537" s="183"/>
      <c r="E537" s="183"/>
      <c r="F537" s="183"/>
      <c r="G537" s="183"/>
      <c r="H537" s="183"/>
      <c r="I537" s="183"/>
      <c r="J537" s="183"/>
      <c r="K537" s="183"/>
      <c r="L537" s="183"/>
      <c r="M537" s="183"/>
      <c r="N537" s="183"/>
      <c r="O537" s="183"/>
      <c r="P537" s="183"/>
      <c r="Q537" s="183"/>
      <c r="R537" s="183"/>
      <c r="S537" s="183"/>
      <c r="T537" s="183"/>
      <c r="U537" s="183"/>
      <c r="V537" s="183"/>
      <c r="W537" s="183"/>
      <c r="X537" s="183"/>
      <c r="Y537" s="183"/>
      <c r="Z537" s="183"/>
      <c r="AA537" s="183"/>
      <c r="AB537" s="183"/>
      <c r="AC537" s="183"/>
    </row>
    <row r="538" spans="1:29" ht="15">
      <c r="A538" s="1040"/>
      <c r="B538" s="183"/>
      <c r="C538" s="183"/>
      <c r="D538" s="183"/>
      <c r="E538" s="183"/>
      <c r="F538" s="183"/>
      <c r="G538" s="183"/>
      <c r="H538" s="183"/>
      <c r="I538" s="183"/>
      <c r="J538" s="183"/>
      <c r="K538" s="183"/>
      <c r="L538" s="183"/>
      <c r="M538" s="183"/>
      <c r="N538" s="183"/>
      <c r="O538" s="183"/>
      <c r="P538" s="183"/>
      <c r="Q538" s="183"/>
      <c r="R538" s="183"/>
      <c r="S538" s="183"/>
      <c r="T538" s="183"/>
      <c r="U538" s="183"/>
      <c r="V538" s="183"/>
      <c r="W538" s="183"/>
      <c r="X538" s="183"/>
      <c r="Y538" s="183"/>
      <c r="Z538" s="183"/>
      <c r="AA538" s="183"/>
      <c r="AB538" s="183"/>
      <c r="AC538" s="183"/>
    </row>
    <row r="539" spans="1:29" ht="15">
      <c r="A539" s="1040"/>
      <c r="B539" s="183"/>
      <c r="C539" s="183"/>
      <c r="D539" s="183"/>
      <c r="E539" s="183"/>
      <c r="F539" s="183"/>
      <c r="G539" s="183"/>
      <c r="H539" s="183"/>
      <c r="I539" s="183"/>
      <c r="J539" s="183"/>
      <c r="K539" s="183"/>
      <c r="L539" s="183"/>
      <c r="M539" s="183"/>
      <c r="N539" s="183"/>
      <c r="O539" s="183"/>
      <c r="P539" s="183"/>
      <c r="Q539" s="183"/>
      <c r="R539" s="183"/>
      <c r="S539" s="183"/>
      <c r="T539" s="183"/>
      <c r="U539" s="183"/>
      <c r="V539" s="183"/>
      <c r="W539" s="183"/>
      <c r="X539" s="183"/>
      <c r="Y539" s="183"/>
      <c r="Z539" s="183"/>
      <c r="AA539" s="183"/>
      <c r="AB539" s="183"/>
      <c r="AC539" s="183"/>
    </row>
    <row r="540" spans="1:29" ht="15">
      <c r="A540" s="1040"/>
      <c r="B540" s="183"/>
      <c r="C540" s="183"/>
      <c r="D540" s="183"/>
      <c r="E540" s="183"/>
      <c r="F540" s="183"/>
      <c r="G540" s="183"/>
      <c r="H540" s="183"/>
      <c r="I540" s="183"/>
      <c r="J540" s="183"/>
      <c r="K540" s="183"/>
      <c r="L540" s="183"/>
      <c r="M540" s="183"/>
      <c r="N540" s="183"/>
      <c r="O540" s="183"/>
      <c r="P540" s="183"/>
      <c r="Q540" s="183"/>
      <c r="R540" s="183"/>
      <c r="S540" s="183"/>
      <c r="T540" s="183"/>
      <c r="U540" s="183"/>
      <c r="V540" s="183"/>
      <c r="W540" s="183"/>
      <c r="X540" s="183"/>
      <c r="Y540" s="183"/>
      <c r="Z540" s="183"/>
      <c r="AA540" s="183"/>
      <c r="AB540" s="183"/>
      <c r="AC540" s="183"/>
    </row>
    <row r="541" spans="1:29" ht="15">
      <c r="A541" s="1040"/>
      <c r="B541" s="183"/>
      <c r="C541" s="183"/>
      <c r="D541" s="183"/>
      <c r="E541" s="183"/>
      <c r="F541" s="183"/>
      <c r="G541" s="183"/>
      <c r="H541" s="183"/>
      <c r="I541" s="183"/>
      <c r="J541" s="183"/>
      <c r="K541" s="183"/>
      <c r="L541" s="183"/>
      <c r="M541" s="183"/>
      <c r="N541" s="183"/>
      <c r="O541" s="183"/>
      <c r="P541" s="183"/>
      <c r="Q541" s="183"/>
      <c r="R541" s="183"/>
      <c r="S541" s="183"/>
      <c r="T541" s="183"/>
      <c r="U541" s="183"/>
      <c r="V541" s="183"/>
      <c r="W541" s="183"/>
      <c r="X541" s="183"/>
      <c r="Y541" s="183"/>
      <c r="Z541" s="183"/>
      <c r="AA541" s="183"/>
      <c r="AB541" s="183"/>
      <c r="AC541" s="183"/>
    </row>
    <row r="542" spans="1:29" ht="15">
      <c r="A542" s="1040"/>
      <c r="B542" s="183"/>
      <c r="C542" s="183"/>
      <c r="D542" s="183"/>
      <c r="E542" s="183"/>
      <c r="F542" s="183"/>
      <c r="G542" s="183"/>
      <c r="H542" s="183"/>
      <c r="I542" s="183"/>
      <c r="J542" s="183"/>
      <c r="K542" s="183"/>
      <c r="L542" s="183"/>
      <c r="M542" s="183"/>
      <c r="N542" s="183"/>
      <c r="O542" s="183"/>
      <c r="P542" s="183"/>
      <c r="Q542" s="183"/>
      <c r="R542" s="183"/>
      <c r="S542" s="183"/>
      <c r="T542" s="183"/>
      <c r="U542" s="183"/>
      <c r="V542" s="183"/>
      <c r="W542" s="183"/>
      <c r="X542" s="183"/>
      <c r="Y542" s="183"/>
      <c r="Z542" s="183"/>
      <c r="AA542" s="183"/>
      <c r="AB542" s="183"/>
      <c r="AC542" s="183"/>
    </row>
    <row r="543" spans="1:29" ht="15">
      <c r="A543" s="1040"/>
      <c r="B543" s="183"/>
      <c r="C543" s="183"/>
      <c r="D543" s="183"/>
      <c r="E543" s="183"/>
      <c r="F543" s="183"/>
      <c r="G543" s="183"/>
      <c r="H543" s="183"/>
      <c r="I543" s="183"/>
      <c r="J543" s="183"/>
      <c r="K543" s="183"/>
      <c r="L543" s="183"/>
      <c r="M543" s="183"/>
      <c r="N543" s="183"/>
      <c r="O543" s="183"/>
      <c r="P543" s="183"/>
      <c r="Q543" s="183"/>
      <c r="R543" s="183"/>
      <c r="S543" s="183"/>
      <c r="T543" s="183"/>
      <c r="U543" s="183"/>
      <c r="V543" s="183"/>
      <c r="W543" s="183"/>
      <c r="X543" s="183"/>
      <c r="Y543" s="183"/>
      <c r="Z543" s="183"/>
      <c r="AA543" s="183"/>
      <c r="AB543" s="183"/>
      <c r="AC543" s="183"/>
    </row>
    <row r="544" spans="1:29" ht="15">
      <c r="A544" s="1040"/>
      <c r="B544" s="183"/>
      <c r="C544" s="183"/>
      <c r="D544" s="183"/>
      <c r="E544" s="183"/>
      <c r="F544" s="183"/>
      <c r="G544" s="183"/>
      <c r="H544" s="183"/>
      <c r="I544" s="183"/>
      <c r="J544" s="183"/>
      <c r="K544" s="183"/>
      <c r="L544" s="183"/>
      <c r="M544" s="183"/>
      <c r="N544" s="183"/>
      <c r="O544" s="183"/>
      <c r="P544" s="183"/>
      <c r="Q544" s="183"/>
      <c r="R544" s="183"/>
      <c r="S544" s="183"/>
      <c r="T544" s="183"/>
      <c r="U544" s="183"/>
      <c r="V544" s="183"/>
      <c r="W544" s="183"/>
      <c r="X544" s="183"/>
      <c r="Y544" s="183"/>
      <c r="Z544" s="183"/>
      <c r="AA544" s="183"/>
      <c r="AB544" s="183"/>
      <c r="AC544" s="183"/>
    </row>
    <row r="545" spans="1:29" ht="15">
      <c r="A545" s="1040"/>
      <c r="B545" s="183"/>
      <c r="C545" s="183"/>
      <c r="D545" s="183"/>
      <c r="E545" s="183"/>
      <c r="F545" s="183"/>
      <c r="G545" s="183"/>
      <c r="H545" s="183"/>
      <c r="I545" s="183"/>
      <c r="J545" s="183"/>
      <c r="K545" s="183"/>
      <c r="L545" s="183"/>
      <c r="M545" s="183"/>
      <c r="N545" s="183"/>
      <c r="O545" s="183"/>
      <c r="P545" s="183"/>
      <c r="Q545" s="183"/>
      <c r="R545" s="183"/>
      <c r="S545" s="183"/>
      <c r="T545" s="183"/>
      <c r="U545" s="183"/>
      <c r="V545" s="183"/>
      <c r="W545" s="183"/>
      <c r="X545" s="183"/>
      <c r="Y545" s="183"/>
      <c r="Z545" s="183"/>
      <c r="AA545" s="183"/>
      <c r="AB545" s="183"/>
      <c r="AC545" s="183"/>
    </row>
    <row r="546" spans="1:29" ht="15">
      <c r="A546" s="1040"/>
      <c r="B546" s="183"/>
      <c r="C546" s="183"/>
      <c r="D546" s="183"/>
      <c r="E546" s="183"/>
      <c r="F546" s="183"/>
      <c r="G546" s="183"/>
      <c r="H546" s="183"/>
      <c r="I546" s="183"/>
      <c r="J546" s="183"/>
      <c r="K546" s="183"/>
      <c r="L546" s="183"/>
      <c r="M546" s="183"/>
      <c r="N546" s="183"/>
      <c r="O546" s="183"/>
      <c r="P546" s="183"/>
      <c r="Q546" s="183"/>
      <c r="R546" s="183"/>
      <c r="S546" s="183"/>
      <c r="T546" s="183"/>
      <c r="U546" s="183"/>
      <c r="V546" s="183"/>
      <c r="W546" s="183"/>
      <c r="X546" s="183"/>
      <c r="Y546" s="183"/>
      <c r="Z546" s="183"/>
      <c r="AA546" s="183"/>
      <c r="AB546" s="183"/>
      <c r="AC546" s="183"/>
    </row>
    <row r="547" spans="1:29" ht="15">
      <c r="A547" s="1040"/>
      <c r="B547" s="183"/>
      <c r="C547" s="183"/>
      <c r="D547" s="183"/>
      <c r="E547" s="183"/>
      <c r="F547" s="183"/>
      <c r="G547" s="183"/>
      <c r="H547" s="183"/>
      <c r="I547" s="183"/>
      <c r="J547" s="183"/>
      <c r="K547" s="183"/>
      <c r="L547" s="183"/>
      <c r="M547" s="183"/>
      <c r="N547" s="183"/>
      <c r="O547" s="183"/>
      <c r="P547" s="183"/>
      <c r="Q547" s="183"/>
      <c r="R547" s="183"/>
      <c r="S547" s="183"/>
      <c r="T547" s="183"/>
      <c r="U547" s="183"/>
      <c r="V547" s="183"/>
      <c r="W547" s="183"/>
      <c r="X547" s="183"/>
      <c r="Y547" s="183"/>
      <c r="Z547" s="183"/>
      <c r="AA547" s="183"/>
      <c r="AB547" s="183"/>
      <c r="AC547" s="183"/>
    </row>
    <row r="548" spans="1:29" ht="15">
      <c r="A548" s="1040"/>
      <c r="B548" s="183"/>
      <c r="C548" s="183"/>
      <c r="D548" s="183"/>
      <c r="E548" s="183"/>
      <c r="F548" s="183"/>
      <c r="G548" s="183"/>
      <c r="H548" s="183"/>
      <c r="I548" s="183"/>
      <c r="J548" s="183"/>
      <c r="K548" s="183"/>
      <c r="L548" s="183"/>
      <c r="M548" s="183"/>
      <c r="N548" s="183"/>
      <c r="O548" s="183"/>
      <c r="P548" s="183"/>
      <c r="Q548" s="183"/>
      <c r="R548" s="183"/>
      <c r="S548" s="183"/>
      <c r="T548" s="183"/>
      <c r="U548" s="183"/>
      <c r="V548" s="183"/>
      <c r="W548" s="183"/>
      <c r="X548" s="183"/>
      <c r="Y548" s="183"/>
      <c r="Z548" s="183"/>
      <c r="AA548" s="183"/>
      <c r="AB548" s="183"/>
      <c r="AC548" s="183"/>
    </row>
    <row r="549" spans="1:29" ht="15">
      <c r="A549" s="1040"/>
      <c r="B549" s="183"/>
      <c r="C549" s="183"/>
      <c r="D549" s="183"/>
      <c r="E549" s="183"/>
      <c r="F549" s="183"/>
      <c r="G549" s="183"/>
      <c r="H549" s="183"/>
      <c r="I549" s="183"/>
      <c r="J549" s="183"/>
      <c r="K549" s="183"/>
      <c r="L549" s="183"/>
      <c r="M549" s="183"/>
      <c r="N549" s="183"/>
      <c r="O549" s="183"/>
      <c r="P549" s="183"/>
      <c r="Q549" s="183"/>
      <c r="R549" s="183"/>
      <c r="S549" s="183"/>
      <c r="T549" s="183"/>
      <c r="U549" s="183"/>
      <c r="V549" s="183"/>
      <c r="W549" s="183"/>
      <c r="X549" s="183"/>
      <c r="Y549" s="183"/>
      <c r="Z549" s="183"/>
      <c r="AA549" s="183"/>
      <c r="AB549" s="183"/>
      <c r="AC549" s="183"/>
    </row>
    <row r="550" spans="1:29" ht="15">
      <c r="A550" s="1040"/>
      <c r="B550" s="183"/>
      <c r="C550" s="183"/>
      <c r="D550" s="183"/>
      <c r="E550" s="183"/>
      <c r="F550" s="183"/>
      <c r="G550" s="183"/>
      <c r="H550" s="183"/>
      <c r="I550" s="183"/>
      <c r="J550" s="183"/>
      <c r="K550" s="183"/>
      <c r="L550" s="183"/>
      <c r="M550" s="183"/>
      <c r="N550" s="183"/>
      <c r="O550" s="183"/>
      <c r="P550" s="183"/>
      <c r="Q550" s="183"/>
      <c r="R550" s="183"/>
      <c r="S550" s="183"/>
      <c r="T550" s="183"/>
      <c r="U550" s="183"/>
      <c r="V550" s="183"/>
      <c r="W550" s="183"/>
      <c r="X550" s="183"/>
      <c r="Y550" s="183"/>
      <c r="Z550" s="183"/>
      <c r="AA550" s="183"/>
      <c r="AB550" s="183"/>
      <c r="AC550" s="183"/>
    </row>
    <row r="551" spans="1:29" ht="15">
      <c r="A551" s="1040"/>
      <c r="B551" s="183"/>
      <c r="C551" s="183"/>
      <c r="D551" s="183"/>
      <c r="E551" s="183"/>
      <c r="F551" s="183"/>
      <c r="G551" s="183"/>
      <c r="H551" s="183"/>
      <c r="I551" s="183"/>
      <c r="J551" s="183"/>
      <c r="K551" s="183"/>
      <c r="L551" s="183"/>
      <c r="M551" s="183"/>
      <c r="N551" s="183"/>
      <c r="O551" s="183"/>
      <c r="P551" s="183"/>
      <c r="Q551" s="183"/>
      <c r="R551" s="183"/>
      <c r="S551" s="183"/>
      <c r="T551" s="183"/>
      <c r="U551" s="183"/>
      <c r="V551" s="183"/>
      <c r="W551" s="183"/>
      <c r="X551" s="183"/>
      <c r="Y551" s="183"/>
      <c r="Z551" s="183"/>
      <c r="AA551" s="183"/>
      <c r="AB551" s="183"/>
      <c r="AC551" s="183"/>
    </row>
    <row r="552" spans="1:29" ht="15">
      <c r="A552" s="1040"/>
      <c r="B552" s="183"/>
      <c r="C552" s="183"/>
      <c r="D552" s="183"/>
      <c r="E552" s="183"/>
      <c r="F552" s="183"/>
      <c r="G552" s="183"/>
      <c r="H552" s="183"/>
      <c r="I552" s="183"/>
      <c r="J552" s="183"/>
      <c r="K552" s="183"/>
      <c r="L552" s="183"/>
      <c r="M552" s="183"/>
      <c r="N552" s="183"/>
      <c r="O552" s="183"/>
      <c r="P552" s="183"/>
      <c r="Q552" s="183"/>
      <c r="R552" s="183"/>
      <c r="S552" s="183"/>
      <c r="T552" s="183"/>
      <c r="U552" s="183"/>
      <c r="V552" s="183"/>
      <c r="W552" s="183"/>
      <c r="X552" s="183"/>
      <c r="Y552" s="183"/>
      <c r="Z552" s="183"/>
      <c r="AA552" s="183"/>
      <c r="AB552" s="183"/>
      <c r="AC552" s="183"/>
    </row>
    <row r="553" spans="1:29" ht="15">
      <c r="A553" s="1040"/>
      <c r="B553" s="183"/>
      <c r="C553" s="183"/>
      <c r="D553" s="183"/>
      <c r="E553" s="183"/>
      <c r="F553" s="183"/>
      <c r="G553" s="183"/>
      <c r="H553" s="183"/>
      <c r="I553" s="183"/>
      <c r="J553" s="183"/>
      <c r="K553" s="183"/>
      <c r="L553" s="183"/>
      <c r="M553" s="183"/>
      <c r="N553" s="183"/>
      <c r="O553" s="183"/>
      <c r="P553" s="183"/>
      <c r="Q553" s="183"/>
      <c r="R553" s="183"/>
      <c r="S553" s="183"/>
      <c r="T553" s="183"/>
      <c r="U553" s="183"/>
      <c r="V553" s="183"/>
      <c r="W553" s="183"/>
      <c r="X553" s="183"/>
      <c r="Y553" s="183"/>
      <c r="Z553" s="183"/>
      <c r="AA553" s="183"/>
      <c r="AB553" s="183"/>
      <c r="AC553" s="183"/>
    </row>
    <row r="554" spans="1:29" ht="15">
      <c r="A554" s="1040"/>
      <c r="B554" s="183"/>
      <c r="C554" s="183"/>
      <c r="D554" s="183"/>
      <c r="E554" s="183"/>
      <c r="F554" s="183"/>
      <c r="G554" s="183"/>
      <c r="H554" s="183"/>
      <c r="I554" s="183"/>
      <c r="J554" s="183"/>
      <c r="K554" s="183"/>
      <c r="L554" s="183"/>
      <c r="M554" s="183"/>
      <c r="N554" s="183"/>
      <c r="O554" s="183"/>
      <c r="P554" s="183"/>
      <c r="Q554" s="183"/>
      <c r="R554" s="183"/>
      <c r="S554" s="183"/>
      <c r="T554" s="183"/>
      <c r="U554" s="183"/>
      <c r="V554" s="183"/>
      <c r="W554" s="183"/>
      <c r="X554" s="183"/>
      <c r="Y554" s="183"/>
      <c r="Z554" s="183"/>
      <c r="AA554" s="183"/>
      <c r="AB554" s="183"/>
      <c r="AC554" s="183"/>
    </row>
    <row r="555" spans="1:29" ht="15">
      <c r="A555" s="1040"/>
      <c r="B555" s="183"/>
      <c r="C555" s="183"/>
      <c r="D555" s="183"/>
      <c r="E555" s="183"/>
      <c r="F555" s="183"/>
      <c r="G555" s="183"/>
      <c r="H555" s="183"/>
      <c r="I555" s="183"/>
      <c r="J555" s="183"/>
      <c r="K555" s="183"/>
      <c r="L555" s="183"/>
      <c r="M555" s="183"/>
      <c r="N555" s="183"/>
      <c r="O555" s="183"/>
      <c r="P555" s="183"/>
      <c r="Q555" s="183"/>
      <c r="R555" s="183"/>
      <c r="S555" s="183"/>
      <c r="T555" s="183"/>
      <c r="U555" s="183"/>
      <c r="V555" s="183"/>
      <c r="W555" s="183"/>
      <c r="X555" s="183"/>
      <c r="Y555" s="183"/>
      <c r="Z555" s="183"/>
      <c r="AA555" s="183"/>
      <c r="AB555" s="183"/>
      <c r="AC555" s="183"/>
    </row>
    <row r="556" spans="1:29" ht="15">
      <c r="A556" s="1040"/>
      <c r="B556" s="183"/>
      <c r="C556" s="183"/>
      <c r="D556" s="183"/>
      <c r="E556" s="183"/>
      <c r="F556" s="183"/>
      <c r="G556" s="183"/>
      <c r="H556" s="183"/>
      <c r="I556" s="183"/>
      <c r="J556" s="183"/>
      <c r="K556" s="183"/>
      <c r="L556" s="183"/>
      <c r="M556" s="183"/>
      <c r="N556" s="183"/>
      <c r="O556" s="183"/>
      <c r="P556" s="183"/>
      <c r="Q556" s="183"/>
      <c r="R556" s="183"/>
      <c r="S556" s="183"/>
      <c r="T556" s="183"/>
      <c r="U556" s="183"/>
      <c r="V556" s="183"/>
      <c r="W556" s="183"/>
      <c r="X556" s="183"/>
      <c r="Y556" s="183"/>
      <c r="Z556" s="183"/>
      <c r="AA556" s="183"/>
      <c r="AB556" s="183"/>
      <c r="AC556" s="183"/>
    </row>
    <row r="557" spans="1:29" ht="15">
      <c r="A557" s="1040"/>
      <c r="B557" s="183"/>
      <c r="C557" s="183"/>
      <c r="D557" s="183"/>
      <c r="E557" s="183"/>
      <c r="F557" s="183"/>
      <c r="G557" s="183"/>
      <c r="H557" s="183"/>
      <c r="I557" s="183"/>
      <c r="J557" s="183"/>
      <c r="K557" s="183"/>
      <c r="L557" s="183"/>
      <c r="M557" s="183"/>
      <c r="N557" s="183"/>
      <c r="O557" s="183"/>
      <c r="P557" s="183"/>
      <c r="Q557" s="183"/>
      <c r="R557" s="183"/>
      <c r="S557" s="183"/>
      <c r="T557" s="183"/>
      <c r="U557" s="183"/>
      <c r="V557" s="183"/>
      <c r="W557" s="183"/>
      <c r="X557" s="183"/>
      <c r="Y557" s="183"/>
      <c r="Z557" s="183"/>
      <c r="AA557" s="183"/>
      <c r="AB557" s="183"/>
      <c r="AC557" s="183"/>
    </row>
    <row r="558" spans="1:29" ht="15">
      <c r="A558" s="1040"/>
      <c r="B558" s="183"/>
      <c r="C558" s="183"/>
      <c r="D558" s="183"/>
      <c r="E558" s="183"/>
      <c r="F558" s="183"/>
      <c r="G558" s="183"/>
      <c r="H558" s="183"/>
      <c r="I558" s="183"/>
      <c r="J558" s="183"/>
      <c r="K558" s="183"/>
      <c r="L558" s="183"/>
      <c r="M558" s="183"/>
      <c r="N558" s="183"/>
      <c r="O558" s="183"/>
      <c r="P558" s="183"/>
      <c r="Q558" s="183"/>
      <c r="R558" s="183"/>
      <c r="S558" s="183"/>
      <c r="T558" s="183"/>
      <c r="U558" s="183"/>
      <c r="V558" s="183"/>
      <c r="W558" s="183"/>
      <c r="X558" s="183"/>
      <c r="Y558" s="183"/>
      <c r="Z558" s="183"/>
      <c r="AA558" s="183"/>
      <c r="AB558" s="183"/>
      <c r="AC558" s="183"/>
    </row>
    <row r="559" spans="1:29" ht="15">
      <c r="A559" s="1040"/>
      <c r="B559" s="183"/>
      <c r="C559" s="183"/>
      <c r="D559" s="183"/>
      <c r="E559" s="183"/>
      <c r="F559" s="183"/>
      <c r="G559" s="183"/>
      <c r="H559" s="183"/>
      <c r="I559" s="183"/>
      <c r="J559" s="183"/>
      <c r="K559" s="183"/>
      <c r="L559" s="183"/>
      <c r="M559" s="183"/>
      <c r="N559" s="183"/>
      <c r="O559" s="183"/>
      <c r="P559" s="183"/>
      <c r="Q559" s="183"/>
      <c r="R559" s="183"/>
      <c r="S559" s="183"/>
      <c r="T559" s="183"/>
      <c r="U559" s="183"/>
      <c r="V559" s="183"/>
      <c r="W559" s="183"/>
      <c r="X559" s="183"/>
      <c r="Y559" s="183"/>
      <c r="Z559" s="183"/>
      <c r="AA559" s="183"/>
      <c r="AB559" s="183"/>
      <c r="AC559" s="183"/>
    </row>
    <row r="560" spans="1:29" ht="15">
      <c r="A560" s="1040"/>
      <c r="B560" s="183"/>
      <c r="C560" s="183"/>
      <c r="D560" s="183"/>
      <c r="E560" s="183"/>
      <c r="F560" s="183"/>
      <c r="G560" s="183"/>
      <c r="H560" s="183"/>
      <c r="I560" s="183"/>
      <c r="J560" s="183"/>
      <c r="K560" s="183"/>
      <c r="L560" s="183"/>
      <c r="M560" s="183"/>
      <c r="N560" s="183"/>
      <c r="O560" s="183"/>
      <c r="P560" s="183"/>
      <c r="Q560" s="183"/>
      <c r="R560" s="183"/>
      <c r="S560" s="183"/>
      <c r="T560" s="183"/>
      <c r="U560" s="183"/>
      <c r="V560" s="183"/>
      <c r="W560" s="183"/>
      <c r="X560" s="183"/>
      <c r="Y560" s="183"/>
      <c r="Z560" s="183"/>
      <c r="AA560" s="183"/>
      <c r="AB560" s="183"/>
      <c r="AC560" s="183"/>
    </row>
    <row r="561" spans="1:29" ht="15">
      <c r="A561" s="1040"/>
      <c r="B561" s="183"/>
      <c r="C561" s="183"/>
      <c r="D561" s="183"/>
      <c r="E561" s="183"/>
      <c r="F561" s="183"/>
      <c r="G561" s="183"/>
      <c r="H561" s="183"/>
      <c r="I561" s="183"/>
      <c r="J561" s="183"/>
      <c r="K561" s="183"/>
      <c r="L561" s="183"/>
      <c r="M561" s="183"/>
      <c r="N561" s="183"/>
      <c r="O561" s="183"/>
      <c r="P561" s="183"/>
      <c r="Q561" s="183"/>
      <c r="R561" s="183"/>
      <c r="S561" s="183"/>
      <c r="T561" s="183"/>
      <c r="U561" s="183"/>
      <c r="V561" s="183"/>
      <c r="W561" s="183"/>
      <c r="X561" s="183"/>
      <c r="Y561" s="183"/>
      <c r="Z561" s="183"/>
      <c r="AA561" s="183"/>
      <c r="AB561" s="183"/>
      <c r="AC561" s="183"/>
    </row>
    <row r="562" spans="1:29" ht="15">
      <c r="A562" s="1040"/>
      <c r="B562" s="183"/>
      <c r="C562" s="183"/>
      <c r="D562" s="183"/>
      <c r="E562" s="183"/>
      <c r="F562" s="183"/>
      <c r="G562" s="183"/>
      <c r="H562" s="183"/>
      <c r="I562" s="183"/>
      <c r="J562" s="183"/>
      <c r="K562" s="183"/>
      <c r="L562" s="183"/>
      <c r="M562" s="183"/>
      <c r="N562" s="183"/>
      <c r="O562" s="183"/>
      <c r="P562" s="183"/>
      <c r="Q562" s="183"/>
      <c r="R562" s="183"/>
      <c r="S562" s="183"/>
      <c r="T562" s="183"/>
      <c r="U562" s="183"/>
      <c r="V562" s="183"/>
      <c r="W562" s="183"/>
      <c r="X562" s="183"/>
      <c r="Y562" s="183"/>
      <c r="Z562" s="183"/>
      <c r="AA562" s="183"/>
      <c r="AB562" s="183"/>
      <c r="AC562" s="183"/>
    </row>
    <row r="563" spans="1:29" ht="15">
      <c r="A563" s="1040"/>
      <c r="B563" s="183"/>
      <c r="C563" s="183"/>
      <c r="D563" s="183"/>
      <c r="E563" s="183"/>
      <c r="F563" s="183"/>
      <c r="G563" s="183"/>
      <c r="H563" s="183"/>
      <c r="I563" s="183"/>
      <c r="J563" s="183"/>
      <c r="K563" s="183"/>
      <c r="L563" s="183"/>
      <c r="M563" s="183"/>
      <c r="N563" s="183"/>
      <c r="O563" s="183"/>
      <c r="P563" s="183"/>
      <c r="Q563" s="183"/>
      <c r="R563" s="183"/>
      <c r="S563" s="183"/>
      <c r="T563" s="183"/>
      <c r="U563" s="183"/>
      <c r="V563" s="183"/>
      <c r="W563" s="183"/>
      <c r="X563" s="183"/>
      <c r="Y563" s="183"/>
      <c r="Z563" s="183"/>
      <c r="AA563" s="183"/>
      <c r="AB563" s="183"/>
      <c r="AC563" s="183"/>
    </row>
    <row r="564" spans="1:29" ht="15">
      <c r="A564" s="1040"/>
      <c r="B564" s="183"/>
      <c r="C564" s="183"/>
      <c r="D564" s="183"/>
      <c r="E564" s="183"/>
      <c r="F564" s="183"/>
      <c r="G564" s="183"/>
      <c r="H564" s="183"/>
      <c r="I564" s="183"/>
      <c r="J564" s="183"/>
      <c r="K564" s="183"/>
      <c r="L564" s="183"/>
      <c r="M564" s="183"/>
      <c r="N564" s="183"/>
      <c r="O564" s="183"/>
      <c r="P564" s="183"/>
      <c r="Q564" s="183"/>
      <c r="R564" s="183"/>
      <c r="S564" s="183"/>
      <c r="T564" s="183"/>
      <c r="U564" s="183"/>
      <c r="V564" s="183"/>
      <c r="W564" s="183"/>
      <c r="X564" s="183"/>
      <c r="Y564" s="183"/>
      <c r="Z564" s="183"/>
      <c r="AA564" s="183"/>
      <c r="AB564" s="183"/>
      <c r="AC564" s="183"/>
    </row>
    <row r="565" spans="1:29" ht="15">
      <c r="A565" s="1040"/>
      <c r="B565" s="183"/>
      <c r="C565" s="183"/>
      <c r="D565" s="183"/>
      <c r="E565" s="183"/>
      <c r="F565" s="183"/>
      <c r="G565" s="183"/>
      <c r="H565" s="183"/>
      <c r="I565" s="183"/>
      <c r="J565" s="183"/>
      <c r="K565" s="183"/>
      <c r="L565" s="183"/>
      <c r="M565" s="183"/>
      <c r="N565" s="183"/>
      <c r="O565" s="183"/>
      <c r="P565" s="183"/>
      <c r="Q565" s="183"/>
      <c r="R565" s="183"/>
      <c r="S565" s="183"/>
      <c r="T565" s="183"/>
      <c r="U565" s="183"/>
      <c r="V565" s="183"/>
      <c r="W565" s="183"/>
      <c r="X565" s="183"/>
      <c r="Y565" s="183"/>
      <c r="Z565" s="183"/>
      <c r="AA565" s="183"/>
      <c r="AB565" s="183"/>
      <c r="AC565" s="183"/>
    </row>
    <row r="566" spans="1:29" ht="15">
      <c r="A566" s="1040"/>
      <c r="B566" s="183"/>
      <c r="C566" s="183"/>
      <c r="D566" s="183"/>
      <c r="E566" s="183"/>
      <c r="F566" s="183"/>
      <c r="G566" s="183"/>
      <c r="H566" s="183"/>
      <c r="I566" s="183"/>
      <c r="J566" s="183"/>
      <c r="K566" s="183"/>
      <c r="L566" s="183"/>
      <c r="M566" s="183"/>
      <c r="N566" s="183"/>
      <c r="O566" s="183"/>
      <c r="P566" s="183"/>
      <c r="Q566" s="183"/>
      <c r="R566" s="183"/>
      <c r="S566" s="183"/>
      <c r="T566" s="183"/>
      <c r="U566" s="183"/>
      <c r="V566" s="183"/>
      <c r="W566" s="183"/>
      <c r="X566" s="183"/>
      <c r="Y566" s="183"/>
      <c r="Z566" s="183"/>
      <c r="AA566" s="183"/>
      <c r="AB566" s="183"/>
      <c r="AC566" s="183"/>
    </row>
    <row r="567" spans="1:29" ht="15">
      <c r="A567" s="1040"/>
      <c r="B567" s="183"/>
      <c r="C567" s="183"/>
      <c r="D567" s="183"/>
      <c r="E567" s="183"/>
      <c r="F567" s="183"/>
      <c r="G567" s="183"/>
      <c r="H567" s="183"/>
      <c r="I567" s="183"/>
      <c r="J567" s="183"/>
      <c r="K567" s="183"/>
      <c r="L567" s="183"/>
      <c r="M567" s="183"/>
      <c r="N567" s="183"/>
      <c r="O567" s="183"/>
      <c r="P567" s="183"/>
      <c r="Q567" s="183"/>
      <c r="R567" s="183"/>
      <c r="S567" s="183"/>
      <c r="T567" s="183"/>
      <c r="U567" s="183"/>
      <c r="V567" s="183"/>
      <c r="W567" s="183"/>
      <c r="X567" s="183"/>
      <c r="Y567" s="183"/>
      <c r="Z567" s="183"/>
      <c r="AA567" s="183"/>
      <c r="AB567" s="183"/>
      <c r="AC567" s="183"/>
    </row>
    <row r="568" spans="1:29" ht="15">
      <c r="A568" s="1040"/>
      <c r="B568" s="183"/>
      <c r="C568" s="183"/>
      <c r="D568" s="183"/>
      <c r="E568" s="183"/>
      <c r="F568" s="183"/>
      <c r="G568" s="183"/>
      <c r="H568" s="183"/>
      <c r="I568" s="183"/>
      <c r="J568" s="183"/>
      <c r="K568" s="183"/>
      <c r="L568" s="183"/>
      <c r="M568" s="183"/>
      <c r="N568" s="183"/>
      <c r="O568" s="183"/>
      <c r="P568" s="183"/>
      <c r="Q568" s="183"/>
      <c r="R568" s="183"/>
      <c r="S568" s="183"/>
      <c r="T568" s="183"/>
      <c r="U568" s="183"/>
      <c r="V568" s="183"/>
      <c r="W568" s="183"/>
      <c r="X568" s="183"/>
      <c r="Y568" s="183"/>
      <c r="Z568" s="183"/>
      <c r="AA568" s="183"/>
      <c r="AB568" s="183"/>
      <c r="AC568" s="183"/>
    </row>
    <row r="569" spans="1:29" ht="15">
      <c r="A569" s="1040"/>
      <c r="B569" s="183"/>
      <c r="C569" s="183"/>
      <c r="D569" s="183"/>
      <c r="E569" s="183"/>
      <c r="F569" s="183"/>
      <c r="G569" s="183"/>
      <c r="H569" s="183"/>
      <c r="I569" s="183"/>
      <c r="J569" s="183"/>
      <c r="K569" s="183"/>
      <c r="L569" s="183"/>
      <c r="M569" s="183"/>
      <c r="N569" s="183"/>
      <c r="O569" s="183"/>
      <c r="P569" s="183"/>
      <c r="Q569" s="183"/>
      <c r="R569" s="183"/>
      <c r="S569" s="183"/>
      <c r="T569" s="183"/>
      <c r="U569" s="183"/>
      <c r="V569" s="183"/>
      <c r="W569" s="183"/>
      <c r="X569" s="183"/>
      <c r="Y569" s="183"/>
      <c r="Z569" s="183"/>
      <c r="AA569" s="183"/>
      <c r="AB569" s="183"/>
      <c r="AC569" s="183"/>
    </row>
    <row r="570" spans="1:29" ht="15">
      <c r="A570" s="1040"/>
      <c r="B570" s="183"/>
      <c r="C570" s="183"/>
      <c r="D570" s="183"/>
      <c r="E570" s="183"/>
      <c r="F570" s="183"/>
      <c r="G570" s="183"/>
      <c r="H570" s="183"/>
      <c r="I570" s="183"/>
      <c r="J570" s="183"/>
      <c r="K570" s="183"/>
      <c r="L570" s="183"/>
      <c r="M570" s="183"/>
      <c r="N570" s="183"/>
      <c r="O570" s="183"/>
      <c r="P570" s="183"/>
      <c r="Q570" s="183"/>
      <c r="R570" s="183"/>
      <c r="S570" s="183"/>
      <c r="T570" s="183"/>
      <c r="U570" s="183"/>
      <c r="V570" s="183"/>
      <c r="W570" s="183"/>
      <c r="X570" s="183"/>
      <c r="Y570" s="183"/>
      <c r="Z570" s="183"/>
      <c r="AA570" s="183"/>
      <c r="AB570" s="183"/>
      <c r="AC570" s="183"/>
    </row>
    <row r="571" spans="1:29" ht="15">
      <c r="A571" s="1040"/>
      <c r="B571" s="183"/>
      <c r="C571" s="183"/>
      <c r="D571" s="183"/>
      <c r="E571" s="183"/>
      <c r="F571" s="183"/>
      <c r="G571" s="183"/>
      <c r="H571" s="183"/>
      <c r="I571" s="183"/>
      <c r="J571" s="183"/>
      <c r="K571" s="183"/>
      <c r="L571" s="183"/>
      <c r="M571" s="183"/>
      <c r="N571" s="183"/>
      <c r="O571" s="183"/>
      <c r="P571" s="183"/>
      <c r="Q571" s="183"/>
      <c r="R571" s="183"/>
      <c r="S571" s="183"/>
      <c r="T571" s="183"/>
      <c r="U571" s="183"/>
      <c r="V571" s="183"/>
      <c r="W571" s="183"/>
      <c r="X571" s="183"/>
      <c r="Y571" s="183"/>
      <c r="Z571" s="183"/>
      <c r="AA571" s="183"/>
      <c r="AB571" s="183"/>
      <c r="AC571" s="183"/>
    </row>
    <row r="572" spans="1:29" ht="15">
      <c r="A572" s="1040"/>
      <c r="B572" s="183"/>
      <c r="C572" s="183"/>
      <c r="D572" s="183"/>
      <c r="E572" s="183"/>
      <c r="F572" s="183"/>
      <c r="G572" s="183"/>
      <c r="H572" s="183"/>
      <c r="I572" s="183"/>
      <c r="J572" s="183"/>
      <c r="K572" s="183"/>
      <c r="L572" s="183"/>
      <c r="M572" s="183"/>
      <c r="N572" s="183"/>
      <c r="O572" s="183"/>
      <c r="P572" s="183"/>
      <c r="Q572" s="183"/>
      <c r="R572" s="183"/>
      <c r="S572" s="183"/>
      <c r="T572" s="183"/>
      <c r="U572" s="183"/>
      <c r="V572" s="183"/>
      <c r="W572" s="183"/>
      <c r="X572" s="183"/>
      <c r="Y572" s="183"/>
      <c r="Z572" s="183"/>
      <c r="AA572" s="183"/>
      <c r="AB572" s="183"/>
      <c r="AC572" s="183"/>
    </row>
    <row r="573" spans="1:29" ht="15">
      <c r="A573" s="1040"/>
      <c r="B573" s="183"/>
      <c r="C573" s="183"/>
      <c r="D573" s="183"/>
      <c r="E573" s="183"/>
      <c r="F573" s="183"/>
      <c r="G573" s="183"/>
      <c r="H573" s="183"/>
      <c r="I573" s="183"/>
      <c r="J573" s="183"/>
      <c r="K573" s="183"/>
      <c r="L573" s="183"/>
      <c r="M573" s="183"/>
      <c r="N573" s="183"/>
      <c r="O573" s="183"/>
      <c r="P573" s="183"/>
      <c r="Q573" s="183"/>
      <c r="R573" s="183"/>
      <c r="S573" s="183"/>
      <c r="T573" s="183"/>
      <c r="U573" s="183"/>
      <c r="V573" s="183"/>
      <c r="W573" s="183"/>
      <c r="X573" s="183"/>
      <c r="Y573" s="183"/>
      <c r="Z573" s="183"/>
      <c r="AA573" s="183"/>
      <c r="AB573" s="183"/>
      <c r="AC573" s="183"/>
    </row>
    <row r="574" spans="1:29" ht="15">
      <c r="A574" s="1040"/>
      <c r="B574" s="183"/>
      <c r="C574" s="183"/>
      <c r="D574" s="183"/>
      <c r="E574" s="183"/>
      <c r="F574" s="183"/>
      <c r="G574" s="183"/>
      <c r="H574" s="183"/>
      <c r="I574" s="183"/>
      <c r="J574" s="183"/>
      <c r="K574" s="183"/>
      <c r="L574" s="183"/>
      <c r="M574" s="183"/>
      <c r="N574" s="183"/>
      <c r="O574" s="183"/>
      <c r="P574" s="183"/>
      <c r="Q574" s="183"/>
      <c r="R574" s="183"/>
      <c r="S574" s="183"/>
      <c r="T574" s="183"/>
      <c r="U574" s="183"/>
      <c r="V574" s="183"/>
      <c r="W574" s="183"/>
      <c r="X574" s="183"/>
      <c r="Y574" s="183"/>
      <c r="Z574" s="183"/>
      <c r="AA574" s="183"/>
      <c r="AB574" s="183"/>
      <c r="AC574" s="183"/>
    </row>
    <row r="575" spans="1:29" ht="15">
      <c r="A575" s="1040"/>
      <c r="B575" s="183"/>
      <c r="C575" s="183"/>
      <c r="D575" s="183"/>
      <c r="E575" s="183"/>
      <c r="F575" s="183"/>
      <c r="G575" s="183"/>
      <c r="H575" s="183"/>
      <c r="I575" s="183"/>
      <c r="J575" s="183"/>
      <c r="K575" s="183"/>
      <c r="L575" s="183"/>
      <c r="M575" s="183"/>
      <c r="N575" s="183"/>
      <c r="O575" s="183"/>
      <c r="P575" s="183"/>
      <c r="Q575" s="183"/>
      <c r="R575" s="183"/>
      <c r="S575" s="183"/>
      <c r="T575" s="183"/>
      <c r="U575" s="183"/>
      <c r="V575" s="183"/>
      <c r="W575" s="183"/>
      <c r="X575" s="183"/>
      <c r="Y575" s="183"/>
      <c r="Z575" s="183"/>
      <c r="AA575" s="183"/>
      <c r="AB575" s="183"/>
      <c r="AC575" s="183"/>
    </row>
    <row r="576" spans="1:29" ht="15">
      <c r="A576" s="1040"/>
      <c r="B576" s="183"/>
      <c r="C576" s="183"/>
      <c r="D576" s="183"/>
      <c r="E576" s="183"/>
      <c r="F576" s="183"/>
      <c r="G576" s="183"/>
      <c r="H576" s="183"/>
      <c r="I576" s="183"/>
      <c r="J576" s="183"/>
      <c r="K576" s="183"/>
      <c r="L576" s="183"/>
      <c r="M576" s="183"/>
      <c r="N576" s="183"/>
      <c r="O576" s="183"/>
      <c r="P576" s="183"/>
      <c r="Q576" s="183"/>
      <c r="R576" s="183"/>
      <c r="S576" s="183"/>
      <c r="T576" s="183"/>
      <c r="U576" s="183"/>
      <c r="V576" s="183"/>
      <c r="W576" s="183"/>
      <c r="X576" s="183"/>
      <c r="Y576" s="183"/>
      <c r="Z576" s="183"/>
      <c r="AA576" s="183"/>
      <c r="AB576" s="183"/>
      <c r="AC576" s="183"/>
    </row>
    <row r="577" spans="1:29" ht="15">
      <c r="A577" s="1040"/>
      <c r="B577" s="183"/>
      <c r="C577" s="183"/>
      <c r="D577" s="183"/>
      <c r="E577" s="183"/>
      <c r="F577" s="183"/>
      <c r="G577" s="183"/>
      <c r="H577" s="183"/>
      <c r="I577" s="183"/>
      <c r="J577" s="183"/>
      <c r="K577" s="183"/>
      <c r="L577" s="183"/>
      <c r="M577" s="183"/>
      <c r="N577" s="183"/>
      <c r="O577" s="183"/>
      <c r="P577" s="183"/>
      <c r="Q577" s="183"/>
      <c r="R577" s="183"/>
      <c r="S577" s="183"/>
      <c r="T577" s="183"/>
      <c r="U577" s="183"/>
      <c r="V577" s="183"/>
      <c r="W577" s="183"/>
      <c r="X577" s="183"/>
      <c r="Y577" s="183"/>
      <c r="Z577" s="183"/>
      <c r="AA577" s="183"/>
      <c r="AB577" s="183"/>
      <c r="AC577" s="183"/>
    </row>
    <row r="578" spans="1:29" ht="15">
      <c r="A578" s="1040"/>
      <c r="B578" s="183"/>
      <c r="C578" s="183"/>
      <c r="D578" s="183"/>
      <c r="E578" s="183"/>
      <c r="F578" s="183"/>
      <c r="G578" s="183"/>
      <c r="H578" s="183"/>
      <c r="I578" s="183"/>
      <c r="J578" s="183"/>
      <c r="K578" s="183"/>
      <c r="L578" s="183"/>
      <c r="M578" s="183"/>
      <c r="N578" s="183"/>
      <c r="O578" s="183"/>
      <c r="P578" s="183"/>
      <c r="Q578" s="183"/>
      <c r="R578" s="183"/>
      <c r="S578" s="183"/>
      <c r="T578" s="183"/>
      <c r="U578" s="183"/>
      <c r="V578" s="183"/>
      <c r="W578" s="183"/>
      <c r="X578" s="183"/>
      <c r="Y578" s="183"/>
      <c r="Z578" s="183"/>
      <c r="AA578" s="183"/>
      <c r="AB578" s="183"/>
      <c r="AC578" s="183"/>
    </row>
    <row r="579" spans="1:29" ht="15">
      <c r="A579" s="1040"/>
      <c r="B579" s="183"/>
      <c r="C579" s="183"/>
      <c r="D579" s="183"/>
      <c r="E579" s="183"/>
      <c r="F579" s="183"/>
      <c r="G579" s="183"/>
      <c r="H579" s="183"/>
      <c r="I579" s="183"/>
      <c r="J579" s="183"/>
      <c r="K579" s="183"/>
      <c r="L579" s="183"/>
      <c r="M579" s="183"/>
      <c r="N579" s="183"/>
      <c r="O579" s="183"/>
      <c r="P579" s="183"/>
      <c r="Q579" s="183"/>
      <c r="R579" s="183"/>
      <c r="S579" s="183"/>
      <c r="T579" s="183"/>
      <c r="U579" s="183"/>
      <c r="V579" s="183"/>
      <c r="W579" s="183"/>
      <c r="X579" s="183"/>
      <c r="Y579" s="183"/>
      <c r="Z579" s="183"/>
      <c r="AA579" s="183"/>
      <c r="AB579" s="183"/>
      <c r="AC579" s="183"/>
    </row>
    <row r="580" spans="1:29" ht="15">
      <c r="A580" s="1040"/>
      <c r="B580" s="183"/>
      <c r="C580" s="183"/>
      <c r="D580" s="183"/>
      <c r="E580" s="183"/>
      <c r="F580" s="183"/>
      <c r="G580" s="183"/>
      <c r="H580" s="183"/>
      <c r="I580" s="183"/>
      <c r="J580" s="183"/>
      <c r="K580" s="183"/>
      <c r="L580" s="183"/>
      <c r="M580" s="183"/>
      <c r="N580" s="183"/>
      <c r="O580" s="183"/>
      <c r="P580" s="183"/>
      <c r="Q580" s="183"/>
      <c r="R580" s="183"/>
      <c r="S580" s="183"/>
      <c r="T580" s="183"/>
      <c r="U580" s="183"/>
      <c r="V580" s="183"/>
      <c r="W580" s="183"/>
      <c r="X580" s="183"/>
      <c r="Y580" s="183"/>
      <c r="Z580" s="183"/>
      <c r="AA580" s="183"/>
      <c r="AB580" s="183"/>
      <c r="AC580" s="183"/>
    </row>
    <row r="581" spans="1:29" ht="15">
      <c r="A581" s="1040"/>
      <c r="B581" s="183"/>
      <c r="C581" s="183"/>
      <c r="D581" s="183"/>
      <c r="E581" s="183"/>
      <c r="F581" s="183"/>
      <c r="G581" s="183"/>
      <c r="H581" s="183"/>
      <c r="I581" s="183"/>
      <c r="J581" s="183"/>
      <c r="K581" s="183"/>
      <c r="L581" s="183"/>
      <c r="M581" s="183"/>
      <c r="N581" s="183"/>
      <c r="O581" s="183"/>
      <c r="P581" s="183"/>
      <c r="Q581" s="183"/>
      <c r="R581" s="183"/>
      <c r="S581" s="183"/>
      <c r="T581" s="183"/>
      <c r="U581" s="183"/>
      <c r="V581" s="183"/>
      <c r="W581" s="183"/>
      <c r="X581" s="183"/>
      <c r="Y581" s="183"/>
      <c r="Z581" s="183"/>
      <c r="AA581" s="183"/>
      <c r="AB581" s="183"/>
      <c r="AC581" s="183"/>
    </row>
    <row r="582" spans="1:29" ht="15">
      <c r="A582" s="1040"/>
      <c r="B582" s="183"/>
      <c r="C582" s="183"/>
      <c r="D582" s="183"/>
      <c r="E582" s="183"/>
      <c r="F582" s="183"/>
      <c r="G582" s="183"/>
      <c r="H582" s="183"/>
      <c r="I582" s="183"/>
      <c r="J582" s="183"/>
      <c r="K582" s="183"/>
      <c r="L582" s="183"/>
      <c r="M582" s="183"/>
      <c r="N582" s="183"/>
      <c r="O582" s="183"/>
      <c r="P582" s="183"/>
      <c r="Q582" s="183"/>
      <c r="R582" s="183"/>
      <c r="S582" s="183"/>
      <c r="T582" s="183"/>
      <c r="U582" s="183"/>
      <c r="V582" s="183"/>
      <c r="W582" s="183"/>
      <c r="X582" s="183"/>
      <c r="Y582" s="183"/>
      <c r="Z582" s="183"/>
      <c r="AA582" s="183"/>
      <c r="AB582" s="183"/>
      <c r="AC582" s="183"/>
    </row>
    <row r="583" spans="1:29" ht="15">
      <c r="A583" s="1040"/>
      <c r="B583" s="183"/>
      <c r="C583" s="183"/>
      <c r="D583" s="183"/>
      <c r="E583" s="183"/>
      <c r="F583" s="183"/>
      <c r="G583" s="183"/>
      <c r="H583" s="183"/>
      <c r="I583" s="183"/>
      <c r="J583" s="183"/>
      <c r="K583" s="183"/>
      <c r="L583" s="183"/>
      <c r="M583" s="183"/>
      <c r="N583" s="183"/>
      <c r="O583" s="183"/>
      <c r="P583" s="183"/>
      <c r="Q583" s="183"/>
      <c r="R583" s="183"/>
      <c r="S583" s="183"/>
      <c r="T583" s="183"/>
      <c r="U583" s="183"/>
      <c r="V583" s="183"/>
      <c r="W583" s="183"/>
      <c r="X583" s="183"/>
      <c r="Y583" s="183"/>
      <c r="Z583" s="183"/>
      <c r="AA583" s="183"/>
      <c r="AB583" s="183"/>
      <c r="AC583" s="183"/>
    </row>
    <row r="584" spans="1:29" ht="15">
      <c r="A584" s="1040"/>
      <c r="B584" s="183"/>
      <c r="C584" s="183"/>
      <c r="D584" s="183"/>
      <c r="E584" s="183"/>
      <c r="F584" s="183"/>
      <c r="G584" s="183"/>
      <c r="H584" s="183"/>
      <c r="I584" s="183"/>
      <c r="J584" s="183"/>
      <c r="K584" s="183"/>
      <c r="L584" s="183"/>
      <c r="M584" s="183"/>
      <c r="N584" s="183"/>
      <c r="O584" s="183"/>
      <c r="P584" s="183"/>
      <c r="Q584" s="183"/>
      <c r="R584" s="183"/>
      <c r="S584" s="183"/>
      <c r="T584" s="183"/>
      <c r="U584" s="183"/>
      <c r="V584" s="183"/>
      <c r="W584" s="183"/>
      <c r="X584" s="183"/>
      <c r="Y584" s="183"/>
      <c r="Z584" s="183"/>
      <c r="AA584" s="183"/>
      <c r="AB584" s="183"/>
      <c r="AC584" s="183"/>
    </row>
    <row r="585" spans="1:29" ht="15">
      <c r="A585" s="1040"/>
      <c r="B585" s="183"/>
      <c r="C585" s="183"/>
      <c r="D585" s="183"/>
      <c r="E585" s="183"/>
      <c r="F585" s="183"/>
      <c r="G585" s="183"/>
      <c r="H585" s="183"/>
      <c r="I585" s="183"/>
      <c r="J585" s="183"/>
      <c r="K585" s="183"/>
      <c r="L585" s="183"/>
      <c r="M585" s="183"/>
      <c r="N585" s="183"/>
      <c r="O585" s="183"/>
      <c r="P585" s="183"/>
      <c r="Q585" s="183"/>
      <c r="R585" s="183"/>
      <c r="S585" s="183"/>
      <c r="T585" s="183"/>
      <c r="U585" s="183"/>
      <c r="V585" s="183"/>
      <c r="W585" s="183"/>
      <c r="X585" s="183"/>
      <c r="Y585" s="183"/>
      <c r="Z585" s="183"/>
      <c r="AA585" s="183"/>
      <c r="AB585" s="183"/>
      <c r="AC585" s="183"/>
    </row>
    <row r="586" spans="1:29" ht="15">
      <c r="A586" s="1040"/>
      <c r="B586" s="183"/>
      <c r="C586" s="183"/>
      <c r="D586" s="183"/>
      <c r="E586" s="183"/>
      <c r="F586" s="183"/>
      <c r="G586" s="183"/>
      <c r="H586" s="183"/>
      <c r="I586" s="183"/>
      <c r="J586" s="183"/>
      <c r="K586" s="183"/>
      <c r="L586" s="183"/>
      <c r="M586" s="183"/>
      <c r="N586" s="183"/>
      <c r="O586" s="183"/>
      <c r="P586" s="183"/>
      <c r="Q586" s="183"/>
      <c r="R586" s="183"/>
      <c r="S586" s="183"/>
      <c r="T586" s="183"/>
      <c r="U586" s="183"/>
      <c r="V586" s="183"/>
      <c r="W586" s="183"/>
      <c r="X586" s="183"/>
      <c r="Y586" s="183"/>
      <c r="Z586" s="183"/>
      <c r="AA586" s="183"/>
      <c r="AB586" s="183"/>
      <c r="AC586" s="183"/>
    </row>
    <row r="587" spans="1:29" ht="15">
      <c r="A587" s="1040"/>
      <c r="B587" s="183"/>
      <c r="C587" s="183"/>
      <c r="D587" s="183"/>
      <c r="E587" s="183"/>
      <c r="F587" s="183"/>
      <c r="G587" s="183"/>
      <c r="H587" s="183"/>
      <c r="I587" s="183"/>
      <c r="J587" s="183"/>
      <c r="K587" s="183"/>
      <c r="L587" s="183"/>
      <c r="M587" s="183"/>
      <c r="N587" s="183"/>
      <c r="O587" s="183"/>
      <c r="P587" s="183"/>
      <c r="Q587" s="183"/>
      <c r="R587" s="183"/>
      <c r="S587" s="183"/>
      <c r="T587" s="183"/>
      <c r="U587" s="183"/>
      <c r="V587" s="183"/>
      <c r="W587" s="183"/>
      <c r="X587" s="183"/>
      <c r="Y587" s="183"/>
      <c r="Z587" s="183"/>
      <c r="AA587" s="183"/>
      <c r="AB587" s="183"/>
      <c r="AC587" s="183"/>
    </row>
    <row r="588" spans="1:29" ht="15">
      <c r="A588" s="1040"/>
      <c r="B588" s="183"/>
      <c r="C588" s="183"/>
      <c r="D588" s="183"/>
      <c r="E588" s="183"/>
      <c r="F588" s="183"/>
      <c r="G588" s="183"/>
      <c r="H588" s="183"/>
      <c r="I588" s="183"/>
      <c r="J588" s="183"/>
      <c r="K588" s="183"/>
      <c r="L588" s="183"/>
      <c r="M588" s="183"/>
      <c r="N588" s="183"/>
      <c r="O588" s="183"/>
      <c r="P588" s="183"/>
      <c r="Q588" s="183"/>
      <c r="R588" s="183"/>
      <c r="S588" s="183"/>
      <c r="T588" s="183"/>
      <c r="U588" s="183"/>
      <c r="V588" s="183"/>
      <c r="W588" s="183"/>
      <c r="X588" s="183"/>
      <c r="Y588" s="183"/>
      <c r="Z588" s="183"/>
      <c r="AA588" s="183"/>
      <c r="AB588" s="183"/>
      <c r="AC588" s="183"/>
    </row>
    <row r="589" spans="1:29" ht="15">
      <c r="A589" s="1040"/>
      <c r="B589" s="183"/>
      <c r="C589" s="183"/>
      <c r="D589" s="183"/>
      <c r="E589" s="183"/>
      <c r="F589" s="183"/>
      <c r="G589" s="183"/>
      <c r="H589" s="183"/>
      <c r="I589" s="183"/>
      <c r="J589" s="183"/>
      <c r="K589" s="183"/>
      <c r="L589" s="183"/>
      <c r="M589" s="183"/>
      <c r="N589" s="183"/>
      <c r="O589" s="183"/>
      <c r="P589" s="183"/>
      <c r="Q589" s="183"/>
      <c r="R589" s="183"/>
      <c r="S589" s="183"/>
      <c r="T589" s="183"/>
      <c r="U589" s="183"/>
      <c r="V589" s="183"/>
      <c r="W589" s="183"/>
      <c r="X589" s="183"/>
      <c r="Y589" s="183"/>
      <c r="Z589" s="183"/>
      <c r="AA589" s="183"/>
      <c r="AB589" s="183"/>
      <c r="AC589" s="183"/>
    </row>
    <row r="590" spans="1:29" ht="15">
      <c r="A590" s="1040"/>
      <c r="B590" s="183"/>
      <c r="C590" s="183"/>
      <c r="D590" s="183"/>
      <c r="E590" s="183"/>
      <c r="F590" s="183"/>
      <c r="G590" s="183"/>
      <c r="H590" s="183"/>
      <c r="I590" s="183"/>
      <c r="J590" s="183"/>
      <c r="K590" s="183"/>
      <c r="L590" s="183"/>
      <c r="M590" s="183"/>
      <c r="N590" s="183"/>
      <c r="O590" s="183"/>
      <c r="P590" s="183"/>
      <c r="Q590" s="183"/>
      <c r="R590" s="183"/>
      <c r="S590" s="183"/>
      <c r="T590" s="183"/>
      <c r="U590" s="183"/>
      <c r="V590" s="183"/>
      <c r="W590" s="183"/>
      <c r="X590" s="183"/>
      <c r="Y590" s="183"/>
      <c r="Z590" s="183"/>
      <c r="AA590" s="183"/>
      <c r="AB590" s="183"/>
      <c r="AC590" s="183"/>
    </row>
    <row r="591" spans="1:29" ht="15">
      <c r="A591" s="1040"/>
      <c r="B591" s="183"/>
      <c r="C591" s="183"/>
      <c r="D591" s="183"/>
      <c r="E591" s="183"/>
      <c r="F591" s="183"/>
      <c r="G591" s="183"/>
      <c r="H591" s="183"/>
      <c r="I591" s="183"/>
      <c r="J591" s="183"/>
      <c r="K591" s="183"/>
      <c r="L591" s="183"/>
      <c r="M591" s="183"/>
      <c r="N591" s="183"/>
      <c r="O591" s="183"/>
      <c r="P591" s="183"/>
      <c r="Q591" s="183"/>
      <c r="R591" s="183"/>
      <c r="S591" s="183"/>
      <c r="T591" s="183"/>
      <c r="U591" s="183"/>
      <c r="V591" s="183"/>
      <c r="W591" s="183"/>
      <c r="X591" s="183"/>
      <c r="Y591" s="183"/>
      <c r="Z591" s="183"/>
      <c r="AA591" s="183"/>
      <c r="AB591" s="183"/>
      <c r="AC591" s="183"/>
    </row>
    <row r="592" spans="1:29" ht="15">
      <c r="A592" s="1040"/>
      <c r="B592" s="183"/>
      <c r="C592" s="183"/>
      <c r="D592" s="183"/>
      <c r="E592" s="183"/>
      <c r="F592" s="183"/>
      <c r="G592" s="183"/>
      <c r="H592" s="183"/>
      <c r="I592" s="183"/>
      <c r="J592" s="183"/>
      <c r="K592" s="183"/>
      <c r="L592" s="183"/>
      <c r="M592" s="183"/>
      <c r="N592" s="183"/>
      <c r="O592" s="183"/>
      <c r="P592" s="183"/>
      <c r="Q592" s="183"/>
      <c r="R592" s="183"/>
      <c r="S592" s="183"/>
      <c r="T592" s="183"/>
      <c r="U592" s="183"/>
      <c r="V592" s="183"/>
      <c r="W592" s="183"/>
      <c r="X592" s="183"/>
      <c r="Y592" s="183"/>
      <c r="Z592" s="183"/>
      <c r="AA592" s="183"/>
      <c r="AB592" s="183"/>
      <c r="AC592" s="183"/>
    </row>
    <row r="593" spans="1:29" ht="15">
      <c r="A593" s="1040"/>
      <c r="B593" s="183"/>
      <c r="C593" s="183"/>
      <c r="D593" s="183"/>
      <c r="E593" s="183"/>
      <c r="F593" s="183"/>
      <c r="G593" s="183"/>
      <c r="H593" s="183"/>
      <c r="I593" s="183"/>
      <c r="J593" s="183"/>
      <c r="K593" s="183"/>
      <c r="L593" s="183"/>
      <c r="M593" s="183"/>
      <c r="N593" s="183"/>
      <c r="O593" s="183"/>
      <c r="P593" s="183"/>
      <c r="Q593" s="183"/>
      <c r="R593" s="183"/>
      <c r="S593" s="183"/>
      <c r="T593" s="183"/>
      <c r="U593" s="183"/>
      <c r="V593" s="183"/>
      <c r="W593" s="183"/>
      <c r="X593" s="183"/>
      <c r="Y593" s="183"/>
      <c r="Z593" s="183"/>
      <c r="AA593" s="183"/>
      <c r="AB593" s="183"/>
      <c r="AC593" s="183"/>
    </row>
    <row r="594" spans="1:29" ht="15">
      <c r="A594" s="1040"/>
      <c r="B594" s="183"/>
      <c r="C594" s="183"/>
      <c r="D594" s="183"/>
      <c r="E594" s="183"/>
      <c r="F594" s="183"/>
      <c r="G594" s="183"/>
      <c r="H594" s="183"/>
      <c r="I594" s="183"/>
      <c r="J594" s="183"/>
      <c r="K594" s="183"/>
      <c r="L594" s="183"/>
      <c r="M594" s="183"/>
      <c r="N594" s="183"/>
      <c r="O594" s="183"/>
      <c r="P594" s="183"/>
      <c r="Q594" s="183"/>
      <c r="R594" s="183"/>
      <c r="S594" s="183"/>
      <c r="T594" s="183"/>
      <c r="U594" s="183"/>
      <c r="V594" s="183"/>
      <c r="W594" s="183"/>
      <c r="X594" s="183"/>
      <c r="Y594" s="183"/>
      <c r="Z594" s="183"/>
      <c r="AA594" s="183"/>
      <c r="AB594" s="183"/>
      <c r="AC594" s="183"/>
    </row>
    <row r="595" spans="1:29" ht="15">
      <c r="A595" s="1040"/>
      <c r="B595" s="183"/>
      <c r="C595" s="183"/>
      <c r="D595" s="183"/>
      <c r="E595" s="183"/>
      <c r="F595" s="183"/>
      <c r="G595" s="183"/>
      <c r="H595" s="183"/>
      <c r="I595" s="183"/>
      <c r="J595" s="183"/>
      <c r="K595" s="183"/>
      <c r="L595" s="183"/>
      <c r="M595" s="183"/>
      <c r="N595" s="183"/>
      <c r="O595" s="183"/>
      <c r="P595" s="183"/>
      <c r="Q595" s="183"/>
      <c r="R595" s="183"/>
      <c r="S595" s="183"/>
      <c r="T595" s="183"/>
      <c r="U595" s="183"/>
      <c r="V595" s="183"/>
      <c r="W595" s="183"/>
      <c r="X595" s="183"/>
      <c r="Y595" s="183"/>
      <c r="Z595" s="183"/>
      <c r="AA595" s="183"/>
      <c r="AB595" s="183"/>
      <c r="AC595" s="183"/>
    </row>
    <row r="596" spans="1:29" ht="15">
      <c r="A596" s="1040"/>
      <c r="B596" s="183"/>
      <c r="C596" s="183"/>
      <c r="D596" s="183"/>
      <c r="E596" s="183"/>
      <c r="F596" s="183"/>
      <c r="G596" s="183"/>
      <c r="H596" s="183"/>
      <c r="I596" s="183"/>
      <c r="J596" s="183"/>
      <c r="K596" s="183"/>
      <c r="L596" s="183"/>
      <c r="M596" s="183"/>
      <c r="N596" s="183"/>
      <c r="O596" s="183"/>
      <c r="P596" s="183"/>
      <c r="Q596" s="183"/>
      <c r="R596" s="183"/>
      <c r="S596" s="183"/>
      <c r="T596" s="183"/>
      <c r="U596" s="183"/>
      <c r="V596" s="183"/>
      <c r="W596" s="183"/>
      <c r="X596" s="183"/>
      <c r="Y596" s="183"/>
      <c r="Z596" s="183"/>
      <c r="AA596" s="183"/>
      <c r="AB596" s="183"/>
      <c r="AC596" s="183"/>
    </row>
    <row r="597" spans="1:29" ht="15">
      <c r="A597" s="1040"/>
      <c r="B597" s="183"/>
      <c r="C597" s="183"/>
      <c r="D597" s="183"/>
      <c r="E597" s="183"/>
      <c r="F597" s="183"/>
      <c r="G597" s="183"/>
      <c r="H597" s="183"/>
      <c r="I597" s="183"/>
      <c r="J597" s="183"/>
      <c r="K597" s="183"/>
      <c r="L597" s="183"/>
      <c r="M597" s="183"/>
      <c r="N597" s="183"/>
      <c r="O597" s="183"/>
      <c r="P597" s="183"/>
      <c r="Q597" s="183"/>
      <c r="R597" s="183"/>
      <c r="S597" s="183"/>
      <c r="T597" s="183"/>
      <c r="U597" s="183"/>
      <c r="V597" s="183"/>
      <c r="W597" s="183"/>
      <c r="X597" s="183"/>
      <c r="Y597" s="183"/>
      <c r="Z597" s="183"/>
      <c r="AA597" s="183"/>
      <c r="AB597" s="183"/>
      <c r="AC597" s="183"/>
    </row>
    <row r="598" spans="1:29" ht="15">
      <c r="A598" s="1040"/>
      <c r="B598" s="183"/>
      <c r="C598" s="183"/>
      <c r="D598" s="183"/>
      <c r="E598" s="183"/>
      <c r="F598" s="183"/>
      <c r="G598" s="183"/>
      <c r="H598" s="183"/>
      <c r="I598" s="183"/>
      <c r="J598" s="183"/>
      <c r="K598" s="183"/>
      <c r="L598" s="183"/>
      <c r="M598" s="183"/>
      <c r="N598" s="183"/>
      <c r="O598" s="183"/>
      <c r="P598" s="183"/>
      <c r="Q598" s="183"/>
      <c r="R598" s="183"/>
      <c r="S598" s="183"/>
      <c r="T598" s="183"/>
      <c r="U598" s="183"/>
      <c r="V598" s="183"/>
      <c r="W598" s="183"/>
      <c r="X598" s="183"/>
      <c r="Y598" s="183"/>
      <c r="Z598" s="183"/>
      <c r="AA598" s="183"/>
      <c r="AB598" s="183"/>
      <c r="AC598" s="183"/>
    </row>
    <row r="599" spans="1:29" ht="15">
      <c r="A599" s="1040"/>
      <c r="B599" s="183"/>
      <c r="C599" s="183"/>
      <c r="D599" s="183"/>
      <c r="E599" s="183"/>
      <c r="F599" s="183"/>
      <c r="G599" s="183"/>
      <c r="H599" s="183"/>
      <c r="I599" s="183"/>
      <c r="J599" s="183"/>
      <c r="K599" s="183"/>
      <c r="L599" s="183"/>
      <c r="M599" s="183"/>
      <c r="N599" s="183"/>
      <c r="O599" s="183"/>
      <c r="P599" s="183"/>
      <c r="Q599" s="183"/>
      <c r="R599" s="183"/>
      <c r="S599" s="183"/>
      <c r="T599" s="183"/>
      <c r="U599" s="183"/>
      <c r="V599" s="183"/>
      <c r="W599" s="183"/>
      <c r="X599" s="183"/>
      <c r="Y599" s="183"/>
      <c r="Z599" s="183"/>
      <c r="AA599" s="183"/>
      <c r="AB599" s="183"/>
      <c r="AC599" s="183"/>
    </row>
    <row r="600" spans="1:29" ht="15">
      <c r="A600" s="1040"/>
      <c r="B600" s="183"/>
      <c r="C600" s="183"/>
      <c r="D600" s="183"/>
      <c r="E600" s="183"/>
      <c r="F600" s="183"/>
      <c r="G600" s="183"/>
      <c r="H600" s="183"/>
      <c r="I600" s="183"/>
      <c r="J600" s="183"/>
      <c r="K600" s="183"/>
      <c r="L600" s="183"/>
      <c r="M600" s="183"/>
      <c r="N600" s="183"/>
      <c r="O600" s="183"/>
      <c r="P600" s="183"/>
      <c r="Q600" s="183"/>
      <c r="R600" s="183"/>
      <c r="S600" s="183"/>
      <c r="T600" s="183"/>
      <c r="U600" s="183"/>
      <c r="V600" s="183"/>
      <c r="W600" s="183"/>
      <c r="X600" s="183"/>
      <c r="Y600" s="183"/>
      <c r="Z600" s="183"/>
      <c r="AA600" s="183"/>
      <c r="AB600" s="183"/>
      <c r="AC600" s="183"/>
    </row>
    <row r="601" spans="1:29" ht="15">
      <c r="A601" s="1040"/>
      <c r="B601" s="183"/>
      <c r="C601" s="183"/>
      <c r="D601" s="183"/>
      <c r="E601" s="183"/>
      <c r="F601" s="183"/>
      <c r="G601" s="183"/>
      <c r="H601" s="183"/>
      <c r="I601" s="183"/>
      <c r="J601" s="183"/>
      <c r="K601" s="183"/>
      <c r="L601" s="183"/>
      <c r="M601" s="183"/>
      <c r="N601" s="183"/>
      <c r="O601" s="183"/>
      <c r="P601" s="183"/>
      <c r="Q601" s="183"/>
      <c r="R601" s="183"/>
      <c r="S601" s="183"/>
      <c r="T601" s="183"/>
      <c r="U601" s="183"/>
      <c r="V601" s="183"/>
      <c r="W601" s="183"/>
      <c r="X601" s="183"/>
      <c r="Y601" s="183"/>
      <c r="Z601" s="183"/>
      <c r="AA601" s="183"/>
      <c r="AB601" s="183"/>
      <c r="AC601" s="183"/>
    </row>
    <row r="602" spans="1:29" ht="15">
      <c r="A602" s="1040"/>
      <c r="B602" s="183"/>
      <c r="C602" s="183"/>
      <c r="D602" s="183"/>
      <c r="E602" s="183"/>
      <c r="F602" s="183"/>
      <c r="G602" s="183"/>
      <c r="H602" s="183"/>
      <c r="I602" s="183"/>
      <c r="J602" s="183"/>
      <c r="K602" s="183"/>
      <c r="L602" s="183"/>
      <c r="M602" s="183"/>
      <c r="N602" s="183"/>
      <c r="O602" s="183"/>
      <c r="P602" s="183"/>
      <c r="Q602" s="183"/>
      <c r="R602" s="183"/>
      <c r="S602" s="183"/>
      <c r="T602" s="183"/>
      <c r="U602" s="183"/>
      <c r="V602" s="183"/>
      <c r="W602" s="183"/>
      <c r="X602" s="183"/>
      <c r="Y602" s="183"/>
      <c r="Z602" s="183"/>
      <c r="AA602" s="183"/>
      <c r="AB602" s="183"/>
      <c r="AC602" s="183"/>
    </row>
    <row r="603" spans="1:29" ht="15">
      <c r="A603" s="1040"/>
      <c r="B603" s="183"/>
      <c r="C603" s="183"/>
      <c r="D603" s="183"/>
      <c r="E603" s="183"/>
      <c r="F603" s="183"/>
      <c r="G603" s="183"/>
      <c r="H603" s="183"/>
      <c r="I603" s="183"/>
      <c r="J603" s="183"/>
      <c r="K603" s="183"/>
      <c r="L603" s="183"/>
      <c r="M603" s="183"/>
      <c r="N603" s="183"/>
      <c r="O603" s="183"/>
      <c r="P603" s="183"/>
      <c r="Q603" s="183"/>
      <c r="R603" s="183"/>
      <c r="S603" s="183"/>
      <c r="T603" s="183"/>
      <c r="U603" s="183"/>
      <c r="V603" s="183"/>
      <c r="W603" s="183"/>
      <c r="X603" s="183"/>
      <c r="Y603" s="183"/>
      <c r="Z603" s="183"/>
      <c r="AA603" s="183"/>
      <c r="AB603" s="183"/>
      <c r="AC603" s="183"/>
    </row>
    <row r="604" spans="1:29" ht="15">
      <c r="A604" s="1040"/>
      <c r="B604" s="183"/>
      <c r="C604" s="183"/>
      <c r="D604" s="183"/>
      <c r="E604" s="183"/>
      <c r="F604" s="183"/>
      <c r="G604" s="183"/>
      <c r="H604" s="183"/>
      <c r="I604" s="183"/>
      <c r="J604" s="183"/>
      <c r="K604" s="183"/>
      <c r="L604" s="183"/>
      <c r="M604" s="183"/>
      <c r="N604" s="183"/>
      <c r="O604" s="183"/>
      <c r="P604" s="183"/>
      <c r="Q604" s="183"/>
      <c r="R604" s="183"/>
      <c r="S604" s="183"/>
      <c r="T604" s="183"/>
      <c r="U604" s="183"/>
      <c r="V604" s="183"/>
      <c r="W604" s="183"/>
      <c r="X604" s="183"/>
      <c r="Y604" s="183"/>
      <c r="Z604" s="183"/>
      <c r="AA604" s="183"/>
      <c r="AB604" s="183"/>
      <c r="AC604" s="183"/>
    </row>
    <row r="605" spans="1:29" ht="15">
      <c r="A605" s="1040"/>
      <c r="B605" s="183"/>
      <c r="C605" s="183"/>
      <c r="D605" s="183"/>
      <c r="E605" s="183"/>
      <c r="F605" s="183"/>
      <c r="G605" s="183"/>
      <c r="H605" s="183"/>
      <c r="I605" s="183"/>
      <c r="J605" s="183"/>
      <c r="K605" s="183"/>
      <c r="L605" s="183"/>
      <c r="M605" s="183"/>
      <c r="N605" s="183"/>
      <c r="O605" s="183"/>
      <c r="P605" s="183"/>
      <c r="Q605" s="183"/>
      <c r="R605" s="183"/>
      <c r="S605" s="183"/>
      <c r="T605" s="183"/>
      <c r="U605" s="183"/>
      <c r="V605" s="183"/>
      <c r="W605" s="183"/>
      <c r="X605" s="183"/>
      <c r="Y605" s="183"/>
      <c r="Z605" s="183"/>
      <c r="AA605" s="183"/>
      <c r="AB605" s="183"/>
      <c r="AC605" s="183"/>
    </row>
    <row r="606" spans="1:29" ht="15">
      <c r="A606" s="1040"/>
      <c r="B606" s="183"/>
      <c r="C606" s="183"/>
      <c r="D606" s="183"/>
      <c r="E606" s="183"/>
      <c r="F606" s="183"/>
      <c r="G606" s="183"/>
      <c r="H606" s="183"/>
      <c r="I606" s="183"/>
      <c r="J606" s="183"/>
      <c r="K606" s="183"/>
      <c r="L606" s="183"/>
      <c r="M606" s="183"/>
      <c r="N606" s="183"/>
      <c r="O606" s="183"/>
      <c r="P606" s="183"/>
      <c r="Q606" s="183"/>
      <c r="R606" s="183"/>
      <c r="S606" s="183"/>
      <c r="T606" s="183"/>
      <c r="U606" s="183"/>
      <c r="V606" s="183"/>
      <c r="W606" s="183"/>
      <c r="X606" s="183"/>
      <c r="Y606" s="183"/>
      <c r="Z606" s="183"/>
      <c r="AA606" s="183"/>
      <c r="AB606" s="183"/>
      <c r="AC606" s="183"/>
    </row>
    <row r="607" spans="1:29" ht="15">
      <c r="A607" s="1040"/>
      <c r="B607" s="183"/>
      <c r="C607" s="183"/>
      <c r="D607" s="183"/>
      <c r="E607" s="183"/>
      <c r="F607" s="183"/>
      <c r="G607" s="183"/>
      <c r="H607" s="183"/>
      <c r="I607" s="183"/>
      <c r="J607" s="183"/>
      <c r="K607" s="183"/>
      <c r="L607" s="183"/>
      <c r="M607" s="183"/>
      <c r="N607" s="183"/>
      <c r="O607" s="183"/>
      <c r="P607" s="183"/>
      <c r="Q607" s="183"/>
      <c r="R607" s="183"/>
      <c r="S607" s="183"/>
      <c r="T607" s="183"/>
      <c r="U607" s="183"/>
      <c r="V607" s="183"/>
      <c r="W607" s="183"/>
      <c r="X607" s="183"/>
      <c r="Y607" s="183"/>
      <c r="Z607" s="183"/>
      <c r="AA607" s="183"/>
      <c r="AB607" s="183"/>
      <c r="AC607" s="183"/>
    </row>
    <row r="608" spans="1:29" ht="15">
      <c r="A608" s="1040"/>
      <c r="B608" s="183"/>
      <c r="C608" s="183"/>
      <c r="D608" s="183"/>
      <c r="E608" s="183"/>
      <c r="F608" s="183"/>
      <c r="G608" s="183"/>
      <c r="H608" s="183"/>
      <c r="I608" s="183"/>
      <c r="J608" s="183"/>
      <c r="K608" s="183"/>
      <c r="L608" s="183"/>
      <c r="M608" s="183"/>
      <c r="N608" s="183"/>
      <c r="O608" s="183"/>
      <c r="P608" s="183"/>
      <c r="Q608" s="183"/>
      <c r="R608" s="183"/>
      <c r="S608" s="183"/>
      <c r="T608" s="183"/>
      <c r="U608" s="183"/>
      <c r="V608" s="183"/>
      <c r="W608" s="183"/>
      <c r="X608" s="183"/>
      <c r="Y608" s="183"/>
      <c r="Z608" s="183"/>
      <c r="AA608" s="183"/>
      <c r="AB608" s="183"/>
      <c r="AC608" s="183"/>
    </row>
    <row r="609" spans="1:29" ht="15">
      <c r="A609" s="1040"/>
      <c r="B609" s="183"/>
      <c r="C609" s="183"/>
      <c r="D609" s="183"/>
      <c r="E609" s="183"/>
      <c r="F609" s="183"/>
      <c r="G609" s="183"/>
      <c r="H609" s="183"/>
      <c r="I609" s="183"/>
      <c r="J609" s="183"/>
      <c r="K609" s="183"/>
      <c r="L609" s="183"/>
      <c r="M609" s="183"/>
      <c r="N609" s="183"/>
      <c r="O609" s="183"/>
      <c r="P609" s="183"/>
      <c r="Q609" s="183"/>
      <c r="R609" s="183"/>
      <c r="S609" s="183"/>
      <c r="T609" s="183"/>
      <c r="U609" s="183"/>
      <c r="V609" s="183"/>
      <c r="W609" s="183"/>
      <c r="X609" s="183"/>
      <c r="Y609" s="183"/>
      <c r="Z609" s="183"/>
      <c r="AA609" s="183"/>
      <c r="AB609" s="183"/>
      <c r="AC609" s="183"/>
    </row>
    <row r="610" spans="1:29" ht="15">
      <c r="A610" s="1040"/>
      <c r="B610" s="183"/>
      <c r="C610" s="183"/>
      <c r="D610" s="183"/>
      <c r="E610" s="183"/>
      <c r="F610" s="183"/>
      <c r="G610" s="183"/>
      <c r="H610" s="183"/>
      <c r="I610" s="183"/>
      <c r="J610" s="183"/>
      <c r="K610" s="183"/>
      <c r="L610" s="183"/>
      <c r="M610" s="183"/>
      <c r="N610" s="183"/>
      <c r="O610" s="183"/>
      <c r="P610" s="183"/>
      <c r="Q610" s="183"/>
      <c r="R610" s="183"/>
      <c r="S610" s="183"/>
      <c r="T610" s="183"/>
      <c r="U610" s="183"/>
      <c r="V610" s="183"/>
      <c r="W610" s="183"/>
      <c r="X610" s="183"/>
      <c r="Y610" s="183"/>
      <c r="Z610" s="183"/>
      <c r="AA610" s="183"/>
      <c r="AB610" s="183"/>
      <c r="AC610" s="183"/>
    </row>
    <row r="611" spans="1:29" ht="15">
      <c r="A611" s="1040"/>
      <c r="B611" s="183"/>
      <c r="C611" s="183"/>
      <c r="D611" s="183"/>
      <c r="E611" s="183"/>
      <c r="F611" s="183"/>
      <c r="G611" s="183"/>
      <c r="H611" s="183"/>
      <c r="I611" s="183"/>
      <c r="J611" s="183"/>
      <c r="K611" s="183"/>
      <c r="L611" s="183"/>
      <c r="M611" s="183"/>
      <c r="N611" s="183"/>
      <c r="O611" s="183"/>
      <c r="P611" s="183"/>
      <c r="Q611" s="183"/>
      <c r="R611" s="183"/>
      <c r="S611" s="183"/>
      <c r="T611" s="183"/>
      <c r="U611" s="183"/>
      <c r="V611" s="183"/>
      <c r="W611" s="183"/>
      <c r="X611" s="183"/>
      <c r="Y611" s="183"/>
      <c r="Z611" s="183"/>
      <c r="AA611" s="183"/>
      <c r="AB611" s="183"/>
      <c r="AC611" s="183"/>
    </row>
    <row r="612" spans="1:29" ht="15">
      <c r="A612" s="1040"/>
      <c r="B612" s="183"/>
      <c r="C612" s="183"/>
      <c r="D612" s="183"/>
      <c r="E612" s="183"/>
      <c r="F612" s="183"/>
      <c r="G612" s="183"/>
      <c r="H612" s="183"/>
      <c r="I612" s="183"/>
      <c r="J612" s="183"/>
      <c r="K612" s="183"/>
      <c r="L612" s="183"/>
      <c r="M612" s="183"/>
      <c r="N612" s="183"/>
      <c r="O612" s="183"/>
      <c r="P612" s="183"/>
      <c r="Q612" s="183"/>
      <c r="R612" s="183"/>
      <c r="S612" s="183"/>
      <c r="T612" s="183"/>
      <c r="U612" s="183"/>
      <c r="V612" s="183"/>
      <c r="W612" s="183"/>
      <c r="X612" s="183"/>
      <c r="Y612" s="183"/>
      <c r="Z612" s="183"/>
      <c r="AA612" s="183"/>
      <c r="AB612" s="183"/>
      <c r="AC612" s="183"/>
    </row>
    <row r="613" spans="1:29" ht="15">
      <c r="A613" s="1040"/>
      <c r="B613" s="183"/>
      <c r="C613" s="183"/>
      <c r="D613" s="183"/>
      <c r="E613" s="183"/>
      <c r="F613" s="183"/>
      <c r="G613" s="183"/>
      <c r="H613" s="183"/>
      <c r="I613" s="183"/>
      <c r="J613" s="183"/>
      <c r="K613" s="183"/>
      <c r="L613" s="183"/>
      <c r="M613" s="183"/>
      <c r="N613" s="183"/>
      <c r="O613" s="183"/>
      <c r="P613" s="183"/>
      <c r="Q613" s="183"/>
      <c r="R613" s="183"/>
      <c r="S613" s="183"/>
      <c r="T613" s="183"/>
      <c r="U613" s="183"/>
      <c r="V613" s="183"/>
      <c r="W613" s="183"/>
      <c r="X613" s="183"/>
      <c r="Y613" s="183"/>
      <c r="Z613" s="183"/>
      <c r="AA613" s="183"/>
      <c r="AB613" s="183"/>
      <c r="AC613" s="183"/>
    </row>
    <row r="614" spans="1:29" ht="15">
      <c r="A614" s="1040"/>
      <c r="B614" s="183"/>
      <c r="C614" s="183"/>
      <c r="D614" s="183"/>
      <c r="E614" s="183"/>
      <c r="F614" s="183"/>
      <c r="G614" s="183"/>
      <c r="H614" s="183"/>
      <c r="I614" s="183"/>
      <c r="J614" s="183"/>
      <c r="K614" s="183"/>
      <c r="L614" s="183"/>
      <c r="M614" s="183"/>
      <c r="N614" s="183"/>
      <c r="O614" s="183"/>
      <c r="P614" s="183"/>
      <c r="Q614" s="183"/>
      <c r="R614" s="183"/>
      <c r="S614" s="183"/>
      <c r="T614" s="183"/>
      <c r="U614" s="183"/>
      <c r="V614" s="183"/>
      <c r="W614" s="183"/>
      <c r="X614" s="183"/>
      <c r="Y614" s="183"/>
      <c r="Z614" s="183"/>
      <c r="AA614" s="183"/>
      <c r="AB614" s="183"/>
      <c r="AC614" s="183"/>
    </row>
    <row r="615" spans="1:29" ht="15">
      <c r="A615" s="1040"/>
      <c r="B615" s="183"/>
      <c r="C615" s="183"/>
      <c r="D615" s="183"/>
      <c r="E615" s="183"/>
      <c r="F615" s="183"/>
      <c r="G615" s="183"/>
      <c r="H615" s="183"/>
      <c r="I615" s="183"/>
      <c r="J615" s="183"/>
      <c r="K615" s="183"/>
      <c r="L615" s="183"/>
      <c r="M615" s="183"/>
      <c r="N615" s="183"/>
      <c r="O615" s="183"/>
      <c r="P615" s="183"/>
      <c r="Q615" s="183"/>
      <c r="R615" s="183"/>
      <c r="S615" s="183"/>
      <c r="T615" s="183"/>
      <c r="U615" s="183"/>
      <c r="V615" s="183"/>
      <c r="W615" s="183"/>
      <c r="X615" s="183"/>
      <c r="Y615" s="183"/>
      <c r="Z615" s="183"/>
      <c r="AA615" s="183"/>
      <c r="AB615" s="183"/>
      <c r="AC615" s="183"/>
    </row>
    <row r="616" spans="1:29" ht="15">
      <c r="A616" s="1040"/>
      <c r="B616" s="183"/>
      <c r="C616" s="183"/>
      <c r="D616" s="183"/>
      <c r="E616" s="183"/>
      <c r="F616" s="183"/>
      <c r="G616" s="183"/>
      <c r="H616" s="183"/>
      <c r="I616" s="183"/>
      <c r="J616" s="183"/>
      <c r="K616" s="183"/>
      <c r="L616" s="183"/>
      <c r="M616" s="183"/>
      <c r="N616" s="183"/>
      <c r="O616" s="183"/>
      <c r="P616" s="183"/>
      <c r="Q616" s="183"/>
      <c r="R616" s="183"/>
      <c r="S616" s="183"/>
      <c r="T616" s="183"/>
      <c r="U616" s="183"/>
      <c r="V616" s="183"/>
      <c r="W616" s="183"/>
      <c r="X616" s="183"/>
      <c r="Y616" s="183"/>
      <c r="Z616" s="183"/>
      <c r="AA616" s="183"/>
      <c r="AB616" s="183"/>
      <c r="AC616" s="183"/>
    </row>
    <row r="617" spans="1:29" ht="15">
      <c r="A617" s="1040"/>
      <c r="B617" s="183"/>
      <c r="C617" s="183"/>
      <c r="D617" s="183"/>
      <c r="E617" s="183"/>
      <c r="F617" s="183"/>
      <c r="G617" s="183"/>
      <c r="H617" s="183"/>
      <c r="I617" s="183"/>
      <c r="J617" s="183"/>
      <c r="K617" s="183"/>
      <c r="L617" s="183"/>
      <c r="M617" s="183"/>
      <c r="N617" s="183"/>
      <c r="O617" s="183"/>
      <c r="P617" s="183"/>
      <c r="Q617" s="183"/>
      <c r="R617" s="183"/>
      <c r="S617" s="183"/>
      <c r="T617" s="183"/>
      <c r="U617" s="183"/>
      <c r="V617" s="183"/>
      <c r="W617" s="183"/>
      <c r="X617" s="183"/>
      <c r="Y617" s="183"/>
      <c r="Z617" s="183"/>
      <c r="AA617" s="183"/>
      <c r="AB617" s="183"/>
      <c r="AC617" s="183"/>
    </row>
    <row r="618" spans="1:29" ht="15">
      <c r="A618" s="1040"/>
      <c r="B618" s="183"/>
      <c r="C618" s="183"/>
      <c r="D618" s="183"/>
      <c r="E618" s="183"/>
      <c r="F618" s="183"/>
      <c r="G618" s="183"/>
      <c r="H618" s="183"/>
      <c r="I618" s="183"/>
      <c r="J618" s="183"/>
      <c r="K618" s="183"/>
      <c r="L618" s="183"/>
      <c r="M618" s="183"/>
      <c r="N618" s="183"/>
      <c r="O618" s="183"/>
      <c r="P618" s="183"/>
      <c r="Q618" s="183"/>
      <c r="R618" s="183"/>
      <c r="S618" s="183"/>
      <c r="T618" s="183"/>
      <c r="U618" s="183"/>
      <c r="V618" s="183"/>
      <c r="W618" s="183"/>
      <c r="X618" s="183"/>
      <c r="Y618" s="183"/>
      <c r="Z618" s="183"/>
      <c r="AA618" s="183"/>
      <c r="AB618" s="183"/>
      <c r="AC618" s="183"/>
    </row>
    <row r="619" spans="1:29" ht="15">
      <c r="A619" s="1040"/>
      <c r="B619" s="183"/>
      <c r="C619" s="183"/>
      <c r="D619" s="183"/>
      <c r="E619" s="183"/>
      <c r="F619" s="183"/>
      <c r="G619" s="183"/>
      <c r="H619" s="183"/>
      <c r="I619" s="183"/>
      <c r="J619" s="183"/>
      <c r="K619" s="183"/>
      <c r="L619" s="183"/>
      <c r="M619" s="183"/>
      <c r="N619" s="183"/>
      <c r="O619" s="183"/>
      <c r="P619" s="183"/>
      <c r="Q619" s="183"/>
      <c r="R619" s="183"/>
      <c r="S619" s="183"/>
      <c r="T619" s="183"/>
      <c r="U619" s="183"/>
      <c r="V619" s="183"/>
      <c r="W619" s="183"/>
      <c r="X619" s="183"/>
      <c r="Y619" s="183"/>
      <c r="Z619" s="183"/>
      <c r="AA619" s="183"/>
      <c r="AB619" s="183"/>
      <c r="AC619" s="183"/>
    </row>
    <row r="620" spans="1:29" ht="15">
      <c r="A620" s="1040"/>
      <c r="B620" s="183"/>
      <c r="C620" s="183"/>
      <c r="D620" s="183"/>
      <c r="E620" s="183"/>
      <c r="F620" s="183"/>
      <c r="G620" s="183"/>
      <c r="H620" s="183"/>
      <c r="I620" s="183"/>
      <c r="J620" s="183"/>
      <c r="K620" s="183"/>
      <c r="L620" s="183"/>
      <c r="M620" s="183"/>
      <c r="N620" s="183"/>
      <c r="O620" s="183"/>
      <c r="P620" s="183"/>
      <c r="Q620" s="183"/>
      <c r="R620" s="183"/>
      <c r="S620" s="183"/>
      <c r="T620" s="183"/>
      <c r="U620" s="183"/>
      <c r="V620" s="183"/>
      <c r="W620" s="183"/>
      <c r="X620" s="183"/>
      <c r="Y620" s="183"/>
      <c r="Z620" s="183"/>
      <c r="AA620" s="183"/>
      <c r="AB620" s="183"/>
      <c r="AC620" s="183"/>
    </row>
    <row r="621" spans="1:29" ht="15">
      <c r="A621" s="1040"/>
      <c r="B621" s="183"/>
      <c r="C621" s="183"/>
      <c r="D621" s="183"/>
      <c r="E621" s="183"/>
      <c r="F621" s="183"/>
      <c r="G621" s="183"/>
      <c r="H621" s="183"/>
      <c r="I621" s="183"/>
      <c r="J621" s="183"/>
      <c r="K621" s="183"/>
      <c r="L621" s="183"/>
      <c r="M621" s="183"/>
      <c r="N621" s="183"/>
      <c r="O621" s="183"/>
      <c r="P621" s="183"/>
      <c r="Q621" s="183"/>
      <c r="R621" s="183"/>
      <c r="S621" s="183"/>
      <c r="T621" s="183"/>
      <c r="U621" s="183"/>
      <c r="V621" s="183"/>
      <c r="W621" s="183"/>
      <c r="X621" s="183"/>
      <c r="Y621" s="183"/>
      <c r="Z621" s="183"/>
      <c r="AA621" s="183"/>
      <c r="AB621" s="183"/>
      <c r="AC621" s="183"/>
    </row>
    <row r="622" spans="1:29" ht="15">
      <c r="A622" s="1040"/>
      <c r="B622" s="183"/>
      <c r="C622" s="183"/>
      <c r="D622" s="183"/>
      <c r="E622" s="183"/>
      <c r="F622" s="183"/>
      <c r="G622" s="183"/>
      <c r="H622" s="183"/>
      <c r="I622" s="183"/>
      <c r="J622" s="183"/>
      <c r="K622" s="183"/>
      <c r="L622" s="183"/>
      <c r="M622" s="183"/>
      <c r="N622" s="183"/>
      <c r="O622" s="183"/>
      <c r="P622" s="183"/>
      <c r="Q622" s="183"/>
      <c r="R622" s="183"/>
      <c r="S622" s="183"/>
      <c r="T622" s="183"/>
      <c r="U622" s="183"/>
      <c r="V622" s="183"/>
      <c r="W622" s="183"/>
      <c r="X622" s="183"/>
      <c r="Y622" s="183"/>
      <c r="Z622" s="183"/>
      <c r="AA622" s="183"/>
      <c r="AB622" s="183"/>
      <c r="AC622" s="183"/>
    </row>
    <row r="623" spans="1:29" ht="15">
      <c r="A623" s="1040"/>
      <c r="B623" s="183"/>
      <c r="C623" s="183"/>
      <c r="D623" s="183"/>
      <c r="E623" s="183"/>
      <c r="F623" s="183"/>
      <c r="G623" s="183"/>
      <c r="H623" s="183"/>
      <c r="I623" s="183"/>
      <c r="J623" s="183"/>
      <c r="K623" s="183"/>
      <c r="L623" s="183"/>
      <c r="M623" s="183"/>
      <c r="N623" s="183"/>
      <c r="O623" s="183"/>
      <c r="P623" s="183"/>
      <c r="Q623" s="183"/>
      <c r="R623" s="183"/>
      <c r="S623" s="183"/>
      <c r="T623" s="183"/>
      <c r="U623" s="183"/>
      <c r="V623" s="183"/>
      <c r="W623" s="183"/>
      <c r="X623" s="183"/>
      <c r="Y623" s="183"/>
      <c r="Z623" s="183"/>
      <c r="AA623" s="183"/>
      <c r="AB623" s="183"/>
      <c r="AC623" s="183"/>
    </row>
    <row r="624" spans="1:29" ht="15">
      <c r="A624" s="1040"/>
      <c r="B624" s="183"/>
      <c r="C624" s="183"/>
      <c r="D624" s="183"/>
      <c r="E624" s="183"/>
      <c r="F624" s="183"/>
      <c r="G624" s="183"/>
      <c r="H624" s="183"/>
      <c r="I624" s="183"/>
      <c r="J624" s="183"/>
      <c r="K624" s="183"/>
      <c r="L624" s="183"/>
      <c r="M624" s="183"/>
      <c r="N624" s="183"/>
      <c r="O624" s="183"/>
      <c r="P624" s="183"/>
      <c r="Q624" s="183"/>
      <c r="R624" s="183"/>
      <c r="S624" s="183"/>
      <c r="T624" s="183"/>
      <c r="U624" s="183"/>
      <c r="V624" s="183"/>
      <c r="W624" s="183"/>
      <c r="X624" s="183"/>
      <c r="Y624" s="183"/>
      <c r="Z624" s="183"/>
      <c r="AA624" s="183"/>
      <c r="AB624" s="183"/>
      <c r="AC624" s="183"/>
    </row>
    <row r="625" spans="1:29" ht="15">
      <c r="A625" s="1040"/>
      <c r="B625" s="183"/>
      <c r="C625" s="183"/>
      <c r="D625" s="183"/>
      <c r="E625" s="183"/>
      <c r="F625" s="183"/>
      <c r="G625" s="183"/>
      <c r="H625" s="183"/>
      <c r="I625" s="183"/>
      <c r="J625" s="183"/>
      <c r="K625" s="183"/>
      <c r="L625" s="183"/>
      <c r="M625" s="183"/>
      <c r="N625" s="183"/>
      <c r="O625" s="183"/>
      <c r="P625" s="183"/>
      <c r="Q625" s="183"/>
      <c r="R625" s="183"/>
      <c r="S625" s="183"/>
      <c r="T625" s="183"/>
      <c r="U625" s="183"/>
      <c r="V625" s="183"/>
      <c r="W625" s="183"/>
      <c r="X625" s="183"/>
      <c r="Y625" s="183"/>
      <c r="Z625" s="183"/>
      <c r="AA625" s="183"/>
      <c r="AB625" s="183"/>
      <c r="AC625" s="183"/>
    </row>
    <row r="626" spans="1:29" ht="15">
      <c r="A626" s="1040"/>
      <c r="B626" s="183"/>
      <c r="C626" s="183"/>
      <c r="D626" s="183"/>
      <c r="E626" s="183"/>
      <c r="F626" s="183"/>
      <c r="G626" s="183"/>
      <c r="H626" s="183"/>
      <c r="I626" s="183"/>
      <c r="J626" s="183"/>
      <c r="K626" s="183"/>
      <c r="L626" s="183"/>
      <c r="M626" s="183"/>
      <c r="N626" s="183"/>
      <c r="O626" s="183"/>
      <c r="P626" s="183"/>
      <c r="Q626" s="183"/>
      <c r="R626" s="183"/>
      <c r="S626" s="183"/>
      <c r="T626" s="183"/>
      <c r="U626" s="183"/>
      <c r="V626" s="183"/>
      <c r="W626" s="183"/>
      <c r="X626" s="183"/>
      <c r="Y626" s="183"/>
      <c r="Z626" s="183"/>
      <c r="AA626" s="183"/>
      <c r="AB626" s="183"/>
      <c r="AC626" s="183"/>
    </row>
    <row r="627" spans="1:29" ht="15">
      <c r="A627" s="1040"/>
      <c r="B627" s="183"/>
      <c r="C627" s="183"/>
      <c r="D627" s="183"/>
      <c r="E627" s="183"/>
      <c r="F627" s="183"/>
      <c r="G627" s="183"/>
      <c r="H627" s="183"/>
      <c r="I627" s="183"/>
      <c r="J627" s="183"/>
      <c r="K627" s="183"/>
      <c r="L627" s="183"/>
      <c r="M627" s="183"/>
      <c r="N627" s="183"/>
      <c r="O627" s="183"/>
      <c r="P627" s="183"/>
      <c r="Q627" s="183"/>
      <c r="R627" s="183"/>
      <c r="S627" s="183"/>
      <c r="T627" s="183"/>
      <c r="U627" s="183"/>
      <c r="V627" s="183"/>
      <c r="W627" s="183"/>
      <c r="X627" s="183"/>
      <c r="Y627" s="183"/>
      <c r="Z627" s="183"/>
      <c r="AA627" s="183"/>
      <c r="AB627" s="183"/>
      <c r="AC627" s="183"/>
    </row>
    <row r="628" spans="1:29" ht="15">
      <c r="A628" s="1040"/>
      <c r="B628" s="183"/>
      <c r="C628" s="183"/>
      <c r="D628" s="183"/>
      <c r="E628" s="183"/>
      <c r="F628" s="183"/>
      <c r="G628" s="183"/>
      <c r="H628" s="183"/>
      <c r="I628" s="183"/>
      <c r="J628" s="183"/>
      <c r="K628" s="183"/>
      <c r="L628" s="183"/>
      <c r="M628" s="183"/>
      <c r="N628" s="183"/>
      <c r="O628" s="183"/>
      <c r="P628" s="183"/>
      <c r="Q628" s="183"/>
      <c r="R628" s="183"/>
      <c r="S628" s="183"/>
      <c r="T628" s="183"/>
      <c r="U628" s="183"/>
      <c r="V628" s="183"/>
      <c r="W628" s="183"/>
      <c r="X628" s="183"/>
      <c r="Y628" s="183"/>
      <c r="Z628" s="183"/>
      <c r="AA628" s="183"/>
      <c r="AB628" s="183"/>
      <c r="AC628" s="183"/>
    </row>
    <row r="629" spans="1:29" ht="15">
      <c r="A629" s="1040"/>
      <c r="B629" s="183"/>
      <c r="C629" s="183"/>
      <c r="D629" s="183"/>
      <c r="E629" s="183"/>
      <c r="F629" s="183"/>
      <c r="G629" s="183"/>
      <c r="H629" s="183"/>
      <c r="I629" s="183"/>
      <c r="J629" s="183"/>
      <c r="K629" s="183"/>
      <c r="L629" s="183"/>
      <c r="M629" s="183"/>
      <c r="N629" s="183"/>
      <c r="O629" s="183"/>
      <c r="P629" s="183"/>
      <c r="Q629" s="183"/>
      <c r="R629" s="183"/>
      <c r="S629" s="183"/>
      <c r="T629" s="183"/>
      <c r="U629" s="183"/>
      <c r="V629" s="183"/>
      <c r="W629" s="183"/>
      <c r="X629" s="183"/>
      <c r="Y629" s="183"/>
      <c r="Z629" s="183"/>
      <c r="AA629" s="183"/>
      <c r="AB629" s="183"/>
      <c r="AC629" s="183"/>
    </row>
    <row r="630" spans="1:29" ht="15">
      <c r="A630" s="1040"/>
      <c r="B630" s="183"/>
      <c r="C630" s="183"/>
      <c r="D630" s="183"/>
      <c r="E630" s="183"/>
      <c r="F630" s="183"/>
      <c r="G630" s="183"/>
      <c r="H630" s="183"/>
      <c r="I630" s="183"/>
      <c r="J630" s="183"/>
      <c r="K630" s="183"/>
      <c r="L630" s="183"/>
      <c r="M630" s="183"/>
      <c r="N630" s="183"/>
      <c r="O630" s="183"/>
      <c r="P630" s="183"/>
      <c r="Q630" s="183"/>
      <c r="R630" s="183"/>
      <c r="S630" s="183"/>
      <c r="T630" s="183"/>
      <c r="U630" s="183"/>
      <c r="V630" s="183"/>
      <c r="W630" s="183"/>
      <c r="X630" s="183"/>
      <c r="Y630" s="183"/>
      <c r="Z630" s="183"/>
      <c r="AA630" s="183"/>
      <c r="AB630" s="183"/>
      <c r="AC630" s="183"/>
    </row>
    <row r="631" spans="1:29" ht="15">
      <c r="A631" s="1040"/>
      <c r="B631" s="183"/>
      <c r="C631" s="183"/>
      <c r="D631" s="183"/>
      <c r="E631" s="183"/>
      <c r="F631" s="183"/>
      <c r="G631" s="183"/>
      <c r="H631" s="183"/>
      <c r="I631" s="183"/>
      <c r="J631" s="183"/>
      <c r="K631" s="183"/>
      <c r="L631" s="183"/>
      <c r="M631" s="183"/>
      <c r="N631" s="183"/>
      <c r="O631" s="183"/>
      <c r="P631" s="183"/>
      <c r="Q631" s="183"/>
      <c r="R631" s="183"/>
      <c r="S631" s="183"/>
      <c r="T631" s="183"/>
      <c r="U631" s="183"/>
      <c r="V631" s="183"/>
      <c r="W631" s="183"/>
      <c r="X631" s="183"/>
      <c r="Y631" s="183"/>
      <c r="Z631" s="183"/>
      <c r="AA631" s="183"/>
      <c r="AB631" s="183"/>
      <c r="AC631" s="183"/>
    </row>
    <row r="632" spans="1:29" ht="15">
      <c r="A632" s="1040"/>
      <c r="B632" s="183"/>
      <c r="C632" s="183"/>
      <c r="D632" s="183"/>
      <c r="E632" s="183"/>
      <c r="F632" s="183"/>
      <c r="G632" s="183"/>
      <c r="H632" s="183"/>
      <c r="I632" s="183"/>
      <c r="J632" s="183"/>
      <c r="K632" s="183"/>
      <c r="L632" s="183"/>
      <c r="M632" s="183"/>
      <c r="N632" s="183"/>
      <c r="O632" s="183"/>
      <c r="P632" s="183"/>
      <c r="Q632" s="183"/>
      <c r="R632" s="183"/>
      <c r="S632" s="183"/>
      <c r="T632" s="183"/>
      <c r="U632" s="183"/>
      <c r="V632" s="183"/>
      <c r="W632" s="183"/>
      <c r="X632" s="183"/>
      <c r="Y632" s="183"/>
      <c r="Z632" s="183"/>
      <c r="AA632" s="183"/>
      <c r="AB632" s="183"/>
      <c r="AC632" s="183"/>
    </row>
    <row r="633" spans="1:29" ht="15">
      <c r="A633" s="1040"/>
      <c r="B633" s="183"/>
      <c r="C633" s="183"/>
      <c r="D633" s="183"/>
      <c r="E633" s="183"/>
      <c r="F633" s="183"/>
      <c r="G633" s="183"/>
      <c r="H633" s="183"/>
      <c r="I633" s="183"/>
      <c r="J633" s="183"/>
      <c r="K633" s="183"/>
      <c r="L633" s="183"/>
      <c r="M633" s="183"/>
      <c r="N633" s="183"/>
      <c r="O633" s="183"/>
      <c r="P633" s="183"/>
      <c r="Q633" s="183"/>
      <c r="R633" s="183"/>
      <c r="S633" s="183"/>
      <c r="T633" s="183"/>
      <c r="U633" s="183"/>
      <c r="V633" s="183"/>
      <c r="W633" s="183"/>
      <c r="X633" s="183"/>
      <c r="Y633" s="183"/>
      <c r="Z633" s="183"/>
      <c r="AA633" s="183"/>
      <c r="AB633" s="183"/>
      <c r="AC633" s="183"/>
    </row>
    <row r="634" spans="1:29" ht="15">
      <c r="A634" s="1040"/>
      <c r="B634" s="183"/>
      <c r="C634" s="183"/>
      <c r="D634" s="183"/>
      <c r="E634" s="183"/>
      <c r="F634" s="183"/>
      <c r="G634" s="183"/>
      <c r="H634" s="183"/>
      <c r="I634" s="183"/>
      <c r="J634" s="183"/>
      <c r="K634" s="183"/>
      <c r="L634" s="183"/>
      <c r="M634" s="183"/>
      <c r="N634" s="183"/>
      <c r="O634" s="183"/>
      <c r="P634" s="183"/>
      <c r="Q634" s="183"/>
      <c r="R634" s="183"/>
      <c r="S634" s="183"/>
      <c r="T634" s="183"/>
      <c r="U634" s="183"/>
      <c r="V634" s="183"/>
      <c r="W634" s="183"/>
      <c r="X634" s="183"/>
      <c r="Y634" s="183"/>
      <c r="Z634" s="183"/>
      <c r="AA634" s="183"/>
      <c r="AB634" s="183"/>
      <c r="AC634" s="183"/>
    </row>
    <row r="635" spans="1:29" ht="15">
      <c r="A635" s="1040"/>
      <c r="B635" s="183"/>
      <c r="C635" s="183"/>
      <c r="D635" s="183"/>
      <c r="E635" s="183"/>
      <c r="F635" s="183"/>
      <c r="G635" s="183"/>
      <c r="H635" s="183"/>
      <c r="I635" s="183"/>
      <c r="J635" s="183"/>
      <c r="K635" s="183"/>
      <c r="L635" s="183"/>
      <c r="M635" s="183"/>
      <c r="N635" s="183"/>
      <c r="O635" s="183"/>
      <c r="P635" s="183"/>
      <c r="Q635" s="183"/>
      <c r="R635" s="183"/>
      <c r="S635" s="183"/>
      <c r="T635" s="183"/>
      <c r="U635" s="183"/>
      <c r="V635" s="183"/>
      <c r="W635" s="183"/>
      <c r="X635" s="183"/>
      <c r="Y635" s="183"/>
      <c r="Z635" s="183"/>
      <c r="AA635" s="183"/>
      <c r="AB635" s="183"/>
      <c r="AC635" s="183"/>
    </row>
    <row r="636" spans="1:29" ht="15">
      <c r="A636" s="1040"/>
      <c r="B636" s="183"/>
      <c r="C636" s="183"/>
      <c r="D636" s="183"/>
      <c r="E636" s="183"/>
      <c r="F636" s="183"/>
      <c r="G636" s="183"/>
      <c r="H636" s="183"/>
      <c r="I636" s="183"/>
      <c r="J636" s="183"/>
      <c r="K636" s="183"/>
      <c r="L636" s="183"/>
      <c r="M636" s="183"/>
      <c r="N636" s="183"/>
      <c r="O636" s="183"/>
      <c r="P636" s="183"/>
      <c r="Q636" s="183"/>
      <c r="R636" s="183"/>
      <c r="S636" s="183"/>
      <c r="T636" s="183"/>
      <c r="U636" s="183"/>
      <c r="V636" s="183"/>
      <c r="W636" s="183"/>
      <c r="X636" s="183"/>
      <c r="Y636" s="183"/>
      <c r="Z636" s="183"/>
      <c r="AA636" s="183"/>
      <c r="AB636" s="183"/>
      <c r="AC636" s="183"/>
    </row>
    <row r="637" spans="1:29" ht="15">
      <c r="A637" s="1040"/>
      <c r="B637" s="183"/>
      <c r="C637" s="183"/>
      <c r="D637" s="183"/>
      <c r="E637" s="183"/>
      <c r="F637" s="183"/>
      <c r="G637" s="183"/>
      <c r="H637" s="183"/>
      <c r="I637" s="183"/>
      <c r="J637" s="183"/>
      <c r="K637" s="183"/>
      <c r="L637" s="183"/>
      <c r="M637" s="183"/>
      <c r="N637" s="183"/>
      <c r="O637" s="183"/>
      <c r="P637" s="183"/>
      <c r="Q637" s="183"/>
      <c r="R637" s="183"/>
      <c r="S637" s="183"/>
      <c r="T637" s="183"/>
      <c r="U637" s="183"/>
      <c r="V637" s="183"/>
      <c r="W637" s="183"/>
      <c r="X637" s="183"/>
      <c r="Y637" s="183"/>
      <c r="Z637" s="183"/>
      <c r="AA637" s="183"/>
      <c r="AB637" s="183"/>
      <c r="AC637" s="183"/>
    </row>
    <row r="638" spans="1:29" ht="15">
      <c r="A638" s="1040"/>
      <c r="B638" s="183"/>
      <c r="C638" s="183"/>
      <c r="D638" s="183"/>
      <c r="E638" s="183"/>
      <c r="F638" s="183"/>
      <c r="G638" s="183"/>
      <c r="H638" s="183"/>
      <c r="I638" s="183"/>
      <c r="J638" s="183"/>
      <c r="K638" s="183"/>
      <c r="L638" s="183"/>
      <c r="M638" s="183"/>
      <c r="N638" s="183"/>
      <c r="O638" s="183"/>
      <c r="P638" s="183"/>
      <c r="Q638" s="183"/>
      <c r="R638" s="183"/>
      <c r="S638" s="183"/>
      <c r="T638" s="183"/>
      <c r="U638" s="183"/>
      <c r="V638" s="183"/>
      <c r="W638" s="183"/>
      <c r="X638" s="183"/>
      <c r="Y638" s="183"/>
      <c r="Z638" s="183"/>
      <c r="AA638" s="183"/>
      <c r="AB638" s="183"/>
      <c r="AC638" s="183"/>
    </row>
    <row r="639" spans="1:29" ht="15">
      <c r="A639" s="1040"/>
      <c r="B639" s="183"/>
      <c r="C639" s="183"/>
      <c r="D639" s="183"/>
      <c r="E639" s="183"/>
      <c r="F639" s="183"/>
      <c r="G639" s="183"/>
      <c r="H639" s="183"/>
      <c r="I639" s="183"/>
      <c r="J639" s="183"/>
      <c r="K639" s="183"/>
      <c r="L639" s="183"/>
      <c r="M639" s="183"/>
      <c r="N639" s="183"/>
      <c r="O639" s="183"/>
      <c r="P639" s="183"/>
      <c r="Q639" s="183"/>
      <c r="R639" s="183"/>
      <c r="S639" s="183"/>
      <c r="T639" s="183"/>
      <c r="U639" s="183"/>
      <c r="V639" s="183"/>
      <c r="W639" s="183"/>
      <c r="X639" s="183"/>
      <c r="Y639" s="183"/>
      <c r="Z639" s="183"/>
      <c r="AA639" s="183"/>
      <c r="AB639" s="183"/>
      <c r="AC639" s="183"/>
    </row>
    <row r="640" spans="1:29" ht="15">
      <c r="A640" s="1040"/>
      <c r="B640" s="183"/>
      <c r="C640" s="183"/>
      <c r="D640" s="183"/>
      <c r="E640" s="183"/>
      <c r="F640" s="183"/>
      <c r="G640" s="183"/>
      <c r="H640" s="183"/>
      <c r="I640" s="183"/>
      <c r="J640" s="183"/>
      <c r="K640" s="183"/>
      <c r="L640" s="183"/>
      <c r="M640" s="183"/>
      <c r="N640" s="183"/>
      <c r="O640" s="183"/>
      <c r="P640" s="183"/>
      <c r="Q640" s="183"/>
      <c r="R640" s="183"/>
      <c r="S640" s="183"/>
      <c r="T640" s="183"/>
      <c r="U640" s="183"/>
      <c r="V640" s="183"/>
      <c r="W640" s="183"/>
      <c r="X640" s="183"/>
      <c r="Y640" s="183"/>
      <c r="Z640" s="183"/>
      <c r="AA640" s="183"/>
      <c r="AB640" s="183"/>
      <c r="AC640" s="183"/>
    </row>
    <row r="641" spans="1:29" ht="15">
      <c r="A641" s="1040"/>
      <c r="B641" s="183"/>
      <c r="C641" s="183"/>
      <c r="D641" s="183"/>
      <c r="E641" s="183"/>
      <c r="F641" s="183"/>
      <c r="G641" s="183"/>
      <c r="H641" s="183"/>
      <c r="I641" s="183"/>
      <c r="J641" s="183"/>
      <c r="K641" s="183"/>
      <c r="L641" s="183"/>
      <c r="M641" s="183"/>
      <c r="N641" s="183"/>
      <c r="O641" s="183"/>
      <c r="P641" s="183"/>
      <c r="Q641" s="183"/>
      <c r="R641" s="183"/>
      <c r="S641" s="183"/>
      <c r="T641" s="183"/>
      <c r="U641" s="183"/>
      <c r="V641" s="183"/>
      <c r="W641" s="183"/>
      <c r="X641" s="183"/>
      <c r="Y641" s="183"/>
      <c r="Z641" s="183"/>
      <c r="AA641" s="183"/>
      <c r="AB641" s="183"/>
      <c r="AC641" s="183"/>
    </row>
    <row r="642" spans="1:29" ht="15">
      <c r="A642" s="1040"/>
      <c r="B642" s="183"/>
      <c r="C642" s="183"/>
      <c r="D642" s="183"/>
      <c r="E642" s="183"/>
      <c r="F642" s="183"/>
      <c r="G642" s="183"/>
      <c r="H642" s="183"/>
      <c r="I642" s="183"/>
      <c r="J642" s="183"/>
      <c r="K642" s="183"/>
      <c r="L642" s="183"/>
      <c r="M642" s="183"/>
      <c r="N642" s="183"/>
      <c r="O642" s="183"/>
      <c r="P642" s="183"/>
      <c r="Q642" s="183"/>
      <c r="R642" s="183"/>
      <c r="S642" s="183"/>
      <c r="T642" s="183"/>
      <c r="U642" s="183"/>
      <c r="V642" s="183"/>
      <c r="W642" s="183"/>
      <c r="X642" s="183"/>
      <c r="Y642" s="183"/>
      <c r="Z642" s="183"/>
      <c r="AA642" s="183"/>
      <c r="AB642" s="183"/>
      <c r="AC642" s="183"/>
    </row>
    <row r="643" spans="1:29" ht="15">
      <c r="A643" s="1040"/>
      <c r="B643" s="183"/>
      <c r="C643" s="183"/>
      <c r="D643" s="183"/>
      <c r="E643" s="183"/>
      <c r="F643" s="183"/>
      <c r="G643" s="183"/>
      <c r="H643" s="183"/>
      <c r="I643" s="183"/>
      <c r="J643" s="183"/>
      <c r="K643" s="183"/>
      <c r="L643" s="183"/>
      <c r="M643" s="183"/>
      <c r="N643" s="183"/>
      <c r="O643" s="183"/>
      <c r="P643" s="183"/>
      <c r="Q643" s="183"/>
      <c r="R643" s="183"/>
      <c r="S643" s="183"/>
      <c r="T643" s="183"/>
      <c r="U643" s="183"/>
      <c r="V643" s="183"/>
      <c r="W643" s="183"/>
      <c r="X643" s="183"/>
      <c r="Y643" s="183"/>
      <c r="Z643" s="183"/>
      <c r="AA643" s="183"/>
      <c r="AB643" s="183"/>
      <c r="AC643" s="183"/>
    </row>
    <row r="644" spans="1:29" ht="15">
      <c r="A644" s="1040"/>
      <c r="B644" s="183"/>
      <c r="C644" s="183"/>
      <c r="D644" s="183"/>
      <c r="E644" s="183"/>
      <c r="F644" s="183"/>
      <c r="G644" s="183"/>
      <c r="H644" s="183"/>
      <c r="I644" s="183"/>
      <c r="J644" s="183"/>
      <c r="K644" s="183"/>
      <c r="L644" s="183"/>
      <c r="M644" s="183"/>
      <c r="N644" s="183"/>
      <c r="O644" s="183"/>
      <c r="P644" s="183"/>
      <c r="Q644" s="183"/>
      <c r="R644" s="183"/>
      <c r="S644" s="183"/>
      <c r="T644" s="183"/>
      <c r="U644" s="183"/>
      <c r="V644" s="183"/>
      <c r="W644" s="183"/>
      <c r="X644" s="183"/>
      <c r="Y644" s="183"/>
      <c r="Z644" s="183"/>
      <c r="AA644" s="183"/>
      <c r="AB644" s="183"/>
      <c r="AC644" s="183"/>
    </row>
    <row r="645" spans="1:29" ht="15">
      <c r="A645" s="1040"/>
      <c r="B645" s="183"/>
      <c r="C645" s="183"/>
      <c r="D645" s="183"/>
      <c r="E645" s="183"/>
      <c r="F645" s="183"/>
      <c r="G645" s="183"/>
      <c r="H645" s="183"/>
      <c r="I645" s="183"/>
      <c r="J645" s="183"/>
      <c r="K645" s="183"/>
      <c r="L645" s="183"/>
      <c r="M645" s="183"/>
      <c r="N645" s="183"/>
      <c r="O645" s="183"/>
      <c r="P645" s="183"/>
      <c r="Q645" s="183"/>
      <c r="R645" s="183"/>
      <c r="S645" s="183"/>
      <c r="T645" s="183"/>
      <c r="U645" s="183"/>
      <c r="V645" s="183"/>
      <c r="W645" s="183"/>
      <c r="X645" s="183"/>
      <c r="Y645" s="183"/>
      <c r="Z645" s="183"/>
      <c r="AA645" s="183"/>
      <c r="AB645" s="183"/>
      <c r="AC645" s="183"/>
    </row>
    <row r="646" spans="1:29" ht="15">
      <c r="A646" s="1040"/>
      <c r="B646" s="183"/>
      <c r="C646" s="183"/>
      <c r="D646" s="183"/>
      <c r="E646" s="183"/>
      <c r="F646" s="183"/>
      <c r="G646" s="183"/>
      <c r="H646" s="183"/>
      <c r="I646" s="183"/>
      <c r="J646" s="183"/>
      <c r="K646" s="183"/>
      <c r="L646" s="183"/>
      <c r="M646" s="183"/>
      <c r="N646" s="183"/>
      <c r="O646" s="183"/>
      <c r="P646" s="183"/>
      <c r="Q646" s="183"/>
      <c r="R646" s="183"/>
      <c r="S646" s="183"/>
      <c r="T646" s="183"/>
      <c r="U646" s="183"/>
      <c r="V646" s="183"/>
      <c r="W646" s="183"/>
      <c r="X646" s="183"/>
      <c r="Y646" s="183"/>
      <c r="Z646" s="183"/>
      <c r="AA646" s="183"/>
      <c r="AB646" s="183"/>
      <c r="AC646" s="183"/>
    </row>
    <row r="647" spans="1:29" ht="15">
      <c r="A647" s="1040"/>
      <c r="B647" s="183"/>
      <c r="C647" s="183"/>
      <c r="D647" s="183"/>
      <c r="E647" s="183"/>
      <c r="F647" s="183"/>
      <c r="G647" s="183"/>
      <c r="H647" s="183"/>
      <c r="I647" s="183"/>
      <c r="J647" s="183"/>
      <c r="K647" s="183"/>
      <c r="L647" s="183"/>
      <c r="M647" s="183"/>
      <c r="N647" s="183"/>
      <c r="O647" s="183"/>
      <c r="P647" s="183"/>
      <c r="Q647" s="183"/>
      <c r="R647" s="183"/>
      <c r="S647" s="183"/>
      <c r="T647" s="183"/>
      <c r="U647" s="183"/>
      <c r="V647" s="183"/>
      <c r="W647" s="183"/>
      <c r="X647" s="183"/>
      <c r="Y647" s="183"/>
      <c r="Z647" s="183"/>
      <c r="AA647" s="183"/>
      <c r="AB647" s="183"/>
      <c r="AC647" s="183"/>
    </row>
    <row r="648" spans="1:29" ht="15">
      <c r="A648" s="1040"/>
      <c r="B648" s="183"/>
      <c r="C648" s="183"/>
      <c r="D648" s="183"/>
      <c r="E648" s="183"/>
      <c r="F648" s="183"/>
      <c r="G648" s="183"/>
      <c r="H648" s="183"/>
      <c r="I648" s="183"/>
      <c r="J648" s="183"/>
      <c r="K648" s="183"/>
      <c r="L648" s="183"/>
      <c r="M648" s="183"/>
      <c r="N648" s="183"/>
      <c r="O648" s="183"/>
      <c r="P648" s="183"/>
      <c r="Q648" s="183"/>
      <c r="R648" s="183"/>
      <c r="S648" s="183"/>
      <c r="T648" s="183"/>
      <c r="U648" s="183"/>
      <c r="V648" s="183"/>
      <c r="W648" s="183"/>
      <c r="X648" s="183"/>
      <c r="Y648" s="183"/>
      <c r="Z648" s="183"/>
      <c r="AA648" s="183"/>
      <c r="AB648" s="183"/>
      <c r="AC648" s="183"/>
    </row>
    <row r="649" spans="1:29" ht="15">
      <c r="A649" s="1040"/>
      <c r="B649" s="183"/>
      <c r="C649" s="183"/>
      <c r="D649" s="183"/>
      <c r="E649" s="183"/>
      <c r="F649" s="183"/>
      <c r="G649" s="183"/>
      <c r="H649" s="183"/>
      <c r="I649" s="183"/>
      <c r="J649" s="183"/>
      <c r="K649" s="183"/>
      <c r="L649" s="183"/>
      <c r="M649" s="183"/>
      <c r="N649" s="183"/>
      <c r="O649" s="183"/>
      <c r="P649" s="183"/>
      <c r="Q649" s="183"/>
      <c r="R649" s="183"/>
      <c r="S649" s="183"/>
      <c r="T649" s="183"/>
      <c r="U649" s="183"/>
      <c r="V649" s="183"/>
      <c r="W649" s="183"/>
      <c r="X649" s="183"/>
      <c r="Y649" s="183"/>
      <c r="Z649" s="183"/>
      <c r="AA649" s="183"/>
      <c r="AB649" s="183"/>
      <c r="AC649" s="183"/>
    </row>
    <row r="650" spans="1:29" ht="15">
      <c r="A650" s="1040"/>
      <c r="B650" s="183"/>
      <c r="C650" s="183"/>
      <c r="D650" s="183"/>
      <c r="E650" s="183"/>
      <c r="F650" s="183"/>
      <c r="G650" s="183"/>
      <c r="H650" s="183"/>
      <c r="I650" s="183"/>
      <c r="J650" s="183"/>
      <c r="K650" s="183"/>
      <c r="L650" s="183"/>
      <c r="M650" s="183"/>
      <c r="N650" s="183"/>
      <c r="O650" s="183"/>
      <c r="P650" s="183"/>
      <c r="Q650" s="183"/>
      <c r="R650" s="183"/>
      <c r="S650" s="183"/>
      <c r="T650" s="183"/>
      <c r="U650" s="183"/>
      <c r="V650" s="183"/>
      <c r="W650" s="183"/>
      <c r="X650" s="183"/>
      <c r="Y650" s="183"/>
      <c r="Z650" s="183"/>
      <c r="AA650" s="183"/>
      <c r="AB650" s="183"/>
      <c r="AC650" s="183"/>
    </row>
    <row r="651" spans="1:29" ht="15">
      <c r="A651" s="1040"/>
      <c r="B651" s="183"/>
      <c r="C651" s="183"/>
      <c r="D651" s="183"/>
      <c r="E651" s="183"/>
      <c r="F651" s="183"/>
      <c r="G651" s="183"/>
      <c r="H651" s="183"/>
      <c r="I651" s="183"/>
      <c r="J651" s="183"/>
      <c r="K651" s="183"/>
      <c r="L651" s="183"/>
      <c r="M651" s="183"/>
      <c r="N651" s="183"/>
      <c r="O651" s="183"/>
      <c r="P651" s="183"/>
      <c r="Q651" s="183"/>
      <c r="R651" s="183"/>
      <c r="S651" s="183"/>
      <c r="T651" s="183"/>
      <c r="U651" s="183"/>
      <c r="V651" s="183"/>
      <c r="W651" s="183"/>
      <c r="X651" s="183"/>
      <c r="Y651" s="183"/>
      <c r="Z651" s="183"/>
      <c r="AA651" s="183"/>
      <c r="AB651" s="183"/>
      <c r="AC651" s="183"/>
    </row>
    <row r="652" spans="1:29" ht="15">
      <c r="A652" s="1040"/>
      <c r="B652" s="183"/>
      <c r="C652" s="183"/>
      <c r="D652" s="183"/>
      <c r="E652" s="183"/>
      <c r="F652" s="183"/>
      <c r="G652" s="183"/>
      <c r="H652" s="183"/>
      <c r="I652" s="183"/>
      <c r="J652" s="183"/>
      <c r="K652" s="183"/>
      <c r="L652" s="183"/>
      <c r="M652" s="183"/>
      <c r="N652" s="183"/>
      <c r="O652" s="183"/>
      <c r="P652" s="183"/>
      <c r="Q652" s="183"/>
      <c r="R652" s="183"/>
      <c r="S652" s="183"/>
      <c r="T652" s="183"/>
      <c r="U652" s="183"/>
      <c r="V652" s="183"/>
      <c r="W652" s="183"/>
      <c r="X652" s="183"/>
      <c r="Y652" s="183"/>
      <c r="Z652" s="183"/>
      <c r="AA652" s="183"/>
      <c r="AB652" s="183"/>
      <c r="AC652" s="183"/>
    </row>
    <row r="653" spans="1:29" ht="15">
      <c r="A653" s="1040"/>
      <c r="B653" s="183"/>
      <c r="C653" s="183"/>
      <c r="D653" s="183"/>
      <c r="E653" s="183"/>
      <c r="F653" s="183"/>
      <c r="G653" s="183"/>
      <c r="H653" s="183"/>
      <c r="I653" s="183"/>
      <c r="J653" s="183"/>
      <c r="K653" s="183"/>
      <c r="L653" s="183"/>
      <c r="M653" s="183"/>
      <c r="N653" s="183"/>
      <c r="O653" s="183"/>
      <c r="P653" s="183"/>
      <c r="Q653" s="183"/>
      <c r="R653" s="183"/>
      <c r="S653" s="183"/>
      <c r="T653" s="183"/>
      <c r="U653" s="183"/>
      <c r="V653" s="183"/>
      <c r="W653" s="183"/>
      <c r="X653" s="183"/>
      <c r="Y653" s="183"/>
      <c r="Z653" s="183"/>
      <c r="AA653" s="183"/>
      <c r="AB653" s="183"/>
      <c r="AC653" s="183"/>
    </row>
    <row r="654" spans="1:29" ht="15">
      <c r="A654" s="1040"/>
      <c r="B654" s="183"/>
      <c r="C654" s="183"/>
      <c r="D654" s="183"/>
      <c r="E654" s="183"/>
      <c r="F654" s="183"/>
      <c r="G654" s="183"/>
      <c r="H654" s="183"/>
      <c r="I654" s="183"/>
      <c r="J654" s="183"/>
      <c r="K654" s="183"/>
      <c r="L654" s="183"/>
      <c r="M654" s="183"/>
      <c r="N654" s="183"/>
      <c r="O654" s="183"/>
      <c r="P654" s="183"/>
      <c r="Q654" s="183"/>
      <c r="R654" s="183"/>
      <c r="S654" s="183"/>
      <c r="T654" s="183"/>
      <c r="U654" s="183"/>
      <c r="V654" s="183"/>
      <c r="W654" s="183"/>
      <c r="X654" s="183"/>
      <c r="Y654" s="183"/>
      <c r="Z654" s="183"/>
      <c r="AA654" s="183"/>
      <c r="AB654" s="183"/>
      <c r="AC654" s="183"/>
    </row>
    <row r="655" spans="1:29" ht="15">
      <c r="A655" s="1040"/>
      <c r="B655" s="183"/>
      <c r="C655" s="183"/>
      <c r="D655" s="183"/>
      <c r="E655" s="183"/>
      <c r="F655" s="183"/>
      <c r="G655" s="183"/>
      <c r="H655" s="183"/>
      <c r="I655" s="183"/>
      <c r="J655" s="183"/>
      <c r="K655" s="183"/>
      <c r="L655" s="183"/>
      <c r="M655" s="183"/>
      <c r="N655" s="183"/>
      <c r="O655" s="183"/>
      <c r="P655" s="183"/>
      <c r="Q655" s="183"/>
      <c r="R655" s="183"/>
      <c r="S655" s="183"/>
      <c r="T655" s="183"/>
      <c r="U655" s="183"/>
      <c r="V655" s="183"/>
      <c r="W655" s="183"/>
      <c r="X655" s="183"/>
      <c r="Y655" s="183"/>
      <c r="Z655" s="183"/>
      <c r="AA655" s="183"/>
      <c r="AB655" s="183"/>
      <c r="AC655" s="183"/>
    </row>
    <row r="656" spans="1:29" ht="15">
      <c r="A656" s="1040"/>
      <c r="B656" s="183"/>
      <c r="C656" s="183"/>
      <c r="D656" s="183"/>
      <c r="E656" s="183"/>
      <c r="F656" s="183"/>
      <c r="G656" s="183"/>
      <c r="H656" s="183"/>
      <c r="I656" s="183"/>
      <c r="J656" s="183"/>
      <c r="K656" s="183"/>
      <c r="L656" s="183"/>
      <c r="M656" s="183"/>
      <c r="N656" s="183"/>
      <c r="O656" s="183"/>
      <c r="P656" s="183"/>
      <c r="Q656" s="183"/>
      <c r="R656" s="183"/>
      <c r="S656" s="183"/>
      <c r="T656" s="183"/>
      <c r="U656" s="183"/>
      <c r="V656" s="183"/>
      <c r="W656" s="183"/>
      <c r="X656" s="183"/>
      <c r="Y656" s="183"/>
      <c r="Z656" s="183"/>
      <c r="AA656" s="183"/>
      <c r="AB656" s="183"/>
      <c r="AC656" s="183"/>
    </row>
    <row r="657" spans="1:29" ht="15">
      <c r="A657" s="1040"/>
      <c r="B657" s="183"/>
      <c r="C657" s="183"/>
      <c r="D657" s="183"/>
      <c r="E657" s="183"/>
      <c r="F657" s="183"/>
      <c r="G657" s="183"/>
      <c r="H657" s="183"/>
      <c r="I657" s="183"/>
      <c r="J657" s="183"/>
      <c r="K657" s="183"/>
      <c r="L657" s="183"/>
      <c r="M657" s="183"/>
      <c r="N657" s="183"/>
      <c r="O657" s="183"/>
      <c r="P657" s="183"/>
      <c r="Q657" s="183"/>
      <c r="R657" s="183"/>
      <c r="S657" s="183"/>
      <c r="T657" s="183"/>
      <c r="U657" s="183"/>
      <c r="V657" s="183"/>
      <c r="W657" s="183"/>
      <c r="X657" s="183"/>
      <c r="Y657" s="183"/>
      <c r="Z657" s="183"/>
      <c r="AA657" s="183"/>
      <c r="AB657" s="183"/>
      <c r="AC657" s="183"/>
    </row>
    <row r="658" spans="1:29" ht="15">
      <c r="A658" s="1040"/>
      <c r="B658" s="183"/>
      <c r="C658" s="183"/>
      <c r="D658" s="183"/>
      <c r="E658" s="183"/>
      <c r="F658" s="183"/>
      <c r="G658" s="183"/>
      <c r="H658" s="183"/>
      <c r="I658" s="183"/>
      <c r="J658" s="183"/>
      <c r="K658" s="183"/>
      <c r="L658" s="183"/>
      <c r="M658" s="183"/>
      <c r="N658" s="183"/>
      <c r="O658" s="183"/>
      <c r="P658" s="183"/>
      <c r="Q658" s="183"/>
      <c r="R658" s="183"/>
      <c r="S658" s="183"/>
      <c r="T658" s="183"/>
      <c r="U658" s="183"/>
      <c r="V658" s="183"/>
      <c r="W658" s="183"/>
      <c r="X658" s="183"/>
      <c r="Y658" s="183"/>
      <c r="Z658" s="183"/>
      <c r="AA658" s="183"/>
      <c r="AB658" s="183"/>
      <c r="AC658" s="183"/>
    </row>
    <row r="659" spans="1:29" ht="15">
      <c r="A659" s="1040"/>
      <c r="B659" s="183"/>
      <c r="C659" s="183"/>
      <c r="D659" s="183"/>
      <c r="E659" s="183"/>
      <c r="F659" s="183"/>
      <c r="G659" s="183"/>
      <c r="H659" s="183"/>
      <c r="I659" s="183"/>
      <c r="J659" s="183"/>
      <c r="K659" s="183"/>
      <c r="L659" s="183"/>
      <c r="M659" s="183"/>
      <c r="N659" s="183"/>
      <c r="O659" s="183"/>
      <c r="P659" s="183"/>
      <c r="Q659" s="183"/>
      <c r="R659" s="183"/>
      <c r="S659" s="183"/>
      <c r="T659" s="183"/>
      <c r="U659" s="183"/>
      <c r="V659" s="183"/>
      <c r="W659" s="183"/>
      <c r="X659" s="183"/>
      <c r="Y659" s="183"/>
      <c r="Z659" s="183"/>
      <c r="AA659" s="183"/>
      <c r="AB659" s="183"/>
      <c r="AC659" s="183"/>
    </row>
    <row r="660" spans="1:29" ht="15">
      <c r="A660" s="1040"/>
      <c r="B660" s="183"/>
      <c r="C660" s="183"/>
      <c r="D660" s="183"/>
      <c r="E660" s="183"/>
      <c r="F660" s="183"/>
      <c r="G660" s="183"/>
      <c r="H660" s="183"/>
      <c r="I660" s="183"/>
      <c r="J660" s="183"/>
      <c r="K660" s="183"/>
      <c r="L660" s="183"/>
      <c r="M660" s="183"/>
      <c r="N660" s="183"/>
      <c r="O660" s="183"/>
      <c r="P660" s="183"/>
      <c r="Q660" s="183"/>
      <c r="R660" s="183"/>
      <c r="S660" s="183"/>
      <c r="T660" s="183"/>
      <c r="U660" s="183"/>
      <c r="V660" s="183"/>
      <c r="W660" s="183"/>
      <c r="X660" s="183"/>
      <c r="Y660" s="183"/>
      <c r="Z660" s="183"/>
      <c r="AA660" s="183"/>
      <c r="AB660" s="183"/>
      <c r="AC660" s="183"/>
    </row>
    <row r="661" spans="1:29" ht="15">
      <c r="A661" s="1040"/>
      <c r="B661" s="183"/>
      <c r="C661" s="183"/>
      <c r="D661" s="183"/>
      <c r="E661" s="183"/>
      <c r="F661" s="183"/>
      <c r="G661" s="183"/>
      <c r="H661" s="183"/>
      <c r="I661" s="183"/>
      <c r="J661" s="183"/>
      <c r="K661" s="183"/>
      <c r="L661" s="183"/>
      <c r="M661" s="183"/>
      <c r="N661" s="183"/>
      <c r="O661" s="183"/>
      <c r="P661" s="183"/>
      <c r="Q661" s="183"/>
      <c r="R661" s="183"/>
      <c r="S661" s="183"/>
      <c r="T661" s="183"/>
      <c r="U661" s="183"/>
      <c r="V661" s="183"/>
      <c r="W661" s="183"/>
      <c r="X661" s="183"/>
      <c r="Y661" s="183"/>
      <c r="Z661" s="183"/>
      <c r="AA661" s="183"/>
      <c r="AB661" s="183"/>
      <c r="AC661" s="183"/>
    </row>
    <row r="662" spans="1:29" ht="15">
      <c r="A662" s="1040"/>
      <c r="B662" s="183"/>
      <c r="C662" s="183"/>
      <c r="D662" s="183"/>
      <c r="E662" s="183"/>
      <c r="F662" s="183"/>
      <c r="G662" s="183"/>
      <c r="H662" s="183"/>
      <c r="I662" s="183"/>
      <c r="J662" s="183"/>
      <c r="K662" s="183"/>
      <c r="L662" s="183"/>
      <c r="M662" s="183"/>
      <c r="N662" s="183"/>
      <c r="O662" s="183"/>
      <c r="P662" s="183"/>
      <c r="Q662" s="183"/>
      <c r="R662" s="183"/>
      <c r="S662" s="183"/>
      <c r="T662" s="183"/>
      <c r="U662" s="183"/>
      <c r="V662" s="183"/>
      <c r="W662" s="183"/>
      <c r="X662" s="183"/>
      <c r="Y662" s="183"/>
      <c r="Z662" s="183"/>
      <c r="AA662" s="183"/>
      <c r="AB662" s="183"/>
      <c r="AC662" s="183"/>
    </row>
    <row r="663" spans="1:29" ht="15">
      <c r="A663" s="1040"/>
      <c r="B663" s="183"/>
      <c r="C663" s="183"/>
      <c r="D663" s="183"/>
      <c r="E663" s="183"/>
      <c r="F663" s="183"/>
      <c r="G663" s="183"/>
      <c r="H663" s="183"/>
      <c r="I663" s="183"/>
      <c r="J663" s="183"/>
      <c r="K663" s="183"/>
      <c r="L663" s="183"/>
      <c r="M663" s="183"/>
      <c r="N663" s="183"/>
      <c r="O663" s="183"/>
      <c r="P663" s="183"/>
      <c r="Q663" s="183"/>
      <c r="R663" s="183"/>
      <c r="S663" s="183"/>
      <c r="T663" s="183"/>
      <c r="U663" s="183"/>
      <c r="V663" s="183"/>
      <c r="W663" s="183"/>
      <c r="X663" s="183"/>
      <c r="Y663" s="183"/>
      <c r="Z663" s="183"/>
      <c r="AA663" s="183"/>
      <c r="AB663" s="183"/>
      <c r="AC663" s="183"/>
    </row>
    <row r="664" spans="1:29" ht="15">
      <c r="A664" s="1040"/>
      <c r="B664" s="183"/>
      <c r="C664" s="183"/>
      <c r="D664" s="183"/>
      <c r="E664" s="183"/>
      <c r="F664" s="183"/>
      <c r="G664" s="183"/>
      <c r="H664" s="183"/>
      <c r="I664" s="183"/>
      <c r="J664" s="183"/>
      <c r="K664" s="183"/>
      <c r="L664" s="183"/>
      <c r="M664" s="183"/>
      <c r="N664" s="183"/>
      <c r="O664" s="183"/>
      <c r="P664" s="183"/>
      <c r="Q664" s="183"/>
      <c r="R664" s="183"/>
      <c r="S664" s="183"/>
      <c r="T664" s="183"/>
      <c r="U664" s="183"/>
      <c r="V664" s="183"/>
      <c r="W664" s="183"/>
      <c r="X664" s="183"/>
      <c r="Y664" s="183"/>
      <c r="Z664" s="183"/>
      <c r="AA664" s="183"/>
      <c r="AB664" s="183"/>
      <c r="AC664" s="183"/>
    </row>
    <row r="665" spans="1:29" ht="15">
      <c r="A665" s="1040"/>
      <c r="B665" s="183"/>
      <c r="C665" s="183"/>
      <c r="D665" s="183"/>
      <c r="E665" s="183"/>
      <c r="F665" s="183"/>
      <c r="G665" s="183"/>
      <c r="H665" s="183"/>
      <c r="I665" s="183"/>
      <c r="J665" s="183"/>
      <c r="K665" s="183"/>
      <c r="L665" s="183"/>
      <c r="M665" s="183"/>
      <c r="N665" s="183"/>
      <c r="O665" s="183"/>
      <c r="P665" s="183"/>
      <c r="Q665" s="183"/>
      <c r="R665" s="183"/>
      <c r="S665" s="183"/>
      <c r="T665" s="183"/>
      <c r="U665" s="183"/>
      <c r="V665" s="183"/>
      <c r="W665" s="183"/>
      <c r="X665" s="183"/>
      <c r="Y665" s="183"/>
      <c r="Z665" s="183"/>
      <c r="AA665" s="183"/>
      <c r="AB665" s="183"/>
      <c r="AC665" s="183"/>
    </row>
    <row r="666" spans="1:29" ht="15">
      <c r="A666" s="1040"/>
      <c r="B666" s="183"/>
      <c r="C666" s="183"/>
      <c r="D666" s="183"/>
      <c r="E666" s="183"/>
      <c r="F666" s="183"/>
      <c r="G666" s="183"/>
      <c r="H666" s="183"/>
      <c r="I666" s="183"/>
      <c r="J666" s="183"/>
      <c r="K666" s="183"/>
      <c r="L666" s="183"/>
      <c r="M666" s="183"/>
      <c r="N666" s="183"/>
      <c r="O666" s="183"/>
      <c r="P666" s="183"/>
      <c r="Q666" s="183"/>
      <c r="R666" s="183"/>
      <c r="S666" s="183"/>
      <c r="T666" s="183"/>
      <c r="U666" s="183"/>
      <c r="V666" s="183"/>
      <c r="W666" s="183"/>
      <c r="X666" s="183"/>
      <c r="Y666" s="183"/>
      <c r="Z666" s="183"/>
      <c r="AA666" s="183"/>
      <c r="AB666" s="183"/>
      <c r="AC666" s="183"/>
    </row>
    <row r="667" spans="1:29" ht="15">
      <c r="A667" s="1040"/>
      <c r="B667" s="183"/>
      <c r="C667" s="183"/>
      <c r="D667" s="183"/>
      <c r="E667" s="183"/>
      <c r="F667" s="183"/>
      <c r="G667" s="183"/>
      <c r="H667" s="183"/>
      <c r="I667" s="183"/>
      <c r="J667" s="183"/>
      <c r="K667" s="183"/>
      <c r="L667" s="183"/>
      <c r="M667" s="183"/>
      <c r="N667" s="183"/>
      <c r="O667" s="183"/>
      <c r="P667" s="183"/>
      <c r="Q667" s="183"/>
      <c r="R667" s="183"/>
      <c r="S667" s="183"/>
      <c r="T667" s="183"/>
      <c r="U667" s="183"/>
      <c r="V667" s="183"/>
      <c r="W667" s="183"/>
      <c r="X667" s="183"/>
      <c r="Y667" s="183"/>
      <c r="Z667" s="183"/>
      <c r="AA667" s="183"/>
      <c r="AB667" s="183"/>
      <c r="AC667" s="183"/>
    </row>
    <row r="668" spans="1:29" ht="15">
      <c r="A668" s="1040"/>
      <c r="B668" s="183"/>
      <c r="C668" s="183"/>
      <c r="D668" s="183"/>
      <c r="E668" s="183"/>
      <c r="F668" s="183"/>
      <c r="G668" s="183"/>
      <c r="H668" s="183"/>
      <c r="I668" s="183"/>
      <c r="J668" s="183"/>
      <c r="K668" s="183"/>
      <c r="L668" s="183"/>
      <c r="M668" s="183"/>
      <c r="N668" s="183"/>
      <c r="O668" s="183"/>
      <c r="P668" s="183"/>
      <c r="Q668" s="183"/>
      <c r="R668" s="183"/>
      <c r="S668" s="183"/>
      <c r="T668" s="183"/>
      <c r="U668" s="183"/>
      <c r="V668" s="183"/>
      <c r="W668" s="183"/>
      <c r="X668" s="183"/>
      <c r="Y668" s="183"/>
      <c r="Z668" s="183"/>
      <c r="AA668" s="183"/>
      <c r="AB668" s="183"/>
      <c r="AC668" s="183"/>
    </row>
    <row r="669" spans="1:29" ht="15">
      <c r="A669" s="1040"/>
      <c r="B669" s="183"/>
      <c r="C669" s="183"/>
      <c r="D669" s="183"/>
      <c r="E669" s="183"/>
      <c r="F669" s="183"/>
      <c r="G669" s="183"/>
      <c r="H669" s="183"/>
      <c r="I669" s="183"/>
      <c r="J669" s="183"/>
      <c r="K669" s="183"/>
      <c r="L669" s="183"/>
      <c r="M669" s="183"/>
      <c r="N669" s="183"/>
      <c r="O669" s="183"/>
      <c r="P669" s="183"/>
      <c r="Q669" s="183"/>
      <c r="R669" s="183"/>
      <c r="S669" s="183"/>
      <c r="T669" s="183"/>
      <c r="U669" s="183"/>
      <c r="V669" s="183"/>
      <c r="W669" s="183"/>
      <c r="X669" s="183"/>
      <c r="Y669" s="183"/>
      <c r="Z669" s="183"/>
      <c r="AA669" s="183"/>
      <c r="AB669" s="183"/>
      <c r="AC669" s="183"/>
    </row>
    <row r="670" spans="1:29" ht="15">
      <c r="A670" s="1040"/>
      <c r="B670" s="183"/>
      <c r="C670" s="183"/>
      <c r="D670" s="183"/>
      <c r="E670" s="183"/>
      <c r="F670" s="183"/>
      <c r="G670" s="183"/>
      <c r="H670" s="183"/>
      <c r="I670" s="183"/>
      <c r="J670" s="183"/>
      <c r="K670" s="183"/>
      <c r="L670" s="183"/>
      <c r="M670" s="183"/>
      <c r="N670" s="183"/>
      <c r="O670" s="183"/>
      <c r="P670" s="183"/>
      <c r="Q670" s="183"/>
      <c r="R670" s="183"/>
      <c r="S670" s="183"/>
      <c r="T670" s="183"/>
      <c r="U670" s="183"/>
      <c r="V670" s="183"/>
      <c r="W670" s="183"/>
      <c r="X670" s="183"/>
      <c r="Y670" s="183"/>
      <c r="Z670" s="183"/>
      <c r="AA670" s="183"/>
      <c r="AB670" s="183"/>
      <c r="AC670" s="183"/>
    </row>
    <row r="671" spans="1:29" ht="15">
      <c r="A671" s="1040"/>
      <c r="B671" s="183"/>
      <c r="C671" s="183"/>
      <c r="D671" s="183"/>
      <c r="E671" s="183"/>
      <c r="F671" s="183"/>
      <c r="G671" s="183"/>
      <c r="H671" s="183"/>
      <c r="I671" s="183"/>
      <c r="J671" s="183"/>
      <c r="K671" s="183"/>
      <c r="L671" s="183"/>
      <c r="M671" s="183"/>
      <c r="N671" s="183"/>
      <c r="O671" s="183"/>
      <c r="P671" s="183"/>
      <c r="Q671" s="183"/>
      <c r="R671" s="183"/>
      <c r="S671" s="183"/>
      <c r="T671" s="183"/>
      <c r="U671" s="183"/>
      <c r="V671" s="183"/>
      <c r="W671" s="183"/>
      <c r="X671" s="183"/>
      <c r="Y671" s="183"/>
      <c r="Z671" s="183"/>
      <c r="AA671" s="183"/>
      <c r="AB671" s="183"/>
      <c r="AC671" s="183"/>
    </row>
    <row r="672" spans="1:29" ht="15">
      <c r="A672" s="1040"/>
      <c r="B672" s="183"/>
      <c r="C672" s="183"/>
      <c r="D672" s="183"/>
      <c r="E672" s="183"/>
      <c r="F672" s="183"/>
      <c r="G672" s="183"/>
      <c r="H672" s="183"/>
      <c r="I672" s="183"/>
      <c r="J672" s="183"/>
      <c r="K672" s="183"/>
      <c r="L672" s="183"/>
      <c r="M672" s="183"/>
      <c r="N672" s="183"/>
      <c r="O672" s="183"/>
      <c r="P672" s="183"/>
      <c r="Q672" s="183"/>
      <c r="R672" s="183"/>
      <c r="S672" s="183"/>
      <c r="T672" s="183"/>
      <c r="U672" s="183"/>
      <c r="V672" s="183"/>
      <c r="W672" s="183"/>
      <c r="X672" s="183"/>
      <c r="Y672" s="183"/>
      <c r="Z672" s="183"/>
      <c r="AA672" s="183"/>
      <c r="AB672" s="183"/>
      <c r="AC672" s="183"/>
    </row>
    <row r="673" spans="1:29" ht="15">
      <c r="A673" s="1040"/>
      <c r="B673" s="183"/>
      <c r="C673" s="183"/>
      <c r="D673" s="183"/>
      <c r="E673" s="183"/>
      <c r="F673" s="183"/>
      <c r="G673" s="183"/>
      <c r="H673" s="183"/>
      <c r="I673" s="183"/>
      <c r="J673" s="183"/>
      <c r="K673" s="183"/>
      <c r="L673" s="183"/>
      <c r="M673" s="183"/>
      <c r="N673" s="183"/>
      <c r="O673" s="183"/>
      <c r="P673" s="183"/>
      <c r="Q673" s="183"/>
      <c r="R673" s="183"/>
      <c r="S673" s="183"/>
      <c r="T673" s="183"/>
      <c r="U673" s="183"/>
      <c r="V673" s="183"/>
      <c r="W673" s="183"/>
      <c r="X673" s="183"/>
      <c r="Y673" s="183"/>
      <c r="Z673" s="183"/>
      <c r="AA673" s="183"/>
      <c r="AB673" s="183"/>
      <c r="AC673" s="183"/>
    </row>
    <row r="674" spans="1:29" ht="15">
      <c r="A674" s="1040"/>
      <c r="B674" s="183"/>
      <c r="C674" s="183"/>
      <c r="D674" s="183"/>
      <c r="E674" s="183"/>
      <c r="F674" s="183"/>
      <c r="G674" s="183"/>
      <c r="H674" s="183"/>
      <c r="I674" s="183"/>
      <c r="J674" s="183"/>
      <c r="K674" s="183"/>
      <c r="L674" s="183"/>
      <c r="M674" s="183"/>
      <c r="N674" s="183"/>
      <c r="O674" s="183"/>
      <c r="P674" s="183"/>
      <c r="Q674" s="183"/>
      <c r="R674" s="183"/>
      <c r="S674" s="183"/>
      <c r="T674" s="183"/>
      <c r="U674" s="183"/>
      <c r="V674" s="183"/>
      <c r="W674" s="183"/>
      <c r="X674" s="183"/>
      <c r="Y674" s="183"/>
      <c r="Z674" s="183"/>
      <c r="AA674" s="183"/>
      <c r="AB674" s="183"/>
      <c r="AC674" s="183"/>
    </row>
    <row r="675" spans="1:29" ht="15">
      <c r="A675" s="1040"/>
      <c r="B675" s="183"/>
      <c r="C675" s="183"/>
      <c r="D675" s="183"/>
      <c r="E675" s="183"/>
      <c r="F675" s="183"/>
      <c r="G675" s="183"/>
      <c r="H675" s="183"/>
      <c r="I675" s="183"/>
      <c r="J675" s="183"/>
      <c r="K675" s="183"/>
      <c r="L675" s="183"/>
      <c r="M675" s="183"/>
      <c r="N675" s="183"/>
      <c r="O675" s="183"/>
      <c r="P675" s="183"/>
      <c r="Q675" s="183"/>
      <c r="R675" s="183"/>
      <c r="S675" s="183"/>
      <c r="T675" s="183"/>
      <c r="U675" s="183"/>
      <c r="V675" s="183"/>
      <c r="W675" s="183"/>
      <c r="X675" s="183"/>
      <c r="Y675" s="183"/>
      <c r="Z675" s="183"/>
      <c r="AA675" s="183"/>
      <c r="AB675" s="183"/>
      <c r="AC675" s="183"/>
    </row>
    <row r="676" spans="1:29" ht="15">
      <c r="A676" s="1040"/>
      <c r="B676" s="183"/>
      <c r="C676" s="183"/>
      <c r="D676" s="183"/>
      <c r="E676" s="183"/>
      <c r="F676" s="183"/>
      <c r="G676" s="183"/>
      <c r="H676" s="183"/>
      <c r="I676" s="183"/>
      <c r="J676" s="183"/>
      <c r="K676" s="183"/>
      <c r="L676" s="183"/>
      <c r="M676" s="183"/>
      <c r="N676" s="183"/>
      <c r="O676" s="183"/>
      <c r="P676" s="183"/>
      <c r="Q676" s="183"/>
      <c r="R676" s="183"/>
      <c r="S676" s="183"/>
      <c r="T676" s="183"/>
      <c r="U676" s="183"/>
      <c r="V676" s="183"/>
      <c r="W676" s="183"/>
      <c r="X676" s="183"/>
      <c r="Y676" s="183"/>
      <c r="Z676" s="183"/>
      <c r="AA676" s="183"/>
      <c r="AB676" s="183"/>
      <c r="AC676" s="183"/>
    </row>
    <row r="677" spans="1:29" ht="15">
      <c r="A677" s="1040"/>
      <c r="B677" s="183"/>
      <c r="C677" s="183"/>
      <c r="D677" s="183"/>
      <c r="E677" s="183"/>
      <c r="F677" s="183"/>
      <c r="G677" s="183"/>
      <c r="H677" s="183"/>
      <c r="I677" s="183"/>
      <c r="J677" s="183"/>
      <c r="K677" s="183"/>
      <c r="L677" s="183"/>
      <c r="M677" s="183"/>
      <c r="N677" s="183"/>
      <c r="O677" s="183"/>
      <c r="P677" s="183"/>
      <c r="Q677" s="183"/>
      <c r="R677" s="183"/>
      <c r="S677" s="183"/>
      <c r="T677" s="183"/>
      <c r="U677" s="183"/>
      <c r="V677" s="183"/>
      <c r="W677" s="183"/>
      <c r="X677" s="183"/>
      <c r="Y677" s="183"/>
      <c r="Z677" s="183"/>
      <c r="AA677" s="183"/>
      <c r="AB677" s="183"/>
      <c r="AC677" s="183"/>
    </row>
    <row r="678" spans="1:29" ht="15">
      <c r="A678" s="1040"/>
      <c r="B678" s="183"/>
      <c r="C678" s="183"/>
      <c r="D678" s="183"/>
      <c r="E678" s="183"/>
      <c r="F678" s="183"/>
      <c r="G678" s="183"/>
      <c r="H678" s="183"/>
      <c r="I678" s="183"/>
      <c r="J678" s="183"/>
      <c r="K678" s="183"/>
      <c r="L678" s="183"/>
      <c r="M678" s="183"/>
      <c r="N678" s="183"/>
      <c r="O678" s="183"/>
      <c r="P678" s="183"/>
      <c r="Q678" s="183"/>
      <c r="R678" s="183"/>
      <c r="S678" s="183"/>
      <c r="T678" s="183"/>
      <c r="U678" s="183"/>
      <c r="V678" s="183"/>
      <c r="W678" s="183"/>
      <c r="X678" s="183"/>
      <c r="Y678" s="183"/>
      <c r="Z678" s="183"/>
      <c r="AA678" s="183"/>
      <c r="AB678" s="183"/>
      <c r="AC678" s="183"/>
    </row>
    <row r="679" spans="1:29" ht="15">
      <c r="A679" s="1040"/>
      <c r="B679" s="183"/>
      <c r="C679" s="183"/>
      <c r="D679" s="183"/>
      <c r="E679" s="183"/>
      <c r="F679" s="183"/>
      <c r="G679" s="183"/>
      <c r="H679" s="183"/>
      <c r="I679" s="183"/>
      <c r="J679" s="183"/>
      <c r="K679" s="183"/>
      <c r="L679" s="183"/>
      <c r="M679" s="183"/>
      <c r="N679" s="183"/>
      <c r="O679" s="183"/>
      <c r="P679" s="183"/>
      <c r="Q679" s="183"/>
      <c r="R679" s="183"/>
      <c r="S679" s="183"/>
      <c r="T679" s="183"/>
      <c r="U679" s="183"/>
      <c r="V679" s="183"/>
      <c r="W679" s="183"/>
      <c r="X679" s="183"/>
      <c r="Y679" s="183"/>
      <c r="Z679" s="183"/>
      <c r="AA679" s="183"/>
      <c r="AB679" s="183"/>
      <c r="AC679" s="183"/>
    </row>
    <row r="680" spans="1:29" ht="15">
      <c r="A680" s="1040"/>
      <c r="B680" s="183"/>
      <c r="C680" s="183"/>
      <c r="D680" s="183"/>
      <c r="E680" s="183"/>
      <c r="F680" s="183"/>
      <c r="G680" s="183"/>
      <c r="H680" s="183"/>
      <c r="I680" s="183"/>
      <c r="J680" s="183"/>
      <c r="K680" s="183"/>
      <c r="L680" s="183"/>
      <c r="M680" s="183"/>
      <c r="N680" s="183"/>
      <c r="O680" s="183"/>
      <c r="P680" s="183"/>
      <c r="Q680" s="183"/>
      <c r="R680" s="183"/>
      <c r="S680" s="183"/>
      <c r="T680" s="183"/>
      <c r="U680" s="183"/>
      <c r="V680" s="183"/>
      <c r="W680" s="183"/>
      <c r="X680" s="183"/>
      <c r="Y680" s="183"/>
      <c r="Z680" s="183"/>
      <c r="AA680" s="183"/>
      <c r="AB680" s="183"/>
      <c r="AC680" s="183"/>
    </row>
    <row r="681" spans="1:29" ht="15">
      <c r="A681" s="1040"/>
      <c r="B681" s="183"/>
      <c r="C681" s="183"/>
      <c r="D681" s="183"/>
      <c r="E681" s="183"/>
      <c r="F681" s="183"/>
      <c r="G681" s="183"/>
      <c r="H681" s="183"/>
      <c r="I681" s="183"/>
      <c r="J681" s="183"/>
      <c r="K681" s="183"/>
      <c r="L681" s="183"/>
      <c r="M681" s="183"/>
      <c r="N681" s="183"/>
      <c r="O681" s="183"/>
      <c r="P681" s="183"/>
      <c r="Q681" s="183"/>
      <c r="R681" s="183"/>
      <c r="S681" s="183"/>
      <c r="T681" s="183"/>
      <c r="U681" s="183"/>
      <c r="V681" s="183"/>
      <c r="W681" s="183"/>
      <c r="X681" s="183"/>
      <c r="Y681" s="183"/>
      <c r="Z681" s="183"/>
      <c r="AA681" s="183"/>
      <c r="AB681" s="183"/>
      <c r="AC681" s="183"/>
    </row>
    <row r="682" spans="1:29" ht="15">
      <c r="A682" s="1040"/>
      <c r="B682" s="183"/>
      <c r="C682" s="183"/>
      <c r="D682" s="183"/>
      <c r="E682" s="183"/>
      <c r="F682" s="183"/>
      <c r="G682" s="183"/>
      <c r="H682" s="183"/>
      <c r="I682" s="183"/>
      <c r="J682" s="183"/>
      <c r="K682" s="183"/>
      <c r="L682" s="183"/>
      <c r="M682" s="183"/>
      <c r="N682" s="183"/>
      <c r="O682" s="183"/>
      <c r="P682" s="183"/>
      <c r="Q682" s="183"/>
      <c r="R682" s="183"/>
      <c r="S682" s="183"/>
      <c r="T682" s="183"/>
      <c r="U682" s="183"/>
      <c r="V682" s="183"/>
      <c r="W682" s="183"/>
      <c r="X682" s="183"/>
      <c r="Y682" s="183"/>
      <c r="Z682" s="183"/>
      <c r="AA682" s="183"/>
      <c r="AB682" s="183"/>
      <c r="AC682" s="183"/>
    </row>
    <row r="683" spans="1:29" ht="15">
      <c r="A683" s="1040"/>
      <c r="B683" s="183"/>
      <c r="C683" s="183"/>
      <c r="D683" s="183"/>
      <c r="E683" s="183"/>
      <c r="F683" s="183"/>
      <c r="G683" s="183"/>
      <c r="H683" s="183"/>
      <c r="I683" s="183"/>
      <c r="J683" s="183"/>
      <c r="K683" s="183"/>
      <c r="L683" s="183"/>
      <c r="M683" s="183"/>
      <c r="N683" s="183"/>
      <c r="O683" s="183"/>
      <c r="P683" s="183"/>
      <c r="Q683" s="183"/>
      <c r="R683" s="183"/>
      <c r="S683" s="183"/>
      <c r="T683" s="183"/>
      <c r="U683" s="183"/>
      <c r="V683" s="183"/>
      <c r="W683" s="183"/>
      <c r="X683" s="183"/>
      <c r="Y683" s="183"/>
      <c r="Z683" s="183"/>
      <c r="AA683" s="183"/>
      <c r="AB683" s="183"/>
      <c r="AC683" s="183"/>
    </row>
    <row r="684" spans="1:29" ht="15">
      <c r="A684" s="1040"/>
      <c r="B684" s="183"/>
      <c r="C684" s="183"/>
      <c r="D684" s="183"/>
      <c r="E684" s="183"/>
      <c r="F684" s="183"/>
      <c r="G684" s="183"/>
      <c r="H684" s="183"/>
      <c r="I684" s="183"/>
      <c r="J684" s="183"/>
      <c r="K684" s="183"/>
      <c r="L684" s="183"/>
      <c r="M684" s="183"/>
      <c r="N684" s="183"/>
      <c r="O684" s="183"/>
      <c r="P684" s="183"/>
      <c r="Q684" s="183"/>
      <c r="R684" s="183"/>
      <c r="S684" s="183"/>
      <c r="T684" s="183"/>
      <c r="U684" s="183"/>
      <c r="V684" s="183"/>
      <c r="W684" s="183"/>
      <c r="X684" s="183"/>
      <c r="Y684" s="183"/>
      <c r="Z684" s="183"/>
      <c r="AA684" s="183"/>
      <c r="AB684" s="183"/>
      <c r="AC684" s="183"/>
    </row>
    <row r="685" spans="1:29" ht="15">
      <c r="A685" s="1040"/>
      <c r="B685" s="183"/>
      <c r="C685" s="183"/>
      <c r="D685" s="183"/>
      <c r="E685" s="183"/>
      <c r="F685" s="183"/>
      <c r="G685" s="183"/>
      <c r="H685" s="183"/>
      <c r="I685" s="183"/>
      <c r="J685" s="183"/>
      <c r="K685" s="183"/>
      <c r="L685" s="183"/>
      <c r="M685" s="183"/>
      <c r="N685" s="183"/>
      <c r="O685" s="183"/>
      <c r="P685" s="183"/>
      <c r="Q685" s="183"/>
      <c r="R685" s="183"/>
      <c r="S685" s="183"/>
      <c r="T685" s="183"/>
      <c r="U685" s="183"/>
      <c r="V685" s="183"/>
      <c r="W685" s="183"/>
      <c r="X685" s="183"/>
      <c r="Y685" s="183"/>
      <c r="Z685" s="183"/>
      <c r="AA685" s="183"/>
      <c r="AB685" s="183"/>
      <c r="AC685" s="183"/>
    </row>
    <row r="686" spans="1:29" ht="15">
      <c r="A686" s="1040"/>
      <c r="B686" s="183"/>
      <c r="C686" s="183"/>
      <c r="D686" s="183"/>
      <c r="E686" s="183"/>
      <c r="F686" s="183"/>
      <c r="G686" s="183"/>
      <c r="H686" s="183"/>
      <c r="I686" s="183"/>
      <c r="J686" s="183"/>
      <c r="K686" s="183"/>
      <c r="L686" s="183"/>
      <c r="M686" s="183"/>
      <c r="N686" s="183"/>
      <c r="O686" s="183"/>
      <c r="P686" s="183"/>
      <c r="Q686" s="183"/>
      <c r="R686" s="183"/>
      <c r="S686" s="183"/>
      <c r="T686" s="183"/>
      <c r="U686" s="183"/>
      <c r="V686" s="183"/>
      <c r="W686" s="183"/>
      <c r="X686" s="183"/>
      <c r="Y686" s="183"/>
      <c r="Z686" s="183"/>
      <c r="AA686" s="183"/>
      <c r="AB686" s="183"/>
      <c r="AC686" s="183"/>
    </row>
    <row r="687" spans="1:29" ht="15">
      <c r="A687" s="1040"/>
      <c r="B687" s="183"/>
      <c r="C687" s="183"/>
      <c r="D687" s="183"/>
      <c r="E687" s="183"/>
      <c r="F687" s="183"/>
      <c r="G687" s="183"/>
      <c r="H687" s="183"/>
      <c r="I687" s="183"/>
      <c r="J687" s="183"/>
      <c r="K687" s="183"/>
      <c r="L687" s="183"/>
      <c r="M687" s="183"/>
      <c r="N687" s="183"/>
      <c r="O687" s="183"/>
      <c r="P687" s="183"/>
      <c r="Q687" s="183"/>
      <c r="R687" s="183"/>
      <c r="S687" s="183"/>
      <c r="T687" s="183"/>
      <c r="U687" s="183"/>
      <c r="V687" s="183"/>
      <c r="W687" s="183"/>
      <c r="X687" s="183"/>
      <c r="Y687" s="183"/>
      <c r="Z687" s="183"/>
      <c r="AA687" s="183"/>
      <c r="AB687" s="183"/>
      <c r="AC687" s="183"/>
    </row>
    <row r="688" spans="1:29" ht="15">
      <c r="A688" s="1040"/>
      <c r="B688" s="183"/>
      <c r="C688" s="183"/>
      <c r="D688" s="183"/>
      <c r="E688" s="183"/>
      <c r="F688" s="183"/>
      <c r="G688" s="183"/>
      <c r="H688" s="183"/>
      <c r="I688" s="183"/>
      <c r="J688" s="183"/>
      <c r="K688" s="183"/>
      <c r="L688" s="183"/>
      <c r="M688" s="183"/>
      <c r="N688" s="183"/>
      <c r="O688" s="183"/>
      <c r="P688" s="183"/>
      <c r="Q688" s="183"/>
      <c r="R688" s="183"/>
      <c r="S688" s="183"/>
      <c r="T688" s="183"/>
      <c r="U688" s="183"/>
      <c r="V688" s="183"/>
      <c r="W688" s="183"/>
      <c r="X688" s="183"/>
      <c r="Y688" s="183"/>
      <c r="Z688" s="183"/>
      <c r="AA688" s="183"/>
      <c r="AB688" s="183"/>
      <c r="AC688" s="183"/>
    </row>
    <row r="689" spans="1:29" ht="15">
      <c r="A689" s="1040"/>
      <c r="B689" s="183"/>
      <c r="C689" s="183"/>
      <c r="D689" s="183"/>
      <c r="E689" s="183"/>
      <c r="F689" s="183"/>
      <c r="G689" s="183"/>
      <c r="H689" s="183"/>
      <c r="I689" s="183"/>
      <c r="J689" s="183"/>
      <c r="K689" s="183"/>
      <c r="L689" s="183"/>
      <c r="M689" s="183"/>
      <c r="N689" s="183"/>
      <c r="O689" s="183"/>
      <c r="P689" s="183"/>
      <c r="Q689" s="183"/>
      <c r="R689" s="183"/>
      <c r="S689" s="183"/>
      <c r="T689" s="183"/>
      <c r="U689" s="183"/>
      <c r="V689" s="183"/>
      <c r="W689" s="183"/>
      <c r="X689" s="183"/>
      <c r="Y689" s="183"/>
      <c r="Z689" s="183"/>
      <c r="AA689" s="183"/>
      <c r="AB689" s="183"/>
      <c r="AC689" s="183"/>
    </row>
    <row r="690" spans="1:29" ht="15">
      <c r="A690" s="1040"/>
      <c r="B690" s="183"/>
      <c r="C690" s="183"/>
      <c r="D690" s="183"/>
      <c r="E690" s="183"/>
      <c r="F690" s="183"/>
      <c r="G690" s="183"/>
      <c r="H690" s="183"/>
      <c r="I690" s="183"/>
      <c r="J690" s="183"/>
      <c r="K690" s="183"/>
      <c r="L690" s="183"/>
      <c r="M690" s="183"/>
      <c r="N690" s="183"/>
      <c r="O690" s="183"/>
      <c r="P690" s="183"/>
      <c r="Q690" s="183"/>
      <c r="R690" s="183"/>
      <c r="S690" s="183"/>
      <c r="T690" s="183"/>
      <c r="U690" s="183"/>
      <c r="V690" s="183"/>
      <c r="W690" s="183"/>
      <c r="X690" s="183"/>
      <c r="Y690" s="183"/>
      <c r="Z690" s="183"/>
      <c r="AA690" s="183"/>
      <c r="AB690" s="183"/>
      <c r="AC690" s="183"/>
    </row>
    <row r="691" spans="1:29" ht="15">
      <c r="A691" s="1040"/>
      <c r="B691" s="183"/>
      <c r="C691" s="183"/>
      <c r="D691" s="183"/>
      <c r="E691" s="183"/>
      <c r="F691" s="183"/>
      <c r="G691" s="183"/>
      <c r="H691" s="183"/>
      <c r="I691" s="183"/>
      <c r="J691" s="183"/>
      <c r="K691" s="183"/>
      <c r="L691" s="183"/>
      <c r="M691" s="183"/>
      <c r="N691" s="183"/>
      <c r="O691" s="183"/>
      <c r="P691" s="183"/>
      <c r="Q691" s="183"/>
      <c r="R691" s="183"/>
      <c r="S691" s="183"/>
      <c r="T691" s="183"/>
      <c r="U691" s="183"/>
      <c r="V691" s="183"/>
      <c r="W691" s="183"/>
      <c r="X691" s="183"/>
      <c r="Y691" s="183"/>
      <c r="Z691" s="183"/>
      <c r="AA691" s="183"/>
      <c r="AB691" s="183"/>
      <c r="AC691" s="183"/>
    </row>
    <row r="692" spans="1:29" ht="15">
      <c r="A692" s="1040"/>
      <c r="B692" s="183"/>
      <c r="C692" s="183"/>
      <c r="D692" s="183"/>
      <c r="E692" s="183"/>
      <c r="F692" s="183"/>
      <c r="G692" s="183"/>
      <c r="H692" s="183"/>
      <c r="I692" s="183"/>
      <c r="J692" s="183"/>
      <c r="K692" s="183"/>
      <c r="L692" s="183"/>
      <c r="M692" s="183"/>
      <c r="N692" s="183"/>
      <c r="O692" s="183"/>
      <c r="P692" s="183"/>
      <c r="Q692" s="183"/>
      <c r="R692" s="183"/>
      <c r="S692" s="183"/>
      <c r="T692" s="183"/>
      <c r="U692" s="183"/>
      <c r="V692" s="183"/>
      <c r="W692" s="183"/>
      <c r="X692" s="183"/>
      <c r="Y692" s="183"/>
      <c r="Z692" s="183"/>
      <c r="AA692" s="183"/>
      <c r="AB692" s="183"/>
      <c r="AC692" s="183"/>
    </row>
    <row r="693" spans="1:29" ht="15">
      <c r="A693" s="1040"/>
      <c r="B693" s="183"/>
      <c r="C693" s="183"/>
      <c r="D693" s="183"/>
      <c r="E693" s="183"/>
      <c r="F693" s="183"/>
      <c r="G693" s="183"/>
      <c r="H693" s="183"/>
      <c r="I693" s="183"/>
      <c r="J693" s="183"/>
      <c r="K693" s="183"/>
      <c r="L693" s="183"/>
      <c r="M693" s="183"/>
      <c r="N693" s="183"/>
      <c r="O693" s="183"/>
      <c r="P693" s="183"/>
      <c r="Q693" s="183"/>
      <c r="R693" s="183"/>
      <c r="S693" s="183"/>
      <c r="T693" s="183"/>
      <c r="U693" s="183"/>
      <c r="V693" s="183"/>
      <c r="W693" s="183"/>
      <c r="X693" s="183"/>
      <c r="Y693" s="183"/>
      <c r="Z693" s="183"/>
      <c r="AA693" s="183"/>
      <c r="AB693" s="183"/>
      <c r="AC693" s="183"/>
    </row>
    <row r="694" spans="1:29" ht="15">
      <c r="A694" s="1040"/>
      <c r="B694" s="183"/>
      <c r="C694" s="183"/>
      <c r="D694" s="183"/>
      <c r="E694" s="183"/>
      <c r="F694" s="183"/>
      <c r="G694" s="183"/>
      <c r="H694" s="183"/>
      <c r="I694" s="183"/>
      <c r="J694" s="183"/>
      <c r="K694" s="183"/>
      <c r="L694" s="183"/>
      <c r="M694" s="183"/>
      <c r="N694" s="183"/>
      <c r="O694" s="183"/>
      <c r="P694" s="183"/>
      <c r="Q694" s="183"/>
      <c r="R694" s="183"/>
      <c r="S694" s="183"/>
      <c r="T694" s="183"/>
      <c r="U694" s="183"/>
      <c r="V694" s="183"/>
      <c r="W694" s="183"/>
      <c r="X694" s="183"/>
      <c r="Y694" s="183"/>
      <c r="Z694" s="183"/>
      <c r="AA694" s="183"/>
      <c r="AB694" s="183"/>
      <c r="AC694" s="183"/>
    </row>
    <row r="695" spans="1:29" ht="15">
      <c r="A695" s="1040"/>
      <c r="B695" s="183"/>
      <c r="C695" s="183"/>
      <c r="D695" s="183"/>
      <c r="E695" s="183"/>
      <c r="F695" s="183"/>
      <c r="G695" s="183"/>
      <c r="H695" s="183"/>
      <c r="I695" s="183"/>
      <c r="J695" s="183"/>
      <c r="K695" s="183"/>
      <c r="L695" s="183"/>
      <c r="M695" s="183"/>
      <c r="N695" s="183"/>
      <c r="O695" s="183"/>
      <c r="P695" s="183"/>
      <c r="Q695" s="183"/>
      <c r="R695" s="183"/>
      <c r="S695" s="183"/>
      <c r="T695" s="183"/>
      <c r="U695" s="183"/>
      <c r="V695" s="183"/>
      <c r="W695" s="183"/>
      <c r="X695" s="183"/>
      <c r="Y695" s="183"/>
      <c r="Z695" s="183"/>
      <c r="AA695" s="183"/>
      <c r="AB695" s="183"/>
      <c r="AC695" s="183"/>
    </row>
    <row r="696" spans="1:29" ht="15">
      <c r="A696" s="1040"/>
      <c r="B696" s="183"/>
      <c r="C696" s="183"/>
      <c r="D696" s="183"/>
      <c r="E696" s="183"/>
      <c r="F696" s="183"/>
      <c r="G696" s="183"/>
      <c r="H696" s="183"/>
      <c r="I696" s="183"/>
      <c r="J696" s="183"/>
      <c r="K696" s="183"/>
      <c r="L696" s="183"/>
      <c r="M696" s="183"/>
      <c r="N696" s="183"/>
      <c r="O696" s="183"/>
      <c r="P696" s="183"/>
      <c r="Q696" s="183"/>
      <c r="R696" s="183"/>
      <c r="S696" s="183"/>
      <c r="T696" s="183"/>
      <c r="U696" s="183"/>
      <c r="V696" s="183"/>
      <c r="W696" s="183"/>
      <c r="X696" s="183"/>
      <c r="Y696" s="183"/>
      <c r="Z696" s="183"/>
      <c r="AA696" s="183"/>
      <c r="AB696" s="183"/>
      <c r="AC696" s="183"/>
    </row>
    <row r="697" spans="1:29" ht="15">
      <c r="A697" s="1040"/>
      <c r="B697" s="183"/>
      <c r="C697" s="183"/>
      <c r="D697" s="183"/>
      <c r="E697" s="183"/>
      <c r="F697" s="183"/>
      <c r="G697" s="183"/>
      <c r="H697" s="183"/>
      <c r="I697" s="183"/>
      <c r="J697" s="183"/>
      <c r="K697" s="183"/>
      <c r="L697" s="183"/>
      <c r="M697" s="183"/>
      <c r="N697" s="183"/>
      <c r="O697" s="183"/>
      <c r="P697" s="183"/>
      <c r="Q697" s="183"/>
      <c r="R697" s="183"/>
      <c r="S697" s="183"/>
      <c r="T697" s="183"/>
      <c r="U697" s="183"/>
      <c r="V697" s="183"/>
      <c r="W697" s="183"/>
      <c r="X697" s="183"/>
      <c r="Y697" s="183"/>
      <c r="Z697" s="183"/>
      <c r="AA697" s="183"/>
      <c r="AB697" s="183"/>
      <c r="AC697" s="183"/>
    </row>
    <row r="698" spans="1:29" ht="15">
      <c r="A698" s="1040"/>
      <c r="B698" s="183"/>
      <c r="C698" s="183"/>
      <c r="D698" s="183"/>
      <c r="E698" s="183"/>
      <c r="F698" s="183"/>
      <c r="G698" s="183"/>
      <c r="H698" s="183"/>
      <c r="I698" s="183"/>
      <c r="J698" s="183"/>
      <c r="K698" s="183"/>
      <c r="L698" s="183"/>
      <c r="M698" s="183"/>
      <c r="N698" s="183"/>
      <c r="O698" s="183"/>
      <c r="P698" s="183"/>
      <c r="Q698" s="183"/>
      <c r="R698" s="183"/>
      <c r="S698" s="183"/>
      <c r="T698" s="183"/>
      <c r="U698" s="183"/>
      <c r="V698" s="183"/>
      <c r="W698" s="183"/>
      <c r="X698" s="183"/>
      <c r="Y698" s="183"/>
      <c r="Z698" s="183"/>
      <c r="AA698" s="183"/>
      <c r="AB698" s="183"/>
      <c r="AC698" s="183"/>
    </row>
    <row r="699" spans="1:29" ht="15">
      <c r="A699" s="1040"/>
      <c r="B699" s="183"/>
      <c r="C699" s="183"/>
      <c r="D699" s="183"/>
      <c r="E699" s="183"/>
      <c r="F699" s="183"/>
      <c r="G699" s="183"/>
      <c r="H699" s="183"/>
      <c r="I699" s="183"/>
      <c r="J699" s="183"/>
      <c r="K699" s="183"/>
      <c r="L699" s="183"/>
      <c r="M699" s="183"/>
      <c r="N699" s="183"/>
      <c r="O699" s="183"/>
      <c r="P699" s="183"/>
      <c r="Q699" s="183"/>
      <c r="R699" s="183"/>
      <c r="S699" s="183"/>
      <c r="T699" s="183"/>
      <c r="U699" s="183"/>
      <c r="V699" s="183"/>
      <c r="W699" s="183"/>
      <c r="X699" s="183"/>
      <c r="Y699" s="183"/>
      <c r="Z699" s="183"/>
      <c r="AA699" s="183"/>
      <c r="AB699" s="183"/>
      <c r="AC699" s="183"/>
    </row>
    <row r="700" spans="1:29" ht="15">
      <c r="A700" s="1040"/>
      <c r="B700" s="183"/>
      <c r="C700" s="183"/>
      <c r="D700" s="183"/>
      <c r="E700" s="183"/>
      <c r="F700" s="183"/>
      <c r="G700" s="183"/>
      <c r="H700" s="183"/>
      <c r="I700" s="183"/>
      <c r="J700" s="183"/>
      <c r="K700" s="183"/>
      <c r="L700" s="183"/>
      <c r="M700" s="183"/>
      <c r="N700" s="183"/>
      <c r="O700" s="183"/>
      <c r="P700" s="183"/>
      <c r="Q700" s="183"/>
      <c r="R700" s="183"/>
      <c r="S700" s="183"/>
      <c r="T700" s="183"/>
      <c r="U700" s="183"/>
      <c r="V700" s="183"/>
      <c r="W700" s="183"/>
      <c r="X700" s="183"/>
      <c r="Y700" s="183"/>
      <c r="Z700" s="183"/>
      <c r="AA700" s="183"/>
      <c r="AB700" s="183"/>
      <c r="AC700" s="183"/>
    </row>
    <row r="701" spans="1:29" ht="15">
      <c r="A701" s="1040"/>
      <c r="B701" s="183"/>
      <c r="C701" s="183"/>
      <c r="D701" s="183"/>
      <c r="E701" s="183"/>
      <c r="F701" s="183"/>
      <c r="G701" s="183"/>
      <c r="H701" s="183"/>
      <c r="I701" s="183"/>
      <c r="J701" s="183"/>
      <c r="K701" s="183"/>
      <c r="L701" s="183"/>
      <c r="M701" s="183"/>
      <c r="N701" s="183"/>
      <c r="O701" s="183"/>
      <c r="P701" s="183"/>
      <c r="Q701" s="183"/>
      <c r="R701" s="183"/>
      <c r="S701" s="183"/>
      <c r="T701" s="183"/>
      <c r="U701" s="183"/>
      <c r="V701" s="183"/>
      <c r="W701" s="183"/>
      <c r="X701" s="183"/>
      <c r="Y701" s="183"/>
      <c r="Z701" s="183"/>
      <c r="AA701" s="183"/>
      <c r="AB701" s="183"/>
      <c r="AC701" s="183"/>
    </row>
    <row r="702" spans="1:29" ht="15">
      <c r="A702" s="1040"/>
      <c r="B702" s="183"/>
      <c r="C702" s="183"/>
      <c r="D702" s="183"/>
      <c r="E702" s="183"/>
      <c r="F702" s="183"/>
      <c r="G702" s="183"/>
      <c r="H702" s="183"/>
      <c r="I702" s="183"/>
      <c r="J702" s="183"/>
      <c r="K702" s="183"/>
      <c r="L702" s="183"/>
      <c r="M702" s="183"/>
      <c r="N702" s="183"/>
      <c r="O702" s="183"/>
      <c r="P702" s="183"/>
      <c r="Q702" s="183"/>
      <c r="R702" s="183"/>
      <c r="S702" s="183"/>
      <c r="T702" s="183"/>
      <c r="U702" s="183"/>
      <c r="V702" s="183"/>
      <c r="W702" s="183"/>
      <c r="X702" s="183"/>
      <c r="Y702" s="183"/>
      <c r="Z702" s="183"/>
      <c r="AA702" s="183"/>
      <c r="AB702" s="183"/>
      <c r="AC702" s="183"/>
    </row>
    <row r="703" spans="1:29" ht="15">
      <c r="A703" s="1040"/>
      <c r="B703" s="183"/>
      <c r="C703" s="183"/>
      <c r="D703" s="183"/>
      <c r="E703" s="183"/>
      <c r="F703" s="183"/>
      <c r="G703" s="183"/>
      <c r="H703" s="183"/>
      <c r="I703" s="183"/>
      <c r="J703" s="183"/>
      <c r="K703" s="183"/>
      <c r="L703" s="183"/>
      <c r="M703" s="183"/>
      <c r="N703" s="183"/>
      <c r="O703" s="183"/>
      <c r="P703" s="183"/>
      <c r="Q703" s="183"/>
      <c r="R703" s="183"/>
      <c r="S703" s="183"/>
      <c r="T703" s="183"/>
      <c r="U703" s="183"/>
      <c r="V703" s="183"/>
      <c r="W703" s="183"/>
      <c r="X703" s="183"/>
      <c r="Y703" s="183"/>
      <c r="Z703" s="183"/>
      <c r="AA703" s="183"/>
      <c r="AB703" s="183"/>
      <c r="AC703" s="183"/>
    </row>
    <row r="704" spans="1:29" ht="15">
      <c r="A704" s="1040"/>
      <c r="B704" s="183"/>
      <c r="C704" s="183"/>
      <c r="D704" s="183"/>
      <c r="E704" s="183"/>
      <c r="F704" s="183"/>
      <c r="G704" s="183"/>
      <c r="H704" s="183"/>
      <c r="I704" s="183"/>
      <c r="J704" s="183"/>
      <c r="K704" s="183"/>
      <c r="L704" s="183"/>
      <c r="M704" s="183"/>
      <c r="N704" s="183"/>
      <c r="O704" s="183"/>
      <c r="P704" s="183"/>
      <c r="Q704" s="183"/>
      <c r="R704" s="183"/>
      <c r="S704" s="183"/>
      <c r="T704" s="183"/>
      <c r="U704" s="183"/>
      <c r="V704" s="183"/>
      <c r="W704" s="183"/>
      <c r="X704" s="183"/>
      <c r="Y704" s="183"/>
      <c r="Z704" s="183"/>
      <c r="AA704" s="183"/>
      <c r="AB704" s="183"/>
      <c r="AC704" s="183"/>
    </row>
    <row r="705" spans="1:29" ht="15">
      <c r="A705" s="1040"/>
      <c r="B705" s="183"/>
      <c r="C705" s="183"/>
      <c r="D705" s="183"/>
      <c r="E705" s="183"/>
      <c r="F705" s="183"/>
      <c r="G705" s="183"/>
      <c r="H705" s="183"/>
      <c r="I705" s="183"/>
      <c r="J705" s="183"/>
      <c r="K705" s="183"/>
      <c r="L705" s="183"/>
      <c r="M705" s="183"/>
      <c r="N705" s="183"/>
      <c r="O705" s="183"/>
      <c r="P705" s="183"/>
      <c r="Q705" s="183"/>
      <c r="R705" s="183"/>
      <c r="S705" s="183"/>
      <c r="T705" s="183"/>
      <c r="U705" s="183"/>
      <c r="V705" s="183"/>
      <c r="W705" s="183"/>
      <c r="X705" s="183"/>
      <c r="Y705" s="183"/>
      <c r="Z705" s="183"/>
      <c r="AA705" s="183"/>
      <c r="AB705" s="183"/>
      <c r="AC705" s="183"/>
    </row>
    <row r="706" spans="1:29" ht="15">
      <c r="A706" s="1040"/>
      <c r="B706" s="183"/>
      <c r="C706" s="183"/>
      <c r="D706" s="183"/>
      <c r="E706" s="183"/>
      <c r="F706" s="183"/>
      <c r="G706" s="183"/>
      <c r="H706" s="183"/>
      <c r="I706" s="183"/>
      <c r="J706" s="183"/>
      <c r="K706" s="183"/>
      <c r="L706" s="183"/>
      <c r="M706" s="183"/>
      <c r="N706" s="183"/>
      <c r="O706" s="183"/>
      <c r="P706" s="183"/>
      <c r="Q706" s="183"/>
      <c r="R706" s="183"/>
      <c r="S706" s="183"/>
      <c r="T706" s="183"/>
      <c r="U706" s="183"/>
      <c r="V706" s="183"/>
      <c r="W706" s="183"/>
      <c r="X706" s="183"/>
      <c r="Y706" s="183"/>
      <c r="Z706" s="183"/>
      <c r="AA706" s="183"/>
      <c r="AB706" s="183"/>
      <c r="AC706" s="183"/>
    </row>
    <row r="707" spans="1:29" ht="15">
      <c r="A707" s="1040"/>
      <c r="B707" s="183"/>
      <c r="C707" s="183"/>
      <c r="D707" s="183"/>
      <c r="E707" s="183"/>
      <c r="F707" s="183"/>
      <c r="G707" s="183"/>
      <c r="H707" s="183"/>
      <c r="I707" s="183"/>
      <c r="J707" s="183"/>
      <c r="K707" s="183"/>
      <c r="L707" s="183"/>
      <c r="M707" s="183"/>
      <c r="N707" s="183"/>
      <c r="O707" s="183"/>
      <c r="P707" s="183"/>
      <c r="Q707" s="183"/>
      <c r="R707" s="183"/>
      <c r="S707" s="183"/>
      <c r="T707" s="183"/>
      <c r="U707" s="183"/>
      <c r="V707" s="183"/>
      <c r="W707" s="183"/>
      <c r="X707" s="183"/>
      <c r="Y707" s="183"/>
      <c r="Z707" s="183"/>
      <c r="AA707" s="183"/>
      <c r="AB707" s="183"/>
      <c r="AC707" s="183"/>
    </row>
    <row r="708" spans="1:29" ht="15">
      <c r="A708" s="1040"/>
      <c r="B708" s="183"/>
      <c r="C708" s="183"/>
      <c r="D708" s="183"/>
      <c r="E708" s="183"/>
      <c r="F708" s="183"/>
      <c r="G708" s="183"/>
      <c r="H708" s="183"/>
      <c r="I708" s="183"/>
      <c r="J708" s="183"/>
      <c r="K708" s="183"/>
      <c r="L708" s="183"/>
      <c r="M708" s="183"/>
      <c r="N708" s="183"/>
      <c r="O708" s="183"/>
      <c r="P708" s="183"/>
      <c r="Q708" s="183"/>
      <c r="R708" s="183"/>
      <c r="S708" s="183"/>
      <c r="T708" s="183"/>
      <c r="U708" s="183"/>
      <c r="V708" s="183"/>
      <c r="W708" s="183"/>
      <c r="X708" s="183"/>
      <c r="Y708" s="183"/>
      <c r="Z708" s="183"/>
      <c r="AA708" s="183"/>
      <c r="AB708" s="183"/>
      <c r="AC708" s="183"/>
    </row>
    <row r="709" spans="1:29" ht="15">
      <c r="A709" s="1040"/>
      <c r="B709" s="183"/>
      <c r="C709" s="183"/>
      <c r="D709" s="183"/>
      <c r="E709" s="183"/>
      <c r="F709" s="183"/>
      <c r="G709" s="183"/>
      <c r="H709" s="183"/>
      <c r="I709" s="183"/>
      <c r="J709" s="183"/>
      <c r="K709" s="183"/>
      <c r="L709" s="183"/>
      <c r="M709" s="183"/>
      <c r="N709" s="183"/>
      <c r="O709" s="183"/>
      <c r="P709" s="183"/>
      <c r="Q709" s="183"/>
      <c r="R709" s="183"/>
      <c r="S709" s="183"/>
      <c r="T709" s="183"/>
      <c r="U709" s="183"/>
      <c r="V709" s="183"/>
      <c r="W709" s="183"/>
      <c r="X709" s="183"/>
      <c r="Y709" s="183"/>
      <c r="Z709" s="183"/>
      <c r="AA709" s="183"/>
      <c r="AB709" s="183"/>
      <c r="AC709" s="183"/>
    </row>
    <row r="710" spans="1:29" ht="15">
      <c r="A710" s="1040"/>
      <c r="B710" s="183"/>
      <c r="C710" s="183"/>
      <c r="D710" s="183"/>
      <c r="E710" s="183"/>
      <c r="F710" s="183"/>
      <c r="G710" s="183"/>
      <c r="H710" s="183"/>
      <c r="I710" s="183"/>
      <c r="J710" s="183"/>
      <c r="K710" s="183"/>
      <c r="L710" s="183"/>
      <c r="M710" s="183"/>
      <c r="N710" s="183"/>
      <c r="O710" s="183"/>
      <c r="P710" s="183"/>
      <c r="Q710" s="183"/>
      <c r="R710" s="183"/>
      <c r="S710" s="183"/>
      <c r="T710" s="183"/>
      <c r="U710" s="183"/>
      <c r="V710" s="183"/>
      <c r="W710" s="183"/>
      <c r="X710" s="183"/>
      <c r="Y710" s="183"/>
      <c r="Z710" s="183"/>
      <c r="AA710" s="183"/>
      <c r="AB710" s="183"/>
      <c r="AC710" s="183"/>
    </row>
    <row r="711" spans="1:29" ht="15">
      <c r="A711" s="1040"/>
      <c r="B711" s="183"/>
      <c r="C711" s="183"/>
      <c r="D711" s="183"/>
      <c r="E711" s="183"/>
      <c r="F711" s="183"/>
      <c r="G711" s="183"/>
      <c r="H711" s="183"/>
      <c r="I711" s="183"/>
      <c r="J711" s="183"/>
      <c r="K711" s="183"/>
      <c r="L711" s="183"/>
      <c r="M711" s="183"/>
      <c r="N711" s="183"/>
      <c r="O711" s="183"/>
      <c r="P711" s="183"/>
      <c r="Q711" s="183"/>
      <c r="R711" s="183"/>
      <c r="S711" s="183"/>
      <c r="T711" s="183"/>
      <c r="U711" s="183"/>
      <c r="V711" s="183"/>
      <c r="W711" s="183"/>
      <c r="X711" s="183"/>
      <c r="Y711" s="183"/>
      <c r="Z711" s="183"/>
      <c r="AA711" s="183"/>
      <c r="AB711" s="183"/>
      <c r="AC711" s="183"/>
    </row>
    <row r="712" spans="1:29" ht="15">
      <c r="A712" s="1040"/>
      <c r="B712" s="183"/>
      <c r="C712" s="183"/>
      <c r="D712" s="183"/>
      <c r="E712" s="183"/>
      <c r="F712" s="183"/>
      <c r="G712" s="183"/>
      <c r="H712" s="183"/>
      <c r="I712" s="183"/>
      <c r="J712" s="183"/>
      <c r="K712" s="183"/>
      <c r="L712" s="183"/>
      <c r="M712" s="183"/>
      <c r="N712" s="183"/>
      <c r="O712" s="183"/>
      <c r="P712" s="183"/>
      <c r="Q712" s="183"/>
      <c r="R712" s="183"/>
      <c r="S712" s="183"/>
      <c r="T712" s="183"/>
      <c r="U712" s="183"/>
      <c r="V712" s="183"/>
      <c r="W712" s="183"/>
      <c r="X712" s="183"/>
      <c r="Y712" s="183"/>
      <c r="Z712" s="183"/>
      <c r="AA712" s="183"/>
      <c r="AB712" s="183"/>
      <c r="AC712" s="183"/>
    </row>
    <row r="713" spans="1:29" ht="15">
      <c r="A713" s="1040"/>
      <c r="B713" s="183"/>
      <c r="C713" s="183"/>
      <c r="D713" s="183"/>
      <c r="E713" s="183"/>
      <c r="F713" s="183"/>
      <c r="G713" s="183"/>
      <c r="H713" s="183"/>
      <c r="I713" s="183"/>
      <c r="J713" s="183"/>
      <c r="K713" s="183"/>
      <c r="L713" s="183"/>
      <c r="M713" s="183"/>
      <c r="N713" s="183"/>
      <c r="O713" s="183"/>
      <c r="P713" s="183"/>
      <c r="Q713" s="183"/>
      <c r="R713" s="183"/>
      <c r="S713" s="183"/>
      <c r="T713" s="183"/>
      <c r="U713" s="183"/>
      <c r="V713" s="183"/>
      <c r="W713" s="183"/>
      <c r="X713" s="183"/>
      <c r="Y713" s="183"/>
      <c r="Z713" s="183"/>
      <c r="AA713" s="183"/>
      <c r="AB713" s="183"/>
      <c r="AC713" s="183"/>
    </row>
    <row r="714" spans="1:29" ht="15">
      <c r="A714" s="1040"/>
      <c r="B714" s="183"/>
      <c r="C714" s="183"/>
      <c r="D714" s="183"/>
      <c r="E714" s="183"/>
      <c r="F714" s="183"/>
      <c r="G714" s="183"/>
      <c r="H714" s="183"/>
      <c r="I714" s="183"/>
      <c r="J714" s="183"/>
      <c r="K714" s="183"/>
      <c r="L714" s="183"/>
      <c r="M714" s="183"/>
      <c r="N714" s="183"/>
      <c r="O714" s="183"/>
      <c r="P714" s="183"/>
      <c r="Q714" s="183"/>
      <c r="R714" s="183"/>
      <c r="S714" s="183"/>
      <c r="T714" s="183"/>
      <c r="U714" s="183"/>
      <c r="V714" s="183"/>
      <c r="W714" s="183"/>
      <c r="X714" s="183"/>
      <c r="Y714" s="183"/>
      <c r="Z714" s="183"/>
      <c r="AA714" s="183"/>
      <c r="AB714" s="183"/>
      <c r="AC714" s="183"/>
    </row>
    <row r="715" spans="1:29" ht="15">
      <c r="A715" s="1040"/>
      <c r="B715" s="183"/>
      <c r="C715" s="183"/>
      <c r="D715" s="183"/>
      <c r="E715" s="183"/>
      <c r="F715" s="183"/>
      <c r="G715" s="183"/>
      <c r="H715" s="183"/>
      <c r="I715" s="183"/>
      <c r="J715" s="183"/>
      <c r="K715" s="183"/>
      <c r="L715" s="183"/>
      <c r="M715" s="183"/>
      <c r="N715" s="183"/>
      <c r="O715" s="183"/>
      <c r="P715" s="183"/>
      <c r="Q715" s="183"/>
      <c r="R715" s="183"/>
      <c r="S715" s="183"/>
      <c r="T715" s="183"/>
      <c r="U715" s="183"/>
      <c r="V715" s="183"/>
      <c r="W715" s="183"/>
      <c r="X715" s="183"/>
      <c r="Y715" s="183"/>
      <c r="Z715" s="183"/>
      <c r="AA715" s="183"/>
      <c r="AB715" s="183"/>
      <c r="AC715" s="183"/>
    </row>
    <row r="716" spans="1:29" ht="15">
      <c r="A716" s="1040"/>
      <c r="B716" s="183"/>
      <c r="C716" s="183"/>
      <c r="D716" s="183"/>
      <c r="E716" s="183"/>
      <c r="F716" s="183"/>
      <c r="G716" s="183"/>
      <c r="H716" s="183"/>
      <c r="I716" s="183"/>
      <c r="J716" s="183"/>
      <c r="K716" s="183"/>
      <c r="L716" s="183"/>
      <c r="M716" s="183"/>
      <c r="N716" s="183"/>
      <c r="O716" s="183"/>
      <c r="P716" s="183"/>
      <c r="Q716" s="183"/>
      <c r="R716" s="183"/>
      <c r="S716" s="183"/>
      <c r="T716" s="183"/>
      <c r="U716" s="183"/>
      <c r="V716" s="183"/>
      <c r="W716" s="183"/>
      <c r="X716" s="183"/>
      <c r="Y716" s="183"/>
      <c r="Z716" s="183"/>
      <c r="AA716" s="183"/>
      <c r="AB716" s="183"/>
      <c r="AC716" s="183"/>
    </row>
    <row r="717" spans="1:29" ht="15">
      <c r="A717" s="1040"/>
      <c r="B717" s="183"/>
      <c r="C717" s="183"/>
      <c r="D717" s="183"/>
      <c r="E717" s="183"/>
      <c r="F717" s="183"/>
      <c r="G717" s="183"/>
      <c r="H717" s="183"/>
      <c r="I717" s="183"/>
      <c r="J717" s="183"/>
      <c r="K717" s="183"/>
      <c r="L717" s="183"/>
      <c r="M717" s="183"/>
      <c r="N717" s="183"/>
      <c r="O717" s="183"/>
      <c r="P717" s="183"/>
      <c r="Q717" s="183"/>
      <c r="R717" s="183"/>
      <c r="S717" s="183"/>
      <c r="T717" s="183"/>
      <c r="U717" s="183"/>
      <c r="V717" s="183"/>
      <c r="W717" s="183"/>
      <c r="X717" s="183"/>
      <c r="Y717" s="183"/>
      <c r="Z717" s="183"/>
      <c r="AA717" s="183"/>
      <c r="AB717" s="183"/>
      <c r="AC717" s="183"/>
    </row>
    <row r="718" spans="1:29" ht="15">
      <c r="A718" s="1040"/>
      <c r="B718" s="183"/>
      <c r="C718" s="183"/>
      <c r="D718" s="183"/>
      <c r="E718" s="183"/>
      <c r="F718" s="183"/>
      <c r="G718" s="183"/>
      <c r="H718" s="183"/>
      <c r="I718" s="183"/>
      <c r="J718" s="183"/>
      <c r="K718" s="183"/>
      <c r="L718" s="183"/>
      <c r="M718" s="183"/>
      <c r="N718" s="183"/>
      <c r="O718" s="183"/>
      <c r="P718" s="183"/>
      <c r="Q718" s="183"/>
      <c r="R718" s="183"/>
      <c r="S718" s="183"/>
      <c r="T718" s="183"/>
      <c r="U718" s="183"/>
      <c r="V718" s="183"/>
      <c r="W718" s="183"/>
      <c r="X718" s="183"/>
      <c r="Y718" s="183"/>
      <c r="Z718" s="183"/>
      <c r="AA718" s="183"/>
      <c r="AB718" s="183"/>
      <c r="AC718" s="183"/>
    </row>
    <row r="719" spans="1:29" ht="15">
      <c r="A719" s="1040"/>
      <c r="B719" s="183"/>
      <c r="C719" s="183"/>
      <c r="D719" s="183"/>
      <c r="E719" s="183"/>
      <c r="F719" s="183"/>
      <c r="G719" s="183"/>
      <c r="H719" s="183"/>
      <c r="I719" s="183"/>
      <c r="J719" s="183"/>
      <c r="K719" s="183"/>
      <c r="L719" s="183"/>
      <c r="M719" s="183"/>
      <c r="N719" s="183"/>
      <c r="O719" s="183"/>
      <c r="P719" s="183"/>
      <c r="Q719" s="183"/>
      <c r="R719" s="183"/>
      <c r="S719" s="183"/>
      <c r="T719" s="183"/>
      <c r="U719" s="183"/>
      <c r="V719" s="183"/>
      <c r="W719" s="183"/>
      <c r="X719" s="183"/>
      <c r="Y719" s="183"/>
      <c r="Z719" s="183"/>
      <c r="AA719" s="183"/>
      <c r="AB719" s="183"/>
      <c r="AC719" s="183"/>
    </row>
    <row r="720" spans="1:29" ht="15">
      <c r="A720" s="1040"/>
      <c r="B720" s="183"/>
      <c r="C720" s="183"/>
      <c r="D720" s="183"/>
      <c r="E720" s="183"/>
      <c r="F720" s="183"/>
      <c r="G720" s="183"/>
      <c r="H720" s="183"/>
      <c r="I720" s="183"/>
      <c r="J720" s="183"/>
      <c r="K720" s="183"/>
      <c r="L720" s="183"/>
      <c r="M720" s="183"/>
      <c r="N720" s="183"/>
      <c r="O720" s="183"/>
      <c r="P720" s="183"/>
      <c r="Q720" s="183"/>
      <c r="R720" s="183"/>
      <c r="S720" s="183"/>
      <c r="T720" s="183"/>
      <c r="U720" s="183"/>
      <c r="V720" s="183"/>
      <c r="W720" s="183"/>
      <c r="X720" s="183"/>
      <c r="Y720" s="183"/>
      <c r="Z720" s="183"/>
      <c r="AA720" s="183"/>
      <c r="AB720" s="183"/>
      <c r="AC720" s="183"/>
    </row>
    <row r="721" spans="1:29" ht="15">
      <c r="A721" s="1040"/>
      <c r="B721" s="183"/>
      <c r="C721" s="183"/>
      <c r="D721" s="183"/>
      <c r="E721" s="183"/>
      <c r="F721" s="183"/>
      <c r="G721" s="183"/>
      <c r="H721" s="183"/>
      <c r="I721" s="183"/>
      <c r="J721" s="183"/>
      <c r="K721" s="183"/>
      <c r="L721" s="183"/>
      <c r="M721" s="183"/>
      <c r="N721" s="183"/>
      <c r="O721" s="183"/>
      <c r="P721" s="183"/>
      <c r="Q721" s="183"/>
      <c r="R721" s="183"/>
      <c r="S721" s="183"/>
      <c r="T721" s="183"/>
      <c r="U721" s="183"/>
      <c r="V721" s="183"/>
      <c r="W721" s="183"/>
      <c r="X721" s="183"/>
      <c r="Y721" s="183"/>
      <c r="Z721" s="183"/>
      <c r="AA721" s="183"/>
      <c r="AB721" s="183"/>
      <c r="AC721" s="183"/>
    </row>
    <row r="722" spans="1:29" ht="15">
      <c r="A722" s="1040"/>
      <c r="B722" s="183"/>
      <c r="C722" s="183"/>
      <c r="D722" s="183"/>
      <c r="E722" s="183"/>
      <c r="F722" s="183"/>
      <c r="G722" s="183"/>
      <c r="H722" s="183"/>
      <c r="I722" s="183"/>
      <c r="J722" s="183"/>
      <c r="K722" s="183"/>
      <c r="L722" s="183"/>
      <c r="M722" s="183"/>
      <c r="N722" s="183"/>
      <c r="O722" s="183"/>
      <c r="P722" s="183"/>
      <c r="Q722" s="183"/>
      <c r="R722" s="183"/>
      <c r="S722" s="183"/>
      <c r="T722" s="183"/>
      <c r="U722" s="183"/>
      <c r="V722" s="183"/>
      <c r="W722" s="183"/>
      <c r="X722" s="183"/>
      <c r="Y722" s="183"/>
      <c r="Z722" s="183"/>
      <c r="AA722" s="183"/>
      <c r="AB722" s="183"/>
      <c r="AC722" s="183"/>
    </row>
    <row r="723" spans="1:29" ht="15">
      <c r="A723" s="1040"/>
      <c r="B723" s="183"/>
      <c r="C723" s="183"/>
      <c r="D723" s="183"/>
      <c r="E723" s="183"/>
      <c r="F723" s="183"/>
      <c r="G723" s="183"/>
      <c r="H723" s="183"/>
      <c r="I723" s="183"/>
      <c r="J723" s="183"/>
      <c r="K723" s="183"/>
      <c r="L723" s="183"/>
      <c r="M723" s="183"/>
      <c r="N723" s="183"/>
      <c r="O723" s="183"/>
      <c r="P723" s="183"/>
      <c r="Q723" s="183"/>
      <c r="R723" s="183"/>
      <c r="S723" s="183"/>
      <c r="T723" s="183"/>
      <c r="U723" s="183"/>
      <c r="V723" s="183"/>
      <c r="W723" s="183"/>
      <c r="X723" s="183"/>
      <c r="Y723" s="183"/>
      <c r="Z723" s="183"/>
      <c r="AA723" s="183"/>
      <c r="AB723" s="183"/>
      <c r="AC723" s="183"/>
    </row>
    <row r="724" spans="1:29" ht="15">
      <c r="A724" s="1040"/>
      <c r="B724" s="183"/>
      <c r="C724" s="183"/>
      <c r="D724" s="183"/>
      <c r="E724" s="183"/>
      <c r="F724" s="183"/>
      <c r="G724" s="183"/>
      <c r="H724" s="183"/>
      <c r="I724" s="183"/>
      <c r="J724" s="183"/>
      <c r="K724" s="183"/>
      <c r="L724" s="183"/>
      <c r="M724" s="183"/>
      <c r="N724" s="183"/>
      <c r="O724" s="183"/>
      <c r="P724" s="183"/>
      <c r="Q724" s="183"/>
      <c r="R724" s="183"/>
      <c r="S724" s="183"/>
      <c r="T724" s="183"/>
      <c r="U724" s="183"/>
      <c r="V724" s="183"/>
      <c r="W724" s="183"/>
      <c r="X724" s="183"/>
      <c r="Y724" s="183"/>
      <c r="Z724" s="183"/>
      <c r="AA724" s="183"/>
      <c r="AB724" s="183"/>
      <c r="AC724" s="183"/>
    </row>
    <row r="725" spans="1:29" ht="15">
      <c r="A725" s="1040"/>
      <c r="B725" s="183"/>
      <c r="C725" s="183"/>
      <c r="D725" s="183"/>
      <c r="E725" s="183"/>
      <c r="F725" s="183"/>
      <c r="G725" s="183"/>
      <c r="H725" s="183"/>
      <c r="I725" s="183"/>
      <c r="J725" s="183"/>
      <c r="K725" s="183"/>
      <c r="L725" s="183"/>
      <c r="M725" s="183"/>
      <c r="N725" s="183"/>
      <c r="O725" s="183"/>
      <c r="P725" s="183"/>
      <c r="Q725" s="183"/>
      <c r="R725" s="183"/>
      <c r="S725" s="183"/>
      <c r="T725" s="183"/>
      <c r="U725" s="183"/>
      <c r="V725" s="183"/>
      <c r="W725" s="183"/>
      <c r="X725" s="183"/>
      <c r="Y725" s="183"/>
      <c r="Z725" s="183"/>
      <c r="AA725" s="183"/>
      <c r="AB725" s="183"/>
      <c r="AC725" s="183"/>
    </row>
    <row r="726" spans="1:29" ht="15">
      <c r="A726" s="1040"/>
      <c r="B726" s="183"/>
      <c r="C726" s="183"/>
      <c r="D726" s="183"/>
      <c r="E726" s="183"/>
      <c r="F726" s="183"/>
      <c r="G726" s="183"/>
      <c r="H726" s="183"/>
      <c r="I726" s="183"/>
      <c r="J726" s="183"/>
      <c r="K726" s="183"/>
      <c r="L726" s="183"/>
      <c r="M726" s="183"/>
      <c r="N726" s="183"/>
      <c r="O726" s="183"/>
      <c r="P726" s="183"/>
      <c r="Q726" s="183"/>
      <c r="R726" s="183"/>
      <c r="S726" s="183"/>
      <c r="T726" s="183"/>
      <c r="U726" s="183"/>
      <c r="V726" s="183"/>
      <c r="W726" s="183"/>
      <c r="X726" s="183"/>
      <c r="Y726" s="183"/>
      <c r="Z726" s="183"/>
      <c r="AA726" s="183"/>
      <c r="AB726" s="183"/>
      <c r="AC726" s="183"/>
    </row>
    <row r="727" spans="1:29" ht="15">
      <c r="A727" s="1040"/>
      <c r="B727" s="183"/>
      <c r="C727" s="183"/>
      <c r="D727" s="183"/>
      <c r="E727" s="183"/>
      <c r="F727" s="183"/>
      <c r="G727" s="183"/>
      <c r="H727" s="183"/>
      <c r="I727" s="183"/>
      <c r="J727" s="183"/>
      <c r="K727" s="183"/>
      <c r="L727" s="183"/>
      <c r="M727" s="183"/>
      <c r="N727" s="183"/>
      <c r="O727" s="183"/>
      <c r="P727" s="183"/>
      <c r="Q727" s="183"/>
      <c r="R727" s="183"/>
      <c r="S727" s="183"/>
      <c r="T727" s="183"/>
      <c r="U727" s="183"/>
      <c r="V727" s="183"/>
      <c r="W727" s="183"/>
      <c r="X727" s="183"/>
      <c r="Y727" s="183"/>
      <c r="Z727" s="183"/>
      <c r="AA727" s="183"/>
      <c r="AB727" s="183"/>
      <c r="AC727" s="183"/>
    </row>
    <row r="728" spans="1:29" ht="15">
      <c r="A728" s="1040"/>
      <c r="B728" s="183"/>
      <c r="C728" s="183"/>
      <c r="D728" s="183"/>
      <c r="E728" s="183"/>
      <c r="F728" s="183"/>
      <c r="G728" s="183"/>
      <c r="H728" s="183"/>
      <c r="I728" s="183"/>
      <c r="J728" s="183"/>
      <c r="K728" s="183"/>
      <c r="L728" s="183"/>
      <c r="M728" s="183"/>
      <c r="N728" s="183"/>
      <c r="O728" s="183"/>
      <c r="P728" s="183"/>
      <c r="Q728" s="183"/>
      <c r="R728" s="183"/>
      <c r="S728" s="183"/>
      <c r="T728" s="183"/>
      <c r="U728" s="183"/>
      <c r="V728" s="183"/>
      <c r="W728" s="183"/>
      <c r="X728" s="183"/>
      <c r="Y728" s="183"/>
      <c r="Z728" s="183"/>
      <c r="AA728" s="183"/>
      <c r="AB728" s="183"/>
      <c r="AC728" s="183"/>
    </row>
    <row r="729" spans="1:29" ht="15">
      <c r="A729" s="1040"/>
      <c r="B729" s="183"/>
      <c r="C729" s="183"/>
      <c r="D729" s="183"/>
      <c r="E729" s="183"/>
      <c r="F729" s="183"/>
      <c r="G729" s="183"/>
      <c r="H729" s="183"/>
      <c r="I729" s="183"/>
      <c r="J729" s="183"/>
      <c r="K729" s="183"/>
      <c r="L729" s="183"/>
      <c r="M729" s="183"/>
      <c r="N729" s="183"/>
      <c r="O729" s="183"/>
      <c r="P729" s="183"/>
      <c r="Q729" s="183"/>
      <c r="R729" s="183"/>
      <c r="S729" s="183"/>
      <c r="T729" s="183"/>
      <c r="U729" s="183"/>
      <c r="V729" s="183"/>
      <c r="W729" s="183"/>
      <c r="X729" s="183"/>
      <c r="Y729" s="183"/>
      <c r="Z729" s="183"/>
      <c r="AA729" s="183"/>
      <c r="AB729" s="183"/>
      <c r="AC729" s="183"/>
    </row>
    <row r="730" spans="1:29" ht="15">
      <c r="A730" s="1040"/>
      <c r="B730" s="183"/>
      <c r="C730" s="183"/>
      <c r="D730" s="183"/>
      <c r="E730" s="183"/>
      <c r="F730" s="183"/>
      <c r="G730" s="183"/>
      <c r="H730" s="183"/>
      <c r="I730" s="183"/>
      <c r="J730" s="183"/>
      <c r="K730" s="183"/>
      <c r="L730" s="183"/>
      <c r="M730" s="183"/>
      <c r="N730" s="183"/>
      <c r="O730" s="183"/>
      <c r="P730" s="183"/>
      <c r="Q730" s="183"/>
      <c r="R730" s="183"/>
      <c r="S730" s="183"/>
      <c r="T730" s="183"/>
      <c r="U730" s="183"/>
      <c r="V730" s="183"/>
      <c r="W730" s="183"/>
      <c r="X730" s="183"/>
      <c r="Y730" s="183"/>
      <c r="Z730" s="183"/>
      <c r="AA730" s="183"/>
      <c r="AB730" s="183"/>
      <c r="AC730" s="183"/>
    </row>
    <row r="731" spans="1:29" ht="15">
      <c r="A731" s="1040"/>
      <c r="B731" s="183"/>
      <c r="C731" s="183"/>
      <c r="D731" s="183"/>
      <c r="E731" s="183"/>
      <c r="F731" s="183"/>
      <c r="G731" s="183"/>
      <c r="H731" s="183"/>
      <c r="I731" s="183"/>
      <c r="J731" s="183"/>
      <c r="K731" s="183"/>
      <c r="L731" s="183"/>
      <c r="M731" s="183"/>
      <c r="N731" s="183"/>
      <c r="O731" s="183"/>
      <c r="P731" s="183"/>
      <c r="Q731" s="183"/>
      <c r="R731" s="183"/>
      <c r="S731" s="183"/>
      <c r="T731" s="183"/>
      <c r="U731" s="183"/>
      <c r="V731" s="183"/>
      <c r="W731" s="183"/>
      <c r="X731" s="183"/>
      <c r="Y731" s="183"/>
      <c r="Z731" s="183"/>
      <c r="AA731" s="183"/>
      <c r="AB731" s="183"/>
      <c r="AC731" s="183"/>
    </row>
    <row r="732" spans="1:29" ht="15">
      <c r="A732" s="1040"/>
      <c r="B732" s="183"/>
      <c r="C732" s="183"/>
      <c r="D732" s="183"/>
      <c r="E732" s="183"/>
      <c r="F732" s="183"/>
      <c r="G732" s="183"/>
      <c r="H732" s="183"/>
      <c r="I732" s="183"/>
      <c r="J732" s="183"/>
      <c r="K732" s="183"/>
      <c r="L732" s="183"/>
      <c r="M732" s="183"/>
      <c r="N732" s="183"/>
      <c r="O732" s="183"/>
      <c r="P732" s="183"/>
      <c r="Q732" s="183"/>
      <c r="R732" s="183"/>
      <c r="S732" s="183"/>
      <c r="T732" s="183"/>
      <c r="U732" s="183"/>
      <c r="V732" s="183"/>
      <c r="W732" s="183"/>
      <c r="X732" s="183"/>
      <c r="Y732" s="183"/>
      <c r="Z732" s="183"/>
      <c r="AA732" s="183"/>
      <c r="AB732" s="183"/>
      <c r="AC732" s="183"/>
    </row>
    <row r="733" spans="1:29" ht="15">
      <c r="A733" s="1040"/>
      <c r="B733" s="183"/>
      <c r="C733" s="183"/>
      <c r="D733" s="183"/>
      <c r="E733" s="183"/>
      <c r="F733" s="183"/>
      <c r="G733" s="183"/>
      <c r="H733" s="183"/>
      <c r="I733" s="183"/>
      <c r="J733" s="183"/>
      <c r="K733" s="183"/>
      <c r="L733" s="183"/>
      <c r="M733" s="183"/>
      <c r="N733" s="183"/>
      <c r="O733" s="183"/>
      <c r="P733" s="183"/>
      <c r="Q733" s="183"/>
      <c r="R733" s="183"/>
      <c r="S733" s="183"/>
      <c r="T733" s="183"/>
      <c r="U733" s="183"/>
      <c r="V733" s="183"/>
      <c r="W733" s="183"/>
      <c r="X733" s="183"/>
      <c r="Y733" s="183"/>
      <c r="Z733" s="183"/>
      <c r="AA733" s="183"/>
      <c r="AB733" s="183"/>
      <c r="AC733" s="183"/>
    </row>
    <row r="734" spans="1:29" ht="15">
      <c r="A734" s="1040"/>
      <c r="B734" s="183"/>
      <c r="C734" s="183"/>
      <c r="D734" s="183"/>
      <c r="E734" s="183"/>
      <c r="F734" s="183"/>
      <c r="G734" s="183"/>
      <c r="H734" s="183"/>
      <c r="I734" s="183"/>
      <c r="J734" s="183"/>
      <c r="K734" s="183"/>
      <c r="L734" s="183"/>
      <c r="M734" s="183"/>
      <c r="N734" s="183"/>
      <c r="O734" s="183"/>
      <c r="P734" s="183"/>
      <c r="Q734" s="183"/>
      <c r="R734" s="183"/>
      <c r="S734" s="183"/>
      <c r="T734" s="183"/>
      <c r="U734" s="183"/>
      <c r="V734" s="183"/>
      <c r="W734" s="183"/>
      <c r="X734" s="183"/>
      <c r="Y734" s="183"/>
      <c r="Z734" s="183"/>
      <c r="AA734" s="183"/>
      <c r="AB734" s="183"/>
      <c r="AC734" s="183"/>
    </row>
    <row r="735" spans="1:29" ht="15">
      <c r="A735" s="1040"/>
      <c r="B735" s="183"/>
      <c r="C735" s="183"/>
      <c r="D735" s="183"/>
      <c r="E735" s="183"/>
      <c r="F735" s="183"/>
      <c r="G735" s="183"/>
      <c r="H735" s="183"/>
      <c r="I735" s="183"/>
      <c r="J735" s="183"/>
      <c r="K735" s="183"/>
      <c r="L735" s="183"/>
      <c r="M735" s="183"/>
      <c r="N735" s="183"/>
      <c r="O735" s="183"/>
      <c r="P735" s="183"/>
      <c r="Q735" s="183"/>
      <c r="R735" s="183"/>
      <c r="S735" s="183"/>
      <c r="T735" s="183"/>
      <c r="U735" s="183"/>
      <c r="V735" s="183"/>
      <c r="W735" s="183"/>
      <c r="X735" s="183"/>
      <c r="Y735" s="183"/>
      <c r="Z735" s="183"/>
      <c r="AA735" s="183"/>
      <c r="AB735" s="183"/>
      <c r="AC735" s="183"/>
    </row>
    <row r="736" spans="1:29" ht="15">
      <c r="A736" s="1040"/>
      <c r="B736" s="183"/>
      <c r="C736" s="183"/>
      <c r="D736" s="183"/>
      <c r="E736" s="183"/>
      <c r="F736" s="183"/>
      <c r="G736" s="183"/>
      <c r="H736" s="183"/>
      <c r="I736" s="183"/>
      <c r="J736" s="183"/>
      <c r="K736" s="183"/>
      <c r="L736" s="183"/>
      <c r="M736" s="183"/>
      <c r="N736" s="183"/>
      <c r="O736" s="183"/>
      <c r="P736" s="183"/>
      <c r="Q736" s="183"/>
      <c r="R736" s="183"/>
      <c r="S736" s="183"/>
      <c r="T736" s="183"/>
      <c r="U736" s="183"/>
      <c r="V736" s="183"/>
      <c r="W736" s="183"/>
      <c r="X736" s="183"/>
      <c r="Y736" s="183"/>
      <c r="Z736" s="183"/>
      <c r="AA736" s="183"/>
      <c r="AB736" s="183"/>
      <c r="AC736" s="183"/>
    </row>
    <row r="737" spans="1:29" ht="15">
      <c r="A737" s="1040"/>
      <c r="B737" s="183"/>
      <c r="C737" s="183"/>
      <c r="D737" s="183"/>
      <c r="E737" s="183"/>
      <c r="F737" s="183"/>
      <c r="G737" s="183"/>
      <c r="H737" s="183"/>
      <c r="I737" s="183"/>
      <c r="J737" s="183"/>
      <c r="K737" s="183"/>
      <c r="L737" s="183"/>
      <c r="M737" s="183"/>
      <c r="N737" s="183"/>
      <c r="O737" s="183"/>
      <c r="P737" s="183"/>
      <c r="Q737" s="183"/>
      <c r="R737" s="183"/>
      <c r="S737" s="183"/>
      <c r="T737" s="183"/>
      <c r="U737" s="183"/>
      <c r="V737" s="183"/>
      <c r="W737" s="183"/>
      <c r="X737" s="183"/>
      <c r="Y737" s="183"/>
      <c r="Z737" s="183"/>
      <c r="AA737" s="183"/>
      <c r="AB737" s="183"/>
      <c r="AC737" s="183"/>
    </row>
    <row r="738" spans="1:29" ht="15">
      <c r="A738" s="1040"/>
      <c r="B738" s="183"/>
      <c r="C738" s="183"/>
      <c r="D738" s="183"/>
      <c r="E738" s="183"/>
      <c r="F738" s="183"/>
      <c r="G738" s="183"/>
      <c r="H738" s="183"/>
      <c r="I738" s="183"/>
      <c r="J738" s="183"/>
      <c r="K738" s="183"/>
      <c r="L738" s="183"/>
      <c r="M738" s="183"/>
      <c r="N738" s="183"/>
      <c r="O738" s="183"/>
      <c r="P738" s="183"/>
      <c r="Q738" s="183"/>
      <c r="R738" s="183"/>
      <c r="S738" s="183"/>
      <c r="T738" s="183"/>
      <c r="U738" s="183"/>
      <c r="V738" s="183"/>
      <c r="W738" s="183"/>
      <c r="X738" s="183"/>
      <c r="Y738" s="183"/>
      <c r="Z738" s="183"/>
      <c r="AA738" s="183"/>
      <c r="AB738" s="183"/>
      <c r="AC738" s="183"/>
    </row>
    <row r="739" spans="1:29" ht="15">
      <c r="A739" s="1040"/>
      <c r="B739" s="183"/>
      <c r="C739" s="183"/>
      <c r="D739" s="183"/>
      <c r="E739" s="183"/>
      <c r="F739" s="183"/>
      <c r="G739" s="183"/>
      <c r="H739" s="183"/>
      <c r="I739" s="183"/>
      <c r="J739" s="183"/>
      <c r="K739" s="183"/>
      <c r="L739" s="183"/>
      <c r="M739" s="183"/>
      <c r="N739" s="183"/>
      <c r="O739" s="183"/>
      <c r="P739" s="183"/>
      <c r="Q739" s="183"/>
      <c r="R739" s="183"/>
      <c r="S739" s="183"/>
      <c r="T739" s="183"/>
      <c r="U739" s="183"/>
      <c r="V739" s="183"/>
      <c r="W739" s="183"/>
      <c r="X739" s="183"/>
      <c r="Y739" s="183"/>
      <c r="Z739" s="183"/>
      <c r="AA739" s="183"/>
      <c r="AB739" s="183"/>
      <c r="AC739" s="183"/>
    </row>
    <row r="740" spans="1:29" ht="15">
      <c r="A740" s="1040"/>
      <c r="B740" s="183"/>
      <c r="C740" s="183"/>
      <c r="D740" s="183"/>
      <c r="E740" s="183"/>
      <c r="F740" s="183"/>
      <c r="G740" s="183"/>
      <c r="H740" s="183"/>
      <c r="I740" s="183"/>
      <c r="J740" s="183"/>
      <c r="K740" s="183"/>
      <c r="L740" s="183"/>
      <c r="M740" s="183"/>
      <c r="N740" s="183"/>
      <c r="O740" s="183"/>
      <c r="P740" s="183"/>
      <c r="Q740" s="183"/>
      <c r="R740" s="183"/>
      <c r="S740" s="183"/>
      <c r="T740" s="183"/>
      <c r="U740" s="183"/>
      <c r="V740" s="183"/>
      <c r="W740" s="183"/>
      <c r="X740" s="183"/>
      <c r="Y740" s="183"/>
      <c r="Z740" s="183"/>
      <c r="AA740" s="183"/>
      <c r="AB740" s="183"/>
      <c r="AC740" s="183"/>
    </row>
    <row r="741" spans="1:29" ht="15">
      <c r="A741" s="1040"/>
      <c r="B741" s="183"/>
      <c r="C741" s="183"/>
      <c r="D741" s="183"/>
      <c r="E741" s="183"/>
      <c r="F741" s="183"/>
      <c r="G741" s="183"/>
      <c r="H741" s="183"/>
      <c r="I741" s="183"/>
      <c r="J741" s="183"/>
      <c r="K741" s="183"/>
      <c r="L741" s="183"/>
      <c r="M741" s="183"/>
      <c r="N741" s="183"/>
      <c r="O741" s="183"/>
      <c r="P741" s="183"/>
      <c r="Q741" s="183"/>
      <c r="R741" s="183"/>
      <c r="S741" s="183"/>
      <c r="T741" s="183"/>
      <c r="U741" s="183"/>
      <c r="V741" s="183"/>
      <c r="W741" s="183"/>
      <c r="X741" s="183"/>
      <c r="Y741" s="183"/>
      <c r="Z741" s="183"/>
      <c r="AA741" s="183"/>
      <c r="AB741" s="183"/>
      <c r="AC741" s="183"/>
    </row>
    <row r="742" spans="1:29" ht="15">
      <c r="A742" s="1040"/>
      <c r="B742" s="183"/>
      <c r="C742" s="183"/>
      <c r="D742" s="183"/>
      <c r="E742" s="183"/>
      <c r="F742" s="183"/>
      <c r="G742" s="183"/>
      <c r="H742" s="183"/>
      <c r="I742" s="183"/>
      <c r="J742" s="183"/>
      <c r="K742" s="183"/>
      <c r="L742" s="183"/>
      <c r="M742" s="183"/>
      <c r="N742" s="183"/>
      <c r="O742" s="183"/>
      <c r="P742" s="183"/>
      <c r="Q742" s="183"/>
      <c r="R742" s="183"/>
      <c r="S742" s="183"/>
      <c r="T742" s="183"/>
      <c r="U742" s="183"/>
      <c r="V742" s="183"/>
      <c r="W742" s="183"/>
      <c r="X742" s="183"/>
      <c r="Y742" s="183"/>
      <c r="Z742" s="183"/>
      <c r="AA742" s="183"/>
      <c r="AB742" s="183"/>
      <c r="AC742" s="183"/>
    </row>
    <row r="743" spans="1:29" ht="15">
      <c r="A743" s="1040"/>
      <c r="B743" s="183"/>
      <c r="C743" s="183"/>
      <c r="D743" s="183"/>
      <c r="E743" s="183"/>
      <c r="F743" s="183"/>
      <c r="G743" s="183"/>
      <c r="H743" s="183"/>
      <c r="I743" s="183"/>
      <c r="J743" s="183"/>
      <c r="K743" s="183"/>
      <c r="L743" s="183"/>
      <c r="M743" s="183"/>
      <c r="N743" s="183"/>
      <c r="O743" s="183"/>
      <c r="P743" s="183"/>
      <c r="Q743" s="183"/>
      <c r="R743" s="183"/>
      <c r="S743" s="183"/>
      <c r="T743" s="183"/>
      <c r="U743" s="183"/>
      <c r="V743" s="183"/>
      <c r="W743" s="183"/>
      <c r="X743" s="183"/>
      <c r="Y743" s="183"/>
      <c r="Z743" s="183"/>
      <c r="AA743" s="183"/>
      <c r="AB743" s="183"/>
      <c r="AC743" s="183"/>
    </row>
    <row r="744" spans="1:29" ht="15">
      <c r="A744" s="1040"/>
      <c r="B744" s="183"/>
      <c r="C744" s="183"/>
      <c r="D744" s="183"/>
      <c r="E744" s="183"/>
      <c r="F744" s="183"/>
      <c r="G744" s="183"/>
      <c r="H744" s="183"/>
      <c r="I744" s="183"/>
      <c r="J744" s="183"/>
      <c r="K744" s="183"/>
      <c r="L744" s="183"/>
      <c r="M744" s="183"/>
      <c r="N744" s="183"/>
      <c r="O744" s="183"/>
      <c r="P744" s="183"/>
      <c r="Q744" s="183"/>
      <c r="R744" s="183"/>
      <c r="S744" s="183"/>
      <c r="T744" s="183"/>
      <c r="U744" s="183"/>
      <c r="V744" s="183"/>
      <c r="W744" s="183"/>
      <c r="X744" s="183"/>
      <c r="Y744" s="183"/>
      <c r="Z744" s="183"/>
      <c r="AA744" s="183"/>
      <c r="AB744" s="183"/>
      <c r="AC744" s="183"/>
    </row>
    <row r="745" spans="1:29" ht="15">
      <c r="A745" s="1040"/>
      <c r="B745" s="183"/>
      <c r="C745" s="183"/>
      <c r="D745" s="183"/>
      <c r="E745" s="183"/>
      <c r="F745" s="183"/>
      <c r="G745" s="183"/>
      <c r="H745" s="183"/>
      <c r="I745" s="183"/>
      <c r="J745" s="183"/>
      <c r="K745" s="183"/>
      <c r="L745" s="183"/>
      <c r="M745" s="183"/>
      <c r="N745" s="183"/>
      <c r="O745" s="183"/>
      <c r="P745" s="183"/>
      <c r="Q745" s="183"/>
      <c r="R745" s="183"/>
      <c r="S745" s="183"/>
      <c r="T745" s="183"/>
      <c r="U745" s="183"/>
      <c r="V745" s="183"/>
      <c r="W745" s="183"/>
      <c r="X745" s="183"/>
      <c r="Y745" s="183"/>
      <c r="Z745" s="183"/>
      <c r="AA745" s="183"/>
      <c r="AB745" s="183"/>
      <c r="AC745" s="183"/>
    </row>
    <row r="746" spans="1:29" ht="15">
      <c r="A746" s="1040"/>
      <c r="B746" s="183"/>
      <c r="C746" s="183"/>
      <c r="D746" s="183"/>
      <c r="E746" s="183"/>
      <c r="F746" s="183"/>
      <c r="G746" s="183"/>
      <c r="H746" s="183"/>
      <c r="I746" s="183"/>
      <c r="J746" s="183"/>
      <c r="K746" s="183"/>
      <c r="L746" s="183"/>
      <c r="M746" s="183"/>
      <c r="N746" s="183"/>
      <c r="O746" s="183"/>
      <c r="P746" s="183"/>
      <c r="Q746" s="183"/>
      <c r="R746" s="183"/>
      <c r="S746" s="183"/>
      <c r="T746" s="183"/>
      <c r="U746" s="183"/>
      <c r="V746" s="183"/>
      <c r="W746" s="183"/>
      <c r="X746" s="183"/>
      <c r="Y746" s="183"/>
      <c r="Z746" s="183"/>
      <c r="AA746" s="183"/>
      <c r="AB746" s="183"/>
      <c r="AC746" s="183"/>
    </row>
    <row r="747" spans="1:29" ht="15">
      <c r="A747" s="1040"/>
      <c r="B747" s="183"/>
      <c r="C747" s="183"/>
      <c r="D747" s="183"/>
      <c r="E747" s="183"/>
      <c r="F747" s="183"/>
      <c r="G747" s="183"/>
      <c r="H747" s="183"/>
      <c r="I747" s="183"/>
      <c r="J747" s="183"/>
      <c r="K747" s="183"/>
      <c r="L747" s="183"/>
      <c r="M747" s="183"/>
      <c r="N747" s="183"/>
      <c r="O747" s="183"/>
      <c r="P747" s="183"/>
      <c r="Q747" s="183"/>
      <c r="R747" s="183"/>
      <c r="S747" s="183"/>
      <c r="T747" s="183"/>
      <c r="U747" s="183"/>
      <c r="V747" s="183"/>
      <c r="W747" s="183"/>
      <c r="X747" s="183"/>
      <c r="Y747" s="183"/>
      <c r="Z747" s="183"/>
      <c r="AA747" s="183"/>
      <c r="AB747" s="183"/>
      <c r="AC747" s="183"/>
    </row>
    <row r="748" spans="1:29" ht="15">
      <c r="A748" s="1040"/>
      <c r="B748" s="183"/>
      <c r="C748" s="183"/>
      <c r="D748" s="183"/>
      <c r="E748" s="183"/>
      <c r="F748" s="183"/>
      <c r="G748" s="183"/>
      <c r="H748" s="183"/>
      <c r="I748" s="183"/>
      <c r="J748" s="183"/>
      <c r="K748" s="183"/>
      <c r="L748" s="183"/>
      <c r="M748" s="183"/>
      <c r="N748" s="183"/>
      <c r="O748" s="183"/>
      <c r="P748" s="183"/>
      <c r="Q748" s="183"/>
      <c r="R748" s="183"/>
      <c r="S748" s="183"/>
      <c r="T748" s="183"/>
      <c r="U748" s="183"/>
      <c r="V748" s="183"/>
      <c r="W748" s="183"/>
      <c r="X748" s="183"/>
      <c r="Y748" s="183"/>
      <c r="Z748" s="183"/>
      <c r="AA748" s="183"/>
      <c r="AB748" s="183"/>
      <c r="AC748" s="183"/>
    </row>
    <row r="749" spans="1:29" ht="15">
      <c r="A749" s="1040"/>
      <c r="B749" s="183"/>
      <c r="C749" s="183"/>
      <c r="D749" s="183"/>
      <c r="E749" s="183"/>
      <c r="F749" s="183"/>
      <c r="G749" s="183"/>
      <c r="H749" s="183"/>
      <c r="I749" s="183"/>
      <c r="J749" s="183"/>
      <c r="K749" s="183"/>
      <c r="L749" s="183"/>
      <c r="M749" s="183"/>
      <c r="N749" s="183"/>
      <c r="O749" s="183"/>
      <c r="P749" s="183"/>
      <c r="Q749" s="183"/>
      <c r="R749" s="183"/>
      <c r="S749" s="183"/>
      <c r="T749" s="183"/>
      <c r="U749" s="183"/>
      <c r="V749" s="183"/>
      <c r="W749" s="183"/>
      <c r="X749" s="183"/>
      <c r="Y749" s="183"/>
      <c r="Z749" s="183"/>
      <c r="AA749" s="183"/>
      <c r="AB749" s="183"/>
      <c r="AC749" s="183"/>
    </row>
    <row r="750" spans="1:29" ht="15">
      <c r="A750" s="1040"/>
      <c r="B750" s="183"/>
      <c r="C750" s="183"/>
      <c r="D750" s="183"/>
      <c r="E750" s="183"/>
      <c r="F750" s="183"/>
      <c r="G750" s="183"/>
      <c r="H750" s="183"/>
      <c r="I750" s="183"/>
      <c r="J750" s="183"/>
      <c r="K750" s="183"/>
      <c r="L750" s="183"/>
      <c r="M750" s="183"/>
      <c r="N750" s="183"/>
      <c r="O750" s="183"/>
      <c r="P750" s="183"/>
      <c r="Q750" s="183"/>
      <c r="R750" s="183"/>
      <c r="S750" s="183"/>
      <c r="T750" s="183"/>
      <c r="U750" s="183"/>
      <c r="V750" s="183"/>
      <c r="W750" s="183"/>
      <c r="X750" s="183"/>
      <c r="Y750" s="183"/>
      <c r="Z750" s="183"/>
      <c r="AA750" s="183"/>
      <c r="AB750" s="183"/>
      <c r="AC750" s="183"/>
    </row>
    <row r="751" spans="1:29" ht="15">
      <c r="A751" s="1040"/>
      <c r="B751" s="183"/>
      <c r="C751" s="183"/>
      <c r="D751" s="183"/>
      <c r="E751" s="183"/>
      <c r="F751" s="183"/>
      <c r="G751" s="183"/>
      <c r="H751" s="183"/>
      <c r="I751" s="183"/>
      <c r="J751" s="183"/>
      <c r="K751" s="183"/>
      <c r="L751" s="183"/>
      <c r="M751" s="183"/>
      <c r="N751" s="183"/>
      <c r="O751" s="183"/>
      <c r="P751" s="183"/>
      <c r="Q751" s="183"/>
      <c r="R751" s="183"/>
      <c r="S751" s="183"/>
      <c r="T751" s="183"/>
      <c r="U751" s="183"/>
      <c r="V751" s="183"/>
      <c r="W751" s="183"/>
      <c r="X751" s="183"/>
      <c r="Y751" s="183"/>
      <c r="Z751" s="183"/>
      <c r="AA751" s="183"/>
      <c r="AB751" s="183"/>
      <c r="AC751" s="183"/>
    </row>
    <row r="752" spans="1:29" ht="15">
      <c r="A752" s="1040"/>
      <c r="B752" s="183"/>
      <c r="C752" s="183"/>
      <c r="D752" s="183"/>
      <c r="E752" s="183"/>
      <c r="F752" s="183"/>
      <c r="G752" s="183"/>
      <c r="H752" s="183"/>
      <c r="I752" s="183"/>
      <c r="J752" s="183"/>
      <c r="K752" s="183"/>
      <c r="L752" s="183"/>
      <c r="M752" s="183"/>
      <c r="N752" s="183"/>
      <c r="O752" s="183"/>
      <c r="P752" s="183"/>
      <c r="Q752" s="183"/>
      <c r="R752" s="183"/>
      <c r="S752" s="183"/>
      <c r="T752" s="183"/>
      <c r="U752" s="183"/>
      <c r="V752" s="183"/>
      <c r="W752" s="183"/>
      <c r="X752" s="183"/>
      <c r="Y752" s="183"/>
      <c r="Z752" s="183"/>
      <c r="AA752" s="183"/>
      <c r="AB752" s="183"/>
      <c r="AC752" s="183"/>
    </row>
    <row r="753" spans="1:29" ht="15">
      <c r="A753" s="1040"/>
      <c r="B753" s="183"/>
      <c r="C753" s="183"/>
      <c r="D753" s="183"/>
      <c r="E753" s="183"/>
      <c r="F753" s="183"/>
      <c r="G753" s="183"/>
      <c r="H753" s="183"/>
      <c r="I753" s="183"/>
      <c r="J753" s="183"/>
      <c r="K753" s="183"/>
      <c r="L753" s="183"/>
      <c r="M753" s="183"/>
      <c r="N753" s="183"/>
      <c r="O753" s="183"/>
      <c r="P753" s="183"/>
      <c r="Q753" s="183"/>
      <c r="R753" s="183"/>
      <c r="S753" s="183"/>
      <c r="T753" s="183"/>
      <c r="U753" s="183"/>
      <c r="V753" s="183"/>
      <c r="W753" s="183"/>
      <c r="X753" s="183"/>
      <c r="Y753" s="183"/>
      <c r="Z753" s="183"/>
      <c r="AA753" s="183"/>
      <c r="AB753" s="183"/>
      <c r="AC753" s="183"/>
    </row>
    <row r="754" spans="1:29" ht="15">
      <c r="A754" s="1040"/>
      <c r="B754" s="183"/>
      <c r="C754" s="183"/>
      <c r="D754" s="183"/>
      <c r="E754" s="183"/>
      <c r="F754" s="183"/>
      <c r="G754" s="183"/>
      <c r="H754" s="183"/>
      <c r="I754" s="183"/>
      <c r="J754" s="183"/>
      <c r="K754" s="183"/>
      <c r="L754" s="183"/>
      <c r="M754" s="183"/>
      <c r="N754" s="183"/>
      <c r="O754" s="183"/>
      <c r="P754" s="183"/>
      <c r="Q754" s="183"/>
      <c r="R754" s="183"/>
      <c r="S754" s="183"/>
      <c r="T754" s="183"/>
      <c r="U754" s="183"/>
      <c r="V754" s="183"/>
      <c r="W754" s="183"/>
      <c r="X754" s="183"/>
      <c r="Y754" s="183"/>
      <c r="Z754" s="183"/>
      <c r="AA754" s="183"/>
      <c r="AB754" s="183"/>
      <c r="AC754" s="183"/>
    </row>
    <row r="755" spans="1:29" ht="15">
      <c r="A755" s="1040"/>
      <c r="B755" s="183"/>
      <c r="C755" s="183"/>
      <c r="D755" s="183"/>
      <c r="E755" s="183"/>
      <c r="F755" s="183"/>
      <c r="G755" s="183"/>
      <c r="H755" s="183"/>
      <c r="I755" s="183"/>
      <c r="J755" s="183"/>
      <c r="K755" s="183"/>
      <c r="L755" s="183"/>
      <c r="M755" s="183"/>
      <c r="N755" s="183"/>
      <c r="O755" s="183"/>
      <c r="P755" s="183"/>
      <c r="Q755" s="183"/>
      <c r="R755" s="183"/>
      <c r="S755" s="183"/>
      <c r="T755" s="183"/>
      <c r="U755" s="183"/>
      <c r="V755" s="183"/>
      <c r="W755" s="183"/>
      <c r="X755" s="183"/>
      <c r="Y755" s="183"/>
      <c r="Z755" s="183"/>
      <c r="AA755" s="183"/>
      <c r="AB755" s="183"/>
      <c r="AC755" s="183"/>
    </row>
    <row r="756" spans="1:29" ht="15">
      <c r="A756" s="1040"/>
      <c r="B756" s="183"/>
      <c r="C756" s="183"/>
      <c r="D756" s="183"/>
      <c r="E756" s="183"/>
      <c r="F756" s="183"/>
      <c r="G756" s="183"/>
      <c r="H756" s="183"/>
      <c r="I756" s="183"/>
      <c r="J756" s="183"/>
      <c r="K756" s="183"/>
      <c r="L756" s="183"/>
      <c r="M756" s="183"/>
      <c r="N756" s="183"/>
      <c r="O756" s="183"/>
      <c r="P756" s="183"/>
      <c r="Q756" s="183"/>
      <c r="R756" s="183"/>
      <c r="S756" s="183"/>
      <c r="T756" s="183"/>
      <c r="U756" s="183"/>
      <c r="V756" s="183"/>
      <c r="W756" s="183"/>
      <c r="X756" s="183"/>
      <c r="Y756" s="183"/>
      <c r="Z756" s="183"/>
      <c r="AA756" s="183"/>
      <c r="AB756" s="183"/>
      <c r="AC756" s="183"/>
    </row>
    <row r="757" spans="1:29" ht="15">
      <c r="A757" s="1040"/>
      <c r="B757" s="183"/>
      <c r="C757" s="183"/>
      <c r="D757" s="183"/>
      <c r="E757" s="183"/>
      <c r="F757" s="183"/>
      <c r="G757" s="183"/>
      <c r="H757" s="183"/>
      <c r="I757" s="183"/>
      <c r="J757" s="183"/>
      <c r="K757" s="183"/>
      <c r="L757" s="183"/>
      <c r="M757" s="183"/>
      <c r="N757" s="183"/>
      <c r="O757" s="183"/>
      <c r="P757" s="183"/>
      <c r="Q757" s="183"/>
      <c r="R757" s="183"/>
      <c r="S757" s="183"/>
      <c r="T757" s="183"/>
      <c r="U757" s="183"/>
      <c r="V757" s="183"/>
      <c r="W757" s="183"/>
      <c r="X757" s="183"/>
      <c r="Y757" s="183"/>
      <c r="Z757" s="183"/>
      <c r="AA757" s="183"/>
      <c r="AB757" s="183"/>
      <c r="AC757" s="183"/>
    </row>
    <row r="758" spans="1:29" ht="15">
      <c r="A758" s="1040"/>
      <c r="B758" s="183"/>
      <c r="C758" s="183"/>
      <c r="D758" s="183"/>
      <c r="E758" s="183"/>
      <c r="F758" s="183"/>
      <c r="G758" s="183"/>
      <c r="H758" s="183"/>
      <c r="I758" s="183"/>
      <c r="J758" s="183"/>
      <c r="K758" s="183"/>
      <c r="L758" s="183"/>
      <c r="M758" s="183"/>
      <c r="N758" s="183"/>
      <c r="O758" s="183"/>
      <c r="P758" s="183"/>
      <c r="Q758" s="183"/>
      <c r="R758" s="183"/>
      <c r="S758" s="183"/>
      <c r="T758" s="183"/>
      <c r="U758" s="183"/>
      <c r="V758" s="183"/>
      <c r="W758" s="183"/>
      <c r="X758" s="183"/>
      <c r="Y758" s="183"/>
      <c r="Z758" s="183"/>
      <c r="AA758" s="183"/>
      <c r="AB758" s="183"/>
      <c r="AC758" s="183"/>
    </row>
    <row r="759" spans="1:29" ht="15">
      <c r="A759" s="1040"/>
      <c r="B759" s="183"/>
      <c r="C759" s="183"/>
      <c r="D759" s="183"/>
      <c r="E759" s="183"/>
      <c r="F759" s="183"/>
      <c r="G759" s="183"/>
      <c r="H759" s="183"/>
      <c r="I759" s="183"/>
      <c r="J759" s="183"/>
      <c r="K759" s="183"/>
      <c r="L759" s="183"/>
      <c r="M759" s="183"/>
      <c r="N759" s="183"/>
      <c r="O759" s="183"/>
      <c r="P759" s="183"/>
      <c r="Q759" s="183"/>
      <c r="R759" s="183"/>
      <c r="S759" s="183"/>
      <c r="T759" s="183"/>
      <c r="U759" s="183"/>
      <c r="V759" s="183"/>
      <c r="W759" s="183"/>
      <c r="X759" s="183"/>
      <c r="Y759" s="183"/>
      <c r="Z759" s="183"/>
      <c r="AA759" s="183"/>
      <c r="AB759" s="183"/>
      <c r="AC759" s="183"/>
    </row>
    <row r="760" spans="1:29" ht="15">
      <c r="A760" s="1040"/>
      <c r="B760" s="183"/>
      <c r="C760" s="183"/>
      <c r="D760" s="183"/>
      <c r="E760" s="183"/>
      <c r="F760" s="183"/>
      <c r="G760" s="183"/>
      <c r="H760" s="183"/>
      <c r="I760" s="183"/>
      <c r="J760" s="183"/>
      <c r="K760" s="183"/>
      <c r="L760" s="183"/>
      <c r="M760" s="183"/>
      <c r="N760" s="183"/>
      <c r="O760" s="183"/>
      <c r="P760" s="183"/>
      <c r="Q760" s="183"/>
      <c r="R760" s="183"/>
      <c r="S760" s="183"/>
      <c r="T760" s="183"/>
      <c r="U760" s="183"/>
      <c r="V760" s="183"/>
      <c r="W760" s="183"/>
      <c r="X760" s="183"/>
      <c r="Y760" s="183"/>
      <c r="Z760" s="183"/>
      <c r="AA760" s="183"/>
      <c r="AB760" s="183"/>
      <c r="AC760" s="183"/>
    </row>
    <row r="761" spans="1:29" ht="15">
      <c r="A761" s="1040"/>
      <c r="B761" s="183"/>
      <c r="C761" s="183"/>
      <c r="D761" s="183"/>
      <c r="E761" s="183"/>
      <c r="F761" s="183"/>
      <c r="G761" s="183"/>
      <c r="H761" s="183"/>
      <c r="I761" s="183"/>
      <c r="J761" s="183"/>
      <c r="K761" s="183"/>
      <c r="L761" s="183"/>
      <c r="M761" s="183"/>
      <c r="N761" s="183"/>
      <c r="O761" s="183"/>
      <c r="P761" s="183"/>
      <c r="Q761" s="183"/>
      <c r="R761" s="183"/>
      <c r="S761" s="183"/>
      <c r="T761" s="183"/>
      <c r="U761" s="183"/>
      <c r="V761" s="183"/>
      <c r="W761" s="183"/>
      <c r="X761" s="183"/>
      <c r="Y761" s="183"/>
      <c r="Z761" s="183"/>
      <c r="AA761" s="183"/>
      <c r="AB761" s="183"/>
      <c r="AC761" s="183"/>
    </row>
    <row r="762" spans="1:29" ht="15">
      <c r="A762" s="1040"/>
      <c r="B762" s="183"/>
      <c r="C762" s="183"/>
      <c r="D762" s="183"/>
      <c r="E762" s="183"/>
      <c r="F762" s="183"/>
      <c r="G762" s="183"/>
      <c r="H762" s="183"/>
      <c r="I762" s="183"/>
      <c r="J762" s="183"/>
      <c r="K762" s="183"/>
      <c r="L762" s="183"/>
      <c r="M762" s="183"/>
      <c r="N762" s="183"/>
      <c r="O762" s="183"/>
      <c r="P762" s="183"/>
      <c r="Q762" s="183"/>
      <c r="R762" s="183"/>
      <c r="S762" s="183"/>
      <c r="T762" s="183"/>
      <c r="U762" s="183"/>
      <c r="V762" s="183"/>
      <c r="W762" s="183"/>
      <c r="X762" s="183"/>
      <c r="Y762" s="183"/>
      <c r="Z762" s="183"/>
      <c r="AA762" s="183"/>
      <c r="AB762" s="183"/>
      <c r="AC762" s="183"/>
    </row>
    <row r="763" spans="1:29" ht="15">
      <c r="A763" s="1040"/>
      <c r="B763" s="183"/>
      <c r="C763" s="183"/>
      <c r="D763" s="183"/>
      <c r="E763" s="183"/>
      <c r="F763" s="183"/>
      <c r="G763" s="183"/>
      <c r="H763" s="183"/>
      <c r="I763" s="183"/>
      <c r="J763" s="183"/>
      <c r="K763" s="183"/>
      <c r="L763" s="183"/>
      <c r="M763" s="183"/>
      <c r="N763" s="183"/>
      <c r="O763" s="183"/>
      <c r="P763" s="183"/>
      <c r="Q763" s="183"/>
      <c r="R763" s="183"/>
      <c r="S763" s="183"/>
      <c r="T763" s="183"/>
      <c r="U763" s="183"/>
      <c r="V763" s="183"/>
      <c r="W763" s="183"/>
      <c r="X763" s="183"/>
      <c r="Y763" s="183"/>
      <c r="Z763" s="183"/>
      <c r="AA763" s="183"/>
      <c r="AB763" s="183"/>
      <c r="AC763" s="183"/>
    </row>
    <row r="764" spans="1:29" ht="15">
      <c r="A764" s="1040"/>
      <c r="B764" s="183"/>
      <c r="C764" s="183"/>
      <c r="D764" s="183"/>
      <c r="E764" s="183"/>
      <c r="F764" s="183"/>
      <c r="G764" s="183"/>
      <c r="H764" s="183"/>
      <c r="I764" s="183"/>
      <c r="J764" s="183"/>
      <c r="K764" s="183"/>
      <c r="L764" s="183"/>
      <c r="M764" s="183"/>
      <c r="N764" s="183"/>
      <c r="O764" s="183"/>
      <c r="P764" s="183"/>
      <c r="Q764" s="183"/>
      <c r="R764" s="183"/>
      <c r="S764" s="183"/>
      <c r="T764" s="183"/>
      <c r="U764" s="183"/>
      <c r="V764" s="183"/>
      <c r="W764" s="183"/>
      <c r="X764" s="183"/>
      <c r="Y764" s="183"/>
      <c r="Z764" s="183"/>
      <c r="AA764" s="183"/>
      <c r="AB764" s="183"/>
      <c r="AC764" s="183"/>
    </row>
    <row r="765" spans="1:29" ht="15">
      <c r="A765" s="1040"/>
      <c r="B765" s="183"/>
      <c r="C765" s="183"/>
      <c r="D765" s="183"/>
      <c r="E765" s="183"/>
      <c r="F765" s="183"/>
      <c r="G765" s="183"/>
      <c r="H765" s="183"/>
      <c r="I765" s="183"/>
      <c r="J765" s="183"/>
      <c r="K765" s="183"/>
      <c r="L765" s="183"/>
      <c r="M765" s="183"/>
      <c r="N765" s="183"/>
      <c r="O765" s="183"/>
      <c r="P765" s="183"/>
      <c r="Q765" s="183"/>
      <c r="R765" s="183"/>
      <c r="S765" s="183"/>
      <c r="T765" s="183"/>
      <c r="U765" s="183"/>
      <c r="V765" s="183"/>
      <c r="W765" s="183"/>
      <c r="X765" s="183"/>
      <c r="Y765" s="183"/>
      <c r="Z765" s="183"/>
      <c r="AA765" s="183"/>
      <c r="AB765" s="183"/>
      <c r="AC765" s="183"/>
    </row>
    <row r="766" spans="1:29" ht="15">
      <c r="A766" s="1040"/>
      <c r="B766" s="183"/>
      <c r="C766" s="183"/>
      <c r="D766" s="183"/>
      <c r="E766" s="183"/>
      <c r="F766" s="183"/>
      <c r="G766" s="183"/>
      <c r="H766" s="183"/>
      <c r="I766" s="183"/>
      <c r="J766" s="183"/>
      <c r="K766" s="183"/>
      <c r="L766" s="183"/>
      <c r="M766" s="183"/>
      <c r="N766" s="183"/>
      <c r="O766" s="183"/>
      <c r="P766" s="183"/>
      <c r="Q766" s="183"/>
      <c r="R766" s="183"/>
      <c r="S766" s="183"/>
      <c r="T766" s="183"/>
      <c r="U766" s="183"/>
      <c r="V766" s="183"/>
      <c r="W766" s="183"/>
      <c r="X766" s="183"/>
      <c r="Y766" s="183"/>
      <c r="Z766" s="183"/>
      <c r="AA766" s="183"/>
      <c r="AB766" s="183"/>
      <c r="AC766" s="183"/>
    </row>
    <row r="767" spans="1:29" ht="15">
      <c r="A767" s="1040"/>
      <c r="B767" s="183"/>
      <c r="C767" s="183"/>
      <c r="D767" s="183"/>
      <c r="E767" s="183"/>
      <c r="F767" s="183"/>
      <c r="G767" s="183"/>
      <c r="H767" s="183"/>
      <c r="I767" s="183"/>
      <c r="J767" s="183"/>
      <c r="K767" s="183"/>
      <c r="L767" s="183"/>
      <c r="M767" s="183"/>
      <c r="N767" s="183"/>
      <c r="O767" s="183"/>
      <c r="P767" s="183"/>
      <c r="Q767" s="183"/>
      <c r="R767" s="183"/>
      <c r="S767" s="183"/>
      <c r="T767" s="183"/>
      <c r="U767" s="183"/>
      <c r="V767" s="183"/>
      <c r="W767" s="183"/>
      <c r="X767" s="183"/>
      <c r="Y767" s="183"/>
      <c r="Z767" s="183"/>
      <c r="AA767" s="183"/>
      <c r="AB767" s="183"/>
      <c r="AC767" s="183"/>
    </row>
    <row r="768" spans="1:29" ht="15">
      <c r="A768" s="1040"/>
      <c r="B768" s="183"/>
      <c r="C768" s="183"/>
      <c r="D768" s="183"/>
      <c r="E768" s="183"/>
      <c r="F768" s="183"/>
      <c r="G768" s="183"/>
      <c r="H768" s="183"/>
      <c r="I768" s="183"/>
      <c r="J768" s="183"/>
      <c r="K768" s="183"/>
      <c r="L768" s="183"/>
      <c r="M768" s="183"/>
      <c r="N768" s="183"/>
      <c r="O768" s="183"/>
      <c r="P768" s="183"/>
      <c r="Q768" s="183"/>
      <c r="R768" s="183"/>
      <c r="S768" s="183"/>
      <c r="T768" s="183"/>
      <c r="U768" s="183"/>
      <c r="V768" s="183"/>
      <c r="W768" s="183"/>
      <c r="X768" s="183"/>
      <c r="Y768" s="183"/>
      <c r="Z768" s="183"/>
      <c r="AA768" s="183"/>
      <c r="AB768" s="183"/>
      <c r="AC768" s="183"/>
    </row>
    <row r="769" spans="1:29" ht="15">
      <c r="A769" s="1040"/>
      <c r="B769" s="183"/>
      <c r="C769" s="183"/>
      <c r="D769" s="183"/>
      <c r="E769" s="183"/>
      <c r="F769" s="183"/>
      <c r="G769" s="183"/>
      <c r="H769" s="183"/>
      <c r="I769" s="183"/>
      <c r="J769" s="183"/>
      <c r="K769" s="183"/>
      <c r="L769" s="183"/>
      <c r="M769" s="183"/>
      <c r="N769" s="183"/>
      <c r="O769" s="183"/>
      <c r="P769" s="183"/>
      <c r="Q769" s="183"/>
      <c r="R769" s="183"/>
      <c r="S769" s="183"/>
      <c r="T769" s="183"/>
      <c r="U769" s="183"/>
      <c r="V769" s="183"/>
      <c r="W769" s="183"/>
      <c r="X769" s="183"/>
      <c r="Y769" s="183"/>
      <c r="Z769" s="183"/>
      <c r="AA769" s="183"/>
      <c r="AB769" s="183"/>
      <c r="AC769" s="183"/>
    </row>
    <row r="770" spans="1:29" ht="15">
      <c r="A770" s="1040"/>
      <c r="B770" s="183"/>
      <c r="C770" s="183"/>
      <c r="D770" s="183"/>
      <c r="E770" s="183"/>
      <c r="F770" s="183"/>
      <c r="G770" s="183"/>
      <c r="H770" s="183"/>
      <c r="I770" s="183"/>
      <c r="J770" s="183"/>
      <c r="K770" s="183"/>
      <c r="L770" s="183"/>
      <c r="M770" s="183"/>
      <c r="N770" s="183"/>
      <c r="O770" s="183"/>
      <c r="P770" s="183"/>
      <c r="Q770" s="183"/>
      <c r="R770" s="183"/>
      <c r="S770" s="183"/>
      <c r="T770" s="183"/>
      <c r="U770" s="183"/>
      <c r="V770" s="183"/>
      <c r="W770" s="183"/>
      <c r="X770" s="183"/>
      <c r="Y770" s="183"/>
      <c r="Z770" s="183"/>
      <c r="AA770" s="183"/>
      <c r="AB770" s="183"/>
      <c r="AC770" s="183"/>
    </row>
    <row r="771" spans="1:29" ht="15">
      <c r="A771" s="1040"/>
      <c r="B771" s="183"/>
      <c r="C771" s="183"/>
      <c r="D771" s="183"/>
      <c r="E771" s="183"/>
      <c r="F771" s="183"/>
      <c r="G771" s="183"/>
      <c r="H771" s="183"/>
      <c r="I771" s="183"/>
      <c r="J771" s="183"/>
      <c r="K771" s="183"/>
      <c r="L771" s="183"/>
      <c r="M771" s="183"/>
      <c r="N771" s="183"/>
      <c r="O771" s="183"/>
      <c r="P771" s="183"/>
      <c r="Q771" s="183"/>
      <c r="R771" s="183"/>
      <c r="S771" s="183"/>
      <c r="T771" s="183"/>
      <c r="U771" s="183"/>
      <c r="V771" s="183"/>
      <c r="W771" s="183"/>
      <c r="X771" s="183"/>
      <c r="Y771" s="183"/>
      <c r="Z771" s="183"/>
      <c r="AA771" s="183"/>
      <c r="AB771" s="183"/>
      <c r="AC771" s="183"/>
    </row>
    <row r="772" spans="1:29" ht="15">
      <c r="A772" s="1040"/>
      <c r="B772" s="183"/>
      <c r="C772" s="183"/>
      <c r="D772" s="183"/>
      <c r="E772" s="183"/>
      <c r="F772" s="183"/>
      <c r="G772" s="183"/>
      <c r="H772" s="183"/>
      <c r="I772" s="183"/>
      <c r="J772" s="183"/>
      <c r="K772" s="183"/>
      <c r="L772" s="183"/>
      <c r="M772" s="183"/>
      <c r="N772" s="183"/>
      <c r="O772" s="183"/>
      <c r="P772" s="183"/>
      <c r="Q772" s="183"/>
      <c r="R772" s="183"/>
      <c r="S772" s="183"/>
      <c r="T772" s="183"/>
      <c r="U772" s="183"/>
      <c r="V772" s="183"/>
      <c r="W772" s="183"/>
      <c r="X772" s="183"/>
      <c r="Y772" s="183"/>
      <c r="Z772" s="183"/>
      <c r="AA772" s="183"/>
      <c r="AB772" s="183"/>
      <c r="AC772" s="183"/>
    </row>
    <row r="773" spans="1:29" ht="15">
      <c r="A773" s="1040"/>
      <c r="B773" s="183"/>
      <c r="C773" s="183"/>
      <c r="D773" s="183"/>
      <c r="E773" s="183"/>
      <c r="F773" s="183"/>
      <c r="G773" s="183"/>
      <c r="H773" s="183"/>
      <c r="I773" s="183"/>
      <c r="J773" s="183"/>
      <c r="K773" s="183"/>
      <c r="L773" s="183"/>
      <c r="M773" s="183"/>
      <c r="N773" s="183"/>
      <c r="O773" s="183"/>
      <c r="P773" s="183"/>
      <c r="Q773" s="183"/>
      <c r="R773" s="183"/>
      <c r="S773" s="183"/>
      <c r="T773" s="183"/>
      <c r="U773" s="183"/>
      <c r="V773" s="183"/>
      <c r="W773" s="183"/>
      <c r="X773" s="183"/>
      <c r="Y773" s="183"/>
      <c r="Z773" s="183"/>
      <c r="AA773" s="183"/>
      <c r="AB773" s="183"/>
      <c r="AC773" s="183"/>
    </row>
    <row r="774" spans="1:29" ht="15">
      <c r="A774" s="1040"/>
      <c r="B774" s="183"/>
      <c r="C774" s="183"/>
      <c r="D774" s="183"/>
      <c r="E774" s="183"/>
      <c r="F774" s="183"/>
      <c r="G774" s="183"/>
      <c r="H774" s="183"/>
      <c r="I774" s="183"/>
      <c r="J774" s="183"/>
      <c r="K774" s="183"/>
      <c r="L774" s="183"/>
      <c r="M774" s="183"/>
      <c r="N774" s="183"/>
      <c r="O774" s="183"/>
      <c r="P774" s="183"/>
      <c r="Q774" s="183"/>
      <c r="R774" s="183"/>
      <c r="S774" s="183"/>
      <c r="T774" s="183"/>
      <c r="U774" s="183"/>
      <c r="V774" s="183"/>
      <c r="W774" s="183"/>
      <c r="X774" s="183"/>
      <c r="Y774" s="183"/>
      <c r="Z774" s="183"/>
      <c r="AA774" s="183"/>
      <c r="AB774" s="183"/>
      <c r="AC774" s="183"/>
    </row>
    <row r="775" spans="1:29" ht="15">
      <c r="A775" s="1040"/>
      <c r="B775" s="183"/>
      <c r="C775" s="183"/>
      <c r="D775" s="183"/>
      <c r="E775" s="183"/>
      <c r="F775" s="183"/>
      <c r="G775" s="183"/>
      <c r="H775" s="183"/>
      <c r="I775" s="183"/>
      <c r="J775" s="183"/>
      <c r="K775" s="183"/>
      <c r="L775" s="183"/>
      <c r="M775" s="183"/>
      <c r="N775" s="183"/>
      <c r="O775" s="183"/>
      <c r="P775" s="183"/>
      <c r="Q775" s="183"/>
      <c r="R775" s="183"/>
      <c r="S775" s="183"/>
      <c r="T775" s="183"/>
      <c r="U775" s="183"/>
      <c r="V775" s="183"/>
      <c r="W775" s="183"/>
      <c r="X775" s="183"/>
      <c r="Y775" s="183"/>
      <c r="Z775" s="183"/>
      <c r="AA775" s="183"/>
      <c r="AB775" s="183"/>
      <c r="AC775" s="183"/>
    </row>
    <row r="776" spans="1:29" ht="15">
      <c r="A776" s="1040"/>
      <c r="B776" s="183"/>
      <c r="C776" s="183"/>
      <c r="D776" s="183"/>
      <c r="E776" s="183"/>
      <c r="F776" s="183"/>
      <c r="G776" s="183"/>
      <c r="H776" s="183"/>
      <c r="I776" s="183"/>
      <c r="J776" s="183"/>
      <c r="K776" s="183"/>
      <c r="L776" s="183"/>
      <c r="M776" s="183"/>
      <c r="N776" s="183"/>
      <c r="O776" s="183"/>
      <c r="P776" s="183"/>
      <c r="Q776" s="183"/>
      <c r="R776" s="183"/>
      <c r="S776" s="183"/>
      <c r="T776" s="183"/>
      <c r="U776" s="183"/>
      <c r="V776" s="183"/>
      <c r="W776" s="183"/>
      <c r="X776" s="183"/>
      <c r="Y776" s="183"/>
      <c r="Z776" s="183"/>
      <c r="AA776" s="183"/>
      <c r="AB776" s="183"/>
      <c r="AC776" s="183"/>
    </row>
    <row r="777" spans="1:29" ht="15">
      <c r="A777" s="1040"/>
      <c r="B777" s="183"/>
      <c r="C777" s="183"/>
      <c r="D777" s="183"/>
      <c r="E777" s="183"/>
      <c r="F777" s="183"/>
      <c r="G777" s="183"/>
      <c r="H777" s="183"/>
      <c r="I777" s="183"/>
      <c r="J777" s="183"/>
      <c r="K777" s="183"/>
      <c r="L777" s="183"/>
      <c r="M777" s="183"/>
      <c r="N777" s="183"/>
      <c r="O777" s="183"/>
      <c r="P777" s="183"/>
      <c r="Q777" s="183"/>
      <c r="R777" s="183"/>
      <c r="S777" s="183"/>
      <c r="T777" s="183"/>
      <c r="U777" s="183"/>
      <c r="V777" s="183"/>
      <c r="W777" s="183"/>
      <c r="X777" s="183"/>
      <c r="Y777" s="183"/>
      <c r="Z777" s="183"/>
      <c r="AA777" s="183"/>
      <c r="AB777" s="183"/>
      <c r="AC777" s="183"/>
    </row>
    <row r="778" spans="1:29" ht="15">
      <c r="A778" s="1040"/>
      <c r="B778" s="183"/>
      <c r="C778" s="183"/>
      <c r="D778" s="183"/>
      <c r="E778" s="183"/>
      <c r="F778" s="183"/>
      <c r="G778" s="183"/>
      <c r="H778" s="183"/>
      <c r="I778" s="183"/>
      <c r="J778" s="183"/>
      <c r="K778" s="183"/>
      <c r="L778" s="183"/>
      <c r="M778" s="183"/>
      <c r="N778" s="183"/>
      <c r="O778" s="183"/>
      <c r="P778" s="183"/>
      <c r="Q778" s="183"/>
      <c r="R778" s="183"/>
      <c r="S778" s="183"/>
      <c r="T778" s="183"/>
      <c r="U778" s="183"/>
      <c r="V778" s="183"/>
      <c r="W778" s="183"/>
      <c r="X778" s="183"/>
      <c r="Y778" s="183"/>
      <c r="Z778" s="183"/>
      <c r="AA778" s="183"/>
      <c r="AB778" s="183"/>
      <c r="AC778" s="183"/>
    </row>
    <row r="779" spans="1:29" ht="15">
      <c r="A779" s="1040"/>
      <c r="B779" s="183"/>
      <c r="C779" s="183"/>
      <c r="D779" s="183"/>
      <c r="E779" s="183"/>
      <c r="F779" s="183"/>
      <c r="G779" s="183"/>
      <c r="H779" s="183"/>
      <c r="I779" s="183"/>
      <c r="J779" s="183"/>
      <c r="K779" s="183"/>
      <c r="L779" s="183"/>
      <c r="M779" s="183"/>
      <c r="N779" s="183"/>
      <c r="O779" s="183"/>
      <c r="P779" s="183"/>
      <c r="Q779" s="183"/>
      <c r="R779" s="183"/>
      <c r="S779" s="183"/>
      <c r="T779" s="183"/>
      <c r="U779" s="183"/>
      <c r="V779" s="183"/>
      <c r="W779" s="183"/>
      <c r="X779" s="183"/>
      <c r="Y779" s="183"/>
      <c r="Z779" s="183"/>
      <c r="AA779" s="183"/>
      <c r="AB779" s="183"/>
      <c r="AC779" s="183"/>
    </row>
    <row r="780" spans="1:29" ht="15">
      <c r="A780" s="1040"/>
      <c r="B780" s="183"/>
      <c r="C780" s="183"/>
      <c r="D780" s="183"/>
      <c r="E780" s="183"/>
      <c r="F780" s="183"/>
      <c r="G780" s="183"/>
      <c r="H780" s="183"/>
      <c r="I780" s="183"/>
      <c r="J780" s="183"/>
      <c r="K780" s="183"/>
      <c r="L780" s="183"/>
      <c r="M780" s="183"/>
      <c r="N780" s="183"/>
      <c r="O780" s="183"/>
      <c r="P780" s="183"/>
      <c r="Q780" s="183"/>
      <c r="R780" s="183"/>
      <c r="S780" s="183"/>
      <c r="T780" s="183"/>
      <c r="U780" s="183"/>
      <c r="V780" s="183"/>
      <c r="W780" s="183"/>
      <c r="X780" s="183"/>
      <c r="Y780" s="183"/>
      <c r="Z780" s="183"/>
      <c r="AA780" s="183"/>
      <c r="AB780" s="183"/>
      <c r="AC780" s="183"/>
    </row>
    <row r="781" spans="1:29" ht="15">
      <c r="A781" s="1040"/>
      <c r="B781" s="183"/>
      <c r="C781" s="183"/>
      <c r="D781" s="183"/>
      <c r="E781" s="183"/>
      <c r="F781" s="183"/>
      <c r="G781" s="183"/>
      <c r="H781" s="183"/>
      <c r="I781" s="183"/>
      <c r="J781" s="183"/>
      <c r="K781" s="183"/>
      <c r="L781" s="183"/>
      <c r="M781" s="183"/>
      <c r="N781" s="183"/>
      <c r="O781" s="183"/>
      <c r="P781" s="183"/>
      <c r="Q781" s="183"/>
      <c r="R781" s="183"/>
      <c r="S781" s="183"/>
      <c r="T781" s="183"/>
      <c r="U781" s="183"/>
      <c r="V781" s="183"/>
      <c r="W781" s="183"/>
      <c r="X781" s="183"/>
      <c r="Y781" s="183"/>
      <c r="Z781" s="183"/>
      <c r="AA781" s="183"/>
      <c r="AB781" s="183"/>
      <c r="AC781" s="183"/>
    </row>
    <row r="782" spans="1:29" ht="15">
      <c r="A782" s="1040"/>
      <c r="B782" s="183"/>
      <c r="C782" s="183"/>
      <c r="D782" s="183"/>
      <c r="E782" s="183"/>
      <c r="F782" s="183"/>
      <c r="G782" s="183"/>
      <c r="H782" s="183"/>
      <c r="I782" s="183"/>
      <c r="J782" s="183"/>
      <c r="K782" s="183"/>
      <c r="L782" s="183"/>
      <c r="M782" s="183"/>
      <c r="N782" s="183"/>
      <c r="O782" s="183"/>
      <c r="P782" s="183"/>
      <c r="Q782" s="183"/>
      <c r="R782" s="183"/>
      <c r="S782" s="183"/>
      <c r="T782" s="183"/>
      <c r="U782" s="183"/>
      <c r="V782" s="183"/>
      <c r="W782" s="183"/>
      <c r="X782" s="183"/>
      <c r="Y782" s="183"/>
      <c r="Z782" s="183"/>
      <c r="AA782" s="183"/>
      <c r="AB782" s="183"/>
      <c r="AC782" s="183"/>
    </row>
    <row r="783" spans="1:29" ht="15">
      <c r="A783" s="1040"/>
      <c r="B783" s="183"/>
      <c r="C783" s="183"/>
      <c r="D783" s="183"/>
      <c r="E783" s="183"/>
      <c r="F783" s="183"/>
      <c r="G783" s="183"/>
      <c r="H783" s="183"/>
      <c r="I783" s="183"/>
      <c r="J783" s="183"/>
      <c r="K783" s="183"/>
      <c r="L783" s="183"/>
      <c r="M783" s="183"/>
      <c r="N783" s="183"/>
      <c r="O783" s="183"/>
      <c r="P783" s="183"/>
      <c r="Q783" s="183"/>
      <c r="R783" s="183"/>
      <c r="S783" s="183"/>
      <c r="T783" s="183"/>
      <c r="U783" s="183"/>
      <c r="V783" s="183"/>
      <c r="W783" s="183"/>
      <c r="X783" s="183"/>
      <c r="Y783" s="183"/>
      <c r="Z783" s="183"/>
      <c r="AA783" s="183"/>
      <c r="AB783" s="183"/>
      <c r="AC783" s="183"/>
    </row>
    <row r="784" spans="1:29" ht="15">
      <c r="A784" s="1040"/>
      <c r="B784" s="183"/>
      <c r="C784" s="183"/>
      <c r="D784" s="183"/>
      <c r="E784" s="183"/>
      <c r="F784" s="183"/>
      <c r="G784" s="183"/>
      <c r="H784" s="183"/>
      <c r="I784" s="183"/>
      <c r="J784" s="183"/>
      <c r="K784" s="183"/>
      <c r="L784" s="183"/>
      <c r="M784" s="183"/>
      <c r="N784" s="183"/>
      <c r="O784" s="183"/>
      <c r="P784" s="183"/>
      <c r="Q784" s="183"/>
      <c r="R784" s="183"/>
      <c r="S784" s="183"/>
      <c r="T784" s="183"/>
      <c r="U784" s="183"/>
      <c r="V784" s="183"/>
      <c r="W784" s="183"/>
      <c r="X784" s="183"/>
      <c r="Y784" s="183"/>
      <c r="Z784" s="183"/>
      <c r="AA784" s="183"/>
      <c r="AB784" s="183"/>
      <c r="AC784" s="183"/>
    </row>
    <row r="785" spans="1:29" ht="15">
      <c r="A785" s="1040"/>
      <c r="B785" s="183"/>
      <c r="C785" s="183"/>
      <c r="D785" s="183"/>
      <c r="E785" s="183"/>
      <c r="F785" s="183"/>
      <c r="G785" s="183"/>
      <c r="H785" s="183"/>
      <c r="I785" s="183"/>
      <c r="J785" s="183"/>
      <c r="K785" s="183"/>
      <c r="L785" s="183"/>
      <c r="M785" s="183"/>
      <c r="N785" s="183"/>
      <c r="O785" s="183"/>
      <c r="P785" s="183"/>
      <c r="Q785" s="183"/>
      <c r="R785" s="183"/>
      <c r="S785" s="183"/>
      <c r="T785" s="183"/>
      <c r="U785" s="183"/>
      <c r="V785" s="183"/>
      <c r="W785" s="183"/>
      <c r="X785" s="183"/>
      <c r="Y785" s="183"/>
      <c r="Z785" s="183"/>
      <c r="AA785" s="183"/>
      <c r="AB785" s="183"/>
      <c r="AC785" s="183"/>
    </row>
    <row r="786" spans="1:29" ht="15">
      <c r="A786" s="1040"/>
      <c r="B786" s="183"/>
      <c r="C786" s="183"/>
      <c r="D786" s="183"/>
      <c r="E786" s="183"/>
      <c r="F786" s="183"/>
      <c r="G786" s="183"/>
      <c r="H786" s="183"/>
      <c r="I786" s="183"/>
      <c r="J786" s="183"/>
      <c r="K786" s="183"/>
      <c r="L786" s="183"/>
      <c r="M786" s="183"/>
      <c r="N786" s="183"/>
      <c r="O786" s="183"/>
      <c r="P786" s="183"/>
      <c r="Q786" s="183"/>
      <c r="R786" s="183"/>
      <c r="S786" s="183"/>
      <c r="T786" s="183"/>
      <c r="U786" s="183"/>
      <c r="V786" s="183"/>
      <c r="W786" s="183"/>
      <c r="X786" s="183"/>
      <c r="Y786" s="183"/>
      <c r="Z786" s="183"/>
      <c r="AA786" s="183"/>
      <c r="AB786" s="183"/>
      <c r="AC786" s="183"/>
    </row>
    <row r="787" spans="1:29" ht="15">
      <c r="A787" s="1040"/>
      <c r="B787" s="183"/>
      <c r="C787" s="183"/>
      <c r="D787" s="183"/>
      <c r="E787" s="183"/>
      <c r="F787" s="183"/>
      <c r="G787" s="183"/>
      <c r="H787" s="183"/>
      <c r="I787" s="183"/>
      <c r="J787" s="183"/>
      <c r="K787" s="183"/>
      <c r="L787" s="183"/>
      <c r="M787" s="183"/>
      <c r="N787" s="183"/>
      <c r="O787" s="183"/>
      <c r="P787" s="183"/>
      <c r="Q787" s="183"/>
      <c r="R787" s="183"/>
      <c r="S787" s="183"/>
      <c r="T787" s="183"/>
      <c r="U787" s="183"/>
      <c r="V787" s="183"/>
      <c r="W787" s="183"/>
      <c r="X787" s="183"/>
      <c r="Y787" s="183"/>
      <c r="Z787" s="183"/>
      <c r="AA787" s="183"/>
      <c r="AB787" s="183"/>
      <c r="AC787" s="183"/>
    </row>
    <row r="788" spans="1:29" ht="15">
      <c r="A788" s="1040"/>
      <c r="B788" s="183"/>
      <c r="C788" s="183"/>
      <c r="D788" s="183"/>
      <c r="E788" s="183"/>
      <c r="F788" s="183"/>
      <c r="G788" s="183"/>
      <c r="H788" s="183"/>
      <c r="I788" s="183"/>
      <c r="J788" s="183"/>
      <c r="K788" s="183"/>
      <c r="L788" s="183"/>
      <c r="M788" s="183"/>
      <c r="N788" s="183"/>
      <c r="O788" s="183"/>
      <c r="P788" s="183"/>
      <c r="Q788" s="183"/>
      <c r="R788" s="183"/>
      <c r="S788" s="183"/>
      <c r="T788" s="183"/>
      <c r="U788" s="183"/>
      <c r="V788" s="183"/>
      <c r="W788" s="183"/>
      <c r="X788" s="183"/>
      <c r="Y788" s="183"/>
      <c r="Z788" s="183"/>
      <c r="AA788" s="183"/>
      <c r="AB788" s="183"/>
      <c r="AC788" s="183"/>
    </row>
    <row r="789" spans="1:29" ht="15">
      <c r="A789" s="1040"/>
      <c r="B789" s="183"/>
      <c r="C789" s="183"/>
      <c r="D789" s="183"/>
      <c r="E789" s="183"/>
      <c r="F789" s="183"/>
      <c r="G789" s="183"/>
      <c r="H789" s="183"/>
      <c r="I789" s="183"/>
      <c r="J789" s="183"/>
      <c r="K789" s="183"/>
      <c r="L789" s="183"/>
      <c r="M789" s="183"/>
      <c r="N789" s="183"/>
      <c r="O789" s="183"/>
      <c r="P789" s="183"/>
      <c r="Q789" s="183"/>
      <c r="R789" s="183"/>
      <c r="S789" s="183"/>
      <c r="T789" s="183"/>
      <c r="U789" s="183"/>
      <c r="V789" s="183"/>
      <c r="W789" s="183"/>
      <c r="X789" s="183"/>
      <c r="Y789" s="183"/>
      <c r="Z789" s="183"/>
      <c r="AA789" s="183"/>
      <c r="AB789" s="183"/>
      <c r="AC789" s="183"/>
    </row>
    <row r="790" spans="1:29" ht="15">
      <c r="A790" s="1040"/>
      <c r="B790" s="183"/>
      <c r="C790" s="183"/>
      <c r="D790" s="183"/>
      <c r="E790" s="183"/>
      <c r="F790" s="183"/>
      <c r="G790" s="183"/>
      <c r="H790" s="183"/>
      <c r="I790" s="183"/>
      <c r="J790" s="183"/>
      <c r="K790" s="183"/>
      <c r="L790" s="183"/>
      <c r="M790" s="183"/>
      <c r="N790" s="183"/>
      <c r="O790" s="183"/>
      <c r="P790" s="183"/>
      <c r="Q790" s="183"/>
      <c r="R790" s="183"/>
      <c r="S790" s="183"/>
      <c r="T790" s="183"/>
      <c r="U790" s="183"/>
      <c r="V790" s="183"/>
      <c r="W790" s="183"/>
      <c r="X790" s="183"/>
      <c r="Y790" s="183"/>
      <c r="Z790" s="183"/>
      <c r="AA790" s="183"/>
      <c r="AB790" s="183"/>
      <c r="AC790" s="183"/>
    </row>
    <row r="791" spans="1:29" ht="15">
      <c r="A791" s="1040"/>
      <c r="B791" s="183"/>
      <c r="C791" s="183"/>
      <c r="D791" s="183"/>
      <c r="E791" s="183"/>
      <c r="F791" s="183"/>
      <c r="G791" s="183"/>
      <c r="H791" s="183"/>
      <c r="I791" s="183"/>
      <c r="J791" s="183"/>
      <c r="K791" s="183"/>
      <c r="L791" s="183"/>
      <c r="M791" s="183"/>
      <c r="N791" s="183"/>
      <c r="O791" s="183"/>
      <c r="P791" s="183"/>
      <c r="Q791" s="183"/>
      <c r="R791" s="183"/>
      <c r="S791" s="183"/>
      <c r="T791" s="183"/>
      <c r="U791" s="183"/>
      <c r="V791" s="183"/>
      <c r="W791" s="183"/>
      <c r="X791" s="183"/>
      <c r="Y791" s="183"/>
      <c r="Z791" s="183"/>
      <c r="AA791" s="183"/>
      <c r="AB791" s="183"/>
      <c r="AC791" s="183"/>
    </row>
    <row r="792" spans="1:29" ht="15">
      <c r="A792" s="1040"/>
      <c r="B792" s="183"/>
      <c r="C792" s="183"/>
      <c r="D792" s="183"/>
      <c r="E792" s="183"/>
      <c r="F792" s="183"/>
      <c r="G792" s="183"/>
      <c r="H792" s="183"/>
      <c r="I792" s="183"/>
      <c r="J792" s="183"/>
      <c r="K792" s="183"/>
      <c r="L792" s="183"/>
      <c r="M792" s="183"/>
      <c r="N792" s="183"/>
      <c r="O792" s="183"/>
      <c r="P792" s="183"/>
      <c r="Q792" s="183"/>
      <c r="R792" s="183"/>
      <c r="S792" s="183"/>
      <c r="T792" s="183"/>
      <c r="U792" s="183"/>
      <c r="V792" s="183"/>
      <c r="W792" s="183"/>
      <c r="X792" s="183"/>
      <c r="Y792" s="183"/>
      <c r="Z792" s="183"/>
      <c r="AA792" s="183"/>
      <c r="AB792" s="183"/>
      <c r="AC792" s="183"/>
    </row>
    <row r="793" spans="1:29" ht="15">
      <c r="A793" s="1040"/>
      <c r="B793" s="183"/>
      <c r="C793" s="183"/>
      <c r="D793" s="183"/>
      <c r="E793" s="183"/>
      <c r="F793" s="183"/>
      <c r="G793" s="183"/>
      <c r="H793" s="183"/>
      <c r="I793" s="183"/>
      <c r="J793" s="183"/>
      <c r="K793" s="183"/>
      <c r="L793" s="183"/>
      <c r="M793" s="183"/>
      <c r="N793" s="183"/>
      <c r="O793" s="183"/>
      <c r="P793" s="183"/>
      <c r="Q793" s="183"/>
      <c r="R793" s="183"/>
      <c r="S793" s="183"/>
      <c r="T793" s="183"/>
      <c r="U793" s="183"/>
      <c r="V793" s="183"/>
      <c r="W793" s="183"/>
      <c r="X793" s="183"/>
      <c r="Y793" s="183"/>
      <c r="Z793" s="183"/>
      <c r="AA793" s="183"/>
      <c r="AB793" s="183"/>
      <c r="AC793" s="183"/>
    </row>
    <row r="794" spans="1:29" ht="15">
      <c r="A794" s="1040"/>
      <c r="B794" s="183"/>
      <c r="C794" s="183"/>
      <c r="D794" s="183"/>
      <c r="E794" s="183"/>
      <c r="F794" s="183"/>
      <c r="G794" s="183"/>
      <c r="H794" s="183"/>
      <c r="I794" s="183"/>
      <c r="J794" s="183"/>
      <c r="K794" s="183"/>
      <c r="L794" s="183"/>
      <c r="M794" s="183"/>
      <c r="N794" s="183"/>
      <c r="O794" s="183"/>
      <c r="P794" s="183"/>
      <c r="Q794" s="183"/>
      <c r="R794" s="183"/>
      <c r="S794" s="183"/>
      <c r="T794" s="183"/>
      <c r="U794" s="183"/>
      <c r="V794" s="183"/>
      <c r="W794" s="183"/>
      <c r="X794" s="183"/>
      <c r="Y794" s="183"/>
      <c r="Z794" s="183"/>
      <c r="AA794" s="183"/>
      <c r="AB794" s="183"/>
      <c r="AC794" s="183"/>
    </row>
    <row r="795" spans="1:29" ht="15">
      <c r="A795" s="1040"/>
      <c r="B795" s="183"/>
      <c r="C795" s="183"/>
      <c r="D795" s="183"/>
      <c r="E795" s="183"/>
      <c r="F795" s="183"/>
      <c r="G795" s="183"/>
      <c r="H795" s="183"/>
      <c r="I795" s="183"/>
      <c r="J795" s="183"/>
      <c r="K795" s="183"/>
      <c r="L795" s="183"/>
      <c r="M795" s="183"/>
      <c r="N795" s="183"/>
      <c r="O795" s="183"/>
      <c r="P795" s="183"/>
      <c r="Q795" s="183"/>
      <c r="R795" s="183"/>
      <c r="S795" s="183"/>
      <c r="T795" s="183"/>
      <c r="U795" s="183"/>
      <c r="V795" s="183"/>
      <c r="W795" s="183"/>
      <c r="X795" s="183"/>
      <c r="Y795" s="183"/>
      <c r="Z795" s="183"/>
      <c r="AA795" s="183"/>
      <c r="AB795" s="183"/>
      <c r="AC795" s="183"/>
    </row>
    <row r="796" spans="1:29" ht="15">
      <c r="A796" s="1040"/>
      <c r="B796" s="183"/>
      <c r="C796" s="183"/>
      <c r="D796" s="183"/>
      <c r="E796" s="183"/>
      <c r="F796" s="183"/>
      <c r="G796" s="183"/>
      <c r="H796" s="183"/>
      <c r="I796" s="183"/>
      <c r="J796" s="183"/>
      <c r="K796" s="183"/>
      <c r="L796" s="183"/>
      <c r="M796" s="183"/>
      <c r="N796" s="183"/>
      <c r="O796" s="183"/>
      <c r="P796" s="183"/>
      <c r="Q796" s="183"/>
      <c r="R796" s="183"/>
      <c r="S796" s="183"/>
      <c r="T796" s="183"/>
      <c r="U796" s="183"/>
      <c r="V796" s="183"/>
      <c r="W796" s="183"/>
      <c r="X796" s="183"/>
      <c r="Y796" s="183"/>
      <c r="Z796" s="183"/>
      <c r="AA796" s="183"/>
      <c r="AB796" s="183"/>
      <c r="AC796" s="183"/>
    </row>
    <row r="797" spans="1:29" ht="15">
      <c r="A797" s="1040"/>
      <c r="B797" s="183"/>
      <c r="C797" s="183"/>
      <c r="D797" s="183"/>
      <c r="E797" s="183"/>
      <c r="F797" s="183"/>
      <c r="G797" s="183"/>
      <c r="H797" s="183"/>
      <c r="I797" s="183"/>
      <c r="J797" s="183"/>
      <c r="K797" s="183"/>
      <c r="L797" s="183"/>
      <c r="M797" s="183"/>
      <c r="N797" s="183"/>
      <c r="O797" s="183"/>
      <c r="P797" s="183"/>
      <c r="Q797" s="183"/>
      <c r="R797" s="183"/>
      <c r="S797" s="183"/>
      <c r="T797" s="183"/>
      <c r="U797" s="183"/>
      <c r="V797" s="183"/>
      <c r="W797" s="183"/>
      <c r="X797" s="183"/>
      <c r="Y797" s="183"/>
      <c r="Z797" s="183"/>
      <c r="AA797" s="183"/>
      <c r="AB797" s="183"/>
      <c r="AC797" s="183"/>
    </row>
    <row r="798" spans="1:29" ht="15">
      <c r="A798" s="1040"/>
      <c r="B798" s="183"/>
      <c r="C798" s="183"/>
      <c r="D798" s="183"/>
      <c r="E798" s="183"/>
      <c r="F798" s="183"/>
      <c r="G798" s="183"/>
      <c r="H798" s="183"/>
      <c r="I798" s="183"/>
      <c r="J798" s="183"/>
      <c r="K798" s="183"/>
      <c r="L798" s="183"/>
      <c r="M798" s="183"/>
      <c r="N798" s="183"/>
      <c r="O798" s="183"/>
      <c r="P798" s="183"/>
      <c r="Q798" s="183"/>
      <c r="R798" s="183"/>
      <c r="S798" s="183"/>
      <c r="T798" s="183"/>
      <c r="U798" s="183"/>
      <c r="V798" s="183"/>
      <c r="W798" s="183"/>
      <c r="X798" s="183"/>
      <c r="Y798" s="183"/>
      <c r="Z798" s="183"/>
      <c r="AA798" s="183"/>
      <c r="AB798" s="183"/>
      <c r="AC798" s="183"/>
    </row>
    <row r="799" spans="1:29" ht="15">
      <c r="A799" s="1040"/>
      <c r="B799" s="183"/>
      <c r="C799" s="183"/>
      <c r="D799" s="183"/>
      <c r="E799" s="183"/>
      <c r="F799" s="183"/>
      <c r="G799" s="183"/>
      <c r="H799" s="183"/>
      <c r="I799" s="183"/>
      <c r="J799" s="183"/>
      <c r="K799" s="183"/>
      <c r="L799" s="183"/>
      <c r="M799" s="183"/>
      <c r="N799" s="183"/>
      <c r="O799" s="183"/>
      <c r="P799" s="183"/>
      <c r="Q799" s="183"/>
      <c r="R799" s="183"/>
      <c r="S799" s="183"/>
      <c r="T799" s="183"/>
      <c r="U799" s="183"/>
      <c r="V799" s="183"/>
      <c r="W799" s="183"/>
      <c r="X799" s="183"/>
      <c r="Y799" s="183"/>
      <c r="Z799" s="183"/>
      <c r="AA799" s="183"/>
      <c r="AB799" s="183"/>
      <c r="AC799" s="183"/>
    </row>
    <row r="800" spans="1:29" ht="15">
      <c r="A800" s="1040"/>
      <c r="B800" s="183"/>
      <c r="C800" s="183"/>
      <c r="D800" s="183"/>
      <c r="E800" s="183"/>
      <c r="F800" s="183"/>
      <c r="G800" s="183"/>
      <c r="H800" s="183"/>
      <c r="I800" s="183"/>
      <c r="J800" s="183"/>
      <c r="K800" s="183"/>
      <c r="L800" s="183"/>
      <c r="M800" s="183"/>
      <c r="N800" s="183"/>
      <c r="O800" s="183"/>
      <c r="P800" s="183"/>
      <c r="Q800" s="183"/>
      <c r="R800" s="183"/>
      <c r="S800" s="183"/>
      <c r="T800" s="183"/>
      <c r="U800" s="183"/>
      <c r="V800" s="183"/>
      <c r="W800" s="183"/>
      <c r="X800" s="183"/>
      <c r="Y800" s="183"/>
      <c r="Z800" s="183"/>
      <c r="AA800" s="183"/>
      <c r="AB800" s="183"/>
      <c r="AC800" s="183"/>
    </row>
    <row r="801" spans="1:29" ht="15">
      <c r="A801" s="1040"/>
      <c r="B801" s="183"/>
      <c r="C801" s="183"/>
      <c r="D801" s="183"/>
      <c r="E801" s="183"/>
      <c r="F801" s="183"/>
      <c r="G801" s="183"/>
      <c r="H801" s="183"/>
      <c r="I801" s="183"/>
      <c r="J801" s="183"/>
      <c r="K801" s="183"/>
      <c r="L801" s="183"/>
      <c r="M801" s="183"/>
      <c r="N801" s="183"/>
      <c r="O801" s="183"/>
      <c r="P801" s="183"/>
      <c r="Q801" s="183"/>
      <c r="R801" s="183"/>
      <c r="S801" s="183"/>
      <c r="T801" s="183"/>
      <c r="U801" s="183"/>
      <c r="V801" s="183"/>
      <c r="W801" s="183"/>
      <c r="X801" s="183"/>
      <c r="Y801" s="183"/>
      <c r="Z801" s="183"/>
      <c r="AA801" s="183"/>
      <c r="AB801" s="183"/>
      <c r="AC801" s="183"/>
    </row>
    <row r="802" spans="1:29" ht="15">
      <c r="A802" s="1040"/>
      <c r="B802" s="183"/>
      <c r="C802" s="183"/>
      <c r="D802" s="183"/>
      <c r="E802" s="183"/>
      <c r="F802" s="183"/>
      <c r="G802" s="183"/>
      <c r="H802" s="183"/>
      <c r="I802" s="183"/>
      <c r="J802" s="183"/>
      <c r="K802" s="183"/>
      <c r="L802" s="183"/>
      <c r="M802" s="183"/>
      <c r="N802" s="183"/>
      <c r="O802" s="183"/>
      <c r="P802" s="183"/>
      <c r="Q802" s="183"/>
      <c r="R802" s="183"/>
      <c r="S802" s="183"/>
      <c r="T802" s="183"/>
      <c r="U802" s="183"/>
      <c r="V802" s="183"/>
      <c r="W802" s="183"/>
      <c r="X802" s="183"/>
      <c r="Y802" s="183"/>
      <c r="Z802" s="183"/>
      <c r="AA802" s="183"/>
      <c r="AB802" s="183"/>
      <c r="AC802" s="183"/>
    </row>
    <row r="803" spans="1:29" ht="15">
      <c r="A803" s="1040"/>
      <c r="B803" s="183"/>
      <c r="C803" s="183"/>
      <c r="D803" s="183"/>
      <c r="E803" s="183"/>
      <c r="F803" s="183"/>
      <c r="G803" s="183"/>
      <c r="H803" s="183"/>
      <c r="I803" s="183"/>
      <c r="J803" s="183"/>
      <c r="K803" s="183"/>
      <c r="L803" s="183"/>
      <c r="M803" s="183"/>
      <c r="N803" s="183"/>
      <c r="O803" s="183"/>
      <c r="P803" s="183"/>
      <c r="Q803" s="183"/>
      <c r="R803" s="183"/>
      <c r="S803" s="183"/>
      <c r="T803" s="183"/>
      <c r="U803" s="183"/>
      <c r="V803" s="183"/>
      <c r="W803" s="183"/>
      <c r="X803" s="183"/>
      <c r="Y803" s="183"/>
      <c r="Z803" s="183"/>
      <c r="AA803" s="183"/>
      <c r="AB803" s="183"/>
      <c r="AC803" s="183"/>
    </row>
    <row r="804" spans="1:29" ht="15">
      <c r="A804" s="1040"/>
      <c r="B804" s="183"/>
      <c r="C804" s="183"/>
      <c r="D804" s="183"/>
      <c r="E804" s="183"/>
      <c r="F804" s="183"/>
      <c r="G804" s="183"/>
      <c r="H804" s="183"/>
      <c r="I804" s="183"/>
      <c r="J804" s="183"/>
      <c r="K804" s="183"/>
      <c r="L804" s="183"/>
      <c r="M804" s="183"/>
      <c r="N804" s="183"/>
      <c r="O804" s="183"/>
      <c r="P804" s="183"/>
      <c r="Q804" s="183"/>
      <c r="R804" s="183"/>
      <c r="S804" s="183"/>
      <c r="T804" s="183"/>
      <c r="U804" s="183"/>
      <c r="V804" s="183"/>
      <c r="W804" s="183"/>
      <c r="X804" s="183"/>
      <c r="Y804" s="183"/>
      <c r="Z804" s="183"/>
      <c r="AA804" s="183"/>
      <c r="AB804" s="183"/>
      <c r="AC804" s="183"/>
    </row>
    <row r="805" spans="1:29" ht="15">
      <c r="A805" s="1040"/>
      <c r="B805" s="183"/>
      <c r="C805" s="183"/>
      <c r="D805" s="183"/>
      <c r="E805" s="183"/>
      <c r="F805" s="183"/>
      <c r="G805" s="183"/>
      <c r="H805" s="183"/>
      <c r="I805" s="183"/>
      <c r="J805" s="183"/>
      <c r="K805" s="183"/>
      <c r="L805" s="183"/>
      <c r="M805" s="183"/>
      <c r="N805" s="183"/>
      <c r="O805" s="183"/>
      <c r="P805" s="183"/>
      <c r="Q805" s="183"/>
      <c r="R805" s="183"/>
      <c r="S805" s="183"/>
      <c r="T805" s="183"/>
      <c r="U805" s="183"/>
      <c r="V805" s="183"/>
      <c r="W805" s="183"/>
      <c r="X805" s="183"/>
      <c r="Y805" s="183"/>
      <c r="Z805" s="183"/>
      <c r="AA805" s="183"/>
      <c r="AB805" s="183"/>
      <c r="AC805" s="183"/>
    </row>
    <row r="806" spans="1:29" ht="15">
      <c r="A806" s="1040"/>
      <c r="B806" s="183"/>
      <c r="C806" s="183"/>
      <c r="D806" s="183"/>
      <c r="E806" s="183"/>
      <c r="F806" s="183"/>
      <c r="G806" s="183"/>
      <c r="H806" s="183"/>
      <c r="I806" s="183"/>
      <c r="J806" s="183"/>
      <c r="K806" s="183"/>
      <c r="L806" s="183"/>
      <c r="M806" s="183"/>
      <c r="N806" s="183"/>
      <c r="O806" s="183"/>
      <c r="P806" s="183"/>
      <c r="Q806" s="183"/>
      <c r="R806" s="183"/>
      <c r="S806" s="183"/>
      <c r="T806" s="183"/>
      <c r="U806" s="183"/>
      <c r="V806" s="183"/>
      <c r="W806" s="183"/>
      <c r="X806" s="183"/>
      <c r="Y806" s="183"/>
      <c r="Z806" s="183"/>
      <c r="AA806" s="183"/>
      <c r="AB806" s="183"/>
      <c r="AC806" s="183"/>
    </row>
    <row r="807" spans="1:29" ht="15">
      <c r="A807" s="1040"/>
      <c r="B807" s="183"/>
      <c r="C807" s="183"/>
      <c r="D807" s="183"/>
      <c r="E807" s="183"/>
      <c r="F807" s="183"/>
      <c r="G807" s="183"/>
      <c r="H807" s="183"/>
      <c r="I807" s="183"/>
      <c r="J807" s="183"/>
      <c r="K807" s="183"/>
      <c r="L807" s="183"/>
      <c r="M807" s="183"/>
      <c r="N807" s="183"/>
      <c r="O807" s="183"/>
      <c r="P807" s="183"/>
      <c r="Q807" s="183"/>
      <c r="R807" s="183"/>
      <c r="S807" s="183"/>
      <c r="T807" s="183"/>
      <c r="U807" s="183"/>
      <c r="V807" s="183"/>
      <c r="W807" s="183"/>
      <c r="X807" s="183"/>
      <c r="Y807" s="183"/>
      <c r="Z807" s="183"/>
      <c r="AA807" s="183"/>
      <c r="AB807" s="183"/>
      <c r="AC807" s="183"/>
    </row>
    <row r="808" spans="1:29" ht="15">
      <c r="A808" s="1040"/>
      <c r="B808" s="183"/>
      <c r="C808" s="183"/>
      <c r="D808" s="183"/>
      <c r="E808" s="183"/>
      <c r="F808" s="183"/>
      <c r="G808" s="183"/>
      <c r="H808" s="183"/>
      <c r="I808" s="183"/>
      <c r="J808" s="183"/>
      <c r="K808" s="183"/>
      <c r="L808" s="183"/>
      <c r="M808" s="183"/>
      <c r="N808" s="183"/>
      <c r="O808" s="183"/>
      <c r="P808" s="183"/>
      <c r="Q808" s="183"/>
      <c r="R808" s="183"/>
      <c r="S808" s="183"/>
      <c r="T808" s="183"/>
      <c r="U808" s="183"/>
      <c r="V808" s="183"/>
      <c r="W808" s="183"/>
      <c r="X808" s="183"/>
      <c r="Y808" s="183"/>
      <c r="Z808" s="183"/>
      <c r="AA808" s="183"/>
      <c r="AB808" s="183"/>
      <c r="AC808" s="183"/>
    </row>
    <row r="809" spans="1:29" ht="15">
      <c r="A809" s="1040"/>
      <c r="B809" s="183"/>
      <c r="C809" s="183"/>
      <c r="D809" s="183"/>
      <c r="E809" s="183"/>
      <c r="F809" s="183"/>
      <c r="G809" s="183"/>
      <c r="H809" s="183"/>
      <c r="I809" s="183"/>
      <c r="J809" s="183"/>
      <c r="K809" s="183"/>
      <c r="L809" s="183"/>
      <c r="M809" s="183"/>
      <c r="N809" s="183"/>
      <c r="O809" s="183"/>
      <c r="P809" s="183"/>
      <c r="Q809" s="183"/>
      <c r="R809" s="183"/>
      <c r="S809" s="183"/>
      <c r="T809" s="183"/>
      <c r="U809" s="183"/>
      <c r="V809" s="183"/>
      <c r="W809" s="183"/>
      <c r="X809" s="183"/>
      <c r="Y809" s="183"/>
      <c r="Z809" s="183"/>
      <c r="AA809" s="183"/>
      <c r="AB809" s="183"/>
      <c r="AC809" s="183"/>
    </row>
    <row r="810" spans="1:29" ht="15">
      <c r="A810" s="1040"/>
      <c r="B810" s="183"/>
      <c r="C810" s="183"/>
      <c r="D810" s="183"/>
      <c r="E810" s="183"/>
      <c r="F810" s="183"/>
      <c r="G810" s="183"/>
      <c r="H810" s="183"/>
      <c r="I810" s="183"/>
      <c r="J810" s="183"/>
      <c r="K810" s="183"/>
      <c r="L810" s="183"/>
      <c r="M810" s="183"/>
      <c r="N810" s="183"/>
      <c r="O810" s="183"/>
      <c r="P810" s="183"/>
      <c r="Q810" s="183"/>
      <c r="R810" s="183"/>
      <c r="S810" s="183"/>
      <c r="T810" s="183"/>
      <c r="U810" s="183"/>
      <c r="V810" s="183"/>
      <c r="W810" s="183"/>
      <c r="X810" s="183"/>
      <c r="Y810" s="183"/>
      <c r="Z810" s="183"/>
      <c r="AA810" s="183"/>
      <c r="AB810" s="183"/>
      <c r="AC810" s="183"/>
    </row>
    <row r="811" spans="1:29" ht="15">
      <c r="A811" s="1040"/>
      <c r="B811" s="183"/>
      <c r="C811" s="183"/>
      <c r="D811" s="183"/>
      <c r="E811" s="183"/>
      <c r="F811" s="183"/>
      <c r="G811" s="183"/>
      <c r="H811" s="183"/>
      <c r="I811" s="183"/>
      <c r="J811" s="183"/>
      <c r="K811" s="183"/>
      <c r="L811" s="183"/>
      <c r="M811" s="183"/>
      <c r="N811" s="183"/>
      <c r="O811" s="183"/>
      <c r="P811" s="183"/>
      <c r="Q811" s="183"/>
      <c r="R811" s="183"/>
      <c r="S811" s="183"/>
      <c r="T811" s="183"/>
      <c r="U811" s="183"/>
      <c r="V811" s="183"/>
      <c r="W811" s="183"/>
      <c r="X811" s="183"/>
      <c r="Y811" s="183"/>
      <c r="Z811" s="183"/>
      <c r="AA811" s="183"/>
      <c r="AB811" s="183"/>
      <c r="AC811" s="183"/>
    </row>
    <row r="812" spans="1:29" ht="15">
      <c r="A812" s="1040"/>
      <c r="B812" s="183"/>
      <c r="C812" s="183"/>
      <c r="D812" s="183"/>
      <c r="E812" s="183"/>
      <c r="F812" s="183"/>
      <c r="G812" s="183"/>
      <c r="H812" s="183"/>
      <c r="I812" s="183"/>
      <c r="J812" s="183"/>
      <c r="K812" s="183"/>
      <c r="L812" s="183"/>
      <c r="M812" s="183"/>
      <c r="N812" s="183"/>
      <c r="O812" s="183"/>
      <c r="P812" s="183"/>
      <c r="Q812" s="183"/>
      <c r="R812" s="183"/>
      <c r="S812" s="183"/>
      <c r="T812" s="183"/>
      <c r="U812" s="183"/>
      <c r="V812" s="183"/>
      <c r="W812" s="183"/>
      <c r="X812" s="183"/>
      <c r="Y812" s="183"/>
      <c r="Z812" s="183"/>
      <c r="AA812" s="183"/>
      <c r="AB812" s="183"/>
      <c r="AC812" s="183"/>
    </row>
    <row r="813" spans="1:29" ht="15">
      <c r="A813" s="1040"/>
      <c r="B813" s="183"/>
      <c r="C813" s="183"/>
      <c r="D813" s="183"/>
      <c r="E813" s="183"/>
      <c r="F813" s="183"/>
      <c r="G813" s="183"/>
      <c r="H813" s="183"/>
      <c r="I813" s="183"/>
      <c r="J813" s="183"/>
      <c r="K813" s="183"/>
      <c r="L813" s="183"/>
      <c r="M813" s="183"/>
      <c r="N813" s="183"/>
      <c r="O813" s="183"/>
      <c r="P813" s="183"/>
      <c r="Q813" s="183"/>
      <c r="R813" s="183"/>
      <c r="S813" s="183"/>
      <c r="T813" s="183"/>
      <c r="U813" s="183"/>
      <c r="V813" s="183"/>
      <c r="W813" s="183"/>
      <c r="X813" s="183"/>
      <c r="Y813" s="183"/>
      <c r="Z813" s="183"/>
      <c r="AA813" s="183"/>
      <c r="AB813" s="183"/>
      <c r="AC813" s="183"/>
    </row>
    <row r="814" spans="1:29" ht="15">
      <c r="A814" s="1040"/>
      <c r="B814" s="183"/>
      <c r="C814" s="183"/>
      <c r="D814" s="183"/>
      <c r="E814" s="183"/>
      <c r="F814" s="183"/>
      <c r="G814" s="183"/>
      <c r="H814" s="183"/>
      <c r="I814" s="183"/>
      <c r="J814" s="183"/>
      <c r="K814" s="183"/>
      <c r="L814" s="183"/>
      <c r="M814" s="183"/>
      <c r="N814" s="183"/>
      <c r="O814" s="183"/>
      <c r="P814" s="183"/>
      <c r="Q814" s="183"/>
      <c r="R814" s="183"/>
      <c r="S814" s="183"/>
      <c r="T814" s="183"/>
      <c r="U814" s="183"/>
      <c r="V814" s="183"/>
      <c r="W814" s="183"/>
      <c r="X814" s="183"/>
      <c r="Y814" s="183"/>
      <c r="Z814" s="183"/>
      <c r="AA814" s="183"/>
      <c r="AB814" s="183"/>
      <c r="AC814" s="183"/>
    </row>
    <row r="815" spans="1:29" ht="15">
      <c r="A815" s="1040"/>
      <c r="B815" s="183"/>
      <c r="C815" s="183"/>
      <c r="D815" s="183"/>
      <c r="E815" s="183"/>
      <c r="F815" s="183"/>
      <c r="G815" s="183"/>
      <c r="H815" s="183"/>
      <c r="I815" s="183"/>
      <c r="J815" s="183"/>
      <c r="K815" s="183"/>
      <c r="L815" s="183"/>
      <c r="M815" s="183"/>
      <c r="N815" s="183"/>
      <c r="O815" s="183"/>
      <c r="P815" s="183"/>
      <c r="Q815" s="183"/>
      <c r="R815" s="183"/>
      <c r="S815" s="183"/>
      <c r="T815" s="183"/>
      <c r="U815" s="183"/>
      <c r="V815" s="183"/>
      <c r="W815" s="183"/>
      <c r="X815" s="183"/>
      <c r="Y815" s="183"/>
      <c r="Z815" s="183"/>
      <c r="AA815" s="183"/>
      <c r="AB815" s="183"/>
      <c r="AC815" s="183"/>
    </row>
    <row r="816" spans="1:29" ht="15">
      <c r="A816" s="1040"/>
      <c r="B816" s="183"/>
      <c r="C816" s="183"/>
      <c r="D816" s="183"/>
      <c r="E816" s="183"/>
      <c r="F816" s="183"/>
      <c r="G816" s="183"/>
      <c r="H816" s="183"/>
      <c r="I816" s="183"/>
      <c r="J816" s="183"/>
      <c r="K816" s="183"/>
      <c r="L816" s="183"/>
      <c r="M816" s="183"/>
      <c r="N816" s="183"/>
      <c r="O816" s="183"/>
      <c r="P816" s="183"/>
      <c r="Q816" s="183"/>
      <c r="R816" s="183"/>
      <c r="S816" s="183"/>
      <c r="T816" s="183"/>
      <c r="U816" s="183"/>
      <c r="V816" s="183"/>
      <c r="W816" s="183"/>
      <c r="X816" s="183"/>
      <c r="Y816" s="183"/>
      <c r="Z816" s="183"/>
      <c r="AA816" s="183"/>
      <c r="AB816" s="183"/>
      <c r="AC816" s="183"/>
    </row>
    <row r="817" spans="1:29" ht="15">
      <c r="A817" s="1040"/>
      <c r="B817" s="183"/>
      <c r="C817" s="183"/>
      <c r="D817" s="183"/>
      <c r="E817" s="183"/>
      <c r="F817" s="183"/>
      <c r="G817" s="183"/>
      <c r="H817" s="183"/>
      <c r="I817" s="183"/>
      <c r="J817" s="183"/>
      <c r="K817" s="183"/>
      <c r="L817" s="183"/>
      <c r="M817" s="183"/>
      <c r="N817" s="183"/>
      <c r="O817" s="183"/>
      <c r="P817" s="183"/>
      <c r="Q817" s="183"/>
      <c r="R817" s="183"/>
      <c r="S817" s="183"/>
      <c r="T817" s="183"/>
      <c r="U817" s="183"/>
      <c r="V817" s="183"/>
      <c r="W817" s="183"/>
      <c r="X817" s="183"/>
      <c r="Y817" s="183"/>
      <c r="Z817" s="183"/>
      <c r="AA817" s="183"/>
      <c r="AB817" s="183"/>
      <c r="AC817" s="183"/>
    </row>
    <row r="818" spans="1:29" ht="15">
      <c r="A818" s="1040"/>
      <c r="B818" s="183"/>
      <c r="C818" s="183"/>
      <c r="D818" s="183"/>
      <c r="E818" s="183"/>
      <c r="F818" s="183"/>
      <c r="G818" s="183"/>
      <c r="H818" s="183"/>
      <c r="I818" s="183"/>
      <c r="J818" s="183"/>
      <c r="K818" s="183"/>
      <c r="L818" s="183"/>
      <c r="M818" s="183"/>
      <c r="N818" s="183"/>
      <c r="O818" s="183"/>
      <c r="P818" s="183"/>
      <c r="Q818" s="183"/>
      <c r="R818" s="183"/>
      <c r="S818" s="183"/>
      <c r="T818" s="183"/>
      <c r="U818" s="183"/>
      <c r="V818" s="183"/>
      <c r="W818" s="183"/>
      <c r="X818" s="183"/>
      <c r="Y818" s="183"/>
      <c r="Z818" s="183"/>
      <c r="AA818" s="183"/>
      <c r="AB818" s="183"/>
      <c r="AC818" s="183"/>
    </row>
    <row r="819" spans="1:29" ht="15">
      <c r="A819" s="1040"/>
      <c r="B819" s="183"/>
      <c r="C819" s="183"/>
      <c r="D819" s="183"/>
      <c r="E819" s="183"/>
      <c r="F819" s="183"/>
      <c r="G819" s="183"/>
      <c r="H819" s="183"/>
      <c r="I819" s="183"/>
      <c r="J819" s="183"/>
      <c r="K819" s="183"/>
      <c r="L819" s="183"/>
      <c r="M819" s="183"/>
      <c r="N819" s="183"/>
      <c r="O819" s="183"/>
      <c r="P819" s="183"/>
      <c r="Q819" s="183"/>
      <c r="R819" s="183"/>
      <c r="S819" s="183"/>
      <c r="T819" s="183"/>
      <c r="U819" s="183"/>
      <c r="V819" s="183"/>
      <c r="W819" s="183"/>
      <c r="X819" s="183"/>
      <c r="Y819" s="183"/>
      <c r="Z819" s="183"/>
      <c r="AA819" s="183"/>
      <c r="AB819" s="183"/>
      <c r="AC819" s="183"/>
    </row>
    <row r="820" spans="1:29" ht="15">
      <c r="A820" s="1040"/>
      <c r="B820" s="183"/>
      <c r="C820" s="183"/>
      <c r="D820" s="183"/>
      <c r="E820" s="183"/>
      <c r="F820" s="183"/>
      <c r="G820" s="183"/>
      <c r="H820" s="183"/>
      <c r="I820" s="183"/>
      <c r="J820" s="183"/>
      <c r="K820" s="183"/>
      <c r="L820" s="183"/>
      <c r="M820" s="183"/>
      <c r="N820" s="183"/>
      <c r="O820" s="183"/>
      <c r="P820" s="183"/>
      <c r="Q820" s="183"/>
      <c r="R820" s="183"/>
      <c r="S820" s="183"/>
      <c r="T820" s="183"/>
      <c r="U820" s="183"/>
      <c r="V820" s="183"/>
      <c r="W820" s="183"/>
      <c r="X820" s="183"/>
      <c r="Y820" s="183"/>
      <c r="Z820" s="183"/>
      <c r="AA820" s="183"/>
      <c r="AB820" s="183"/>
      <c r="AC820" s="183"/>
    </row>
    <row r="821" spans="1:29" ht="15">
      <c r="A821" s="1040"/>
      <c r="B821" s="183"/>
      <c r="C821" s="183"/>
      <c r="D821" s="183"/>
      <c r="E821" s="183"/>
      <c r="F821" s="183"/>
      <c r="G821" s="183"/>
      <c r="H821" s="183"/>
      <c r="I821" s="183"/>
      <c r="J821" s="183"/>
      <c r="K821" s="183"/>
      <c r="L821" s="183"/>
      <c r="M821" s="183"/>
      <c r="N821" s="183"/>
      <c r="O821" s="183"/>
      <c r="P821" s="183"/>
      <c r="Q821" s="183"/>
      <c r="R821" s="183"/>
      <c r="S821" s="183"/>
      <c r="T821" s="183"/>
      <c r="U821" s="183"/>
      <c r="V821" s="183"/>
      <c r="W821" s="183"/>
      <c r="X821" s="183"/>
      <c r="Y821" s="183"/>
      <c r="Z821" s="183"/>
      <c r="AA821" s="183"/>
      <c r="AB821" s="183"/>
      <c r="AC821" s="183"/>
    </row>
    <row r="822" spans="1:29" ht="15">
      <c r="A822" s="1040"/>
      <c r="B822" s="183"/>
      <c r="C822" s="183"/>
      <c r="D822" s="183"/>
      <c r="E822" s="183"/>
      <c r="F822" s="183"/>
      <c r="G822" s="183"/>
      <c r="H822" s="183"/>
      <c r="I822" s="183"/>
      <c r="J822" s="183"/>
      <c r="K822" s="183"/>
      <c r="L822" s="183"/>
      <c r="M822" s="183"/>
      <c r="N822" s="183"/>
      <c r="O822" s="183"/>
      <c r="P822" s="183"/>
      <c r="Q822" s="183"/>
      <c r="R822" s="183"/>
      <c r="S822" s="183"/>
      <c r="T822" s="183"/>
      <c r="U822" s="183"/>
      <c r="V822" s="183"/>
      <c r="W822" s="183"/>
      <c r="X822" s="183"/>
      <c r="Y822" s="183"/>
      <c r="Z822" s="183"/>
      <c r="AA822" s="183"/>
      <c r="AB822" s="183"/>
      <c r="AC822" s="183"/>
    </row>
    <row r="823" spans="1:29" ht="15">
      <c r="A823" s="1040"/>
      <c r="B823" s="183"/>
      <c r="C823" s="183"/>
      <c r="D823" s="183"/>
      <c r="E823" s="183"/>
      <c r="F823" s="183"/>
      <c r="G823" s="183"/>
      <c r="H823" s="183"/>
      <c r="I823" s="183"/>
      <c r="J823" s="183"/>
      <c r="K823" s="183"/>
      <c r="L823" s="183"/>
      <c r="M823" s="183"/>
      <c r="N823" s="183"/>
      <c r="O823" s="183"/>
      <c r="P823" s="183"/>
      <c r="Q823" s="183"/>
      <c r="R823" s="183"/>
      <c r="S823" s="183"/>
      <c r="T823" s="183"/>
      <c r="U823" s="183"/>
      <c r="V823" s="183"/>
      <c r="W823" s="183"/>
      <c r="X823" s="183"/>
      <c r="Y823" s="183"/>
      <c r="Z823" s="183"/>
      <c r="AA823" s="183"/>
      <c r="AB823" s="183"/>
      <c r="AC823" s="183"/>
    </row>
    <row r="824" spans="1:29" ht="15">
      <c r="A824" s="1040"/>
      <c r="B824" s="183"/>
      <c r="C824" s="183"/>
      <c r="D824" s="183"/>
      <c r="E824" s="183"/>
      <c r="F824" s="183"/>
      <c r="G824" s="183"/>
      <c r="H824" s="183"/>
      <c r="I824" s="183"/>
      <c r="J824" s="183"/>
      <c r="K824" s="183"/>
      <c r="L824" s="183"/>
      <c r="M824" s="183"/>
      <c r="N824" s="183"/>
      <c r="O824" s="183"/>
      <c r="P824" s="183"/>
      <c r="Q824" s="183"/>
      <c r="R824" s="183"/>
      <c r="S824" s="183"/>
      <c r="T824" s="183"/>
      <c r="U824" s="183"/>
      <c r="V824" s="183"/>
      <c r="W824" s="183"/>
      <c r="X824" s="183"/>
      <c r="Y824" s="183"/>
      <c r="Z824" s="183"/>
      <c r="AA824" s="183"/>
      <c r="AB824" s="183"/>
      <c r="AC824" s="183"/>
    </row>
    <row r="825" spans="1:29" ht="15">
      <c r="A825" s="1040"/>
      <c r="B825" s="183"/>
      <c r="C825" s="183"/>
      <c r="D825" s="183"/>
      <c r="E825" s="183"/>
      <c r="F825" s="183"/>
      <c r="G825" s="183"/>
      <c r="H825" s="183"/>
      <c r="I825" s="183"/>
      <c r="J825" s="183"/>
      <c r="K825" s="183"/>
      <c r="L825" s="183"/>
      <c r="M825" s="183"/>
      <c r="N825" s="183"/>
      <c r="O825" s="183"/>
      <c r="P825" s="183"/>
      <c r="Q825" s="183"/>
      <c r="R825" s="183"/>
      <c r="S825" s="183"/>
      <c r="T825" s="183"/>
      <c r="U825" s="183"/>
      <c r="V825" s="183"/>
      <c r="W825" s="183"/>
      <c r="X825" s="183"/>
      <c r="Y825" s="183"/>
      <c r="Z825" s="183"/>
      <c r="AA825" s="183"/>
      <c r="AB825" s="183"/>
      <c r="AC825" s="183"/>
    </row>
    <row r="826" spans="1:29" ht="15">
      <c r="A826" s="1040"/>
      <c r="B826" s="183"/>
      <c r="C826" s="183"/>
      <c r="D826" s="183"/>
      <c r="E826" s="183"/>
      <c r="F826" s="183"/>
      <c r="G826" s="183"/>
      <c r="H826" s="183"/>
      <c r="I826" s="183"/>
      <c r="J826" s="183"/>
      <c r="K826" s="183"/>
      <c r="L826" s="183"/>
      <c r="M826" s="183"/>
      <c r="N826" s="183"/>
      <c r="O826" s="183"/>
      <c r="P826" s="183"/>
      <c r="Q826" s="183"/>
      <c r="R826" s="183"/>
      <c r="S826" s="183"/>
      <c r="T826" s="183"/>
      <c r="U826" s="183"/>
      <c r="V826" s="183"/>
      <c r="W826" s="183"/>
      <c r="X826" s="183"/>
      <c r="Y826" s="183"/>
      <c r="Z826" s="183"/>
      <c r="AA826" s="183"/>
      <c r="AB826" s="183"/>
      <c r="AC826" s="183"/>
    </row>
    <row r="827" spans="1:29" ht="15">
      <c r="A827" s="1040"/>
      <c r="B827" s="183"/>
      <c r="C827" s="183"/>
      <c r="D827" s="183"/>
      <c r="E827" s="183"/>
      <c r="F827" s="183"/>
      <c r="G827" s="183"/>
      <c r="H827" s="183"/>
      <c r="I827" s="183"/>
      <c r="J827" s="183"/>
      <c r="K827" s="183"/>
      <c r="L827" s="183"/>
      <c r="M827" s="183"/>
      <c r="N827" s="183"/>
      <c r="O827" s="183"/>
      <c r="P827" s="183"/>
      <c r="Q827" s="183"/>
      <c r="R827" s="183"/>
      <c r="S827" s="183"/>
      <c r="T827" s="183"/>
      <c r="U827" s="183"/>
      <c r="V827" s="183"/>
      <c r="W827" s="183"/>
      <c r="X827" s="183"/>
      <c r="Y827" s="183"/>
      <c r="Z827" s="183"/>
      <c r="AA827" s="183"/>
      <c r="AB827" s="183"/>
      <c r="AC827" s="183"/>
    </row>
    <row r="828" spans="1:29" ht="15">
      <c r="A828" s="1040"/>
      <c r="B828" s="183"/>
      <c r="C828" s="183"/>
      <c r="D828" s="183"/>
      <c r="E828" s="183"/>
      <c r="F828" s="183"/>
      <c r="G828" s="183"/>
      <c r="H828" s="183"/>
      <c r="I828" s="183"/>
      <c r="J828" s="183"/>
      <c r="K828" s="183"/>
      <c r="L828" s="183"/>
      <c r="M828" s="183"/>
      <c r="N828" s="183"/>
      <c r="O828" s="183"/>
      <c r="P828" s="183"/>
      <c r="Q828" s="183"/>
      <c r="R828" s="183"/>
      <c r="S828" s="183"/>
      <c r="T828" s="183"/>
      <c r="U828" s="183"/>
      <c r="V828" s="183"/>
      <c r="W828" s="183"/>
      <c r="X828" s="183"/>
      <c r="Y828" s="183"/>
      <c r="Z828" s="183"/>
      <c r="AA828" s="183"/>
      <c r="AB828" s="183"/>
      <c r="AC828" s="183"/>
    </row>
    <row r="829" spans="1:29" ht="15">
      <c r="A829" s="1040"/>
      <c r="B829" s="183"/>
      <c r="C829" s="183"/>
      <c r="D829" s="183"/>
      <c r="E829" s="183"/>
      <c r="F829" s="183"/>
      <c r="G829" s="183"/>
      <c r="H829" s="183"/>
      <c r="I829" s="183"/>
      <c r="J829" s="183"/>
      <c r="K829" s="183"/>
      <c r="L829" s="183"/>
      <c r="M829" s="183"/>
      <c r="N829" s="183"/>
      <c r="O829" s="183"/>
      <c r="P829" s="183"/>
      <c r="Q829" s="183"/>
      <c r="R829" s="183"/>
      <c r="S829" s="183"/>
      <c r="T829" s="183"/>
      <c r="U829" s="183"/>
      <c r="V829" s="183"/>
      <c r="W829" s="183"/>
      <c r="X829" s="183"/>
      <c r="Y829" s="183"/>
      <c r="Z829" s="183"/>
      <c r="AA829" s="183"/>
      <c r="AB829" s="183"/>
      <c r="AC829" s="183"/>
    </row>
    <row r="830" spans="1:29" ht="15">
      <c r="A830" s="1040"/>
      <c r="B830" s="183"/>
      <c r="C830" s="183"/>
      <c r="D830" s="183"/>
      <c r="E830" s="183"/>
      <c r="F830" s="183"/>
      <c r="G830" s="183"/>
      <c r="H830" s="183"/>
      <c r="I830" s="183"/>
      <c r="J830" s="183"/>
      <c r="K830" s="183"/>
      <c r="L830" s="183"/>
      <c r="M830" s="183"/>
      <c r="N830" s="183"/>
      <c r="O830" s="183"/>
      <c r="P830" s="183"/>
      <c r="Q830" s="183"/>
      <c r="R830" s="183"/>
      <c r="S830" s="183"/>
      <c r="T830" s="183"/>
      <c r="U830" s="183"/>
      <c r="V830" s="183"/>
      <c r="W830" s="183"/>
      <c r="X830" s="183"/>
      <c r="Y830" s="183"/>
      <c r="Z830" s="183"/>
      <c r="AA830" s="183"/>
      <c r="AB830" s="183"/>
      <c r="AC830" s="183"/>
    </row>
    <row r="831" spans="1:29" ht="15">
      <c r="A831" s="1040"/>
      <c r="B831" s="183"/>
      <c r="C831" s="183"/>
      <c r="D831" s="183"/>
      <c r="E831" s="183"/>
      <c r="F831" s="183"/>
      <c r="G831" s="183"/>
      <c r="H831" s="183"/>
      <c r="I831" s="183"/>
      <c r="J831" s="183"/>
      <c r="K831" s="183"/>
      <c r="L831" s="183"/>
      <c r="M831" s="183"/>
      <c r="N831" s="183"/>
      <c r="O831" s="183"/>
      <c r="P831" s="183"/>
      <c r="Q831" s="183"/>
      <c r="R831" s="183"/>
      <c r="S831" s="183"/>
      <c r="T831" s="183"/>
      <c r="U831" s="183"/>
      <c r="V831" s="183"/>
      <c r="W831" s="183"/>
      <c r="X831" s="183"/>
      <c r="Y831" s="183"/>
      <c r="Z831" s="183"/>
      <c r="AA831" s="183"/>
      <c r="AB831" s="183"/>
      <c r="AC831" s="183"/>
    </row>
    <row r="832" spans="1:29" ht="15">
      <c r="A832" s="1040"/>
      <c r="B832" s="183"/>
      <c r="C832" s="183"/>
      <c r="D832" s="183"/>
      <c r="E832" s="183"/>
      <c r="F832" s="183"/>
      <c r="G832" s="183"/>
      <c r="H832" s="183"/>
      <c r="I832" s="183"/>
      <c r="J832" s="183"/>
      <c r="K832" s="183"/>
      <c r="L832" s="183"/>
      <c r="M832" s="183"/>
      <c r="N832" s="183"/>
      <c r="O832" s="183"/>
      <c r="P832" s="183"/>
      <c r="Q832" s="183"/>
      <c r="R832" s="183"/>
      <c r="S832" s="183"/>
      <c r="T832" s="183"/>
      <c r="U832" s="183"/>
      <c r="V832" s="183"/>
      <c r="W832" s="183"/>
      <c r="X832" s="183"/>
      <c r="Y832" s="183"/>
      <c r="Z832" s="183"/>
      <c r="AA832" s="183"/>
      <c r="AB832" s="183"/>
      <c r="AC832" s="183"/>
    </row>
    <row r="833" spans="1:29" ht="15">
      <c r="A833" s="1040"/>
      <c r="B833" s="183"/>
      <c r="C833" s="183"/>
      <c r="D833" s="183"/>
      <c r="E833" s="183"/>
      <c r="F833" s="183"/>
      <c r="G833" s="183"/>
      <c r="H833" s="183"/>
      <c r="I833" s="183"/>
      <c r="J833" s="183"/>
      <c r="K833" s="183"/>
      <c r="L833" s="183"/>
      <c r="M833" s="183"/>
      <c r="N833" s="183"/>
      <c r="O833" s="183"/>
      <c r="P833" s="183"/>
      <c r="Q833" s="183"/>
      <c r="R833" s="183"/>
      <c r="S833" s="183"/>
      <c r="T833" s="183"/>
      <c r="U833" s="183"/>
      <c r="V833" s="183"/>
      <c r="W833" s="183"/>
      <c r="X833" s="183"/>
      <c r="Y833" s="183"/>
      <c r="Z833" s="183"/>
      <c r="AA833" s="183"/>
      <c r="AB833" s="183"/>
      <c r="AC833" s="183"/>
    </row>
    <row r="834" spans="1:29" ht="15">
      <c r="A834" s="1040"/>
      <c r="B834" s="183"/>
      <c r="C834" s="183"/>
      <c r="D834" s="183"/>
      <c r="E834" s="183"/>
      <c r="F834" s="183"/>
      <c r="G834" s="183"/>
      <c r="H834" s="183"/>
      <c r="I834" s="183"/>
      <c r="J834" s="183"/>
      <c r="K834" s="183"/>
      <c r="L834" s="183"/>
      <c r="M834" s="183"/>
      <c r="N834" s="183"/>
      <c r="O834" s="183"/>
      <c r="P834" s="183"/>
      <c r="Q834" s="183"/>
      <c r="R834" s="183"/>
      <c r="S834" s="183"/>
      <c r="T834" s="183"/>
      <c r="U834" s="183"/>
      <c r="V834" s="183"/>
      <c r="W834" s="183"/>
      <c r="X834" s="183"/>
      <c r="Y834" s="183"/>
      <c r="Z834" s="183"/>
      <c r="AA834" s="183"/>
      <c r="AB834" s="183"/>
      <c r="AC834" s="183"/>
    </row>
    <row r="835" spans="1:29" ht="15">
      <c r="A835" s="1040"/>
      <c r="B835" s="183"/>
      <c r="C835" s="183"/>
      <c r="D835" s="183"/>
      <c r="E835" s="183"/>
      <c r="F835" s="183"/>
      <c r="G835" s="183"/>
      <c r="H835" s="183"/>
      <c r="I835" s="183"/>
      <c r="J835" s="183"/>
      <c r="K835" s="183"/>
      <c r="L835" s="183"/>
      <c r="M835" s="183"/>
      <c r="N835" s="183"/>
      <c r="O835" s="183"/>
      <c r="P835" s="183"/>
      <c r="Q835" s="183"/>
      <c r="R835" s="183"/>
      <c r="S835" s="183"/>
      <c r="T835" s="183"/>
      <c r="U835" s="183"/>
      <c r="V835" s="183"/>
      <c r="W835" s="183"/>
      <c r="X835" s="183"/>
      <c r="Y835" s="183"/>
      <c r="Z835" s="183"/>
      <c r="AA835" s="183"/>
      <c r="AB835" s="183"/>
      <c r="AC835" s="183"/>
    </row>
    <row r="836" spans="1:29" ht="15">
      <c r="A836" s="1040"/>
      <c r="B836" s="183"/>
      <c r="C836" s="183"/>
      <c r="D836" s="183"/>
      <c r="E836" s="183"/>
      <c r="F836" s="183"/>
      <c r="G836" s="183"/>
      <c r="H836" s="183"/>
      <c r="I836" s="183"/>
      <c r="J836" s="183"/>
      <c r="K836" s="183"/>
      <c r="L836" s="183"/>
      <c r="M836" s="183"/>
      <c r="N836" s="183"/>
      <c r="O836" s="183"/>
      <c r="P836" s="183"/>
      <c r="Q836" s="183"/>
      <c r="R836" s="183"/>
      <c r="S836" s="183"/>
      <c r="T836" s="183"/>
      <c r="U836" s="183"/>
      <c r="V836" s="183"/>
      <c r="W836" s="183"/>
      <c r="X836" s="183"/>
      <c r="Y836" s="183"/>
      <c r="Z836" s="183"/>
      <c r="AA836" s="183"/>
      <c r="AB836" s="183"/>
      <c r="AC836" s="183"/>
    </row>
    <row r="837" spans="1:29" ht="15">
      <c r="A837" s="1040"/>
      <c r="B837" s="183"/>
      <c r="C837" s="183"/>
      <c r="D837" s="183"/>
      <c r="E837" s="183"/>
      <c r="F837" s="183"/>
      <c r="G837" s="183"/>
      <c r="H837" s="183"/>
      <c r="I837" s="183"/>
      <c r="J837" s="183"/>
      <c r="K837" s="183"/>
      <c r="L837" s="183"/>
      <c r="M837" s="183"/>
      <c r="N837" s="183"/>
      <c r="O837" s="183"/>
      <c r="P837" s="183"/>
      <c r="Q837" s="183"/>
      <c r="R837" s="183"/>
      <c r="S837" s="183"/>
      <c r="T837" s="183"/>
      <c r="U837" s="183"/>
      <c r="V837" s="183"/>
      <c r="W837" s="183"/>
      <c r="X837" s="183"/>
      <c r="Y837" s="183"/>
      <c r="Z837" s="183"/>
      <c r="AA837" s="183"/>
      <c r="AB837" s="183"/>
      <c r="AC837" s="183"/>
    </row>
    <row r="838" spans="1:29" ht="15">
      <c r="A838" s="1040"/>
      <c r="B838" s="183"/>
      <c r="C838" s="183"/>
      <c r="D838" s="183"/>
      <c r="E838" s="183"/>
      <c r="F838" s="183"/>
      <c r="G838" s="183"/>
      <c r="H838" s="183"/>
      <c r="I838" s="183"/>
      <c r="J838" s="183"/>
      <c r="K838" s="183"/>
      <c r="L838" s="183"/>
      <c r="M838" s="183"/>
      <c r="N838" s="183"/>
      <c r="O838" s="183"/>
      <c r="P838" s="183"/>
      <c r="Q838" s="183"/>
      <c r="R838" s="183"/>
      <c r="S838" s="183"/>
      <c r="T838" s="183"/>
      <c r="U838" s="183"/>
      <c r="V838" s="183"/>
      <c r="W838" s="183"/>
      <c r="X838" s="183"/>
      <c r="Y838" s="183"/>
      <c r="Z838" s="183"/>
      <c r="AA838" s="183"/>
      <c r="AB838" s="183"/>
      <c r="AC838" s="183"/>
    </row>
    <row r="839" spans="1:29" ht="15">
      <c r="A839" s="1040"/>
      <c r="B839" s="183"/>
      <c r="C839" s="183"/>
      <c r="D839" s="183"/>
      <c r="E839" s="183"/>
      <c r="F839" s="183"/>
      <c r="G839" s="183"/>
      <c r="H839" s="183"/>
      <c r="I839" s="183"/>
      <c r="J839" s="183"/>
      <c r="K839" s="183"/>
      <c r="L839" s="183"/>
      <c r="M839" s="183"/>
      <c r="N839" s="183"/>
      <c r="O839" s="183"/>
      <c r="P839" s="183"/>
      <c r="Q839" s="183"/>
      <c r="R839" s="183"/>
      <c r="S839" s="183"/>
      <c r="T839" s="183"/>
      <c r="U839" s="183"/>
      <c r="V839" s="183"/>
      <c r="W839" s="183"/>
      <c r="X839" s="183"/>
      <c r="Y839" s="183"/>
      <c r="Z839" s="183"/>
      <c r="AA839" s="183"/>
      <c r="AB839" s="183"/>
      <c r="AC839" s="183"/>
    </row>
    <row r="840" spans="1:29" ht="15">
      <c r="A840" s="1040"/>
      <c r="B840" s="183"/>
      <c r="C840" s="183"/>
      <c r="D840" s="183"/>
      <c r="E840" s="183"/>
      <c r="F840" s="183"/>
      <c r="G840" s="183"/>
      <c r="H840" s="183"/>
      <c r="I840" s="183"/>
      <c r="J840" s="183"/>
      <c r="K840" s="183"/>
      <c r="L840" s="183"/>
      <c r="M840" s="183"/>
      <c r="N840" s="183"/>
      <c r="O840" s="183"/>
      <c r="P840" s="183"/>
      <c r="Q840" s="183"/>
      <c r="R840" s="183"/>
      <c r="S840" s="183"/>
      <c r="T840" s="183"/>
      <c r="U840" s="183"/>
      <c r="V840" s="183"/>
      <c r="W840" s="183"/>
      <c r="X840" s="183"/>
      <c r="Y840" s="183"/>
      <c r="Z840" s="183"/>
      <c r="AA840" s="183"/>
      <c r="AB840" s="183"/>
      <c r="AC840" s="183"/>
    </row>
    <row r="841" spans="1:29" ht="15">
      <c r="A841" s="1040"/>
      <c r="B841" s="183"/>
      <c r="C841" s="183"/>
      <c r="D841" s="183"/>
      <c r="E841" s="183"/>
      <c r="F841" s="183"/>
      <c r="G841" s="183"/>
      <c r="H841" s="183"/>
      <c r="I841" s="183"/>
      <c r="J841" s="183"/>
      <c r="K841" s="183"/>
      <c r="L841" s="183"/>
      <c r="M841" s="183"/>
      <c r="N841" s="183"/>
      <c r="O841" s="183"/>
      <c r="P841" s="183"/>
      <c r="Q841" s="183"/>
      <c r="R841" s="183"/>
      <c r="S841" s="183"/>
      <c r="T841" s="183"/>
      <c r="U841" s="183"/>
      <c r="V841" s="183"/>
      <c r="W841" s="183"/>
      <c r="X841" s="183"/>
      <c r="Y841" s="183"/>
      <c r="Z841" s="183"/>
      <c r="AA841" s="183"/>
      <c r="AB841" s="183"/>
      <c r="AC841" s="183"/>
    </row>
    <row r="842" spans="1:29" ht="15">
      <c r="A842" s="1040"/>
      <c r="B842" s="183"/>
      <c r="C842" s="183"/>
      <c r="D842" s="183"/>
      <c r="E842" s="183"/>
      <c r="F842" s="183"/>
      <c r="G842" s="183"/>
      <c r="H842" s="183"/>
      <c r="I842" s="183"/>
      <c r="J842" s="183"/>
      <c r="K842" s="183"/>
      <c r="L842" s="183"/>
      <c r="M842" s="183"/>
      <c r="N842" s="183"/>
      <c r="O842" s="183"/>
      <c r="P842" s="183"/>
      <c r="Q842" s="183"/>
      <c r="R842" s="183"/>
      <c r="S842" s="183"/>
      <c r="T842" s="183"/>
      <c r="U842" s="183"/>
      <c r="V842" s="183"/>
      <c r="W842" s="183"/>
      <c r="X842" s="183"/>
      <c r="Y842" s="183"/>
      <c r="Z842" s="183"/>
      <c r="AA842" s="183"/>
      <c r="AB842" s="183"/>
      <c r="AC842" s="183"/>
    </row>
    <row r="843" spans="1:29" ht="15">
      <c r="A843" s="1040"/>
      <c r="B843" s="183"/>
      <c r="C843" s="183"/>
      <c r="D843" s="183"/>
      <c r="E843" s="183"/>
      <c r="F843" s="183"/>
      <c r="G843" s="183"/>
      <c r="H843" s="183"/>
      <c r="I843" s="183"/>
      <c r="J843" s="183"/>
      <c r="K843" s="183"/>
      <c r="L843" s="183"/>
      <c r="M843" s="183"/>
      <c r="N843" s="183"/>
      <c r="O843" s="183"/>
      <c r="P843" s="183"/>
      <c r="Q843" s="183"/>
      <c r="R843" s="183"/>
      <c r="S843" s="183"/>
      <c r="T843" s="183"/>
      <c r="U843" s="183"/>
      <c r="V843" s="183"/>
      <c r="W843" s="183"/>
      <c r="X843" s="183"/>
      <c r="Y843" s="183"/>
      <c r="Z843" s="183"/>
      <c r="AA843" s="183"/>
      <c r="AB843" s="183"/>
      <c r="AC843" s="183"/>
    </row>
    <row r="844" spans="1:29" ht="15">
      <c r="A844" s="1040"/>
      <c r="B844" s="183"/>
      <c r="C844" s="183"/>
      <c r="D844" s="183"/>
      <c r="E844" s="183"/>
      <c r="F844" s="183"/>
      <c r="G844" s="183"/>
      <c r="H844" s="183"/>
      <c r="I844" s="183"/>
      <c r="J844" s="183"/>
      <c r="K844" s="183"/>
      <c r="L844" s="183"/>
      <c r="M844" s="183"/>
      <c r="N844" s="183"/>
      <c r="O844" s="183"/>
      <c r="P844" s="183"/>
      <c r="Q844" s="183"/>
      <c r="R844" s="183"/>
      <c r="S844" s="183"/>
      <c r="T844" s="183"/>
      <c r="U844" s="183"/>
      <c r="V844" s="183"/>
      <c r="W844" s="183"/>
      <c r="X844" s="183"/>
      <c r="Y844" s="183"/>
      <c r="Z844" s="183"/>
      <c r="AA844" s="183"/>
      <c r="AB844" s="183"/>
      <c r="AC844" s="183"/>
    </row>
    <row r="845" spans="1:29" ht="15">
      <c r="A845" s="1040"/>
      <c r="B845" s="183"/>
      <c r="C845" s="183"/>
      <c r="D845" s="183"/>
      <c r="E845" s="183"/>
      <c r="F845" s="183"/>
      <c r="G845" s="183"/>
      <c r="H845" s="183"/>
      <c r="I845" s="183"/>
      <c r="J845" s="183"/>
      <c r="K845" s="183"/>
      <c r="L845" s="183"/>
      <c r="M845" s="183"/>
      <c r="N845" s="183"/>
      <c r="O845" s="183"/>
      <c r="P845" s="183"/>
      <c r="Q845" s="183"/>
      <c r="R845" s="183"/>
      <c r="S845" s="183"/>
      <c r="T845" s="183"/>
      <c r="U845" s="183"/>
      <c r="V845" s="183"/>
      <c r="W845" s="183"/>
      <c r="X845" s="183"/>
      <c r="Y845" s="183"/>
      <c r="Z845" s="183"/>
      <c r="AA845" s="183"/>
      <c r="AB845" s="183"/>
      <c r="AC845" s="183"/>
    </row>
    <row r="846" spans="1:29" ht="15">
      <c r="A846" s="1040"/>
      <c r="B846" s="183"/>
      <c r="C846" s="183"/>
      <c r="D846" s="183"/>
      <c r="E846" s="183"/>
      <c r="F846" s="183"/>
      <c r="G846" s="183"/>
      <c r="H846" s="183"/>
      <c r="I846" s="183"/>
      <c r="J846" s="183"/>
      <c r="K846" s="183"/>
      <c r="L846" s="183"/>
      <c r="M846" s="183"/>
      <c r="N846" s="183"/>
      <c r="O846" s="183"/>
      <c r="P846" s="183"/>
      <c r="Q846" s="183"/>
      <c r="R846" s="183"/>
      <c r="S846" s="183"/>
      <c r="T846" s="183"/>
      <c r="U846" s="183"/>
      <c r="V846" s="183"/>
      <c r="W846" s="183"/>
      <c r="X846" s="183"/>
      <c r="Y846" s="183"/>
      <c r="Z846" s="183"/>
      <c r="AA846" s="183"/>
      <c r="AB846" s="183"/>
      <c r="AC846" s="183"/>
    </row>
    <row r="847" spans="1:29" ht="15">
      <c r="A847" s="1040"/>
      <c r="B847" s="183"/>
      <c r="C847" s="183"/>
      <c r="D847" s="183"/>
      <c r="E847" s="183"/>
      <c r="F847" s="183"/>
      <c r="G847" s="183"/>
      <c r="H847" s="183"/>
      <c r="I847" s="183"/>
      <c r="J847" s="183"/>
      <c r="K847" s="183"/>
      <c r="L847" s="183"/>
      <c r="M847" s="183"/>
      <c r="N847" s="183"/>
      <c r="O847" s="183"/>
      <c r="P847" s="183"/>
      <c r="Q847" s="183"/>
      <c r="R847" s="183"/>
      <c r="S847" s="183"/>
      <c r="T847" s="183"/>
      <c r="U847" s="183"/>
      <c r="V847" s="183"/>
      <c r="W847" s="183"/>
      <c r="X847" s="183"/>
      <c r="Y847" s="183"/>
      <c r="Z847" s="183"/>
      <c r="AA847" s="183"/>
      <c r="AB847" s="183"/>
      <c r="AC847" s="183"/>
    </row>
    <row r="848" spans="1:29" ht="15">
      <c r="A848" s="1040"/>
      <c r="B848" s="183"/>
      <c r="C848" s="183"/>
      <c r="D848" s="183"/>
      <c r="E848" s="183"/>
      <c r="F848" s="183"/>
      <c r="G848" s="183"/>
      <c r="H848" s="183"/>
      <c r="I848" s="183"/>
      <c r="J848" s="183"/>
      <c r="K848" s="183"/>
      <c r="L848" s="183"/>
      <c r="M848" s="183"/>
      <c r="N848" s="183"/>
      <c r="O848" s="183"/>
      <c r="P848" s="183"/>
      <c r="Q848" s="183"/>
      <c r="R848" s="183"/>
      <c r="S848" s="183"/>
      <c r="T848" s="183"/>
      <c r="U848" s="183"/>
      <c r="V848" s="183"/>
      <c r="W848" s="183"/>
      <c r="X848" s="183"/>
      <c r="Y848" s="183"/>
      <c r="Z848" s="183"/>
      <c r="AA848" s="183"/>
      <c r="AB848" s="183"/>
      <c r="AC848" s="183"/>
    </row>
    <row r="849" spans="1:29" ht="15">
      <c r="A849" s="1040"/>
      <c r="B849" s="183"/>
      <c r="C849" s="183"/>
      <c r="D849" s="183"/>
      <c r="E849" s="183"/>
      <c r="F849" s="183"/>
      <c r="G849" s="183"/>
      <c r="H849" s="183"/>
      <c r="I849" s="183"/>
      <c r="J849" s="183"/>
      <c r="K849" s="183"/>
      <c r="L849" s="183"/>
      <c r="M849" s="183"/>
      <c r="N849" s="183"/>
      <c r="O849" s="183"/>
      <c r="P849" s="183"/>
      <c r="Q849" s="183"/>
      <c r="R849" s="183"/>
      <c r="S849" s="183"/>
      <c r="T849" s="183"/>
      <c r="U849" s="183"/>
      <c r="V849" s="183"/>
      <c r="W849" s="183"/>
      <c r="X849" s="183"/>
      <c r="Y849" s="183"/>
      <c r="Z849" s="183"/>
      <c r="AA849" s="183"/>
      <c r="AB849" s="183"/>
      <c r="AC849" s="183"/>
    </row>
    <row r="850" spans="1:29" ht="15">
      <c r="A850" s="1040"/>
      <c r="B850" s="183"/>
      <c r="C850" s="183"/>
      <c r="D850" s="183"/>
      <c r="E850" s="183"/>
      <c r="F850" s="183"/>
      <c r="G850" s="183"/>
      <c r="H850" s="183"/>
      <c r="I850" s="183"/>
      <c r="J850" s="183"/>
      <c r="K850" s="183"/>
      <c r="L850" s="183"/>
      <c r="M850" s="183"/>
      <c r="N850" s="183"/>
      <c r="O850" s="183"/>
      <c r="P850" s="183"/>
      <c r="Q850" s="183"/>
      <c r="R850" s="183"/>
      <c r="S850" s="183"/>
      <c r="T850" s="183"/>
      <c r="U850" s="183"/>
      <c r="V850" s="183"/>
      <c r="W850" s="183"/>
      <c r="X850" s="183"/>
      <c r="Y850" s="183"/>
      <c r="Z850" s="183"/>
      <c r="AA850" s="183"/>
      <c r="AB850" s="183"/>
      <c r="AC850" s="183"/>
    </row>
    <row r="851" spans="1:29" ht="15">
      <c r="A851" s="1040"/>
      <c r="B851" s="183"/>
      <c r="C851" s="183"/>
      <c r="D851" s="183"/>
      <c r="E851" s="183"/>
      <c r="F851" s="183"/>
      <c r="G851" s="183"/>
      <c r="H851" s="183"/>
      <c r="I851" s="183"/>
      <c r="J851" s="183"/>
      <c r="K851" s="183"/>
      <c r="L851" s="183"/>
      <c r="M851" s="183"/>
      <c r="N851" s="183"/>
      <c r="O851" s="183"/>
      <c r="P851" s="183"/>
      <c r="Q851" s="183"/>
      <c r="R851" s="183"/>
      <c r="S851" s="183"/>
      <c r="T851" s="183"/>
      <c r="U851" s="183"/>
      <c r="V851" s="183"/>
      <c r="W851" s="183"/>
      <c r="X851" s="183"/>
      <c r="Y851" s="183"/>
      <c r="Z851" s="183"/>
      <c r="AA851" s="183"/>
      <c r="AB851" s="183"/>
      <c r="AC851" s="183"/>
    </row>
    <row r="852" spans="1:29" ht="15">
      <c r="A852" s="1040"/>
      <c r="B852" s="183"/>
      <c r="C852" s="183"/>
      <c r="D852" s="183"/>
      <c r="E852" s="183"/>
      <c r="F852" s="183"/>
      <c r="G852" s="183"/>
      <c r="H852" s="183"/>
      <c r="I852" s="183"/>
      <c r="J852" s="183"/>
      <c r="K852" s="183"/>
      <c r="L852" s="183"/>
      <c r="M852" s="183"/>
      <c r="N852" s="183"/>
      <c r="O852" s="183"/>
      <c r="P852" s="183"/>
      <c r="Q852" s="183"/>
      <c r="R852" s="183"/>
      <c r="S852" s="183"/>
      <c r="T852" s="183"/>
      <c r="U852" s="183"/>
      <c r="V852" s="183"/>
      <c r="W852" s="183"/>
      <c r="X852" s="183"/>
      <c r="Y852" s="183"/>
      <c r="Z852" s="183"/>
      <c r="AA852" s="183"/>
      <c r="AB852" s="183"/>
      <c r="AC852" s="183"/>
    </row>
    <row r="853" spans="1:29" ht="15">
      <c r="A853" s="1040"/>
      <c r="B853" s="183"/>
      <c r="C853" s="183"/>
      <c r="D853" s="183"/>
      <c r="E853" s="183"/>
      <c r="F853" s="183"/>
      <c r="G853" s="183"/>
      <c r="H853" s="183"/>
      <c r="I853" s="183"/>
      <c r="J853" s="183"/>
      <c r="K853" s="183"/>
      <c r="L853" s="183"/>
      <c r="M853" s="183"/>
      <c r="N853" s="183"/>
      <c r="O853" s="183"/>
      <c r="P853" s="183"/>
      <c r="Q853" s="183"/>
      <c r="R853" s="183"/>
      <c r="S853" s="183"/>
      <c r="T853" s="183"/>
      <c r="U853" s="183"/>
      <c r="V853" s="183"/>
      <c r="W853" s="183"/>
      <c r="X853" s="183"/>
      <c r="Y853" s="183"/>
      <c r="Z853" s="183"/>
      <c r="AA853" s="183"/>
      <c r="AB853" s="183"/>
      <c r="AC853" s="183"/>
    </row>
    <row r="854" spans="1:29" ht="15">
      <c r="A854" s="1040"/>
      <c r="B854" s="183"/>
      <c r="C854" s="183"/>
      <c r="D854" s="183"/>
      <c r="E854" s="183"/>
      <c r="F854" s="183"/>
      <c r="G854" s="183"/>
      <c r="H854" s="183"/>
      <c r="I854" s="183"/>
      <c r="J854" s="183"/>
      <c r="K854" s="183"/>
      <c r="L854" s="183"/>
      <c r="M854" s="183"/>
      <c r="N854" s="183"/>
      <c r="O854" s="183"/>
      <c r="P854" s="183"/>
      <c r="Q854" s="183"/>
      <c r="R854" s="183"/>
      <c r="S854" s="183"/>
      <c r="T854" s="183"/>
      <c r="U854" s="183"/>
      <c r="V854" s="183"/>
      <c r="W854" s="183"/>
      <c r="X854" s="183"/>
      <c r="Y854" s="183"/>
      <c r="Z854" s="183"/>
      <c r="AA854" s="183"/>
      <c r="AB854" s="183"/>
      <c r="AC854" s="183"/>
    </row>
    <row r="855" spans="1:29" ht="15">
      <c r="A855" s="1040"/>
      <c r="B855" s="183"/>
      <c r="C855" s="183"/>
      <c r="D855" s="183"/>
      <c r="E855" s="183"/>
      <c r="F855" s="183"/>
      <c r="G855" s="183"/>
      <c r="H855" s="183"/>
      <c r="I855" s="183"/>
      <c r="J855" s="183"/>
      <c r="K855" s="183"/>
      <c r="L855" s="183"/>
      <c r="M855" s="183"/>
      <c r="N855" s="183"/>
      <c r="O855" s="183"/>
      <c r="P855" s="183"/>
      <c r="Q855" s="183"/>
      <c r="R855" s="183"/>
      <c r="S855" s="183"/>
      <c r="T855" s="183"/>
      <c r="U855" s="183"/>
      <c r="V855" s="183"/>
      <c r="W855" s="183"/>
      <c r="X855" s="183"/>
      <c r="Y855" s="183"/>
      <c r="Z855" s="183"/>
      <c r="AA855" s="183"/>
      <c r="AB855" s="183"/>
      <c r="AC855" s="183"/>
    </row>
    <row r="856" spans="1:29" ht="15">
      <c r="A856" s="1040"/>
      <c r="B856" s="183"/>
      <c r="C856" s="183"/>
      <c r="D856" s="183"/>
      <c r="E856" s="183"/>
      <c r="F856" s="183"/>
      <c r="G856" s="183"/>
      <c r="H856" s="183"/>
      <c r="I856" s="183"/>
      <c r="J856" s="183"/>
      <c r="K856" s="183"/>
      <c r="L856" s="183"/>
      <c r="M856" s="183"/>
      <c r="N856" s="183"/>
      <c r="O856" s="183"/>
      <c r="P856" s="183"/>
      <c r="Q856" s="183"/>
      <c r="R856" s="183"/>
      <c r="S856" s="183"/>
      <c r="T856" s="183"/>
      <c r="U856" s="183"/>
      <c r="V856" s="183"/>
      <c r="W856" s="183"/>
      <c r="X856" s="183"/>
      <c r="Y856" s="183"/>
      <c r="Z856" s="183"/>
      <c r="AA856" s="183"/>
      <c r="AB856" s="183"/>
      <c r="AC856" s="183"/>
    </row>
    <row r="857" spans="1:29" ht="15">
      <c r="A857" s="1040"/>
      <c r="B857" s="183"/>
      <c r="C857" s="183"/>
      <c r="D857" s="183"/>
      <c r="E857" s="183"/>
      <c r="F857" s="183"/>
      <c r="G857" s="183"/>
      <c r="H857" s="183"/>
      <c r="I857" s="183"/>
      <c r="J857" s="183"/>
      <c r="K857" s="183"/>
      <c r="L857" s="183"/>
      <c r="M857" s="183"/>
      <c r="N857" s="183"/>
      <c r="O857" s="183"/>
      <c r="P857" s="183"/>
      <c r="Q857" s="183"/>
      <c r="R857" s="183"/>
      <c r="S857" s="183"/>
      <c r="T857" s="183"/>
      <c r="U857" s="183"/>
      <c r="V857" s="183"/>
      <c r="W857" s="183"/>
      <c r="X857" s="183"/>
      <c r="Y857" s="183"/>
      <c r="Z857" s="183"/>
      <c r="AA857" s="183"/>
      <c r="AB857" s="183"/>
      <c r="AC857" s="183"/>
    </row>
    <row r="858" spans="1:29" ht="15">
      <c r="A858" s="1040"/>
      <c r="B858" s="183"/>
      <c r="C858" s="183"/>
      <c r="D858" s="183"/>
      <c r="E858" s="183"/>
      <c r="F858" s="183"/>
      <c r="G858" s="183"/>
      <c r="H858" s="183"/>
      <c r="I858" s="183"/>
      <c r="J858" s="183"/>
      <c r="K858" s="183"/>
      <c r="L858" s="183"/>
      <c r="M858" s="183"/>
      <c r="N858" s="183"/>
      <c r="O858" s="183"/>
      <c r="P858" s="183"/>
      <c r="Q858" s="183"/>
      <c r="R858" s="183"/>
      <c r="S858" s="183"/>
      <c r="T858" s="183"/>
      <c r="U858" s="183"/>
      <c r="V858" s="183"/>
      <c r="W858" s="183"/>
      <c r="X858" s="183"/>
      <c r="Y858" s="183"/>
      <c r="Z858" s="183"/>
      <c r="AA858" s="183"/>
      <c r="AB858" s="183"/>
      <c r="AC858" s="183"/>
    </row>
    <row r="859" spans="1:29" ht="15">
      <c r="A859" s="1040"/>
      <c r="B859" s="183"/>
      <c r="C859" s="183"/>
      <c r="D859" s="183"/>
      <c r="E859" s="183"/>
      <c r="F859" s="183"/>
      <c r="G859" s="183"/>
      <c r="H859" s="183"/>
      <c r="I859" s="183"/>
      <c r="J859" s="183"/>
      <c r="K859" s="183"/>
      <c r="L859" s="183"/>
      <c r="M859" s="183"/>
      <c r="N859" s="183"/>
      <c r="O859" s="183"/>
      <c r="P859" s="183"/>
      <c r="Q859" s="183"/>
      <c r="R859" s="183"/>
      <c r="S859" s="183"/>
      <c r="T859" s="183"/>
      <c r="U859" s="183"/>
      <c r="V859" s="183"/>
      <c r="W859" s="183"/>
      <c r="X859" s="183"/>
      <c r="Y859" s="183"/>
      <c r="Z859" s="183"/>
      <c r="AA859" s="183"/>
      <c r="AB859" s="183"/>
      <c r="AC859" s="183"/>
    </row>
    <row r="860" spans="1:29" ht="15">
      <c r="A860" s="1040"/>
      <c r="B860" s="183"/>
      <c r="C860" s="183"/>
      <c r="D860" s="183"/>
      <c r="E860" s="183"/>
      <c r="F860" s="183"/>
      <c r="G860" s="183"/>
      <c r="H860" s="183"/>
      <c r="I860" s="183"/>
      <c r="J860" s="183"/>
      <c r="K860" s="183"/>
      <c r="L860" s="183"/>
      <c r="M860" s="183"/>
      <c r="N860" s="183"/>
      <c r="O860" s="183"/>
      <c r="P860" s="183"/>
      <c r="Q860" s="183"/>
      <c r="R860" s="183"/>
      <c r="S860" s="183"/>
      <c r="T860" s="183"/>
      <c r="U860" s="183"/>
      <c r="V860" s="183"/>
      <c r="W860" s="183"/>
      <c r="X860" s="183"/>
      <c r="Y860" s="183"/>
      <c r="Z860" s="183"/>
      <c r="AA860" s="183"/>
      <c r="AB860" s="183"/>
      <c r="AC860" s="183"/>
    </row>
    <row r="861" spans="1:29" ht="15">
      <c r="A861" s="1040"/>
      <c r="B861" s="183"/>
      <c r="C861" s="183"/>
      <c r="D861" s="183"/>
      <c r="E861" s="183"/>
      <c r="F861" s="183"/>
      <c r="G861" s="183"/>
      <c r="H861" s="183"/>
      <c r="I861" s="183"/>
      <c r="J861" s="183"/>
      <c r="K861" s="183"/>
      <c r="L861" s="183"/>
      <c r="M861" s="183"/>
      <c r="N861" s="183"/>
      <c r="O861" s="183"/>
      <c r="P861" s="183"/>
      <c r="Q861" s="183"/>
      <c r="R861" s="183"/>
      <c r="S861" s="183"/>
      <c r="T861" s="183"/>
      <c r="U861" s="183"/>
      <c r="V861" s="183"/>
      <c r="W861" s="183"/>
      <c r="X861" s="183"/>
      <c r="Y861" s="183"/>
      <c r="Z861" s="183"/>
      <c r="AA861" s="183"/>
      <c r="AB861" s="183"/>
      <c r="AC861" s="183"/>
    </row>
    <row r="862" spans="1:29" ht="15">
      <c r="A862" s="1040"/>
      <c r="B862" s="183"/>
      <c r="C862" s="183"/>
      <c r="D862" s="183"/>
      <c r="E862" s="183"/>
      <c r="F862" s="183"/>
      <c r="G862" s="183"/>
      <c r="H862" s="183"/>
      <c r="I862" s="183"/>
      <c r="J862" s="183"/>
      <c r="K862" s="183"/>
      <c r="L862" s="183"/>
      <c r="M862" s="183"/>
      <c r="N862" s="183"/>
      <c r="O862" s="183"/>
      <c r="P862" s="183"/>
      <c r="Q862" s="183"/>
      <c r="R862" s="183"/>
      <c r="S862" s="183"/>
      <c r="T862" s="183"/>
      <c r="U862" s="183"/>
      <c r="V862" s="183"/>
      <c r="W862" s="183"/>
      <c r="X862" s="183"/>
      <c r="Y862" s="183"/>
      <c r="Z862" s="183"/>
      <c r="AA862" s="183"/>
      <c r="AB862" s="183"/>
      <c r="AC862" s="183"/>
    </row>
    <row r="863" spans="1:29" ht="15">
      <c r="A863" s="1040"/>
      <c r="B863" s="183"/>
      <c r="C863" s="183"/>
      <c r="D863" s="183"/>
      <c r="E863" s="183"/>
      <c r="F863" s="183"/>
      <c r="G863" s="183"/>
      <c r="H863" s="183"/>
      <c r="I863" s="183"/>
      <c r="J863" s="183"/>
      <c r="K863" s="183"/>
      <c r="L863" s="183"/>
      <c r="M863" s="183"/>
      <c r="N863" s="183"/>
      <c r="O863" s="183"/>
      <c r="P863" s="183"/>
      <c r="Q863" s="183"/>
      <c r="R863" s="183"/>
      <c r="S863" s="183"/>
      <c r="T863" s="183"/>
      <c r="U863" s="183"/>
      <c r="V863" s="183"/>
      <c r="W863" s="183"/>
      <c r="X863" s="183"/>
      <c r="Y863" s="183"/>
      <c r="Z863" s="183"/>
      <c r="AA863" s="183"/>
      <c r="AB863" s="183"/>
      <c r="AC863" s="183"/>
    </row>
    <row r="864" spans="1:29" ht="15">
      <c r="A864" s="1040"/>
      <c r="B864" s="183"/>
      <c r="C864" s="183"/>
      <c r="D864" s="183"/>
      <c r="E864" s="183"/>
      <c r="F864" s="183"/>
      <c r="G864" s="183"/>
      <c r="H864" s="183"/>
      <c r="I864" s="183"/>
      <c r="J864" s="183"/>
      <c r="K864" s="183"/>
      <c r="L864" s="183"/>
      <c r="M864" s="183"/>
      <c r="N864" s="183"/>
      <c r="O864" s="183"/>
      <c r="P864" s="183"/>
      <c r="Q864" s="183"/>
      <c r="R864" s="183"/>
      <c r="S864" s="183"/>
      <c r="T864" s="183"/>
      <c r="U864" s="183"/>
      <c r="V864" s="183"/>
      <c r="W864" s="183"/>
      <c r="X864" s="183"/>
      <c r="Y864" s="183"/>
      <c r="Z864" s="183"/>
      <c r="AA864" s="183"/>
      <c r="AB864" s="183"/>
      <c r="AC864" s="183"/>
    </row>
    <row r="865" spans="1:29" ht="15">
      <c r="A865" s="1040"/>
      <c r="B865" s="183"/>
      <c r="C865" s="183"/>
      <c r="D865" s="183"/>
      <c r="E865" s="183"/>
      <c r="F865" s="183"/>
      <c r="G865" s="183"/>
      <c r="H865" s="183"/>
      <c r="I865" s="183"/>
      <c r="J865" s="183"/>
      <c r="K865" s="183"/>
      <c r="L865" s="183"/>
      <c r="M865" s="183"/>
      <c r="N865" s="183"/>
      <c r="O865" s="183"/>
      <c r="P865" s="183"/>
      <c r="Q865" s="183"/>
      <c r="R865" s="183"/>
      <c r="S865" s="183"/>
      <c r="T865" s="183"/>
      <c r="U865" s="183"/>
      <c r="V865" s="183"/>
      <c r="W865" s="183"/>
      <c r="X865" s="183"/>
      <c r="Y865" s="183"/>
      <c r="Z865" s="183"/>
      <c r="AA865" s="183"/>
      <c r="AB865" s="183"/>
      <c r="AC865" s="183"/>
    </row>
    <row r="866" spans="1:29" ht="15">
      <c r="A866" s="1040"/>
      <c r="B866" s="183"/>
      <c r="C866" s="183"/>
      <c r="D866" s="183"/>
      <c r="E866" s="183"/>
      <c r="F866" s="183"/>
      <c r="G866" s="183"/>
      <c r="H866" s="183"/>
      <c r="I866" s="183"/>
      <c r="J866" s="183"/>
      <c r="K866" s="183"/>
      <c r="L866" s="183"/>
      <c r="M866" s="183"/>
      <c r="N866" s="183"/>
      <c r="O866" s="183"/>
      <c r="P866" s="183"/>
      <c r="Q866" s="183"/>
      <c r="R866" s="183"/>
      <c r="S866" s="183"/>
      <c r="T866" s="183"/>
      <c r="U866" s="183"/>
      <c r="V866" s="183"/>
      <c r="W866" s="183"/>
      <c r="X866" s="183"/>
      <c r="Y866" s="183"/>
      <c r="Z866" s="183"/>
      <c r="AA866" s="183"/>
      <c r="AB866" s="183"/>
      <c r="AC866" s="183"/>
    </row>
    <row r="867" spans="1:29" ht="15">
      <c r="A867" s="1040"/>
      <c r="B867" s="183"/>
      <c r="C867" s="183"/>
      <c r="D867" s="183"/>
      <c r="E867" s="183"/>
      <c r="F867" s="183"/>
      <c r="G867" s="183"/>
      <c r="H867" s="183"/>
      <c r="I867" s="183"/>
      <c r="J867" s="183"/>
      <c r="K867" s="183"/>
      <c r="L867" s="183"/>
      <c r="M867" s="183"/>
      <c r="N867" s="183"/>
      <c r="O867" s="183"/>
      <c r="P867" s="183"/>
      <c r="Q867" s="183"/>
      <c r="R867" s="183"/>
      <c r="S867" s="183"/>
      <c r="T867" s="183"/>
      <c r="U867" s="183"/>
      <c r="V867" s="183"/>
      <c r="W867" s="183"/>
      <c r="X867" s="183"/>
      <c r="Y867" s="183"/>
      <c r="Z867" s="183"/>
      <c r="AA867" s="183"/>
      <c r="AB867" s="183"/>
      <c r="AC867" s="183"/>
    </row>
    <row r="868" spans="1:29" ht="15">
      <c r="A868" s="1040"/>
      <c r="B868" s="183"/>
      <c r="C868" s="183"/>
      <c r="D868" s="183"/>
      <c r="E868" s="183"/>
      <c r="F868" s="183"/>
      <c r="G868" s="183"/>
      <c r="H868" s="183"/>
      <c r="I868" s="183"/>
      <c r="J868" s="183"/>
      <c r="K868" s="183"/>
      <c r="L868" s="183"/>
      <c r="M868" s="183"/>
      <c r="N868" s="183"/>
      <c r="O868" s="183"/>
      <c r="P868" s="183"/>
      <c r="Q868" s="183"/>
      <c r="R868" s="183"/>
      <c r="S868" s="183"/>
      <c r="T868" s="183"/>
      <c r="U868" s="183"/>
      <c r="V868" s="183"/>
      <c r="W868" s="183"/>
      <c r="X868" s="183"/>
      <c r="Y868" s="183"/>
      <c r="Z868" s="183"/>
      <c r="AA868" s="183"/>
      <c r="AB868" s="183"/>
      <c r="AC868" s="183"/>
    </row>
    <row r="869" spans="1:29" ht="15">
      <c r="A869" s="1040"/>
      <c r="B869" s="183"/>
      <c r="C869" s="183"/>
      <c r="D869" s="183"/>
      <c r="E869" s="183"/>
      <c r="F869" s="183"/>
      <c r="G869" s="183"/>
      <c r="H869" s="183"/>
      <c r="I869" s="183"/>
      <c r="J869" s="183"/>
      <c r="K869" s="183"/>
      <c r="L869" s="183"/>
      <c r="M869" s="183"/>
      <c r="N869" s="183"/>
      <c r="O869" s="183"/>
      <c r="P869" s="183"/>
      <c r="Q869" s="183"/>
      <c r="R869" s="183"/>
      <c r="S869" s="183"/>
      <c r="T869" s="183"/>
      <c r="U869" s="183"/>
      <c r="V869" s="183"/>
      <c r="W869" s="183"/>
      <c r="X869" s="183"/>
      <c r="Y869" s="183"/>
      <c r="Z869" s="183"/>
      <c r="AA869" s="183"/>
      <c r="AB869" s="183"/>
      <c r="AC869" s="183"/>
    </row>
    <row r="870" spans="1:29" ht="15">
      <c r="A870" s="1040"/>
      <c r="B870" s="183"/>
      <c r="C870" s="183"/>
      <c r="D870" s="183"/>
      <c r="E870" s="183"/>
      <c r="F870" s="183"/>
      <c r="G870" s="183"/>
      <c r="H870" s="183"/>
      <c r="I870" s="183"/>
      <c r="J870" s="183"/>
      <c r="K870" s="183"/>
      <c r="L870" s="183"/>
      <c r="M870" s="183"/>
      <c r="N870" s="183"/>
      <c r="O870" s="183"/>
      <c r="P870" s="183"/>
      <c r="Q870" s="183"/>
      <c r="R870" s="183"/>
      <c r="S870" s="183"/>
      <c r="T870" s="183"/>
      <c r="U870" s="183"/>
      <c r="V870" s="183"/>
      <c r="W870" s="183"/>
      <c r="X870" s="183"/>
      <c r="Y870" s="183"/>
      <c r="Z870" s="183"/>
      <c r="AA870" s="183"/>
      <c r="AB870" s="183"/>
      <c r="AC870" s="183"/>
    </row>
    <row r="871" spans="1:29" ht="15">
      <c r="A871" s="1040"/>
      <c r="B871" s="183"/>
      <c r="C871" s="183"/>
      <c r="D871" s="183"/>
      <c r="E871" s="183"/>
      <c r="F871" s="183"/>
      <c r="G871" s="183"/>
      <c r="H871" s="183"/>
      <c r="I871" s="183"/>
      <c r="J871" s="183"/>
      <c r="K871" s="183"/>
      <c r="L871" s="183"/>
      <c r="M871" s="183"/>
      <c r="N871" s="183"/>
      <c r="O871" s="183"/>
      <c r="P871" s="183"/>
      <c r="Q871" s="183"/>
      <c r="R871" s="183"/>
      <c r="S871" s="183"/>
      <c r="T871" s="183"/>
      <c r="U871" s="183"/>
      <c r="V871" s="183"/>
      <c r="W871" s="183"/>
      <c r="X871" s="183"/>
      <c r="Y871" s="183"/>
      <c r="Z871" s="183"/>
      <c r="AA871" s="183"/>
      <c r="AB871" s="183"/>
      <c r="AC871" s="183"/>
    </row>
    <row r="872" spans="1:29" ht="15">
      <c r="A872" s="1040"/>
      <c r="B872" s="183"/>
      <c r="C872" s="183"/>
      <c r="D872" s="183"/>
      <c r="E872" s="183"/>
      <c r="F872" s="183"/>
      <c r="G872" s="183"/>
      <c r="H872" s="183"/>
      <c r="I872" s="183"/>
      <c r="J872" s="183"/>
      <c r="K872" s="183"/>
      <c r="L872" s="183"/>
      <c r="M872" s="183"/>
      <c r="N872" s="183"/>
      <c r="O872" s="183"/>
      <c r="P872" s="183"/>
      <c r="Q872" s="183"/>
      <c r="R872" s="183"/>
      <c r="S872" s="183"/>
      <c r="T872" s="183"/>
      <c r="U872" s="183"/>
      <c r="V872" s="183"/>
      <c r="W872" s="183"/>
      <c r="X872" s="183"/>
      <c r="Y872" s="183"/>
      <c r="Z872" s="183"/>
      <c r="AA872" s="183"/>
      <c r="AB872" s="183"/>
      <c r="AC872" s="183"/>
    </row>
    <row r="873" spans="1:29" ht="15">
      <c r="A873" s="1040"/>
      <c r="B873" s="183"/>
      <c r="C873" s="183"/>
      <c r="D873" s="183"/>
      <c r="E873" s="183"/>
      <c r="F873" s="183"/>
      <c r="G873" s="183"/>
      <c r="H873" s="183"/>
      <c r="I873" s="183"/>
      <c r="J873" s="183"/>
      <c r="K873" s="183"/>
      <c r="L873" s="183"/>
      <c r="M873" s="183"/>
      <c r="N873" s="183"/>
      <c r="O873" s="183"/>
      <c r="P873" s="183"/>
      <c r="Q873" s="183"/>
      <c r="R873" s="183"/>
      <c r="S873" s="183"/>
      <c r="T873" s="183"/>
      <c r="U873" s="183"/>
      <c r="V873" s="183"/>
      <c r="W873" s="183"/>
      <c r="X873" s="183"/>
      <c r="Y873" s="183"/>
      <c r="Z873" s="183"/>
      <c r="AA873" s="183"/>
      <c r="AB873" s="183"/>
      <c r="AC873" s="183"/>
    </row>
    <row r="874" spans="1:29" ht="15">
      <c r="A874" s="1040"/>
      <c r="B874" s="183"/>
      <c r="C874" s="183"/>
      <c r="D874" s="183"/>
      <c r="E874" s="183"/>
      <c r="F874" s="183"/>
      <c r="G874" s="183"/>
      <c r="H874" s="183"/>
      <c r="I874" s="183"/>
      <c r="J874" s="183"/>
      <c r="K874" s="183"/>
      <c r="L874" s="183"/>
      <c r="M874" s="183"/>
      <c r="N874" s="183"/>
      <c r="O874" s="183"/>
      <c r="P874" s="183"/>
      <c r="Q874" s="183"/>
      <c r="R874" s="183"/>
      <c r="S874" s="183"/>
      <c r="T874" s="183"/>
      <c r="U874" s="183"/>
      <c r="V874" s="183"/>
      <c r="W874" s="183"/>
      <c r="X874" s="183"/>
      <c r="Y874" s="183"/>
      <c r="Z874" s="183"/>
      <c r="AA874" s="183"/>
      <c r="AB874" s="183"/>
      <c r="AC874" s="183"/>
    </row>
    <row r="875" spans="1:29" ht="15">
      <c r="A875" s="1040"/>
      <c r="B875" s="183"/>
      <c r="C875" s="183"/>
      <c r="D875" s="183"/>
      <c r="E875" s="183"/>
      <c r="F875" s="183"/>
      <c r="G875" s="183"/>
      <c r="H875" s="183"/>
      <c r="I875" s="183"/>
      <c r="J875" s="183"/>
      <c r="K875" s="183"/>
      <c r="L875" s="183"/>
      <c r="M875" s="183"/>
      <c r="N875" s="183"/>
      <c r="O875" s="183"/>
      <c r="P875" s="183"/>
      <c r="Q875" s="183"/>
      <c r="R875" s="183"/>
      <c r="S875" s="183"/>
      <c r="T875" s="183"/>
      <c r="U875" s="183"/>
      <c r="V875" s="183"/>
      <c r="W875" s="183"/>
      <c r="X875" s="183"/>
      <c r="Y875" s="183"/>
      <c r="Z875" s="183"/>
      <c r="AA875" s="183"/>
      <c r="AB875" s="183"/>
      <c r="AC875" s="183"/>
    </row>
    <row r="876" spans="1:29" ht="15">
      <c r="A876" s="1040"/>
      <c r="B876" s="183"/>
      <c r="C876" s="183"/>
      <c r="D876" s="183"/>
      <c r="E876" s="183"/>
      <c r="F876" s="183"/>
      <c r="G876" s="183"/>
      <c r="H876" s="183"/>
      <c r="I876" s="183"/>
      <c r="J876" s="183"/>
      <c r="K876" s="183"/>
      <c r="L876" s="183"/>
      <c r="M876" s="183"/>
      <c r="N876" s="183"/>
      <c r="O876" s="183"/>
      <c r="P876" s="183"/>
      <c r="Q876" s="183"/>
      <c r="R876" s="183"/>
      <c r="S876" s="183"/>
      <c r="T876" s="183"/>
      <c r="U876" s="183"/>
      <c r="V876" s="183"/>
      <c r="W876" s="183"/>
      <c r="X876" s="183"/>
      <c r="Y876" s="183"/>
      <c r="Z876" s="183"/>
      <c r="AA876" s="183"/>
      <c r="AB876" s="183"/>
      <c r="AC876" s="183"/>
    </row>
    <row r="877" spans="1:29" ht="15">
      <c r="A877" s="1040"/>
      <c r="B877" s="183"/>
      <c r="C877" s="183"/>
      <c r="D877" s="183"/>
      <c r="E877" s="183"/>
      <c r="F877" s="183"/>
      <c r="G877" s="183"/>
      <c r="H877" s="183"/>
      <c r="I877" s="183"/>
      <c r="J877" s="183"/>
      <c r="K877" s="183"/>
      <c r="L877" s="183"/>
      <c r="M877" s="183"/>
      <c r="N877" s="183"/>
      <c r="O877" s="183"/>
      <c r="P877" s="183"/>
      <c r="Q877" s="183"/>
      <c r="R877" s="183"/>
      <c r="S877" s="183"/>
      <c r="T877" s="183"/>
      <c r="U877" s="183"/>
      <c r="V877" s="183"/>
      <c r="W877" s="183"/>
      <c r="X877" s="183"/>
      <c r="Y877" s="183"/>
      <c r="Z877" s="183"/>
      <c r="AA877" s="183"/>
      <c r="AB877" s="183"/>
      <c r="AC877" s="183"/>
    </row>
    <row r="878" spans="1:29" ht="15">
      <c r="A878" s="1040"/>
      <c r="B878" s="183"/>
      <c r="C878" s="183"/>
      <c r="D878" s="183"/>
      <c r="E878" s="183"/>
      <c r="F878" s="183"/>
      <c r="G878" s="183"/>
      <c r="H878" s="183"/>
      <c r="I878" s="183"/>
      <c r="J878" s="183"/>
      <c r="K878" s="183"/>
      <c r="L878" s="183"/>
      <c r="M878" s="183"/>
      <c r="N878" s="183"/>
      <c r="O878" s="183"/>
      <c r="P878" s="183"/>
      <c r="Q878" s="183"/>
      <c r="R878" s="183"/>
      <c r="S878" s="183"/>
      <c r="T878" s="183"/>
      <c r="U878" s="183"/>
      <c r="V878" s="183"/>
      <c r="W878" s="183"/>
      <c r="X878" s="183"/>
      <c r="Y878" s="183"/>
      <c r="Z878" s="183"/>
      <c r="AA878" s="183"/>
      <c r="AB878" s="183"/>
      <c r="AC878" s="183"/>
    </row>
    <row r="879" spans="1:29" ht="15">
      <c r="A879" s="1040"/>
      <c r="B879" s="183"/>
      <c r="C879" s="183"/>
      <c r="D879" s="183"/>
      <c r="E879" s="183"/>
      <c r="F879" s="183"/>
      <c r="G879" s="183"/>
      <c r="H879" s="183"/>
      <c r="I879" s="183"/>
      <c r="J879" s="183"/>
      <c r="K879" s="183"/>
      <c r="L879" s="183"/>
      <c r="M879" s="183"/>
      <c r="N879" s="183"/>
      <c r="O879" s="183"/>
      <c r="P879" s="183"/>
      <c r="Q879" s="183"/>
      <c r="R879" s="183"/>
      <c r="S879" s="183"/>
      <c r="T879" s="183"/>
      <c r="U879" s="183"/>
      <c r="V879" s="183"/>
      <c r="W879" s="183"/>
      <c r="X879" s="183"/>
      <c r="Y879" s="183"/>
      <c r="Z879" s="183"/>
      <c r="AA879" s="183"/>
      <c r="AB879" s="183"/>
      <c r="AC879" s="183"/>
    </row>
    <row r="880" spans="1:29" ht="15">
      <c r="A880" s="1040"/>
      <c r="B880" s="183"/>
      <c r="C880" s="183"/>
      <c r="D880" s="183"/>
      <c r="E880" s="183"/>
      <c r="F880" s="183"/>
      <c r="G880" s="183"/>
      <c r="H880" s="183"/>
      <c r="I880" s="183"/>
      <c r="J880" s="183"/>
      <c r="K880" s="183"/>
      <c r="L880" s="183"/>
      <c r="M880" s="183"/>
      <c r="N880" s="183"/>
      <c r="O880" s="183"/>
      <c r="P880" s="183"/>
      <c r="Q880" s="183"/>
      <c r="R880" s="183"/>
      <c r="S880" s="183"/>
      <c r="T880" s="183"/>
      <c r="U880" s="183"/>
      <c r="V880" s="183"/>
      <c r="W880" s="183"/>
      <c r="X880" s="183"/>
      <c r="Y880" s="183"/>
      <c r="Z880" s="183"/>
      <c r="AA880" s="183"/>
      <c r="AB880" s="183"/>
      <c r="AC880" s="183"/>
    </row>
    <row r="881" spans="1:29" ht="15">
      <c r="A881" s="1040"/>
      <c r="B881" s="183"/>
      <c r="C881" s="183"/>
      <c r="D881" s="183"/>
      <c r="E881" s="183"/>
      <c r="F881" s="183"/>
      <c r="G881" s="183"/>
      <c r="H881" s="183"/>
      <c r="I881" s="183"/>
      <c r="J881" s="183"/>
      <c r="K881" s="183"/>
      <c r="L881" s="183"/>
      <c r="M881" s="183"/>
      <c r="N881" s="183"/>
      <c r="O881" s="183"/>
      <c r="P881" s="183"/>
      <c r="Q881" s="183"/>
      <c r="R881" s="183"/>
      <c r="S881" s="183"/>
      <c r="T881" s="183"/>
      <c r="U881" s="183"/>
      <c r="V881" s="183"/>
      <c r="W881" s="183"/>
      <c r="X881" s="183"/>
      <c r="Y881" s="183"/>
      <c r="Z881" s="183"/>
      <c r="AA881" s="183"/>
      <c r="AB881" s="183"/>
      <c r="AC881" s="183"/>
    </row>
    <row r="882" spans="1:29" ht="15">
      <c r="A882" s="1040"/>
      <c r="B882" s="183"/>
      <c r="C882" s="183"/>
      <c r="D882" s="183"/>
      <c r="E882" s="183"/>
      <c r="F882" s="183"/>
      <c r="G882" s="183"/>
      <c r="H882" s="183"/>
      <c r="I882" s="183"/>
      <c r="J882" s="183"/>
      <c r="K882" s="183"/>
      <c r="L882" s="183"/>
      <c r="M882" s="183"/>
      <c r="N882" s="183"/>
      <c r="O882" s="183"/>
      <c r="P882" s="183"/>
      <c r="Q882" s="183"/>
      <c r="R882" s="183"/>
      <c r="S882" s="183"/>
      <c r="T882" s="183"/>
      <c r="U882" s="183"/>
      <c r="V882" s="183"/>
      <c r="W882" s="183"/>
      <c r="X882" s="183"/>
      <c r="Y882" s="183"/>
      <c r="Z882" s="183"/>
      <c r="AA882" s="183"/>
      <c r="AB882" s="183"/>
      <c r="AC882" s="183"/>
    </row>
    <row r="883" spans="1:29" ht="15">
      <c r="A883" s="1040"/>
      <c r="B883" s="183"/>
      <c r="C883" s="183"/>
      <c r="D883" s="183"/>
      <c r="E883" s="183"/>
      <c r="F883" s="183"/>
      <c r="G883" s="183"/>
      <c r="H883" s="183"/>
      <c r="I883" s="183"/>
      <c r="J883" s="183"/>
      <c r="K883" s="183"/>
      <c r="L883" s="183"/>
      <c r="M883" s="183"/>
      <c r="N883" s="183"/>
      <c r="O883" s="183"/>
      <c r="P883" s="183"/>
      <c r="Q883" s="183"/>
      <c r="R883" s="183"/>
      <c r="S883" s="183"/>
      <c r="T883" s="183"/>
      <c r="U883" s="183"/>
      <c r="V883" s="183"/>
      <c r="W883" s="183"/>
      <c r="X883" s="183"/>
      <c r="Y883" s="183"/>
      <c r="Z883" s="183"/>
      <c r="AA883" s="183"/>
      <c r="AB883" s="183"/>
      <c r="AC883" s="183"/>
    </row>
    <row r="884" spans="1:29" ht="15">
      <c r="A884" s="1040"/>
      <c r="B884" s="183"/>
      <c r="C884" s="183"/>
      <c r="D884" s="183"/>
      <c r="E884" s="183"/>
      <c r="F884" s="183"/>
      <c r="G884" s="183"/>
      <c r="H884" s="183"/>
      <c r="I884" s="183"/>
      <c r="J884" s="183"/>
      <c r="K884" s="183"/>
      <c r="L884" s="183"/>
      <c r="M884" s="183"/>
      <c r="N884" s="183"/>
      <c r="O884" s="183"/>
      <c r="P884" s="183"/>
      <c r="Q884" s="183"/>
      <c r="R884" s="183"/>
      <c r="S884" s="183"/>
      <c r="T884" s="183"/>
      <c r="U884" s="183"/>
      <c r="V884" s="183"/>
      <c r="W884" s="183"/>
      <c r="X884" s="183"/>
      <c r="Y884" s="183"/>
      <c r="Z884" s="183"/>
      <c r="AA884" s="183"/>
      <c r="AB884" s="183"/>
      <c r="AC884" s="183"/>
    </row>
    <row r="885" spans="1:29" ht="15">
      <c r="A885" s="1040"/>
      <c r="B885" s="183"/>
      <c r="C885" s="183"/>
      <c r="D885" s="183"/>
      <c r="E885" s="183"/>
      <c r="F885" s="183"/>
      <c r="G885" s="183"/>
      <c r="H885" s="183"/>
      <c r="I885" s="183"/>
      <c r="J885" s="183"/>
      <c r="K885" s="183"/>
      <c r="L885" s="183"/>
      <c r="M885" s="183"/>
      <c r="N885" s="183"/>
      <c r="O885" s="183"/>
      <c r="P885" s="183"/>
      <c r="Q885" s="183"/>
      <c r="R885" s="183"/>
      <c r="S885" s="183"/>
      <c r="T885" s="183"/>
      <c r="U885" s="183"/>
      <c r="V885" s="183"/>
      <c r="W885" s="183"/>
      <c r="X885" s="183"/>
      <c r="Y885" s="183"/>
      <c r="Z885" s="183"/>
      <c r="AA885" s="183"/>
      <c r="AB885" s="183"/>
      <c r="AC885" s="183"/>
    </row>
    <row r="886" spans="1:29" ht="15">
      <c r="A886" s="1040"/>
      <c r="B886" s="183"/>
      <c r="C886" s="183"/>
      <c r="D886" s="183"/>
      <c r="E886" s="183"/>
      <c r="F886" s="183"/>
      <c r="G886" s="183"/>
      <c r="H886" s="183"/>
      <c r="I886" s="183"/>
      <c r="J886" s="183"/>
      <c r="K886" s="183"/>
      <c r="L886" s="183"/>
      <c r="M886" s="183"/>
      <c r="N886" s="183"/>
      <c r="O886" s="183"/>
      <c r="P886" s="183"/>
      <c r="Q886" s="183"/>
      <c r="R886" s="183"/>
      <c r="S886" s="183"/>
      <c r="T886" s="183"/>
      <c r="U886" s="183"/>
      <c r="V886" s="183"/>
      <c r="W886" s="183"/>
      <c r="X886" s="183"/>
      <c r="Y886" s="183"/>
      <c r="Z886" s="183"/>
      <c r="AA886" s="183"/>
      <c r="AB886" s="183"/>
      <c r="AC886" s="183"/>
    </row>
    <row r="887" spans="1:29" ht="15">
      <c r="A887" s="1040"/>
      <c r="B887" s="183"/>
      <c r="C887" s="183"/>
      <c r="D887" s="183"/>
      <c r="E887" s="183"/>
      <c r="F887" s="183"/>
      <c r="G887" s="183"/>
      <c r="H887" s="183"/>
      <c r="I887" s="183"/>
      <c r="J887" s="183"/>
      <c r="K887" s="183"/>
      <c r="L887" s="183"/>
      <c r="M887" s="183"/>
      <c r="N887" s="183"/>
      <c r="O887" s="183"/>
      <c r="P887" s="183"/>
      <c r="Q887" s="183"/>
      <c r="R887" s="183"/>
      <c r="S887" s="183"/>
      <c r="T887" s="183"/>
      <c r="U887" s="183"/>
      <c r="V887" s="183"/>
      <c r="W887" s="183"/>
      <c r="X887" s="183"/>
      <c r="Y887" s="183"/>
      <c r="Z887" s="183"/>
      <c r="AA887" s="183"/>
      <c r="AB887" s="183"/>
      <c r="AC887" s="183"/>
    </row>
    <row r="888" spans="1:29" ht="15">
      <c r="A888" s="1040"/>
      <c r="B888" s="183"/>
      <c r="C888" s="183"/>
      <c r="D888" s="183"/>
      <c r="E888" s="183"/>
      <c r="F888" s="183"/>
      <c r="G888" s="183"/>
      <c r="H888" s="183"/>
      <c r="I888" s="183"/>
      <c r="J888" s="183"/>
      <c r="K888" s="183"/>
      <c r="L888" s="183"/>
      <c r="M888" s="183"/>
      <c r="N888" s="183"/>
      <c r="O888" s="183"/>
      <c r="P888" s="183"/>
      <c r="Q888" s="183"/>
      <c r="R888" s="183"/>
      <c r="S888" s="183"/>
      <c r="T888" s="183"/>
      <c r="U888" s="183"/>
      <c r="V888" s="183"/>
      <c r="W888" s="183"/>
      <c r="X888" s="183"/>
      <c r="Y888" s="183"/>
      <c r="Z888" s="183"/>
      <c r="AA888" s="183"/>
      <c r="AB888" s="183"/>
      <c r="AC888" s="183"/>
    </row>
    <row r="889" spans="1:29" ht="15">
      <c r="A889" s="1040"/>
      <c r="B889" s="183"/>
      <c r="C889" s="183"/>
      <c r="D889" s="183"/>
      <c r="E889" s="183"/>
      <c r="F889" s="183"/>
      <c r="G889" s="183"/>
      <c r="H889" s="183"/>
      <c r="I889" s="183"/>
      <c r="J889" s="183"/>
      <c r="K889" s="183"/>
      <c r="L889" s="183"/>
      <c r="M889" s="183"/>
      <c r="N889" s="183"/>
      <c r="O889" s="183"/>
      <c r="P889" s="183"/>
      <c r="Q889" s="183"/>
      <c r="R889" s="183"/>
      <c r="S889" s="183"/>
      <c r="T889" s="183"/>
      <c r="U889" s="183"/>
      <c r="V889" s="183"/>
      <c r="W889" s="183"/>
      <c r="X889" s="183"/>
      <c r="Y889" s="183"/>
      <c r="Z889" s="183"/>
      <c r="AA889" s="183"/>
      <c r="AB889" s="183"/>
      <c r="AC889" s="183"/>
    </row>
    <row r="890" spans="1:29" ht="15">
      <c r="A890" s="1040"/>
      <c r="B890" s="183"/>
      <c r="C890" s="183"/>
      <c r="D890" s="183"/>
      <c r="E890" s="183"/>
      <c r="F890" s="183"/>
      <c r="G890" s="183"/>
      <c r="H890" s="183"/>
      <c r="I890" s="183"/>
      <c r="J890" s="183"/>
      <c r="K890" s="183"/>
      <c r="L890" s="183"/>
      <c r="M890" s="183"/>
      <c r="N890" s="183"/>
      <c r="O890" s="183"/>
      <c r="P890" s="183"/>
      <c r="Q890" s="183"/>
      <c r="R890" s="183"/>
      <c r="S890" s="183"/>
      <c r="T890" s="183"/>
      <c r="U890" s="183"/>
      <c r="V890" s="183"/>
      <c r="W890" s="183"/>
      <c r="X890" s="183"/>
      <c r="Y890" s="183"/>
      <c r="Z890" s="183"/>
      <c r="AA890" s="183"/>
      <c r="AB890" s="183"/>
      <c r="AC890" s="183"/>
    </row>
    <row r="891" spans="1:29" ht="15">
      <c r="A891" s="1040"/>
      <c r="B891" s="183"/>
      <c r="C891" s="183"/>
      <c r="D891" s="183"/>
      <c r="E891" s="183"/>
      <c r="F891" s="183"/>
      <c r="G891" s="183"/>
      <c r="H891" s="183"/>
      <c r="I891" s="183"/>
      <c r="J891" s="183"/>
      <c r="K891" s="183"/>
      <c r="L891" s="183"/>
      <c r="M891" s="183"/>
      <c r="N891" s="183"/>
      <c r="O891" s="183"/>
      <c r="P891" s="183"/>
      <c r="Q891" s="183"/>
      <c r="R891" s="183"/>
      <c r="S891" s="183"/>
      <c r="T891" s="183"/>
      <c r="U891" s="183"/>
      <c r="V891" s="183"/>
      <c r="W891" s="183"/>
      <c r="X891" s="183"/>
      <c r="Y891" s="183"/>
      <c r="Z891" s="183"/>
      <c r="AA891" s="183"/>
      <c r="AB891" s="183"/>
      <c r="AC891" s="183"/>
    </row>
    <row r="892" spans="1:29" ht="15">
      <c r="A892" s="1040"/>
      <c r="B892" s="183"/>
      <c r="C892" s="183"/>
      <c r="D892" s="183"/>
      <c r="E892" s="183"/>
      <c r="F892" s="183"/>
      <c r="G892" s="183"/>
      <c r="H892" s="183"/>
      <c r="I892" s="183"/>
      <c r="J892" s="183"/>
      <c r="K892" s="183"/>
      <c r="L892" s="183"/>
      <c r="M892" s="183"/>
      <c r="N892" s="183"/>
      <c r="O892" s="183"/>
      <c r="P892" s="183"/>
      <c r="Q892" s="183"/>
      <c r="R892" s="183"/>
      <c r="S892" s="183"/>
      <c r="T892" s="183"/>
      <c r="U892" s="183"/>
      <c r="V892" s="183"/>
      <c r="W892" s="183"/>
      <c r="X892" s="183"/>
      <c r="Y892" s="183"/>
      <c r="Z892" s="183"/>
      <c r="AA892" s="183"/>
      <c r="AB892" s="183"/>
      <c r="AC892" s="183"/>
    </row>
    <row r="893" spans="1:29" ht="15">
      <c r="A893" s="1040"/>
      <c r="B893" s="183"/>
      <c r="C893" s="183"/>
      <c r="D893" s="183"/>
      <c r="E893" s="183"/>
      <c r="F893" s="183"/>
      <c r="G893" s="183"/>
      <c r="H893" s="183"/>
      <c r="I893" s="183"/>
      <c r="J893" s="183"/>
      <c r="K893" s="183"/>
      <c r="L893" s="183"/>
      <c r="M893" s="183"/>
      <c r="N893" s="183"/>
      <c r="O893" s="183"/>
      <c r="P893" s="183"/>
      <c r="Q893" s="183"/>
      <c r="R893" s="183"/>
      <c r="S893" s="183"/>
      <c r="T893" s="183"/>
      <c r="U893" s="183"/>
      <c r="V893" s="183"/>
      <c r="W893" s="183"/>
      <c r="X893" s="183"/>
      <c r="Y893" s="183"/>
      <c r="Z893" s="183"/>
      <c r="AA893" s="183"/>
      <c r="AB893" s="183"/>
      <c r="AC893" s="183"/>
    </row>
    <row r="894" spans="1:29" ht="15">
      <c r="A894" s="1040"/>
      <c r="B894" s="183"/>
      <c r="C894" s="183"/>
      <c r="D894" s="183"/>
      <c r="E894" s="183"/>
      <c r="F894" s="183"/>
      <c r="G894" s="183"/>
      <c r="H894" s="183"/>
      <c r="I894" s="183"/>
      <c r="J894" s="183"/>
      <c r="K894" s="183"/>
      <c r="L894" s="183"/>
      <c r="M894" s="183"/>
      <c r="N894" s="183"/>
      <c r="O894" s="183"/>
      <c r="P894" s="183"/>
      <c r="Q894" s="183"/>
      <c r="R894" s="183"/>
      <c r="S894" s="183"/>
      <c r="T894" s="183"/>
      <c r="U894" s="183"/>
      <c r="V894" s="183"/>
      <c r="W894" s="183"/>
      <c r="X894" s="183"/>
      <c r="Y894" s="183"/>
      <c r="Z894" s="183"/>
      <c r="AA894" s="183"/>
      <c r="AB894" s="183"/>
      <c r="AC894" s="183"/>
    </row>
    <row r="895" spans="1:29" ht="15">
      <c r="A895" s="1040"/>
      <c r="B895" s="183"/>
      <c r="C895" s="183"/>
      <c r="D895" s="183"/>
      <c r="E895" s="183"/>
      <c r="F895" s="183"/>
      <c r="G895" s="183"/>
      <c r="H895" s="183"/>
      <c r="I895" s="183"/>
      <c r="J895" s="183"/>
      <c r="K895" s="183"/>
      <c r="L895" s="183"/>
      <c r="M895" s="183"/>
      <c r="N895" s="183"/>
      <c r="O895" s="183"/>
      <c r="P895" s="183"/>
      <c r="Q895" s="183"/>
      <c r="R895" s="183"/>
      <c r="S895" s="183"/>
      <c r="T895" s="183"/>
      <c r="U895" s="183"/>
      <c r="V895" s="183"/>
      <c r="W895" s="183"/>
      <c r="X895" s="183"/>
      <c r="Y895" s="183"/>
      <c r="Z895" s="183"/>
      <c r="AA895" s="183"/>
      <c r="AB895" s="183"/>
      <c r="AC895" s="183"/>
    </row>
    <row r="896" spans="1:29" ht="15">
      <c r="A896" s="1040"/>
      <c r="B896" s="183"/>
      <c r="C896" s="183"/>
      <c r="D896" s="183"/>
      <c r="E896" s="183"/>
      <c r="F896" s="183"/>
      <c r="G896" s="183"/>
      <c r="H896" s="183"/>
      <c r="I896" s="183"/>
      <c r="J896" s="183"/>
      <c r="K896" s="183"/>
      <c r="L896" s="183"/>
      <c r="M896" s="183"/>
      <c r="N896" s="183"/>
      <c r="O896" s="183"/>
      <c r="P896" s="183"/>
      <c r="Q896" s="183"/>
      <c r="R896" s="183"/>
      <c r="S896" s="183"/>
      <c r="T896" s="183"/>
      <c r="U896" s="183"/>
      <c r="V896" s="183"/>
      <c r="W896" s="183"/>
      <c r="X896" s="183"/>
      <c r="Y896" s="183"/>
      <c r="Z896" s="183"/>
      <c r="AA896" s="183"/>
      <c r="AB896" s="183"/>
      <c r="AC896" s="183"/>
    </row>
    <row r="897" spans="1:29" ht="15">
      <c r="A897" s="1040"/>
      <c r="B897" s="183"/>
      <c r="C897" s="183"/>
      <c r="D897" s="183"/>
      <c r="E897" s="183"/>
      <c r="F897" s="183"/>
      <c r="G897" s="183"/>
      <c r="H897" s="183"/>
      <c r="I897" s="183"/>
      <c r="J897" s="183"/>
      <c r="K897" s="183"/>
      <c r="L897" s="183"/>
      <c r="M897" s="183"/>
      <c r="N897" s="183"/>
      <c r="O897" s="183"/>
      <c r="P897" s="183"/>
      <c r="Q897" s="183"/>
      <c r="R897" s="183"/>
      <c r="S897" s="183"/>
      <c r="T897" s="183"/>
      <c r="U897" s="183"/>
      <c r="V897" s="183"/>
      <c r="W897" s="183"/>
      <c r="X897" s="183"/>
      <c r="Y897" s="183"/>
      <c r="Z897" s="183"/>
      <c r="AA897" s="183"/>
      <c r="AB897" s="183"/>
      <c r="AC897" s="183"/>
    </row>
    <row r="898" spans="1:29" ht="15">
      <c r="A898" s="1040"/>
      <c r="B898" s="183"/>
      <c r="C898" s="183"/>
      <c r="D898" s="183"/>
      <c r="E898" s="183"/>
      <c r="F898" s="183"/>
      <c r="G898" s="183"/>
      <c r="H898" s="183"/>
      <c r="I898" s="183"/>
      <c r="J898" s="183"/>
      <c r="K898" s="183"/>
      <c r="L898" s="183"/>
      <c r="M898" s="183"/>
      <c r="N898" s="183"/>
      <c r="O898" s="183"/>
      <c r="P898" s="183"/>
      <c r="Q898" s="183"/>
      <c r="R898" s="183"/>
      <c r="S898" s="183"/>
      <c r="T898" s="183"/>
      <c r="U898" s="183"/>
      <c r="V898" s="183"/>
      <c r="W898" s="183"/>
      <c r="X898" s="183"/>
      <c r="Y898" s="183"/>
      <c r="Z898" s="183"/>
      <c r="AA898" s="183"/>
      <c r="AB898" s="183"/>
      <c r="AC898" s="183"/>
    </row>
    <row r="899" spans="1:29" ht="15">
      <c r="A899" s="1040"/>
      <c r="B899" s="183"/>
      <c r="C899" s="183"/>
      <c r="D899" s="183"/>
      <c r="E899" s="183"/>
      <c r="F899" s="183"/>
      <c r="G899" s="183"/>
      <c r="H899" s="183"/>
      <c r="I899" s="183"/>
      <c r="J899" s="183"/>
      <c r="K899" s="183"/>
      <c r="L899" s="183"/>
      <c r="M899" s="183"/>
      <c r="N899" s="183"/>
      <c r="O899" s="183"/>
      <c r="P899" s="183"/>
      <c r="Q899" s="183"/>
      <c r="R899" s="183"/>
      <c r="S899" s="183"/>
      <c r="T899" s="183"/>
      <c r="U899" s="183"/>
      <c r="V899" s="183"/>
      <c r="W899" s="183"/>
      <c r="X899" s="183"/>
      <c r="Y899" s="183"/>
      <c r="Z899" s="183"/>
      <c r="AA899" s="183"/>
      <c r="AB899" s="183"/>
      <c r="AC899" s="183"/>
    </row>
    <row r="900" spans="1:29" ht="15">
      <c r="A900" s="1040"/>
      <c r="B900" s="183"/>
      <c r="C900" s="183"/>
      <c r="D900" s="183"/>
      <c r="E900" s="183"/>
      <c r="F900" s="183"/>
      <c r="G900" s="183"/>
      <c r="H900" s="183"/>
      <c r="I900" s="183"/>
      <c r="J900" s="183"/>
      <c r="K900" s="183"/>
      <c r="L900" s="183"/>
      <c r="M900" s="183"/>
      <c r="N900" s="183"/>
      <c r="O900" s="183"/>
      <c r="P900" s="183"/>
      <c r="Q900" s="183"/>
      <c r="R900" s="183"/>
      <c r="S900" s="183"/>
      <c r="T900" s="183"/>
      <c r="U900" s="183"/>
      <c r="V900" s="183"/>
      <c r="W900" s="183"/>
      <c r="X900" s="183"/>
      <c r="Y900" s="183"/>
      <c r="Z900" s="183"/>
      <c r="AA900" s="183"/>
      <c r="AB900" s="183"/>
      <c r="AC900" s="183"/>
    </row>
    <row r="901" spans="1:29" ht="15">
      <c r="A901" s="1040"/>
      <c r="B901" s="183"/>
      <c r="C901" s="183"/>
      <c r="D901" s="183"/>
      <c r="E901" s="183"/>
      <c r="F901" s="183"/>
      <c r="G901" s="183"/>
      <c r="H901" s="183"/>
      <c r="I901" s="183"/>
      <c r="J901" s="183"/>
      <c r="K901" s="183"/>
      <c r="L901" s="183"/>
      <c r="M901" s="183"/>
      <c r="N901" s="183"/>
      <c r="O901" s="183"/>
      <c r="P901" s="183"/>
      <c r="Q901" s="183"/>
      <c r="R901" s="183"/>
      <c r="S901" s="183"/>
      <c r="T901" s="183"/>
      <c r="U901" s="183"/>
      <c r="V901" s="183"/>
      <c r="W901" s="183"/>
      <c r="X901" s="183"/>
      <c r="Y901" s="183"/>
      <c r="Z901" s="183"/>
      <c r="AA901" s="183"/>
      <c r="AB901" s="183"/>
      <c r="AC901" s="183"/>
    </row>
    <row r="902" spans="1:29" ht="15">
      <c r="A902" s="1040"/>
      <c r="B902" s="183"/>
      <c r="C902" s="183"/>
      <c r="D902" s="183"/>
      <c r="E902" s="183"/>
      <c r="F902" s="183"/>
      <c r="G902" s="183"/>
      <c r="H902" s="183"/>
      <c r="I902" s="183"/>
      <c r="J902" s="183"/>
      <c r="K902" s="183"/>
      <c r="L902" s="183"/>
      <c r="M902" s="183"/>
      <c r="N902" s="183"/>
      <c r="O902" s="183"/>
      <c r="P902" s="183"/>
      <c r="Q902" s="183"/>
      <c r="R902" s="183"/>
      <c r="S902" s="183"/>
      <c r="T902" s="183"/>
      <c r="U902" s="183"/>
      <c r="V902" s="183"/>
      <c r="W902" s="183"/>
      <c r="X902" s="183"/>
      <c r="Y902" s="183"/>
      <c r="Z902" s="183"/>
      <c r="AA902" s="183"/>
      <c r="AB902" s="183"/>
      <c r="AC902" s="183"/>
    </row>
    <row r="903" spans="1:29" ht="15">
      <c r="A903" s="1040"/>
      <c r="B903" s="183"/>
      <c r="C903" s="183"/>
      <c r="D903" s="183"/>
      <c r="E903" s="183"/>
      <c r="F903" s="183"/>
      <c r="G903" s="183"/>
      <c r="H903" s="183"/>
      <c r="I903" s="183"/>
      <c r="J903" s="183"/>
      <c r="K903" s="183"/>
      <c r="L903" s="183"/>
      <c r="M903" s="183"/>
      <c r="N903" s="183"/>
      <c r="O903" s="183"/>
      <c r="P903" s="183"/>
      <c r="Q903" s="183"/>
      <c r="R903" s="183"/>
      <c r="S903" s="183"/>
      <c r="T903" s="183"/>
      <c r="U903" s="183"/>
      <c r="V903" s="183"/>
      <c r="W903" s="183"/>
      <c r="X903" s="183"/>
      <c r="Y903" s="183"/>
      <c r="Z903" s="183"/>
      <c r="AA903" s="183"/>
      <c r="AB903" s="183"/>
      <c r="AC903" s="183"/>
    </row>
    <row r="904" spans="1:29" ht="15">
      <c r="A904" s="1040"/>
      <c r="B904" s="183"/>
      <c r="C904" s="183"/>
      <c r="D904" s="183"/>
      <c r="E904" s="183"/>
      <c r="F904" s="183"/>
      <c r="G904" s="183"/>
      <c r="H904" s="183"/>
      <c r="I904" s="183"/>
      <c r="J904" s="183"/>
      <c r="K904" s="183"/>
      <c r="L904" s="183"/>
      <c r="M904" s="183"/>
      <c r="N904" s="183"/>
      <c r="O904" s="183"/>
      <c r="P904" s="183"/>
      <c r="Q904" s="183"/>
      <c r="R904" s="183"/>
      <c r="S904" s="183"/>
      <c r="T904" s="183"/>
      <c r="U904" s="183"/>
      <c r="V904" s="183"/>
      <c r="W904" s="183"/>
      <c r="X904" s="183"/>
      <c r="Y904" s="183"/>
      <c r="Z904" s="183"/>
      <c r="AA904" s="183"/>
      <c r="AB904" s="183"/>
      <c r="AC904" s="183"/>
    </row>
    <row r="905" spans="1:29" ht="15">
      <c r="A905" s="1040"/>
      <c r="B905" s="183"/>
      <c r="C905" s="183"/>
      <c r="D905" s="183"/>
      <c r="E905" s="183"/>
      <c r="F905" s="183"/>
      <c r="G905" s="183"/>
      <c r="H905" s="183"/>
      <c r="I905" s="183"/>
      <c r="J905" s="183"/>
      <c r="K905" s="183"/>
      <c r="L905" s="183"/>
      <c r="M905" s="183"/>
      <c r="N905" s="183"/>
      <c r="O905" s="183"/>
      <c r="P905" s="183"/>
      <c r="Q905" s="183"/>
      <c r="R905" s="183"/>
      <c r="S905" s="183"/>
      <c r="T905" s="183"/>
      <c r="U905" s="183"/>
      <c r="V905" s="183"/>
      <c r="W905" s="183"/>
      <c r="X905" s="183"/>
      <c r="Y905" s="183"/>
      <c r="Z905" s="183"/>
      <c r="AA905" s="183"/>
      <c r="AB905" s="183"/>
      <c r="AC905" s="183"/>
    </row>
    <row r="906" spans="1:29" ht="15">
      <c r="A906" s="1040"/>
      <c r="B906" s="183"/>
      <c r="C906" s="183"/>
      <c r="D906" s="183"/>
      <c r="E906" s="183"/>
      <c r="F906" s="183"/>
      <c r="G906" s="183"/>
      <c r="H906" s="183"/>
      <c r="I906" s="183"/>
      <c r="J906" s="183"/>
      <c r="K906" s="183"/>
      <c r="L906" s="183"/>
      <c r="M906" s="183"/>
      <c r="N906" s="183"/>
      <c r="O906" s="183"/>
      <c r="P906" s="183"/>
      <c r="Q906" s="183"/>
      <c r="R906" s="183"/>
      <c r="S906" s="183"/>
      <c r="T906" s="183"/>
      <c r="U906" s="183"/>
      <c r="V906" s="183"/>
      <c r="W906" s="183"/>
      <c r="X906" s="183"/>
      <c r="Y906" s="183"/>
      <c r="Z906" s="183"/>
      <c r="AA906" s="183"/>
      <c r="AB906" s="183"/>
      <c r="AC906" s="183"/>
    </row>
    <row r="907" spans="1:29" ht="15">
      <c r="A907" s="1040"/>
      <c r="B907" s="183"/>
      <c r="C907" s="183"/>
      <c r="D907" s="183"/>
      <c r="E907" s="183"/>
      <c r="F907" s="183"/>
      <c r="G907" s="183"/>
      <c r="H907" s="183"/>
      <c r="I907" s="183"/>
      <c r="J907" s="183"/>
      <c r="K907" s="183"/>
      <c r="L907" s="183"/>
      <c r="M907" s="183"/>
      <c r="N907" s="183"/>
      <c r="O907" s="183"/>
      <c r="P907" s="183"/>
      <c r="Q907" s="183"/>
      <c r="R907" s="183"/>
      <c r="S907" s="183"/>
      <c r="T907" s="183"/>
      <c r="U907" s="183"/>
      <c r="V907" s="183"/>
      <c r="W907" s="183"/>
      <c r="X907" s="183"/>
      <c r="Y907" s="183"/>
      <c r="Z907" s="183"/>
      <c r="AA907" s="183"/>
      <c r="AB907" s="183"/>
      <c r="AC907" s="183"/>
    </row>
    <row r="908" spans="1:29" ht="15">
      <c r="A908" s="1040"/>
      <c r="B908" s="183"/>
      <c r="C908" s="183"/>
      <c r="D908" s="183"/>
      <c r="E908" s="183"/>
      <c r="F908" s="183"/>
      <c r="G908" s="183"/>
      <c r="H908" s="183"/>
      <c r="I908" s="183"/>
      <c r="J908" s="183"/>
      <c r="K908" s="183"/>
      <c r="L908" s="183"/>
      <c r="M908" s="183"/>
      <c r="N908" s="183"/>
      <c r="O908" s="183"/>
      <c r="P908" s="183"/>
      <c r="Q908" s="183"/>
      <c r="R908" s="183"/>
      <c r="S908" s="183"/>
      <c r="T908" s="183"/>
      <c r="U908" s="183"/>
      <c r="V908" s="183"/>
      <c r="W908" s="183"/>
      <c r="X908" s="183"/>
      <c r="Y908" s="183"/>
      <c r="Z908" s="183"/>
      <c r="AA908" s="183"/>
      <c r="AB908" s="183"/>
      <c r="AC908" s="183"/>
    </row>
    <row r="909" spans="1:29" ht="15">
      <c r="A909" s="1040"/>
      <c r="B909" s="183"/>
      <c r="C909" s="183"/>
      <c r="D909" s="183"/>
      <c r="E909" s="183"/>
      <c r="F909" s="183"/>
      <c r="G909" s="183"/>
      <c r="H909" s="183"/>
      <c r="I909" s="183"/>
      <c r="J909" s="183"/>
      <c r="K909" s="183"/>
      <c r="L909" s="183"/>
      <c r="M909" s="183"/>
      <c r="N909" s="183"/>
      <c r="O909" s="183"/>
      <c r="P909" s="183"/>
      <c r="Q909" s="183"/>
      <c r="R909" s="183"/>
      <c r="S909" s="183"/>
      <c r="T909" s="183"/>
      <c r="U909" s="183"/>
      <c r="V909" s="183"/>
      <c r="W909" s="183"/>
      <c r="X909" s="183"/>
      <c r="Y909" s="183"/>
      <c r="Z909" s="183"/>
      <c r="AA909" s="183"/>
      <c r="AB909" s="183"/>
      <c r="AC909" s="183"/>
    </row>
    <row r="910" spans="1:29" ht="15">
      <c r="A910" s="1040"/>
      <c r="B910" s="183"/>
      <c r="C910" s="183"/>
      <c r="D910" s="183"/>
      <c r="E910" s="183"/>
      <c r="F910" s="183"/>
      <c r="G910" s="183"/>
      <c r="H910" s="183"/>
      <c r="I910" s="183"/>
      <c r="J910" s="183"/>
      <c r="K910" s="183"/>
      <c r="L910" s="183"/>
      <c r="M910" s="183"/>
      <c r="N910" s="183"/>
      <c r="O910" s="183"/>
      <c r="P910" s="183"/>
      <c r="Q910" s="183"/>
      <c r="R910" s="183"/>
      <c r="S910" s="183"/>
      <c r="T910" s="183"/>
      <c r="U910" s="183"/>
      <c r="V910" s="183"/>
      <c r="W910" s="183"/>
      <c r="X910" s="183"/>
      <c r="Y910" s="183"/>
      <c r="Z910" s="183"/>
      <c r="AA910" s="183"/>
      <c r="AB910" s="183"/>
      <c r="AC910" s="183"/>
    </row>
    <row r="911" spans="1:29" ht="15">
      <c r="A911" s="1040"/>
      <c r="B911" s="183"/>
      <c r="C911" s="183"/>
      <c r="D911" s="183"/>
      <c r="E911" s="183"/>
      <c r="F911" s="183"/>
      <c r="G911" s="183"/>
      <c r="H911" s="183"/>
      <c r="I911" s="183"/>
      <c r="J911" s="183"/>
      <c r="K911" s="183"/>
      <c r="L911" s="183"/>
      <c r="M911" s="183"/>
      <c r="N911" s="183"/>
      <c r="O911" s="183"/>
      <c r="P911" s="183"/>
      <c r="Q911" s="183"/>
      <c r="R911" s="183"/>
      <c r="S911" s="183"/>
      <c r="T911" s="183"/>
      <c r="U911" s="183"/>
      <c r="V911" s="183"/>
      <c r="W911" s="183"/>
      <c r="X911" s="183"/>
      <c r="Y911" s="183"/>
      <c r="Z911" s="183"/>
      <c r="AA911" s="183"/>
      <c r="AB911" s="183"/>
      <c r="AC911" s="183"/>
    </row>
    <row r="912" spans="1:29" ht="15">
      <c r="A912" s="1040"/>
      <c r="B912" s="183"/>
      <c r="C912" s="183"/>
      <c r="D912" s="183"/>
      <c r="E912" s="183"/>
      <c r="F912" s="183"/>
      <c r="G912" s="183"/>
      <c r="H912" s="183"/>
      <c r="I912" s="183"/>
      <c r="J912" s="183"/>
      <c r="K912" s="183"/>
      <c r="L912" s="183"/>
      <c r="M912" s="183"/>
      <c r="N912" s="183"/>
      <c r="O912" s="183"/>
      <c r="P912" s="183"/>
      <c r="Q912" s="183"/>
      <c r="R912" s="183"/>
      <c r="S912" s="183"/>
      <c r="T912" s="183"/>
      <c r="U912" s="183"/>
      <c r="V912" s="183"/>
      <c r="W912" s="183"/>
      <c r="X912" s="183"/>
      <c r="Y912" s="183"/>
      <c r="Z912" s="183"/>
      <c r="AA912" s="183"/>
      <c r="AB912" s="183"/>
      <c r="AC912" s="183"/>
    </row>
    <row r="913" spans="1:29" ht="15">
      <c r="A913" s="1040"/>
      <c r="B913" s="183"/>
      <c r="C913" s="183"/>
      <c r="D913" s="183"/>
      <c r="E913" s="183"/>
      <c r="F913" s="183"/>
      <c r="G913" s="183"/>
      <c r="H913" s="183"/>
      <c r="I913" s="183"/>
      <c r="J913" s="183"/>
      <c r="K913" s="183"/>
      <c r="L913" s="183"/>
      <c r="M913" s="183"/>
      <c r="N913" s="183"/>
      <c r="O913" s="183"/>
      <c r="P913" s="183"/>
      <c r="Q913" s="183"/>
      <c r="R913" s="183"/>
      <c r="S913" s="183"/>
      <c r="T913" s="183"/>
      <c r="U913" s="183"/>
      <c r="V913" s="183"/>
      <c r="W913" s="183"/>
      <c r="X913" s="183"/>
      <c r="Y913" s="183"/>
      <c r="Z913" s="183"/>
      <c r="AA913" s="183"/>
      <c r="AB913" s="183"/>
      <c r="AC913" s="183"/>
    </row>
    <row r="914" spans="1:29" ht="15">
      <c r="A914" s="1040"/>
      <c r="B914" s="183"/>
      <c r="C914" s="183"/>
      <c r="D914" s="183"/>
      <c r="E914" s="183"/>
      <c r="F914" s="183"/>
      <c r="G914" s="183"/>
      <c r="H914" s="183"/>
      <c r="I914" s="183"/>
      <c r="J914" s="183"/>
      <c r="K914" s="183"/>
      <c r="L914" s="183"/>
      <c r="M914" s="183"/>
      <c r="N914" s="183"/>
      <c r="O914" s="183"/>
      <c r="P914" s="183"/>
      <c r="Q914" s="183"/>
      <c r="R914" s="183"/>
      <c r="S914" s="183"/>
      <c r="T914" s="183"/>
      <c r="U914" s="183"/>
      <c r="V914" s="183"/>
      <c r="W914" s="183"/>
      <c r="X914" s="183"/>
      <c r="Y914" s="183"/>
      <c r="Z914" s="183"/>
      <c r="AA914" s="183"/>
      <c r="AB914" s="183"/>
      <c r="AC914" s="183"/>
    </row>
    <row r="915" spans="1:29" ht="15">
      <c r="A915" s="1040"/>
      <c r="B915" s="183"/>
      <c r="C915" s="183"/>
      <c r="D915" s="183"/>
      <c r="E915" s="183"/>
      <c r="F915" s="183"/>
      <c r="G915" s="183"/>
      <c r="H915" s="183"/>
      <c r="I915" s="183"/>
      <c r="J915" s="183"/>
      <c r="K915" s="183"/>
      <c r="L915" s="183"/>
      <c r="M915" s="183"/>
      <c r="N915" s="183"/>
      <c r="O915" s="183"/>
      <c r="P915" s="183"/>
      <c r="Q915" s="183"/>
      <c r="R915" s="183"/>
      <c r="S915" s="183"/>
      <c r="T915" s="183"/>
      <c r="U915" s="183"/>
      <c r="V915" s="183"/>
      <c r="W915" s="183"/>
      <c r="X915" s="183"/>
      <c r="Y915" s="183"/>
      <c r="Z915" s="183"/>
      <c r="AA915" s="183"/>
      <c r="AB915" s="183"/>
      <c r="AC915" s="183"/>
    </row>
    <row r="916" spans="1:29" ht="15">
      <c r="A916" s="1040"/>
      <c r="B916" s="183"/>
      <c r="C916" s="183"/>
      <c r="D916" s="183"/>
      <c r="E916" s="183"/>
      <c r="F916" s="183"/>
      <c r="G916" s="183"/>
      <c r="H916" s="183"/>
      <c r="I916" s="183"/>
      <c r="J916" s="183"/>
      <c r="K916" s="183"/>
      <c r="L916" s="183"/>
      <c r="M916" s="183"/>
      <c r="N916" s="183"/>
      <c r="O916" s="183"/>
      <c r="P916" s="183"/>
      <c r="Q916" s="183"/>
      <c r="R916" s="183"/>
      <c r="S916" s="183"/>
      <c r="T916" s="183"/>
      <c r="U916" s="183"/>
      <c r="V916" s="183"/>
      <c r="W916" s="183"/>
      <c r="X916" s="183"/>
      <c r="Y916" s="183"/>
      <c r="Z916" s="183"/>
      <c r="AA916" s="183"/>
      <c r="AB916" s="183"/>
      <c r="AC916" s="183"/>
    </row>
    <row r="917" spans="1:29" ht="15">
      <c r="A917" s="1040"/>
      <c r="B917" s="183"/>
      <c r="C917" s="183"/>
      <c r="D917" s="183"/>
      <c r="E917" s="183"/>
      <c r="F917" s="183"/>
      <c r="G917" s="183"/>
      <c r="H917" s="183"/>
      <c r="I917" s="183"/>
      <c r="J917" s="183"/>
      <c r="K917" s="183"/>
      <c r="L917" s="183"/>
      <c r="M917" s="183"/>
      <c r="N917" s="183"/>
      <c r="O917" s="183"/>
      <c r="P917" s="183"/>
      <c r="Q917" s="183"/>
      <c r="R917" s="183"/>
      <c r="S917" s="183"/>
      <c r="T917" s="183"/>
      <c r="U917" s="183"/>
      <c r="V917" s="183"/>
      <c r="W917" s="183"/>
      <c r="X917" s="183"/>
      <c r="Y917" s="183"/>
      <c r="Z917" s="183"/>
      <c r="AA917" s="183"/>
      <c r="AB917" s="183"/>
      <c r="AC917" s="183"/>
    </row>
    <row r="918" spans="1:29" ht="15">
      <c r="A918" s="1040"/>
      <c r="B918" s="183"/>
      <c r="C918" s="183"/>
      <c r="D918" s="183"/>
      <c r="E918" s="183"/>
      <c r="F918" s="183"/>
      <c r="G918" s="183"/>
      <c r="H918" s="183"/>
      <c r="I918" s="183"/>
      <c r="J918" s="183"/>
      <c r="K918" s="183"/>
      <c r="L918" s="183"/>
      <c r="M918" s="183"/>
      <c r="N918" s="183"/>
      <c r="O918" s="183"/>
      <c r="P918" s="183"/>
      <c r="Q918" s="183"/>
      <c r="R918" s="183"/>
      <c r="S918" s="183"/>
      <c r="T918" s="183"/>
      <c r="U918" s="183"/>
      <c r="V918" s="183"/>
      <c r="W918" s="183"/>
      <c r="X918" s="183"/>
      <c r="Y918" s="183"/>
      <c r="Z918" s="183"/>
      <c r="AA918" s="183"/>
      <c r="AB918" s="183"/>
      <c r="AC918" s="183"/>
    </row>
    <row r="919" spans="1:29" ht="15">
      <c r="A919" s="1040"/>
      <c r="B919" s="183"/>
      <c r="C919" s="183"/>
      <c r="D919" s="183"/>
      <c r="E919" s="183"/>
      <c r="F919" s="183"/>
      <c r="G919" s="183"/>
      <c r="H919" s="183"/>
      <c r="I919" s="183"/>
      <c r="J919" s="183"/>
      <c r="K919" s="183"/>
      <c r="L919" s="183"/>
      <c r="M919" s="183"/>
      <c r="N919" s="183"/>
      <c r="O919" s="183"/>
      <c r="P919" s="183"/>
      <c r="Q919" s="183"/>
      <c r="R919" s="183"/>
      <c r="S919" s="183"/>
      <c r="T919" s="183"/>
      <c r="U919" s="183"/>
      <c r="V919" s="183"/>
      <c r="W919" s="183"/>
      <c r="X919" s="183"/>
      <c r="Y919" s="183"/>
      <c r="Z919" s="183"/>
      <c r="AA919" s="183"/>
      <c r="AB919" s="183"/>
      <c r="AC919" s="183"/>
    </row>
    <row r="920" spans="1:29" ht="15">
      <c r="A920" s="1040"/>
      <c r="B920" s="183"/>
      <c r="C920" s="183"/>
      <c r="D920" s="183"/>
      <c r="E920" s="183"/>
      <c r="F920" s="183"/>
      <c r="G920" s="183"/>
      <c r="H920" s="183"/>
      <c r="I920" s="183"/>
      <c r="J920" s="183"/>
      <c r="K920" s="183"/>
      <c r="L920" s="183"/>
      <c r="M920" s="183"/>
      <c r="N920" s="183"/>
      <c r="O920" s="183"/>
      <c r="P920" s="183"/>
      <c r="Q920" s="183"/>
      <c r="R920" s="183"/>
      <c r="S920" s="183"/>
      <c r="T920" s="183"/>
      <c r="U920" s="183"/>
      <c r="V920" s="183"/>
      <c r="W920" s="183"/>
      <c r="X920" s="183"/>
      <c r="Y920" s="183"/>
      <c r="Z920" s="183"/>
      <c r="AA920" s="183"/>
      <c r="AB920" s="183"/>
      <c r="AC920" s="183"/>
    </row>
    <row r="921" spans="1:29" ht="15">
      <c r="A921" s="1040"/>
      <c r="B921" s="183"/>
      <c r="C921" s="183"/>
      <c r="D921" s="183"/>
      <c r="E921" s="183"/>
      <c r="F921" s="183"/>
      <c r="G921" s="183"/>
      <c r="H921" s="183"/>
      <c r="I921" s="183"/>
      <c r="J921" s="183"/>
      <c r="K921" s="183"/>
      <c r="L921" s="183"/>
      <c r="M921" s="183"/>
      <c r="N921" s="183"/>
      <c r="O921" s="183"/>
      <c r="P921" s="183"/>
      <c r="Q921" s="183"/>
      <c r="R921" s="183"/>
      <c r="S921" s="183"/>
      <c r="T921" s="183"/>
      <c r="U921" s="183"/>
      <c r="V921" s="183"/>
      <c r="W921" s="183"/>
      <c r="X921" s="183"/>
      <c r="Y921" s="183"/>
      <c r="Z921" s="183"/>
      <c r="AA921" s="183"/>
      <c r="AB921" s="183"/>
      <c r="AC921" s="183"/>
    </row>
    <row r="922" spans="1:29" ht="15">
      <c r="A922" s="1040"/>
      <c r="B922" s="183"/>
      <c r="C922" s="183"/>
      <c r="D922" s="183"/>
      <c r="E922" s="183"/>
      <c r="F922" s="183"/>
      <c r="G922" s="183"/>
      <c r="H922" s="183"/>
      <c r="I922" s="183"/>
      <c r="J922" s="183"/>
      <c r="K922" s="183"/>
      <c r="L922" s="183"/>
      <c r="M922" s="183"/>
      <c r="N922" s="183"/>
      <c r="O922" s="183"/>
      <c r="P922" s="183"/>
      <c r="Q922" s="183"/>
      <c r="R922" s="183"/>
      <c r="S922" s="183"/>
      <c r="T922" s="183"/>
      <c r="U922" s="183"/>
      <c r="V922" s="183"/>
      <c r="W922" s="183"/>
      <c r="X922" s="183"/>
      <c r="Y922" s="183"/>
      <c r="Z922" s="183"/>
      <c r="AA922" s="183"/>
      <c r="AB922" s="183"/>
      <c r="AC922" s="183"/>
    </row>
    <row r="923" spans="1:29" ht="15">
      <c r="A923" s="1040"/>
      <c r="B923" s="183"/>
      <c r="C923" s="183"/>
      <c r="D923" s="183"/>
      <c r="E923" s="183"/>
      <c r="F923" s="183"/>
      <c r="G923" s="183"/>
      <c r="H923" s="183"/>
      <c r="I923" s="183"/>
      <c r="J923" s="183"/>
      <c r="K923" s="183"/>
      <c r="L923" s="183"/>
      <c r="M923" s="183"/>
      <c r="N923" s="183"/>
      <c r="O923" s="183"/>
      <c r="P923" s="183"/>
      <c r="Q923" s="183"/>
      <c r="R923" s="183"/>
      <c r="S923" s="183"/>
      <c r="T923" s="183"/>
      <c r="U923" s="183"/>
      <c r="V923" s="183"/>
      <c r="W923" s="183"/>
      <c r="X923" s="183"/>
      <c r="Y923" s="183"/>
      <c r="Z923" s="183"/>
      <c r="AA923" s="183"/>
      <c r="AB923" s="183"/>
      <c r="AC923" s="183"/>
    </row>
    <row r="924" spans="1:29" ht="15">
      <c r="A924" s="1040"/>
      <c r="B924" s="183"/>
      <c r="C924" s="183"/>
      <c r="D924" s="183"/>
      <c r="E924" s="183"/>
      <c r="F924" s="183"/>
      <c r="G924" s="183"/>
      <c r="H924" s="183"/>
      <c r="I924" s="183"/>
      <c r="J924" s="183"/>
      <c r="K924" s="183"/>
      <c r="L924" s="183"/>
      <c r="M924" s="183"/>
      <c r="N924" s="183"/>
      <c r="O924" s="183"/>
      <c r="P924" s="183"/>
      <c r="Q924" s="183"/>
      <c r="R924" s="183"/>
      <c r="S924" s="183"/>
      <c r="T924" s="183"/>
      <c r="U924" s="183"/>
      <c r="V924" s="183"/>
      <c r="W924" s="183"/>
      <c r="X924" s="183"/>
      <c r="Y924" s="183"/>
      <c r="Z924" s="183"/>
      <c r="AA924" s="183"/>
      <c r="AB924" s="183"/>
      <c r="AC924" s="183"/>
    </row>
    <row r="925" spans="1:29" ht="15">
      <c r="A925" s="1040"/>
      <c r="B925" s="183"/>
      <c r="C925" s="183"/>
      <c r="D925" s="183"/>
      <c r="E925" s="183"/>
      <c r="F925" s="183"/>
      <c r="G925" s="183"/>
      <c r="H925" s="183"/>
      <c r="I925" s="183"/>
      <c r="J925" s="183"/>
      <c r="K925" s="183"/>
      <c r="L925" s="183"/>
      <c r="M925" s="183"/>
      <c r="N925" s="183"/>
      <c r="O925" s="183"/>
      <c r="P925" s="183"/>
      <c r="Q925" s="183"/>
      <c r="R925" s="183"/>
      <c r="S925" s="183"/>
      <c r="T925" s="183"/>
      <c r="U925" s="183"/>
      <c r="V925" s="183"/>
      <c r="W925" s="183"/>
      <c r="X925" s="183"/>
      <c r="Y925" s="183"/>
      <c r="Z925" s="183"/>
      <c r="AA925" s="183"/>
      <c r="AB925" s="183"/>
      <c r="AC925" s="183"/>
    </row>
    <row r="926" spans="1:29" ht="15">
      <c r="A926" s="1040"/>
      <c r="B926" s="183"/>
      <c r="C926" s="183"/>
      <c r="D926" s="183"/>
      <c r="E926" s="183"/>
      <c r="F926" s="183"/>
      <c r="G926" s="183"/>
      <c r="H926" s="183"/>
      <c r="I926" s="183"/>
      <c r="J926" s="183"/>
      <c r="K926" s="183"/>
      <c r="L926" s="183"/>
      <c r="M926" s="183"/>
      <c r="N926" s="183"/>
      <c r="O926" s="183"/>
      <c r="P926" s="183"/>
      <c r="Q926" s="183"/>
      <c r="R926" s="183"/>
      <c r="S926" s="183"/>
      <c r="T926" s="183"/>
      <c r="U926" s="183"/>
      <c r="V926" s="183"/>
      <c r="W926" s="183"/>
      <c r="X926" s="183"/>
      <c r="Y926" s="183"/>
      <c r="Z926" s="183"/>
      <c r="AA926" s="183"/>
      <c r="AB926" s="183"/>
      <c r="AC926" s="183"/>
    </row>
    <row r="927" spans="1:29" ht="15">
      <c r="A927" s="1040"/>
      <c r="B927" s="183"/>
      <c r="C927" s="183"/>
      <c r="D927" s="183"/>
      <c r="E927" s="183"/>
      <c r="F927" s="183"/>
      <c r="G927" s="183"/>
      <c r="H927" s="183"/>
      <c r="I927" s="183"/>
      <c r="J927" s="183"/>
      <c r="K927" s="183"/>
      <c r="L927" s="183"/>
      <c r="M927" s="183"/>
      <c r="N927" s="183"/>
      <c r="O927" s="183"/>
      <c r="P927" s="183"/>
      <c r="Q927" s="183"/>
      <c r="R927" s="183"/>
      <c r="S927" s="183"/>
      <c r="T927" s="183"/>
      <c r="U927" s="183"/>
      <c r="V927" s="183"/>
      <c r="W927" s="183"/>
      <c r="X927" s="183"/>
      <c r="Y927" s="183"/>
      <c r="Z927" s="183"/>
      <c r="AA927" s="183"/>
      <c r="AB927" s="183"/>
      <c r="AC927" s="183"/>
    </row>
    <row r="928" spans="1:29" ht="15">
      <c r="A928" s="1040"/>
      <c r="B928" s="183"/>
      <c r="C928" s="183"/>
      <c r="D928" s="183"/>
      <c r="E928" s="183"/>
      <c r="F928" s="183"/>
      <c r="G928" s="183"/>
      <c r="H928" s="183"/>
      <c r="I928" s="183"/>
      <c r="J928" s="183"/>
      <c r="K928" s="183"/>
      <c r="L928" s="183"/>
      <c r="M928" s="183"/>
      <c r="N928" s="183"/>
      <c r="O928" s="183"/>
      <c r="P928" s="183"/>
      <c r="Q928" s="183"/>
      <c r="R928" s="183"/>
      <c r="S928" s="183"/>
      <c r="T928" s="183"/>
      <c r="U928" s="183"/>
      <c r="V928" s="183"/>
      <c r="W928" s="183"/>
      <c r="X928" s="183"/>
      <c r="Y928" s="183"/>
      <c r="Z928" s="183"/>
      <c r="AA928" s="183"/>
      <c r="AB928" s="183"/>
      <c r="AC928" s="183"/>
    </row>
    <row r="929" spans="1:29" ht="15">
      <c r="A929" s="1040"/>
      <c r="B929" s="183"/>
      <c r="C929" s="183"/>
      <c r="D929" s="183"/>
      <c r="E929" s="183"/>
      <c r="F929" s="183"/>
      <c r="G929" s="183"/>
      <c r="H929" s="183"/>
      <c r="I929" s="183"/>
      <c r="J929" s="183"/>
      <c r="K929" s="183"/>
      <c r="L929" s="183"/>
      <c r="M929" s="183"/>
      <c r="N929" s="183"/>
      <c r="O929" s="183"/>
      <c r="P929" s="183"/>
      <c r="Q929" s="183"/>
      <c r="R929" s="183"/>
      <c r="S929" s="183"/>
      <c r="T929" s="183"/>
      <c r="U929" s="183"/>
      <c r="V929" s="183"/>
      <c r="W929" s="183"/>
      <c r="X929" s="183"/>
      <c r="Y929" s="183"/>
      <c r="Z929" s="183"/>
      <c r="AA929" s="183"/>
      <c r="AB929" s="183"/>
      <c r="AC929" s="183"/>
    </row>
    <row r="930" spans="1:29" ht="15">
      <c r="A930" s="1040"/>
      <c r="B930" s="183"/>
      <c r="C930" s="183"/>
      <c r="D930" s="183"/>
      <c r="E930" s="183"/>
      <c r="F930" s="183"/>
      <c r="G930" s="183"/>
      <c r="H930" s="183"/>
      <c r="I930" s="183"/>
      <c r="J930" s="183"/>
      <c r="K930" s="183"/>
      <c r="L930" s="183"/>
      <c r="M930" s="183"/>
      <c r="N930" s="183"/>
      <c r="O930" s="183"/>
      <c r="P930" s="183"/>
      <c r="Q930" s="183"/>
      <c r="R930" s="183"/>
      <c r="S930" s="183"/>
      <c r="T930" s="183"/>
      <c r="U930" s="183"/>
      <c r="V930" s="183"/>
      <c r="W930" s="183"/>
      <c r="X930" s="183"/>
      <c r="Y930" s="183"/>
      <c r="Z930" s="183"/>
      <c r="AA930" s="183"/>
      <c r="AB930" s="183"/>
      <c r="AC930" s="183"/>
    </row>
    <row r="931" spans="1:29" ht="15">
      <c r="A931" s="1040"/>
      <c r="B931" s="183"/>
      <c r="C931" s="183"/>
      <c r="D931" s="183"/>
      <c r="E931" s="183"/>
      <c r="F931" s="183"/>
      <c r="G931" s="183"/>
      <c r="H931" s="183"/>
      <c r="I931" s="183"/>
      <c r="J931" s="183"/>
      <c r="K931" s="183"/>
      <c r="L931" s="183"/>
      <c r="M931" s="183"/>
      <c r="N931" s="183"/>
      <c r="O931" s="183"/>
      <c r="P931" s="183"/>
      <c r="Q931" s="183"/>
      <c r="R931" s="183"/>
      <c r="S931" s="183"/>
      <c r="T931" s="183"/>
      <c r="U931" s="183"/>
      <c r="V931" s="183"/>
      <c r="W931" s="183"/>
      <c r="X931" s="183"/>
      <c r="Y931" s="183"/>
      <c r="Z931" s="183"/>
      <c r="AA931" s="183"/>
      <c r="AB931" s="183"/>
      <c r="AC931" s="183"/>
    </row>
    <row r="932" spans="1:29" ht="15">
      <c r="A932" s="1040"/>
      <c r="B932" s="183"/>
      <c r="C932" s="183"/>
      <c r="D932" s="183"/>
      <c r="E932" s="183"/>
      <c r="F932" s="183"/>
      <c r="G932" s="183"/>
      <c r="H932" s="183"/>
      <c r="I932" s="183"/>
      <c r="J932" s="183"/>
      <c r="K932" s="183"/>
      <c r="L932" s="183"/>
      <c r="M932" s="183"/>
      <c r="N932" s="183"/>
      <c r="O932" s="183"/>
      <c r="P932" s="183"/>
      <c r="Q932" s="183"/>
      <c r="R932" s="183"/>
      <c r="S932" s="183"/>
      <c r="T932" s="183"/>
      <c r="U932" s="183"/>
      <c r="V932" s="183"/>
      <c r="W932" s="183"/>
      <c r="X932" s="183"/>
      <c r="Y932" s="183"/>
      <c r="Z932" s="183"/>
      <c r="AA932" s="183"/>
      <c r="AB932" s="183"/>
      <c r="AC932" s="183"/>
    </row>
    <row r="933" spans="1:29" ht="15">
      <c r="A933" s="1040"/>
      <c r="B933" s="183"/>
      <c r="C933" s="183"/>
      <c r="D933" s="183"/>
      <c r="E933" s="183"/>
      <c r="F933" s="183"/>
      <c r="G933" s="183"/>
      <c r="H933" s="183"/>
      <c r="I933" s="183"/>
      <c r="J933" s="183"/>
      <c r="K933" s="183"/>
      <c r="L933" s="183"/>
      <c r="M933" s="183"/>
      <c r="N933" s="183"/>
      <c r="O933" s="183"/>
      <c r="P933" s="183"/>
      <c r="Q933" s="183"/>
      <c r="R933" s="183"/>
      <c r="S933" s="183"/>
      <c r="T933" s="183"/>
      <c r="U933" s="183"/>
      <c r="V933" s="183"/>
      <c r="W933" s="183"/>
      <c r="X933" s="183"/>
      <c r="Y933" s="183"/>
      <c r="Z933" s="183"/>
      <c r="AA933" s="183"/>
      <c r="AB933" s="183"/>
      <c r="AC933" s="183"/>
    </row>
    <row r="934" spans="1:29" ht="15">
      <c r="A934" s="1040"/>
      <c r="B934" s="183"/>
      <c r="C934" s="183"/>
      <c r="D934" s="183"/>
      <c r="E934" s="183"/>
      <c r="F934" s="183"/>
      <c r="G934" s="183"/>
      <c r="H934" s="183"/>
      <c r="I934" s="183"/>
      <c r="J934" s="183"/>
      <c r="K934" s="183"/>
      <c r="L934" s="183"/>
      <c r="M934" s="183"/>
      <c r="N934" s="183"/>
      <c r="O934" s="183"/>
      <c r="P934" s="183"/>
      <c r="Q934" s="183"/>
      <c r="R934" s="183"/>
      <c r="S934" s="183"/>
      <c r="T934" s="183"/>
      <c r="U934" s="183"/>
      <c r="V934" s="183"/>
      <c r="W934" s="183"/>
      <c r="X934" s="183"/>
      <c r="Y934" s="183"/>
      <c r="Z934" s="183"/>
      <c r="AA934" s="183"/>
      <c r="AB934" s="183"/>
      <c r="AC934" s="183"/>
    </row>
    <row r="935" spans="1:29" ht="15">
      <c r="A935" s="1040"/>
      <c r="B935" s="183"/>
      <c r="C935" s="183"/>
      <c r="D935" s="183"/>
      <c r="E935" s="183"/>
      <c r="F935" s="183"/>
      <c r="G935" s="183"/>
      <c r="H935" s="183"/>
      <c r="I935" s="183"/>
      <c r="J935" s="183"/>
      <c r="K935" s="183"/>
      <c r="L935" s="183"/>
      <c r="M935" s="183"/>
      <c r="N935" s="183"/>
      <c r="O935" s="183"/>
      <c r="P935" s="183"/>
      <c r="Q935" s="183"/>
      <c r="R935" s="183"/>
      <c r="S935" s="183"/>
      <c r="T935" s="183"/>
      <c r="U935" s="183"/>
      <c r="V935" s="183"/>
      <c r="W935" s="183"/>
      <c r="X935" s="183"/>
      <c r="Y935" s="183"/>
      <c r="Z935" s="183"/>
      <c r="AA935" s="183"/>
      <c r="AB935" s="183"/>
      <c r="AC935" s="183"/>
    </row>
    <row r="936" spans="1:29" ht="15">
      <c r="A936" s="1040"/>
      <c r="B936" s="183"/>
      <c r="C936" s="183"/>
      <c r="D936" s="183"/>
      <c r="E936" s="183"/>
      <c r="F936" s="183"/>
      <c r="G936" s="183"/>
      <c r="H936" s="183"/>
      <c r="I936" s="183"/>
      <c r="J936" s="183"/>
      <c r="K936" s="183"/>
      <c r="L936" s="183"/>
      <c r="M936" s="183"/>
      <c r="N936" s="183"/>
      <c r="O936" s="183"/>
      <c r="P936" s="183"/>
      <c r="Q936" s="183"/>
      <c r="R936" s="183"/>
      <c r="S936" s="183"/>
      <c r="T936" s="183"/>
      <c r="U936" s="183"/>
      <c r="V936" s="183"/>
      <c r="W936" s="183"/>
      <c r="X936" s="183"/>
      <c r="Y936" s="183"/>
      <c r="Z936" s="183"/>
      <c r="AA936" s="183"/>
      <c r="AB936" s="183"/>
      <c r="AC936" s="183"/>
    </row>
    <row r="937" spans="1:29" ht="15">
      <c r="A937" s="1040"/>
      <c r="B937" s="183"/>
      <c r="C937" s="183"/>
      <c r="D937" s="183"/>
      <c r="E937" s="183"/>
      <c r="F937" s="183"/>
      <c r="G937" s="183"/>
      <c r="H937" s="183"/>
      <c r="I937" s="183"/>
      <c r="J937" s="183"/>
      <c r="K937" s="183"/>
      <c r="L937" s="183"/>
      <c r="M937" s="183"/>
      <c r="N937" s="183"/>
      <c r="O937" s="183"/>
      <c r="P937" s="183"/>
      <c r="Q937" s="183"/>
      <c r="R937" s="183"/>
      <c r="S937" s="183"/>
      <c r="T937" s="183"/>
      <c r="U937" s="183"/>
      <c r="V937" s="183"/>
      <c r="W937" s="183"/>
      <c r="X937" s="183"/>
      <c r="Y937" s="183"/>
      <c r="Z937" s="183"/>
      <c r="AA937" s="183"/>
      <c r="AB937" s="183"/>
      <c r="AC937" s="183"/>
    </row>
    <row r="938" spans="1:29" ht="15">
      <c r="A938" s="1040"/>
      <c r="B938" s="183"/>
      <c r="C938" s="183"/>
      <c r="D938" s="183"/>
      <c r="E938" s="183"/>
      <c r="F938" s="183"/>
      <c r="G938" s="183"/>
      <c r="H938" s="183"/>
      <c r="I938" s="183"/>
      <c r="J938" s="183"/>
      <c r="K938" s="183"/>
      <c r="L938" s="183"/>
      <c r="M938" s="183"/>
      <c r="N938" s="183"/>
      <c r="O938" s="183"/>
      <c r="P938" s="183"/>
      <c r="Q938" s="183"/>
      <c r="R938" s="183"/>
      <c r="S938" s="183"/>
      <c r="T938" s="183"/>
      <c r="U938" s="183"/>
      <c r="V938" s="183"/>
      <c r="W938" s="183"/>
      <c r="X938" s="183"/>
      <c r="Y938" s="183"/>
      <c r="Z938" s="183"/>
      <c r="AA938" s="183"/>
      <c r="AB938" s="183"/>
      <c r="AC938" s="183"/>
    </row>
    <row r="939" spans="1:29" ht="15">
      <c r="A939" s="1040"/>
      <c r="B939" s="183"/>
      <c r="C939" s="183"/>
      <c r="D939" s="183"/>
      <c r="E939" s="183"/>
      <c r="F939" s="183"/>
      <c r="G939" s="183"/>
      <c r="H939" s="183"/>
      <c r="I939" s="183"/>
      <c r="J939" s="183"/>
      <c r="K939" s="183"/>
      <c r="L939" s="183"/>
      <c r="M939" s="183"/>
      <c r="N939" s="183"/>
      <c r="O939" s="183"/>
      <c r="P939" s="183"/>
      <c r="Q939" s="183"/>
      <c r="R939" s="183"/>
      <c r="S939" s="183"/>
      <c r="T939" s="183"/>
      <c r="U939" s="183"/>
      <c r="V939" s="183"/>
      <c r="W939" s="183"/>
      <c r="X939" s="183"/>
      <c r="Y939" s="183"/>
      <c r="Z939" s="183"/>
      <c r="AA939" s="183"/>
      <c r="AB939" s="183"/>
      <c r="AC939" s="183"/>
    </row>
    <row r="940" spans="1:29" ht="15">
      <c r="A940" s="1040"/>
      <c r="B940" s="183"/>
      <c r="C940" s="183"/>
      <c r="D940" s="183"/>
      <c r="E940" s="183"/>
      <c r="F940" s="183"/>
      <c r="G940" s="183"/>
      <c r="H940" s="183"/>
      <c r="I940" s="183"/>
      <c r="J940" s="183"/>
      <c r="K940" s="183"/>
      <c r="L940" s="183"/>
      <c r="M940" s="183"/>
      <c r="N940" s="183"/>
      <c r="O940" s="183"/>
      <c r="P940" s="183"/>
      <c r="Q940" s="183"/>
      <c r="R940" s="183"/>
      <c r="S940" s="183"/>
      <c r="T940" s="183"/>
      <c r="U940" s="183"/>
      <c r="V940" s="183"/>
      <c r="W940" s="183"/>
      <c r="X940" s="183"/>
      <c r="Y940" s="183"/>
      <c r="Z940" s="183"/>
      <c r="AA940" s="183"/>
      <c r="AB940" s="183"/>
      <c r="AC940" s="183"/>
    </row>
    <row r="941" spans="1:29" ht="15">
      <c r="A941" s="1040"/>
      <c r="B941" s="183"/>
      <c r="C941" s="183"/>
      <c r="D941" s="183"/>
      <c r="E941" s="183"/>
      <c r="F941" s="183"/>
      <c r="G941" s="183"/>
      <c r="H941" s="183"/>
      <c r="I941" s="183"/>
      <c r="J941" s="183"/>
      <c r="K941" s="183"/>
      <c r="L941" s="183"/>
      <c r="M941" s="183"/>
      <c r="N941" s="183"/>
      <c r="O941" s="183"/>
      <c r="P941" s="183"/>
      <c r="Q941" s="183"/>
      <c r="R941" s="183"/>
      <c r="S941" s="183"/>
      <c r="T941" s="183"/>
      <c r="U941" s="183"/>
      <c r="V941" s="183"/>
      <c r="W941" s="183"/>
      <c r="X941" s="183"/>
      <c r="Y941" s="183"/>
      <c r="Z941" s="183"/>
      <c r="AA941" s="183"/>
      <c r="AB941" s="183"/>
      <c r="AC941" s="183"/>
    </row>
    <row r="942" spans="1:29" ht="15">
      <c r="A942" s="1040"/>
      <c r="B942" s="183"/>
      <c r="C942" s="183"/>
      <c r="D942" s="183"/>
      <c r="E942" s="183"/>
      <c r="F942" s="183"/>
      <c r="G942" s="183"/>
      <c r="H942" s="183"/>
      <c r="I942" s="183"/>
      <c r="J942" s="183"/>
      <c r="K942" s="183"/>
      <c r="L942" s="183"/>
      <c r="M942" s="183"/>
      <c r="N942" s="183"/>
      <c r="O942" s="183"/>
      <c r="P942" s="183"/>
      <c r="Q942" s="183"/>
      <c r="R942" s="183"/>
      <c r="S942" s="183"/>
      <c r="T942" s="183"/>
      <c r="U942" s="183"/>
      <c r="V942" s="183"/>
      <c r="W942" s="183"/>
      <c r="X942" s="183"/>
      <c r="Y942" s="183"/>
      <c r="Z942" s="183"/>
      <c r="AA942" s="183"/>
      <c r="AB942" s="183"/>
      <c r="AC942" s="183"/>
    </row>
    <row r="943" spans="1:29" ht="15">
      <c r="A943" s="1040"/>
      <c r="B943" s="183"/>
      <c r="C943" s="183"/>
      <c r="D943" s="183"/>
      <c r="E943" s="183"/>
      <c r="F943" s="183"/>
      <c r="G943" s="183"/>
      <c r="H943" s="183"/>
      <c r="I943" s="183"/>
      <c r="J943" s="183"/>
      <c r="K943" s="183"/>
      <c r="L943" s="183"/>
      <c r="M943" s="183"/>
      <c r="N943" s="183"/>
      <c r="O943" s="183"/>
      <c r="P943" s="183"/>
      <c r="Q943" s="183"/>
      <c r="R943" s="183"/>
      <c r="S943" s="183"/>
      <c r="T943" s="183"/>
      <c r="U943" s="183"/>
      <c r="V943" s="183"/>
      <c r="W943" s="183"/>
      <c r="X943" s="183"/>
      <c r="Y943" s="183"/>
      <c r="Z943" s="183"/>
      <c r="AA943" s="183"/>
      <c r="AB943" s="183"/>
      <c r="AC943" s="183"/>
    </row>
    <row r="944" spans="1:29" ht="15">
      <c r="A944" s="1040"/>
      <c r="B944" s="183"/>
      <c r="C944" s="183"/>
      <c r="D944" s="183"/>
      <c r="E944" s="183"/>
      <c r="F944" s="183"/>
      <c r="G944" s="183"/>
      <c r="H944" s="183"/>
      <c r="I944" s="183"/>
      <c r="J944" s="183"/>
      <c r="K944" s="183"/>
      <c r="L944" s="183"/>
      <c r="M944" s="183"/>
      <c r="N944" s="183"/>
      <c r="O944" s="183"/>
      <c r="P944" s="183"/>
      <c r="Q944" s="183"/>
      <c r="R944" s="183"/>
      <c r="S944" s="183"/>
      <c r="T944" s="183"/>
      <c r="U944" s="183"/>
      <c r="V944" s="183"/>
      <c r="W944" s="183"/>
      <c r="X944" s="183"/>
      <c r="Y944" s="183"/>
      <c r="Z944" s="183"/>
      <c r="AA944" s="183"/>
      <c r="AB944" s="183"/>
      <c r="AC944" s="183"/>
    </row>
    <row r="945" spans="1:29" ht="15">
      <c r="A945" s="1040"/>
      <c r="B945" s="183"/>
      <c r="C945" s="183"/>
      <c r="D945" s="183"/>
      <c r="E945" s="183"/>
      <c r="F945" s="183"/>
      <c r="G945" s="183"/>
      <c r="H945" s="183"/>
      <c r="I945" s="183"/>
      <c r="J945" s="183"/>
      <c r="K945" s="183"/>
      <c r="L945" s="183"/>
      <c r="M945" s="183"/>
      <c r="N945" s="183"/>
      <c r="O945" s="183"/>
      <c r="P945" s="183"/>
      <c r="Q945" s="183"/>
      <c r="R945" s="183"/>
      <c r="S945" s="183"/>
      <c r="T945" s="183"/>
      <c r="U945" s="183"/>
      <c r="V945" s="183"/>
      <c r="W945" s="183"/>
      <c r="X945" s="183"/>
      <c r="Y945" s="183"/>
      <c r="Z945" s="183"/>
      <c r="AA945" s="183"/>
      <c r="AB945" s="183"/>
      <c r="AC945" s="183"/>
    </row>
    <row r="946" spans="1:29" ht="15">
      <c r="A946" s="1040"/>
      <c r="B946" s="183"/>
      <c r="C946" s="183"/>
      <c r="D946" s="183"/>
      <c r="E946" s="183"/>
      <c r="F946" s="183"/>
      <c r="G946" s="183"/>
      <c r="H946" s="183"/>
      <c r="I946" s="183"/>
      <c r="J946" s="183"/>
      <c r="K946" s="183"/>
      <c r="L946" s="183"/>
      <c r="M946" s="183"/>
      <c r="N946" s="183"/>
      <c r="O946" s="183"/>
      <c r="P946" s="183"/>
      <c r="Q946" s="183"/>
      <c r="R946" s="183"/>
      <c r="S946" s="183"/>
      <c r="T946" s="183"/>
      <c r="U946" s="183"/>
      <c r="V946" s="183"/>
      <c r="W946" s="183"/>
      <c r="X946" s="183"/>
      <c r="Y946" s="183"/>
      <c r="Z946" s="183"/>
      <c r="AA946" s="183"/>
      <c r="AB946" s="183"/>
      <c r="AC946" s="183"/>
    </row>
    <row r="947" spans="1:29" ht="15">
      <c r="A947" s="1040"/>
      <c r="B947" s="183"/>
      <c r="C947" s="183"/>
      <c r="D947" s="183"/>
      <c r="E947" s="183"/>
      <c r="F947" s="183"/>
      <c r="G947" s="183"/>
      <c r="H947" s="183"/>
      <c r="I947" s="183"/>
      <c r="J947" s="183"/>
      <c r="K947" s="183"/>
      <c r="L947" s="183"/>
      <c r="M947" s="183"/>
      <c r="N947" s="183"/>
      <c r="O947" s="183"/>
      <c r="P947" s="183"/>
      <c r="Q947" s="183"/>
      <c r="R947" s="183"/>
      <c r="S947" s="183"/>
      <c r="T947" s="183"/>
      <c r="U947" s="183"/>
      <c r="V947" s="183"/>
      <c r="W947" s="183"/>
      <c r="X947" s="183"/>
      <c r="Y947" s="183"/>
      <c r="Z947" s="183"/>
      <c r="AA947" s="183"/>
      <c r="AB947" s="183"/>
      <c r="AC947" s="183"/>
    </row>
    <row r="948" spans="1:29" ht="15">
      <c r="A948" s="1040"/>
      <c r="B948" s="183"/>
      <c r="C948" s="183"/>
      <c r="D948" s="183"/>
      <c r="E948" s="183"/>
      <c r="F948" s="183"/>
      <c r="G948" s="183"/>
      <c r="H948" s="183"/>
      <c r="I948" s="183"/>
      <c r="J948" s="183"/>
      <c r="K948" s="183"/>
      <c r="L948" s="183"/>
      <c r="M948" s="183"/>
      <c r="N948" s="183"/>
      <c r="O948" s="183"/>
      <c r="P948" s="183"/>
      <c r="Q948" s="183"/>
      <c r="R948" s="183"/>
      <c r="S948" s="183"/>
      <c r="T948" s="183"/>
      <c r="U948" s="183"/>
      <c r="V948" s="183"/>
      <c r="W948" s="183"/>
      <c r="X948" s="183"/>
      <c r="Y948" s="183"/>
      <c r="Z948" s="183"/>
      <c r="AA948" s="183"/>
      <c r="AB948" s="183"/>
      <c r="AC948" s="183"/>
    </row>
    <row r="949" spans="1:29" ht="15">
      <c r="A949" s="1040"/>
      <c r="B949" s="183"/>
      <c r="C949" s="183"/>
      <c r="D949" s="183"/>
      <c r="E949" s="183"/>
      <c r="F949" s="183"/>
      <c r="G949" s="183"/>
      <c r="H949" s="183"/>
      <c r="I949" s="183"/>
      <c r="J949" s="183"/>
      <c r="K949" s="183"/>
      <c r="L949" s="183"/>
      <c r="M949" s="183"/>
      <c r="N949" s="183"/>
      <c r="O949" s="183"/>
      <c r="P949" s="183"/>
      <c r="Q949" s="183"/>
      <c r="R949" s="183"/>
      <c r="S949" s="183"/>
      <c r="T949" s="183"/>
      <c r="U949" s="183"/>
      <c r="V949" s="183"/>
      <c r="W949" s="183"/>
      <c r="X949" s="183"/>
      <c r="Y949" s="183"/>
      <c r="Z949" s="183"/>
      <c r="AA949" s="183"/>
      <c r="AB949" s="183"/>
      <c r="AC949" s="183"/>
    </row>
    <row r="950" spans="1:29" ht="15">
      <c r="A950" s="1040"/>
      <c r="B950" s="183"/>
      <c r="C950" s="183"/>
      <c r="D950" s="183"/>
      <c r="E950" s="183"/>
      <c r="F950" s="183"/>
      <c r="G950" s="183"/>
      <c r="H950" s="183"/>
      <c r="I950" s="183"/>
      <c r="J950" s="183"/>
      <c r="K950" s="183"/>
      <c r="L950" s="183"/>
      <c r="M950" s="183"/>
      <c r="N950" s="183"/>
      <c r="O950" s="183"/>
      <c r="P950" s="183"/>
      <c r="Q950" s="183"/>
      <c r="R950" s="183"/>
      <c r="S950" s="183"/>
      <c r="T950" s="183"/>
      <c r="U950" s="183"/>
      <c r="V950" s="183"/>
      <c r="W950" s="183"/>
      <c r="X950" s="183"/>
      <c r="Y950" s="183"/>
      <c r="Z950" s="183"/>
      <c r="AA950" s="183"/>
      <c r="AB950" s="183"/>
      <c r="AC950" s="183"/>
    </row>
    <row r="951" spans="1:29" ht="15">
      <c r="A951" s="1040"/>
      <c r="B951" s="183"/>
      <c r="C951" s="183"/>
      <c r="D951" s="183"/>
      <c r="E951" s="183"/>
      <c r="F951" s="183"/>
      <c r="G951" s="183"/>
      <c r="H951" s="183"/>
      <c r="I951" s="183"/>
      <c r="J951" s="183"/>
      <c r="K951" s="183"/>
      <c r="L951" s="183"/>
      <c r="M951" s="183"/>
      <c r="N951" s="183"/>
      <c r="O951" s="183"/>
      <c r="P951" s="183"/>
      <c r="Q951" s="183"/>
      <c r="R951" s="183"/>
      <c r="S951" s="183"/>
      <c r="T951" s="183"/>
      <c r="U951" s="183"/>
      <c r="V951" s="183"/>
      <c r="W951" s="183"/>
      <c r="X951" s="183"/>
      <c r="Y951" s="183"/>
      <c r="Z951" s="183"/>
      <c r="AA951" s="183"/>
      <c r="AB951" s="183"/>
      <c r="AC951" s="183"/>
    </row>
    <row r="952" spans="1:29" ht="15">
      <c r="A952" s="1040"/>
      <c r="B952" s="183"/>
      <c r="C952" s="183"/>
      <c r="D952" s="183"/>
      <c r="E952" s="183"/>
      <c r="F952" s="183"/>
      <c r="G952" s="183"/>
      <c r="H952" s="183"/>
      <c r="I952" s="183"/>
      <c r="J952" s="183"/>
      <c r="K952" s="183"/>
      <c r="L952" s="183"/>
      <c r="M952" s="183"/>
      <c r="N952" s="183"/>
      <c r="O952" s="183"/>
      <c r="P952" s="183"/>
      <c r="Q952" s="183"/>
      <c r="R952" s="183"/>
      <c r="S952" s="183"/>
      <c r="T952" s="183"/>
      <c r="U952" s="183"/>
      <c r="V952" s="183"/>
      <c r="W952" s="183"/>
      <c r="X952" s="183"/>
      <c r="Y952" s="183"/>
      <c r="Z952" s="183"/>
      <c r="AA952" s="183"/>
      <c r="AB952" s="183"/>
      <c r="AC952" s="183"/>
    </row>
    <row r="953" spans="1:29" ht="15">
      <c r="A953" s="1040"/>
      <c r="B953" s="183"/>
      <c r="C953" s="183"/>
      <c r="D953" s="183"/>
      <c r="E953" s="183"/>
      <c r="F953" s="183"/>
      <c r="G953" s="183"/>
      <c r="H953" s="183"/>
      <c r="I953" s="183"/>
      <c r="J953" s="183"/>
      <c r="K953" s="183"/>
      <c r="L953" s="183"/>
      <c r="M953" s="183"/>
      <c r="N953" s="183"/>
      <c r="O953" s="183"/>
      <c r="P953" s="183"/>
      <c r="Q953" s="183"/>
      <c r="R953" s="183"/>
      <c r="S953" s="183"/>
      <c r="T953" s="183"/>
      <c r="U953" s="183"/>
      <c r="V953" s="183"/>
      <c r="W953" s="183"/>
      <c r="X953" s="183"/>
      <c r="Y953" s="183"/>
      <c r="Z953" s="183"/>
      <c r="AA953" s="183"/>
      <c r="AB953" s="183"/>
      <c r="AC953" s="183"/>
    </row>
    <row r="954" spans="1:29" ht="15">
      <c r="A954" s="1040"/>
      <c r="B954" s="183"/>
      <c r="C954" s="183"/>
      <c r="D954" s="183"/>
      <c r="E954" s="183"/>
      <c r="F954" s="183"/>
      <c r="G954" s="183"/>
      <c r="H954" s="183"/>
      <c r="I954" s="183"/>
      <c r="J954" s="183"/>
      <c r="K954" s="183"/>
      <c r="L954" s="183"/>
      <c r="M954" s="183"/>
      <c r="N954" s="183"/>
      <c r="O954" s="183"/>
      <c r="P954" s="183"/>
      <c r="Q954" s="183"/>
      <c r="R954" s="183"/>
      <c r="S954" s="183"/>
      <c r="T954" s="183"/>
      <c r="U954" s="183"/>
      <c r="V954" s="183"/>
      <c r="W954" s="183"/>
      <c r="X954" s="183"/>
      <c r="Y954" s="183"/>
      <c r="Z954" s="183"/>
      <c r="AA954" s="183"/>
      <c r="AB954" s="183"/>
      <c r="AC954" s="183"/>
    </row>
    <row r="955" spans="1:29" ht="15">
      <c r="A955" s="1040"/>
      <c r="B955" s="183"/>
      <c r="C955" s="183"/>
      <c r="D955" s="183"/>
      <c r="E955" s="183"/>
      <c r="F955" s="183"/>
      <c r="G955" s="183"/>
      <c r="H955" s="183"/>
      <c r="I955" s="183"/>
      <c r="J955" s="183"/>
      <c r="K955" s="183"/>
      <c r="L955" s="183"/>
      <c r="M955" s="183"/>
      <c r="N955" s="183"/>
      <c r="O955" s="183"/>
      <c r="P955" s="183"/>
      <c r="Q955" s="183"/>
      <c r="R955" s="183"/>
      <c r="S955" s="183"/>
      <c r="T955" s="183"/>
      <c r="U955" s="183"/>
      <c r="V955" s="183"/>
      <c r="W955" s="183"/>
      <c r="X955" s="183"/>
      <c r="Y955" s="183"/>
      <c r="Z955" s="183"/>
      <c r="AA955" s="183"/>
      <c r="AB955" s="183"/>
      <c r="AC955" s="183"/>
    </row>
    <row r="956" spans="1:29" ht="15">
      <c r="A956" s="1040"/>
      <c r="B956" s="183"/>
      <c r="C956" s="183"/>
      <c r="D956" s="183"/>
      <c r="E956" s="183"/>
      <c r="F956" s="183"/>
      <c r="G956" s="183"/>
      <c r="H956" s="183"/>
      <c r="I956" s="183"/>
      <c r="J956" s="183"/>
      <c r="K956" s="183"/>
      <c r="L956" s="183"/>
      <c r="M956" s="183"/>
      <c r="N956" s="183"/>
      <c r="O956" s="183"/>
      <c r="P956" s="183"/>
      <c r="Q956" s="183"/>
      <c r="R956" s="183"/>
      <c r="S956" s="183"/>
      <c r="T956" s="183"/>
      <c r="U956" s="183"/>
      <c r="V956" s="183"/>
      <c r="W956" s="183"/>
      <c r="X956" s="183"/>
      <c r="Y956" s="183"/>
      <c r="Z956" s="183"/>
      <c r="AA956" s="183"/>
      <c r="AB956" s="183"/>
      <c r="AC956" s="183"/>
    </row>
    <row r="957" spans="1:29" ht="15">
      <c r="A957" s="1040"/>
      <c r="B957" s="183"/>
      <c r="C957" s="183"/>
      <c r="D957" s="183"/>
      <c r="E957" s="183"/>
      <c r="F957" s="183"/>
      <c r="G957" s="183"/>
      <c r="H957" s="183"/>
      <c r="I957" s="183"/>
      <c r="J957" s="183"/>
      <c r="K957" s="183"/>
      <c r="L957" s="183"/>
      <c r="M957" s="183"/>
      <c r="N957" s="183"/>
      <c r="O957" s="183"/>
      <c r="P957" s="183"/>
      <c r="Q957" s="183"/>
      <c r="R957" s="183"/>
      <c r="S957" s="183"/>
      <c r="T957" s="183"/>
      <c r="U957" s="183"/>
      <c r="V957" s="183"/>
      <c r="W957" s="183"/>
      <c r="X957" s="183"/>
      <c r="Y957" s="183"/>
      <c r="Z957" s="183"/>
      <c r="AA957" s="183"/>
      <c r="AB957" s="183"/>
      <c r="AC957" s="183"/>
    </row>
    <row r="958" spans="1:29" ht="15">
      <c r="A958" s="1040"/>
      <c r="B958" s="183"/>
      <c r="C958" s="183"/>
      <c r="D958" s="183"/>
      <c r="E958" s="183"/>
      <c r="F958" s="183"/>
      <c r="G958" s="183"/>
      <c r="H958" s="183"/>
      <c r="I958" s="183"/>
      <c r="J958" s="183"/>
      <c r="K958" s="183"/>
      <c r="L958" s="183"/>
      <c r="O958" s="183"/>
      <c r="P958" s="183"/>
      <c r="Q958" s="183"/>
      <c r="R958" s="183"/>
      <c r="S958" s="183"/>
      <c r="T958" s="183"/>
      <c r="U958" s="183"/>
      <c r="V958" s="183"/>
      <c r="W958" s="183"/>
      <c r="X958" s="183"/>
      <c r="Y958" s="183"/>
      <c r="Z958" s="183"/>
      <c r="AA958" s="183"/>
      <c r="AB958" s="183"/>
      <c r="AC958" s="183"/>
    </row>
    <row r="959" spans="1:29" ht="15">
      <c r="A959" s="1040"/>
      <c r="B959" s="183"/>
      <c r="C959" s="183"/>
      <c r="D959" s="183"/>
      <c r="E959" s="183"/>
      <c r="F959" s="183"/>
      <c r="G959" s="183"/>
      <c r="H959" s="183"/>
      <c r="I959" s="183"/>
      <c r="J959" s="183"/>
      <c r="K959" s="183"/>
      <c r="L959" s="183"/>
      <c r="Q959" s="183"/>
      <c r="R959" s="183"/>
      <c r="S959" s="183"/>
      <c r="T959" s="183"/>
      <c r="U959" s="183"/>
      <c r="V959" s="183"/>
      <c r="W959" s="183"/>
      <c r="X959" s="183"/>
      <c r="Y959" s="183"/>
      <c r="Z959" s="183"/>
      <c r="AA959" s="183"/>
      <c r="AB959" s="183"/>
      <c r="AC959" s="183"/>
    </row>
    <row r="960" spans="1:29" ht="15">
      <c r="A960" s="1040"/>
      <c r="B960" s="183"/>
      <c r="C960" s="183"/>
      <c r="D960" s="183"/>
      <c r="E960" s="183"/>
      <c r="F960" s="183"/>
      <c r="G960" s="183"/>
      <c r="H960" s="183"/>
      <c r="I960" s="183"/>
      <c r="J960" s="183"/>
      <c r="K960" s="183"/>
      <c r="L960" s="183"/>
      <c r="Q960" s="183"/>
      <c r="R960" s="183"/>
      <c r="S960" s="183"/>
      <c r="T960" s="183"/>
      <c r="U960" s="183"/>
      <c r="V960" s="183"/>
      <c r="W960" s="183"/>
      <c r="X960" s="183"/>
      <c r="Y960" s="183"/>
      <c r="Z960" s="183"/>
      <c r="AA960" s="183"/>
      <c r="AB960" s="183"/>
      <c r="AC960" s="183"/>
    </row>
    <row r="961" spans="1:29" ht="15">
      <c r="A961" s="1040"/>
      <c r="B961" s="183"/>
      <c r="C961" s="183"/>
      <c r="D961" s="183"/>
      <c r="E961" s="183"/>
      <c r="F961" s="183"/>
      <c r="G961" s="183"/>
      <c r="H961" s="183"/>
      <c r="I961" s="183"/>
      <c r="J961" s="183"/>
      <c r="K961" s="183"/>
      <c r="L961" s="183"/>
      <c r="Q961" s="183"/>
      <c r="R961" s="183"/>
      <c r="S961" s="183"/>
      <c r="T961" s="183"/>
      <c r="U961" s="183"/>
      <c r="V961" s="183"/>
      <c r="W961" s="183"/>
      <c r="X961" s="183"/>
      <c r="Y961" s="183"/>
      <c r="Z961" s="183"/>
      <c r="AA961" s="183"/>
      <c r="AB961" s="183"/>
      <c r="AC961" s="183"/>
    </row>
  </sheetData>
  <mergeCells count="29">
    <mergeCell ref="B1:E1"/>
    <mergeCell ref="O3:O6"/>
    <mergeCell ref="P4:P5"/>
    <mergeCell ref="T5:T6"/>
    <mergeCell ref="X5:X6"/>
    <mergeCell ref="Q5:Q6"/>
    <mergeCell ref="P2:P3"/>
    <mergeCell ref="T4:W4"/>
    <mergeCell ref="X4:Z4"/>
    <mergeCell ref="Q2:S2"/>
    <mergeCell ref="T2:W2"/>
    <mergeCell ref="X2:Z2"/>
    <mergeCell ref="Q4:S4"/>
    <mergeCell ref="F2:F6"/>
    <mergeCell ref="D2:D6"/>
    <mergeCell ref="G2:G6"/>
    <mergeCell ref="N4:N5"/>
    <mergeCell ref="I4:I5"/>
    <mergeCell ref="I2:I3"/>
    <mergeCell ref="J5:J6"/>
    <mergeCell ref="H3:H6"/>
    <mergeCell ref="J2:M2"/>
    <mergeCell ref="J4:M4"/>
    <mergeCell ref="N2:N3"/>
    <mergeCell ref="A21:A29"/>
    <mergeCell ref="A7:A20"/>
    <mergeCell ref="A2:A6"/>
    <mergeCell ref="B2:B6"/>
    <mergeCell ref="E2:E6"/>
  </mergeCells>
  <printOptions horizontalCentered="1" gridLines="1"/>
  <pageMargins left="0.16277258566978192" right="0.13707165109034267" top="0.30841121495327101" bottom="0.28271028037383178" header="0" footer="0"/>
  <pageSetup scale="60" pageOrder="overThenDown" orientation="landscape" cellComments="atEnd"/>
  <extLst>
    <ext xmlns:mx="http://schemas.microsoft.com/office/mac/excel/2008/main" uri="{64002731-A6B0-56B0-2670-7721B7C09600}">
      <mx:PLV Mode="0" OnePage="0" WScale="0"/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499984740745262"/>
  </sheetPr>
  <dimension ref="A1:AB972"/>
  <sheetViews>
    <sheetView workbookViewId="0">
      <selection activeCell="F25" sqref="F25"/>
    </sheetView>
    <sheetView topLeftCell="P1" workbookViewId="1"/>
  </sheetViews>
  <sheetFormatPr defaultColWidth="14.42578125" defaultRowHeight="15.75" customHeight="1"/>
  <cols>
    <col min="1" max="1" width="4.42578125" customWidth="1"/>
    <col min="2" max="2" width="29" customWidth="1"/>
  </cols>
  <sheetData>
    <row r="1" spans="1:28" ht="15.75" customHeight="1" thickBot="1">
      <c r="B1" s="1202" t="s">
        <v>425</v>
      </c>
      <c r="C1" s="1202"/>
      <c r="D1" s="1202"/>
      <c r="E1" s="1202"/>
    </row>
    <row r="2" spans="1:28" thickTop="1">
      <c r="A2" s="1185"/>
      <c r="B2" s="1188" t="s">
        <v>0</v>
      </c>
      <c r="C2" s="1188" t="s">
        <v>1</v>
      </c>
      <c r="D2" s="1188" t="s">
        <v>2</v>
      </c>
      <c r="E2" s="1188" t="s">
        <v>3</v>
      </c>
      <c r="F2" s="1195" t="s">
        <v>4</v>
      </c>
      <c r="G2" s="1" t="s">
        <v>5</v>
      </c>
      <c r="H2" s="1188">
        <v>1</v>
      </c>
      <c r="I2" s="1204">
        <v>2</v>
      </c>
      <c r="J2" s="1205"/>
      <c r="K2" s="1205"/>
      <c r="L2" s="1206"/>
      <c r="M2" s="1188">
        <v>3</v>
      </c>
      <c r="N2" s="1" t="s">
        <v>6</v>
      </c>
      <c r="O2" s="1188">
        <v>4</v>
      </c>
      <c r="P2" s="1204">
        <v>5</v>
      </c>
      <c r="Q2" s="1205"/>
      <c r="R2" s="1206"/>
      <c r="S2" s="1204">
        <v>6</v>
      </c>
      <c r="T2" s="1205"/>
      <c r="U2" s="1205"/>
      <c r="V2" s="1206"/>
      <c r="W2" s="1204">
        <v>7</v>
      </c>
      <c r="X2" s="1205"/>
      <c r="Y2" s="1207"/>
      <c r="Z2" s="2"/>
      <c r="AA2" s="2"/>
      <c r="AB2" s="2"/>
    </row>
    <row r="3" spans="1:28" ht="15">
      <c r="A3" s="1186"/>
      <c r="B3" s="1189"/>
      <c r="C3" s="1189"/>
      <c r="D3" s="1189"/>
      <c r="E3" s="1189"/>
      <c r="F3" s="1189"/>
      <c r="G3" s="1201" t="s">
        <v>7</v>
      </c>
      <c r="H3" s="1200"/>
      <c r="I3" s="3">
        <v>2</v>
      </c>
      <c r="J3" s="3">
        <v>2.1</v>
      </c>
      <c r="K3" s="3">
        <v>2.2000000000000002</v>
      </c>
      <c r="L3" s="3">
        <v>2.2999999999999998</v>
      </c>
      <c r="M3" s="1200"/>
      <c r="N3" s="1201" t="s">
        <v>8</v>
      </c>
      <c r="O3" s="1200"/>
      <c r="P3" s="4">
        <v>5</v>
      </c>
      <c r="Q3" s="3">
        <v>5.0999999999999996</v>
      </c>
      <c r="R3" s="3">
        <v>5.2</v>
      </c>
      <c r="S3" s="3">
        <v>6</v>
      </c>
      <c r="T3" s="3">
        <v>6.1</v>
      </c>
      <c r="U3" s="3">
        <v>6.2</v>
      </c>
      <c r="V3" s="3">
        <v>6.3</v>
      </c>
      <c r="W3" s="3">
        <v>7</v>
      </c>
      <c r="X3" s="3">
        <v>7.1</v>
      </c>
      <c r="Y3" s="5">
        <v>7.2</v>
      </c>
      <c r="Z3" s="2"/>
      <c r="AA3" s="2"/>
      <c r="AB3" s="2"/>
    </row>
    <row r="4" spans="1:28" ht="15">
      <c r="A4" s="1186"/>
      <c r="B4" s="1189"/>
      <c r="C4" s="1189"/>
      <c r="D4" s="1189"/>
      <c r="E4" s="1189"/>
      <c r="F4" s="1189"/>
      <c r="G4" s="1189"/>
      <c r="H4" s="1199" t="s">
        <v>9</v>
      </c>
      <c r="I4" s="1196" t="s">
        <v>10</v>
      </c>
      <c r="J4" s="1197"/>
      <c r="K4" s="1197"/>
      <c r="L4" s="1198"/>
      <c r="M4" s="1199" t="s">
        <v>11</v>
      </c>
      <c r="N4" s="1189"/>
      <c r="O4" s="1199" t="s">
        <v>12</v>
      </c>
      <c r="P4" s="1196" t="s">
        <v>13</v>
      </c>
      <c r="Q4" s="1197"/>
      <c r="R4" s="1198"/>
      <c r="S4" s="1196" t="s">
        <v>14</v>
      </c>
      <c r="T4" s="1197"/>
      <c r="U4" s="1197"/>
      <c r="V4" s="1198"/>
      <c r="W4" s="1196" t="s">
        <v>15</v>
      </c>
      <c r="X4" s="1197"/>
      <c r="Y4" s="1203"/>
      <c r="Z4" s="2"/>
      <c r="AA4" s="2"/>
      <c r="AB4" s="2"/>
    </row>
    <row r="5" spans="1:28" ht="15">
      <c r="A5" s="1186"/>
      <c r="B5" s="1189"/>
      <c r="C5" s="1189"/>
      <c r="D5" s="1189"/>
      <c r="E5" s="1189"/>
      <c r="F5" s="1189"/>
      <c r="G5" s="1189"/>
      <c r="H5" s="1200"/>
      <c r="I5" s="1199" t="s">
        <v>16</v>
      </c>
      <c r="J5" s="7" t="s">
        <v>17</v>
      </c>
      <c r="K5" s="7" t="s">
        <v>14</v>
      </c>
      <c r="L5" s="7" t="s">
        <v>18</v>
      </c>
      <c r="M5" s="1200"/>
      <c r="N5" s="1189"/>
      <c r="O5" s="1200"/>
      <c r="P5" s="1199" t="s">
        <v>19</v>
      </c>
      <c r="Q5" s="7" t="s">
        <v>20</v>
      </c>
      <c r="R5" s="7" t="s">
        <v>21</v>
      </c>
      <c r="S5" s="1199" t="s">
        <v>22</v>
      </c>
      <c r="T5" s="7" t="s">
        <v>23</v>
      </c>
      <c r="U5" s="7" t="s">
        <v>24</v>
      </c>
      <c r="V5" s="7" t="s">
        <v>25</v>
      </c>
      <c r="W5" s="1199" t="s">
        <v>26</v>
      </c>
      <c r="X5" s="7" t="s">
        <v>27</v>
      </c>
      <c r="Y5" s="8" t="s">
        <v>25</v>
      </c>
      <c r="Z5" s="2"/>
      <c r="AA5" s="2"/>
      <c r="AB5" s="2"/>
    </row>
    <row r="6" spans="1:28" ht="45">
      <c r="A6" s="1187"/>
      <c r="B6" s="1190"/>
      <c r="C6" s="1190"/>
      <c r="D6" s="1190"/>
      <c r="E6" s="1190"/>
      <c r="F6" s="1190"/>
      <c r="G6" s="1190"/>
      <c r="H6" s="9" t="s">
        <v>28</v>
      </c>
      <c r="I6" s="1190"/>
      <c r="J6" s="9" t="s">
        <v>29</v>
      </c>
      <c r="K6" s="9" t="s">
        <v>30</v>
      </c>
      <c r="L6" s="9" t="s">
        <v>31</v>
      </c>
      <c r="M6" s="9" t="s">
        <v>32</v>
      </c>
      <c r="N6" s="1190"/>
      <c r="O6" s="9" t="s">
        <v>33</v>
      </c>
      <c r="P6" s="1190"/>
      <c r="Q6" s="9" t="s">
        <v>34</v>
      </c>
      <c r="R6" s="9" t="s">
        <v>35</v>
      </c>
      <c r="S6" s="1190"/>
      <c r="T6" s="9" t="s">
        <v>36</v>
      </c>
      <c r="U6" s="9" t="s">
        <v>37</v>
      </c>
      <c r="V6" s="9" t="s">
        <v>38</v>
      </c>
      <c r="W6" s="1190"/>
      <c r="X6" s="9" t="s">
        <v>39</v>
      </c>
      <c r="Y6" s="10" t="s">
        <v>40</v>
      </c>
      <c r="Z6" s="2"/>
      <c r="AA6" s="2"/>
      <c r="AB6" s="2"/>
    </row>
    <row r="7" spans="1:28" thickTop="1">
      <c r="A7" s="1215" t="s">
        <v>41</v>
      </c>
      <c r="B7" s="197" t="s">
        <v>243</v>
      </c>
      <c r="C7" s="198" t="s">
        <v>244</v>
      </c>
      <c r="D7" s="199">
        <v>1125</v>
      </c>
      <c r="E7" s="200">
        <v>92.4</v>
      </c>
      <c r="F7" s="122">
        <f>(G7+N7)/2</f>
        <v>0.25444444444444442</v>
      </c>
      <c r="G7" s="123">
        <f>(H7+I7+M7)/3</f>
        <v>9.2222222222222219E-2</v>
      </c>
      <c r="H7" s="108">
        <v>0</v>
      </c>
      <c r="I7" s="124">
        <f>(J7+K7+L7)/3</f>
        <v>0.27666666666666667</v>
      </c>
      <c r="J7" s="34">
        <v>0</v>
      </c>
      <c r="K7" s="34">
        <v>0.5</v>
      </c>
      <c r="L7" s="34">
        <v>0.33</v>
      </c>
      <c r="M7" s="108">
        <v>0</v>
      </c>
      <c r="N7" s="123">
        <f>(O7+P7+S7+W7)/4</f>
        <v>0.41666666666666663</v>
      </c>
      <c r="O7" s="108">
        <v>0.5</v>
      </c>
      <c r="P7" s="124">
        <f>(Q7+R7)/2</f>
        <v>0.5</v>
      </c>
      <c r="Q7" s="34">
        <v>1</v>
      </c>
      <c r="R7" s="34">
        <v>0</v>
      </c>
      <c r="S7" s="124">
        <f>(T7+U7+V7)/3</f>
        <v>0.66666666666666663</v>
      </c>
      <c r="T7" s="34">
        <v>0</v>
      </c>
      <c r="U7" s="34">
        <v>1</v>
      </c>
      <c r="V7" s="34">
        <v>1</v>
      </c>
      <c r="W7" s="124">
        <f>(X7+Y7)/2</f>
        <v>0</v>
      </c>
      <c r="X7" s="34">
        <v>0</v>
      </c>
      <c r="Y7" s="35">
        <v>0</v>
      </c>
      <c r="Z7" s="55"/>
      <c r="AA7" s="55"/>
      <c r="AB7" s="55"/>
    </row>
    <row r="8" spans="1:28" ht="15">
      <c r="A8" s="1186"/>
      <c r="B8" s="201" t="s">
        <v>245</v>
      </c>
      <c r="C8" s="202" t="s">
        <v>244</v>
      </c>
      <c r="D8" s="203">
        <v>574</v>
      </c>
      <c r="E8" s="204">
        <v>93</v>
      </c>
      <c r="F8" s="112">
        <f t="shared" ref="F8:F11" si="0">(G8+N8)/2</f>
        <v>0.25444444444444442</v>
      </c>
      <c r="G8" s="113">
        <f>(H8+I8+M8)/3</f>
        <v>9.2222222222222219E-2</v>
      </c>
      <c r="H8" s="114">
        <v>0</v>
      </c>
      <c r="I8" s="115">
        <f t="shared" ref="I8:I11" si="1">(J8+K8+L8)/3</f>
        <v>0.27666666666666667</v>
      </c>
      <c r="J8" s="22">
        <v>0</v>
      </c>
      <c r="K8" s="22">
        <v>0.5</v>
      </c>
      <c r="L8" s="22">
        <v>0.33</v>
      </c>
      <c r="M8" s="114">
        <v>0</v>
      </c>
      <c r="N8" s="113">
        <f>(O8+P8+S8+W8)/4</f>
        <v>0.41666666666666663</v>
      </c>
      <c r="O8" s="114">
        <v>0.5</v>
      </c>
      <c r="P8" s="115">
        <f>(Q8+R8)/2</f>
        <v>0.5</v>
      </c>
      <c r="Q8" s="22">
        <v>1</v>
      </c>
      <c r="R8" s="22">
        <v>0</v>
      </c>
      <c r="S8" s="115">
        <f>(T8+U8+V8)/3</f>
        <v>0.66666666666666663</v>
      </c>
      <c r="T8" s="22">
        <v>0</v>
      </c>
      <c r="U8" s="22">
        <v>1</v>
      </c>
      <c r="V8" s="22">
        <v>1</v>
      </c>
      <c r="W8" s="115">
        <f>(X8+Y8)/2</f>
        <v>0</v>
      </c>
      <c r="X8" s="22">
        <v>0</v>
      </c>
      <c r="Y8" s="23">
        <v>0</v>
      </c>
      <c r="Z8" s="55"/>
      <c r="AA8" s="55"/>
      <c r="AB8" s="55"/>
    </row>
    <row r="9" spans="1:28" ht="15">
      <c r="A9" s="1186"/>
      <c r="B9" s="205" t="s">
        <v>246</v>
      </c>
      <c r="C9" s="206" t="s">
        <v>244</v>
      </c>
      <c r="D9" s="177">
        <v>377</v>
      </c>
      <c r="E9" s="207">
        <v>86.8</v>
      </c>
      <c r="F9" s="112">
        <f>(G9+N9)/2</f>
        <v>0.29631944444444441</v>
      </c>
      <c r="G9" s="113">
        <f>(H9+I9+M9)/3</f>
        <v>9.2222222222222219E-2</v>
      </c>
      <c r="H9" s="114">
        <v>0</v>
      </c>
      <c r="I9" s="115">
        <f t="shared" si="1"/>
        <v>0.27666666666666667</v>
      </c>
      <c r="J9" s="22">
        <v>0</v>
      </c>
      <c r="K9" s="22">
        <v>0.5</v>
      </c>
      <c r="L9" s="22">
        <v>0.33</v>
      </c>
      <c r="M9" s="114">
        <v>0</v>
      </c>
      <c r="N9" s="113">
        <f>(O9+P9+S9+W9)/4</f>
        <v>0.50041666666666662</v>
      </c>
      <c r="O9" s="114">
        <v>0.5</v>
      </c>
      <c r="P9" s="115">
        <f>(Q9+R9)/2</f>
        <v>0.5</v>
      </c>
      <c r="Q9" s="22">
        <v>1</v>
      </c>
      <c r="R9" s="22">
        <v>0</v>
      </c>
      <c r="S9" s="115">
        <f>(T9+U9+V9)/3</f>
        <v>0.66666666666666663</v>
      </c>
      <c r="T9" s="22">
        <v>0</v>
      </c>
      <c r="U9" s="22">
        <v>1</v>
      </c>
      <c r="V9" s="22">
        <v>1</v>
      </c>
      <c r="W9" s="115">
        <f>(X9+Y9)/2</f>
        <v>0.33500000000000002</v>
      </c>
      <c r="X9" s="22">
        <v>0</v>
      </c>
      <c r="Y9" s="23">
        <v>0.67</v>
      </c>
      <c r="Z9" s="55"/>
      <c r="AA9" s="55"/>
      <c r="AB9" s="55"/>
    </row>
    <row r="10" spans="1:28" ht="15">
      <c r="A10" s="1186"/>
      <c r="B10" s="201" t="s">
        <v>247</v>
      </c>
      <c r="C10" s="202" t="s">
        <v>244</v>
      </c>
      <c r="D10" s="168">
        <v>177</v>
      </c>
      <c r="E10" s="204">
        <v>88.6</v>
      </c>
      <c r="F10" s="112">
        <f t="shared" si="0"/>
        <v>0.40027777777777773</v>
      </c>
      <c r="G10" s="113">
        <f>(H10+I10+M10)/3</f>
        <v>0.25888888888888889</v>
      </c>
      <c r="H10" s="114">
        <v>0.5</v>
      </c>
      <c r="I10" s="115">
        <f t="shared" si="1"/>
        <v>0.27666666666666667</v>
      </c>
      <c r="J10" s="22">
        <v>0</v>
      </c>
      <c r="K10" s="22">
        <v>0.5</v>
      </c>
      <c r="L10" s="22">
        <v>0.33</v>
      </c>
      <c r="M10" s="114">
        <v>0</v>
      </c>
      <c r="N10" s="113">
        <f>(O10+P10+S10+W10)/4</f>
        <v>0.54166666666666663</v>
      </c>
      <c r="O10" s="114">
        <v>0.5</v>
      </c>
      <c r="P10" s="115">
        <f>(Q10+R10)/2</f>
        <v>0.5</v>
      </c>
      <c r="Q10" s="22">
        <v>1</v>
      </c>
      <c r="R10" s="22">
        <v>0</v>
      </c>
      <c r="S10" s="115">
        <f>(T10+U10+V10)/3</f>
        <v>0.66666666666666663</v>
      </c>
      <c r="T10" s="22">
        <v>0</v>
      </c>
      <c r="U10" s="22">
        <v>1</v>
      </c>
      <c r="V10" s="22">
        <v>1</v>
      </c>
      <c r="W10" s="115">
        <f t="shared" ref="W10:W11" si="2">(X10+Y10)/2</f>
        <v>0.5</v>
      </c>
      <c r="X10" s="22">
        <v>1</v>
      </c>
      <c r="Y10" s="23">
        <v>0</v>
      </c>
      <c r="Z10" s="55"/>
      <c r="AA10" s="55"/>
      <c r="AB10" s="55"/>
    </row>
    <row r="11" spans="1:28" thickBot="1">
      <c r="A11" s="1187"/>
      <c r="B11" s="208" t="s">
        <v>248</v>
      </c>
      <c r="C11" s="209" t="s">
        <v>244</v>
      </c>
      <c r="D11" s="210">
        <v>305</v>
      </c>
      <c r="E11" s="211">
        <v>95.1</v>
      </c>
      <c r="F11" s="212">
        <f t="shared" si="0"/>
        <v>0.37944444444444447</v>
      </c>
      <c r="G11" s="213">
        <f>(H11+I11+M11)/3</f>
        <v>0.25888888888888889</v>
      </c>
      <c r="H11" s="214">
        <v>0.5</v>
      </c>
      <c r="I11" s="215">
        <f t="shared" si="1"/>
        <v>0.27666666666666667</v>
      </c>
      <c r="J11" s="29">
        <v>0</v>
      </c>
      <c r="K11" s="29">
        <v>0.5</v>
      </c>
      <c r="L11" s="29">
        <v>0.33</v>
      </c>
      <c r="M11" s="214">
        <v>0</v>
      </c>
      <c r="N11" s="213">
        <f>(O11+P11+S11+W11)/4</f>
        <v>0.5</v>
      </c>
      <c r="O11" s="214">
        <v>0.5</v>
      </c>
      <c r="P11" s="215">
        <f>(Q11+R11)/2</f>
        <v>0.5</v>
      </c>
      <c r="Q11" s="29">
        <v>1</v>
      </c>
      <c r="R11" s="29">
        <v>0</v>
      </c>
      <c r="S11" s="215">
        <f>(T11+U11+V11)/3</f>
        <v>0.5</v>
      </c>
      <c r="T11" s="29">
        <v>0</v>
      </c>
      <c r="U11" s="29">
        <v>1</v>
      </c>
      <c r="V11" s="29">
        <v>0.5</v>
      </c>
      <c r="W11" s="215">
        <f t="shared" si="2"/>
        <v>0.5</v>
      </c>
      <c r="X11" s="29">
        <v>1</v>
      </c>
      <c r="Y11" s="30">
        <v>0</v>
      </c>
      <c r="Z11" s="55"/>
      <c r="AA11" s="55"/>
      <c r="AB11" s="55"/>
    </row>
    <row r="12" spans="1:28" ht="30.75" thickTop="1">
      <c r="A12" s="289"/>
      <c r="B12" s="1170" t="s">
        <v>540</v>
      </c>
      <c r="C12" s="1083" t="s">
        <v>244</v>
      </c>
      <c r="D12" s="1084">
        <f>AVERAGE(D7:D11)</f>
        <v>511.6</v>
      </c>
      <c r="E12" s="1085">
        <f>AVERAGE(E7:E11)</f>
        <v>91.179999999999993</v>
      </c>
      <c r="F12" s="1083">
        <f>AVERAGE(F7:F11)</f>
        <v>0.31698611111111108</v>
      </c>
      <c r="G12" s="1083">
        <f>AVERAGE(G7:G11)</f>
        <v>0.15888888888888891</v>
      </c>
      <c r="H12" s="1083">
        <f t="shared" ref="H12:Y12" si="3">AVERAGE(H7:H11)</f>
        <v>0.2</v>
      </c>
      <c r="I12" s="1083">
        <f t="shared" si="3"/>
        <v>0.27666666666666667</v>
      </c>
      <c r="J12" s="1083">
        <f t="shared" si="3"/>
        <v>0</v>
      </c>
      <c r="K12" s="1083">
        <f t="shared" si="3"/>
        <v>0.5</v>
      </c>
      <c r="L12" s="1083">
        <f t="shared" si="3"/>
        <v>0.33</v>
      </c>
      <c r="M12" s="1083">
        <f t="shared" si="3"/>
        <v>0</v>
      </c>
      <c r="N12" s="1083">
        <f t="shared" si="3"/>
        <v>0.47508333333333325</v>
      </c>
      <c r="O12" s="1083">
        <f t="shared" si="3"/>
        <v>0.5</v>
      </c>
      <c r="P12" s="1083">
        <f t="shared" si="3"/>
        <v>0.5</v>
      </c>
      <c r="Q12" s="1083">
        <f t="shared" si="3"/>
        <v>1</v>
      </c>
      <c r="R12" s="1083">
        <f t="shared" si="3"/>
        <v>0</v>
      </c>
      <c r="S12" s="1083">
        <f t="shared" si="3"/>
        <v>0.6333333333333333</v>
      </c>
      <c r="T12" s="1083">
        <f t="shared" si="3"/>
        <v>0</v>
      </c>
      <c r="U12" s="1083">
        <f t="shared" si="3"/>
        <v>1</v>
      </c>
      <c r="V12" s="1083">
        <f t="shared" si="3"/>
        <v>0.9</v>
      </c>
      <c r="W12" s="1083">
        <f t="shared" si="3"/>
        <v>0.26700000000000002</v>
      </c>
      <c r="X12" s="1083">
        <f t="shared" si="3"/>
        <v>0.4</v>
      </c>
      <c r="Y12" s="1086">
        <f t="shared" si="3"/>
        <v>0.13400000000000001</v>
      </c>
      <c r="Z12" s="55"/>
      <c r="AA12" s="55"/>
      <c r="AB12" s="55"/>
    </row>
    <row r="13" spans="1:28" ht="30.75" thickBot="1">
      <c r="A13" s="1034"/>
      <c r="B13" s="1171" t="s">
        <v>541</v>
      </c>
      <c r="C13" s="1087" t="s">
        <v>244</v>
      </c>
      <c r="D13" s="1088" t="s">
        <v>58</v>
      </c>
      <c r="E13" s="1089">
        <f>SUMPRODUCT(E7:E11,D7:D11)/SUM(D7:D11)</f>
        <v>91.768295543393279</v>
      </c>
      <c r="F13" s="1087">
        <f>SUMPRODUCT(F7:F11,D7:D11)/SUM(D7:D11)</f>
        <v>0.28561112739987837</v>
      </c>
      <c r="G13" s="1087">
        <f>SUMPRODUCT(G7:G11,D7:D11)/SUM(D7:D11)</f>
        <v>0.1236269655112501</v>
      </c>
      <c r="H13" s="1087">
        <f>SUMPRODUCT(H7:H11,D7:D11)/SUM(D7:D11)</f>
        <v>9.4214229867083665E-2</v>
      </c>
      <c r="I13" s="1087">
        <f>SUMPRODUCT(I7:I11,D7:D11)/SUM(D7:D11)</f>
        <v>0.27666666666666667</v>
      </c>
      <c r="J13" s="1087">
        <f>SUMPRODUCT(J7:J11,D7:D11)/SUM(D7:D11)</f>
        <v>0</v>
      </c>
      <c r="K13" s="1087">
        <v>0.5</v>
      </c>
      <c r="L13" s="1087">
        <f>SUMPRODUCT(L7:L11,D7:D11)/SUM(D7:D11)</f>
        <v>0.33</v>
      </c>
      <c r="M13" s="1087">
        <f>SUMPRODUCT(M7:M11,D7:D11)/SUM(D7:D11)</f>
        <v>0</v>
      </c>
      <c r="N13" s="1087">
        <f>SUMPRODUCT(N7:N11,D7:D11)/SUM(D7:D11)</f>
        <v>0.44759528928850667</v>
      </c>
      <c r="O13" s="1087">
        <f>SUMPRODUCT(O7:O11,D7:D11)/SUM(D7:D11)</f>
        <v>0.5</v>
      </c>
      <c r="P13" s="1087">
        <f>SUMPRODUCT(P7:P11,D7:D11)/SUM(D7:D11)</f>
        <v>0.5</v>
      </c>
      <c r="Q13" s="1087">
        <f>SUMPRODUCT(Q7:Q11,D7:D11)/SUM(D7:D11)</f>
        <v>1</v>
      </c>
      <c r="R13" s="1087">
        <f>SUMPRODUCT(R7:R11,D7:D11)/SUM(D7:D11)</f>
        <v>0</v>
      </c>
      <c r="S13" s="1087">
        <f>SUMPRODUCT(S7:S11,D7:D11)/SUM(D7:D11)</f>
        <v>0.64679437060203271</v>
      </c>
      <c r="T13" s="1087">
        <f>SUMPRODUCT(T7:T11,D7:D11)/SUM(D7:D11)</f>
        <v>0</v>
      </c>
      <c r="U13" s="1087">
        <f>SUMPRODUCT(U7:U11,D7:D11)/SUM(D7:D11)</f>
        <v>1</v>
      </c>
      <c r="V13" s="1087">
        <f>SUMPRODUCT(V7:V11,D7:D11)/SUM(D7:D11)</f>
        <v>0.94038311180609846</v>
      </c>
      <c r="W13" s="1087">
        <f>SUMPRODUCT(W7:W11,D7:D11)/SUM(D7:D11)</f>
        <v>0.14358678655199375</v>
      </c>
      <c r="X13" s="1087">
        <f>SUMPRODUCT(X7:X11,D7:D11)/SUM(D7:D11)</f>
        <v>0.18842845973416733</v>
      </c>
      <c r="Y13" s="1090">
        <f>SUMPRODUCT(Y7:Y11,D7:D11)/SUM(D7:D11)</f>
        <v>9.874511336982017E-2</v>
      </c>
      <c r="Z13" s="55"/>
      <c r="AA13" s="55"/>
      <c r="AB13" s="55"/>
    </row>
    <row r="14" spans="1:28" ht="15">
      <c r="A14" s="55"/>
      <c r="B14" s="223"/>
      <c r="C14" s="55"/>
      <c r="D14" s="55"/>
      <c r="E14" s="55"/>
      <c r="F14" s="55"/>
      <c r="G14" s="55"/>
      <c r="H14" s="55"/>
      <c r="I14" s="55"/>
      <c r="J14" s="55"/>
      <c r="K14" s="55"/>
      <c r="L14" s="55"/>
      <c r="M14" s="55"/>
      <c r="N14" s="55"/>
      <c r="O14" s="55"/>
      <c r="P14" s="55"/>
      <c r="Q14" s="55"/>
      <c r="R14" s="55"/>
      <c r="S14" s="55"/>
      <c r="T14" s="55"/>
      <c r="U14" s="55"/>
      <c r="V14" s="55"/>
      <c r="W14" s="55"/>
      <c r="X14" s="55"/>
      <c r="Y14" s="55"/>
      <c r="Z14" s="55"/>
      <c r="AA14" s="55"/>
      <c r="AB14" s="55"/>
    </row>
    <row r="15" spans="1:28" ht="15">
      <c r="A15" s="55"/>
      <c r="B15" s="223"/>
      <c r="C15" s="55"/>
      <c r="D15" s="55"/>
      <c r="E15" s="55"/>
      <c r="F15" s="55"/>
      <c r="G15" s="55"/>
      <c r="H15" s="55"/>
      <c r="I15" s="55"/>
      <c r="J15" s="55"/>
      <c r="K15" s="55"/>
      <c r="L15" s="55"/>
      <c r="M15" s="55"/>
      <c r="N15" s="55"/>
      <c r="O15" s="55"/>
      <c r="P15" s="55"/>
      <c r="Q15" s="55"/>
      <c r="R15" s="55"/>
      <c r="S15" s="55"/>
      <c r="T15" s="55"/>
      <c r="U15" s="55"/>
      <c r="V15" s="55"/>
      <c r="W15" s="55"/>
      <c r="X15" s="55"/>
      <c r="Y15" s="55"/>
      <c r="Z15" s="55"/>
      <c r="AA15" s="55"/>
      <c r="AB15" s="55"/>
    </row>
    <row r="16" spans="1:28" ht="15">
      <c r="A16" s="55"/>
      <c r="B16" s="223"/>
      <c r="C16" s="56" t="s">
        <v>63</v>
      </c>
      <c r="D16" s="58">
        <f>SUM(D7:D11)</f>
        <v>2558</v>
      </c>
      <c r="E16" s="55"/>
      <c r="F16" s="55"/>
      <c r="G16" s="55"/>
      <c r="H16" s="55"/>
      <c r="I16" s="55"/>
      <c r="J16" s="55"/>
      <c r="K16" s="55"/>
      <c r="L16" s="55"/>
      <c r="M16" s="55"/>
      <c r="N16" s="55"/>
      <c r="O16" s="55"/>
      <c r="P16" s="55"/>
      <c r="Q16" s="55"/>
      <c r="R16" s="55"/>
      <c r="S16" s="55"/>
      <c r="T16" s="55"/>
      <c r="U16" s="55"/>
      <c r="V16" s="55"/>
      <c r="W16" s="55"/>
      <c r="X16" s="55"/>
      <c r="Y16" s="55"/>
      <c r="Z16" s="55"/>
      <c r="AA16" s="55"/>
      <c r="AB16" s="55"/>
    </row>
    <row r="17" spans="1:28" ht="15">
      <c r="A17" s="55"/>
      <c r="B17" s="223"/>
      <c r="C17" s="56" t="s">
        <v>64</v>
      </c>
      <c r="D17" s="56">
        <v>0</v>
      </c>
      <c r="E17" s="55"/>
      <c r="F17" s="55"/>
      <c r="G17" s="55"/>
      <c r="H17" s="55"/>
      <c r="I17" s="55"/>
      <c r="J17" s="55"/>
      <c r="K17" s="55"/>
      <c r="L17" s="55"/>
      <c r="M17" s="55"/>
      <c r="N17" s="55"/>
      <c r="O17" s="55"/>
      <c r="P17" s="55"/>
      <c r="Q17" s="55"/>
      <c r="R17" s="55"/>
      <c r="S17" s="55"/>
      <c r="T17" s="55"/>
      <c r="U17" s="55"/>
      <c r="V17" s="55"/>
      <c r="W17" s="55"/>
      <c r="X17" s="55"/>
      <c r="Y17" s="55"/>
      <c r="Z17" s="55"/>
      <c r="AA17" s="55"/>
      <c r="AB17" s="55"/>
    </row>
    <row r="18" spans="1:28" ht="15">
      <c r="A18" s="55"/>
      <c r="B18" s="223"/>
      <c r="C18" s="55"/>
      <c r="D18" s="55"/>
      <c r="E18" s="55"/>
      <c r="F18" s="55"/>
      <c r="G18" s="55"/>
      <c r="H18" s="55"/>
      <c r="I18" s="55"/>
      <c r="J18" s="55"/>
      <c r="K18" s="55"/>
      <c r="L18" s="55"/>
      <c r="M18" s="55"/>
      <c r="N18" s="55"/>
      <c r="O18" s="55"/>
      <c r="P18" s="55"/>
      <c r="Q18" s="55"/>
      <c r="R18" s="55"/>
      <c r="S18" s="55"/>
      <c r="T18" s="55"/>
      <c r="U18" s="55"/>
      <c r="V18" s="55"/>
      <c r="W18" s="55"/>
      <c r="X18" s="55"/>
      <c r="Y18" s="55"/>
      <c r="Z18" s="55"/>
      <c r="AA18" s="55"/>
      <c r="AB18" s="55"/>
    </row>
    <row r="19" spans="1:28" ht="15">
      <c r="A19" s="55"/>
      <c r="B19" s="223"/>
      <c r="C19" s="55"/>
      <c r="D19" s="55"/>
      <c r="E19" s="55"/>
      <c r="F19" s="55"/>
      <c r="G19" s="55"/>
      <c r="H19" s="55"/>
      <c r="I19" s="55"/>
      <c r="J19" s="55"/>
      <c r="K19" s="55"/>
      <c r="L19" s="55"/>
      <c r="M19" s="55"/>
      <c r="N19" s="55"/>
      <c r="O19" s="55"/>
      <c r="P19" s="55"/>
      <c r="Q19" s="55"/>
      <c r="R19" s="55"/>
      <c r="S19" s="55"/>
      <c r="T19" s="55"/>
      <c r="U19" s="55"/>
      <c r="V19" s="55"/>
      <c r="W19" s="55"/>
      <c r="X19" s="55"/>
      <c r="Y19" s="55"/>
      <c r="Z19" s="55"/>
      <c r="AA19" s="55"/>
      <c r="AB19" s="55"/>
    </row>
    <row r="20" spans="1:28" ht="15">
      <c r="A20" s="55"/>
      <c r="B20" s="223"/>
      <c r="C20" s="55"/>
      <c r="D20" s="55"/>
      <c r="E20" s="55"/>
      <c r="F20" s="55"/>
      <c r="G20" s="55"/>
      <c r="H20" s="55"/>
      <c r="I20" s="55"/>
      <c r="J20" s="55"/>
      <c r="K20" s="55"/>
      <c r="L20" s="55"/>
      <c r="M20" s="55"/>
      <c r="N20" s="55"/>
      <c r="O20" s="55"/>
      <c r="P20" s="55"/>
      <c r="Q20" s="55"/>
      <c r="R20" s="55"/>
      <c r="S20" s="55"/>
      <c r="T20" s="55"/>
      <c r="U20" s="55"/>
      <c r="V20" s="55"/>
      <c r="W20" s="55"/>
      <c r="X20" s="55"/>
      <c r="Y20" s="55"/>
      <c r="Z20" s="55"/>
      <c r="AA20" s="55"/>
      <c r="AB20" s="55"/>
    </row>
    <row r="21" spans="1:28" ht="15">
      <c r="A21" s="55"/>
      <c r="B21" s="223"/>
      <c r="C21" s="55"/>
      <c r="D21" s="55"/>
      <c r="E21" s="55"/>
      <c r="F21" s="55"/>
      <c r="G21" s="55"/>
      <c r="H21" s="55"/>
      <c r="I21" s="55"/>
      <c r="J21" s="55"/>
      <c r="K21" s="55"/>
      <c r="L21" s="55"/>
      <c r="M21" s="55"/>
      <c r="N21" s="55"/>
      <c r="O21" s="55"/>
      <c r="P21" s="55"/>
      <c r="Q21" s="55"/>
      <c r="R21" s="55"/>
      <c r="S21" s="55"/>
      <c r="T21" s="55"/>
      <c r="U21" s="55"/>
      <c r="V21" s="55"/>
      <c r="W21" s="55"/>
      <c r="X21" s="55"/>
      <c r="Y21" s="55"/>
      <c r="Z21" s="55"/>
      <c r="AA21" s="55"/>
      <c r="AB21" s="55"/>
    </row>
    <row r="22" spans="1:28" ht="15">
      <c r="A22" s="55"/>
      <c r="B22" s="223"/>
      <c r="C22" s="55"/>
      <c r="D22" s="55"/>
      <c r="E22" s="55"/>
      <c r="F22" s="55"/>
      <c r="G22" s="55"/>
      <c r="H22" s="55"/>
      <c r="I22" s="55"/>
      <c r="J22" s="55"/>
      <c r="K22" s="55"/>
      <c r="L22" s="55"/>
      <c r="M22" s="55"/>
      <c r="N22" s="55"/>
      <c r="O22" s="55"/>
      <c r="P22" s="55"/>
      <c r="Q22" s="55"/>
      <c r="R22" s="55"/>
      <c r="S22" s="55"/>
      <c r="T22" s="55"/>
      <c r="U22" s="55"/>
      <c r="V22" s="55"/>
      <c r="W22" s="55"/>
      <c r="X22" s="55"/>
      <c r="Y22" s="55"/>
      <c r="Z22" s="55"/>
      <c r="AA22" s="55"/>
      <c r="AB22" s="55"/>
    </row>
    <row r="23" spans="1:28" ht="15">
      <c r="A23" s="55"/>
      <c r="B23" s="223"/>
      <c r="C23" s="55"/>
      <c r="D23" s="55"/>
      <c r="E23" s="55"/>
      <c r="F23" s="55"/>
      <c r="G23" s="55"/>
      <c r="H23" s="55"/>
      <c r="I23" s="55"/>
      <c r="J23" s="55"/>
      <c r="K23" s="55"/>
      <c r="L23" s="55"/>
      <c r="M23" s="55"/>
      <c r="N23" s="55"/>
      <c r="O23" s="55"/>
      <c r="P23" s="55"/>
      <c r="Q23" s="55"/>
      <c r="R23" s="55"/>
      <c r="S23" s="55"/>
      <c r="T23" s="55"/>
      <c r="U23" s="55"/>
      <c r="V23" s="55"/>
      <c r="W23" s="55"/>
      <c r="X23" s="55"/>
      <c r="Y23" s="55"/>
      <c r="Z23" s="55"/>
      <c r="AA23" s="55"/>
      <c r="AB23" s="55"/>
    </row>
    <row r="24" spans="1:28" ht="15">
      <c r="A24" s="55"/>
      <c r="B24" s="223"/>
      <c r="C24" s="55"/>
      <c r="D24" s="55"/>
      <c r="E24" s="55"/>
      <c r="F24" s="55"/>
      <c r="G24" s="55"/>
      <c r="H24" s="55"/>
      <c r="I24" s="55"/>
      <c r="J24" s="55"/>
      <c r="K24" s="55"/>
      <c r="L24" s="55"/>
      <c r="M24" s="55"/>
      <c r="N24" s="55"/>
      <c r="O24" s="55"/>
      <c r="P24" s="55"/>
      <c r="Q24" s="55"/>
      <c r="R24" s="55"/>
      <c r="S24" s="55"/>
      <c r="T24" s="55"/>
      <c r="U24" s="55"/>
      <c r="V24" s="55"/>
      <c r="W24" s="55"/>
      <c r="X24" s="55"/>
      <c r="Y24" s="55"/>
      <c r="Z24" s="55"/>
      <c r="AA24" s="55"/>
      <c r="AB24" s="55"/>
    </row>
    <row r="25" spans="1:28" ht="15">
      <c r="A25" s="55"/>
      <c r="B25" s="223"/>
      <c r="C25" s="55"/>
      <c r="D25" s="55"/>
      <c r="E25" s="55"/>
      <c r="F25" s="55"/>
      <c r="G25" s="55"/>
      <c r="H25" s="55"/>
      <c r="I25" s="55"/>
      <c r="J25" s="55"/>
      <c r="K25" s="55"/>
      <c r="L25" s="55"/>
      <c r="M25" s="55"/>
      <c r="N25" s="55"/>
      <c r="O25" s="55"/>
      <c r="P25" s="55"/>
      <c r="Q25" s="55"/>
      <c r="R25" s="55"/>
      <c r="S25" s="55"/>
      <c r="T25" s="55"/>
      <c r="U25" s="55"/>
      <c r="V25" s="55"/>
      <c r="W25" s="55"/>
      <c r="X25" s="55"/>
      <c r="Y25" s="55"/>
      <c r="Z25" s="55"/>
      <c r="AA25" s="55"/>
      <c r="AB25" s="55"/>
    </row>
    <row r="26" spans="1:28" ht="15">
      <c r="A26" s="55"/>
      <c r="B26" s="223"/>
      <c r="C26" s="55"/>
      <c r="D26" s="55"/>
      <c r="E26" s="55"/>
      <c r="F26" s="55"/>
      <c r="G26" s="55"/>
      <c r="H26" s="55"/>
      <c r="I26" s="55"/>
      <c r="J26" s="55"/>
      <c r="K26" s="55"/>
      <c r="L26" s="55"/>
      <c r="M26" s="55"/>
      <c r="N26" s="55"/>
      <c r="O26" s="55"/>
      <c r="P26" s="55"/>
      <c r="Q26" s="55"/>
      <c r="R26" s="55"/>
      <c r="S26" s="55"/>
      <c r="T26" s="55"/>
      <c r="U26" s="55"/>
      <c r="V26" s="55"/>
      <c r="W26" s="55"/>
      <c r="X26" s="55"/>
      <c r="Y26" s="55"/>
      <c r="Z26" s="55"/>
      <c r="AA26" s="55"/>
      <c r="AB26" s="55"/>
    </row>
    <row r="27" spans="1:28" ht="15">
      <c r="A27" s="55"/>
      <c r="B27" s="223"/>
      <c r="C27" s="55"/>
      <c r="D27" s="55"/>
      <c r="E27" s="55"/>
      <c r="F27" s="55"/>
      <c r="G27" s="55"/>
      <c r="H27" s="55"/>
      <c r="I27" s="55"/>
      <c r="J27" s="55"/>
      <c r="K27" s="55"/>
      <c r="L27" s="55"/>
      <c r="M27" s="55"/>
      <c r="N27" s="55"/>
      <c r="O27" s="55"/>
      <c r="P27" s="55"/>
      <c r="Q27" s="55"/>
      <c r="R27" s="55"/>
      <c r="S27" s="55"/>
      <c r="T27" s="55"/>
      <c r="U27" s="55"/>
      <c r="V27" s="55"/>
      <c r="W27" s="55"/>
      <c r="X27" s="55"/>
      <c r="Y27" s="55"/>
      <c r="Z27" s="55"/>
      <c r="AA27" s="55"/>
      <c r="AB27" s="55"/>
    </row>
    <row r="28" spans="1:28" ht="15">
      <c r="A28" s="55"/>
      <c r="B28" s="223"/>
      <c r="C28" s="55"/>
      <c r="D28" s="55"/>
      <c r="E28" s="55"/>
      <c r="F28" s="55"/>
      <c r="G28" s="55"/>
      <c r="H28" s="55"/>
      <c r="I28" s="55"/>
      <c r="J28" s="55"/>
      <c r="K28" s="55"/>
      <c r="L28" s="55"/>
      <c r="M28" s="55"/>
      <c r="N28" s="55"/>
      <c r="O28" s="55"/>
      <c r="P28" s="55"/>
      <c r="Q28" s="55"/>
      <c r="R28" s="55"/>
      <c r="S28" s="55"/>
      <c r="T28" s="55"/>
      <c r="U28" s="55"/>
      <c r="V28" s="55"/>
      <c r="W28" s="55"/>
      <c r="X28" s="55"/>
      <c r="Y28" s="55"/>
      <c r="Z28" s="55"/>
      <c r="AA28" s="55"/>
      <c r="AB28" s="55"/>
    </row>
    <row r="29" spans="1:28" ht="15">
      <c r="A29" s="55"/>
      <c r="B29" s="223"/>
      <c r="C29" s="55"/>
      <c r="D29" s="55"/>
      <c r="E29" s="55"/>
      <c r="F29" s="55"/>
      <c r="G29" s="55"/>
      <c r="H29" s="55"/>
      <c r="I29" s="55"/>
      <c r="J29" s="55"/>
      <c r="K29" s="55"/>
      <c r="L29" s="55"/>
      <c r="M29" s="55"/>
      <c r="N29" s="55"/>
      <c r="O29" s="55"/>
      <c r="P29" s="55"/>
      <c r="Q29" s="55"/>
      <c r="R29" s="55"/>
      <c r="S29" s="55"/>
      <c r="T29" s="55"/>
      <c r="U29" s="55"/>
      <c r="V29" s="55"/>
      <c r="W29" s="55"/>
      <c r="X29" s="55"/>
      <c r="Y29" s="55"/>
      <c r="Z29" s="55"/>
      <c r="AA29" s="55"/>
      <c r="AB29" s="55"/>
    </row>
    <row r="30" spans="1:28" ht="15">
      <c r="A30" s="55"/>
      <c r="B30" s="223"/>
      <c r="C30" s="55"/>
      <c r="D30" s="55"/>
      <c r="E30" s="55"/>
      <c r="F30" s="55"/>
      <c r="G30" s="55"/>
      <c r="H30" s="55"/>
      <c r="I30" s="55"/>
      <c r="J30" s="55"/>
      <c r="K30" s="55"/>
      <c r="L30" s="55"/>
      <c r="M30" s="55"/>
      <c r="N30" s="55"/>
      <c r="O30" s="55"/>
      <c r="P30" s="55"/>
      <c r="Q30" s="55"/>
      <c r="R30" s="55"/>
      <c r="S30" s="55"/>
      <c r="T30" s="55"/>
      <c r="U30" s="55"/>
      <c r="V30" s="55"/>
      <c r="W30" s="55"/>
      <c r="X30" s="55"/>
      <c r="Y30" s="55"/>
      <c r="Z30" s="55"/>
      <c r="AA30" s="55"/>
      <c r="AB30" s="55"/>
    </row>
    <row r="31" spans="1:28" ht="15">
      <c r="A31" s="55"/>
      <c r="B31" s="223"/>
      <c r="C31" s="55"/>
      <c r="D31" s="55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55"/>
      <c r="T31" s="55"/>
      <c r="U31" s="55"/>
      <c r="V31" s="55"/>
      <c r="W31" s="55"/>
      <c r="X31" s="55"/>
      <c r="Y31" s="55"/>
      <c r="Z31" s="55"/>
      <c r="AA31" s="55"/>
      <c r="AB31" s="55"/>
    </row>
    <row r="32" spans="1:28" ht="15">
      <c r="A32" s="55"/>
      <c r="B32" s="223"/>
      <c r="C32" s="55"/>
      <c r="D32" s="55"/>
      <c r="E32" s="55"/>
      <c r="F32" s="55"/>
      <c r="G32" s="55"/>
      <c r="H32" s="55"/>
      <c r="I32" s="55"/>
      <c r="J32" s="55"/>
      <c r="K32" s="55"/>
      <c r="L32" s="55"/>
      <c r="M32" s="55"/>
      <c r="N32" s="55"/>
      <c r="O32" s="55"/>
      <c r="P32" s="55"/>
      <c r="Q32" s="55"/>
      <c r="R32" s="55"/>
      <c r="S32" s="55"/>
      <c r="T32" s="55"/>
      <c r="U32" s="55"/>
      <c r="V32" s="55"/>
      <c r="W32" s="55"/>
      <c r="X32" s="55"/>
      <c r="Y32" s="55"/>
      <c r="Z32" s="55"/>
      <c r="AA32" s="55"/>
      <c r="AB32" s="55"/>
    </row>
    <row r="33" spans="1:28" ht="15">
      <c r="A33" s="55"/>
      <c r="B33" s="223"/>
      <c r="C33" s="55"/>
      <c r="D33" s="55"/>
      <c r="E33" s="55"/>
      <c r="F33" s="55"/>
      <c r="G33" s="55"/>
      <c r="H33" s="55"/>
      <c r="I33" s="55"/>
      <c r="J33" s="55"/>
      <c r="K33" s="55"/>
      <c r="L33" s="55"/>
      <c r="M33" s="55"/>
      <c r="N33" s="55"/>
      <c r="O33" s="55"/>
      <c r="P33" s="55"/>
      <c r="Q33" s="55"/>
      <c r="R33" s="55"/>
      <c r="S33" s="55"/>
      <c r="T33" s="55"/>
      <c r="U33" s="55"/>
      <c r="V33" s="55"/>
      <c r="W33" s="55"/>
      <c r="X33" s="55"/>
      <c r="Y33" s="55"/>
      <c r="Z33" s="55"/>
      <c r="AA33" s="55"/>
      <c r="AB33" s="55"/>
    </row>
    <row r="34" spans="1:28" ht="15">
      <c r="A34" s="55"/>
      <c r="B34" s="223"/>
      <c r="C34" s="55"/>
      <c r="D34" s="55"/>
      <c r="E34" s="55"/>
      <c r="F34" s="55"/>
      <c r="G34" s="55"/>
      <c r="H34" s="55"/>
      <c r="I34" s="55"/>
      <c r="J34" s="55"/>
      <c r="K34" s="55"/>
      <c r="L34" s="55"/>
      <c r="M34" s="55"/>
      <c r="N34" s="55"/>
      <c r="O34" s="55"/>
      <c r="P34" s="55"/>
      <c r="Q34" s="55"/>
      <c r="R34" s="55"/>
      <c r="S34" s="55"/>
      <c r="T34" s="55"/>
      <c r="U34" s="55"/>
      <c r="V34" s="55"/>
      <c r="W34" s="55"/>
      <c r="X34" s="55"/>
      <c r="Y34" s="55"/>
      <c r="Z34" s="55"/>
      <c r="AA34" s="55"/>
      <c r="AB34" s="55"/>
    </row>
    <row r="35" spans="1:28" ht="15">
      <c r="A35" s="55"/>
      <c r="B35" s="223"/>
      <c r="C35" s="55"/>
      <c r="D35" s="55"/>
      <c r="E35" s="55"/>
      <c r="F35" s="55"/>
      <c r="G35" s="55"/>
      <c r="H35" s="55"/>
      <c r="I35" s="55"/>
      <c r="J35" s="55"/>
      <c r="K35" s="55"/>
      <c r="L35" s="55"/>
      <c r="M35" s="55"/>
      <c r="N35" s="55"/>
      <c r="O35" s="55"/>
      <c r="P35" s="55"/>
      <c r="Q35" s="55"/>
      <c r="R35" s="55"/>
      <c r="S35" s="55"/>
      <c r="T35" s="55"/>
      <c r="U35" s="55"/>
      <c r="V35" s="55"/>
      <c r="W35" s="55"/>
      <c r="X35" s="55"/>
      <c r="Y35" s="55"/>
      <c r="Z35" s="55"/>
      <c r="AA35" s="55"/>
      <c r="AB35" s="55"/>
    </row>
    <row r="36" spans="1:28" ht="15">
      <c r="A36" s="55"/>
      <c r="B36" s="223"/>
      <c r="C36" s="55"/>
      <c r="D36" s="55"/>
      <c r="E36" s="55"/>
      <c r="F36" s="55"/>
      <c r="G36" s="55"/>
      <c r="H36" s="55"/>
      <c r="I36" s="55"/>
      <c r="J36" s="55"/>
      <c r="K36" s="55"/>
      <c r="L36" s="55"/>
      <c r="M36" s="55"/>
      <c r="N36" s="55"/>
      <c r="O36" s="55"/>
      <c r="P36" s="55"/>
      <c r="Q36" s="55"/>
      <c r="R36" s="55"/>
      <c r="S36" s="55"/>
      <c r="T36" s="55"/>
      <c r="U36" s="55"/>
      <c r="V36" s="55"/>
      <c r="W36" s="55"/>
      <c r="X36" s="55"/>
      <c r="Y36" s="55"/>
      <c r="Z36" s="55"/>
      <c r="AA36" s="55"/>
      <c r="AB36" s="55"/>
    </row>
    <row r="37" spans="1:28" ht="15">
      <c r="A37" s="55"/>
      <c r="B37" s="223"/>
      <c r="C37" s="55"/>
      <c r="D37" s="55"/>
      <c r="E37" s="55"/>
      <c r="F37" s="55"/>
      <c r="G37" s="55"/>
      <c r="H37" s="55"/>
      <c r="I37" s="55"/>
      <c r="J37" s="55"/>
      <c r="K37" s="55"/>
      <c r="L37" s="55"/>
      <c r="M37" s="55"/>
      <c r="N37" s="55"/>
      <c r="O37" s="55"/>
      <c r="P37" s="55"/>
      <c r="Q37" s="55"/>
      <c r="R37" s="55"/>
      <c r="S37" s="55"/>
      <c r="T37" s="55"/>
      <c r="U37" s="55"/>
      <c r="V37" s="55"/>
      <c r="W37" s="55"/>
      <c r="X37" s="55"/>
      <c r="Y37" s="55"/>
      <c r="Z37" s="55"/>
      <c r="AA37" s="55"/>
      <c r="AB37" s="55"/>
    </row>
    <row r="38" spans="1:28" ht="15">
      <c r="A38" s="55"/>
      <c r="B38" s="223"/>
      <c r="C38" s="55"/>
      <c r="D38" s="55"/>
      <c r="E38" s="55"/>
      <c r="F38" s="55"/>
      <c r="G38" s="55"/>
      <c r="H38" s="55"/>
      <c r="I38" s="55"/>
      <c r="J38" s="55"/>
      <c r="K38" s="55"/>
      <c r="L38" s="55"/>
      <c r="M38" s="55"/>
      <c r="N38" s="55"/>
      <c r="O38" s="55"/>
      <c r="P38" s="55"/>
      <c r="Q38" s="55"/>
      <c r="R38" s="55"/>
      <c r="S38" s="55"/>
      <c r="T38" s="55"/>
      <c r="U38" s="55"/>
      <c r="V38" s="55"/>
      <c r="W38" s="55"/>
      <c r="X38" s="55"/>
      <c r="Y38" s="55"/>
      <c r="Z38" s="55"/>
      <c r="AA38" s="55"/>
      <c r="AB38" s="55"/>
    </row>
    <row r="39" spans="1:28" ht="15">
      <c r="A39" s="55"/>
      <c r="B39" s="223"/>
      <c r="C39" s="55"/>
      <c r="D39" s="55"/>
      <c r="E39" s="55"/>
      <c r="F39" s="55"/>
      <c r="G39" s="55"/>
      <c r="H39" s="55"/>
      <c r="I39" s="55"/>
      <c r="J39" s="55"/>
      <c r="K39" s="55"/>
      <c r="L39" s="55"/>
      <c r="M39" s="55"/>
      <c r="N39" s="55"/>
      <c r="O39" s="55"/>
      <c r="P39" s="55"/>
      <c r="Q39" s="55"/>
      <c r="R39" s="55"/>
      <c r="S39" s="55"/>
      <c r="T39" s="55"/>
      <c r="U39" s="55"/>
      <c r="V39" s="55"/>
      <c r="W39" s="55"/>
      <c r="X39" s="55"/>
      <c r="Y39" s="55"/>
      <c r="Z39" s="55"/>
      <c r="AA39" s="55"/>
      <c r="AB39" s="55"/>
    </row>
    <row r="40" spans="1:28" ht="15">
      <c r="A40" s="55"/>
      <c r="B40" s="223"/>
      <c r="C40" s="55"/>
      <c r="D40" s="55"/>
      <c r="E40" s="55"/>
      <c r="F40" s="55"/>
      <c r="G40" s="55"/>
      <c r="H40" s="55"/>
      <c r="I40" s="55"/>
      <c r="J40" s="55"/>
      <c r="K40" s="55"/>
      <c r="L40" s="55"/>
      <c r="M40" s="55"/>
      <c r="N40" s="55"/>
      <c r="O40" s="55"/>
      <c r="P40" s="55"/>
      <c r="Q40" s="55"/>
      <c r="R40" s="55"/>
      <c r="S40" s="55"/>
      <c r="T40" s="55"/>
      <c r="U40" s="55"/>
      <c r="V40" s="55"/>
      <c r="W40" s="55"/>
      <c r="X40" s="55"/>
      <c r="Y40" s="55"/>
      <c r="Z40" s="55"/>
      <c r="AA40" s="55"/>
      <c r="AB40" s="55"/>
    </row>
    <row r="41" spans="1:28" ht="15">
      <c r="A41" s="55"/>
      <c r="B41" s="223"/>
      <c r="C41" s="55"/>
      <c r="D41" s="55"/>
      <c r="E41" s="55"/>
      <c r="F41" s="55"/>
      <c r="G41" s="55"/>
      <c r="H41" s="55"/>
      <c r="I41" s="55"/>
      <c r="J41" s="55"/>
      <c r="K41" s="55"/>
      <c r="L41" s="55"/>
      <c r="M41" s="55"/>
      <c r="N41" s="55"/>
      <c r="O41" s="55"/>
      <c r="P41" s="55"/>
      <c r="Q41" s="55"/>
      <c r="R41" s="55"/>
      <c r="S41" s="55"/>
      <c r="T41" s="55"/>
      <c r="U41" s="55"/>
      <c r="V41" s="55"/>
      <c r="W41" s="55"/>
      <c r="X41" s="55"/>
      <c r="Y41" s="55"/>
      <c r="Z41" s="55"/>
      <c r="AA41" s="55"/>
      <c r="AB41" s="55"/>
    </row>
    <row r="42" spans="1:28" ht="15">
      <c r="A42" s="55"/>
      <c r="B42" s="223"/>
      <c r="C42" s="55"/>
      <c r="D42" s="55"/>
      <c r="E42" s="55"/>
      <c r="F42" s="55"/>
      <c r="G42" s="55"/>
      <c r="H42" s="55"/>
      <c r="I42" s="55"/>
      <c r="J42" s="55"/>
      <c r="K42" s="55"/>
      <c r="L42" s="55"/>
      <c r="M42" s="55"/>
      <c r="N42" s="55"/>
      <c r="O42" s="55"/>
      <c r="P42" s="55"/>
      <c r="Q42" s="55"/>
      <c r="R42" s="55"/>
      <c r="S42" s="55"/>
      <c r="T42" s="55"/>
      <c r="U42" s="55"/>
      <c r="V42" s="55"/>
      <c r="W42" s="55"/>
      <c r="X42" s="55"/>
      <c r="Y42" s="55"/>
      <c r="Z42" s="55"/>
      <c r="AA42" s="55"/>
      <c r="AB42" s="55"/>
    </row>
    <row r="43" spans="1:28" ht="15">
      <c r="A43" s="55"/>
      <c r="B43" s="223"/>
      <c r="C43" s="55"/>
      <c r="D43" s="55"/>
      <c r="E43" s="55"/>
      <c r="F43" s="55"/>
      <c r="G43" s="55"/>
      <c r="H43" s="55"/>
      <c r="I43" s="55"/>
      <c r="J43" s="55"/>
      <c r="K43" s="55"/>
      <c r="L43" s="55"/>
      <c r="M43" s="55"/>
      <c r="N43" s="55"/>
      <c r="O43" s="55"/>
      <c r="P43" s="55"/>
      <c r="Q43" s="55"/>
      <c r="R43" s="55"/>
      <c r="S43" s="55"/>
      <c r="T43" s="55"/>
      <c r="U43" s="55"/>
      <c r="V43" s="55"/>
      <c r="W43" s="55"/>
      <c r="X43" s="55"/>
      <c r="Y43" s="55"/>
      <c r="Z43" s="55"/>
      <c r="AA43" s="55"/>
      <c r="AB43" s="55"/>
    </row>
    <row r="44" spans="1:28" ht="15">
      <c r="A44" s="55"/>
      <c r="B44" s="223"/>
      <c r="C44" s="55"/>
      <c r="D44" s="55"/>
      <c r="E44" s="55"/>
      <c r="F44" s="55"/>
      <c r="G44" s="55"/>
      <c r="H44" s="55"/>
      <c r="I44" s="55"/>
      <c r="J44" s="55"/>
      <c r="K44" s="55"/>
      <c r="L44" s="55"/>
      <c r="M44" s="55"/>
      <c r="N44" s="55"/>
      <c r="O44" s="55"/>
      <c r="P44" s="55"/>
      <c r="Q44" s="55"/>
      <c r="R44" s="55"/>
      <c r="S44" s="55"/>
      <c r="T44" s="55"/>
      <c r="U44" s="55"/>
      <c r="V44" s="55"/>
      <c r="W44" s="55"/>
      <c r="X44" s="55"/>
      <c r="Y44" s="55"/>
      <c r="Z44" s="55"/>
      <c r="AA44" s="55"/>
      <c r="AB44" s="55"/>
    </row>
    <row r="45" spans="1:28" ht="15">
      <c r="A45" s="55"/>
      <c r="B45" s="223"/>
      <c r="C45" s="55"/>
      <c r="D45" s="55"/>
      <c r="E45" s="55"/>
      <c r="F45" s="55"/>
      <c r="G45" s="55"/>
      <c r="H45" s="55"/>
      <c r="I45" s="55"/>
      <c r="J45" s="55"/>
      <c r="K45" s="55"/>
      <c r="L45" s="55"/>
      <c r="M45" s="55"/>
      <c r="N45" s="55"/>
      <c r="O45" s="55"/>
      <c r="P45" s="55"/>
      <c r="Q45" s="55"/>
      <c r="R45" s="55"/>
      <c r="S45" s="55"/>
      <c r="T45" s="55"/>
      <c r="U45" s="55"/>
      <c r="V45" s="55"/>
      <c r="W45" s="55"/>
      <c r="X45" s="55"/>
      <c r="Y45" s="55"/>
      <c r="Z45" s="55"/>
      <c r="AA45" s="55"/>
      <c r="AB45" s="55"/>
    </row>
    <row r="46" spans="1:28" ht="15">
      <c r="A46" s="55"/>
      <c r="B46" s="223"/>
      <c r="C46" s="55"/>
      <c r="D46" s="55"/>
      <c r="E46" s="55"/>
      <c r="F46" s="55"/>
      <c r="G46" s="55"/>
      <c r="H46" s="55"/>
      <c r="I46" s="55"/>
      <c r="J46" s="55"/>
      <c r="K46" s="55"/>
      <c r="L46" s="55"/>
      <c r="M46" s="55"/>
      <c r="N46" s="55"/>
      <c r="O46" s="55"/>
      <c r="P46" s="55"/>
      <c r="Q46" s="55"/>
      <c r="R46" s="55"/>
      <c r="S46" s="55"/>
      <c r="T46" s="55"/>
      <c r="U46" s="55"/>
      <c r="V46" s="55"/>
      <c r="W46" s="55"/>
      <c r="X46" s="55"/>
      <c r="Y46" s="55"/>
      <c r="Z46" s="55"/>
      <c r="AA46" s="55"/>
      <c r="AB46" s="55"/>
    </row>
    <row r="47" spans="1:28" ht="15">
      <c r="A47" s="55"/>
      <c r="B47" s="223"/>
      <c r="C47" s="55"/>
      <c r="D47" s="55"/>
      <c r="E47" s="55"/>
      <c r="F47" s="55"/>
      <c r="G47" s="55"/>
      <c r="H47" s="55"/>
      <c r="I47" s="55"/>
      <c r="J47" s="55"/>
      <c r="K47" s="55"/>
      <c r="L47" s="55"/>
      <c r="M47" s="55"/>
      <c r="N47" s="55"/>
      <c r="O47" s="55"/>
      <c r="P47" s="55"/>
      <c r="Q47" s="55"/>
      <c r="R47" s="55"/>
      <c r="S47" s="55"/>
      <c r="T47" s="55"/>
      <c r="U47" s="55"/>
      <c r="V47" s="55"/>
      <c r="W47" s="55"/>
      <c r="X47" s="55"/>
      <c r="Y47" s="55"/>
      <c r="Z47" s="55"/>
      <c r="AA47" s="55"/>
      <c r="AB47" s="55"/>
    </row>
    <row r="48" spans="1:28" ht="15">
      <c r="A48" s="55"/>
      <c r="B48" s="223"/>
      <c r="C48" s="55"/>
      <c r="D48" s="55"/>
      <c r="E48" s="55"/>
      <c r="F48" s="55"/>
      <c r="G48" s="55"/>
      <c r="H48" s="55"/>
      <c r="I48" s="55"/>
      <c r="J48" s="55"/>
      <c r="K48" s="55"/>
      <c r="L48" s="55"/>
      <c r="M48" s="55"/>
      <c r="N48" s="55"/>
      <c r="O48" s="55"/>
      <c r="P48" s="55"/>
      <c r="Q48" s="55"/>
      <c r="R48" s="55"/>
      <c r="S48" s="55"/>
      <c r="T48" s="55"/>
      <c r="U48" s="55"/>
      <c r="V48" s="55"/>
      <c r="W48" s="55"/>
      <c r="X48" s="55"/>
      <c r="Y48" s="55"/>
      <c r="Z48" s="55"/>
      <c r="AA48" s="55"/>
      <c r="AB48" s="55"/>
    </row>
    <row r="49" spans="1:28" ht="15">
      <c r="A49" s="55"/>
      <c r="B49" s="223"/>
      <c r="C49" s="55"/>
      <c r="D49" s="55"/>
      <c r="E49" s="55"/>
      <c r="F49" s="55"/>
      <c r="G49" s="55"/>
      <c r="H49" s="55"/>
      <c r="I49" s="55"/>
      <c r="J49" s="55"/>
      <c r="K49" s="55"/>
      <c r="L49" s="55"/>
      <c r="M49" s="55"/>
      <c r="N49" s="55"/>
      <c r="O49" s="55"/>
      <c r="P49" s="55"/>
      <c r="Q49" s="55"/>
      <c r="R49" s="55"/>
      <c r="S49" s="55"/>
      <c r="T49" s="55"/>
      <c r="U49" s="55"/>
      <c r="V49" s="55"/>
      <c r="W49" s="55"/>
      <c r="X49" s="55"/>
      <c r="Y49" s="55"/>
      <c r="Z49" s="55"/>
      <c r="AA49" s="55"/>
      <c r="AB49" s="55"/>
    </row>
    <row r="50" spans="1:28" ht="15">
      <c r="A50" s="55"/>
      <c r="B50" s="223"/>
      <c r="C50" s="55"/>
      <c r="D50" s="55"/>
      <c r="E50" s="55"/>
      <c r="F50" s="55"/>
      <c r="G50" s="55"/>
      <c r="H50" s="55"/>
      <c r="I50" s="55"/>
      <c r="J50" s="55"/>
      <c r="K50" s="55"/>
      <c r="L50" s="55"/>
      <c r="M50" s="55"/>
      <c r="N50" s="55"/>
      <c r="O50" s="55"/>
      <c r="P50" s="55"/>
      <c r="Q50" s="55"/>
      <c r="R50" s="55"/>
      <c r="S50" s="55"/>
      <c r="T50" s="55"/>
      <c r="U50" s="55"/>
      <c r="V50" s="55"/>
      <c r="W50" s="55"/>
      <c r="X50" s="55"/>
      <c r="Y50" s="55"/>
      <c r="Z50" s="55"/>
      <c r="AA50" s="55"/>
      <c r="AB50" s="55"/>
    </row>
    <row r="51" spans="1:28" ht="15">
      <c r="A51" s="55"/>
      <c r="B51" s="223"/>
      <c r="C51" s="55"/>
      <c r="D51" s="55"/>
      <c r="E51" s="55"/>
      <c r="F51" s="55"/>
      <c r="G51" s="55"/>
      <c r="H51" s="55"/>
      <c r="I51" s="55"/>
      <c r="J51" s="55"/>
      <c r="K51" s="55"/>
      <c r="L51" s="55"/>
      <c r="M51" s="55"/>
      <c r="N51" s="55"/>
      <c r="O51" s="55"/>
      <c r="P51" s="55"/>
      <c r="Q51" s="55"/>
      <c r="R51" s="55"/>
      <c r="S51" s="55"/>
      <c r="T51" s="55"/>
      <c r="U51" s="55"/>
      <c r="V51" s="55"/>
      <c r="W51" s="55"/>
      <c r="X51" s="55"/>
      <c r="Y51" s="55"/>
      <c r="Z51" s="55"/>
      <c r="AA51" s="55"/>
      <c r="AB51" s="55"/>
    </row>
    <row r="52" spans="1:28" ht="15">
      <c r="A52" s="55"/>
      <c r="B52" s="223"/>
      <c r="C52" s="55"/>
      <c r="D52" s="55"/>
      <c r="E52" s="55"/>
      <c r="F52" s="55"/>
      <c r="G52" s="55"/>
      <c r="H52" s="55"/>
      <c r="I52" s="55"/>
      <c r="J52" s="55"/>
      <c r="K52" s="55"/>
      <c r="L52" s="55"/>
      <c r="M52" s="55"/>
      <c r="N52" s="55"/>
      <c r="O52" s="55"/>
      <c r="P52" s="55"/>
      <c r="Q52" s="55"/>
      <c r="R52" s="55"/>
      <c r="S52" s="55"/>
      <c r="T52" s="55"/>
      <c r="U52" s="55"/>
      <c r="V52" s="55"/>
      <c r="W52" s="55"/>
      <c r="X52" s="55"/>
      <c r="Y52" s="55"/>
      <c r="Z52" s="55"/>
      <c r="AA52" s="55"/>
      <c r="AB52" s="55"/>
    </row>
    <row r="53" spans="1:28" ht="15">
      <c r="A53" s="55"/>
      <c r="B53" s="223"/>
      <c r="C53" s="55"/>
      <c r="D53" s="55"/>
      <c r="E53" s="55"/>
      <c r="F53" s="55"/>
      <c r="G53" s="55"/>
      <c r="H53" s="55"/>
      <c r="I53" s="55"/>
      <c r="J53" s="55"/>
      <c r="K53" s="55"/>
      <c r="L53" s="55"/>
      <c r="M53" s="55"/>
      <c r="N53" s="55"/>
      <c r="O53" s="55"/>
      <c r="P53" s="55"/>
      <c r="Q53" s="55"/>
      <c r="R53" s="55"/>
      <c r="S53" s="55"/>
      <c r="T53" s="55"/>
      <c r="U53" s="55"/>
      <c r="V53" s="55"/>
      <c r="W53" s="55"/>
      <c r="X53" s="55"/>
      <c r="Y53" s="55"/>
      <c r="Z53" s="55"/>
      <c r="AA53" s="55"/>
      <c r="AB53" s="55"/>
    </row>
    <row r="54" spans="1:28" ht="15">
      <c r="A54" s="55"/>
      <c r="B54" s="223"/>
      <c r="C54" s="55"/>
      <c r="D54" s="55"/>
      <c r="E54" s="55"/>
      <c r="F54" s="55"/>
      <c r="G54" s="55"/>
      <c r="H54" s="55"/>
      <c r="I54" s="55"/>
      <c r="J54" s="55"/>
      <c r="K54" s="55"/>
      <c r="L54" s="55"/>
      <c r="M54" s="55"/>
      <c r="N54" s="55"/>
      <c r="O54" s="55"/>
      <c r="P54" s="55"/>
      <c r="Q54" s="55"/>
      <c r="R54" s="55"/>
      <c r="S54" s="55"/>
      <c r="T54" s="55"/>
      <c r="U54" s="55"/>
      <c r="V54" s="55"/>
      <c r="W54" s="55"/>
      <c r="X54" s="55"/>
      <c r="Y54" s="55"/>
      <c r="Z54" s="55"/>
      <c r="AA54" s="55"/>
      <c r="AB54" s="55"/>
    </row>
    <row r="55" spans="1:28" ht="15">
      <c r="A55" s="55"/>
      <c r="B55" s="223"/>
      <c r="C55" s="55"/>
      <c r="D55" s="55"/>
      <c r="E55" s="55"/>
      <c r="F55" s="55"/>
      <c r="G55" s="55"/>
      <c r="H55" s="55"/>
      <c r="I55" s="55"/>
      <c r="J55" s="55"/>
      <c r="K55" s="55"/>
      <c r="L55" s="55"/>
      <c r="M55" s="55"/>
      <c r="N55" s="55"/>
      <c r="O55" s="55"/>
      <c r="P55" s="55"/>
      <c r="Q55" s="55"/>
      <c r="R55" s="55"/>
      <c r="S55" s="55"/>
      <c r="T55" s="55"/>
      <c r="U55" s="55"/>
      <c r="V55" s="55"/>
      <c r="W55" s="55"/>
      <c r="X55" s="55"/>
      <c r="Y55" s="55"/>
      <c r="Z55" s="55"/>
      <c r="AA55" s="55"/>
      <c r="AB55" s="55"/>
    </row>
    <row r="56" spans="1:28" ht="15">
      <c r="A56" s="55"/>
      <c r="B56" s="223"/>
      <c r="C56" s="55"/>
      <c r="D56" s="55"/>
      <c r="E56" s="55"/>
      <c r="F56" s="55"/>
      <c r="G56" s="55"/>
      <c r="H56" s="55"/>
      <c r="I56" s="55"/>
      <c r="J56" s="55"/>
      <c r="K56" s="55"/>
      <c r="L56" s="55"/>
      <c r="M56" s="55"/>
      <c r="N56" s="55"/>
      <c r="O56" s="55"/>
      <c r="P56" s="55"/>
      <c r="Q56" s="55"/>
      <c r="R56" s="55"/>
      <c r="S56" s="55"/>
      <c r="T56" s="55"/>
      <c r="U56" s="55"/>
      <c r="V56" s="55"/>
      <c r="W56" s="55"/>
      <c r="X56" s="55"/>
      <c r="Y56" s="55"/>
      <c r="Z56" s="55"/>
      <c r="AA56" s="55"/>
      <c r="AB56" s="55"/>
    </row>
    <row r="57" spans="1:28" ht="15">
      <c r="A57" s="55"/>
      <c r="B57" s="223"/>
      <c r="C57" s="55"/>
      <c r="D57" s="55"/>
      <c r="E57" s="55"/>
      <c r="F57" s="55"/>
      <c r="G57" s="55"/>
      <c r="H57" s="55"/>
      <c r="I57" s="55"/>
      <c r="J57" s="55"/>
      <c r="K57" s="55"/>
      <c r="L57" s="55"/>
      <c r="M57" s="55"/>
      <c r="N57" s="55"/>
      <c r="O57" s="55"/>
      <c r="P57" s="55"/>
      <c r="Q57" s="55"/>
      <c r="R57" s="55"/>
      <c r="S57" s="55"/>
      <c r="T57" s="55"/>
      <c r="U57" s="55"/>
      <c r="V57" s="55"/>
      <c r="W57" s="55"/>
      <c r="X57" s="55"/>
      <c r="Y57" s="55"/>
      <c r="Z57" s="55"/>
      <c r="AA57" s="55"/>
      <c r="AB57" s="55"/>
    </row>
    <row r="58" spans="1:28" ht="15">
      <c r="A58" s="55"/>
      <c r="B58" s="223"/>
      <c r="C58" s="55"/>
      <c r="D58" s="55"/>
      <c r="E58" s="55"/>
      <c r="F58" s="55"/>
      <c r="G58" s="55"/>
      <c r="H58" s="55"/>
      <c r="I58" s="55"/>
      <c r="J58" s="55"/>
      <c r="K58" s="55"/>
      <c r="L58" s="55"/>
      <c r="M58" s="55"/>
      <c r="N58" s="55"/>
      <c r="O58" s="55"/>
      <c r="P58" s="55"/>
      <c r="Q58" s="55"/>
      <c r="R58" s="55"/>
      <c r="S58" s="55"/>
      <c r="T58" s="55"/>
      <c r="U58" s="55"/>
      <c r="V58" s="55"/>
      <c r="W58" s="55"/>
      <c r="X58" s="55"/>
      <c r="Y58" s="55"/>
      <c r="Z58" s="55"/>
      <c r="AA58" s="55"/>
      <c r="AB58" s="55"/>
    </row>
    <row r="59" spans="1:28" ht="15">
      <c r="A59" s="55"/>
      <c r="B59" s="223"/>
      <c r="C59" s="55"/>
      <c r="D59" s="55"/>
      <c r="E59" s="55"/>
      <c r="F59" s="55"/>
      <c r="G59" s="55"/>
      <c r="H59" s="55"/>
      <c r="I59" s="55"/>
      <c r="J59" s="55"/>
      <c r="K59" s="55"/>
      <c r="L59" s="55"/>
      <c r="M59" s="55"/>
      <c r="N59" s="55"/>
      <c r="O59" s="55"/>
      <c r="P59" s="55"/>
      <c r="Q59" s="55"/>
      <c r="R59" s="55"/>
      <c r="S59" s="55"/>
      <c r="T59" s="55"/>
      <c r="U59" s="55"/>
      <c r="V59" s="55"/>
      <c r="W59" s="55"/>
      <c r="X59" s="55"/>
      <c r="Y59" s="55"/>
      <c r="Z59" s="55"/>
      <c r="AA59" s="55"/>
      <c r="AB59" s="55"/>
    </row>
    <row r="60" spans="1:28" ht="15">
      <c r="A60" s="55"/>
      <c r="B60" s="223"/>
      <c r="C60" s="55"/>
      <c r="D60" s="55"/>
      <c r="E60" s="55"/>
      <c r="F60" s="55"/>
      <c r="G60" s="55"/>
      <c r="H60" s="55"/>
      <c r="I60" s="55"/>
      <c r="J60" s="55"/>
      <c r="K60" s="55"/>
      <c r="L60" s="55"/>
      <c r="M60" s="55"/>
      <c r="N60" s="55"/>
      <c r="O60" s="55"/>
      <c r="P60" s="55"/>
      <c r="Q60" s="55"/>
      <c r="R60" s="55"/>
      <c r="S60" s="55"/>
      <c r="T60" s="55"/>
      <c r="U60" s="55"/>
      <c r="V60" s="55"/>
      <c r="W60" s="55"/>
      <c r="X60" s="55"/>
      <c r="Y60" s="55"/>
      <c r="Z60" s="55"/>
      <c r="AA60" s="55"/>
      <c r="AB60" s="55"/>
    </row>
    <row r="61" spans="1:28" ht="15">
      <c r="A61" s="55"/>
      <c r="B61" s="223"/>
      <c r="C61" s="55"/>
      <c r="D61" s="55"/>
      <c r="E61" s="55"/>
      <c r="F61" s="55"/>
      <c r="G61" s="55"/>
      <c r="H61" s="55"/>
      <c r="I61" s="55"/>
      <c r="J61" s="55"/>
      <c r="K61" s="55"/>
      <c r="L61" s="55"/>
      <c r="M61" s="55"/>
      <c r="N61" s="55"/>
      <c r="O61" s="55"/>
      <c r="P61" s="55"/>
      <c r="Q61" s="55"/>
      <c r="R61" s="55"/>
      <c r="S61" s="55"/>
      <c r="T61" s="55"/>
      <c r="U61" s="55"/>
      <c r="V61" s="55"/>
      <c r="W61" s="55"/>
      <c r="X61" s="55"/>
      <c r="Y61" s="55"/>
      <c r="Z61" s="55"/>
      <c r="AA61" s="55"/>
      <c r="AB61" s="55"/>
    </row>
    <row r="62" spans="1:28" ht="15">
      <c r="A62" s="55"/>
      <c r="B62" s="223"/>
      <c r="C62" s="55"/>
      <c r="D62" s="55"/>
      <c r="E62" s="55"/>
      <c r="F62" s="55"/>
      <c r="G62" s="55"/>
      <c r="H62" s="55"/>
      <c r="I62" s="55"/>
      <c r="J62" s="55"/>
      <c r="K62" s="55"/>
      <c r="L62" s="55"/>
      <c r="M62" s="55"/>
      <c r="N62" s="55"/>
      <c r="O62" s="55"/>
      <c r="P62" s="55"/>
      <c r="Q62" s="55"/>
      <c r="R62" s="55"/>
      <c r="S62" s="55"/>
      <c r="T62" s="55"/>
      <c r="U62" s="55"/>
      <c r="V62" s="55"/>
      <c r="W62" s="55"/>
      <c r="X62" s="55"/>
      <c r="Y62" s="55"/>
      <c r="Z62" s="55"/>
      <c r="AA62" s="55"/>
      <c r="AB62" s="55"/>
    </row>
    <row r="63" spans="1:28" ht="15">
      <c r="A63" s="55"/>
      <c r="B63" s="223"/>
      <c r="C63" s="55"/>
      <c r="D63" s="55"/>
      <c r="E63" s="55"/>
      <c r="F63" s="55"/>
      <c r="G63" s="55"/>
      <c r="H63" s="55"/>
      <c r="I63" s="55"/>
      <c r="J63" s="55"/>
      <c r="K63" s="55"/>
      <c r="L63" s="55"/>
      <c r="M63" s="55"/>
      <c r="N63" s="55"/>
      <c r="O63" s="55"/>
      <c r="P63" s="55"/>
      <c r="Q63" s="55"/>
      <c r="R63" s="55"/>
      <c r="S63" s="55"/>
      <c r="T63" s="55"/>
      <c r="U63" s="55"/>
      <c r="V63" s="55"/>
      <c r="W63" s="55"/>
      <c r="X63" s="55"/>
      <c r="Y63" s="55"/>
      <c r="Z63" s="55"/>
      <c r="AA63" s="55"/>
      <c r="AB63" s="55"/>
    </row>
    <row r="64" spans="1:28" ht="15">
      <c r="A64" s="55"/>
      <c r="B64" s="223"/>
      <c r="C64" s="55"/>
      <c r="D64" s="55"/>
      <c r="E64" s="55"/>
      <c r="F64" s="55"/>
      <c r="G64" s="55"/>
      <c r="H64" s="55"/>
      <c r="I64" s="55"/>
      <c r="J64" s="55"/>
      <c r="K64" s="55"/>
      <c r="L64" s="55"/>
      <c r="M64" s="55"/>
      <c r="N64" s="55"/>
      <c r="O64" s="55"/>
      <c r="P64" s="55"/>
      <c r="Q64" s="55"/>
      <c r="R64" s="55"/>
      <c r="S64" s="55"/>
      <c r="T64" s="55"/>
      <c r="U64" s="55"/>
      <c r="V64" s="55"/>
      <c r="W64" s="55"/>
      <c r="X64" s="55"/>
      <c r="Y64" s="55"/>
      <c r="Z64" s="55"/>
      <c r="AA64" s="55"/>
      <c r="AB64" s="55"/>
    </row>
    <row r="65" spans="1:28" ht="15">
      <c r="A65" s="55"/>
      <c r="B65" s="223"/>
      <c r="C65" s="55"/>
      <c r="D65" s="55"/>
      <c r="E65" s="55"/>
      <c r="F65" s="55"/>
      <c r="G65" s="55"/>
      <c r="H65" s="55"/>
      <c r="I65" s="55"/>
      <c r="J65" s="55"/>
      <c r="K65" s="55"/>
      <c r="L65" s="55"/>
      <c r="M65" s="55"/>
      <c r="N65" s="55"/>
      <c r="O65" s="55"/>
      <c r="P65" s="55"/>
      <c r="Q65" s="55"/>
      <c r="R65" s="55"/>
      <c r="S65" s="55"/>
      <c r="T65" s="55"/>
      <c r="U65" s="55"/>
      <c r="V65" s="55"/>
      <c r="W65" s="55"/>
      <c r="X65" s="55"/>
      <c r="Y65" s="55"/>
      <c r="Z65" s="55"/>
      <c r="AA65" s="55"/>
      <c r="AB65" s="55"/>
    </row>
    <row r="66" spans="1:28" ht="15">
      <c r="A66" s="55"/>
      <c r="B66" s="223"/>
      <c r="C66" s="55"/>
      <c r="D66" s="55"/>
      <c r="E66" s="55"/>
      <c r="F66" s="55"/>
      <c r="G66" s="55"/>
      <c r="H66" s="55"/>
      <c r="I66" s="55"/>
      <c r="J66" s="55"/>
      <c r="K66" s="55"/>
      <c r="L66" s="55"/>
      <c r="M66" s="55"/>
      <c r="N66" s="55"/>
      <c r="O66" s="55"/>
      <c r="P66" s="55"/>
      <c r="Q66" s="55"/>
      <c r="R66" s="55"/>
      <c r="S66" s="55"/>
      <c r="T66" s="55"/>
      <c r="U66" s="55"/>
      <c r="V66" s="55"/>
      <c r="W66" s="55"/>
      <c r="X66" s="55"/>
      <c r="Y66" s="55"/>
      <c r="Z66" s="55"/>
      <c r="AA66" s="55"/>
      <c r="AB66" s="55"/>
    </row>
    <row r="67" spans="1:28" ht="15">
      <c r="A67" s="55"/>
      <c r="B67" s="223"/>
      <c r="C67" s="55"/>
      <c r="D67" s="55"/>
      <c r="E67" s="55"/>
      <c r="F67" s="55"/>
      <c r="G67" s="55"/>
      <c r="H67" s="55"/>
      <c r="I67" s="55"/>
      <c r="J67" s="55"/>
      <c r="K67" s="55"/>
      <c r="L67" s="55"/>
      <c r="M67" s="55"/>
      <c r="N67" s="55"/>
      <c r="O67" s="55"/>
      <c r="P67" s="55"/>
      <c r="Q67" s="55"/>
      <c r="R67" s="55"/>
      <c r="S67" s="55"/>
      <c r="T67" s="55"/>
      <c r="U67" s="55"/>
      <c r="V67" s="55"/>
      <c r="W67" s="55"/>
      <c r="X67" s="55"/>
      <c r="Y67" s="55"/>
      <c r="Z67" s="55"/>
      <c r="AA67" s="55"/>
      <c r="AB67" s="55"/>
    </row>
    <row r="68" spans="1:28" ht="15">
      <c r="A68" s="55"/>
      <c r="B68" s="223"/>
      <c r="C68" s="55"/>
      <c r="D68" s="55"/>
      <c r="E68" s="55"/>
      <c r="F68" s="55"/>
      <c r="G68" s="55"/>
      <c r="H68" s="55"/>
      <c r="I68" s="55"/>
      <c r="J68" s="55"/>
      <c r="K68" s="55"/>
      <c r="L68" s="55"/>
      <c r="M68" s="55"/>
      <c r="N68" s="55"/>
      <c r="O68" s="55"/>
      <c r="P68" s="55"/>
      <c r="Q68" s="55"/>
      <c r="R68" s="55"/>
      <c r="S68" s="55"/>
      <c r="T68" s="55"/>
      <c r="U68" s="55"/>
      <c r="V68" s="55"/>
      <c r="W68" s="55"/>
      <c r="X68" s="55"/>
      <c r="Y68" s="55"/>
      <c r="Z68" s="55"/>
      <c r="AA68" s="55"/>
      <c r="AB68" s="55"/>
    </row>
    <row r="69" spans="1:28" ht="15">
      <c r="A69" s="55"/>
      <c r="B69" s="223"/>
      <c r="C69" s="55"/>
      <c r="D69" s="55"/>
      <c r="E69" s="55"/>
      <c r="F69" s="55"/>
      <c r="G69" s="55"/>
      <c r="H69" s="55"/>
      <c r="I69" s="55"/>
      <c r="J69" s="55"/>
      <c r="K69" s="55"/>
      <c r="L69" s="55"/>
      <c r="M69" s="55"/>
      <c r="N69" s="55"/>
      <c r="O69" s="55"/>
      <c r="P69" s="55"/>
      <c r="Q69" s="55"/>
      <c r="R69" s="55"/>
      <c r="S69" s="55"/>
      <c r="T69" s="55"/>
      <c r="U69" s="55"/>
      <c r="V69" s="55"/>
      <c r="W69" s="55"/>
      <c r="X69" s="55"/>
      <c r="Y69" s="55"/>
      <c r="Z69" s="55"/>
      <c r="AA69" s="55"/>
      <c r="AB69" s="55"/>
    </row>
    <row r="70" spans="1:28" ht="15">
      <c r="A70" s="55"/>
      <c r="B70" s="223"/>
      <c r="C70" s="55"/>
      <c r="D70" s="55"/>
      <c r="E70" s="55"/>
      <c r="F70" s="55"/>
      <c r="G70" s="55"/>
      <c r="H70" s="55"/>
      <c r="I70" s="55"/>
      <c r="J70" s="55"/>
      <c r="K70" s="55"/>
      <c r="L70" s="55"/>
      <c r="M70" s="55"/>
      <c r="N70" s="55"/>
      <c r="O70" s="55"/>
      <c r="P70" s="55"/>
      <c r="Q70" s="55"/>
      <c r="R70" s="55"/>
      <c r="S70" s="55"/>
      <c r="T70" s="55"/>
      <c r="U70" s="55"/>
      <c r="V70" s="55"/>
      <c r="W70" s="55"/>
      <c r="X70" s="55"/>
      <c r="Y70" s="55"/>
      <c r="Z70" s="55"/>
      <c r="AA70" s="55"/>
      <c r="AB70" s="55"/>
    </row>
    <row r="71" spans="1:28" ht="15">
      <c r="A71" s="55"/>
      <c r="B71" s="223"/>
      <c r="C71" s="55"/>
      <c r="D71" s="55"/>
      <c r="E71" s="55"/>
      <c r="F71" s="55"/>
      <c r="G71" s="55"/>
      <c r="H71" s="55"/>
      <c r="I71" s="55"/>
      <c r="J71" s="55"/>
      <c r="K71" s="55"/>
      <c r="L71" s="55"/>
      <c r="M71" s="55"/>
      <c r="N71" s="55"/>
      <c r="O71" s="55"/>
      <c r="P71" s="55"/>
      <c r="Q71" s="55"/>
      <c r="R71" s="55"/>
      <c r="S71" s="55"/>
      <c r="T71" s="55"/>
      <c r="U71" s="55"/>
      <c r="V71" s="55"/>
      <c r="W71" s="55"/>
      <c r="X71" s="55"/>
      <c r="Y71" s="55"/>
      <c r="Z71" s="55"/>
      <c r="AA71" s="55"/>
      <c r="AB71" s="55"/>
    </row>
    <row r="72" spans="1:28" ht="15">
      <c r="A72" s="55"/>
      <c r="B72" s="223"/>
      <c r="C72" s="55"/>
      <c r="D72" s="55"/>
      <c r="E72" s="55"/>
      <c r="F72" s="55"/>
      <c r="G72" s="55"/>
      <c r="H72" s="55"/>
      <c r="I72" s="55"/>
      <c r="J72" s="55"/>
      <c r="K72" s="55"/>
      <c r="L72" s="55"/>
      <c r="M72" s="55"/>
      <c r="N72" s="55"/>
      <c r="O72" s="55"/>
      <c r="P72" s="55"/>
      <c r="Q72" s="55"/>
      <c r="R72" s="55"/>
      <c r="S72" s="55"/>
      <c r="T72" s="55"/>
      <c r="U72" s="55"/>
      <c r="V72" s="55"/>
      <c r="W72" s="55"/>
      <c r="X72" s="55"/>
      <c r="Y72" s="55"/>
      <c r="Z72" s="55"/>
      <c r="AA72" s="55"/>
      <c r="AB72" s="55"/>
    </row>
    <row r="73" spans="1:28" ht="15">
      <c r="A73" s="55"/>
      <c r="B73" s="223"/>
      <c r="C73" s="55"/>
      <c r="D73" s="55"/>
      <c r="E73" s="55"/>
      <c r="F73" s="55"/>
      <c r="G73" s="55"/>
      <c r="H73" s="55"/>
      <c r="I73" s="55"/>
      <c r="J73" s="55"/>
      <c r="K73" s="55"/>
      <c r="L73" s="55"/>
      <c r="M73" s="55"/>
      <c r="N73" s="55"/>
      <c r="O73" s="55"/>
      <c r="P73" s="55"/>
      <c r="Q73" s="55"/>
      <c r="R73" s="55"/>
      <c r="S73" s="55"/>
      <c r="T73" s="55"/>
      <c r="U73" s="55"/>
      <c r="V73" s="55"/>
      <c r="W73" s="55"/>
      <c r="X73" s="55"/>
      <c r="Y73" s="55"/>
      <c r="Z73" s="55"/>
      <c r="AA73" s="55"/>
      <c r="AB73" s="55"/>
    </row>
    <row r="74" spans="1:28" ht="15">
      <c r="A74" s="55"/>
      <c r="B74" s="223"/>
      <c r="C74" s="55"/>
      <c r="D74" s="55"/>
      <c r="E74" s="55"/>
      <c r="F74" s="55"/>
      <c r="G74" s="55"/>
      <c r="H74" s="55"/>
      <c r="I74" s="55"/>
      <c r="J74" s="55"/>
      <c r="K74" s="55"/>
      <c r="L74" s="55"/>
      <c r="M74" s="55"/>
      <c r="N74" s="55"/>
      <c r="O74" s="55"/>
      <c r="P74" s="55"/>
      <c r="Q74" s="55"/>
      <c r="R74" s="55"/>
      <c r="S74" s="55"/>
      <c r="T74" s="55"/>
      <c r="U74" s="55"/>
      <c r="V74" s="55"/>
      <c r="W74" s="55"/>
      <c r="X74" s="55"/>
      <c r="Y74" s="55"/>
      <c r="Z74" s="55"/>
      <c r="AA74" s="55"/>
      <c r="AB74" s="55"/>
    </row>
    <row r="75" spans="1:28" ht="15">
      <c r="A75" s="55"/>
      <c r="B75" s="223"/>
      <c r="C75" s="55"/>
      <c r="D75" s="55"/>
      <c r="E75" s="55"/>
      <c r="F75" s="55"/>
      <c r="G75" s="55"/>
      <c r="H75" s="55"/>
      <c r="I75" s="55"/>
      <c r="J75" s="55"/>
      <c r="K75" s="55"/>
      <c r="L75" s="55"/>
      <c r="M75" s="55"/>
      <c r="N75" s="55"/>
      <c r="O75" s="55"/>
      <c r="P75" s="55"/>
      <c r="Q75" s="55"/>
      <c r="R75" s="55"/>
      <c r="S75" s="55"/>
      <c r="T75" s="55"/>
      <c r="U75" s="55"/>
      <c r="V75" s="55"/>
      <c r="W75" s="55"/>
      <c r="X75" s="55"/>
      <c r="Y75" s="55"/>
      <c r="Z75" s="55"/>
      <c r="AA75" s="55"/>
      <c r="AB75" s="55"/>
    </row>
    <row r="76" spans="1:28" ht="15">
      <c r="A76" s="55"/>
      <c r="B76" s="223"/>
      <c r="C76" s="55"/>
      <c r="D76" s="55"/>
      <c r="E76" s="55"/>
      <c r="F76" s="55"/>
      <c r="G76" s="55"/>
      <c r="H76" s="55"/>
      <c r="I76" s="55"/>
      <c r="J76" s="55"/>
      <c r="K76" s="55"/>
      <c r="L76" s="55"/>
      <c r="M76" s="55"/>
      <c r="N76" s="55"/>
      <c r="O76" s="55"/>
      <c r="P76" s="55"/>
      <c r="Q76" s="55"/>
      <c r="R76" s="55"/>
      <c r="S76" s="55"/>
      <c r="T76" s="55"/>
      <c r="U76" s="55"/>
      <c r="V76" s="55"/>
      <c r="W76" s="55"/>
      <c r="X76" s="55"/>
      <c r="Y76" s="55"/>
      <c r="Z76" s="55"/>
      <c r="AA76" s="55"/>
      <c r="AB76" s="55"/>
    </row>
    <row r="77" spans="1:28" ht="15">
      <c r="A77" s="55"/>
      <c r="B77" s="223"/>
      <c r="C77" s="55"/>
      <c r="D77" s="55"/>
      <c r="E77" s="55"/>
      <c r="F77" s="55"/>
      <c r="G77" s="55"/>
      <c r="H77" s="55"/>
      <c r="I77" s="55"/>
      <c r="J77" s="55"/>
      <c r="K77" s="55"/>
      <c r="L77" s="55"/>
      <c r="M77" s="55"/>
      <c r="N77" s="55"/>
      <c r="O77" s="55"/>
      <c r="P77" s="55"/>
      <c r="Q77" s="55"/>
      <c r="R77" s="55"/>
      <c r="S77" s="55"/>
      <c r="T77" s="55"/>
      <c r="U77" s="55"/>
      <c r="V77" s="55"/>
      <c r="W77" s="55"/>
      <c r="X77" s="55"/>
      <c r="Y77" s="55"/>
      <c r="Z77" s="55"/>
      <c r="AA77" s="55"/>
      <c r="AB77" s="55"/>
    </row>
    <row r="78" spans="1:28" ht="15">
      <c r="A78" s="55"/>
      <c r="B78" s="223"/>
      <c r="C78" s="55"/>
      <c r="D78" s="55"/>
      <c r="E78" s="55"/>
      <c r="F78" s="55"/>
      <c r="G78" s="55"/>
      <c r="H78" s="55"/>
      <c r="I78" s="55"/>
      <c r="J78" s="55"/>
      <c r="K78" s="55"/>
      <c r="L78" s="55"/>
      <c r="M78" s="55"/>
      <c r="N78" s="55"/>
      <c r="O78" s="55"/>
      <c r="P78" s="55"/>
      <c r="Q78" s="55"/>
      <c r="R78" s="55"/>
      <c r="S78" s="55"/>
      <c r="T78" s="55"/>
      <c r="U78" s="55"/>
      <c r="V78" s="55"/>
      <c r="W78" s="55"/>
      <c r="X78" s="55"/>
      <c r="Y78" s="55"/>
      <c r="Z78" s="55"/>
      <c r="AA78" s="55"/>
      <c r="AB78" s="55"/>
    </row>
    <row r="79" spans="1:28" ht="15">
      <c r="A79" s="55"/>
      <c r="B79" s="223"/>
      <c r="C79" s="55"/>
      <c r="D79" s="55"/>
      <c r="E79" s="55"/>
      <c r="F79" s="55"/>
      <c r="G79" s="55"/>
      <c r="H79" s="55"/>
      <c r="I79" s="55"/>
      <c r="J79" s="55"/>
      <c r="K79" s="55"/>
      <c r="L79" s="55"/>
      <c r="M79" s="55"/>
      <c r="N79" s="55"/>
      <c r="O79" s="55"/>
      <c r="P79" s="55"/>
      <c r="Q79" s="55"/>
      <c r="R79" s="55"/>
      <c r="S79" s="55"/>
      <c r="T79" s="55"/>
      <c r="U79" s="55"/>
      <c r="V79" s="55"/>
      <c r="W79" s="55"/>
      <c r="X79" s="55"/>
      <c r="Y79" s="55"/>
      <c r="Z79" s="55"/>
      <c r="AA79" s="55"/>
      <c r="AB79" s="55"/>
    </row>
    <row r="80" spans="1:28" ht="15">
      <c r="A80" s="55"/>
      <c r="B80" s="223"/>
      <c r="C80" s="55"/>
      <c r="D80" s="55"/>
      <c r="E80" s="55"/>
      <c r="F80" s="55"/>
      <c r="G80" s="55"/>
      <c r="H80" s="55"/>
      <c r="I80" s="55"/>
      <c r="J80" s="55"/>
      <c r="K80" s="55"/>
      <c r="L80" s="55"/>
      <c r="M80" s="55"/>
      <c r="N80" s="55"/>
      <c r="O80" s="55"/>
      <c r="P80" s="55"/>
      <c r="Q80" s="55"/>
      <c r="R80" s="55"/>
      <c r="S80" s="55"/>
      <c r="T80" s="55"/>
      <c r="U80" s="55"/>
      <c r="V80" s="55"/>
      <c r="W80" s="55"/>
      <c r="X80" s="55"/>
      <c r="Y80" s="55"/>
      <c r="Z80" s="55"/>
      <c r="AA80" s="55"/>
      <c r="AB80" s="55"/>
    </row>
    <row r="81" spans="1:28" ht="15">
      <c r="A81" s="55"/>
      <c r="B81" s="223"/>
      <c r="C81" s="55"/>
      <c r="D81" s="55"/>
      <c r="E81" s="55"/>
      <c r="F81" s="55"/>
      <c r="G81" s="55"/>
      <c r="H81" s="55"/>
      <c r="I81" s="55"/>
      <c r="J81" s="55"/>
      <c r="K81" s="55"/>
      <c r="L81" s="55"/>
      <c r="M81" s="55"/>
      <c r="N81" s="55"/>
      <c r="O81" s="55"/>
      <c r="P81" s="55"/>
      <c r="Q81" s="55"/>
      <c r="R81" s="55"/>
      <c r="S81" s="55"/>
      <c r="T81" s="55"/>
      <c r="U81" s="55"/>
      <c r="V81" s="55"/>
      <c r="W81" s="55"/>
      <c r="X81" s="55"/>
      <c r="Y81" s="55"/>
      <c r="Z81" s="55"/>
      <c r="AA81" s="55"/>
      <c r="AB81" s="55"/>
    </row>
    <row r="82" spans="1:28" ht="15">
      <c r="A82" s="55"/>
      <c r="B82" s="223"/>
      <c r="C82" s="55"/>
      <c r="D82" s="55"/>
      <c r="E82" s="55"/>
      <c r="F82" s="55"/>
      <c r="G82" s="55"/>
      <c r="H82" s="55"/>
      <c r="I82" s="55"/>
      <c r="J82" s="55"/>
      <c r="K82" s="55"/>
      <c r="L82" s="55"/>
      <c r="M82" s="55"/>
      <c r="N82" s="55"/>
      <c r="O82" s="55"/>
      <c r="P82" s="55"/>
      <c r="Q82" s="55"/>
      <c r="R82" s="55"/>
      <c r="S82" s="55"/>
      <c r="T82" s="55"/>
      <c r="U82" s="55"/>
      <c r="V82" s="55"/>
      <c r="W82" s="55"/>
      <c r="X82" s="55"/>
      <c r="Y82" s="55"/>
      <c r="Z82" s="55"/>
      <c r="AA82" s="55"/>
      <c r="AB82" s="55"/>
    </row>
    <row r="83" spans="1:28" ht="15">
      <c r="A83" s="55"/>
      <c r="B83" s="223"/>
      <c r="C83" s="55"/>
      <c r="D83" s="55"/>
      <c r="E83" s="55"/>
      <c r="F83" s="55"/>
      <c r="G83" s="55"/>
      <c r="H83" s="55"/>
      <c r="I83" s="55"/>
      <c r="J83" s="55"/>
      <c r="K83" s="55"/>
      <c r="L83" s="55"/>
      <c r="M83" s="55"/>
      <c r="N83" s="55"/>
      <c r="O83" s="55"/>
      <c r="P83" s="55"/>
      <c r="Q83" s="55"/>
      <c r="R83" s="55"/>
      <c r="S83" s="55"/>
      <c r="T83" s="55"/>
      <c r="U83" s="55"/>
      <c r="V83" s="55"/>
      <c r="W83" s="55"/>
      <c r="X83" s="55"/>
      <c r="Y83" s="55"/>
      <c r="Z83" s="55"/>
      <c r="AA83" s="55"/>
      <c r="AB83" s="55"/>
    </row>
    <row r="84" spans="1:28" ht="15">
      <c r="A84" s="55"/>
      <c r="B84" s="223"/>
      <c r="C84" s="55"/>
      <c r="D84" s="55"/>
      <c r="E84" s="55"/>
      <c r="F84" s="55"/>
      <c r="G84" s="55"/>
      <c r="H84" s="55"/>
      <c r="I84" s="55"/>
      <c r="J84" s="55"/>
      <c r="K84" s="55"/>
      <c r="L84" s="55"/>
      <c r="M84" s="55"/>
      <c r="N84" s="55"/>
      <c r="O84" s="55"/>
      <c r="P84" s="55"/>
      <c r="Q84" s="55"/>
      <c r="R84" s="55"/>
      <c r="S84" s="55"/>
      <c r="T84" s="55"/>
      <c r="U84" s="55"/>
      <c r="V84" s="55"/>
      <c r="W84" s="55"/>
      <c r="X84" s="55"/>
      <c r="Y84" s="55"/>
      <c r="Z84" s="55"/>
      <c r="AA84" s="55"/>
      <c r="AB84" s="55"/>
    </row>
    <row r="85" spans="1:28" ht="15">
      <c r="A85" s="55"/>
      <c r="B85" s="223"/>
      <c r="C85" s="55"/>
      <c r="D85" s="55"/>
      <c r="E85" s="55"/>
      <c r="F85" s="55"/>
      <c r="G85" s="55"/>
      <c r="H85" s="55"/>
      <c r="I85" s="55"/>
      <c r="J85" s="55"/>
      <c r="K85" s="55"/>
      <c r="L85" s="55"/>
      <c r="M85" s="55"/>
      <c r="N85" s="55"/>
      <c r="O85" s="55"/>
      <c r="P85" s="55"/>
      <c r="Q85" s="55"/>
      <c r="R85" s="55"/>
      <c r="S85" s="55"/>
      <c r="T85" s="55"/>
      <c r="U85" s="55"/>
      <c r="V85" s="55"/>
      <c r="W85" s="55"/>
      <c r="X85" s="55"/>
      <c r="Y85" s="55"/>
      <c r="Z85" s="55"/>
      <c r="AA85" s="55"/>
      <c r="AB85" s="55"/>
    </row>
    <row r="86" spans="1:28" ht="15">
      <c r="A86" s="55"/>
      <c r="B86" s="223"/>
      <c r="C86" s="55"/>
      <c r="D86" s="55"/>
      <c r="E86" s="55"/>
      <c r="F86" s="55"/>
      <c r="G86" s="55"/>
      <c r="H86" s="55"/>
      <c r="I86" s="55"/>
      <c r="J86" s="55"/>
      <c r="K86" s="55"/>
      <c r="L86" s="55"/>
      <c r="M86" s="55"/>
      <c r="N86" s="55"/>
      <c r="O86" s="55"/>
      <c r="P86" s="55"/>
      <c r="Q86" s="55"/>
      <c r="R86" s="55"/>
      <c r="S86" s="55"/>
      <c r="T86" s="55"/>
      <c r="U86" s="55"/>
      <c r="V86" s="55"/>
      <c r="W86" s="55"/>
      <c r="X86" s="55"/>
      <c r="Y86" s="55"/>
      <c r="Z86" s="55"/>
      <c r="AA86" s="55"/>
      <c r="AB86" s="55"/>
    </row>
    <row r="87" spans="1:28" ht="15">
      <c r="A87" s="55"/>
      <c r="B87" s="223"/>
      <c r="C87" s="55"/>
      <c r="D87" s="55"/>
      <c r="E87" s="55"/>
      <c r="F87" s="55"/>
      <c r="G87" s="55"/>
      <c r="H87" s="55"/>
      <c r="I87" s="55"/>
      <c r="J87" s="55"/>
      <c r="K87" s="55"/>
      <c r="L87" s="55"/>
      <c r="M87" s="55"/>
      <c r="N87" s="55"/>
      <c r="O87" s="55"/>
      <c r="P87" s="55"/>
      <c r="Q87" s="55"/>
      <c r="R87" s="55"/>
      <c r="S87" s="55"/>
      <c r="T87" s="55"/>
      <c r="U87" s="55"/>
      <c r="V87" s="55"/>
      <c r="W87" s="55"/>
      <c r="X87" s="55"/>
      <c r="Y87" s="55"/>
      <c r="Z87" s="55"/>
      <c r="AA87" s="55"/>
      <c r="AB87" s="55"/>
    </row>
    <row r="88" spans="1:28" ht="15">
      <c r="A88" s="55"/>
      <c r="B88" s="223"/>
      <c r="C88" s="55"/>
      <c r="D88" s="55"/>
      <c r="E88" s="55"/>
      <c r="F88" s="55"/>
      <c r="G88" s="55"/>
      <c r="H88" s="55"/>
      <c r="I88" s="55"/>
      <c r="J88" s="55"/>
      <c r="K88" s="55"/>
      <c r="L88" s="55"/>
      <c r="M88" s="55"/>
      <c r="N88" s="55"/>
      <c r="O88" s="55"/>
      <c r="P88" s="55"/>
      <c r="Q88" s="55"/>
      <c r="R88" s="55"/>
      <c r="S88" s="55"/>
      <c r="T88" s="55"/>
      <c r="U88" s="55"/>
      <c r="V88" s="55"/>
      <c r="W88" s="55"/>
      <c r="X88" s="55"/>
      <c r="Y88" s="55"/>
      <c r="Z88" s="55"/>
      <c r="AA88" s="55"/>
      <c r="AB88" s="55"/>
    </row>
    <row r="89" spans="1:28" ht="15">
      <c r="A89" s="55"/>
      <c r="B89" s="223"/>
      <c r="C89" s="55"/>
      <c r="D89" s="55"/>
      <c r="E89" s="55"/>
      <c r="F89" s="55"/>
      <c r="G89" s="55"/>
      <c r="H89" s="55"/>
      <c r="I89" s="55"/>
      <c r="J89" s="55"/>
      <c r="K89" s="55"/>
      <c r="L89" s="55"/>
      <c r="M89" s="55"/>
      <c r="N89" s="55"/>
      <c r="O89" s="55"/>
      <c r="P89" s="55"/>
      <c r="Q89" s="55"/>
      <c r="R89" s="55"/>
      <c r="S89" s="55"/>
      <c r="T89" s="55"/>
      <c r="U89" s="55"/>
      <c r="V89" s="55"/>
      <c r="W89" s="55"/>
      <c r="X89" s="55"/>
      <c r="Y89" s="55"/>
      <c r="Z89" s="55"/>
      <c r="AA89" s="55"/>
      <c r="AB89" s="55"/>
    </row>
    <row r="90" spans="1:28" ht="15">
      <c r="A90" s="55"/>
      <c r="B90" s="223"/>
      <c r="C90" s="55"/>
      <c r="D90" s="55"/>
      <c r="E90" s="55"/>
      <c r="F90" s="55"/>
      <c r="G90" s="55"/>
      <c r="H90" s="55"/>
      <c r="I90" s="55"/>
      <c r="J90" s="55"/>
      <c r="K90" s="55"/>
      <c r="L90" s="55"/>
      <c r="M90" s="55"/>
      <c r="N90" s="55"/>
      <c r="O90" s="55"/>
      <c r="P90" s="55"/>
      <c r="Q90" s="55"/>
      <c r="R90" s="55"/>
      <c r="S90" s="55"/>
      <c r="T90" s="55"/>
      <c r="U90" s="55"/>
      <c r="V90" s="55"/>
      <c r="W90" s="55"/>
      <c r="X90" s="55"/>
      <c r="Y90" s="55"/>
      <c r="Z90" s="55"/>
      <c r="AA90" s="55"/>
      <c r="AB90" s="55"/>
    </row>
    <row r="91" spans="1:28" ht="15">
      <c r="A91" s="55"/>
      <c r="B91" s="223"/>
      <c r="C91" s="55"/>
      <c r="D91" s="55"/>
      <c r="E91" s="55"/>
      <c r="F91" s="55"/>
      <c r="G91" s="55"/>
      <c r="H91" s="55"/>
      <c r="I91" s="55"/>
      <c r="J91" s="55"/>
      <c r="K91" s="55"/>
      <c r="L91" s="55"/>
      <c r="M91" s="55"/>
      <c r="N91" s="55"/>
      <c r="O91" s="55"/>
      <c r="P91" s="55"/>
      <c r="Q91" s="55"/>
      <c r="R91" s="55"/>
      <c r="S91" s="55"/>
      <c r="T91" s="55"/>
      <c r="U91" s="55"/>
      <c r="V91" s="55"/>
      <c r="W91" s="55"/>
      <c r="X91" s="55"/>
      <c r="Y91" s="55"/>
      <c r="Z91" s="55"/>
      <c r="AA91" s="55"/>
      <c r="AB91" s="55"/>
    </row>
    <row r="92" spans="1:28" ht="15">
      <c r="A92" s="55"/>
      <c r="B92" s="223"/>
      <c r="C92" s="55"/>
      <c r="D92" s="55"/>
      <c r="E92" s="55"/>
      <c r="F92" s="55"/>
      <c r="G92" s="55"/>
      <c r="H92" s="55"/>
      <c r="I92" s="55"/>
      <c r="J92" s="55"/>
      <c r="K92" s="55"/>
      <c r="L92" s="55"/>
      <c r="M92" s="55"/>
      <c r="N92" s="55"/>
      <c r="O92" s="55"/>
      <c r="P92" s="55"/>
      <c r="Q92" s="55"/>
      <c r="R92" s="55"/>
      <c r="S92" s="55"/>
      <c r="T92" s="55"/>
      <c r="U92" s="55"/>
      <c r="V92" s="55"/>
      <c r="W92" s="55"/>
      <c r="X92" s="55"/>
      <c r="Y92" s="55"/>
      <c r="Z92" s="55"/>
      <c r="AA92" s="55"/>
      <c r="AB92" s="55"/>
    </row>
    <row r="93" spans="1:28" ht="15">
      <c r="A93" s="55"/>
      <c r="B93" s="223"/>
      <c r="C93" s="55"/>
      <c r="D93" s="55"/>
      <c r="E93" s="55"/>
      <c r="F93" s="55"/>
      <c r="G93" s="55"/>
      <c r="H93" s="55"/>
      <c r="I93" s="55"/>
      <c r="J93" s="55"/>
      <c r="K93" s="55"/>
      <c r="L93" s="55"/>
      <c r="M93" s="55"/>
      <c r="N93" s="55"/>
      <c r="O93" s="55"/>
      <c r="P93" s="55"/>
      <c r="Q93" s="55"/>
      <c r="R93" s="55"/>
      <c r="S93" s="55"/>
      <c r="T93" s="55"/>
      <c r="U93" s="55"/>
      <c r="V93" s="55"/>
      <c r="W93" s="55"/>
      <c r="X93" s="55"/>
      <c r="Y93" s="55"/>
      <c r="Z93" s="55"/>
      <c r="AA93" s="55"/>
      <c r="AB93" s="55"/>
    </row>
    <row r="94" spans="1:28" ht="15">
      <c r="A94" s="55"/>
      <c r="B94" s="223"/>
      <c r="C94" s="55"/>
      <c r="D94" s="55"/>
      <c r="E94" s="55"/>
      <c r="F94" s="55"/>
      <c r="G94" s="55"/>
      <c r="H94" s="55"/>
      <c r="I94" s="55"/>
      <c r="J94" s="55"/>
      <c r="K94" s="55"/>
      <c r="L94" s="55"/>
      <c r="M94" s="55"/>
      <c r="N94" s="55"/>
      <c r="O94" s="55"/>
      <c r="P94" s="55"/>
      <c r="Q94" s="55"/>
      <c r="R94" s="55"/>
      <c r="S94" s="55"/>
      <c r="T94" s="55"/>
      <c r="U94" s="55"/>
      <c r="V94" s="55"/>
      <c r="W94" s="55"/>
      <c r="X94" s="55"/>
      <c r="Y94" s="55"/>
      <c r="Z94" s="55"/>
      <c r="AA94" s="55"/>
      <c r="AB94" s="55"/>
    </row>
    <row r="95" spans="1:28" ht="15">
      <c r="A95" s="55"/>
      <c r="B95" s="223"/>
      <c r="C95" s="55"/>
      <c r="D95" s="55"/>
      <c r="E95" s="55"/>
      <c r="F95" s="55"/>
      <c r="G95" s="55"/>
      <c r="H95" s="55"/>
      <c r="I95" s="55"/>
      <c r="J95" s="55"/>
      <c r="K95" s="55"/>
      <c r="L95" s="55"/>
      <c r="M95" s="55"/>
      <c r="N95" s="55"/>
      <c r="O95" s="55"/>
      <c r="P95" s="55"/>
      <c r="Q95" s="55"/>
      <c r="R95" s="55"/>
      <c r="S95" s="55"/>
      <c r="T95" s="55"/>
      <c r="U95" s="55"/>
      <c r="V95" s="55"/>
      <c r="W95" s="55"/>
      <c r="X95" s="55"/>
      <c r="Y95" s="55"/>
      <c r="Z95" s="55"/>
      <c r="AA95" s="55"/>
      <c r="AB95" s="55"/>
    </row>
    <row r="96" spans="1:28" ht="15">
      <c r="A96" s="55"/>
      <c r="B96" s="223"/>
      <c r="C96" s="55"/>
      <c r="D96" s="55"/>
      <c r="E96" s="55"/>
      <c r="F96" s="55"/>
      <c r="G96" s="55"/>
      <c r="H96" s="55"/>
      <c r="I96" s="55"/>
      <c r="J96" s="55"/>
      <c r="K96" s="55"/>
      <c r="L96" s="55"/>
      <c r="M96" s="55"/>
      <c r="N96" s="55"/>
      <c r="O96" s="55"/>
      <c r="P96" s="55"/>
      <c r="Q96" s="55"/>
      <c r="R96" s="55"/>
      <c r="S96" s="55"/>
      <c r="T96" s="55"/>
      <c r="U96" s="55"/>
      <c r="V96" s="55"/>
      <c r="W96" s="55"/>
      <c r="X96" s="55"/>
      <c r="Y96" s="55"/>
      <c r="Z96" s="55"/>
      <c r="AA96" s="55"/>
      <c r="AB96" s="55"/>
    </row>
    <row r="97" spans="1:28" ht="15">
      <c r="A97" s="55"/>
      <c r="B97" s="223"/>
      <c r="C97" s="55"/>
      <c r="D97" s="55"/>
      <c r="E97" s="55"/>
      <c r="F97" s="55"/>
      <c r="G97" s="55"/>
      <c r="H97" s="55"/>
      <c r="I97" s="55"/>
      <c r="J97" s="55"/>
      <c r="K97" s="55"/>
      <c r="L97" s="55"/>
      <c r="M97" s="55"/>
      <c r="N97" s="55"/>
      <c r="O97" s="55"/>
      <c r="P97" s="55"/>
      <c r="Q97" s="55"/>
      <c r="R97" s="55"/>
      <c r="S97" s="55"/>
      <c r="T97" s="55"/>
      <c r="U97" s="55"/>
      <c r="V97" s="55"/>
      <c r="W97" s="55"/>
      <c r="X97" s="55"/>
      <c r="Y97" s="55"/>
      <c r="Z97" s="55"/>
      <c r="AA97" s="55"/>
      <c r="AB97" s="55"/>
    </row>
    <row r="98" spans="1:28" ht="15">
      <c r="A98" s="55"/>
      <c r="B98" s="223"/>
      <c r="C98" s="55"/>
      <c r="D98" s="55"/>
      <c r="E98" s="55"/>
      <c r="F98" s="55"/>
      <c r="G98" s="55"/>
      <c r="H98" s="55"/>
      <c r="I98" s="55"/>
      <c r="J98" s="55"/>
      <c r="K98" s="55"/>
      <c r="L98" s="55"/>
      <c r="M98" s="55"/>
      <c r="N98" s="55"/>
      <c r="O98" s="55"/>
      <c r="P98" s="55"/>
      <c r="Q98" s="55"/>
      <c r="R98" s="55"/>
      <c r="S98" s="55"/>
      <c r="T98" s="55"/>
      <c r="U98" s="55"/>
      <c r="V98" s="55"/>
      <c r="W98" s="55"/>
      <c r="X98" s="55"/>
      <c r="Y98" s="55"/>
      <c r="Z98" s="55"/>
      <c r="AA98" s="55"/>
      <c r="AB98" s="55"/>
    </row>
    <row r="99" spans="1:28" ht="15">
      <c r="A99" s="55"/>
      <c r="B99" s="223"/>
      <c r="C99" s="55"/>
      <c r="D99" s="55"/>
      <c r="E99" s="55"/>
      <c r="F99" s="55"/>
      <c r="G99" s="55"/>
      <c r="H99" s="55"/>
      <c r="I99" s="55"/>
      <c r="J99" s="55"/>
      <c r="K99" s="55"/>
      <c r="L99" s="55"/>
      <c r="M99" s="55"/>
      <c r="N99" s="55"/>
      <c r="O99" s="55"/>
      <c r="P99" s="55"/>
      <c r="Q99" s="55"/>
      <c r="R99" s="55"/>
      <c r="S99" s="55"/>
      <c r="T99" s="55"/>
      <c r="U99" s="55"/>
      <c r="V99" s="55"/>
      <c r="W99" s="55"/>
      <c r="X99" s="55"/>
      <c r="Y99" s="55"/>
      <c r="Z99" s="55"/>
      <c r="AA99" s="55"/>
      <c r="AB99" s="55"/>
    </row>
    <row r="100" spans="1:28" ht="15">
      <c r="A100" s="55"/>
      <c r="B100" s="223"/>
      <c r="C100" s="55"/>
      <c r="D100" s="55"/>
      <c r="E100" s="55"/>
      <c r="F100" s="55"/>
      <c r="G100" s="55"/>
      <c r="H100" s="55"/>
      <c r="I100" s="55"/>
      <c r="J100" s="55"/>
      <c r="K100" s="55"/>
      <c r="L100" s="55"/>
      <c r="M100" s="55"/>
      <c r="N100" s="55"/>
      <c r="O100" s="55"/>
      <c r="P100" s="55"/>
      <c r="Q100" s="55"/>
      <c r="R100" s="55"/>
      <c r="S100" s="55"/>
      <c r="T100" s="55"/>
      <c r="U100" s="55"/>
      <c r="V100" s="55"/>
      <c r="W100" s="55"/>
      <c r="X100" s="55"/>
      <c r="Y100" s="55"/>
      <c r="Z100" s="55"/>
      <c r="AA100" s="55"/>
      <c r="AB100" s="55"/>
    </row>
    <row r="101" spans="1:28" ht="15">
      <c r="A101" s="55"/>
      <c r="B101" s="223"/>
      <c r="C101" s="55"/>
      <c r="D101" s="55"/>
      <c r="E101" s="55"/>
      <c r="F101" s="55"/>
      <c r="G101" s="55"/>
      <c r="H101" s="55"/>
      <c r="I101" s="55"/>
      <c r="J101" s="55"/>
      <c r="K101" s="55"/>
      <c r="L101" s="55"/>
      <c r="M101" s="55"/>
      <c r="N101" s="55"/>
      <c r="O101" s="55"/>
      <c r="P101" s="55"/>
      <c r="Q101" s="55"/>
      <c r="R101" s="55"/>
      <c r="S101" s="55"/>
      <c r="T101" s="55"/>
      <c r="U101" s="55"/>
      <c r="V101" s="55"/>
      <c r="W101" s="55"/>
      <c r="X101" s="55"/>
      <c r="Y101" s="55"/>
      <c r="Z101" s="55"/>
      <c r="AA101" s="55"/>
      <c r="AB101" s="55"/>
    </row>
    <row r="102" spans="1:28" ht="15">
      <c r="A102" s="55"/>
      <c r="B102" s="223"/>
      <c r="C102" s="55"/>
      <c r="D102" s="55"/>
      <c r="E102" s="55"/>
      <c r="F102" s="55"/>
      <c r="G102" s="55"/>
      <c r="H102" s="55"/>
      <c r="I102" s="55"/>
      <c r="J102" s="55"/>
      <c r="K102" s="55"/>
      <c r="L102" s="55"/>
      <c r="M102" s="55"/>
      <c r="N102" s="55"/>
      <c r="O102" s="55"/>
      <c r="P102" s="55"/>
      <c r="Q102" s="55"/>
      <c r="R102" s="55"/>
      <c r="S102" s="55"/>
      <c r="T102" s="55"/>
      <c r="U102" s="55"/>
      <c r="V102" s="55"/>
      <c r="W102" s="55"/>
      <c r="X102" s="55"/>
      <c r="Y102" s="55"/>
      <c r="Z102" s="55"/>
      <c r="AA102" s="55"/>
      <c r="AB102" s="55"/>
    </row>
    <row r="103" spans="1:28" ht="15">
      <c r="A103" s="55"/>
      <c r="B103" s="223"/>
      <c r="C103" s="55"/>
      <c r="D103" s="55"/>
      <c r="E103" s="55"/>
      <c r="F103" s="55"/>
      <c r="G103" s="55"/>
      <c r="H103" s="55"/>
      <c r="I103" s="55"/>
      <c r="J103" s="55"/>
      <c r="K103" s="55"/>
      <c r="L103" s="55"/>
      <c r="M103" s="55"/>
      <c r="N103" s="55"/>
      <c r="O103" s="55"/>
      <c r="P103" s="55"/>
      <c r="Q103" s="55"/>
      <c r="R103" s="55"/>
      <c r="S103" s="55"/>
      <c r="T103" s="55"/>
      <c r="U103" s="55"/>
      <c r="V103" s="55"/>
      <c r="W103" s="55"/>
      <c r="X103" s="55"/>
      <c r="Y103" s="55"/>
      <c r="Z103" s="55"/>
      <c r="AA103" s="55"/>
      <c r="AB103" s="55"/>
    </row>
    <row r="104" spans="1:28" ht="15">
      <c r="A104" s="55"/>
      <c r="B104" s="223"/>
      <c r="C104" s="55"/>
      <c r="D104" s="55"/>
      <c r="E104" s="55"/>
      <c r="F104" s="55"/>
      <c r="G104" s="55"/>
      <c r="H104" s="55"/>
      <c r="I104" s="55"/>
      <c r="J104" s="55"/>
      <c r="K104" s="55"/>
      <c r="L104" s="55"/>
      <c r="M104" s="55"/>
      <c r="N104" s="55"/>
      <c r="O104" s="55"/>
      <c r="P104" s="55"/>
      <c r="Q104" s="55"/>
      <c r="R104" s="55"/>
      <c r="S104" s="55"/>
      <c r="T104" s="55"/>
      <c r="U104" s="55"/>
      <c r="V104" s="55"/>
      <c r="W104" s="55"/>
      <c r="X104" s="55"/>
      <c r="Y104" s="55"/>
      <c r="Z104" s="55"/>
      <c r="AA104" s="55"/>
      <c r="AB104" s="55"/>
    </row>
    <row r="105" spans="1:28" ht="15">
      <c r="A105" s="55"/>
      <c r="B105" s="223"/>
      <c r="C105" s="55"/>
      <c r="D105" s="55"/>
      <c r="E105" s="55"/>
      <c r="F105" s="55"/>
      <c r="G105" s="55"/>
      <c r="H105" s="55"/>
      <c r="I105" s="55"/>
      <c r="J105" s="55"/>
      <c r="K105" s="55"/>
      <c r="L105" s="55"/>
      <c r="M105" s="55"/>
      <c r="N105" s="55"/>
      <c r="O105" s="55"/>
      <c r="P105" s="55"/>
      <c r="Q105" s="55"/>
      <c r="R105" s="55"/>
      <c r="S105" s="55"/>
      <c r="T105" s="55"/>
      <c r="U105" s="55"/>
      <c r="V105" s="55"/>
      <c r="W105" s="55"/>
      <c r="X105" s="55"/>
      <c r="Y105" s="55"/>
      <c r="Z105" s="55"/>
      <c r="AA105" s="55"/>
      <c r="AB105" s="55"/>
    </row>
    <row r="106" spans="1:28" ht="15">
      <c r="A106" s="55"/>
      <c r="B106" s="223"/>
      <c r="C106" s="55"/>
      <c r="D106" s="55"/>
      <c r="E106" s="55"/>
      <c r="F106" s="55"/>
      <c r="G106" s="55"/>
      <c r="H106" s="55"/>
      <c r="I106" s="55"/>
      <c r="J106" s="55"/>
      <c r="K106" s="55"/>
      <c r="L106" s="55"/>
      <c r="M106" s="55"/>
      <c r="N106" s="55"/>
      <c r="O106" s="55"/>
      <c r="P106" s="55"/>
      <c r="Q106" s="55"/>
      <c r="R106" s="55"/>
      <c r="S106" s="55"/>
      <c r="T106" s="55"/>
      <c r="U106" s="55"/>
      <c r="V106" s="55"/>
      <c r="W106" s="55"/>
      <c r="X106" s="55"/>
      <c r="Y106" s="55"/>
      <c r="Z106" s="55"/>
      <c r="AA106" s="55"/>
      <c r="AB106" s="55"/>
    </row>
    <row r="107" spans="1:28" ht="15">
      <c r="A107" s="55"/>
      <c r="B107" s="223"/>
      <c r="C107" s="55"/>
      <c r="D107" s="55"/>
      <c r="E107" s="55"/>
      <c r="F107" s="55"/>
      <c r="G107" s="55"/>
      <c r="H107" s="55"/>
      <c r="I107" s="55"/>
      <c r="J107" s="55"/>
      <c r="K107" s="55"/>
      <c r="L107" s="55"/>
      <c r="M107" s="55"/>
      <c r="N107" s="55"/>
      <c r="O107" s="55"/>
      <c r="P107" s="55"/>
      <c r="Q107" s="55"/>
      <c r="R107" s="55"/>
      <c r="S107" s="55"/>
      <c r="T107" s="55"/>
      <c r="U107" s="55"/>
      <c r="V107" s="55"/>
      <c r="W107" s="55"/>
      <c r="X107" s="55"/>
      <c r="Y107" s="55"/>
      <c r="Z107" s="55"/>
      <c r="AA107" s="55"/>
      <c r="AB107" s="55"/>
    </row>
    <row r="108" spans="1:28" ht="15">
      <c r="A108" s="55"/>
      <c r="B108" s="223"/>
      <c r="C108" s="55"/>
      <c r="D108" s="55"/>
      <c r="E108" s="55"/>
      <c r="F108" s="55"/>
      <c r="G108" s="55"/>
      <c r="H108" s="55"/>
      <c r="I108" s="55"/>
      <c r="J108" s="55"/>
      <c r="K108" s="55"/>
      <c r="L108" s="55"/>
      <c r="M108" s="55"/>
      <c r="N108" s="55"/>
      <c r="O108" s="55"/>
      <c r="P108" s="55"/>
      <c r="Q108" s="55"/>
      <c r="R108" s="55"/>
      <c r="S108" s="55"/>
      <c r="T108" s="55"/>
      <c r="U108" s="55"/>
      <c r="V108" s="55"/>
      <c r="W108" s="55"/>
      <c r="X108" s="55"/>
      <c r="Y108" s="55"/>
      <c r="Z108" s="55"/>
      <c r="AA108" s="55"/>
      <c r="AB108" s="55"/>
    </row>
    <row r="109" spans="1:28" ht="15">
      <c r="A109" s="55"/>
      <c r="B109" s="223"/>
      <c r="C109" s="55"/>
      <c r="D109" s="55"/>
      <c r="E109" s="55"/>
      <c r="F109" s="55"/>
      <c r="G109" s="55"/>
      <c r="H109" s="55"/>
      <c r="I109" s="55"/>
      <c r="J109" s="55"/>
      <c r="K109" s="55"/>
      <c r="L109" s="55"/>
      <c r="M109" s="55"/>
      <c r="N109" s="55"/>
      <c r="O109" s="55"/>
      <c r="P109" s="55"/>
      <c r="Q109" s="55"/>
      <c r="R109" s="55"/>
      <c r="S109" s="55"/>
      <c r="T109" s="55"/>
      <c r="U109" s="55"/>
      <c r="V109" s="55"/>
      <c r="W109" s="55"/>
      <c r="X109" s="55"/>
      <c r="Y109" s="55"/>
      <c r="Z109" s="55"/>
      <c r="AA109" s="55"/>
      <c r="AB109" s="55"/>
    </row>
    <row r="110" spans="1:28" ht="15">
      <c r="A110" s="55"/>
      <c r="B110" s="223"/>
      <c r="C110" s="55"/>
      <c r="D110" s="55"/>
      <c r="E110" s="55"/>
      <c r="F110" s="55"/>
      <c r="G110" s="55"/>
      <c r="H110" s="55"/>
      <c r="I110" s="55"/>
      <c r="J110" s="55"/>
      <c r="K110" s="55"/>
      <c r="L110" s="55"/>
      <c r="M110" s="55"/>
      <c r="N110" s="55"/>
      <c r="O110" s="55"/>
      <c r="P110" s="55"/>
      <c r="Q110" s="55"/>
      <c r="R110" s="55"/>
      <c r="S110" s="55"/>
      <c r="T110" s="55"/>
      <c r="U110" s="55"/>
      <c r="V110" s="55"/>
      <c r="W110" s="55"/>
      <c r="X110" s="55"/>
      <c r="Y110" s="55"/>
      <c r="Z110" s="55"/>
      <c r="AA110" s="55"/>
      <c r="AB110" s="55"/>
    </row>
    <row r="111" spans="1:28" ht="15">
      <c r="A111" s="55"/>
      <c r="B111" s="223"/>
      <c r="C111" s="55"/>
      <c r="D111" s="55"/>
      <c r="E111" s="55"/>
      <c r="F111" s="55"/>
      <c r="G111" s="55"/>
      <c r="H111" s="55"/>
      <c r="I111" s="55"/>
      <c r="J111" s="55"/>
      <c r="K111" s="55"/>
      <c r="L111" s="55"/>
      <c r="M111" s="55"/>
      <c r="N111" s="55"/>
      <c r="O111" s="55"/>
      <c r="P111" s="55"/>
      <c r="Q111" s="55"/>
      <c r="R111" s="55"/>
      <c r="S111" s="55"/>
      <c r="T111" s="55"/>
      <c r="U111" s="55"/>
      <c r="V111" s="55"/>
      <c r="W111" s="55"/>
      <c r="X111" s="55"/>
      <c r="Y111" s="55"/>
      <c r="Z111" s="55"/>
      <c r="AA111" s="55"/>
      <c r="AB111" s="55"/>
    </row>
    <row r="112" spans="1:28" ht="15">
      <c r="A112" s="55"/>
      <c r="B112" s="223"/>
      <c r="C112" s="55"/>
      <c r="D112" s="55"/>
      <c r="E112" s="55"/>
      <c r="F112" s="55"/>
      <c r="G112" s="55"/>
      <c r="H112" s="55"/>
      <c r="I112" s="55"/>
      <c r="J112" s="55"/>
      <c r="K112" s="55"/>
      <c r="L112" s="55"/>
      <c r="M112" s="55"/>
      <c r="N112" s="55"/>
      <c r="O112" s="55"/>
      <c r="P112" s="55"/>
      <c r="Q112" s="55"/>
      <c r="R112" s="55"/>
      <c r="S112" s="55"/>
      <c r="T112" s="55"/>
      <c r="U112" s="55"/>
      <c r="V112" s="55"/>
      <c r="W112" s="55"/>
      <c r="X112" s="55"/>
      <c r="Y112" s="55"/>
      <c r="Z112" s="55"/>
      <c r="AA112" s="55"/>
      <c r="AB112" s="55"/>
    </row>
    <row r="113" spans="1:28" ht="15">
      <c r="A113" s="55"/>
      <c r="B113" s="223"/>
      <c r="C113" s="55"/>
      <c r="D113" s="55"/>
      <c r="E113" s="55"/>
      <c r="F113" s="55"/>
      <c r="G113" s="55"/>
      <c r="H113" s="55"/>
      <c r="I113" s="55"/>
      <c r="J113" s="55"/>
      <c r="K113" s="55"/>
      <c r="L113" s="55"/>
      <c r="M113" s="55"/>
      <c r="N113" s="55"/>
      <c r="O113" s="55"/>
      <c r="P113" s="55"/>
      <c r="Q113" s="55"/>
      <c r="R113" s="55"/>
      <c r="S113" s="55"/>
      <c r="T113" s="55"/>
      <c r="U113" s="55"/>
      <c r="V113" s="55"/>
      <c r="W113" s="55"/>
      <c r="X113" s="55"/>
      <c r="Y113" s="55"/>
      <c r="Z113" s="55"/>
      <c r="AA113" s="55"/>
      <c r="AB113" s="55"/>
    </row>
    <row r="114" spans="1:28" ht="15">
      <c r="A114" s="55"/>
      <c r="B114" s="223"/>
      <c r="C114" s="55"/>
      <c r="D114" s="55"/>
      <c r="E114" s="55"/>
      <c r="F114" s="55"/>
      <c r="G114" s="55"/>
      <c r="H114" s="55"/>
      <c r="I114" s="55"/>
      <c r="J114" s="55"/>
      <c r="K114" s="55"/>
      <c r="L114" s="55"/>
      <c r="M114" s="55"/>
      <c r="N114" s="55"/>
      <c r="O114" s="55"/>
      <c r="P114" s="55"/>
      <c r="Q114" s="55"/>
      <c r="R114" s="55"/>
      <c r="S114" s="55"/>
      <c r="T114" s="55"/>
      <c r="U114" s="55"/>
      <c r="V114" s="55"/>
      <c r="W114" s="55"/>
      <c r="X114" s="55"/>
      <c r="Y114" s="55"/>
      <c r="Z114" s="55"/>
      <c r="AA114" s="55"/>
      <c r="AB114" s="55"/>
    </row>
    <row r="115" spans="1:28" ht="15">
      <c r="A115" s="55"/>
      <c r="B115" s="223"/>
      <c r="C115" s="55"/>
      <c r="D115" s="55"/>
      <c r="E115" s="55"/>
      <c r="F115" s="55"/>
      <c r="G115" s="55"/>
      <c r="H115" s="55"/>
      <c r="I115" s="55"/>
      <c r="J115" s="55"/>
      <c r="K115" s="55"/>
      <c r="L115" s="55"/>
      <c r="M115" s="55"/>
      <c r="N115" s="55"/>
      <c r="O115" s="55"/>
      <c r="P115" s="55"/>
      <c r="Q115" s="55"/>
      <c r="R115" s="55"/>
      <c r="S115" s="55"/>
      <c r="T115" s="55"/>
      <c r="U115" s="55"/>
      <c r="V115" s="55"/>
      <c r="W115" s="55"/>
      <c r="X115" s="55"/>
      <c r="Y115" s="55"/>
      <c r="Z115" s="55"/>
      <c r="AA115" s="55"/>
      <c r="AB115" s="55"/>
    </row>
    <row r="116" spans="1:28" ht="15">
      <c r="A116" s="55"/>
      <c r="B116" s="223"/>
      <c r="C116" s="55"/>
      <c r="D116" s="55"/>
      <c r="E116" s="55"/>
      <c r="F116" s="55"/>
      <c r="G116" s="55"/>
      <c r="H116" s="55"/>
      <c r="I116" s="55"/>
      <c r="J116" s="55"/>
      <c r="K116" s="55"/>
      <c r="L116" s="55"/>
      <c r="M116" s="55"/>
      <c r="N116" s="55"/>
      <c r="O116" s="55"/>
      <c r="P116" s="55"/>
      <c r="Q116" s="55"/>
      <c r="R116" s="55"/>
      <c r="S116" s="55"/>
      <c r="T116" s="55"/>
      <c r="U116" s="55"/>
      <c r="V116" s="55"/>
      <c r="W116" s="55"/>
      <c r="X116" s="55"/>
      <c r="Y116" s="55"/>
      <c r="Z116" s="55"/>
      <c r="AA116" s="55"/>
      <c r="AB116" s="55"/>
    </row>
    <row r="117" spans="1:28" ht="15">
      <c r="A117" s="55"/>
      <c r="B117" s="223"/>
      <c r="C117" s="55"/>
      <c r="D117" s="55"/>
      <c r="E117" s="55"/>
      <c r="F117" s="55"/>
      <c r="G117" s="55"/>
      <c r="H117" s="55"/>
      <c r="I117" s="55"/>
      <c r="J117" s="55"/>
      <c r="K117" s="55"/>
      <c r="L117" s="55"/>
      <c r="M117" s="55"/>
      <c r="N117" s="55"/>
      <c r="O117" s="55"/>
      <c r="P117" s="55"/>
      <c r="Q117" s="55"/>
      <c r="R117" s="55"/>
      <c r="S117" s="55"/>
      <c r="T117" s="55"/>
      <c r="U117" s="55"/>
      <c r="V117" s="55"/>
      <c r="W117" s="55"/>
      <c r="X117" s="55"/>
      <c r="Y117" s="55"/>
      <c r="Z117" s="55"/>
      <c r="AA117" s="55"/>
      <c r="AB117" s="55"/>
    </row>
    <row r="118" spans="1:28" ht="15">
      <c r="A118" s="55"/>
      <c r="B118" s="223"/>
      <c r="C118" s="55"/>
      <c r="D118" s="55"/>
      <c r="E118" s="55"/>
      <c r="F118" s="55"/>
      <c r="G118" s="55"/>
      <c r="H118" s="55"/>
      <c r="I118" s="55"/>
      <c r="J118" s="55"/>
      <c r="K118" s="55"/>
      <c r="L118" s="55"/>
      <c r="M118" s="55"/>
      <c r="N118" s="55"/>
      <c r="O118" s="55"/>
      <c r="P118" s="55"/>
      <c r="Q118" s="55"/>
      <c r="R118" s="55"/>
      <c r="S118" s="55"/>
      <c r="T118" s="55"/>
      <c r="U118" s="55"/>
      <c r="V118" s="55"/>
      <c r="W118" s="55"/>
      <c r="X118" s="55"/>
      <c r="Y118" s="55"/>
      <c r="Z118" s="55"/>
      <c r="AA118" s="55"/>
      <c r="AB118" s="55"/>
    </row>
    <row r="119" spans="1:28" ht="15">
      <c r="A119" s="55"/>
      <c r="B119" s="223"/>
      <c r="C119" s="55"/>
      <c r="D119" s="55"/>
      <c r="E119" s="55"/>
      <c r="F119" s="55"/>
      <c r="G119" s="55"/>
      <c r="H119" s="55"/>
      <c r="I119" s="55"/>
      <c r="J119" s="55"/>
      <c r="K119" s="55"/>
      <c r="L119" s="55"/>
      <c r="M119" s="55"/>
      <c r="N119" s="55"/>
      <c r="O119" s="55"/>
      <c r="P119" s="55"/>
      <c r="Q119" s="55"/>
      <c r="R119" s="55"/>
      <c r="S119" s="55"/>
      <c r="T119" s="55"/>
      <c r="U119" s="55"/>
      <c r="V119" s="55"/>
      <c r="W119" s="55"/>
      <c r="X119" s="55"/>
      <c r="Y119" s="55"/>
      <c r="Z119" s="55"/>
      <c r="AA119" s="55"/>
      <c r="AB119" s="55"/>
    </row>
    <row r="120" spans="1:28" ht="15">
      <c r="A120" s="55"/>
      <c r="B120" s="223"/>
      <c r="C120" s="55"/>
      <c r="D120" s="55"/>
      <c r="E120" s="55"/>
      <c r="F120" s="55"/>
      <c r="G120" s="55"/>
      <c r="H120" s="55"/>
      <c r="I120" s="55"/>
      <c r="J120" s="55"/>
      <c r="K120" s="55"/>
      <c r="L120" s="55"/>
      <c r="M120" s="55"/>
      <c r="N120" s="55"/>
      <c r="O120" s="55"/>
      <c r="P120" s="55"/>
      <c r="Q120" s="55"/>
      <c r="R120" s="55"/>
      <c r="S120" s="55"/>
      <c r="T120" s="55"/>
      <c r="U120" s="55"/>
      <c r="V120" s="55"/>
      <c r="W120" s="55"/>
      <c r="X120" s="55"/>
      <c r="Y120" s="55"/>
      <c r="Z120" s="55"/>
      <c r="AA120" s="55"/>
      <c r="AB120" s="55"/>
    </row>
    <row r="121" spans="1:28" ht="15">
      <c r="A121" s="55"/>
      <c r="B121" s="223"/>
      <c r="C121" s="55"/>
      <c r="D121" s="55"/>
      <c r="E121" s="55"/>
      <c r="F121" s="55"/>
      <c r="G121" s="55"/>
      <c r="H121" s="55"/>
      <c r="I121" s="55"/>
      <c r="J121" s="55"/>
      <c r="K121" s="55"/>
      <c r="L121" s="55"/>
      <c r="M121" s="55"/>
      <c r="N121" s="55"/>
      <c r="O121" s="55"/>
      <c r="P121" s="55"/>
      <c r="Q121" s="55"/>
      <c r="R121" s="55"/>
      <c r="S121" s="55"/>
      <c r="T121" s="55"/>
      <c r="U121" s="55"/>
      <c r="V121" s="55"/>
      <c r="W121" s="55"/>
      <c r="X121" s="55"/>
      <c r="Y121" s="55"/>
      <c r="Z121" s="55"/>
      <c r="AA121" s="55"/>
      <c r="AB121" s="55"/>
    </row>
    <row r="122" spans="1:28" ht="15">
      <c r="A122" s="55"/>
      <c r="B122" s="223"/>
      <c r="C122" s="55"/>
      <c r="D122" s="55"/>
      <c r="E122" s="55"/>
      <c r="F122" s="55"/>
      <c r="G122" s="55"/>
      <c r="H122" s="55"/>
      <c r="I122" s="55"/>
      <c r="J122" s="55"/>
      <c r="K122" s="55"/>
      <c r="L122" s="55"/>
      <c r="M122" s="55"/>
      <c r="N122" s="55"/>
      <c r="O122" s="55"/>
      <c r="P122" s="55"/>
      <c r="Q122" s="55"/>
      <c r="R122" s="55"/>
      <c r="S122" s="55"/>
      <c r="T122" s="55"/>
      <c r="U122" s="55"/>
      <c r="V122" s="55"/>
      <c r="W122" s="55"/>
      <c r="X122" s="55"/>
      <c r="Y122" s="55"/>
      <c r="Z122" s="55"/>
      <c r="AA122" s="55"/>
      <c r="AB122" s="55"/>
    </row>
    <row r="123" spans="1:28" ht="15">
      <c r="A123" s="55"/>
      <c r="B123" s="223"/>
      <c r="C123" s="55"/>
      <c r="D123" s="55"/>
      <c r="E123" s="55"/>
      <c r="F123" s="55"/>
      <c r="G123" s="55"/>
      <c r="H123" s="55"/>
      <c r="I123" s="55"/>
      <c r="J123" s="55"/>
      <c r="K123" s="55"/>
      <c r="L123" s="55"/>
      <c r="M123" s="55"/>
      <c r="N123" s="55"/>
      <c r="O123" s="55"/>
      <c r="P123" s="55"/>
      <c r="Q123" s="55"/>
      <c r="R123" s="55"/>
      <c r="S123" s="55"/>
      <c r="T123" s="55"/>
      <c r="U123" s="55"/>
      <c r="V123" s="55"/>
      <c r="W123" s="55"/>
      <c r="X123" s="55"/>
      <c r="Y123" s="55"/>
      <c r="Z123" s="55"/>
      <c r="AA123" s="55"/>
      <c r="AB123" s="55"/>
    </row>
    <row r="124" spans="1:28" ht="15">
      <c r="A124" s="55"/>
      <c r="B124" s="223"/>
      <c r="C124" s="55"/>
      <c r="D124" s="55"/>
      <c r="E124" s="55"/>
      <c r="F124" s="55"/>
      <c r="G124" s="55"/>
      <c r="H124" s="55"/>
      <c r="I124" s="55"/>
      <c r="J124" s="55"/>
      <c r="K124" s="55"/>
      <c r="L124" s="55"/>
      <c r="M124" s="55"/>
      <c r="N124" s="55"/>
      <c r="O124" s="55"/>
      <c r="P124" s="55"/>
      <c r="Q124" s="55"/>
      <c r="R124" s="55"/>
      <c r="S124" s="55"/>
      <c r="T124" s="55"/>
      <c r="U124" s="55"/>
      <c r="V124" s="55"/>
      <c r="W124" s="55"/>
      <c r="X124" s="55"/>
      <c r="Y124" s="55"/>
      <c r="Z124" s="55"/>
      <c r="AA124" s="55"/>
      <c r="AB124" s="55"/>
    </row>
    <row r="125" spans="1:28" ht="15">
      <c r="A125" s="55"/>
      <c r="B125" s="223"/>
      <c r="C125" s="55"/>
      <c r="D125" s="55"/>
      <c r="E125" s="55"/>
      <c r="F125" s="55"/>
      <c r="G125" s="55"/>
      <c r="H125" s="55"/>
      <c r="I125" s="55"/>
      <c r="J125" s="55"/>
      <c r="K125" s="55"/>
      <c r="L125" s="55"/>
      <c r="M125" s="55"/>
      <c r="N125" s="55"/>
      <c r="O125" s="55"/>
      <c r="P125" s="55"/>
      <c r="Q125" s="55"/>
      <c r="R125" s="55"/>
      <c r="S125" s="55"/>
      <c r="T125" s="55"/>
      <c r="U125" s="55"/>
      <c r="V125" s="55"/>
      <c r="W125" s="55"/>
      <c r="X125" s="55"/>
      <c r="Y125" s="55"/>
      <c r="Z125" s="55"/>
      <c r="AA125" s="55"/>
      <c r="AB125" s="55"/>
    </row>
    <row r="126" spans="1:28" ht="15">
      <c r="A126" s="55"/>
      <c r="B126" s="223"/>
      <c r="C126" s="55"/>
      <c r="D126" s="55"/>
      <c r="E126" s="55"/>
      <c r="F126" s="55"/>
      <c r="G126" s="55"/>
      <c r="H126" s="55"/>
      <c r="I126" s="55"/>
      <c r="J126" s="55"/>
      <c r="K126" s="55"/>
      <c r="L126" s="55"/>
      <c r="M126" s="55"/>
      <c r="N126" s="55"/>
      <c r="O126" s="55"/>
      <c r="P126" s="55"/>
      <c r="Q126" s="55"/>
      <c r="R126" s="55"/>
      <c r="S126" s="55"/>
      <c r="T126" s="55"/>
      <c r="U126" s="55"/>
      <c r="V126" s="55"/>
      <c r="W126" s="55"/>
      <c r="X126" s="55"/>
      <c r="Y126" s="55"/>
      <c r="Z126" s="55"/>
      <c r="AA126" s="55"/>
      <c r="AB126" s="55"/>
    </row>
    <row r="127" spans="1:28" ht="15">
      <c r="A127" s="55"/>
      <c r="B127" s="223"/>
      <c r="C127" s="55"/>
      <c r="D127" s="55"/>
      <c r="E127" s="55"/>
      <c r="F127" s="55"/>
      <c r="G127" s="55"/>
      <c r="H127" s="55"/>
      <c r="I127" s="55"/>
      <c r="J127" s="55"/>
      <c r="K127" s="55"/>
      <c r="L127" s="55"/>
      <c r="M127" s="55"/>
      <c r="N127" s="55"/>
      <c r="O127" s="55"/>
      <c r="P127" s="55"/>
      <c r="Q127" s="55"/>
      <c r="R127" s="55"/>
      <c r="S127" s="55"/>
      <c r="T127" s="55"/>
      <c r="U127" s="55"/>
      <c r="V127" s="55"/>
      <c r="W127" s="55"/>
      <c r="X127" s="55"/>
      <c r="Y127" s="55"/>
      <c r="Z127" s="55"/>
      <c r="AA127" s="55"/>
      <c r="AB127" s="55"/>
    </row>
    <row r="128" spans="1:28" ht="15">
      <c r="A128" s="55"/>
      <c r="B128" s="223"/>
      <c r="C128" s="55"/>
      <c r="D128" s="55"/>
      <c r="E128" s="55"/>
      <c r="F128" s="55"/>
      <c r="G128" s="55"/>
      <c r="H128" s="55"/>
      <c r="I128" s="55"/>
      <c r="J128" s="55"/>
      <c r="K128" s="55"/>
      <c r="L128" s="55"/>
      <c r="M128" s="55"/>
      <c r="N128" s="55"/>
      <c r="O128" s="55"/>
      <c r="P128" s="55"/>
      <c r="Q128" s="55"/>
      <c r="R128" s="55"/>
      <c r="S128" s="55"/>
      <c r="T128" s="55"/>
      <c r="U128" s="55"/>
      <c r="V128" s="55"/>
      <c r="W128" s="55"/>
      <c r="X128" s="55"/>
      <c r="Y128" s="55"/>
      <c r="Z128" s="55"/>
      <c r="AA128" s="55"/>
      <c r="AB128" s="55"/>
    </row>
    <row r="129" spans="1:28" ht="15">
      <c r="A129" s="55"/>
      <c r="B129" s="223"/>
      <c r="C129" s="55"/>
      <c r="D129" s="55"/>
      <c r="E129" s="55"/>
      <c r="F129" s="55"/>
      <c r="G129" s="55"/>
      <c r="H129" s="55"/>
      <c r="I129" s="55"/>
      <c r="J129" s="55"/>
      <c r="K129" s="55"/>
      <c r="L129" s="55"/>
      <c r="M129" s="55"/>
      <c r="N129" s="55"/>
      <c r="O129" s="55"/>
      <c r="P129" s="55"/>
      <c r="Q129" s="55"/>
      <c r="R129" s="55"/>
      <c r="S129" s="55"/>
      <c r="T129" s="55"/>
      <c r="U129" s="55"/>
      <c r="V129" s="55"/>
      <c r="W129" s="55"/>
      <c r="X129" s="55"/>
      <c r="Y129" s="55"/>
      <c r="Z129" s="55"/>
      <c r="AA129" s="55"/>
      <c r="AB129" s="55"/>
    </row>
    <row r="130" spans="1:28" ht="15">
      <c r="A130" s="55"/>
      <c r="B130" s="223"/>
      <c r="C130" s="55"/>
      <c r="D130" s="55"/>
      <c r="E130" s="55"/>
      <c r="F130" s="55"/>
      <c r="G130" s="55"/>
      <c r="H130" s="55"/>
      <c r="I130" s="55"/>
      <c r="J130" s="55"/>
      <c r="K130" s="55"/>
      <c r="L130" s="55"/>
      <c r="M130" s="55"/>
      <c r="N130" s="55"/>
      <c r="O130" s="55"/>
      <c r="P130" s="55"/>
      <c r="Q130" s="55"/>
      <c r="R130" s="55"/>
      <c r="S130" s="55"/>
      <c r="T130" s="55"/>
      <c r="U130" s="55"/>
      <c r="V130" s="55"/>
      <c r="W130" s="55"/>
      <c r="X130" s="55"/>
      <c r="Y130" s="55"/>
      <c r="Z130" s="55"/>
      <c r="AA130" s="55"/>
      <c r="AB130" s="55"/>
    </row>
    <row r="131" spans="1:28" ht="15">
      <c r="A131" s="55"/>
      <c r="B131" s="223"/>
      <c r="C131" s="55"/>
      <c r="D131" s="55"/>
      <c r="E131" s="55"/>
      <c r="F131" s="55"/>
      <c r="G131" s="55"/>
      <c r="H131" s="55"/>
      <c r="I131" s="55"/>
      <c r="J131" s="55"/>
      <c r="K131" s="55"/>
      <c r="L131" s="55"/>
      <c r="M131" s="55"/>
      <c r="N131" s="55"/>
      <c r="O131" s="55"/>
      <c r="P131" s="55"/>
      <c r="Q131" s="55"/>
      <c r="R131" s="55"/>
      <c r="S131" s="55"/>
      <c r="T131" s="55"/>
      <c r="U131" s="55"/>
      <c r="V131" s="55"/>
      <c r="W131" s="55"/>
      <c r="X131" s="55"/>
      <c r="Y131" s="55"/>
      <c r="Z131" s="55"/>
      <c r="AA131" s="55"/>
      <c r="AB131" s="55"/>
    </row>
    <row r="132" spans="1:28" ht="15">
      <c r="A132" s="55"/>
      <c r="B132" s="223"/>
      <c r="C132" s="55"/>
      <c r="D132" s="55"/>
      <c r="E132" s="55"/>
      <c r="F132" s="55"/>
      <c r="G132" s="55"/>
      <c r="H132" s="55"/>
      <c r="I132" s="55"/>
      <c r="J132" s="55"/>
      <c r="K132" s="55"/>
      <c r="L132" s="55"/>
      <c r="M132" s="55"/>
      <c r="N132" s="55"/>
      <c r="O132" s="55"/>
      <c r="P132" s="55"/>
      <c r="Q132" s="55"/>
      <c r="R132" s="55"/>
      <c r="S132" s="55"/>
      <c r="T132" s="55"/>
      <c r="U132" s="55"/>
      <c r="V132" s="55"/>
      <c r="W132" s="55"/>
      <c r="X132" s="55"/>
      <c r="Y132" s="55"/>
      <c r="Z132" s="55"/>
      <c r="AA132" s="55"/>
      <c r="AB132" s="55"/>
    </row>
    <row r="133" spans="1:28" ht="15">
      <c r="A133" s="55"/>
      <c r="B133" s="223"/>
      <c r="C133" s="55"/>
      <c r="D133" s="55"/>
      <c r="E133" s="55"/>
      <c r="F133" s="55"/>
      <c r="G133" s="55"/>
      <c r="H133" s="55"/>
      <c r="I133" s="55"/>
      <c r="J133" s="55"/>
      <c r="K133" s="55"/>
      <c r="L133" s="55"/>
      <c r="M133" s="55"/>
      <c r="N133" s="55"/>
      <c r="O133" s="55"/>
      <c r="P133" s="55"/>
      <c r="Q133" s="55"/>
      <c r="R133" s="55"/>
      <c r="S133" s="55"/>
      <c r="T133" s="55"/>
      <c r="U133" s="55"/>
      <c r="V133" s="55"/>
      <c r="W133" s="55"/>
      <c r="X133" s="55"/>
      <c r="Y133" s="55"/>
      <c r="Z133" s="55"/>
      <c r="AA133" s="55"/>
      <c r="AB133" s="55"/>
    </row>
    <row r="134" spans="1:28" ht="15">
      <c r="A134" s="55"/>
      <c r="B134" s="223"/>
      <c r="C134" s="55"/>
      <c r="D134" s="55"/>
      <c r="E134" s="55"/>
      <c r="F134" s="55"/>
      <c r="G134" s="55"/>
      <c r="H134" s="55"/>
      <c r="I134" s="55"/>
      <c r="J134" s="55"/>
      <c r="K134" s="55"/>
      <c r="L134" s="55"/>
      <c r="M134" s="55"/>
      <c r="N134" s="55"/>
      <c r="O134" s="55"/>
      <c r="P134" s="55"/>
      <c r="Q134" s="55"/>
      <c r="R134" s="55"/>
      <c r="S134" s="55"/>
      <c r="T134" s="55"/>
      <c r="U134" s="55"/>
      <c r="V134" s="55"/>
      <c r="W134" s="55"/>
      <c r="X134" s="55"/>
      <c r="Y134" s="55"/>
      <c r="Z134" s="55"/>
      <c r="AA134" s="55"/>
      <c r="AB134" s="55"/>
    </row>
    <row r="135" spans="1:28" ht="15">
      <c r="A135" s="55"/>
      <c r="B135" s="223"/>
      <c r="C135" s="55"/>
      <c r="D135" s="55"/>
      <c r="E135" s="55"/>
      <c r="F135" s="55"/>
      <c r="G135" s="55"/>
      <c r="H135" s="55"/>
      <c r="I135" s="55"/>
      <c r="J135" s="55"/>
      <c r="K135" s="55"/>
      <c r="L135" s="55"/>
      <c r="M135" s="55"/>
      <c r="N135" s="55"/>
      <c r="O135" s="55"/>
      <c r="P135" s="55"/>
      <c r="Q135" s="55"/>
      <c r="R135" s="55"/>
      <c r="S135" s="55"/>
      <c r="T135" s="55"/>
      <c r="U135" s="55"/>
      <c r="V135" s="55"/>
      <c r="W135" s="55"/>
      <c r="X135" s="55"/>
      <c r="Y135" s="55"/>
      <c r="Z135" s="55"/>
      <c r="AA135" s="55"/>
      <c r="AB135" s="55"/>
    </row>
    <row r="136" spans="1:28" ht="15">
      <c r="A136" s="55"/>
      <c r="B136" s="223"/>
      <c r="C136" s="55"/>
      <c r="D136" s="55"/>
      <c r="E136" s="55"/>
      <c r="F136" s="55"/>
      <c r="G136" s="55"/>
      <c r="H136" s="55"/>
      <c r="I136" s="55"/>
      <c r="J136" s="55"/>
      <c r="K136" s="55"/>
      <c r="L136" s="55"/>
      <c r="M136" s="55"/>
      <c r="N136" s="55"/>
      <c r="O136" s="55"/>
      <c r="P136" s="55"/>
      <c r="Q136" s="55"/>
      <c r="R136" s="55"/>
      <c r="S136" s="55"/>
      <c r="T136" s="55"/>
      <c r="U136" s="55"/>
      <c r="V136" s="55"/>
      <c r="W136" s="55"/>
      <c r="X136" s="55"/>
      <c r="Y136" s="55"/>
      <c r="Z136" s="55"/>
      <c r="AA136" s="55"/>
      <c r="AB136" s="55"/>
    </row>
    <row r="137" spans="1:28" ht="15">
      <c r="A137" s="55"/>
      <c r="B137" s="223"/>
      <c r="C137" s="55"/>
      <c r="D137" s="55"/>
      <c r="E137" s="55"/>
      <c r="F137" s="55"/>
      <c r="G137" s="55"/>
      <c r="H137" s="55"/>
      <c r="I137" s="55"/>
      <c r="J137" s="55"/>
      <c r="K137" s="55"/>
      <c r="L137" s="55"/>
      <c r="M137" s="55"/>
      <c r="N137" s="55"/>
      <c r="O137" s="55"/>
      <c r="P137" s="55"/>
      <c r="Q137" s="55"/>
      <c r="R137" s="55"/>
      <c r="S137" s="55"/>
      <c r="T137" s="55"/>
      <c r="U137" s="55"/>
      <c r="V137" s="55"/>
      <c r="W137" s="55"/>
      <c r="X137" s="55"/>
      <c r="Y137" s="55"/>
      <c r="Z137" s="55"/>
      <c r="AA137" s="55"/>
      <c r="AB137" s="55"/>
    </row>
    <row r="138" spans="1:28" ht="15">
      <c r="A138" s="55"/>
      <c r="B138" s="223"/>
      <c r="C138" s="55"/>
      <c r="D138" s="55"/>
      <c r="E138" s="55"/>
      <c r="F138" s="55"/>
      <c r="G138" s="55"/>
      <c r="H138" s="55"/>
      <c r="I138" s="55"/>
      <c r="J138" s="55"/>
      <c r="K138" s="55"/>
      <c r="L138" s="55"/>
      <c r="M138" s="55"/>
      <c r="N138" s="55"/>
      <c r="O138" s="55"/>
      <c r="P138" s="55"/>
      <c r="Q138" s="55"/>
      <c r="R138" s="55"/>
      <c r="S138" s="55"/>
      <c r="T138" s="55"/>
      <c r="U138" s="55"/>
      <c r="V138" s="55"/>
      <c r="W138" s="55"/>
      <c r="X138" s="55"/>
      <c r="Y138" s="55"/>
      <c r="Z138" s="55"/>
      <c r="AA138" s="55"/>
      <c r="AB138" s="55"/>
    </row>
    <row r="139" spans="1:28" ht="15">
      <c r="A139" s="55"/>
      <c r="B139" s="223"/>
      <c r="C139" s="55"/>
      <c r="D139" s="55"/>
      <c r="E139" s="55"/>
      <c r="F139" s="55"/>
      <c r="G139" s="55"/>
      <c r="H139" s="55"/>
      <c r="I139" s="55"/>
      <c r="J139" s="55"/>
      <c r="K139" s="55"/>
      <c r="L139" s="55"/>
      <c r="M139" s="55"/>
      <c r="N139" s="55"/>
      <c r="O139" s="55"/>
      <c r="P139" s="55"/>
      <c r="Q139" s="55"/>
      <c r="R139" s="55"/>
      <c r="S139" s="55"/>
      <c r="T139" s="55"/>
      <c r="U139" s="55"/>
      <c r="V139" s="55"/>
      <c r="W139" s="55"/>
      <c r="X139" s="55"/>
      <c r="Y139" s="55"/>
      <c r="Z139" s="55"/>
      <c r="AA139" s="55"/>
      <c r="AB139" s="55"/>
    </row>
    <row r="140" spans="1:28" ht="15">
      <c r="A140" s="55"/>
      <c r="B140" s="223"/>
      <c r="C140" s="55"/>
      <c r="D140" s="55"/>
      <c r="E140" s="55"/>
      <c r="F140" s="55"/>
      <c r="G140" s="55"/>
      <c r="H140" s="55"/>
      <c r="I140" s="55"/>
      <c r="J140" s="55"/>
      <c r="K140" s="55"/>
      <c r="L140" s="55"/>
      <c r="M140" s="55"/>
      <c r="N140" s="55"/>
      <c r="O140" s="55"/>
      <c r="P140" s="55"/>
      <c r="Q140" s="55"/>
      <c r="R140" s="55"/>
      <c r="S140" s="55"/>
      <c r="T140" s="55"/>
      <c r="U140" s="55"/>
      <c r="V140" s="55"/>
      <c r="W140" s="55"/>
      <c r="X140" s="55"/>
      <c r="Y140" s="55"/>
      <c r="Z140" s="55"/>
      <c r="AA140" s="55"/>
      <c r="AB140" s="55"/>
    </row>
    <row r="141" spans="1:28" ht="15">
      <c r="A141" s="55"/>
      <c r="B141" s="223"/>
      <c r="C141" s="55"/>
      <c r="D141" s="55"/>
      <c r="E141" s="55"/>
      <c r="F141" s="55"/>
      <c r="G141" s="55"/>
      <c r="H141" s="55"/>
      <c r="I141" s="55"/>
      <c r="J141" s="55"/>
      <c r="K141" s="55"/>
      <c r="L141" s="55"/>
      <c r="M141" s="55"/>
      <c r="N141" s="55"/>
      <c r="O141" s="55"/>
      <c r="P141" s="55"/>
      <c r="Q141" s="55"/>
      <c r="R141" s="55"/>
      <c r="S141" s="55"/>
      <c r="T141" s="55"/>
      <c r="U141" s="55"/>
      <c r="V141" s="55"/>
      <c r="W141" s="55"/>
      <c r="X141" s="55"/>
      <c r="Y141" s="55"/>
      <c r="Z141" s="55"/>
      <c r="AA141" s="55"/>
      <c r="AB141" s="55"/>
    </row>
    <row r="142" spans="1:28" ht="15">
      <c r="A142" s="55"/>
      <c r="B142" s="223"/>
      <c r="C142" s="55"/>
      <c r="D142" s="55"/>
      <c r="E142" s="55"/>
      <c r="F142" s="55"/>
      <c r="G142" s="55"/>
      <c r="H142" s="55"/>
      <c r="I142" s="55"/>
      <c r="J142" s="55"/>
      <c r="K142" s="55"/>
      <c r="L142" s="55"/>
      <c r="M142" s="55"/>
      <c r="N142" s="55"/>
      <c r="O142" s="55"/>
      <c r="P142" s="55"/>
      <c r="Q142" s="55"/>
      <c r="R142" s="55"/>
      <c r="S142" s="55"/>
      <c r="T142" s="55"/>
      <c r="U142" s="55"/>
      <c r="V142" s="55"/>
      <c r="W142" s="55"/>
      <c r="X142" s="55"/>
      <c r="Y142" s="55"/>
      <c r="Z142" s="55"/>
      <c r="AA142" s="55"/>
      <c r="AB142" s="55"/>
    </row>
    <row r="143" spans="1:28" ht="15">
      <c r="A143" s="55"/>
      <c r="B143" s="223"/>
      <c r="C143" s="55"/>
      <c r="D143" s="55"/>
      <c r="E143" s="55"/>
      <c r="F143" s="55"/>
      <c r="G143" s="55"/>
      <c r="H143" s="55"/>
      <c r="I143" s="55"/>
      <c r="J143" s="55"/>
      <c r="K143" s="55"/>
      <c r="L143" s="55"/>
      <c r="M143" s="55"/>
      <c r="N143" s="55"/>
      <c r="O143" s="55"/>
      <c r="P143" s="55"/>
      <c r="Q143" s="55"/>
      <c r="R143" s="55"/>
      <c r="S143" s="55"/>
      <c r="T143" s="55"/>
      <c r="U143" s="55"/>
      <c r="V143" s="55"/>
      <c r="W143" s="55"/>
      <c r="X143" s="55"/>
      <c r="Y143" s="55"/>
      <c r="Z143" s="55"/>
      <c r="AA143" s="55"/>
      <c r="AB143" s="55"/>
    </row>
    <row r="144" spans="1:28" ht="15">
      <c r="A144" s="55"/>
      <c r="B144" s="223"/>
      <c r="C144" s="55"/>
      <c r="D144" s="55"/>
      <c r="E144" s="55"/>
      <c r="F144" s="55"/>
      <c r="G144" s="55"/>
      <c r="H144" s="55"/>
      <c r="I144" s="55"/>
      <c r="J144" s="55"/>
      <c r="K144" s="55"/>
      <c r="L144" s="55"/>
      <c r="M144" s="55"/>
      <c r="N144" s="55"/>
      <c r="O144" s="55"/>
      <c r="P144" s="55"/>
      <c r="Q144" s="55"/>
      <c r="R144" s="55"/>
      <c r="S144" s="55"/>
      <c r="T144" s="55"/>
      <c r="U144" s="55"/>
      <c r="V144" s="55"/>
      <c r="W144" s="55"/>
      <c r="X144" s="55"/>
      <c r="Y144" s="55"/>
      <c r="Z144" s="55"/>
      <c r="AA144" s="55"/>
      <c r="AB144" s="55"/>
    </row>
    <row r="145" spans="1:28" ht="15">
      <c r="A145" s="55"/>
      <c r="B145" s="223"/>
      <c r="C145" s="55"/>
      <c r="D145" s="55"/>
      <c r="E145" s="55"/>
      <c r="F145" s="55"/>
      <c r="G145" s="55"/>
      <c r="H145" s="55"/>
      <c r="I145" s="55"/>
      <c r="J145" s="55"/>
      <c r="K145" s="55"/>
      <c r="L145" s="55"/>
      <c r="M145" s="55"/>
      <c r="N145" s="55"/>
      <c r="O145" s="55"/>
      <c r="P145" s="55"/>
      <c r="Q145" s="55"/>
      <c r="R145" s="55"/>
      <c r="S145" s="55"/>
      <c r="T145" s="55"/>
      <c r="U145" s="55"/>
      <c r="V145" s="55"/>
      <c r="W145" s="55"/>
      <c r="X145" s="55"/>
      <c r="Y145" s="55"/>
      <c r="Z145" s="55"/>
      <c r="AA145" s="55"/>
      <c r="AB145" s="55"/>
    </row>
    <row r="146" spans="1:28" ht="15">
      <c r="A146" s="55"/>
      <c r="B146" s="223"/>
      <c r="C146" s="55"/>
      <c r="D146" s="55"/>
      <c r="E146" s="55"/>
      <c r="F146" s="55"/>
      <c r="G146" s="55"/>
      <c r="H146" s="55"/>
      <c r="I146" s="55"/>
      <c r="J146" s="55"/>
      <c r="K146" s="55"/>
      <c r="L146" s="55"/>
      <c r="M146" s="55"/>
      <c r="N146" s="55"/>
      <c r="O146" s="55"/>
      <c r="P146" s="55"/>
      <c r="Q146" s="55"/>
      <c r="R146" s="55"/>
      <c r="S146" s="55"/>
      <c r="T146" s="55"/>
      <c r="U146" s="55"/>
      <c r="V146" s="55"/>
      <c r="W146" s="55"/>
      <c r="X146" s="55"/>
      <c r="Y146" s="55"/>
      <c r="Z146" s="55"/>
      <c r="AA146" s="55"/>
      <c r="AB146" s="55"/>
    </row>
    <row r="147" spans="1:28" ht="15">
      <c r="A147" s="55"/>
      <c r="B147" s="223"/>
      <c r="C147" s="55"/>
      <c r="D147" s="55"/>
      <c r="E147" s="55"/>
      <c r="F147" s="55"/>
      <c r="G147" s="55"/>
      <c r="H147" s="55"/>
      <c r="I147" s="55"/>
      <c r="J147" s="55"/>
      <c r="K147" s="55"/>
      <c r="L147" s="55"/>
      <c r="M147" s="55"/>
      <c r="N147" s="55"/>
      <c r="O147" s="55"/>
      <c r="P147" s="55"/>
      <c r="Q147" s="55"/>
      <c r="R147" s="55"/>
      <c r="S147" s="55"/>
      <c r="T147" s="55"/>
      <c r="U147" s="55"/>
      <c r="V147" s="55"/>
      <c r="W147" s="55"/>
      <c r="X147" s="55"/>
      <c r="Y147" s="55"/>
      <c r="Z147" s="55"/>
      <c r="AA147" s="55"/>
      <c r="AB147" s="55"/>
    </row>
    <row r="148" spans="1:28" ht="15">
      <c r="A148" s="55"/>
      <c r="B148" s="223"/>
      <c r="C148" s="55"/>
      <c r="D148" s="55"/>
      <c r="E148" s="55"/>
      <c r="F148" s="55"/>
      <c r="G148" s="55"/>
      <c r="H148" s="55"/>
      <c r="I148" s="55"/>
      <c r="J148" s="55"/>
      <c r="K148" s="55"/>
      <c r="L148" s="55"/>
      <c r="M148" s="55"/>
      <c r="N148" s="55"/>
      <c r="O148" s="55"/>
      <c r="P148" s="55"/>
      <c r="Q148" s="55"/>
      <c r="R148" s="55"/>
      <c r="S148" s="55"/>
      <c r="T148" s="55"/>
      <c r="U148" s="55"/>
      <c r="V148" s="55"/>
      <c r="W148" s="55"/>
      <c r="X148" s="55"/>
      <c r="Y148" s="55"/>
      <c r="Z148" s="55"/>
      <c r="AA148" s="55"/>
      <c r="AB148" s="55"/>
    </row>
    <row r="149" spans="1:28" ht="15">
      <c r="A149" s="55"/>
      <c r="B149" s="223"/>
      <c r="C149" s="55"/>
      <c r="D149" s="55"/>
      <c r="E149" s="55"/>
      <c r="F149" s="55"/>
      <c r="G149" s="55"/>
      <c r="H149" s="55"/>
      <c r="I149" s="55"/>
      <c r="J149" s="55"/>
      <c r="K149" s="55"/>
      <c r="L149" s="55"/>
      <c r="M149" s="55"/>
      <c r="N149" s="55"/>
      <c r="O149" s="55"/>
      <c r="P149" s="55"/>
      <c r="Q149" s="55"/>
      <c r="R149" s="55"/>
      <c r="S149" s="55"/>
      <c r="T149" s="55"/>
      <c r="U149" s="55"/>
      <c r="V149" s="55"/>
      <c r="W149" s="55"/>
      <c r="X149" s="55"/>
      <c r="Y149" s="55"/>
      <c r="Z149" s="55"/>
      <c r="AA149" s="55"/>
      <c r="AB149" s="55"/>
    </row>
    <row r="150" spans="1:28" ht="15">
      <c r="A150" s="55"/>
      <c r="B150" s="223"/>
      <c r="C150" s="55"/>
      <c r="D150" s="55"/>
      <c r="E150" s="55"/>
      <c r="F150" s="55"/>
      <c r="G150" s="55"/>
      <c r="H150" s="55"/>
      <c r="I150" s="55"/>
      <c r="J150" s="55"/>
      <c r="K150" s="55"/>
      <c r="L150" s="55"/>
      <c r="M150" s="55"/>
      <c r="N150" s="55"/>
      <c r="O150" s="55"/>
      <c r="P150" s="55"/>
      <c r="Q150" s="55"/>
      <c r="R150" s="55"/>
      <c r="S150" s="55"/>
      <c r="T150" s="55"/>
      <c r="U150" s="55"/>
      <c r="V150" s="55"/>
      <c r="W150" s="55"/>
      <c r="X150" s="55"/>
      <c r="Y150" s="55"/>
      <c r="Z150" s="55"/>
      <c r="AA150" s="55"/>
      <c r="AB150" s="55"/>
    </row>
    <row r="151" spans="1:28" ht="15">
      <c r="A151" s="55"/>
      <c r="B151" s="223"/>
      <c r="C151" s="55"/>
      <c r="D151" s="55"/>
      <c r="E151" s="55"/>
      <c r="F151" s="55"/>
      <c r="G151" s="55"/>
      <c r="H151" s="55"/>
      <c r="I151" s="55"/>
      <c r="J151" s="55"/>
      <c r="K151" s="55"/>
      <c r="L151" s="55"/>
      <c r="M151" s="55"/>
      <c r="N151" s="55"/>
      <c r="O151" s="55"/>
      <c r="P151" s="55"/>
      <c r="Q151" s="55"/>
      <c r="R151" s="55"/>
      <c r="S151" s="55"/>
      <c r="T151" s="55"/>
      <c r="U151" s="55"/>
      <c r="V151" s="55"/>
      <c r="W151" s="55"/>
      <c r="X151" s="55"/>
      <c r="Y151" s="55"/>
      <c r="Z151" s="55"/>
      <c r="AA151" s="55"/>
      <c r="AB151" s="55"/>
    </row>
    <row r="152" spans="1:28" ht="15">
      <c r="A152" s="55"/>
      <c r="B152" s="223"/>
      <c r="C152" s="55"/>
      <c r="D152" s="55"/>
      <c r="E152" s="55"/>
      <c r="F152" s="55"/>
      <c r="G152" s="55"/>
      <c r="H152" s="55"/>
      <c r="I152" s="55"/>
      <c r="J152" s="55"/>
      <c r="K152" s="55"/>
      <c r="L152" s="55"/>
      <c r="M152" s="55"/>
      <c r="N152" s="55"/>
      <c r="O152" s="55"/>
      <c r="P152" s="55"/>
      <c r="Q152" s="55"/>
      <c r="R152" s="55"/>
      <c r="S152" s="55"/>
      <c r="T152" s="55"/>
      <c r="U152" s="55"/>
      <c r="V152" s="55"/>
      <c r="W152" s="55"/>
      <c r="X152" s="55"/>
      <c r="Y152" s="55"/>
      <c r="Z152" s="55"/>
      <c r="AA152" s="55"/>
      <c r="AB152" s="55"/>
    </row>
    <row r="153" spans="1:28" ht="15">
      <c r="A153" s="55"/>
      <c r="B153" s="223"/>
      <c r="C153" s="55"/>
      <c r="D153" s="55"/>
      <c r="E153" s="55"/>
      <c r="F153" s="55"/>
      <c r="G153" s="55"/>
      <c r="H153" s="55"/>
      <c r="I153" s="55"/>
      <c r="J153" s="55"/>
      <c r="K153" s="55"/>
      <c r="L153" s="55"/>
      <c r="M153" s="55"/>
      <c r="N153" s="55"/>
      <c r="O153" s="55"/>
      <c r="P153" s="55"/>
      <c r="Q153" s="55"/>
      <c r="R153" s="55"/>
      <c r="S153" s="55"/>
      <c r="T153" s="55"/>
      <c r="U153" s="55"/>
      <c r="V153" s="55"/>
      <c r="W153" s="55"/>
      <c r="X153" s="55"/>
      <c r="Y153" s="55"/>
      <c r="Z153" s="55"/>
      <c r="AA153" s="55"/>
      <c r="AB153" s="55"/>
    </row>
    <row r="154" spans="1:28" ht="15">
      <c r="A154" s="55"/>
      <c r="B154" s="223"/>
      <c r="C154" s="55"/>
      <c r="D154" s="55"/>
      <c r="E154" s="55"/>
      <c r="F154" s="55"/>
      <c r="G154" s="55"/>
      <c r="H154" s="55"/>
      <c r="I154" s="55"/>
      <c r="J154" s="55"/>
      <c r="K154" s="55"/>
      <c r="L154" s="55"/>
      <c r="M154" s="55"/>
      <c r="N154" s="55"/>
      <c r="O154" s="55"/>
      <c r="P154" s="55"/>
      <c r="Q154" s="55"/>
      <c r="R154" s="55"/>
      <c r="S154" s="55"/>
      <c r="T154" s="55"/>
      <c r="U154" s="55"/>
      <c r="V154" s="55"/>
      <c r="W154" s="55"/>
      <c r="X154" s="55"/>
      <c r="Y154" s="55"/>
      <c r="Z154" s="55"/>
      <c r="AA154" s="55"/>
      <c r="AB154" s="55"/>
    </row>
    <row r="155" spans="1:28" ht="15">
      <c r="A155" s="55"/>
      <c r="B155" s="223"/>
      <c r="C155" s="55"/>
      <c r="D155" s="55"/>
      <c r="E155" s="55"/>
      <c r="F155" s="55"/>
      <c r="G155" s="55"/>
      <c r="H155" s="55"/>
      <c r="I155" s="55"/>
      <c r="J155" s="55"/>
      <c r="K155" s="55"/>
      <c r="L155" s="55"/>
      <c r="M155" s="55"/>
      <c r="N155" s="55"/>
      <c r="O155" s="55"/>
      <c r="P155" s="55"/>
      <c r="Q155" s="55"/>
      <c r="R155" s="55"/>
      <c r="S155" s="55"/>
      <c r="T155" s="55"/>
      <c r="U155" s="55"/>
      <c r="V155" s="55"/>
      <c r="W155" s="55"/>
      <c r="X155" s="55"/>
      <c r="Y155" s="55"/>
      <c r="Z155" s="55"/>
      <c r="AA155" s="55"/>
      <c r="AB155" s="55"/>
    </row>
    <row r="156" spans="1:28" ht="15">
      <c r="A156" s="55"/>
      <c r="B156" s="223"/>
      <c r="C156" s="55"/>
      <c r="D156" s="55"/>
      <c r="E156" s="55"/>
      <c r="F156" s="55"/>
      <c r="G156" s="55"/>
      <c r="H156" s="55"/>
      <c r="I156" s="55"/>
      <c r="J156" s="55"/>
      <c r="K156" s="55"/>
      <c r="L156" s="55"/>
      <c r="M156" s="55"/>
      <c r="N156" s="55"/>
      <c r="O156" s="55"/>
      <c r="P156" s="55"/>
      <c r="Q156" s="55"/>
      <c r="R156" s="55"/>
      <c r="S156" s="55"/>
      <c r="T156" s="55"/>
      <c r="U156" s="55"/>
      <c r="V156" s="55"/>
      <c r="W156" s="55"/>
      <c r="X156" s="55"/>
      <c r="Y156" s="55"/>
      <c r="Z156" s="55"/>
      <c r="AA156" s="55"/>
      <c r="AB156" s="55"/>
    </row>
    <row r="157" spans="1:28" ht="15">
      <c r="A157" s="55"/>
      <c r="B157" s="223"/>
      <c r="C157" s="55"/>
      <c r="D157" s="55"/>
      <c r="E157" s="55"/>
      <c r="F157" s="55"/>
      <c r="G157" s="55"/>
      <c r="H157" s="55"/>
      <c r="I157" s="55"/>
      <c r="J157" s="55"/>
      <c r="K157" s="55"/>
      <c r="L157" s="55"/>
      <c r="M157" s="55"/>
      <c r="N157" s="55"/>
      <c r="O157" s="55"/>
      <c r="P157" s="55"/>
      <c r="Q157" s="55"/>
      <c r="R157" s="55"/>
      <c r="S157" s="55"/>
      <c r="T157" s="55"/>
      <c r="U157" s="55"/>
      <c r="V157" s="55"/>
      <c r="W157" s="55"/>
      <c r="X157" s="55"/>
      <c r="Y157" s="55"/>
      <c r="Z157" s="55"/>
      <c r="AA157" s="55"/>
      <c r="AB157" s="55"/>
    </row>
    <row r="158" spans="1:28" ht="15">
      <c r="A158" s="55"/>
      <c r="B158" s="223"/>
      <c r="C158" s="55"/>
      <c r="D158" s="55"/>
      <c r="E158" s="55"/>
      <c r="F158" s="55"/>
      <c r="G158" s="55"/>
      <c r="H158" s="55"/>
      <c r="I158" s="55"/>
      <c r="J158" s="55"/>
      <c r="K158" s="55"/>
      <c r="L158" s="55"/>
      <c r="M158" s="55"/>
      <c r="N158" s="55"/>
      <c r="O158" s="55"/>
      <c r="P158" s="55"/>
      <c r="Q158" s="55"/>
      <c r="R158" s="55"/>
      <c r="S158" s="55"/>
      <c r="T158" s="55"/>
      <c r="U158" s="55"/>
      <c r="V158" s="55"/>
      <c r="W158" s="55"/>
      <c r="X158" s="55"/>
      <c r="Y158" s="55"/>
      <c r="Z158" s="55"/>
      <c r="AA158" s="55"/>
      <c r="AB158" s="55"/>
    </row>
    <row r="159" spans="1:28" ht="15">
      <c r="A159" s="55"/>
      <c r="B159" s="223"/>
      <c r="C159" s="55"/>
      <c r="D159" s="55"/>
      <c r="E159" s="55"/>
      <c r="F159" s="55"/>
      <c r="G159" s="55"/>
      <c r="H159" s="55"/>
      <c r="I159" s="55"/>
      <c r="J159" s="55"/>
      <c r="K159" s="55"/>
      <c r="L159" s="55"/>
      <c r="M159" s="55"/>
      <c r="N159" s="55"/>
      <c r="O159" s="55"/>
      <c r="P159" s="55"/>
      <c r="Q159" s="55"/>
      <c r="R159" s="55"/>
      <c r="S159" s="55"/>
      <c r="T159" s="55"/>
      <c r="U159" s="55"/>
      <c r="V159" s="55"/>
      <c r="W159" s="55"/>
      <c r="X159" s="55"/>
      <c r="Y159" s="55"/>
      <c r="Z159" s="55"/>
      <c r="AA159" s="55"/>
      <c r="AB159" s="55"/>
    </row>
    <row r="160" spans="1:28" ht="15">
      <c r="A160" s="55"/>
      <c r="B160" s="223"/>
      <c r="C160" s="55"/>
      <c r="D160" s="55"/>
      <c r="E160" s="55"/>
      <c r="F160" s="55"/>
      <c r="G160" s="55"/>
      <c r="H160" s="55"/>
      <c r="I160" s="55"/>
      <c r="J160" s="55"/>
      <c r="K160" s="55"/>
      <c r="L160" s="55"/>
      <c r="M160" s="55"/>
      <c r="N160" s="55"/>
      <c r="O160" s="55"/>
      <c r="P160" s="55"/>
      <c r="Q160" s="55"/>
      <c r="R160" s="55"/>
      <c r="S160" s="55"/>
      <c r="T160" s="55"/>
      <c r="U160" s="55"/>
      <c r="V160" s="55"/>
      <c r="W160" s="55"/>
      <c r="X160" s="55"/>
      <c r="Y160" s="55"/>
      <c r="Z160" s="55"/>
      <c r="AA160" s="55"/>
      <c r="AB160" s="55"/>
    </row>
    <row r="161" spans="1:28" ht="15">
      <c r="A161" s="55"/>
      <c r="B161" s="223"/>
      <c r="C161" s="55"/>
      <c r="D161" s="55"/>
      <c r="E161" s="55"/>
      <c r="F161" s="55"/>
      <c r="G161" s="55"/>
      <c r="H161" s="55"/>
      <c r="I161" s="55"/>
      <c r="J161" s="55"/>
      <c r="K161" s="55"/>
      <c r="L161" s="55"/>
      <c r="M161" s="55"/>
      <c r="N161" s="55"/>
      <c r="O161" s="55"/>
      <c r="P161" s="55"/>
      <c r="Q161" s="55"/>
      <c r="R161" s="55"/>
      <c r="S161" s="55"/>
      <c r="T161" s="55"/>
      <c r="U161" s="55"/>
      <c r="V161" s="55"/>
      <c r="W161" s="55"/>
      <c r="X161" s="55"/>
      <c r="Y161" s="55"/>
      <c r="Z161" s="55"/>
      <c r="AA161" s="55"/>
      <c r="AB161" s="55"/>
    </row>
    <row r="162" spans="1:28" ht="15">
      <c r="A162" s="55"/>
      <c r="B162" s="223"/>
      <c r="C162" s="55"/>
      <c r="D162" s="55"/>
      <c r="E162" s="55"/>
      <c r="F162" s="55"/>
      <c r="G162" s="55"/>
      <c r="H162" s="55"/>
      <c r="I162" s="55"/>
      <c r="J162" s="55"/>
      <c r="K162" s="55"/>
      <c r="L162" s="55"/>
      <c r="M162" s="55"/>
      <c r="N162" s="55"/>
      <c r="O162" s="55"/>
      <c r="P162" s="55"/>
      <c r="Q162" s="55"/>
      <c r="R162" s="55"/>
      <c r="S162" s="55"/>
      <c r="T162" s="55"/>
      <c r="U162" s="55"/>
      <c r="V162" s="55"/>
      <c r="W162" s="55"/>
      <c r="X162" s="55"/>
      <c r="Y162" s="55"/>
      <c r="Z162" s="55"/>
      <c r="AA162" s="55"/>
      <c r="AB162" s="55"/>
    </row>
    <row r="163" spans="1:28" ht="15">
      <c r="A163" s="55"/>
      <c r="B163" s="223"/>
      <c r="C163" s="55"/>
      <c r="D163" s="55"/>
      <c r="E163" s="55"/>
      <c r="F163" s="55"/>
      <c r="G163" s="55"/>
      <c r="H163" s="55"/>
      <c r="I163" s="55"/>
      <c r="J163" s="55"/>
      <c r="K163" s="55"/>
      <c r="L163" s="55"/>
      <c r="M163" s="55"/>
      <c r="N163" s="55"/>
      <c r="O163" s="55"/>
      <c r="P163" s="55"/>
      <c r="Q163" s="55"/>
      <c r="R163" s="55"/>
      <c r="S163" s="55"/>
      <c r="T163" s="55"/>
      <c r="U163" s="55"/>
      <c r="V163" s="55"/>
      <c r="W163" s="55"/>
      <c r="X163" s="55"/>
      <c r="Y163" s="55"/>
      <c r="Z163" s="55"/>
      <c r="AA163" s="55"/>
      <c r="AB163" s="55"/>
    </row>
    <row r="164" spans="1:28" ht="15">
      <c r="A164" s="55"/>
      <c r="B164" s="223"/>
      <c r="C164" s="55"/>
      <c r="D164" s="55"/>
      <c r="E164" s="55"/>
      <c r="F164" s="55"/>
      <c r="G164" s="55"/>
      <c r="H164" s="55"/>
      <c r="I164" s="55"/>
      <c r="J164" s="55"/>
      <c r="K164" s="55"/>
      <c r="L164" s="55"/>
      <c r="M164" s="55"/>
      <c r="N164" s="55"/>
      <c r="O164" s="55"/>
      <c r="P164" s="55"/>
      <c r="Q164" s="55"/>
      <c r="R164" s="55"/>
      <c r="S164" s="55"/>
      <c r="T164" s="55"/>
      <c r="U164" s="55"/>
      <c r="V164" s="55"/>
      <c r="W164" s="55"/>
      <c r="X164" s="55"/>
      <c r="Y164" s="55"/>
      <c r="Z164" s="55"/>
      <c r="AA164" s="55"/>
      <c r="AB164" s="55"/>
    </row>
    <row r="165" spans="1:28" ht="15">
      <c r="A165" s="55"/>
      <c r="B165" s="223"/>
      <c r="C165" s="55"/>
      <c r="D165" s="55"/>
      <c r="E165" s="55"/>
      <c r="F165" s="55"/>
      <c r="G165" s="55"/>
      <c r="H165" s="55"/>
      <c r="I165" s="55"/>
      <c r="J165" s="55"/>
      <c r="K165" s="55"/>
      <c r="L165" s="55"/>
      <c r="M165" s="55"/>
      <c r="N165" s="55"/>
      <c r="O165" s="55"/>
      <c r="P165" s="55"/>
      <c r="Q165" s="55"/>
      <c r="R165" s="55"/>
      <c r="S165" s="55"/>
      <c r="T165" s="55"/>
      <c r="U165" s="55"/>
      <c r="V165" s="55"/>
      <c r="W165" s="55"/>
      <c r="X165" s="55"/>
      <c r="Y165" s="55"/>
      <c r="Z165" s="55"/>
      <c r="AA165" s="55"/>
      <c r="AB165" s="55"/>
    </row>
    <row r="166" spans="1:28" ht="15">
      <c r="A166" s="55"/>
      <c r="B166" s="223"/>
      <c r="C166" s="55"/>
      <c r="D166" s="55"/>
      <c r="E166" s="55"/>
      <c r="F166" s="55"/>
      <c r="G166" s="55"/>
      <c r="H166" s="55"/>
      <c r="I166" s="55"/>
      <c r="J166" s="55"/>
      <c r="K166" s="55"/>
      <c r="L166" s="55"/>
      <c r="M166" s="55"/>
      <c r="N166" s="55"/>
      <c r="O166" s="55"/>
      <c r="P166" s="55"/>
      <c r="Q166" s="55"/>
      <c r="R166" s="55"/>
      <c r="S166" s="55"/>
      <c r="T166" s="55"/>
      <c r="U166" s="55"/>
      <c r="V166" s="55"/>
      <c r="W166" s="55"/>
      <c r="X166" s="55"/>
      <c r="Y166" s="55"/>
      <c r="Z166" s="55"/>
      <c r="AA166" s="55"/>
      <c r="AB166" s="55"/>
    </row>
    <row r="167" spans="1:28" ht="15">
      <c r="A167" s="55"/>
      <c r="B167" s="223"/>
      <c r="C167" s="55"/>
      <c r="D167" s="55"/>
      <c r="E167" s="55"/>
      <c r="F167" s="55"/>
      <c r="G167" s="55"/>
      <c r="H167" s="55"/>
      <c r="I167" s="55"/>
      <c r="J167" s="55"/>
      <c r="K167" s="55"/>
      <c r="L167" s="55"/>
      <c r="M167" s="55"/>
      <c r="N167" s="55"/>
      <c r="O167" s="55"/>
      <c r="P167" s="55"/>
      <c r="Q167" s="55"/>
      <c r="R167" s="55"/>
      <c r="S167" s="55"/>
      <c r="T167" s="55"/>
      <c r="U167" s="55"/>
      <c r="V167" s="55"/>
      <c r="W167" s="55"/>
      <c r="X167" s="55"/>
      <c r="Y167" s="55"/>
      <c r="Z167" s="55"/>
      <c r="AA167" s="55"/>
      <c r="AB167" s="55"/>
    </row>
    <row r="168" spans="1:28" ht="15">
      <c r="A168" s="55"/>
      <c r="B168" s="223"/>
      <c r="C168" s="55"/>
      <c r="D168" s="55"/>
      <c r="E168" s="55"/>
      <c r="F168" s="55"/>
      <c r="G168" s="55"/>
      <c r="H168" s="55"/>
      <c r="I168" s="55"/>
      <c r="J168" s="55"/>
      <c r="K168" s="55"/>
      <c r="L168" s="55"/>
      <c r="M168" s="55"/>
      <c r="N168" s="55"/>
      <c r="O168" s="55"/>
      <c r="P168" s="55"/>
      <c r="Q168" s="55"/>
      <c r="R168" s="55"/>
      <c r="S168" s="55"/>
      <c r="T168" s="55"/>
      <c r="U168" s="55"/>
      <c r="V168" s="55"/>
      <c r="W168" s="55"/>
      <c r="X168" s="55"/>
      <c r="Y168" s="55"/>
      <c r="Z168" s="55"/>
      <c r="AA168" s="55"/>
      <c r="AB168" s="55"/>
    </row>
    <row r="169" spans="1:28" ht="15">
      <c r="A169" s="55"/>
      <c r="B169" s="223"/>
      <c r="C169" s="55"/>
      <c r="D169" s="55"/>
      <c r="E169" s="55"/>
      <c r="F169" s="55"/>
      <c r="G169" s="55"/>
      <c r="H169" s="55"/>
      <c r="I169" s="55"/>
      <c r="J169" s="55"/>
      <c r="K169" s="55"/>
      <c r="L169" s="55"/>
      <c r="M169" s="55"/>
      <c r="N169" s="55"/>
      <c r="O169" s="55"/>
      <c r="P169" s="55"/>
      <c r="Q169" s="55"/>
      <c r="R169" s="55"/>
      <c r="S169" s="55"/>
      <c r="T169" s="55"/>
      <c r="U169" s="55"/>
      <c r="V169" s="55"/>
      <c r="W169" s="55"/>
      <c r="X169" s="55"/>
      <c r="Y169" s="55"/>
      <c r="Z169" s="55"/>
      <c r="AA169" s="55"/>
      <c r="AB169" s="55"/>
    </row>
    <row r="170" spans="1:28" ht="15">
      <c r="A170" s="55"/>
      <c r="B170" s="223"/>
      <c r="C170" s="55"/>
      <c r="D170" s="55"/>
      <c r="E170" s="55"/>
      <c r="F170" s="55"/>
      <c r="G170" s="55"/>
      <c r="H170" s="55"/>
      <c r="I170" s="55"/>
      <c r="J170" s="55"/>
      <c r="K170" s="55"/>
      <c r="L170" s="55"/>
      <c r="M170" s="55"/>
      <c r="N170" s="55"/>
      <c r="O170" s="55"/>
      <c r="P170" s="55"/>
      <c r="Q170" s="55"/>
      <c r="R170" s="55"/>
      <c r="S170" s="55"/>
      <c r="T170" s="55"/>
      <c r="U170" s="55"/>
      <c r="V170" s="55"/>
      <c r="W170" s="55"/>
      <c r="X170" s="55"/>
      <c r="Y170" s="55"/>
      <c r="Z170" s="55"/>
      <c r="AA170" s="55"/>
      <c r="AB170" s="55"/>
    </row>
    <row r="171" spans="1:28" ht="15">
      <c r="A171" s="55"/>
      <c r="B171" s="223"/>
      <c r="C171" s="55"/>
      <c r="D171" s="55"/>
      <c r="E171" s="55"/>
      <c r="F171" s="55"/>
      <c r="G171" s="55"/>
      <c r="H171" s="55"/>
      <c r="I171" s="55"/>
      <c r="J171" s="55"/>
      <c r="K171" s="55"/>
      <c r="L171" s="55"/>
      <c r="M171" s="55"/>
      <c r="N171" s="55"/>
      <c r="O171" s="55"/>
      <c r="P171" s="55"/>
      <c r="Q171" s="55"/>
      <c r="R171" s="55"/>
      <c r="S171" s="55"/>
      <c r="T171" s="55"/>
      <c r="U171" s="55"/>
      <c r="V171" s="55"/>
      <c r="W171" s="55"/>
      <c r="X171" s="55"/>
      <c r="Y171" s="55"/>
      <c r="Z171" s="55"/>
      <c r="AA171" s="55"/>
      <c r="AB171" s="55"/>
    </row>
    <row r="172" spans="1:28" ht="15">
      <c r="A172" s="55"/>
      <c r="B172" s="223"/>
      <c r="C172" s="55"/>
      <c r="D172" s="55"/>
      <c r="E172" s="55"/>
      <c r="F172" s="55"/>
      <c r="G172" s="55"/>
      <c r="H172" s="55"/>
      <c r="I172" s="55"/>
      <c r="J172" s="55"/>
      <c r="K172" s="55"/>
      <c r="L172" s="55"/>
      <c r="M172" s="55"/>
      <c r="N172" s="55"/>
      <c r="O172" s="55"/>
      <c r="P172" s="55"/>
      <c r="Q172" s="55"/>
      <c r="R172" s="55"/>
      <c r="S172" s="55"/>
      <c r="T172" s="55"/>
      <c r="U172" s="55"/>
      <c r="V172" s="55"/>
      <c r="W172" s="55"/>
      <c r="X172" s="55"/>
      <c r="Y172" s="55"/>
      <c r="Z172" s="55"/>
      <c r="AA172" s="55"/>
      <c r="AB172" s="55"/>
    </row>
    <row r="173" spans="1:28" ht="15">
      <c r="A173" s="55"/>
      <c r="B173" s="223"/>
      <c r="C173" s="55"/>
      <c r="D173" s="55"/>
      <c r="E173" s="55"/>
      <c r="F173" s="55"/>
      <c r="G173" s="55"/>
      <c r="H173" s="55"/>
      <c r="I173" s="55"/>
      <c r="J173" s="55"/>
      <c r="K173" s="55"/>
      <c r="L173" s="55"/>
      <c r="M173" s="55"/>
      <c r="N173" s="55"/>
      <c r="O173" s="55"/>
      <c r="P173" s="55"/>
      <c r="Q173" s="55"/>
      <c r="R173" s="55"/>
      <c r="S173" s="55"/>
      <c r="T173" s="55"/>
      <c r="U173" s="55"/>
      <c r="V173" s="55"/>
      <c r="W173" s="55"/>
      <c r="X173" s="55"/>
      <c r="Y173" s="55"/>
      <c r="Z173" s="55"/>
      <c r="AA173" s="55"/>
      <c r="AB173" s="55"/>
    </row>
    <row r="174" spans="1:28" ht="15">
      <c r="A174" s="55"/>
      <c r="B174" s="223"/>
      <c r="C174" s="55"/>
      <c r="D174" s="55"/>
      <c r="E174" s="55"/>
      <c r="F174" s="55"/>
      <c r="G174" s="55"/>
      <c r="H174" s="55"/>
      <c r="I174" s="55"/>
      <c r="J174" s="55"/>
      <c r="K174" s="55"/>
      <c r="L174" s="55"/>
      <c r="M174" s="55"/>
      <c r="N174" s="55"/>
      <c r="O174" s="55"/>
      <c r="P174" s="55"/>
      <c r="Q174" s="55"/>
      <c r="R174" s="55"/>
      <c r="S174" s="55"/>
      <c r="T174" s="55"/>
      <c r="U174" s="55"/>
      <c r="V174" s="55"/>
      <c r="W174" s="55"/>
      <c r="X174" s="55"/>
      <c r="Y174" s="55"/>
      <c r="Z174" s="55"/>
      <c r="AA174" s="55"/>
      <c r="AB174" s="55"/>
    </row>
    <row r="175" spans="1:28" ht="15">
      <c r="A175" s="55"/>
      <c r="B175" s="223"/>
      <c r="C175" s="55"/>
      <c r="D175" s="55"/>
      <c r="E175" s="55"/>
      <c r="F175" s="55"/>
      <c r="G175" s="55"/>
      <c r="H175" s="55"/>
      <c r="I175" s="55"/>
      <c r="J175" s="55"/>
      <c r="K175" s="55"/>
      <c r="L175" s="55"/>
      <c r="M175" s="55"/>
      <c r="N175" s="55"/>
      <c r="O175" s="55"/>
      <c r="P175" s="55"/>
      <c r="Q175" s="55"/>
      <c r="R175" s="55"/>
      <c r="S175" s="55"/>
      <c r="T175" s="55"/>
      <c r="U175" s="55"/>
      <c r="V175" s="55"/>
      <c r="W175" s="55"/>
      <c r="X175" s="55"/>
      <c r="Y175" s="55"/>
      <c r="Z175" s="55"/>
      <c r="AA175" s="55"/>
      <c r="AB175" s="55"/>
    </row>
    <row r="176" spans="1:28" ht="15">
      <c r="A176" s="55"/>
      <c r="B176" s="223"/>
      <c r="C176" s="55"/>
      <c r="D176" s="55"/>
      <c r="E176" s="55"/>
      <c r="F176" s="55"/>
      <c r="G176" s="55"/>
      <c r="H176" s="55"/>
      <c r="I176" s="55"/>
      <c r="J176" s="55"/>
      <c r="K176" s="55"/>
      <c r="L176" s="55"/>
      <c r="M176" s="55"/>
      <c r="N176" s="55"/>
      <c r="O176" s="55"/>
      <c r="P176" s="55"/>
      <c r="Q176" s="55"/>
      <c r="R176" s="55"/>
      <c r="S176" s="55"/>
      <c r="T176" s="55"/>
      <c r="U176" s="55"/>
      <c r="V176" s="55"/>
      <c r="W176" s="55"/>
      <c r="X176" s="55"/>
      <c r="Y176" s="55"/>
      <c r="Z176" s="55"/>
      <c r="AA176" s="55"/>
      <c r="AB176" s="55"/>
    </row>
    <row r="177" spans="1:28" ht="15">
      <c r="A177" s="55"/>
      <c r="B177" s="223"/>
      <c r="C177" s="55"/>
      <c r="D177" s="55"/>
      <c r="E177" s="55"/>
      <c r="F177" s="55"/>
      <c r="G177" s="55"/>
      <c r="H177" s="55"/>
      <c r="I177" s="55"/>
      <c r="J177" s="55"/>
      <c r="K177" s="55"/>
      <c r="L177" s="55"/>
      <c r="M177" s="55"/>
      <c r="N177" s="55"/>
      <c r="O177" s="55"/>
      <c r="P177" s="55"/>
      <c r="Q177" s="55"/>
      <c r="R177" s="55"/>
      <c r="S177" s="55"/>
      <c r="T177" s="55"/>
      <c r="U177" s="55"/>
      <c r="V177" s="55"/>
      <c r="W177" s="55"/>
      <c r="X177" s="55"/>
      <c r="Y177" s="55"/>
      <c r="Z177" s="55"/>
      <c r="AA177" s="55"/>
      <c r="AB177" s="55"/>
    </row>
    <row r="178" spans="1:28" ht="15">
      <c r="A178" s="55"/>
      <c r="B178" s="223"/>
      <c r="C178" s="55"/>
      <c r="D178" s="55"/>
      <c r="E178" s="55"/>
      <c r="F178" s="55"/>
      <c r="G178" s="55"/>
      <c r="H178" s="55"/>
      <c r="I178" s="55"/>
      <c r="J178" s="55"/>
      <c r="K178" s="55"/>
      <c r="L178" s="55"/>
      <c r="M178" s="55"/>
      <c r="N178" s="55"/>
      <c r="O178" s="55"/>
      <c r="P178" s="55"/>
      <c r="Q178" s="55"/>
      <c r="R178" s="55"/>
      <c r="S178" s="55"/>
      <c r="T178" s="55"/>
      <c r="U178" s="55"/>
      <c r="V178" s="55"/>
      <c r="W178" s="55"/>
      <c r="X178" s="55"/>
      <c r="Y178" s="55"/>
      <c r="Z178" s="55"/>
      <c r="AA178" s="55"/>
      <c r="AB178" s="55"/>
    </row>
    <row r="179" spans="1:28" ht="15">
      <c r="A179" s="55"/>
      <c r="B179" s="223"/>
      <c r="C179" s="55"/>
      <c r="D179" s="55"/>
      <c r="E179" s="55"/>
      <c r="F179" s="55"/>
      <c r="G179" s="55"/>
      <c r="H179" s="55"/>
      <c r="I179" s="55"/>
      <c r="J179" s="55"/>
      <c r="K179" s="55"/>
      <c r="L179" s="55"/>
      <c r="M179" s="55"/>
      <c r="N179" s="55"/>
      <c r="O179" s="55"/>
      <c r="P179" s="55"/>
      <c r="Q179" s="55"/>
      <c r="R179" s="55"/>
      <c r="S179" s="55"/>
      <c r="T179" s="55"/>
      <c r="U179" s="55"/>
      <c r="V179" s="55"/>
      <c r="W179" s="55"/>
      <c r="X179" s="55"/>
      <c r="Y179" s="55"/>
      <c r="Z179" s="55"/>
      <c r="AA179" s="55"/>
      <c r="AB179" s="55"/>
    </row>
    <row r="180" spans="1:28" ht="15">
      <c r="A180" s="55"/>
      <c r="B180" s="223"/>
      <c r="C180" s="55"/>
      <c r="D180" s="55"/>
      <c r="E180" s="55"/>
      <c r="F180" s="55"/>
      <c r="G180" s="55"/>
      <c r="H180" s="55"/>
      <c r="I180" s="55"/>
      <c r="J180" s="55"/>
      <c r="K180" s="55"/>
      <c r="L180" s="55"/>
      <c r="M180" s="55"/>
      <c r="N180" s="55"/>
      <c r="O180" s="55"/>
      <c r="P180" s="55"/>
      <c r="Q180" s="55"/>
      <c r="R180" s="55"/>
      <c r="S180" s="55"/>
      <c r="T180" s="55"/>
      <c r="U180" s="55"/>
      <c r="V180" s="55"/>
      <c r="W180" s="55"/>
      <c r="X180" s="55"/>
      <c r="Y180" s="55"/>
      <c r="Z180" s="55"/>
      <c r="AA180" s="55"/>
      <c r="AB180" s="55"/>
    </row>
    <row r="181" spans="1:28" ht="15">
      <c r="A181" s="55"/>
      <c r="B181" s="223"/>
      <c r="C181" s="55"/>
      <c r="D181" s="55"/>
      <c r="E181" s="55"/>
      <c r="F181" s="55"/>
      <c r="G181" s="55"/>
      <c r="H181" s="55"/>
      <c r="I181" s="55"/>
      <c r="J181" s="55"/>
      <c r="K181" s="55"/>
      <c r="L181" s="55"/>
      <c r="M181" s="55"/>
      <c r="N181" s="55"/>
      <c r="O181" s="55"/>
      <c r="P181" s="55"/>
      <c r="Q181" s="55"/>
      <c r="R181" s="55"/>
      <c r="S181" s="55"/>
      <c r="T181" s="55"/>
      <c r="U181" s="55"/>
      <c r="V181" s="55"/>
      <c r="W181" s="55"/>
      <c r="X181" s="55"/>
      <c r="Y181" s="55"/>
      <c r="Z181" s="55"/>
      <c r="AA181" s="55"/>
      <c r="AB181" s="55"/>
    </row>
    <row r="182" spans="1:28" ht="15">
      <c r="A182" s="55"/>
      <c r="B182" s="223"/>
      <c r="C182" s="55"/>
      <c r="D182" s="55"/>
      <c r="E182" s="55"/>
      <c r="F182" s="55"/>
      <c r="G182" s="55"/>
      <c r="H182" s="55"/>
      <c r="I182" s="55"/>
      <c r="J182" s="55"/>
      <c r="K182" s="55"/>
      <c r="L182" s="55"/>
      <c r="M182" s="55"/>
      <c r="N182" s="55"/>
      <c r="O182" s="55"/>
      <c r="P182" s="55"/>
      <c r="Q182" s="55"/>
      <c r="R182" s="55"/>
      <c r="S182" s="55"/>
      <c r="T182" s="55"/>
      <c r="U182" s="55"/>
      <c r="V182" s="55"/>
      <c r="W182" s="55"/>
      <c r="X182" s="55"/>
      <c r="Y182" s="55"/>
      <c r="Z182" s="55"/>
      <c r="AA182" s="55"/>
      <c r="AB182" s="55"/>
    </row>
    <row r="183" spans="1:28" ht="15">
      <c r="A183" s="55"/>
      <c r="B183" s="223"/>
      <c r="C183" s="55"/>
      <c r="D183" s="55"/>
      <c r="E183" s="55"/>
      <c r="F183" s="55"/>
      <c r="G183" s="55"/>
      <c r="H183" s="55"/>
      <c r="I183" s="55"/>
      <c r="J183" s="55"/>
      <c r="K183" s="55"/>
      <c r="L183" s="55"/>
      <c r="M183" s="55"/>
      <c r="N183" s="55"/>
      <c r="O183" s="55"/>
      <c r="P183" s="55"/>
      <c r="Q183" s="55"/>
      <c r="R183" s="55"/>
      <c r="S183" s="55"/>
      <c r="T183" s="55"/>
      <c r="U183" s="55"/>
      <c r="V183" s="55"/>
      <c r="W183" s="55"/>
      <c r="X183" s="55"/>
      <c r="Y183" s="55"/>
      <c r="Z183" s="55"/>
      <c r="AA183" s="55"/>
      <c r="AB183" s="55"/>
    </row>
    <row r="184" spans="1:28" ht="15">
      <c r="A184" s="55"/>
      <c r="B184" s="223"/>
      <c r="C184" s="55"/>
      <c r="D184" s="55"/>
      <c r="E184" s="55"/>
      <c r="F184" s="55"/>
      <c r="G184" s="55"/>
      <c r="H184" s="55"/>
      <c r="I184" s="55"/>
      <c r="J184" s="55"/>
      <c r="K184" s="55"/>
      <c r="L184" s="55"/>
      <c r="M184" s="55"/>
      <c r="N184" s="55"/>
      <c r="O184" s="55"/>
      <c r="P184" s="55"/>
      <c r="Q184" s="55"/>
      <c r="R184" s="55"/>
      <c r="S184" s="55"/>
      <c r="T184" s="55"/>
      <c r="U184" s="55"/>
      <c r="V184" s="55"/>
      <c r="W184" s="55"/>
      <c r="X184" s="55"/>
      <c r="Y184" s="55"/>
      <c r="Z184" s="55"/>
      <c r="AA184" s="55"/>
      <c r="AB184" s="55"/>
    </row>
    <row r="185" spans="1:28" ht="15">
      <c r="A185" s="55"/>
      <c r="B185" s="223"/>
      <c r="C185" s="55"/>
      <c r="D185" s="55"/>
      <c r="E185" s="55"/>
      <c r="F185" s="55"/>
      <c r="G185" s="55"/>
      <c r="H185" s="55"/>
      <c r="I185" s="55"/>
      <c r="J185" s="55"/>
      <c r="K185" s="55"/>
      <c r="L185" s="55"/>
      <c r="M185" s="55"/>
      <c r="N185" s="55"/>
      <c r="O185" s="55"/>
      <c r="P185" s="55"/>
      <c r="Q185" s="55"/>
      <c r="R185" s="55"/>
      <c r="S185" s="55"/>
      <c r="T185" s="55"/>
      <c r="U185" s="55"/>
      <c r="V185" s="55"/>
      <c r="W185" s="55"/>
      <c r="X185" s="55"/>
      <c r="Y185" s="55"/>
      <c r="Z185" s="55"/>
      <c r="AA185" s="55"/>
      <c r="AB185" s="55"/>
    </row>
    <row r="186" spans="1:28" ht="15">
      <c r="A186" s="55"/>
      <c r="B186" s="223"/>
      <c r="C186" s="55"/>
      <c r="D186" s="55"/>
      <c r="E186" s="55"/>
      <c r="F186" s="55"/>
      <c r="G186" s="55"/>
      <c r="H186" s="55"/>
      <c r="I186" s="55"/>
      <c r="J186" s="55"/>
      <c r="K186" s="55"/>
      <c r="L186" s="55"/>
      <c r="M186" s="55"/>
      <c r="N186" s="55"/>
      <c r="O186" s="55"/>
      <c r="P186" s="55"/>
      <c r="Q186" s="55"/>
      <c r="R186" s="55"/>
      <c r="S186" s="55"/>
      <c r="T186" s="55"/>
      <c r="U186" s="55"/>
      <c r="V186" s="55"/>
      <c r="W186" s="55"/>
      <c r="X186" s="55"/>
      <c r="Y186" s="55"/>
      <c r="Z186" s="55"/>
      <c r="AA186" s="55"/>
      <c r="AB186" s="55"/>
    </row>
    <row r="187" spans="1:28" ht="15">
      <c r="A187" s="55"/>
      <c r="B187" s="223"/>
      <c r="C187" s="55"/>
      <c r="D187" s="55"/>
      <c r="E187" s="55"/>
      <c r="F187" s="55"/>
      <c r="G187" s="55"/>
      <c r="H187" s="55"/>
      <c r="I187" s="55"/>
      <c r="J187" s="55"/>
      <c r="K187" s="55"/>
      <c r="L187" s="55"/>
      <c r="M187" s="55"/>
      <c r="N187" s="55"/>
      <c r="O187" s="55"/>
      <c r="P187" s="55"/>
      <c r="Q187" s="55"/>
      <c r="R187" s="55"/>
      <c r="S187" s="55"/>
      <c r="T187" s="55"/>
      <c r="U187" s="55"/>
      <c r="V187" s="55"/>
      <c r="W187" s="55"/>
      <c r="X187" s="55"/>
      <c r="Y187" s="55"/>
      <c r="Z187" s="55"/>
      <c r="AA187" s="55"/>
      <c r="AB187" s="55"/>
    </row>
    <row r="188" spans="1:28" ht="15">
      <c r="A188" s="55"/>
      <c r="B188" s="223"/>
      <c r="C188" s="55"/>
      <c r="D188" s="55"/>
      <c r="E188" s="55"/>
      <c r="F188" s="55"/>
      <c r="G188" s="55"/>
      <c r="H188" s="55"/>
      <c r="I188" s="55"/>
      <c r="J188" s="55"/>
      <c r="K188" s="55"/>
      <c r="L188" s="55"/>
      <c r="M188" s="55"/>
      <c r="N188" s="55"/>
      <c r="O188" s="55"/>
      <c r="P188" s="55"/>
      <c r="Q188" s="55"/>
      <c r="R188" s="55"/>
      <c r="S188" s="55"/>
      <c r="T188" s="55"/>
      <c r="U188" s="55"/>
      <c r="V188" s="55"/>
      <c r="W188" s="55"/>
      <c r="X188" s="55"/>
      <c r="Y188" s="55"/>
      <c r="Z188" s="55"/>
      <c r="AA188" s="55"/>
      <c r="AB188" s="55"/>
    </row>
    <row r="189" spans="1:28" ht="15">
      <c r="A189" s="55"/>
      <c r="B189" s="223"/>
      <c r="C189" s="55"/>
      <c r="D189" s="55"/>
      <c r="E189" s="55"/>
      <c r="F189" s="55"/>
      <c r="G189" s="55"/>
      <c r="H189" s="55"/>
      <c r="I189" s="55"/>
      <c r="J189" s="55"/>
      <c r="K189" s="55"/>
      <c r="L189" s="55"/>
      <c r="M189" s="55"/>
      <c r="N189" s="55"/>
      <c r="O189" s="55"/>
      <c r="P189" s="55"/>
      <c r="Q189" s="55"/>
      <c r="R189" s="55"/>
      <c r="S189" s="55"/>
      <c r="T189" s="55"/>
      <c r="U189" s="55"/>
      <c r="V189" s="55"/>
      <c r="W189" s="55"/>
      <c r="X189" s="55"/>
      <c r="Y189" s="55"/>
      <c r="Z189" s="55"/>
      <c r="AA189" s="55"/>
      <c r="AB189" s="55"/>
    </row>
    <row r="190" spans="1:28" ht="15">
      <c r="A190" s="55"/>
      <c r="B190" s="223"/>
      <c r="C190" s="55"/>
      <c r="D190" s="55"/>
      <c r="E190" s="55"/>
      <c r="F190" s="55"/>
      <c r="G190" s="55"/>
      <c r="H190" s="55"/>
      <c r="I190" s="55"/>
      <c r="J190" s="55"/>
      <c r="K190" s="55"/>
      <c r="L190" s="55"/>
      <c r="M190" s="55"/>
      <c r="N190" s="55"/>
      <c r="O190" s="55"/>
      <c r="P190" s="55"/>
      <c r="Q190" s="55"/>
      <c r="R190" s="55"/>
      <c r="S190" s="55"/>
      <c r="T190" s="55"/>
      <c r="U190" s="55"/>
      <c r="V190" s="55"/>
      <c r="W190" s="55"/>
      <c r="X190" s="55"/>
      <c r="Y190" s="55"/>
      <c r="Z190" s="55"/>
      <c r="AA190" s="55"/>
      <c r="AB190" s="55"/>
    </row>
    <row r="191" spans="1:28" ht="15">
      <c r="A191" s="55"/>
      <c r="B191" s="223"/>
      <c r="C191" s="55"/>
      <c r="D191" s="55"/>
      <c r="E191" s="55"/>
      <c r="F191" s="55"/>
      <c r="G191" s="55"/>
      <c r="H191" s="55"/>
      <c r="I191" s="55"/>
      <c r="J191" s="55"/>
      <c r="K191" s="55"/>
      <c r="L191" s="55"/>
      <c r="M191" s="55"/>
      <c r="N191" s="55"/>
      <c r="O191" s="55"/>
      <c r="P191" s="55"/>
      <c r="Q191" s="55"/>
      <c r="R191" s="55"/>
      <c r="S191" s="55"/>
      <c r="T191" s="55"/>
      <c r="U191" s="55"/>
      <c r="V191" s="55"/>
      <c r="W191" s="55"/>
      <c r="X191" s="55"/>
      <c r="Y191" s="55"/>
      <c r="Z191" s="55"/>
      <c r="AA191" s="55"/>
      <c r="AB191" s="55"/>
    </row>
    <row r="192" spans="1:28" ht="15">
      <c r="A192" s="55"/>
      <c r="B192" s="223"/>
      <c r="C192" s="55"/>
      <c r="D192" s="55"/>
      <c r="E192" s="55"/>
      <c r="F192" s="55"/>
      <c r="G192" s="55"/>
      <c r="H192" s="55"/>
      <c r="I192" s="55"/>
      <c r="J192" s="55"/>
      <c r="K192" s="55"/>
      <c r="L192" s="55"/>
      <c r="M192" s="55"/>
      <c r="N192" s="55"/>
      <c r="O192" s="55"/>
      <c r="P192" s="55"/>
      <c r="Q192" s="55"/>
      <c r="R192" s="55"/>
      <c r="S192" s="55"/>
      <c r="T192" s="55"/>
      <c r="U192" s="55"/>
      <c r="V192" s="55"/>
      <c r="W192" s="55"/>
      <c r="X192" s="55"/>
      <c r="Y192" s="55"/>
      <c r="Z192" s="55"/>
      <c r="AA192" s="55"/>
      <c r="AB192" s="55"/>
    </row>
    <row r="193" spans="1:28" ht="15">
      <c r="A193" s="55"/>
      <c r="B193" s="223"/>
      <c r="C193" s="55"/>
      <c r="D193" s="55"/>
      <c r="E193" s="55"/>
      <c r="F193" s="55"/>
      <c r="G193" s="55"/>
      <c r="H193" s="55"/>
      <c r="I193" s="55"/>
      <c r="J193" s="55"/>
      <c r="K193" s="55"/>
      <c r="L193" s="55"/>
      <c r="M193" s="55"/>
      <c r="N193" s="55"/>
      <c r="O193" s="55"/>
      <c r="P193" s="55"/>
      <c r="Q193" s="55"/>
      <c r="R193" s="55"/>
      <c r="S193" s="55"/>
      <c r="T193" s="55"/>
      <c r="U193" s="55"/>
      <c r="V193" s="55"/>
      <c r="W193" s="55"/>
      <c r="X193" s="55"/>
      <c r="Y193" s="55"/>
      <c r="Z193" s="55"/>
      <c r="AA193" s="55"/>
      <c r="AB193" s="55"/>
    </row>
    <row r="194" spans="1:28" ht="15">
      <c r="A194" s="55"/>
      <c r="B194" s="223"/>
      <c r="C194" s="55"/>
      <c r="D194" s="55"/>
      <c r="E194" s="55"/>
      <c r="F194" s="55"/>
      <c r="G194" s="55"/>
      <c r="H194" s="55"/>
      <c r="I194" s="55"/>
      <c r="J194" s="55"/>
      <c r="K194" s="55"/>
      <c r="L194" s="55"/>
      <c r="M194" s="55"/>
      <c r="N194" s="55"/>
      <c r="O194" s="55"/>
      <c r="P194" s="55"/>
      <c r="Q194" s="55"/>
      <c r="R194" s="55"/>
      <c r="S194" s="55"/>
      <c r="T194" s="55"/>
      <c r="U194" s="55"/>
      <c r="V194" s="55"/>
      <c r="W194" s="55"/>
      <c r="X194" s="55"/>
      <c r="Y194" s="55"/>
      <c r="Z194" s="55"/>
      <c r="AA194" s="55"/>
      <c r="AB194" s="55"/>
    </row>
    <row r="195" spans="1:28" ht="15">
      <c r="A195" s="55"/>
      <c r="B195" s="223"/>
      <c r="C195" s="55"/>
      <c r="D195" s="55"/>
      <c r="E195" s="55"/>
      <c r="F195" s="55"/>
      <c r="G195" s="55"/>
      <c r="H195" s="55"/>
      <c r="I195" s="55"/>
      <c r="J195" s="55"/>
      <c r="K195" s="55"/>
      <c r="L195" s="55"/>
      <c r="M195" s="55"/>
      <c r="N195" s="55"/>
      <c r="O195" s="55"/>
      <c r="P195" s="55"/>
      <c r="Q195" s="55"/>
      <c r="R195" s="55"/>
      <c r="S195" s="55"/>
      <c r="T195" s="55"/>
      <c r="U195" s="55"/>
      <c r="V195" s="55"/>
      <c r="W195" s="55"/>
      <c r="X195" s="55"/>
      <c r="Y195" s="55"/>
      <c r="Z195" s="55"/>
      <c r="AA195" s="55"/>
      <c r="AB195" s="55"/>
    </row>
    <row r="196" spans="1:28" ht="15">
      <c r="A196" s="55"/>
      <c r="B196" s="223"/>
      <c r="C196" s="55"/>
      <c r="D196" s="55"/>
      <c r="E196" s="55"/>
      <c r="F196" s="55"/>
      <c r="G196" s="55"/>
      <c r="H196" s="55"/>
      <c r="I196" s="55"/>
      <c r="J196" s="55"/>
      <c r="K196" s="55"/>
      <c r="L196" s="55"/>
      <c r="M196" s="55"/>
      <c r="N196" s="55"/>
      <c r="O196" s="55"/>
      <c r="P196" s="55"/>
      <c r="Q196" s="55"/>
      <c r="R196" s="55"/>
      <c r="S196" s="55"/>
      <c r="T196" s="55"/>
      <c r="U196" s="55"/>
      <c r="V196" s="55"/>
      <c r="W196" s="55"/>
      <c r="X196" s="55"/>
      <c r="Y196" s="55"/>
      <c r="Z196" s="55"/>
      <c r="AA196" s="55"/>
      <c r="AB196" s="55"/>
    </row>
    <row r="197" spans="1:28" ht="15">
      <c r="A197" s="55"/>
      <c r="B197" s="223"/>
      <c r="C197" s="55"/>
      <c r="D197" s="55"/>
      <c r="E197" s="55"/>
      <c r="F197" s="55"/>
      <c r="G197" s="55"/>
      <c r="H197" s="55"/>
      <c r="I197" s="55"/>
      <c r="J197" s="55"/>
      <c r="K197" s="55"/>
      <c r="L197" s="55"/>
      <c r="M197" s="55"/>
      <c r="N197" s="55"/>
      <c r="O197" s="55"/>
      <c r="P197" s="55"/>
      <c r="Q197" s="55"/>
      <c r="R197" s="55"/>
      <c r="S197" s="55"/>
      <c r="T197" s="55"/>
      <c r="U197" s="55"/>
      <c r="V197" s="55"/>
      <c r="W197" s="55"/>
      <c r="X197" s="55"/>
      <c r="Y197" s="55"/>
      <c r="Z197" s="55"/>
      <c r="AA197" s="55"/>
      <c r="AB197" s="55"/>
    </row>
    <row r="198" spans="1:28" ht="15">
      <c r="A198" s="55"/>
      <c r="B198" s="223"/>
      <c r="C198" s="55"/>
      <c r="D198" s="55"/>
      <c r="E198" s="55"/>
      <c r="F198" s="55"/>
      <c r="G198" s="55"/>
      <c r="H198" s="55"/>
      <c r="I198" s="55"/>
      <c r="J198" s="55"/>
      <c r="K198" s="55"/>
      <c r="L198" s="55"/>
      <c r="M198" s="55"/>
      <c r="N198" s="55"/>
      <c r="O198" s="55"/>
      <c r="P198" s="55"/>
      <c r="Q198" s="55"/>
      <c r="R198" s="55"/>
      <c r="S198" s="55"/>
      <c r="T198" s="55"/>
      <c r="U198" s="55"/>
      <c r="V198" s="55"/>
      <c r="W198" s="55"/>
      <c r="X198" s="55"/>
      <c r="Y198" s="55"/>
      <c r="Z198" s="55"/>
      <c r="AA198" s="55"/>
      <c r="AB198" s="55"/>
    </row>
    <row r="199" spans="1:28" ht="15">
      <c r="A199" s="55"/>
      <c r="B199" s="223"/>
      <c r="C199" s="55"/>
      <c r="D199" s="55"/>
      <c r="E199" s="55"/>
      <c r="F199" s="55"/>
      <c r="G199" s="55"/>
      <c r="H199" s="55"/>
      <c r="I199" s="55"/>
      <c r="J199" s="55"/>
      <c r="K199" s="55"/>
      <c r="L199" s="55"/>
      <c r="M199" s="55"/>
      <c r="N199" s="55"/>
      <c r="O199" s="55"/>
      <c r="P199" s="55"/>
      <c r="Q199" s="55"/>
      <c r="R199" s="55"/>
      <c r="S199" s="55"/>
      <c r="T199" s="55"/>
      <c r="U199" s="55"/>
      <c r="V199" s="55"/>
      <c r="W199" s="55"/>
      <c r="X199" s="55"/>
      <c r="Y199" s="55"/>
      <c r="Z199" s="55"/>
      <c r="AA199" s="55"/>
      <c r="AB199" s="55"/>
    </row>
    <row r="200" spans="1:28" ht="15">
      <c r="A200" s="55"/>
      <c r="B200" s="223"/>
      <c r="C200" s="55"/>
      <c r="D200" s="55"/>
      <c r="E200" s="55"/>
      <c r="F200" s="55"/>
      <c r="G200" s="55"/>
      <c r="H200" s="55"/>
      <c r="I200" s="55"/>
      <c r="J200" s="55"/>
      <c r="K200" s="55"/>
      <c r="L200" s="55"/>
      <c r="M200" s="55"/>
      <c r="N200" s="55"/>
      <c r="O200" s="55"/>
      <c r="P200" s="55"/>
      <c r="Q200" s="55"/>
      <c r="R200" s="55"/>
      <c r="S200" s="55"/>
      <c r="T200" s="55"/>
      <c r="U200" s="55"/>
      <c r="V200" s="55"/>
      <c r="W200" s="55"/>
      <c r="X200" s="55"/>
      <c r="Y200" s="55"/>
      <c r="Z200" s="55"/>
      <c r="AA200" s="55"/>
      <c r="AB200" s="55"/>
    </row>
    <row r="201" spans="1:28" ht="15">
      <c r="A201" s="55"/>
      <c r="B201" s="223"/>
      <c r="C201" s="55"/>
      <c r="D201" s="55"/>
      <c r="E201" s="55"/>
      <c r="F201" s="55"/>
      <c r="G201" s="55"/>
      <c r="H201" s="55"/>
      <c r="I201" s="55"/>
      <c r="J201" s="55"/>
      <c r="K201" s="55"/>
      <c r="L201" s="55"/>
      <c r="M201" s="55"/>
      <c r="N201" s="55"/>
      <c r="O201" s="55"/>
      <c r="P201" s="55"/>
      <c r="Q201" s="55"/>
      <c r="R201" s="55"/>
      <c r="S201" s="55"/>
      <c r="T201" s="55"/>
      <c r="U201" s="55"/>
      <c r="V201" s="55"/>
      <c r="W201" s="55"/>
      <c r="X201" s="55"/>
      <c r="Y201" s="55"/>
      <c r="Z201" s="55"/>
      <c r="AA201" s="55"/>
      <c r="AB201" s="55"/>
    </row>
    <row r="202" spans="1:28" ht="15">
      <c r="A202" s="55"/>
      <c r="B202" s="223"/>
      <c r="C202" s="55"/>
      <c r="D202" s="55"/>
      <c r="E202" s="55"/>
      <c r="F202" s="55"/>
      <c r="G202" s="55"/>
      <c r="H202" s="55"/>
      <c r="I202" s="55"/>
      <c r="J202" s="55"/>
      <c r="K202" s="55"/>
      <c r="L202" s="55"/>
      <c r="M202" s="55"/>
      <c r="N202" s="55"/>
      <c r="O202" s="55"/>
      <c r="P202" s="55"/>
      <c r="Q202" s="55"/>
      <c r="R202" s="55"/>
      <c r="S202" s="55"/>
      <c r="T202" s="55"/>
      <c r="U202" s="55"/>
      <c r="V202" s="55"/>
      <c r="W202" s="55"/>
      <c r="X202" s="55"/>
      <c r="Y202" s="55"/>
      <c r="Z202" s="55"/>
      <c r="AA202" s="55"/>
      <c r="AB202" s="55"/>
    </row>
    <row r="203" spans="1:28" ht="15">
      <c r="A203" s="55"/>
      <c r="B203" s="223"/>
      <c r="C203" s="55"/>
      <c r="D203" s="55"/>
      <c r="E203" s="55"/>
      <c r="F203" s="55"/>
      <c r="G203" s="55"/>
      <c r="H203" s="55"/>
      <c r="I203" s="55"/>
      <c r="J203" s="55"/>
      <c r="K203" s="55"/>
      <c r="L203" s="55"/>
      <c r="M203" s="55"/>
      <c r="N203" s="55"/>
      <c r="O203" s="55"/>
      <c r="P203" s="55"/>
      <c r="Q203" s="55"/>
      <c r="R203" s="55"/>
      <c r="S203" s="55"/>
      <c r="T203" s="55"/>
      <c r="U203" s="55"/>
      <c r="V203" s="55"/>
      <c r="W203" s="55"/>
      <c r="X203" s="55"/>
      <c r="Y203" s="55"/>
      <c r="Z203" s="55"/>
      <c r="AA203" s="55"/>
      <c r="AB203" s="55"/>
    </row>
    <row r="204" spans="1:28" ht="15">
      <c r="A204" s="55"/>
      <c r="B204" s="223"/>
      <c r="C204" s="55"/>
      <c r="D204" s="55"/>
      <c r="E204" s="55"/>
      <c r="F204" s="55"/>
      <c r="G204" s="55"/>
      <c r="H204" s="55"/>
      <c r="I204" s="55"/>
      <c r="J204" s="55"/>
      <c r="K204" s="55"/>
      <c r="L204" s="55"/>
      <c r="M204" s="55"/>
      <c r="N204" s="55"/>
      <c r="O204" s="55"/>
      <c r="P204" s="55"/>
      <c r="Q204" s="55"/>
      <c r="R204" s="55"/>
      <c r="S204" s="55"/>
      <c r="T204" s="55"/>
      <c r="U204" s="55"/>
      <c r="V204" s="55"/>
      <c r="W204" s="55"/>
      <c r="X204" s="55"/>
      <c r="Y204" s="55"/>
      <c r="Z204" s="55"/>
      <c r="AA204" s="55"/>
      <c r="AB204" s="55"/>
    </row>
    <row r="205" spans="1:28" ht="15">
      <c r="A205" s="55"/>
      <c r="B205" s="223"/>
      <c r="C205" s="55"/>
      <c r="D205" s="55"/>
      <c r="E205" s="55"/>
      <c r="F205" s="55"/>
      <c r="G205" s="55"/>
      <c r="H205" s="55"/>
      <c r="I205" s="55"/>
      <c r="J205" s="55"/>
      <c r="K205" s="55"/>
      <c r="L205" s="55"/>
      <c r="M205" s="55"/>
      <c r="N205" s="55"/>
      <c r="O205" s="55"/>
      <c r="P205" s="55"/>
      <c r="Q205" s="55"/>
      <c r="R205" s="55"/>
      <c r="S205" s="55"/>
      <c r="T205" s="55"/>
      <c r="U205" s="55"/>
      <c r="V205" s="55"/>
      <c r="W205" s="55"/>
      <c r="X205" s="55"/>
      <c r="Y205" s="55"/>
      <c r="Z205" s="55"/>
      <c r="AA205" s="55"/>
      <c r="AB205" s="55"/>
    </row>
    <row r="206" spans="1:28" ht="15">
      <c r="A206" s="55"/>
      <c r="B206" s="223"/>
      <c r="C206" s="55"/>
      <c r="D206" s="55"/>
      <c r="E206" s="55"/>
      <c r="F206" s="55"/>
      <c r="G206" s="55"/>
      <c r="H206" s="55"/>
      <c r="I206" s="55"/>
      <c r="J206" s="55"/>
      <c r="K206" s="55"/>
      <c r="L206" s="55"/>
      <c r="M206" s="55"/>
      <c r="N206" s="55"/>
      <c r="O206" s="55"/>
      <c r="P206" s="55"/>
      <c r="Q206" s="55"/>
      <c r="R206" s="55"/>
      <c r="S206" s="55"/>
      <c r="T206" s="55"/>
      <c r="U206" s="55"/>
      <c r="V206" s="55"/>
      <c r="W206" s="55"/>
      <c r="X206" s="55"/>
      <c r="Y206" s="55"/>
      <c r="Z206" s="55"/>
      <c r="AA206" s="55"/>
      <c r="AB206" s="55"/>
    </row>
    <row r="207" spans="1:28" ht="15">
      <c r="A207" s="55"/>
      <c r="B207" s="223"/>
      <c r="C207" s="55"/>
      <c r="D207" s="55"/>
      <c r="E207" s="55"/>
      <c r="F207" s="55"/>
      <c r="G207" s="55"/>
      <c r="H207" s="55"/>
      <c r="I207" s="55"/>
      <c r="J207" s="55"/>
      <c r="K207" s="55"/>
      <c r="L207" s="55"/>
      <c r="M207" s="55"/>
      <c r="N207" s="55"/>
      <c r="O207" s="55"/>
      <c r="P207" s="55"/>
      <c r="Q207" s="55"/>
      <c r="R207" s="55"/>
      <c r="S207" s="55"/>
      <c r="T207" s="55"/>
      <c r="U207" s="55"/>
      <c r="V207" s="55"/>
      <c r="W207" s="55"/>
      <c r="X207" s="55"/>
      <c r="Y207" s="55"/>
      <c r="Z207" s="55"/>
      <c r="AA207" s="55"/>
      <c r="AB207" s="55"/>
    </row>
    <row r="208" spans="1:28" ht="15">
      <c r="A208" s="55"/>
      <c r="B208" s="223"/>
      <c r="C208" s="55"/>
      <c r="D208" s="55"/>
      <c r="E208" s="55"/>
      <c r="F208" s="55"/>
      <c r="G208" s="55"/>
      <c r="H208" s="55"/>
      <c r="I208" s="55"/>
      <c r="J208" s="55"/>
      <c r="K208" s="55"/>
      <c r="L208" s="55"/>
      <c r="M208" s="55"/>
      <c r="N208" s="55"/>
      <c r="O208" s="55"/>
      <c r="P208" s="55"/>
      <c r="Q208" s="55"/>
      <c r="R208" s="55"/>
      <c r="S208" s="55"/>
      <c r="T208" s="55"/>
      <c r="U208" s="55"/>
      <c r="V208" s="55"/>
      <c r="W208" s="55"/>
      <c r="X208" s="55"/>
      <c r="Y208" s="55"/>
      <c r="Z208" s="55"/>
      <c r="AA208" s="55"/>
      <c r="AB208" s="55"/>
    </row>
    <row r="209" spans="1:28" ht="15">
      <c r="A209" s="55"/>
      <c r="B209" s="223"/>
      <c r="C209" s="55"/>
      <c r="D209" s="55"/>
      <c r="E209" s="55"/>
      <c r="F209" s="55"/>
      <c r="G209" s="55"/>
      <c r="H209" s="55"/>
      <c r="I209" s="55"/>
      <c r="J209" s="55"/>
      <c r="K209" s="55"/>
      <c r="L209" s="55"/>
      <c r="M209" s="55"/>
      <c r="N209" s="55"/>
      <c r="O209" s="55"/>
      <c r="P209" s="55"/>
      <c r="Q209" s="55"/>
      <c r="R209" s="55"/>
      <c r="S209" s="55"/>
      <c r="T209" s="55"/>
      <c r="U209" s="55"/>
      <c r="V209" s="55"/>
      <c r="W209" s="55"/>
      <c r="X209" s="55"/>
      <c r="Y209" s="55"/>
      <c r="Z209" s="55"/>
      <c r="AA209" s="55"/>
      <c r="AB209" s="55"/>
    </row>
    <row r="210" spans="1:28" ht="15">
      <c r="A210" s="55"/>
      <c r="B210" s="223"/>
      <c r="C210" s="55"/>
      <c r="D210" s="55"/>
      <c r="E210" s="55"/>
      <c r="F210" s="55"/>
      <c r="G210" s="55"/>
      <c r="H210" s="55"/>
      <c r="I210" s="55"/>
      <c r="J210" s="55"/>
      <c r="K210" s="55"/>
      <c r="L210" s="55"/>
      <c r="M210" s="55"/>
      <c r="N210" s="55"/>
      <c r="O210" s="55"/>
      <c r="P210" s="55"/>
      <c r="Q210" s="55"/>
      <c r="R210" s="55"/>
      <c r="S210" s="55"/>
      <c r="T210" s="55"/>
      <c r="U210" s="55"/>
      <c r="V210" s="55"/>
      <c r="W210" s="55"/>
      <c r="X210" s="55"/>
      <c r="Y210" s="55"/>
      <c r="Z210" s="55"/>
      <c r="AA210" s="55"/>
      <c r="AB210" s="55"/>
    </row>
    <row r="211" spans="1:28" ht="15">
      <c r="A211" s="55"/>
      <c r="B211" s="223"/>
      <c r="C211" s="55"/>
      <c r="D211" s="55"/>
      <c r="E211" s="55"/>
      <c r="F211" s="55"/>
      <c r="G211" s="55"/>
      <c r="H211" s="55"/>
      <c r="I211" s="55"/>
      <c r="J211" s="55"/>
      <c r="K211" s="55"/>
      <c r="L211" s="55"/>
      <c r="M211" s="55"/>
      <c r="N211" s="55"/>
      <c r="O211" s="55"/>
      <c r="P211" s="55"/>
      <c r="Q211" s="55"/>
      <c r="R211" s="55"/>
      <c r="S211" s="55"/>
      <c r="T211" s="55"/>
      <c r="U211" s="55"/>
      <c r="V211" s="55"/>
      <c r="W211" s="55"/>
      <c r="X211" s="55"/>
      <c r="Y211" s="55"/>
      <c r="Z211" s="55"/>
      <c r="AA211" s="55"/>
      <c r="AB211" s="55"/>
    </row>
    <row r="212" spans="1:28" ht="15">
      <c r="A212" s="55"/>
      <c r="B212" s="223"/>
      <c r="C212" s="55"/>
      <c r="D212" s="55"/>
      <c r="E212" s="55"/>
      <c r="F212" s="55"/>
      <c r="G212" s="55"/>
      <c r="H212" s="55"/>
      <c r="I212" s="55"/>
      <c r="J212" s="55"/>
      <c r="K212" s="55"/>
      <c r="L212" s="55"/>
      <c r="M212" s="55"/>
      <c r="N212" s="55"/>
      <c r="O212" s="55"/>
      <c r="P212" s="55"/>
      <c r="Q212" s="55"/>
      <c r="R212" s="55"/>
      <c r="S212" s="55"/>
      <c r="T212" s="55"/>
      <c r="U212" s="55"/>
      <c r="V212" s="55"/>
      <c r="W212" s="55"/>
      <c r="X212" s="55"/>
      <c r="Y212" s="55"/>
      <c r="Z212" s="55"/>
      <c r="AA212" s="55"/>
      <c r="AB212" s="55"/>
    </row>
    <row r="213" spans="1:28" ht="15">
      <c r="A213" s="55"/>
      <c r="B213" s="223"/>
      <c r="C213" s="55"/>
      <c r="D213" s="55"/>
      <c r="E213" s="55"/>
      <c r="F213" s="55"/>
      <c r="G213" s="55"/>
      <c r="H213" s="55"/>
      <c r="I213" s="55"/>
      <c r="J213" s="55"/>
      <c r="K213" s="55"/>
      <c r="L213" s="55"/>
      <c r="M213" s="55"/>
      <c r="N213" s="55"/>
      <c r="O213" s="55"/>
      <c r="P213" s="55"/>
      <c r="Q213" s="55"/>
      <c r="R213" s="55"/>
      <c r="S213" s="55"/>
      <c r="T213" s="55"/>
      <c r="U213" s="55"/>
      <c r="V213" s="55"/>
      <c r="W213" s="55"/>
      <c r="X213" s="55"/>
      <c r="Y213" s="55"/>
      <c r="Z213" s="55"/>
      <c r="AA213" s="55"/>
      <c r="AB213" s="55"/>
    </row>
    <row r="214" spans="1:28" ht="15">
      <c r="A214" s="55"/>
      <c r="B214" s="223"/>
      <c r="C214" s="55"/>
      <c r="D214" s="55"/>
      <c r="E214" s="55"/>
      <c r="F214" s="55"/>
      <c r="G214" s="55"/>
      <c r="H214" s="55"/>
      <c r="I214" s="55"/>
      <c r="J214" s="55"/>
      <c r="K214" s="55"/>
      <c r="L214" s="55"/>
      <c r="M214" s="55"/>
      <c r="N214" s="55"/>
      <c r="O214" s="55"/>
      <c r="P214" s="55"/>
      <c r="Q214" s="55"/>
      <c r="R214" s="55"/>
      <c r="S214" s="55"/>
      <c r="T214" s="55"/>
      <c r="U214" s="55"/>
      <c r="V214" s="55"/>
      <c r="W214" s="55"/>
      <c r="X214" s="55"/>
      <c r="Y214" s="55"/>
      <c r="Z214" s="55"/>
      <c r="AA214" s="55"/>
      <c r="AB214" s="55"/>
    </row>
    <row r="215" spans="1:28" ht="15">
      <c r="A215" s="55"/>
      <c r="B215" s="223"/>
      <c r="C215" s="55"/>
      <c r="D215" s="55"/>
      <c r="E215" s="55"/>
      <c r="F215" s="55"/>
      <c r="G215" s="55"/>
      <c r="H215" s="55"/>
      <c r="I215" s="55"/>
      <c r="J215" s="55"/>
      <c r="K215" s="55"/>
      <c r="L215" s="55"/>
      <c r="M215" s="55"/>
      <c r="N215" s="55"/>
      <c r="O215" s="55"/>
      <c r="P215" s="55"/>
      <c r="Q215" s="55"/>
      <c r="R215" s="55"/>
      <c r="S215" s="55"/>
      <c r="T215" s="55"/>
      <c r="U215" s="55"/>
      <c r="V215" s="55"/>
      <c r="W215" s="55"/>
      <c r="X215" s="55"/>
      <c r="Y215" s="55"/>
      <c r="Z215" s="55"/>
      <c r="AA215" s="55"/>
      <c r="AB215" s="55"/>
    </row>
    <row r="216" spans="1:28" ht="15">
      <c r="A216" s="55"/>
      <c r="B216" s="223"/>
      <c r="C216" s="55"/>
      <c r="D216" s="55"/>
      <c r="E216" s="55"/>
      <c r="F216" s="55"/>
      <c r="G216" s="55"/>
      <c r="H216" s="55"/>
      <c r="I216" s="55"/>
      <c r="J216" s="55"/>
      <c r="K216" s="55"/>
      <c r="L216" s="55"/>
      <c r="M216" s="55"/>
      <c r="N216" s="55"/>
      <c r="O216" s="55"/>
      <c r="P216" s="55"/>
      <c r="Q216" s="55"/>
      <c r="R216" s="55"/>
      <c r="S216" s="55"/>
      <c r="T216" s="55"/>
      <c r="U216" s="55"/>
      <c r="V216" s="55"/>
      <c r="W216" s="55"/>
      <c r="X216" s="55"/>
      <c r="Y216" s="55"/>
      <c r="Z216" s="55"/>
      <c r="AA216" s="55"/>
      <c r="AB216" s="55"/>
    </row>
    <row r="217" spans="1:28" ht="15">
      <c r="A217" s="55"/>
      <c r="B217" s="223"/>
      <c r="C217" s="55"/>
      <c r="D217" s="55"/>
      <c r="E217" s="55"/>
      <c r="F217" s="55"/>
      <c r="G217" s="55"/>
      <c r="H217" s="55"/>
      <c r="I217" s="55"/>
      <c r="J217" s="55"/>
      <c r="K217" s="55"/>
      <c r="L217" s="55"/>
      <c r="M217" s="55"/>
      <c r="N217" s="55"/>
      <c r="O217" s="55"/>
      <c r="P217" s="55"/>
      <c r="Q217" s="55"/>
      <c r="R217" s="55"/>
      <c r="S217" s="55"/>
      <c r="T217" s="55"/>
      <c r="U217" s="55"/>
      <c r="V217" s="55"/>
      <c r="W217" s="55"/>
      <c r="X217" s="55"/>
      <c r="Y217" s="55"/>
      <c r="Z217" s="55"/>
      <c r="AA217" s="55"/>
      <c r="AB217" s="55"/>
    </row>
    <row r="218" spans="1:28" ht="15">
      <c r="A218" s="55"/>
      <c r="B218" s="223"/>
      <c r="C218" s="55"/>
      <c r="D218" s="55"/>
      <c r="E218" s="55"/>
      <c r="F218" s="55"/>
      <c r="G218" s="55"/>
      <c r="H218" s="55"/>
      <c r="I218" s="55"/>
      <c r="J218" s="55"/>
      <c r="K218" s="55"/>
      <c r="L218" s="55"/>
      <c r="M218" s="55"/>
      <c r="N218" s="55"/>
      <c r="O218" s="55"/>
      <c r="P218" s="55"/>
      <c r="Q218" s="55"/>
      <c r="R218" s="55"/>
      <c r="S218" s="55"/>
      <c r="T218" s="55"/>
      <c r="U218" s="55"/>
      <c r="V218" s="55"/>
      <c r="W218" s="55"/>
      <c r="X218" s="55"/>
      <c r="Y218" s="55"/>
      <c r="Z218" s="55"/>
      <c r="AA218" s="55"/>
      <c r="AB218" s="55"/>
    </row>
    <row r="219" spans="1:28" ht="15">
      <c r="A219" s="55"/>
      <c r="B219" s="223"/>
      <c r="C219" s="55"/>
      <c r="D219" s="55"/>
      <c r="E219" s="55"/>
      <c r="F219" s="55"/>
      <c r="G219" s="55"/>
      <c r="H219" s="55"/>
      <c r="I219" s="55"/>
      <c r="J219" s="55"/>
      <c r="K219" s="55"/>
      <c r="L219" s="55"/>
      <c r="M219" s="55"/>
      <c r="N219" s="55"/>
      <c r="O219" s="55"/>
      <c r="P219" s="55"/>
      <c r="Q219" s="55"/>
      <c r="R219" s="55"/>
      <c r="S219" s="55"/>
      <c r="T219" s="55"/>
      <c r="U219" s="55"/>
      <c r="V219" s="55"/>
      <c r="W219" s="55"/>
      <c r="X219" s="55"/>
      <c r="Y219" s="55"/>
      <c r="Z219" s="55"/>
      <c r="AA219" s="55"/>
      <c r="AB219" s="55"/>
    </row>
    <row r="220" spans="1:28" ht="15">
      <c r="A220" s="55"/>
      <c r="B220" s="223"/>
      <c r="C220" s="55"/>
      <c r="D220" s="55"/>
      <c r="E220" s="55"/>
      <c r="F220" s="55"/>
      <c r="G220" s="55"/>
      <c r="H220" s="55"/>
      <c r="I220" s="55"/>
      <c r="J220" s="55"/>
      <c r="K220" s="55"/>
      <c r="L220" s="55"/>
      <c r="M220" s="55"/>
      <c r="N220" s="55"/>
      <c r="O220" s="55"/>
      <c r="P220" s="55"/>
      <c r="Q220" s="55"/>
      <c r="R220" s="55"/>
      <c r="S220" s="55"/>
      <c r="T220" s="55"/>
      <c r="U220" s="55"/>
      <c r="V220" s="55"/>
      <c r="W220" s="55"/>
      <c r="X220" s="55"/>
      <c r="Y220" s="55"/>
      <c r="Z220" s="55"/>
      <c r="AA220" s="55"/>
      <c r="AB220" s="55"/>
    </row>
    <row r="221" spans="1:28" ht="15">
      <c r="A221" s="55"/>
      <c r="B221" s="223"/>
      <c r="C221" s="55"/>
      <c r="D221" s="55"/>
      <c r="E221" s="55"/>
      <c r="F221" s="55"/>
      <c r="G221" s="55"/>
      <c r="H221" s="55"/>
      <c r="I221" s="55"/>
      <c r="J221" s="55"/>
      <c r="K221" s="55"/>
      <c r="L221" s="55"/>
      <c r="M221" s="55"/>
      <c r="N221" s="55"/>
      <c r="O221" s="55"/>
      <c r="P221" s="55"/>
      <c r="Q221" s="55"/>
      <c r="R221" s="55"/>
      <c r="S221" s="55"/>
      <c r="T221" s="55"/>
      <c r="U221" s="55"/>
      <c r="V221" s="55"/>
      <c r="W221" s="55"/>
      <c r="X221" s="55"/>
      <c r="Y221" s="55"/>
      <c r="Z221" s="55"/>
      <c r="AA221" s="55"/>
      <c r="AB221" s="55"/>
    </row>
    <row r="222" spans="1:28" ht="15">
      <c r="A222" s="55"/>
      <c r="B222" s="223"/>
      <c r="C222" s="55"/>
      <c r="D222" s="55"/>
      <c r="E222" s="55"/>
      <c r="F222" s="55"/>
      <c r="G222" s="55"/>
      <c r="H222" s="55"/>
      <c r="I222" s="55"/>
      <c r="J222" s="55"/>
      <c r="K222" s="55"/>
      <c r="L222" s="55"/>
      <c r="M222" s="55"/>
      <c r="N222" s="55"/>
      <c r="O222" s="55"/>
      <c r="P222" s="55"/>
      <c r="Q222" s="55"/>
      <c r="R222" s="55"/>
      <c r="S222" s="55"/>
      <c r="T222" s="55"/>
      <c r="U222" s="55"/>
      <c r="V222" s="55"/>
      <c r="W222" s="55"/>
      <c r="X222" s="55"/>
      <c r="Y222" s="55"/>
      <c r="Z222" s="55"/>
      <c r="AA222" s="55"/>
      <c r="AB222" s="55"/>
    </row>
    <row r="223" spans="1:28" ht="15">
      <c r="A223" s="55"/>
      <c r="B223" s="223"/>
      <c r="C223" s="55"/>
      <c r="D223" s="55"/>
      <c r="E223" s="55"/>
      <c r="F223" s="55"/>
      <c r="G223" s="55"/>
      <c r="H223" s="55"/>
      <c r="I223" s="55"/>
      <c r="J223" s="55"/>
      <c r="K223" s="55"/>
      <c r="L223" s="55"/>
      <c r="M223" s="55"/>
      <c r="N223" s="55"/>
      <c r="O223" s="55"/>
      <c r="P223" s="55"/>
      <c r="Q223" s="55"/>
      <c r="R223" s="55"/>
      <c r="S223" s="55"/>
      <c r="T223" s="55"/>
      <c r="U223" s="55"/>
      <c r="V223" s="55"/>
      <c r="W223" s="55"/>
      <c r="X223" s="55"/>
      <c r="Y223" s="55"/>
      <c r="Z223" s="55"/>
      <c r="AA223" s="55"/>
      <c r="AB223" s="55"/>
    </row>
    <row r="224" spans="1:28" ht="15">
      <c r="A224" s="55"/>
      <c r="B224" s="223"/>
      <c r="C224" s="55"/>
      <c r="D224" s="55"/>
      <c r="E224" s="55"/>
      <c r="F224" s="55"/>
      <c r="G224" s="55"/>
      <c r="H224" s="55"/>
      <c r="I224" s="55"/>
      <c r="J224" s="55"/>
      <c r="K224" s="55"/>
      <c r="L224" s="55"/>
      <c r="M224" s="55"/>
      <c r="N224" s="55"/>
      <c r="O224" s="55"/>
      <c r="P224" s="55"/>
      <c r="Q224" s="55"/>
      <c r="R224" s="55"/>
      <c r="S224" s="55"/>
      <c r="T224" s="55"/>
      <c r="U224" s="55"/>
      <c r="V224" s="55"/>
      <c r="W224" s="55"/>
      <c r="X224" s="55"/>
      <c r="Y224" s="55"/>
      <c r="Z224" s="55"/>
      <c r="AA224" s="55"/>
      <c r="AB224" s="55"/>
    </row>
    <row r="225" spans="1:28" ht="15">
      <c r="A225" s="55"/>
      <c r="B225" s="223"/>
      <c r="C225" s="55"/>
      <c r="D225" s="55"/>
      <c r="E225" s="55"/>
      <c r="F225" s="55"/>
      <c r="G225" s="55"/>
      <c r="H225" s="55"/>
      <c r="I225" s="55"/>
      <c r="J225" s="55"/>
      <c r="K225" s="55"/>
      <c r="L225" s="55"/>
      <c r="M225" s="55"/>
      <c r="N225" s="55"/>
      <c r="O225" s="55"/>
      <c r="P225" s="55"/>
      <c r="Q225" s="55"/>
      <c r="R225" s="55"/>
      <c r="S225" s="55"/>
      <c r="T225" s="55"/>
      <c r="U225" s="55"/>
      <c r="V225" s="55"/>
      <c r="W225" s="55"/>
      <c r="X225" s="55"/>
      <c r="Y225" s="55"/>
      <c r="Z225" s="55"/>
      <c r="AA225" s="55"/>
      <c r="AB225" s="55"/>
    </row>
    <row r="226" spans="1:28" ht="15">
      <c r="A226" s="55"/>
      <c r="B226" s="223"/>
      <c r="C226" s="55"/>
      <c r="D226" s="55"/>
      <c r="E226" s="55"/>
      <c r="F226" s="55"/>
      <c r="G226" s="55"/>
      <c r="H226" s="55"/>
      <c r="I226" s="55"/>
      <c r="J226" s="55"/>
      <c r="K226" s="55"/>
      <c r="L226" s="55"/>
      <c r="M226" s="55"/>
      <c r="N226" s="55"/>
      <c r="O226" s="55"/>
      <c r="P226" s="55"/>
      <c r="Q226" s="55"/>
      <c r="R226" s="55"/>
      <c r="S226" s="55"/>
      <c r="T226" s="55"/>
      <c r="U226" s="55"/>
      <c r="V226" s="55"/>
      <c r="W226" s="55"/>
      <c r="X226" s="55"/>
      <c r="Y226" s="55"/>
      <c r="Z226" s="55"/>
      <c r="AA226" s="55"/>
      <c r="AB226" s="55"/>
    </row>
    <row r="227" spans="1:28" ht="15">
      <c r="A227" s="55"/>
      <c r="B227" s="223"/>
      <c r="C227" s="55"/>
      <c r="D227" s="55"/>
      <c r="E227" s="55"/>
      <c r="F227" s="55"/>
      <c r="G227" s="55"/>
      <c r="H227" s="55"/>
      <c r="I227" s="55"/>
      <c r="J227" s="55"/>
      <c r="K227" s="55"/>
      <c r="L227" s="55"/>
      <c r="M227" s="55"/>
      <c r="N227" s="55"/>
      <c r="O227" s="55"/>
      <c r="P227" s="55"/>
      <c r="Q227" s="55"/>
      <c r="R227" s="55"/>
      <c r="S227" s="55"/>
      <c r="T227" s="55"/>
      <c r="U227" s="55"/>
      <c r="V227" s="55"/>
      <c r="W227" s="55"/>
      <c r="X227" s="55"/>
      <c r="Y227" s="55"/>
      <c r="Z227" s="55"/>
      <c r="AA227" s="55"/>
      <c r="AB227" s="55"/>
    </row>
    <row r="228" spans="1:28" ht="15">
      <c r="A228" s="55"/>
      <c r="B228" s="223"/>
      <c r="C228" s="55"/>
      <c r="D228" s="55"/>
      <c r="E228" s="55"/>
      <c r="F228" s="55"/>
      <c r="G228" s="55"/>
      <c r="H228" s="55"/>
      <c r="I228" s="55"/>
      <c r="J228" s="55"/>
      <c r="K228" s="55"/>
      <c r="L228" s="55"/>
      <c r="M228" s="55"/>
      <c r="N228" s="55"/>
      <c r="O228" s="55"/>
      <c r="P228" s="55"/>
      <c r="Q228" s="55"/>
      <c r="R228" s="55"/>
      <c r="S228" s="55"/>
      <c r="T228" s="55"/>
      <c r="U228" s="55"/>
      <c r="V228" s="55"/>
      <c r="W228" s="55"/>
      <c r="X228" s="55"/>
      <c r="Y228" s="55"/>
      <c r="Z228" s="55"/>
      <c r="AA228" s="55"/>
      <c r="AB228" s="55"/>
    </row>
    <row r="229" spans="1:28" ht="15">
      <c r="A229" s="55"/>
      <c r="B229" s="223"/>
      <c r="C229" s="55"/>
      <c r="D229" s="55"/>
      <c r="E229" s="55"/>
      <c r="F229" s="55"/>
      <c r="G229" s="55"/>
      <c r="H229" s="55"/>
      <c r="I229" s="55"/>
      <c r="J229" s="55"/>
      <c r="K229" s="55"/>
      <c r="L229" s="55"/>
      <c r="M229" s="55"/>
      <c r="N229" s="55"/>
      <c r="O229" s="55"/>
      <c r="P229" s="55"/>
      <c r="Q229" s="55"/>
      <c r="R229" s="55"/>
      <c r="S229" s="55"/>
      <c r="T229" s="55"/>
      <c r="U229" s="55"/>
      <c r="V229" s="55"/>
      <c r="W229" s="55"/>
      <c r="X229" s="55"/>
      <c r="Y229" s="55"/>
      <c r="Z229" s="55"/>
      <c r="AA229" s="55"/>
      <c r="AB229" s="55"/>
    </row>
    <row r="230" spans="1:28" ht="15">
      <c r="A230" s="55"/>
      <c r="B230" s="223"/>
      <c r="C230" s="55"/>
      <c r="D230" s="55"/>
      <c r="E230" s="55"/>
      <c r="F230" s="55"/>
      <c r="G230" s="55"/>
      <c r="H230" s="55"/>
      <c r="I230" s="55"/>
      <c r="J230" s="55"/>
      <c r="K230" s="55"/>
      <c r="L230" s="55"/>
      <c r="M230" s="55"/>
      <c r="N230" s="55"/>
      <c r="O230" s="55"/>
      <c r="P230" s="55"/>
      <c r="Q230" s="55"/>
      <c r="R230" s="55"/>
      <c r="S230" s="55"/>
      <c r="T230" s="55"/>
      <c r="U230" s="55"/>
      <c r="V230" s="55"/>
      <c r="W230" s="55"/>
      <c r="X230" s="55"/>
      <c r="Y230" s="55"/>
      <c r="Z230" s="55"/>
      <c r="AA230" s="55"/>
      <c r="AB230" s="55"/>
    </row>
    <row r="231" spans="1:28" ht="15">
      <c r="A231" s="55"/>
      <c r="B231" s="223"/>
      <c r="C231" s="55"/>
      <c r="D231" s="55"/>
      <c r="E231" s="55"/>
      <c r="F231" s="55"/>
      <c r="G231" s="55"/>
      <c r="H231" s="55"/>
      <c r="I231" s="55"/>
      <c r="J231" s="55"/>
      <c r="K231" s="55"/>
      <c r="L231" s="55"/>
      <c r="M231" s="55"/>
      <c r="N231" s="55"/>
      <c r="O231" s="55"/>
      <c r="P231" s="55"/>
      <c r="Q231" s="55"/>
      <c r="R231" s="55"/>
      <c r="S231" s="55"/>
      <c r="T231" s="55"/>
      <c r="U231" s="55"/>
      <c r="V231" s="55"/>
      <c r="W231" s="55"/>
      <c r="X231" s="55"/>
      <c r="Y231" s="55"/>
      <c r="Z231" s="55"/>
      <c r="AA231" s="55"/>
      <c r="AB231" s="55"/>
    </row>
    <row r="232" spans="1:28" ht="15">
      <c r="A232" s="55"/>
      <c r="B232" s="223"/>
      <c r="C232" s="55"/>
      <c r="D232" s="55"/>
      <c r="E232" s="55"/>
      <c r="F232" s="55"/>
      <c r="G232" s="55"/>
      <c r="H232" s="55"/>
      <c r="I232" s="55"/>
      <c r="J232" s="55"/>
      <c r="K232" s="55"/>
      <c r="L232" s="55"/>
      <c r="M232" s="55"/>
      <c r="N232" s="55"/>
      <c r="O232" s="55"/>
      <c r="P232" s="55"/>
      <c r="Q232" s="55"/>
      <c r="R232" s="55"/>
      <c r="S232" s="55"/>
      <c r="T232" s="55"/>
      <c r="U232" s="55"/>
      <c r="V232" s="55"/>
      <c r="W232" s="55"/>
      <c r="X232" s="55"/>
      <c r="Y232" s="55"/>
      <c r="Z232" s="55"/>
      <c r="AA232" s="55"/>
      <c r="AB232" s="55"/>
    </row>
    <row r="233" spans="1:28" ht="15">
      <c r="A233" s="55"/>
      <c r="B233" s="223"/>
      <c r="C233" s="55"/>
      <c r="D233" s="55"/>
      <c r="E233" s="55"/>
      <c r="F233" s="55"/>
      <c r="G233" s="55"/>
      <c r="H233" s="55"/>
      <c r="I233" s="55"/>
      <c r="J233" s="55"/>
      <c r="K233" s="55"/>
      <c r="L233" s="55"/>
      <c r="M233" s="55"/>
      <c r="N233" s="55"/>
      <c r="O233" s="55"/>
      <c r="P233" s="55"/>
      <c r="Q233" s="55"/>
      <c r="R233" s="55"/>
      <c r="S233" s="55"/>
      <c r="T233" s="55"/>
      <c r="U233" s="55"/>
      <c r="V233" s="55"/>
      <c r="W233" s="55"/>
      <c r="X233" s="55"/>
      <c r="Y233" s="55"/>
      <c r="Z233" s="55"/>
      <c r="AA233" s="55"/>
      <c r="AB233" s="55"/>
    </row>
    <row r="234" spans="1:28" ht="15">
      <c r="A234" s="55"/>
      <c r="B234" s="223"/>
      <c r="C234" s="55"/>
      <c r="D234" s="55"/>
      <c r="E234" s="55"/>
      <c r="F234" s="55"/>
      <c r="G234" s="55"/>
      <c r="H234" s="55"/>
      <c r="I234" s="55"/>
      <c r="J234" s="55"/>
      <c r="K234" s="55"/>
      <c r="L234" s="55"/>
      <c r="M234" s="55"/>
      <c r="N234" s="55"/>
      <c r="O234" s="55"/>
      <c r="P234" s="55"/>
      <c r="Q234" s="55"/>
      <c r="R234" s="55"/>
      <c r="S234" s="55"/>
      <c r="T234" s="55"/>
      <c r="U234" s="55"/>
      <c r="V234" s="55"/>
      <c r="W234" s="55"/>
      <c r="X234" s="55"/>
      <c r="Y234" s="55"/>
      <c r="Z234" s="55"/>
      <c r="AA234" s="55"/>
      <c r="AB234" s="55"/>
    </row>
    <row r="235" spans="1:28" ht="15">
      <c r="A235" s="55"/>
      <c r="B235" s="223"/>
      <c r="C235" s="55"/>
      <c r="D235" s="55"/>
      <c r="E235" s="55"/>
      <c r="F235" s="55"/>
      <c r="G235" s="55"/>
      <c r="H235" s="55"/>
      <c r="I235" s="55"/>
      <c r="J235" s="55"/>
      <c r="K235" s="55"/>
      <c r="L235" s="55"/>
      <c r="M235" s="55"/>
      <c r="N235" s="55"/>
      <c r="O235" s="55"/>
      <c r="P235" s="55"/>
      <c r="Q235" s="55"/>
      <c r="R235" s="55"/>
      <c r="S235" s="55"/>
      <c r="T235" s="55"/>
      <c r="U235" s="55"/>
      <c r="V235" s="55"/>
      <c r="W235" s="55"/>
      <c r="X235" s="55"/>
      <c r="Y235" s="55"/>
      <c r="Z235" s="55"/>
      <c r="AA235" s="55"/>
      <c r="AB235" s="55"/>
    </row>
    <row r="236" spans="1:28" ht="15">
      <c r="A236" s="55"/>
      <c r="B236" s="223"/>
      <c r="C236" s="55"/>
      <c r="D236" s="55"/>
      <c r="E236" s="55"/>
      <c r="F236" s="55"/>
      <c r="G236" s="55"/>
      <c r="H236" s="55"/>
      <c r="I236" s="55"/>
      <c r="J236" s="55"/>
      <c r="K236" s="55"/>
      <c r="L236" s="55"/>
      <c r="M236" s="55"/>
      <c r="N236" s="55"/>
      <c r="O236" s="55"/>
      <c r="P236" s="55"/>
      <c r="Q236" s="55"/>
      <c r="R236" s="55"/>
      <c r="S236" s="55"/>
      <c r="T236" s="55"/>
      <c r="U236" s="55"/>
      <c r="V236" s="55"/>
      <c r="W236" s="55"/>
      <c r="X236" s="55"/>
      <c r="Y236" s="55"/>
      <c r="Z236" s="55"/>
      <c r="AA236" s="55"/>
      <c r="AB236" s="55"/>
    </row>
    <row r="237" spans="1:28" ht="15">
      <c r="A237" s="55"/>
      <c r="B237" s="223"/>
      <c r="C237" s="55"/>
      <c r="D237" s="55"/>
      <c r="E237" s="55"/>
      <c r="F237" s="55"/>
      <c r="G237" s="55"/>
      <c r="H237" s="55"/>
      <c r="I237" s="55"/>
      <c r="J237" s="55"/>
      <c r="K237" s="55"/>
      <c r="L237" s="55"/>
      <c r="M237" s="55"/>
      <c r="N237" s="55"/>
      <c r="O237" s="55"/>
      <c r="P237" s="55"/>
      <c r="Q237" s="55"/>
      <c r="R237" s="55"/>
      <c r="S237" s="55"/>
      <c r="T237" s="55"/>
      <c r="U237" s="55"/>
      <c r="V237" s="55"/>
      <c r="W237" s="55"/>
      <c r="X237" s="55"/>
      <c r="Y237" s="55"/>
      <c r="Z237" s="55"/>
      <c r="AA237" s="55"/>
      <c r="AB237" s="55"/>
    </row>
    <row r="238" spans="1:28" ht="15">
      <c r="A238" s="55"/>
      <c r="B238" s="223"/>
      <c r="C238" s="55"/>
      <c r="D238" s="55"/>
      <c r="E238" s="55"/>
      <c r="F238" s="55"/>
      <c r="G238" s="55"/>
      <c r="H238" s="55"/>
      <c r="I238" s="55"/>
      <c r="J238" s="55"/>
      <c r="K238" s="55"/>
      <c r="L238" s="55"/>
      <c r="M238" s="55"/>
      <c r="N238" s="55"/>
      <c r="O238" s="55"/>
      <c r="P238" s="55"/>
      <c r="Q238" s="55"/>
      <c r="R238" s="55"/>
      <c r="S238" s="55"/>
      <c r="T238" s="55"/>
      <c r="U238" s="55"/>
      <c r="V238" s="55"/>
      <c r="W238" s="55"/>
      <c r="X238" s="55"/>
      <c r="Y238" s="55"/>
      <c r="Z238" s="55"/>
      <c r="AA238" s="55"/>
      <c r="AB238" s="55"/>
    </row>
    <row r="239" spans="1:28" ht="15">
      <c r="A239" s="55"/>
      <c r="B239" s="223"/>
      <c r="C239" s="55"/>
      <c r="D239" s="55"/>
      <c r="E239" s="55"/>
      <c r="F239" s="55"/>
      <c r="G239" s="55"/>
      <c r="H239" s="55"/>
      <c r="I239" s="55"/>
      <c r="J239" s="55"/>
      <c r="K239" s="55"/>
      <c r="L239" s="55"/>
      <c r="M239" s="55"/>
      <c r="N239" s="55"/>
      <c r="O239" s="55"/>
      <c r="P239" s="55"/>
      <c r="Q239" s="55"/>
      <c r="R239" s="55"/>
      <c r="S239" s="55"/>
      <c r="T239" s="55"/>
      <c r="U239" s="55"/>
      <c r="V239" s="55"/>
      <c r="W239" s="55"/>
      <c r="X239" s="55"/>
      <c r="Y239" s="55"/>
      <c r="Z239" s="55"/>
      <c r="AA239" s="55"/>
      <c r="AB239" s="55"/>
    </row>
    <row r="240" spans="1:28" ht="15">
      <c r="A240" s="55"/>
      <c r="B240" s="223"/>
      <c r="C240" s="55"/>
      <c r="D240" s="55"/>
      <c r="E240" s="55"/>
      <c r="F240" s="55"/>
      <c r="G240" s="55"/>
      <c r="H240" s="55"/>
      <c r="I240" s="55"/>
      <c r="J240" s="55"/>
      <c r="K240" s="55"/>
      <c r="L240" s="55"/>
      <c r="M240" s="55"/>
      <c r="N240" s="55"/>
      <c r="O240" s="55"/>
      <c r="P240" s="55"/>
      <c r="Q240" s="55"/>
      <c r="R240" s="55"/>
      <c r="S240" s="55"/>
      <c r="T240" s="55"/>
      <c r="U240" s="55"/>
      <c r="V240" s="55"/>
      <c r="W240" s="55"/>
      <c r="X240" s="55"/>
      <c r="Y240" s="55"/>
      <c r="Z240" s="55"/>
      <c r="AA240" s="55"/>
      <c r="AB240" s="55"/>
    </row>
    <row r="241" spans="1:28" ht="15">
      <c r="A241" s="55"/>
      <c r="B241" s="223"/>
      <c r="C241" s="55"/>
      <c r="D241" s="55"/>
      <c r="E241" s="55"/>
      <c r="F241" s="55"/>
      <c r="G241" s="55"/>
      <c r="H241" s="55"/>
      <c r="I241" s="55"/>
      <c r="J241" s="55"/>
      <c r="K241" s="55"/>
      <c r="L241" s="55"/>
      <c r="M241" s="55"/>
      <c r="N241" s="55"/>
      <c r="O241" s="55"/>
      <c r="P241" s="55"/>
      <c r="Q241" s="55"/>
      <c r="R241" s="55"/>
      <c r="S241" s="55"/>
      <c r="T241" s="55"/>
      <c r="U241" s="55"/>
      <c r="V241" s="55"/>
      <c r="W241" s="55"/>
      <c r="X241" s="55"/>
      <c r="Y241" s="55"/>
      <c r="Z241" s="55"/>
      <c r="AA241" s="55"/>
      <c r="AB241" s="55"/>
    </row>
    <row r="242" spans="1:28" ht="15">
      <c r="A242" s="55"/>
      <c r="B242" s="223"/>
      <c r="C242" s="55"/>
      <c r="D242" s="55"/>
      <c r="E242" s="55"/>
      <c r="F242" s="55"/>
      <c r="G242" s="55"/>
      <c r="H242" s="55"/>
      <c r="I242" s="55"/>
      <c r="J242" s="55"/>
      <c r="K242" s="55"/>
      <c r="L242" s="55"/>
      <c r="M242" s="55"/>
      <c r="N242" s="55"/>
      <c r="O242" s="55"/>
      <c r="P242" s="55"/>
      <c r="Q242" s="55"/>
      <c r="R242" s="55"/>
      <c r="S242" s="55"/>
      <c r="T242" s="55"/>
      <c r="U242" s="55"/>
      <c r="V242" s="55"/>
      <c r="W242" s="55"/>
      <c r="X242" s="55"/>
      <c r="Y242" s="55"/>
      <c r="Z242" s="55"/>
      <c r="AA242" s="55"/>
      <c r="AB242" s="55"/>
    </row>
    <row r="243" spans="1:28" ht="15">
      <c r="A243" s="55"/>
      <c r="B243" s="223"/>
      <c r="C243" s="55"/>
      <c r="D243" s="55"/>
      <c r="E243" s="55"/>
      <c r="F243" s="55"/>
      <c r="G243" s="55"/>
      <c r="H243" s="55"/>
      <c r="I243" s="55"/>
      <c r="J243" s="55"/>
      <c r="K243" s="55"/>
      <c r="L243" s="55"/>
      <c r="M243" s="55"/>
      <c r="N243" s="55"/>
      <c r="O243" s="55"/>
      <c r="P243" s="55"/>
      <c r="Q243" s="55"/>
      <c r="R243" s="55"/>
      <c r="S243" s="55"/>
      <c r="T243" s="55"/>
      <c r="U243" s="55"/>
      <c r="V243" s="55"/>
      <c r="W243" s="55"/>
      <c r="X243" s="55"/>
      <c r="Y243" s="55"/>
      <c r="Z243" s="55"/>
      <c r="AA243" s="55"/>
      <c r="AB243" s="55"/>
    </row>
    <row r="244" spans="1:28" ht="15">
      <c r="A244" s="55"/>
      <c r="B244" s="223"/>
      <c r="C244" s="55"/>
      <c r="D244" s="55"/>
      <c r="E244" s="55"/>
      <c r="F244" s="55"/>
      <c r="G244" s="55"/>
      <c r="H244" s="55"/>
      <c r="I244" s="55"/>
      <c r="J244" s="55"/>
      <c r="K244" s="55"/>
      <c r="L244" s="55"/>
      <c r="M244" s="55"/>
      <c r="N244" s="55"/>
      <c r="O244" s="55"/>
      <c r="P244" s="55"/>
      <c r="Q244" s="55"/>
      <c r="R244" s="55"/>
      <c r="S244" s="55"/>
      <c r="T244" s="55"/>
      <c r="U244" s="55"/>
      <c r="V244" s="55"/>
      <c r="W244" s="55"/>
      <c r="X244" s="55"/>
      <c r="Y244" s="55"/>
      <c r="Z244" s="55"/>
      <c r="AA244" s="55"/>
      <c r="AB244" s="55"/>
    </row>
    <row r="245" spans="1:28" ht="15">
      <c r="A245" s="55"/>
      <c r="B245" s="223"/>
      <c r="C245" s="55"/>
      <c r="D245" s="55"/>
      <c r="E245" s="55"/>
      <c r="F245" s="55"/>
      <c r="G245" s="55"/>
      <c r="H245" s="55"/>
      <c r="I245" s="55"/>
      <c r="J245" s="55"/>
      <c r="K245" s="55"/>
      <c r="L245" s="55"/>
      <c r="M245" s="55"/>
      <c r="N245" s="55"/>
      <c r="O245" s="55"/>
      <c r="P245" s="55"/>
      <c r="Q245" s="55"/>
      <c r="R245" s="55"/>
      <c r="S245" s="55"/>
      <c r="T245" s="55"/>
      <c r="U245" s="55"/>
      <c r="V245" s="55"/>
      <c r="W245" s="55"/>
      <c r="X245" s="55"/>
      <c r="Y245" s="55"/>
      <c r="Z245" s="55"/>
      <c r="AA245" s="55"/>
      <c r="AB245" s="55"/>
    </row>
    <row r="246" spans="1:28" ht="15">
      <c r="A246" s="55"/>
      <c r="B246" s="223"/>
      <c r="C246" s="55"/>
      <c r="D246" s="55"/>
      <c r="E246" s="55"/>
      <c r="F246" s="55"/>
      <c r="G246" s="55"/>
      <c r="H246" s="55"/>
      <c r="I246" s="55"/>
      <c r="J246" s="55"/>
      <c r="K246" s="55"/>
      <c r="L246" s="55"/>
      <c r="M246" s="55"/>
      <c r="N246" s="55"/>
      <c r="O246" s="55"/>
      <c r="P246" s="55"/>
      <c r="Q246" s="55"/>
      <c r="R246" s="55"/>
      <c r="S246" s="55"/>
      <c r="T246" s="55"/>
      <c r="U246" s="55"/>
      <c r="V246" s="55"/>
      <c r="W246" s="55"/>
      <c r="X246" s="55"/>
      <c r="Y246" s="55"/>
      <c r="Z246" s="55"/>
      <c r="AA246" s="55"/>
      <c r="AB246" s="55"/>
    </row>
    <row r="247" spans="1:28" ht="15">
      <c r="A247" s="55"/>
      <c r="B247" s="223"/>
      <c r="C247" s="55"/>
      <c r="D247" s="55"/>
      <c r="E247" s="55"/>
      <c r="F247" s="55"/>
      <c r="G247" s="55"/>
      <c r="H247" s="55"/>
      <c r="I247" s="55"/>
      <c r="J247" s="55"/>
      <c r="K247" s="55"/>
      <c r="L247" s="55"/>
      <c r="M247" s="55"/>
      <c r="N247" s="55"/>
      <c r="O247" s="55"/>
      <c r="P247" s="55"/>
      <c r="Q247" s="55"/>
      <c r="R247" s="55"/>
      <c r="S247" s="55"/>
      <c r="T247" s="55"/>
      <c r="U247" s="55"/>
      <c r="V247" s="55"/>
      <c r="W247" s="55"/>
      <c r="X247" s="55"/>
      <c r="Y247" s="55"/>
      <c r="Z247" s="55"/>
      <c r="AA247" s="55"/>
      <c r="AB247" s="55"/>
    </row>
    <row r="248" spans="1:28" ht="15">
      <c r="A248" s="55"/>
      <c r="B248" s="223"/>
      <c r="C248" s="55"/>
      <c r="D248" s="55"/>
      <c r="E248" s="55"/>
      <c r="F248" s="55"/>
      <c r="G248" s="55"/>
      <c r="H248" s="55"/>
      <c r="I248" s="55"/>
      <c r="J248" s="55"/>
      <c r="K248" s="55"/>
      <c r="L248" s="55"/>
      <c r="M248" s="55"/>
      <c r="N248" s="55"/>
      <c r="O248" s="55"/>
      <c r="P248" s="55"/>
      <c r="Q248" s="55"/>
      <c r="R248" s="55"/>
      <c r="S248" s="55"/>
      <c r="T248" s="55"/>
      <c r="U248" s="55"/>
      <c r="V248" s="55"/>
      <c r="W248" s="55"/>
      <c r="X248" s="55"/>
      <c r="Y248" s="55"/>
      <c r="Z248" s="55"/>
      <c r="AA248" s="55"/>
      <c r="AB248" s="55"/>
    </row>
    <row r="249" spans="1:28" ht="15">
      <c r="A249" s="55"/>
      <c r="B249" s="223"/>
      <c r="C249" s="55"/>
      <c r="D249" s="55"/>
      <c r="E249" s="55"/>
      <c r="F249" s="55"/>
      <c r="G249" s="55"/>
      <c r="H249" s="55"/>
      <c r="I249" s="55"/>
      <c r="J249" s="55"/>
      <c r="K249" s="55"/>
      <c r="L249" s="55"/>
      <c r="M249" s="55"/>
      <c r="N249" s="55"/>
      <c r="O249" s="55"/>
      <c r="P249" s="55"/>
      <c r="Q249" s="55"/>
      <c r="R249" s="55"/>
      <c r="S249" s="55"/>
      <c r="T249" s="55"/>
      <c r="U249" s="55"/>
      <c r="V249" s="55"/>
      <c r="W249" s="55"/>
      <c r="X249" s="55"/>
      <c r="Y249" s="55"/>
      <c r="Z249" s="55"/>
      <c r="AA249" s="55"/>
      <c r="AB249" s="55"/>
    </row>
    <row r="250" spans="1:28" ht="15">
      <c r="A250" s="55"/>
      <c r="B250" s="223"/>
      <c r="C250" s="55"/>
      <c r="D250" s="55"/>
      <c r="E250" s="55"/>
      <c r="F250" s="55"/>
      <c r="G250" s="55"/>
      <c r="H250" s="55"/>
      <c r="I250" s="55"/>
      <c r="J250" s="55"/>
      <c r="K250" s="55"/>
      <c r="L250" s="55"/>
      <c r="M250" s="55"/>
      <c r="N250" s="55"/>
      <c r="O250" s="55"/>
      <c r="P250" s="55"/>
      <c r="Q250" s="55"/>
      <c r="R250" s="55"/>
      <c r="S250" s="55"/>
      <c r="T250" s="55"/>
      <c r="U250" s="55"/>
      <c r="V250" s="55"/>
      <c r="W250" s="55"/>
      <c r="X250" s="55"/>
      <c r="Y250" s="55"/>
      <c r="Z250" s="55"/>
      <c r="AA250" s="55"/>
      <c r="AB250" s="55"/>
    </row>
    <row r="251" spans="1:28" ht="15">
      <c r="A251" s="55"/>
      <c r="B251" s="223"/>
      <c r="C251" s="55"/>
      <c r="D251" s="55"/>
      <c r="E251" s="55"/>
      <c r="F251" s="55"/>
      <c r="G251" s="55"/>
      <c r="H251" s="55"/>
      <c r="I251" s="55"/>
      <c r="J251" s="55"/>
      <c r="K251" s="55"/>
      <c r="L251" s="55"/>
      <c r="M251" s="55"/>
      <c r="N251" s="55"/>
      <c r="O251" s="55"/>
      <c r="P251" s="55"/>
      <c r="Q251" s="55"/>
      <c r="R251" s="55"/>
      <c r="S251" s="55"/>
      <c r="T251" s="55"/>
      <c r="U251" s="55"/>
      <c r="V251" s="55"/>
      <c r="W251" s="55"/>
      <c r="X251" s="55"/>
      <c r="Y251" s="55"/>
      <c r="Z251" s="55"/>
      <c r="AA251" s="55"/>
      <c r="AB251" s="55"/>
    </row>
    <row r="252" spans="1:28" ht="15">
      <c r="A252" s="55"/>
      <c r="B252" s="223"/>
      <c r="C252" s="55"/>
      <c r="D252" s="55"/>
      <c r="E252" s="55"/>
      <c r="F252" s="55"/>
      <c r="G252" s="55"/>
      <c r="H252" s="55"/>
      <c r="I252" s="55"/>
      <c r="J252" s="55"/>
      <c r="K252" s="55"/>
      <c r="L252" s="55"/>
      <c r="M252" s="55"/>
      <c r="N252" s="55"/>
      <c r="O252" s="55"/>
      <c r="P252" s="55"/>
      <c r="Q252" s="55"/>
      <c r="R252" s="55"/>
      <c r="S252" s="55"/>
      <c r="T252" s="55"/>
      <c r="U252" s="55"/>
      <c r="V252" s="55"/>
      <c r="W252" s="55"/>
      <c r="X252" s="55"/>
      <c r="Y252" s="55"/>
      <c r="Z252" s="55"/>
      <c r="AA252" s="55"/>
      <c r="AB252" s="55"/>
    </row>
    <row r="253" spans="1:28" ht="15">
      <c r="A253" s="55"/>
      <c r="B253" s="223"/>
      <c r="C253" s="55"/>
      <c r="D253" s="55"/>
      <c r="E253" s="55"/>
      <c r="F253" s="55"/>
      <c r="G253" s="55"/>
      <c r="H253" s="55"/>
      <c r="I253" s="55"/>
      <c r="J253" s="55"/>
      <c r="K253" s="55"/>
      <c r="L253" s="55"/>
      <c r="M253" s="55"/>
      <c r="N253" s="55"/>
      <c r="O253" s="55"/>
      <c r="P253" s="55"/>
      <c r="Q253" s="55"/>
      <c r="R253" s="55"/>
      <c r="S253" s="55"/>
      <c r="T253" s="55"/>
      <c r="U253" s="55"/>
      <c r="V253" s="55"/>
      <c r="W253" s="55"/>
      <c r="X253" s="55"/>
      <c r="Y253" s="55"/>
      <c r="Z253" s="55"/>
      <c r="AA253" s="55"/>
      <c r="AB253" s="55"/>
    </row>
    <row r="254" spans="1:28" ht="15">
      <c r="A254" s="55"/>
      <c r="B254" s="223"/>
      <c r="C254" s="55"/>
      <c r="D254" s="55"/>
      <c r="E254" s="55"/>
      <c r="F254" s="55"/>
      <c r="G254" s="55"/>
      <c r="H254" s="55"/>
      <c r="I254" s="55"/>
      <c r="J254" s="55"/>
      <c r="K254" s="55"/>
      <c r="L254" s="55"/>
      <c r="M254" s="55"/>
      <c r="N254" s="55"/>
      <c r="O254" s="55"/>
      <c r="P254" s="55"/>
      <c r="Q254" s="55"/>
      <c r="R254" s="55"/>
      <c r="S254" s="55"/>
      <c r="T254" s="55"/>
      <c r="U254" s="55"/>
      <c r="V254" s="55"/>
      <c r="W254" s="55"/>
      <c r="X254" s="55"/>
      <c r="Y254" s="55"/>
      <c r="Z254" s="55"/>
      <c r="AA254" s="55"/>
      <c r="AB254" s="55"/>
    </row>
    <row r="255" spans="1:28" ht="15">
      <c r="A255" s="55"/>
      <c r="B255" s="223"/>
      <c r="C255" s="55"/>
      <c r="D255" s="55"/>
      <c r="E255" s="55"/>
      <c r="F255" s="55"/>
      <c r="G255" s="55"/>
      <c r="H255" s="55"/>
      <c r="I255" s="55"/>
      <c r="J255" s="55"/>
      <c r="K255" s="55"/>
      <c r="L255" s="55"/>
      <c r="M255" s="55"/>
      <c r="N255" s="55"/>
      <c r="O255" s="55"/>
      <c r="P255" s="55"/>
      <c r="Q255" s="55"/>
      <c r="R255" s="55"/>
      <c r="S255" s="55"/>
      <c r="T255" s="55"/>
      <c r="U255" s="55"/>
      <c r="V255" s="55"/>
      <c r="W255" s="55"/>
      <c r="X255" s="55"/>
      <c r="Y255" s="55"/>
      <c r="Z255" s="55"/>
      <c r="AA255" s="55"/>
      <c r="AB255" s="55"/>
    </row>
    <row r="256" spans="1:28" ht="15">
      <c r="A256" s="55"/>
      <c r="B256" s="223"/>
      <c r="C256" s="55"/>
      <c r="D256" s="55"/>
      <c r="E256" s="55"/>
      <c r="F256" s="55"/>
      <c r="G256" s="55"/>
      <c r="H256" s="55"/>
      <c r="I256" s="55"/>
      <c r="J256" s="55"/>
      <c r="K256" s="55"/>
      <c r="L256" s="55"/>
      <c r="M256" s="55"/>
      <c r="N256" s="55"/>
      <c r="O256" s="55"/>
      <c r="P256" s="55"/>
      <c r="Q256" s="55"/>
      <c r="R256" s="55"/>
      <c r="S256" s="55"/>
      <c r="T256" s="55"/>
      <c r="U256" s="55"/>
      <c r="V256" s="55"/>
      <c r="W256" s="55"/>
      <c r="X256" s="55"/>
      <c r="Y256" s="55"/>
      <c r="Z256" s="55"/>
      <c r="AA256" s="55"/>
      <c r="AB256" s="55"/>
    </row>
    <row r="257" spans="1:28" ht="15">
      <c r="A257" s="55"/>
      <c r="B257" s="223"/>
      <c r="C257" s="55"/>
      <c r="D257" s="55"/>
      <c r="E257" s="55"/>
      <c r="F257" s="55"/>
      <c r="G257" s="55"/>
      <c r="H257" s="55"/>
      <c r="I257" s="55"/>
      <c r="J257" s="55"/>
      <c r="K257" s="55"/>
      <c r="L257" s="55"/>
      <c r="M257" s="55"/>
      <c r="N257" s="55"/>
      <c r="O257" s="55"/>
      <c r="P257" s="55"/>
      <c r="Q257" s="55"/>
      <c r="R257" s="55"/>
      <c r="S257" s="55"/>
      <c r="T257" s="55"/>
      <c r="U257" s="55"/>
      <c r="V257" s="55"/>
      <c r="W257" s="55"/>
      <c r="X257" s="55"/>
      <c r="Y257" s="55"/>
      <c r="Z257" s="55"/>
      <c r="AA257" s="55"/>
      <c r="AB257" s="55"/>
    </row>
    <row r="258" spans="1:28" ht="15">
      <c r="A258" s="55"/>
      <c r="B258" s="223"/>
      <c r="C258" s="55"/>
      <c r="D258" s="55"/>
      <c r="E258" s="55"/>
      <c r="F258" s="55"/>
      <c r="G258" s="55"/>
      <c r="H258" s="55"/>
      <c r="I258" s="55"/>
      <c r="J258" s="55"/>
      <c r="K258" s="55"/>
      <c r="L258" s="55"/>
      <c r="M258" s="55"/>
      <c r="N258" s="55"/>
      <c r="O258" s="55"/>
      <c r="P258" s="55"/>
      <c r="Q258" s="55"/>
      <c r="R258" s="55"/>
      <c r="S258" s="55"/>
      <c r="T258" s="55"/>
      <c r="U258" s="55"/>
      <c r="V258" s="55"/>
      <c r="W258" s="55"/>
      <c r="X258" s="55"/>
      <c r="Y258" s="55"/>
      <c r="Z258" s="55"/>
      <c r="AA258" s="55"/>
      <c r="AB258" s="55"/>
    </row>
    <row r="259" spans="1:28" ht="15">
      <c r="A259" s="55"/>
      <c r="B259" s="223"/>
      <c r="C259" s="55"/>
      <c r="D259" s="55"/>
      <c r="E259" s="55"/>
      <c r="F259" s="55"/>
      <c r="G259" s="55"/>
      <c r="H259" s="55"/>
      <c r="I259" s="55"/>
      <c r="J259" s="55"/>
      <c r="K259" s="55"/>
      <c r="L259" s="55"/>
      <c r="M259" s="55"/>
      <c r="N259" s="55"/>
      <c r="O259" s="55"/>
      <c r="P259" s="55"/>
      <c r="Q259" s="55"/>
      <c r="R259" s="55"/>
      <c r="S259" s="55"/>
      <c r="T259" s="55"/>
      <c r="U259" s="55"/>
      <c r="V259" s="55"/>
      <c r="W259" s="55"/>
      <c r="X259" s="55"/>
      <c r="Y259" s="55"/>
      <c r="Z259" s="55"/>
      <c r="AA259" s="55"/>
      <c r="AB259" s="55"/>
    </row>
    <row r="260" spans="1:28" ht="15">
      <c r="A260" s="55"/>
      <c r="B260" s="223"/>
      <c r="C260" s="55"/>
      <c r="D260" s="55"/>
      <c r="E260" s="55"/>
      <c r="F260" s="55"/>
      <c r="G260" s="55"/>
      <c r="H260" s="55"/>
      <c r="I260" s="55"/>
      <c r="J260" s="55"/>
      <c r="K260" s="55"/>
      <c r="L260" s="55"/>
      <c r="M260" s="55"/>
      <c r="N260" s="55"/>
      <c r="O260" s="55"/>
      <c r="P260" s="55"/>
      <c r="Q260" s="55"/>
      <c r="R260" s="55"/>
      <c r="S260" s="55"/>
      <c r="T260" s="55"/>
      <c r="U260" s="55"/>
      <c r="V260" s="55"/>
      <c r="W260" s="55"/>
      <c r="X260" s="55"/>
      <c r="Y260" s="55"/>
      <c r="Z260" s="55"/>
      <c r="AA260" s="55"/>
      <c r="AB260" s="55"/>
    </row>
    <row r="261" spans="1:28" ht="15">
      <c r="A261" s="55"/>
      <c r="B261" s="223"/>
      <c r="C261" s="55"/>
      <c r="D261" s="55"/>
      <c r="E261" s="55"/>
      <c r="F261" s="55"/>
      <c r="G261" s="55"/>
      <c r="H261" s="55"/>
      <c r="I261" s="55"/>
      <c r="J261" s="55"/>
      <c r="K261" s="55"/>
      <c r="L261" s="55"/>
      <c r="M261" s="55"/>
      <c r="N261" s="55"/>
      <c r="O261" s="55"/>
      <c r="P261" s="55"/>
      <c r="Q261" s="55"/>
      <c r="R261" s="55"/>
      <c r="S261" s="55"/>
      <c r="T261" s="55"/>
      <c r="U261" s="55"/>
      <c r="V261" s="55"/>
      <c r="W261" s="55"/>
      <c r="X261" s="55"/>
      <c r="Y261" s="55"/>
      <c r="Z261" s="55"/>
      <c r="AA261" s="55"/>
      <c r="AB261" s="55"/>
    </row>
    <row r="262" spans="1:28" ht="15">
      <c r="A262" s="55"/>
      <c r="B262" s="223"/>
      <c r="C262" s="55"/>
      <c r="D262" s="55"/>
      <c r="E262" s="55"/>
      <c r="F262" s="55"/>
      <c r="G262" s="55"/>
      <c r="H262" s="55"/>
      <c r="I262" s="55"/>
      <c r="J262" s="55"/>
      <c r="K262" s="55"/>
      <c r="L262" s="55"/>
      <c r="M262" s="55"/>
      <c r="N262" s="55"/>
      <c r="O262" s="55"/>
      <c r="P262" s="55"/>
      <c r="Q262" s="55"/>
      <c r="R262" s="55"/>
      <c r="S262" s="55"/>
      <c r="T262" s="55"/>
      <c r="U262" s="55"/>
      <c r="V262" s="55"/>
      <c r="W262" s="55"/>
      <c r="X262" s="55"/>
      <c r="Y262" s="55"/>
      <c r="Z262" s="55"/>
      <c r="AA262" s="55"/>
      <c r="AB262" s="55"/>
    </row>
    <row r="263" spans="1:28" ht="15">
      <c r="A263" s="55"/>
      <c r="B263" s="223"/>
      <c r="C263" s="55"/>
      <c r="D263" s="55"/>
      <c r="E263" s="55"/>
      <c r="F263" s="55"/>
      <c r="G263" s="55"/>
      <c r="H263" s="55"/>
      <c r="I263" s="55"/>
      <c r="J263" s="55"/>
      <c r="K263" s="55"/>
      <c r="L263" s="55"/>
      <c r="M263" s="55"/>
      <c r="N263" s="55"/>
      <c r="O263" s="55"/>
      <c r="P263" s="55"/>
      <c r="Q263" s="55"/>
      <c r="R263" s="55"/>
      <c r="S263" s="55"/>
      <c r="T263" s="55"/>
      <c r="U263" s="55"/>
      <c r="V263" s="55"/>
      <c r="W263" s="55"/>
      <c r="X263" s="55"/>
      <c r="Y263" s="55"/>
      <c r="Z263" s="55"/>
      <c r="AA263" s="55"/>
      <c r="AB263" s="55"/>
    </row>
    <row r="264" spans="1:28" ht="15">
      <c r="A264" s="55"/>
      <c r="B264" s="223"/>
      <c r="C264" s="55"/>
      <c r="D264" s="55"/>
      <c r="E264" s="55"/>
      <c r="F264" s="55"/>
      <c r="G264" s="55"/>
      <c r="H264" s="55"/>
      <c r="I264" s="55"/>
      <c r="J264" s="55"/>
      <c r="K264" s="55"/>
      <c r="L264" s="55"/>
      <c r="M264" s="55"/>
      <c r="N264" s="55"/>
      <c r="O264" s="55"/>
      <c r="P264" s="55"/>
      <c r="Q264" s="55"/>
      <c r="R264" s="55"/>
      <c r="S264" s="55"/>
      <c r="T264" s="55"/>
      <c r="U264" s="55"/>
      <c r="V264" s="55"/>
      <c r="W264" s="55"/>
      <c r="X264" s="55"/>
      <c r="Y264" s="55"/>
      <c r="Z264" s="55"/>
      <c r="AA264" s="55"/>
      <c r="AB264" s="55"/>
    </row>
    <row r="265" spans="1:28" ht="15">
      <c r="A265" s="55"/>
      <c r="B265" s="223"/>
      <c r="C265" s="55"/>
      <c r="D265" s="55"/>
      <c r="E265" s="55"/>
      <c r="F265" s="55"/>
      <c r="G265" s="55"/>
      <c r="H265" s="55"/>
      <c r="I265" s="55"/>
      <c r="J265" s="55"/>
      <c r="K265" s="55"/>
      <c r="L265" s="55"/>
      <c r="M265" s="55"/>
      <c r="N265" s="55"/>
      <c r="O265" s="55"/>
      <c r="P265" s="55"/>
      <c r="Q265" s="55"/>
      <c r="R265" s="55"/>
      <c r="S265" s="55"/>
      <c r="T265" s="55"/>
      <c r="U265" s="55"/>
      <c r="V265" s="55"/>
      <c r="W265" s="55"/>
      <c r="X265" s="55"/>
      <c r="Y265" s="55"/>
      <c r="Z265" s="55"/>
      <c r="AA265" s="55"/>
      <c r="AB265" s="55"/>
    </row>
    <row r="266" spans="1:28" ht="15">
      <c r="A266" s="55"/>
      <c r="B266" s="223"/>
      <c r="C266" s="55"/>
      <c r="D266" s="55"/>
      <c r="E266" s="55"/>
      <c r="F266" s="55"/>
      <c r="G266" s="55"/>
      <c r="H266" s="55"/>
      <c r="I266" s="55"/>
      <c r="J266" s="55"/>
      <c r="K266" s="55"/>
      <c r="L266" s="55"/>
      <c r="M266" s="55"/>
      <c r="N266" s="55"/>
      <c r="O266" s="55"/>
      <c r="P266" s="55"/>
      <c r="Q266" s="55"/>
      <c r="R266" s="55"/>
      <c r="S266" s="55"/>
      <c r="T266" s="55"/>
      <c r="U266" s="55"/>
      <c r="V266" s="55"/>
      <c r="W266" s="55"/>
      <c r="X266" s="55"/>
      <c r="Y266" s="55"/>
      <c r="Z266" s="55"/>
      <c r="AA266" s="55"/>
      <c r="AB266" s="55"/>
    </row>
    <row r="267" spans="1:28" ht="15">
      <c r="A267" s="55"/>
      <c r="B267" s="223"/>
      <c r="C267" s="55"/>
      <c r="D267" s="55"/>
      <c r="E267" s="55"/>
      <c r="F267" s="55"/>
      <c r="G267" s="55"/>
      <c r="H267" s="55"/>
      <c r="I267" s="55"/>
      <c r="J267" s="55"/>
      <c r="K267" s="55"/>
      <c r="L267" s="55"/>
      <c r="M267" s="55"/>
      <c r="N267" s="55"/>
      <c r="O267" s="55"/>
      <c r="P267" s="55"/>
      <c r="Q267" s="55"/>
      <c r="R267" s="55"/>
      <c r="S267" s="55"/>
      <c r="T267" s="55"/>
      <c r="U267" s="55"/>
      <c r="V267" s="55"/>
      <c r="W267" s="55"/>
      <c r="X267" s="55"/>
      <c r="Y267" s="55"/>
      <c r="Z267" s="55"/>
      <c r="AA267" s="55"/>
      <c r="AB267" s="55"/>
    </row>
    <row r="268" spans="1:28" ht="15">
      <c r="A268" s="55"/>
      <c r="B268" s="223"/>
      <c r="C268" s="55"/>
      <c r="D268" s="55"/>
      <c r="E268" s="55"/>
      <c r="F268" s="55"/>
      <c r="G268" s="55"/>
      <c r="H268" s="55"/>
      <c r="I268" s="55"/>
      <c r="J268" s="55"/>
      <c r="K268" s="55"/>
      <c r="L268" s="55"/>
      <c r="M268" s="55"/>
      <c r="N268" s="55"/>
      <c r="O268" s="55"/>
      <c r="P268" s="55"/>
      <c r="Q268" s="55"/>
      <c r="R268" s="55"/>
      <c r="S268" s="55"/>
      <c r="T268" s="55"/>
      <c r="U268" s="55"/>
      <c r="V268" s="55"/>
      <c r="W268" s="55"/>
      <c r="X268" s="55"/>
      <c r="Y268" s="55"/>
      <c r="Z268" s="55"/>
      <c r="AA268" s="55"/>
      <c r="AB268" s="55"/>
    </row>
    <row r="269" spans="1:28" ht="15">
      <c r="A269" s="55"/>
      <c r="B269" s="223"/>
      <c r="C269" s="55"/>
      <c r="D269" s="55"/>
      <c r="E269" s="55"/>
      <c r="F269" s="55"/>
      <c r="G269" s="55"/>
      <c r="H269" s="55"/>
      <c r="I269" s="55"/>
      <c r="J269" s="55"/>
      <c r="K269" s="55"/>
      <c r="L269" s="55"/>
      <c r="M269" s="55"/>
      <c r="N269" s="55"/>
      <c r="O269" s="55"/>
      <c r="P269" s="55"/>
      <c r="Q269" s="55"/>
      <c r="R269" s="55"/>
      <c r="S269" s="55"/>
      <c r="T269" s="55"/>
      <c r="U269" s="55"/>
      <c r="V269" s="55"/>
      <c r="W269" s="55"/>
      <c r="X269" s="55"/>
      <c r="Y269" s="55"/>
      <c r="Z269" s="55"/>
      <c r="AA269" s="55"/>
      <c r="AB269" s="55"/>
    </row>
    <row r="270" spans="1:28" ht="15">
      <c r="A270" s="55"/>
      <c r="B270" s="223"/>
      <c r="C270" s="55"/>
      <c r="D270" s="55"/>
      <c r="E270" s="55"/>
      <c r="F270" s="55"/>
      <c r="G270" s="55"/>
      <c r="H270" s="55"/>
      <c r="I270" s="55"/>
      <c r="J270" s="55"/>
      <c r="K270" s="55"/>
      <c r="L270" s="55"/>
      <c r="M270" s="55"/>
      <c r="N270" s="55"/>
      <c r="O270" s="55"/>
      <c r="P270" s="55"/>
      <c r="Q270" s="55"/>
      <c r="R270" s="55"/>
      <c r="S270" s="55"/>
      <c r="T270" s="55"/>
      <c r="U270" s="55"/>
      <c r="V270" s="55"/>
      <c r="W270" s="55"/>
      <c r="X270" s="55"/>
      <c r="Y270" s="55"/>
      <c r="Z270" s="55"/>
      <c r="AA270" s="55"/>
      <c r="AB270" s="55"/>
    </row>
    <row r="271" spans="1:28" ht="15">
      <c r="A271" s="55"/>
      <c r="B271" s="223"/>
      <c r="C271" s="55"/>
      <c r="D271" s="55"/>
      <c r="E271" s="55"/>
      <c r="F271" s="55"/>
      <c r="G271" s="55"/>
      <c r="H271" s="55"/>
      <c r="I271" s="55"/>
      <c r="J271" s="55"/>
      <c r="K271" s="55"/>
      <c r="L271" s="55"/>
      <c r="M271" s="55"/>
      <c r="N271" s="55"/>
      <c r="O271" s="55"/>
      <c r="P271" s="55"/>
      <c r="Q271" s="55"/>
      <c r="R271" s="55"/>
      <c r="S271" s="55"/>
      <c r="T271" s="55"/>
      <c r="U271" s="55"/>
      <c r="V271" s="55"/>
      <c r="W271" s="55"/>
      <c r="X271" s="55"/>
      <c r="Y271" s="55"/>
      <c r="Z271" s="55"/>
      <c r="AA271" s="55"/>
      <c r="AB271" s="55"/>
    </row>
    <row r="272" spans="1:28" ht="15">
      <c r="A272" s="55"/>
      <c r="B272" s="223"/>
      <c r="C272" s="55"/>
      <c r="D272" s="55"/>
      <c r="E272" s="55"/>
      <c r="F272" s="55"/>
      <c r="G272" s="55"/>
      <c r="H272" s="55"/>
      <c r="I272" s="55"/>
      <c r="J272" s="55"/>
      <c r="K272" s="55"/>
      <c r="L272" s="55"/>
      <c r="M272" s="55"/>
      <c r="N272" s="55"/>
      <c r="O272" s="55"/>
      <c r="P272" s="55"/>
      <c r="Q272" s="55"/>
      <c r="R272" s="55"/>
      <c r="S272" s="55"/>
      <c r="T272" s="55"/>
      <c r="U272" s="55"/>
      <c r="V272" s="55"/>
      <c r="W272" s="55"/>
      <c r="X272" s="55"/>
      <c r="Y272" s="55"/>
      <c r="Z272" s="55"/>
      <c r="AA272" s="55"/>
      <c r="AB272" s="55"/>
    </row>
    <row r="273" spans="1:28" ht="15">
      <c r="A273" s="55"/>
      <c r="B273" s="223"/>
      <c r="C273" s="55"/>
      <c r="D273" s="55"/>
      <c r="E273" s="55"/>
      <c r="F273" s="55"/>
      <c r="G273" s="55"/>
      <c r="H273" s="55"/>
      <c r="I273" s="55"/>
      <c r="J273" s="55"/>
      <c r="K273" s="55"/>
      <c r="L273" s="55"/>
      <c r="M273" s="55"/>
      <c r="N273" s="55"/>
      <c r="O273" s="55"/>
      <c r="P273" s="55"/>
      <c r="Q273" s="55"/>
      <c r="R273" s="55"/>
      <c r="S273" s="55"/>
      <c r="T273" s="55"/>
      <c r="U273" s="55"/>
      <c r="V273" s="55"/>
      <c r="W273" s="55"/>
      <c r="X273" s="55"/>
      <c r="Y273" s="55"/>
      <c r="Z273" s="55"/>
      <c r="AA273" s="55"/>
      <c r="AB273" s="55"/>
    </row>
    <row r="274" spans="1:28" ht="15">
      <c r="A274" s="55"/>
      <c r="B274" s="223"/>
      <c r="C274" s="55"/>
      <c r="D274" s="55"/>
      <c r="E274" s="55"/>
      <c r="F274" s="55"/>
      <c r="G274" s="55"/>
      <c r="H274" s="55"/>
      <c r="I274" s="55"/>
      <c r="J274" s="55"/>
      <c r="K274" s="55"/>
      <c r="L274" s="55"/>
      <c r="M274" s="55"/>
      <c r="N274" s="55"/>
      <c r="O274" s="55"/>
      <c r="P274" s="55"/>
      <c r="Q274" s="55"/>
      <c r="R274" s="55"/>
      <c r="S274" s="55"/>
      <c r="T274" s="55"/>
      <c r="U274" s="55"/>
      <c r="V274" s="55"/>
      <c r="W274" s="55"/>
      <c r="X274" s="55"/>
      <c r="Y274" s="55"/>
      <c r="Z274" s="55"/>
      <c r="AA274" s="55"/>
      <c r="AB274" s="55"/>
    </row>
    <row r="275" spans="1:28" ht="15">
      <c r="A275" s="55"/>
      <c r="B275" s="223"/>
      <c r="C275" s="55"/>
      <c r="D275" s="55"/>
      <c r="E275" s="55"/>
      <c r="F275" s="55"/>
      <c r="G275" s="55"/>
      <c r="H275" s="55"/>
      <c r="I275" s="55"/>
      <c r="J275" s="55"/>
      <c r="K275" s="55"/>
      <c r="L275" s="55"/>
      <c r="M275" s="55"/>
      <c r="N275" s="55"/>
      <c r="O275" s="55"/>
      <c r="P275" s="55"/>
      <c r="Q275" s="55"/>
      <c r="R275" s="55"/>
      <c r="S275" s="55"/>
      <c r="T275" s="55"/>
      <c r="U275" s="55"/>
      <c r="V275" s="55"/>
      <c r="W275" s="55"/>
      <c r="X275" s="55"/>
      <c r="Y275" s="55"/>
      <c r="Z275" s="55"/>
      <c r="AA275" s="55"/>
      <c r="AB275" s="55"/>
    </row>
    <row r="276" spans="1:28" ht="15">
      <c r="A276" s="55"/>
      <c r="B276" s="223"/>
      <c r="C276" s="55"/>
      <c r="D276" s="55"/>
      <c r="E276" s="55"/>
      <c r="F276" s="55"/>
      <c r="G276" s="55"/>
      <c r="H276" s="55"/>
      <c r="I276" s="55"/>
      <c r="J276" s="55"/>
      <c r="K276" s="55"/>
      <c r="L276" s="55"/>
      <c r="M276" s="55"/>
      <c r="N276" s="55"/>
      <c r="O276" s="55"/>
      <c r="P276" s="55"/>
      <c r="Q276" s="55"/>
      <c r="R276" s="55"/>
      <c r="S276" s="55"/>
      <c r="T276" s="55"/>
      <c r="U276" s="55"/>
      <c r="V276" s="55"/>
      <c r="W276" s="55"/>
      <c r="X276" s="55"/>
      <c r="Y276" s="55"/>
      <c r="Z276" s="55"/>
      <c r="AA276" s="55"/>
      <c r="AB276" s="55"/>
    </row>
    <row r="277" spans="1:28" ht="15">
      <c r="A277" s="55"/>
      <c r="B277" s="223"/>
      <c r="C277" s="55"/>
      <c r="D277" s="55"/>
      <c r="E277" s="55"/>
      <c r="F277" s="55"/>
      <c r="G277" s="55"/>
      <c r="H277" s="55"/>
      <c r="I277" s="55"/>
      <c r="J277" s="55"/>
      <c r="K277" s="55"/>
      <c r="L277" s="55"/>
      <c r="M277" s="55"/>
      <c r="N277" s="55"/>
      <c r="O277" s="55"/>
      <c r="P277" s="55"/>
      <c r="Q277" s="55"/>
      <c r="R277" s="55"/>
      <c r="S277" s="55"/>
      <c r="T277" s="55"/>
      <c r="U277" s="55"/>
      <c r="V277" s="55"/>
      <c r="W277" s="55"/>
      <c r="X277" s="55"/>
      <c r="Y277" s="55"/>
      <c r="Z277" s="55"/>
      <c r="AA277" s="55"/>
      <c r="AB277" s="55"/>
    </row>
    <row r="278" spans="1:28" ht="15">
      <c r="A278" s="55"/>
      <c r="B278" s="223"/>
      <c r="C278" s="55"/>
      <c r="D278" s="55"/>
      <c r="E278" s="55"/>
      <c r="F278" s="55"/>
      <c r="G278" s="55"/>
      <c r="H278" s="55"/>
      <c r="I278" s="55"/>
      <c r="J278" s="55"/>
      <c r="K278" s="55"/>
      <c r="L278" s="55"/>
      <c r="M278" s="55"/>
      <c r="N278" s="55"/>
      <c r="O278" s="55"/>
      <c r="P278" s="55"/>
      <c r="Q278" s="55"/>
      <c r="R278" s="55"/>
      <c r="S278" s="55"/>
      <c r="T278" s="55"/>
      <c r="U278" s="55"/>
      <c r="V278" s="55"/>
      <c r="W278" s="55"/>
      <c r="X278" s="55"/>
      <c r="Y278" s="55"/>
      <c r="Z278" s="55"/>
      <c r="AA278" s="55"/>
      <c r="AB278" s="55"/>
    </row>
    <row r="279" spans="1:28" ht="15">
      <c r="A279" s="55"/>
      <c r="B279" s="223"/>
      <c r="C279" s="55"/>
      <c r="D279" s="55"/>
      <c r="E279" s="55"/>
      <c r="F279" s="55"/>
      <c r="G279" s="55"/>
      <c r="H279" s="55"/>
      <c r="I279" s="55"/>
      <c r="J279" s="55"/>
      <c r="K279" s="55"/>
      <c r="L279" s="55"/>
      <c r="M279" s="55"/>
      <c r="N279" s="55"/>
      <c r="O279" s="55"/>
      <c r="P279" s="55"/>
      <c r="Q279" s="55"/>
      <c r="R279" s="55"/>
      <c r="S279" s="55"/>
      <c r="T279" s="55"/>
      <c r="U279" s="55"/>
      <c r="V279" s="55"/>
      <c r="W279" s="55"/>
      <c r="X279" s="55"/>
      <c r="Y279" s="55"/>
      <c r="Z279" s="55"/>
      <c r="AA279" s="55"/>
      <c r="AB279" s="55"/>
    </row>
    <row r="280" spans="1:28" ht="15">
      <c r="A280" s="55"/>
      <c r="B280" s="223"/>
      <c r="C280" s="55"/>
      <c r="D280" s="55"/>
      <c r="E280" s="55"/>
      <c r="F280" s="55"/>
      <c r="G280" s="55"/>
      <c r="H280" s="55"/>
      <c r="I280" s="55"/>
      <c r="J280" s="55"/>
      <c r="K280" s="55"/>
      <c r="L280" s="55"/>
      <c r="M280" s="55"/>
      <c r="N280" s="55"/>
      <c r="O280" s="55"/>
      <c r="P280" s="55"/>
      <c r="Q280" s="55"/>
      <c r="R280" s="55"/>
      <c r="S280" s="55"/>
      <c r="T280" s="55"/>
      <c r="U280" s="55"/>
      <c r="V280" s="55"/>
      <c r="W280" s="55"/>
      <c r="X280" s="55"/>
      <c r="Y280" s="55"/>
      <c r="Z280" s="55"/>
      <c r="AA280" s="55"/>
      <c r="AB280" s="55"/>
    </row>
    <row r="281" spans="1:28" ht="15">
      <c r="A281" s="55"/>
      <c r="B281" s="223"/>
      <c r="C281" s="55"/>
      <c r="D281" s="55"/>
      <c r="E281" s="55"/>
      <c r="F281" s="55"/>
      <c r="G281" s="55"/>
      <c r="H281" s="55"/>
      <c r="I281" s="55"/>
      <c r="J281" s="55"/>
      <c r="K281" s="55"/>
      <c r="L281" s="55"/>
      <c r="M281" s="55"/>
      <c r="N281" s="55"/>
      <c r="O281" s="55"/>
      <c r="P281" s="55"/>
      <c r="Q281" s="55"/>
      <c r="R281" s="55"/>
      <c r="S281" s="55"/>
      <c r="T281" s="55"/>
      <c r="U281" s="55"/>
      <c r="V281" s="55"/>
      <c r="W281" s="55"/>
      <c r="X281" s="55"/>
      <c r="Y281" s="55"/>
      <c r="Z281" s="55"/>
      <c r="AA281" s="55"/>
      <c r="AB281" s="55"/>
    </row>
    <row r="282" spans="1:28" ht="15">
      <c r="A282" s="55"/>
      <c r="B282" s="223"/>
      <c r="C282" s="55"/>
      <c r="D282" s="55"/>
      <c r="E282" s="55"/>
      <c r="F282" s="55"/>
      <c r="G282" s="55"/>
      <c r="H282" s="55"/>
      <c r="I282" s="55"/>
      <c r="J282" s="55"/>
      <c r="K282" s="55"/>
      <c r="L282" s="55"/>
      <c r="M282" s="55"/>
      <c r="N282" s="55"/>
      <c r="O282" s="55"/>
      <c r="P282" s="55"/>
      <c r="Q282" s="55"/>
      <c r="R282" s="55"/>
      <c r="S282" s="55"/>
      <c r="T282" s="55"/>
      <c r="U282" s="55"/>
      <c r="V282" s="55"/>
      <c r="W282" s="55"/>
      <c r="X282" s="55"/>
      <c r="Y282" s="55"/>
      <c r="Z282" s="55"/>
      <c r="AA282" s="55"/>
      <c r="AB282" s="55"/>
    </row>
    <row r="283" spans="1:28" ht="15">
      <c r="A283" s="55"/>
      <c r="B283" s="223"/>
      <c r="C283" s="55"/>
      <c r="D283" s="55"/>
      <c r="E283" s="55"/>
      <c r="F283" s="55"/>
      <c r="G283" s="55"/>
      <c r="H283" s="55"/>
      <c r="I283" s="55"/>
      <c r="J283" s="55"/>
      <c r="K283" s="55"/>
      <c r="L283" s="55"/>
      <c r="M283" s="55"/>
      <c r="N283" s="55"/>
      <c r="O283" s="55"/>
      <c r="P283" s="55"/>
      <c r="Q283" s="55"/>
      <c r="R283" s="55"/>
      <c r="S283" s="55"/>
      <c r="T283" s="55"/>
      <c r="U283" s="55"/>
      <c r="V283" s="55"/>
      <c r="W283" s="55"/>
      <c r="X283" s="55"/>
      <c r="Y283" s="55"/>
      <c r="Z283" s="55"/>
      <c r="AA283" s="55"/>
      <c r="AB283" s="55"/>
    </row>
    <row r="284" spans="1:28" ht="15">
      <c r="A284" s="55"/>
      <c r="B284" s="223"/>
      <c r="C284" s="55"/>
      <c r="D284" s="55"/>
      <c r="E284" s="55"/>
      <c r="F284" s="55"/>
      <c r="G284" s="55"/>
      <c r="H284" s="55"/>
      <c r="I284" s="55"/>
      <c r="J284" s="55"/>
      <c r="K284" s="55"/>
      <c r="L284" s="55"/>
      <c r="M284" s="55"/>
      <c r="N284" s="55"/>
      <c r="O284" s="55"/>
      <c r="P284" s="55"/>
      <c r="Q284" s="55"/>
      <c r="R284" s="55"/>
      <c r="S284" s="55"/>
      <c r="T284" s="55"/>
      <c r="U284" s="55"/>
      <c r="V284" s="55"/>
      <c r="W284" s="55"/>
      <c r="X284" s="55"/>
      <c r="Y284" s="55"/>
      <c r="Z284" s="55"/>
      <c r="AA284" s="55"/>
      <c r="AB284" s="55"/>
    </row>
    <row r="285" spans="1:28" ht="15">
      <c r="A285" s="55"/>
      <c r="B285" s="223"/>
      <c r="C285" s="55"/>
      <c r="D285" s="55"/>
      <c r="E285" s="55"/>
      <c r="F285" s="55"/>
      <c r="G285" s="55"/>
      <c r="H285" s="55"/>
      <c r="I285" s="55"/>
      <c r="J285" s="55"/>
      <c r="K285" s="55"/>
      <c r="L285" s="55"/>
      <c r="M285" s="55"/>
      <c r="N285" s="55"/>
      <c r="O285" s="55"/>
      <c r="P285" s="55"/>
      <c r="Q285" s="55"/>
      <c r="R285" s="55"/>
      <c r="S285" s="55"/>
      <c r="T285" s="55"/>
      <c r="U285" s="55"/>
      <c r="V285" s="55"/>
      <c r="W285" s="55"/>
      <c r="X285" s="55"/>
      <c r="Y285" s="55"/>
      <c r="Z285" s="55"/>
      <c r="AA285" s="55"/>
      <c r="AB285" s="55"/>
    </row>
    <row r="286" spans="1:28" ht="15">
      <c r="A286" s="55"/>
      <c r="B286" s="223"/>
      <c r="C286" s="55"/>
      <c r="D286" s="55"/>
      <c r="E286" s="55"/>
      <c r="F286" s="55"/>
      <c r="G286" s="55"/>
      <c r="H286" s="55"/>
      <c r="I286" s="55"/>
      <c r="J286" s="55"/>
      <c r="K286" s="55"/>
      <c r="L286" s="55"/>
      <c r="M286" s="55"/>
      <c r="N286" s="55"/>
      <c r="O286" s="55"/>
      <c r="P286" s="55"/>
      <c r="Q286" s="55"/>
      <c r="R286" s="55"/>
      <c r="S286" s="55"/>
      <c r="T286" s="55"/>
      <c r="U286" s="55"/>
      <c r="V286" s="55"/>
      <c r="W286" s="55"/>
      <c r="X286" s="55"/>
      <c r="Y286" s="55"/>
      <c r="Z286" s="55"/>
      <c r="AA286" s="55"/>
      <c r="AB286" s="55"/>
    </row>
    <row r="287" spans="1:28" ht="15">
      <c r="A287" s="55"/>
      <c r="B287" s="223"/>
      <c r="C287" s="55"/>
      <c r="D287" s="55"/>
      <c r="E287" s="55"/>
      <c r="F287" s="55"/>
      <c r="G287" s="55"/>
      <c r="H287" s="55"/>
      <c r="I287" s="55"/>
      <c r="J287" s="55"/>
      <c r="K287" s="55"/>
      <c r="L287" s="55"/>
      <c r="M287" s="55"/>
      <c r="N287" s="55"/>
      <c r="O287" s="55"/>
      <c r="P287" s="55"/>
      <c r="Q287" s="55"/>
      <c r="R287" s="55"/>
      <c r="S287" s="55"/>
      <c r="T287" s="55"/>
      <c r="U287" s="55"/>
      <c r="V287" s="55"/>
      <c r="W287" s="55"/>
      <c r="X287" s="55"/>
      <c r="Y287" s="55"/>
      <c r="Z287" s="55"/>
      <c r="AA287" s="55"/>
      <c r="AB287" s="55"/>
    </row>
    <row r="288" spans="1:28" ht="15">
      <c r="A288" s="55"/>
      <c r="B288" s="223"/>
      <c r="C288" s="55"/>
      <c r="D288" s="55"/>
      <c r="E288" s="55"/>
      <c r="F288" s="55"/>
      <c r="G288" s="55"/>
      <c r="H288" s="55"/>
      <c r="I288" s="55"/>
      <c r="J288" s="55"/>
      <c r="K288" s="55"/>
      <c r="L288" s="55"/>
      <c r="M288" s="55"/>
      <c r="N288" s="55"/>
      <c r="O288" s="55"/>
      <c r="P288" s="55"/>
      <c r="Q288" s="55"/>
      <c r="R288" s="55"/>
      <c r="S288" s="55"/>
      <c r="T288" s="55"/>
      <c r="U288" s="55"/>
      <c r="V288" s="55"/>
      <c r="W288" s="55"/>
      <c r="X288" s="55"/>
      <c r="Y288" s="55"/>
      <c r="Z288" s="55"/>
      <c r="AA288" s="55"/>
      <c r="AB288" s="55"/>
    </row>
    <row r="289" spans="1:28" ht="15">
      <c r="A289" s="55"/>
      <c r="B289" s="223"/>
      <c r="C289" s="55"/>
      <c r="D289" s="55"/>
      <c r="E289" s="55"/>
      <c r="F289" s="55"/>
      <c r="G289" s="55"/>
      <c r="H289" s="55"/>
      <c r="I289" s="55"/>
      <c r="J289" s="55"/>
      <c r="K289" s="55"/>
      <c r="L289" s="55"/>
      <c r="M289" s="55"/>
      <c r="N289" s="55"/>
      <c r="O289" s="55"/>
      <c r="P289" s="55"/>
      <c r="Q289" s="55"/>
      <c r="R289" s="55"/>
      <c r="S289" s="55"/>
      <c r="T289" s="55"/>
      <c r="U289" s="55"/>
      <c r="V289" s="55"/>
      <c r="W289" s="55"/>
      <c r="X289" s="55"/>
      <c r="Y289" s="55"/>
      <c r="Z289" s="55"/>
      <c r="AA289" s="55"/>
      <c r="AB289" s="55"/>
    </row>
    <row r="290" spans="1:28" ht="15">
      <c r="A290" s="55"/>
      <c r="B290" s="223"/>
      <c r="C290" s="55"/>
      <c r="D290" s="55"/>
      <c r="E290" s="55"/>
      <c r="F290" s="55"/>
      <c r="G290" s="55"/>
      <c r="H290" s="55"/>
      <c r="I290" s="55"/>
      <c r="J290" s="55"/>
      <c r="K290" s="55"/>
      <c r="L290" s="55"/>
      <c r="M290" s="55"/>
      <c r="N290" s="55"/>
      <c r="O290" s="55"/>
      <c r="P290" s="55"/>
      <c r="Q290" s="55"/>
      <c r="R290" s="55"/>
      <c r="S290" s="55"/>
      <c r="T290" s="55"/>
      <c r="U290" s="55"/>
      <c r="V290" s="55"/>
      <c r="W290" s="55"/>
      <c r="X290" s="55"/>
      <c r="Y290" s="55"/>
      <c r="Z290" s="55"/>
      <c r="AA290" s="55"/>
      <c r="AB290" s="55"/>
    </row>
    <row r="291" spans="1:28" ht="15">
      <c r="A291" s="55"/>
      <c r="B291" s="223"/>
      <c r="C291" s="55"/>
      <c r="D291" s="55"/>
      <c r="E291" s="55"/>
      <c r="F291" s="55"/>
      <c r="G291" s="55"/>
      <c r="H291" s="55"/>
      <c r="I291" s="55"/>
      <c r="J291" s="55"/>
      <c r="K291" s="55"/>
      <c r="L291" s="55"/>
      <c r="M291" s="55"/>
      <c r="N291" s="55"/>
      <c r="O291" s="55"/>
      <c r="P291" s="55"/>
      <c r="Q291" s="55"/>
      <c r="R291" s="55"/>
      <c r="S291" s="55"/>
      <c r="T291" s="55"/>
      <c r="U291" s="55"/>
      <c r="V291" s="55"/>
      <c r="W291" s="55"/>
      <c r="X291" s="55"/>
      <c r="Y291" s="55"/>
      <c r="Z291" s="55"/>
      <c r="AA291" s="55"/>
      <c r="AB291" s="55"/>
    </row>
    <row r="292" spans="1:28" ht="15">
      <c r="A292" s="55"/>
      <c r="B292" s="223"/>
      <c r="C292" s="55"/>
      <c r="D292" s="55"/>
      <c r="E292" s="55"/>
      <c r="F292" s="55"/>
      <c r="G292" s="55"/>
      <c r="H292" s="55"/>
      <c r="I292" s="55"/>
      <c r="J292" s="55"/>
      <c r="K292" s="55"/>
      <c r="L292" s="55"/>
      <c r="M292" s="55"/>
      <c r="N292" s="55"/>
      <c r="O292" s="55"/>
      <c r="P292" s="55"/>
      <c r="Q292" s="55"/>
      <c r="R292" s="55"/>
      <c r="S292" s="55"/>
      <c r="T292" s="55"/>
      <c r="U292" s="55"/>
      <c r="V292" s="55"/>
      <c r="W292" s="55"/>
      <c r="X292" s="55"/>
      <c r="Y292" s="55"/>
      <c r="Z292" s="55"/>
      <c r="AA292" s="55"/>
      <c r="AB292" s="55"/>
    </row>
    <row r="293" spans="1:28" ht="15">
      <c r="A293" s="55"/>
      <c r="B293" s="223"/>
      <c r="C293" s="55"/>
      <c r="D293" s="55"/>
      <c r="E293" s="55"/>
      <c r="F293" s="55"/>
      <c r="G293" s="55"/>
      <c r="H293" s="55"/>
      <c r="I293" s="55"/>
      <c r="J293" s="55"/>
      <c r="K293" s="55"/>
      <c r="L293" s="55"/>
      <c r="M293" s="55"/>
      <c r="N293" s="55"/>
      <c r="O293" s="55"/>
      <c r="P293" s="55"/>
      <c r="Q293" s="55"/>
      <c r="R293" s="55"/>
      <c r="S293" s="55"/>
      <c r="T293" s="55"/>
      <c r="U293" s="55"/>
      <c r="V293" s="55"/>
      <c r="W293" s="55"/>
      <c r="X293" s="55"/>
      <c r="Y293" s="55"/>
      <c r="Z293" s="55"/>
      <c r="AA293" s="55"/>
      <c r="AB293" s="55"/>
    </row>
    <row r="294" spans="1:28" ht="15">
      <c r="A294" s="55"/>
      <c r="B294" s="223"/>
      <c r="C294" s="55"/>
      <c r="D294" s="55"/>
      <c r="E294" s="55"/>
      <c r="F294" s="55"/>
      <c r="G294" s="55"/>
      <c r="H294" s="55"/>
      <c r="I294" s="55"/>
      <c r="J294" s="55"/>
      <c r="K294" s="55"/>
      <c r="L294" s="55"/>
      <c r="M294" s="55"/>
      <c r="N294" s="55"/>
      <c r="O294" s="55"/>
      <c r="P294" s="55"/>
      <c r="Q294" s="55"/>
      <c r="R294" s="55"/>
      <c r="S294" s="55"/>
      <c r="T294" s="55"/>
      <c r="U294" s="55"/>
      <c r="V294" s="55"/>
      <c r="W294" s="55"/>
      <c r="X294" s="55"/>
      <c r="Y294" s="55"/>
      <c r="Z294" s="55"/>
      <c r="AA294" s="55"/>
      <c r="AB294" s="55"/>
    </row>
    <row r="295" spans="1:28" ht="15">
      <c r="A295" s="55"/>
      <c r="B295" s="223"/>
      <c r="C295" s="55"/>
      <c r="D295" s="55"/>
      <c r="E295" s="55"/>
      <c r="F295" s="55"/>
      <c r="G295" s="55"/>
      <c r="H295" s="55"/>
      <c r="I295" s="55"/>
      <c r="J295" s="55"/>
      <c r="K295" s="55"/>
      <c r="L295" s="55"/>
      <c r="M295" s="55"/>
      <c r="N295" s="55"/>
      <c r="O295" s="55"/>
      <c r="P295" s="55"/>
      <c r="Q295" s="55"/>
      <c r="R295" s="55"/>
      <c r="S295" s="55"/>
      <c r="T295" s="55"/>
      <c r="U295" s="55"/>
      <c r="V295" s="55"/>
      <c r="W295" s="55"/>
      <c r="X295" s="55"/>
      <c r="Y295" s="55"/>
      <c r="Z295" s="55"/>
      <c r="AA295" s="55"/>
      <c r="AB295" s="55"/>
    </row>
    <row r="296" spans="1:28" ht="15">
      <c r="A296" s="55"/>
      <c r="B296" s="223"/>
      <c r="C296" s="55"/>
      <c r="D296" s="55"/>
      <c r="E296" s="55"/>
      <c r="F296" s="55"/>
      <c r="G296" s="55"/>
      <c r="H296" s="55"/>
      <c r="I296" s="55"/>
      <c r="J296" s="55"/>
      <c r="K296" s="55"/>
      <c r="L296" s="55"/>
      <c r="M296" s="55"/>
      <c r="N296" s="55"/>
      <c r="O296" s="55"/>
      <c r="P296" s="55"/>
      <c r="Q296" s="55"/>
      <c r="R296" s="55"/>
      <c r="S296" s="55"/>
      <c r="T296" s="55"/>
      <c r="U296" s="55"/>
      <c r="V296" s="55"/>
      <c r="W296" s="55"/>
      <c r="X296" s="55"/>
      <c r="Y296" s="55"/>
      <c r="Z296" s="55"/>
      <c r="AA296" s="55"/>
      <c r="AB296" s="55"/>
    </row>
    <row r="297" spans="1:28" ht="15">
      <c r="A297" s="55"/>
      <c r="B297" s="223"/>
      <c r="C297" s="55"/>
      <c r="D297" s="55"/>
      <c r="E297" s="55"/>
      <c r="F297" s="55"/>
      <c r="G297" s="55"/>
      <c r="H297" s="55"/>
      <c r="I297" s="55"/>
      <c r="J297" s="55"/>
      <c r="K297" s="55"/>
      <c r="L297" s="55"/>
      <c r="M297" s="55"/>
      <c r="N297" s="55"/>
      <c r="O297" s="55"/>
      <c r="P297" s="55"/>
      <c r="Q297" s="55"/>
      <c r="R297" s="55"/>
      <c r="S297" s="55"/>
      <c r="T297" s="55"/>
      <c r="U297" s="55"/>
      <c r="V297" s="55"/>
      <c r="W297" s="55"/>
      <c r="X297" s="55"/>
      <c r="Y297" s="55"/>
      <c r="Z297" s="55"/>
      <c r="AA297" s="55"/>
      <c r="AB297" s="55"/>
    </row>
    <row r="298" spans="1:28" ht="15">
      <c r="A298" s="55"/>
      <c r="B298" s="223"/>
      <c r="C298" s="55"/>
      <c r="D298" s="55"/>
      <c r="E298" s="55"/>
      <c r="F298" s="55"/>
      <c r="G298" s="55"/>
      <c r="H298" s="55"/>
      <c r="I298" s="55"/>
      <c r="J298" s="55"/>
      <c r="K298" s="55"/>
      <c r="L298" s="55"/>
      <c r="M298" s="55"/>
      <c r="N298" s="55"/>
      <c r="O298" s="55"/>
      <c r="P298" s="55"/>
      <c r="Q298" s="55"/>
      <c r="R298" s="55"/>
      <c r="S298" s="55"/>
      <c r="T298" s="55"/>
      <c r="U298" s="55"/>
      <c r="V298" s="55"/>
      <c r="W298" s="55"/>
      <c r="X298" s="55"/>
      <c r="Y298" s="55"/>
      <c r="Z298" s="55"/>
      <c r="AA298" s="55"/>
      <c r="AB298" s="55"/>
    </row>
    <row r="299" spans="1:28" ht="15">
      <c r="A299" s="55"/>
      <c r="B299" s="223"/>
      <c r="C299" s="55"/>
      <c r="D299" s="55"/>
      <c r="E299" s="55"/>
      <c r="F299" s="55"/>
      <c r="G299" s="55"/>
      <c r="H299" s="55"/>
      <c r="I299" s="55"/>
      <c r="J299" s="55"/>
      <c r="K299" s="55"/>
      <c r="L299" s="55"/>
      <c r="M299" s="55"/>
      <c r="N299" s="55"/>
      <c r="O299" s="55"/>
      <c r="P299" s="55"/>
      <c r="Q299" s="55"/>
      <c r="R299" s="55"/>
      <c r="S299" s="55"/>
      <c r="T299" s="55"/>
      <c r="U299" s="55"/>
      <c r="V299" s="55"/>
      <c r="W299" s="55"/>
      <c r="X299" s="55"/>
      <c r="Y299" s="55"/>
      <c r="Z299" s="55"/>
      <c r="AA299" s="55"/>
      <c r="AB299" s="55"/>
    </row>
    <row r="300" spans="1:28" ht="15">
      <c r="A300" s="55"/>
      <c r="B300" s="223"/>
      <c r="C300" s="55"/>
      <c r="D300" s="55"/>
      <c r="E300" s="55"/>
      <c r="F300" s="55"/>
      <c r="G300" s="55"/>
      <c r="H300" s="55"/>
      <c r="I300" s="55"/>
      <c r="J300" s="55"/>
      <c r="K300" s="55"/>
      <c r="L300" s="55"/>
      <c r="M300" s="55"/>
      <c r="N300" s="55"/>
      <c r="O300" s="55"/>
      <c r="P300" s="55"/>
      <c r="Q300" s="55"/>
      <c r="R300" s="55"/>
      <c r="S300" s="55"/>
      <c r="T300" s="55"/>
      <c r="U300" s="55"/>
      <c r="V300" s="55"/>
      <c r="W300" s="55"/>
      <c r="X300" s="55"/>
      <c r="Y300" s="55"/>
      <c r="Z300" s="55"/>
      <c r="AA300" s="55"/>
      <c r="AB300" s="55"/>
    </row>
    <row r="301" spans="1:28" ht="15">
      <c r="A301" s="55"/>
      <c r="B301" s="223"/>
      <c r="C301" s="55"/>
      <c r="D301" s="55"/>
      <c r="E301" s="55"/>
      <c r="F301" s="55"/>
      <c r="G301" s="55"/>
      <c r="H301" s="55"/>
      <c r="I301" s="55"/>
      <c r="J301" s="55"/>
      <c r="K301" s="55"/>
      <c r="L301" s="55"/>
      <c r="M301" s="55"/>
      <c r="N301" s="55"/>
      <c r="O301" s="55"/>
      <c r="P301" s="55"/>
      <c r="Q301" s="55"/>
      <c r="R301" s="55"/>
      <c r="S301" s="55"/>
      <c r="T301" s="55"/>
      <c r="U301" s="55"/>
      <c r="V301" s="55"/>
      <c r="W301" s="55"/>
      <c r="X301" s="55"/>
      <c r="Y301" s="55"/>
      <c r="Z301" s="55"/>
      <c r="AA301" s="55"/>
      <c r="AB301" s="55"/>
    </row>
    <row r="302" spans="1:28" ht="15">
      <c r="A302" s="55"/>
      <c r="B302" s="223"/>
      <c r="C302" s="55"/>
      <c r="D302" s="55"/>
      <c r="E302" s="55"/>
      <c r="F302" s="55"/>
      <c r="G302" s="55"/>
      <c r="H302" s="55"/>
      <c r="I302" s="55"/>
      <c r="J302" s="55"/>
      <c r="K302" s="55"/>
      <c r="L302" s="55"/>
      <c r="M302" s="55"/>
      <c r="N302" s="55"/>
      <c r="O302" s="55"/>
      <c r="P302" s="55"/>
      <c r="Q302" s="55"/>
      <c r="R302" s="55"/>
      <c r="S302" s="55"/>
      <c r="T302" s="55"/>
      <c r="U302" s="55"/>
      <c r="V302" s="55"/>
      <c r="W302" s="55"/>
      <c r="X302" s="55"/>
      <c r="Y302" s="55"/>
      <c r="Z302" s="55"/>
      <c r="AA302" s="55"/>
      <c r="AB302" s="55"/>
    </row>
    <row r="303" spans="1:28" ht="15">
      <c r="A303" s="55"/>
      <c r="B303" s="223"/>
      <c r="C303" s="55"/>
      <c r="D303" s="55"/>
      <c r="E303" s="55"/>
      <c r="F303" s="55"/>
      <c r="G303" s="55"/>
      <c r="H303" s="55"/>
      <c r="I303" s="55"/>
      <c r="J303" s="55"/>
      <c r="K303" s="55"/>
      <c r="L303" s="55"/>
      <c r="M303" s="55"/>
      <c r="N303" s="55"/>
      <c r="O303" s="55"/>
      <c r="P303" s="55"/>
      <c r="Q303" s="55"/>
      <c r="R303" s="55"/>
      <c r="S303" s="55"/>
      <c r="T303" s="55"/>
      <c r="U303" s="55"/>
      <c r="V303" s="55"/>
      <c r="W303" s="55"/>
      <c r="X303" s="55"/>
      <c r="Y303" s="55"/>
      <c r="Z303" s="55"/>
      <c r="AA303" s="55"/>
      <c r="AB303" s="55"/>
    </row>
    <row r="304" spans="1:28" ht="15">
      <c r="A304" s="55"/>
      <c r="B304" s="223"/>
      <c r="C304" s="55"/>
      <c r="D304" s="55"/>
      <c r="E304" s="55"/>
      <c r="F304" s="55"/>
      <c r="G304" s="55"/>
      <c r="H304" s="55"/>
      <c r="I304" s="55"/>
      <c r="J304" s="55"/>
      <c r="K304" s="55"/>
      <c r="L304" s="55"/>
      <c r="M304" s="55"/>
      <c r="N304" s="55"/>
      <c r="O304" s="55"/>
      <c r="P304" s="55"/>
      <c r="Q304" s="55"/>
      <c r="R304" s="55"/>
      <c r="S304" s="55"/>
      <c r="T304" s="55"/>
      <c r="U304" s="55"/>
      <c r="V304" s="55"/>
      <c r="W304" s="55"/>
      <c r="X304" s="55"/>
      <c r="Y304" s="55"/>
      <c r="Z304" s="55"/>
      <c r="AA304" s="55"/>
      <c r="AB304" s="55"/>
    </row>
    <row r="305" spans="1:28" ht="15">
      <c r="A305" s="55"/>
      <c r="B305" s="223"/>
      <c r="C305" s="55"/>
      <c r="D305" s="55"/>
      <c r="E305" s="55"/>
      <c r="F305" s="55"/>
      <c r="G305" s="55"/>
      <c r="H305" s="55"/>
      <c r="I305" s="55"/>
      <c r="J305" s="55"/>
      <c r="K305" s="55"/>
      <c r="L305" s="55"/>
      <c r="M305" s="55"/>
      <c r="N305" s="55"/>
      <c r="O305" s="55"/>
      <c r="P305" s="55"/>
      <c r="Q305" s="55"/>
      <c r="R305" s="55"/>
      <c r="S305" s="55"/>
      <c r="T305" s="55"/>
      <c r="U305" s="55"/>
      <c r="V305" s="55"/>
      <c r="W305" s="55"/>
      <c r="X305" s="55"/>
      <c r="Y305" s="55"/>
      <c r="Z305" s="55"/>
      <c r="AA305" s="55"/>
      <c r="AB305" s="55"/>
    </row>
    <row r="306" spans="1:28" ht="15">
      <c r="A306" s="55"/>
      <c r="B306" s="223"/>
      <c r="C306" s="55"/>
      <c r="D306" s="55"/>
      <c r="E306" s="55"/>
      <c r="F306" s="55"/>
      <c r="G306" s="55"/>
      <c r="H306" s="55"/>
      <c r="I306" s="55"/>
      <c r="J306" s="55"/>
      <c r="K306" s="55"/>
      <c r="L306" s="55"/>
      <c r="M306" s="55"/>
      <c r="N306" s="55"/>
      <c r="O306" s="55"/>
      <c r="P306" s="55"/>
      <c r="Q306" s="55"/>
      <c r="R306" s="55"/>
      <c r="S306" s="55"/>
      <c r="T306" s="55"/>
      <c r="U306" s="55"/>
      <c r="V306" s="55"/>
      <c r="W306" s="55"/>
      <c r="X306" s="55"/>
      <c r="Y306" s="55"/>
      <c r="Z306" s="55"/>
      <c r="AA306" s="55"/>
      <c r="AB306" s="55"/>
    </row>
    <row r="307" spans="1:28" ht="15">
      <c r="A307" s="55"/>
      <c r="B307" s="223"/>
      <c r="C307" s="55"/>
      <c r="D307" s="55"/>
      <c r="E307" s="55"/>
      <c r="F307" s="55"/>
      <c r="G307" s="55"/>
      <c r="H307" s="55"/>
      <c r="I307" s="55"/>
      <c r="J307" s="55"/>
      <c r="K307" s="55"/>
      <c r="L307" s="55"/>
      <c r="M307" s="55"/>
      <c r="N307" s="55"/>
      <c r="O307" s="55"/>
      <c r="P307" s="55"/>
      <c r="Q307" s="55"/>
      <c r="R307" s="55"/>
      <c r="S307" s="55"/>
      <c r="T307" s="55"/>
      <c r="U307" s="55"/>
      <c r="V307" s="55"/>
      <c r="W307" s="55"/>
      <c r="X307" s="55"/>
      <c r="Y307" s="55"/>
      <c r="Z307" s="55"/>
      <c r="AA307" s="55"/>
      <c r="AB307" s="55"/>
    </row>
    <row r="308" spans="1:28" ht="15">
      <c r="A308" s="55"/>
      <c r="B308" s="223"/>
      <c r="C308" s="55"/>
      <c r="D308" s="55"/>
      <c r="E308" s="55"/>
      <c r="F308" s="55"/>
      <c r="G308" s="55"/>
      <c r="H308" s="55"/>
      <c r="I308" s="55"/>
      <c r="J308" s="55"/>
      <c r="K308" s="55"/>
      <c r="L308" s="55"/>
      <c r="M308" s="55"/>
      <c r="N308" s="55"/>
      <c r="O308" s="55"/>
      <c r="P308" s="55"/>
      <c r="Q308" s="55"/>
      <c r="R308" s="55"/>
      <c r="S308" s="55"/>
      <c r="T308" s="55"/>
      <c r="U308" s="55"/>
      <c r="V308" s="55"/>
      <c r="W308" s="55"/>
      <c r="X308" s="55"/>
      <c r="Y308" s="55"/>
      <c r="Z308" s="55"/>
      <c r="AA308" s="55"/>
      <c r="AB308" s="55"/>
    </row>
    <row r="309" spans="1:28" ht="15">
      <c r="A309" s="55"/>
      <c r="B309" s="223"/>
      <c r="C309" s="55"/>
      <c r="D309" s="55"/>
      <c r="E309" s="55"/>
      <c r="F309" s="55"/>
      <c r="G309" s="55"/>
      <c r="H309" s="55"/>
      <c r="I309" s="55"/>
      <c r="J309" s="55"/>
      <c r="K309" s="55"/>
      <c r="L309" s="55"/>
      <c r="M309" s="55"/>
      <c r="N309" s="55"/>
      <c r="O309" s="55"/>
      <c r="P309" s="55"/>
      <c r="Q309" s="55"/>
      <c r="R309" s="55"/>
      <c r="S309" s="55"/>
      <c r="T309" s="55"/>
      <c r="U309" s="55"/>
      <c r="V309" s="55"/>
      <c r="W309" s="55"/>
      <c r="X309" s="55"/>
      <c r="Y309" s="55"/>
      <c r="Z309" s="55"/>
      <c r="AA309" s="55"/>
      <c r="AB309" s="55"/>
    </row>
    <row r="310" spans="1:28" ht="15">
      <c r="A310" s="55"/>
      <c r="B310" s="223"/>
      <c r="C310" s="55"/>
      <c r="D310" s="55"/>
      <c r="E310" s="55"/>
      <c r="F310" s="55"/>
      <c r="G310" s="55"/>
      <c r="H310" s="55"/>
      <c r="I310" s="55"/>
      <c r="J310" s="55"/>
      <c r="K310" s="55"/>
      <c r="L310" s="55"/>
      <c r="M310" s="55"/>
      <c r="N310" s="55"/>
      <c r="O310" s="55"/>
      <c r="P310" s="55"/>
      <c r="Q310" s="55"/>
      <c r="R310" s="55"/>
      <c r="S310" s="55"/>
      <c r="T310" s="55"/>
      <c r="U310" s="55"/>
      <c r="V310" s="55"/>
      <c r="W310" s="55"/>
      <c r="X310" s="55"/>
      <c r="Y310" s="55"/>
      <c r="Z310" s="55"/>
      <c r="AA310" s="55"/>
      <c r="AB310" s="55"/>
    </row>
    <row r="311" spans="1:28" ht="15">
      <c r="A311" s="55"/>
      <c r="B311" s="223"/>
      <c r="C311" s="55"/>
      <c r="D311" s="55"/>
      <c r="E311" s="55"/>
      <c r="F311" s="55"/>
      <c r="G311" s="55"/>
      <c r="H311" s="55"/>
      <c r="I311" s="55"/>
      <c r="J311" s="55"/>
      <c r="K311" s="55"/>
      <c r="L311" s="55"/>
      <c r="M311" s="55"/>
      <c r="N311" s="55"/>
      <c r="O311" s="55"/>
      <c r="P311" s="55"/>
      <c r="Q311" s="55"/>
      <c r="R311" s="55"/>
      <c r="S311" s="55"/>
      <c r="T311" s="55"/>
      <c r="U311" s="55"/>
      <c r="V311" s="55"/>
      <c r="W311" s="55"/>
      <c r="X311" s="55"/>
      <c r="Y311" s="55"/>
      <c r="Z311" s="55"/>
      <c r="AA311" s="55"/>
      <c r="AB311" s="55"/>
    </row>
    <row r="312" spans="1:28" ht="15">
      <c r="A312" s="55"/>
      <c r="B312" s="223"/>
      <c r="C312" s="55"/>
      <c r="D312" s="55"/>
      <c r="E312" s="55"/>
      <c r="F312" s="55"/>
      <c r="G312" s="55"/>
      <c r="H312" s="55"/>
      <c r="I312" s="55"/>
      <c r="J312" s="55"/>
      <c r="K312" s="55"/>
      <c r="L312" s="55"/>
      <c r="M312" s="55"/>
      <c r="N312" s="55"/>
      <c r="O312" s="55"/>
      <c r="P312" s="55"/>
      <c r="Q312" s="55"/>
      <c r="R312" s="55"/>
      <c r="S312" s="55"/>
      <c r="T312" s="55"/>
      <c r="U312" s="55"/>
      <c r="V312" s="55"/>
      <c r="W312" s="55"/>
      <c r="X312" s="55"/>
      <c r="Y312" s="55"/>
      <c r="Z312" s="55"/>
      <c r="AA312" s="55"/>
      <c r="AB312" s="55"/>
    </row>
    <row r="313" spans="1:28" ht="15">
      <c r="A313" s="55"/>
      <c r="B313" s="223"/>
      <c r="C313" s="55"/>
      <c r="D313" s="55"/>
      <c r="E313" s="55"/>
      <c r="F313" s="55"/>
      <c r="G313" s="55"/>
      <c r="H313" s="55"/>
      <c r="I313" s="55"/>
      <c r="J313" s="55"/>
      <c r="K313" s="55"/>
      <c r="L313" s="55"/>
      <c r="M313" s="55"/>
      <c r="N313" s="55"/>
      <c r="O313" s="55"/>
      <c r="P313" s="55"/>
      <c r="Q313" s="55"/>
      <c r="R313" s="55"/>
      <c r="S313" s="55"/>
      <c r="T313" s="55"/>
      <c r="U313" s="55"/>
      <c r="V313" s="55"/>
      <c r="W313" s="55"/>
      <c r="X313" s="55"/>
      <c r="Y313" s="55"/>
      <c r="Z313" s="55"/>
      <c r="AA313" s="55"/>
      <c r="AB313" s="55"/>
    </row>
    <row r="314" spans="1:28" ht="15">
      <c r="A314" s="55"/>
      <c r="B314" s="223"/>
      <c r="C314" s="55"/>
      <c r="D314" s="55"/>
      <c r="E314" s="55"/>
      <c r="F314" s="55"/>
      <c r="G314" s="55"/>
      <c r="H314" s="55"/>
      <c r="I314" s="55"/>
      <c r="J314" s="55"/>
      <c r="K314" s="55"/>
      <c r="L314" s="55"/>
      <c r="M314" s="55"/>
      <c r="N314" s="55"/>
      <c r="O314" s="55"/>
      <c r="P314" s="55"/>
      <c r="Q314" s="55"/>
      <c r="R314" s="55"/>
      <c r="S314" s="55"/>
      <c r="T314" s="55"/>
      <c r="U314" s="55"/>
      <c r="V314" s="55"/>
      <c r="W314" s="55"/>
      <c r="X314" s="55"/>
      <c r="Y314" s="55"/>
      <c r="Z314" s="55"/>
      <c r="AA314" s="55"/>
      <c r="AB314" s="55"/>
    </row>
    <row r="315" spans="1:28" ht="15">
      <c r="A315" s="55"/>
      <c r="B315" s="223"/>
      <c r="C315" s="55"/>
      <c r="D315" s="55"/>
      <c r="E315" s="55"/>
      <c r="F315" s="55"/>
      <c r="G315" s="55"/>
      <c r="H315" s="55"/>
      <c r="I315" s="55"/>
      <c r="J315" s="55"/>
      <c r="K315" s="55"/>
      <c r="L315" s="55"/>
      <c r="M315" s="55"/>
      <c r="N315" s="55"/>
      <c r="O315" s="55"/>
      <c r="P315" s="55"/>
      <c r="Q315" s="55"/>
      <c r="R315" s="55"/>
      <c r="S315" s="55"/>
      <c r="T315" s="55"/>
      <c r="U315" s="55"/>
      <c r="V315" s="55"/>
      <c r="W315" s="55"/>
      <c r="X315" s="55"/>
      <c r="Y315" s="55"/>
      <c r="Z315" s="55"/>
      <c r="AA315" s="55"/>
      <c r="AB315" s="55"/>
    </row>
    <row r="316" spans="1:28" ht="15">
      <c r="A316" s="55"/>
      <c r="B316" s="223"/>
      <c r="C316" s="55"/>
      <c r="D316" s="55"/>
      <c r="E316" s="55"/>
      <c r="F316" s="55"/>
      <c r="G316" s="55"/>
      <c r="H316" s="55"/>
      <c r="I316" s="55"/>
      <c r="J316" s="55"/>
      <c r="K316" s="55"/>
      <c r="L316" s="55"/>
      <c r="M316" s="55"/>
      <c r="N316" s="55"/>
      <c r="O316" s="55"/>
      <c r="P316" s="55"/>
      <c r="Q316" s="55"/>
      <c r="R316" s="55"/>
      <c r="S316" s="55"/>
      <c r="T316" s="55"/>
      <c r="U316" s="55"/>
      <c r="V316" s="55"/>
      <c r="W316" s="55"/>
      <c r="X316" s="55"/>
      <c r="Y316" s="55"/>
      <c r="Z316" s="55"/>
      <c r="AA316" s="55"/>
      <c r="AB316" s="55"/>
    </row>
    <row r="317" spans="1:28" ht="15">
      <c r="A317" s="55"/>
      <c r="B317" s="223"/>
      <c r="C317" s="55"/>
      <c r="D317" s="55"/>
      <c r="E317" s="55"/>
      <c r="F317" s="55"/>
      <c r="G317" s="55"/>
      <c r="H317" s="55"/>
      <c r="I317" s="55"/>
      <c r="J317" s="55"/>
      <c r="K317" s="55"/>
      <c r="L317" s="55"/>
      <c r="M317" s="55"/>
      <c r="N317" s="55"/>
      <c r="O317" s="55"/>
      <c r="P317" s="55"/>
      <c r="Q317" s="55"/>
      <c r="R317" s="55"/>
      <c r="S317" s="55"/>
      <c r="T317" s="55"/>
      <c r="U317" s="55"/>
      <c r="V317" s="55"/>
      <c r="W317" s="55"/>
      <c r="X317" s="55"/>
      <c r="Y317" s="55"/>
      <c r="Z317" s="55"/>
      <c r="AA317" s="55"/>
      <c r="AB317" s="55"/>
    </row>
    <row r="318" spans="1:28" ht="15">
      <c r="A318" s="55"/>
      <c r="B318" s="223"/>
      <c r="C318" s="55"/>
      <c r="D318" s="55"/>
      <c r="E318" s="55"/>
      <c r="F318" s="55"/>
      <c r="G318" s="55"/>
      <c r="H318" s="55"/>
      <c r="I318" s="55"/>
      <c r="J318" s="55"/>
      <c r="K318" s="55"/>
      <c r="L318" s="55"/>
      <c r="M318" s="55"/>
      <c r="N318" s="55"/>
      <c r="O318" s="55"/>
      <c r="P318" s="55"/>
      <c r="Q318" s="55"/>
      <c r="R318" s="55"/>
      <c r="S318" s="55"/>
      <c r="T318" s="55"/>
      <c r="U318" s="55"/>
      <c r="V318" s="55"/>
      <c r="W318" s="55"/>
      <c r="X318" s="55"/>
      <c r="Y318" s="55"/>
      <c r="Z318" s="55"/>
      <c r="AA318" s="55"/>
      <c r="AB318" s="55"/>
    </row>
    <row r="319" spans="1:28" ht="15">
      <c r="A319" s="55"/>
      <c r="B319" s="223"/>
      <c r="C319" s="55"/>
      <c r="D319" s="55"/>
      <c r="E319" s="55"/>
      <c r="F319" s="55"/>
      <c r="G319" s="55"/>
      <c r="H319" s="55"/>
      <c r="I319" s="55"/>
      <c r="J319" s="55"/>
      <c r="K319" s="55"/>
      <c r="L319" s="55"/>
      <c r="M319" s="55"/>
      <c r="N319" s="55"/>
      <c r="O319" s="55"/>
      <c r="P319" s="55"/>
      <c r="Q319" s="55"/>
      <c r="R319" s="55"/>
      <c r="S319" s="55"/>
      <c r="T319" s="55"/>
      <c r="U319" s="55"/>
      <c r="V319" s="55"/>
      <c r="W319" s="55"/>
      <c r="X319" s="55"/>
      <c r="Y319" s="55"/>
      <c r="Z319" s="55"/>
      <c r="AA319" s="55"/>
      <c r="AB319" s="55"/>
    </row>
    <row r="320" spans="1:28" ht="15">
      <c r="A320" s="55"/>
      <c r="B320" s="223"/>
      <c r="C320" s="55"/>
      <c r="D320" s="55"/>
      <c r="E320" s="55"/>
      <c r="F320" s="55"/>
      <c r="G320" s="55"/>
      <c r="H320" s="55"/>
      <c r="I320" s="55"/>
      <c r="J320" s="55"/>
      <c r="K320" s="55"/>
      <c r="L320" s="55"/>
      <c r="M320" s="55"/>
      <c r="N320" s="55"/>
      <c r="O320" s="55"/>
      <c r="P320" s="55"/>
      <c r="Q320" s="55"/>
      <c r="R320" s="55"/>
      <c r="S320" s="55"/>
      <c r="T320" s="55"/>
      <c r="U320" s="55"/>
      <c r="V320" s="55"/>
      <c r="W320" s="55"/>
      <c r="X320" s="55"/>
      <c r="Y320" s="55"/>
      <c r="Z320" s="55"/>
      <c r="AA320" s="55"/>
      <c r="AB320" s="55"/>
    </row>
    <row r="321" spans="1:28" ht="15">
      <c r="A321" s="55"/>
      <c r="B321" s="223"/>
      <c r="C321" s="55"/>
      <c r="D321" s="55"/>
      <c r="E321" s="55"/>
      <c r="F321" s="55"/>
      <c r="G321" s="55"/>
      <c r="H321" s="55"/>
      <c r="I321" s="55"/>
      <c r="J321" s="55"/>
      <c r="K321" s="55"/>
      <c r="L321" s="55"/>
      <c r="M321" s="55"/>
      <c r="N321" s="55"/>
      <c r="O321" s="55"/>
      <c r="P321" s="55"/>
      <c r="Q321" s="55"/>
      <c r="R321" s="55"/>
      <c r="S321" s="55"/>
      <c r="T321" s="55"/>
      <c r="U321" s="55"/>
      <c r="V321" s="55"/>
      <c r="W321" s="55"/>
      <c r="X321" s="55"/>
      <c r="Y321" s="55"/>
      <c r="Z321" s="55"/>
      <c r="AA321" s="55"/>
      <c r="AB321" s="55"/>
    </row>
    <row r="322" spans="1:28" ht="15">
      <c r="A322" s="55"/>
      <c r="B322" s="223"/>
      <c r="C322" s="55"/>
      <c r="D322" s="55"/>
      <c r="E322" s="55"/>
      <c r="F322" s="55"/>
      <c r="G322" s="55"/>
      <c r="H322" s="55"/>
      <c r="I322" s="55"/>
      <c r="J322" s="55"/>
      <c r="K322" s="55"/>
      <c r="L322" s="55"/>
      <c r="M322" s="55"/>
      <c r="N322" s="55"/>
      <c r="O322" s="55"/>
      <c r="P322" s="55"/>
      <c r="Q322" s="55"/>
      <c r="R322" s="55"/>
      <c r="S322" s="55"/>
      <c r="T322" s="55"/>
      <c r="U322" s="55"/>
      <c r="V322" s="55"/>
      <c r="W322" s="55"/>
      <c r="X322" s="55"/>
      <c r="Y322" s="55"/>
      <c r="Z322" s="55"/>
      <c r="AA322" s="55"/>
      <c r="AB322" s="55"/>
    </row>
    <row r="323" spans="1:28" ht="15">
      <c r="A323" s="55"/>
      <c r="B323" s="223"/>
      <c r="C323" s="55"/>
      <c r="D323" s="55"/>
      <c r="E323" s="55"/>
      <c r="F323" s="55"/>
      <c r="G323" s="55"/>
      <c r="H323" s="55"/>
      <c r="I323" s="55"/>
      <c r="J323" s="55"/>
      <c r="K323" s="55"/>
      <c r="L323" s="55"/>
      <c r="M323" s="55"/>
      <c r="N323" s="55"/>
      <c r="O323" s="55"/>
      <c r="P323" s="55"/>
      <c r="Q323" s="55"/>
      <c r="R323" s="55"/>
      <c r="S323" s="55"/>
      <c r="T323" s="55"/>
      <c r="U323" s="55"/>
      <c r="V323" s="55"/>
      <c r="W323" s="55"/>
      <c r="X323" s="55"/>
      <c r="Y323" s="55"/>
      <c r="Z323" s="55"/>
      <c r="AA323" s="55"/>
      <c r="AB323" s="55"/>
    </row>
    <row r="324" spans="1:28" ht="15">
      <c r="A324" s="55"/>
      <c r="B324" s="223"/>
      <c r="C324" s="55"/>
      <c r="D324" s="55"/>
      <c r="E324" s="55"/>
      <c r="F324" s="55"/>
      <c r="G324" s="55"/>
      <c r="H324" s="55"/>
      <c r="I324" s="55"/>
      <c r="J324" s="55"/>
      <c r="K324" s="55"/>
      <c r="L324" s="55"/>
      <c r="M324" s="55"/>
      <c r="N324" s="55"/>
      <c r="O324" s="55"/>
      <c r="P324" s="55"/>
      <c r="Q324" s="55"/>
      <c r="R324" s="55"/>
      <c r="S324" s="55"/>
      <c r="T324" s="55"/>
      <c r="U324" s="55"/>
      <c r="V324" s="55"/>
      <c r="W324" s="55"/>
      <c r="X324" s="55"/>
      <c r="Y324" s="55"/>
      <c r="Z324" s="55"/>
      <c r="AA324" s="55"/>
      <c r="AB324" s="55"/>
    </row>
    <row r="325" spans="1:28" ht="15">
      <c r="A325" s="55"/>
      <c r="B325" s="223"/>
      <c r="C325" s="55"/>
      <c r="D325" s="55"/>
      <c r="E325" s="55"/>
      <c r="F325" s="55"/>
      <c r="G325" s="55"/>
      <c r="H325" s="55"/>
      <c r="I325" s="55"/>
      <c r="J325" s="55"/>
      <c r="K325" s="55"/>
      <c r="L325" s="55"/>
      <c r="M325" s="55"/>
      <c r="N325" s="55"/>
      <c r="O325" s="55"/>
      <c r="P325" s="55"/>
      <c r="Q325" s="55"/>
      <c r="R325" s="55"/>
      <c r="S325" s="55"/>
      <c r="T325" s="55"/>
      <c r="U325" s="55"/>
      <c r="V325" s="55"/>
      <c r="W325" s="55"/>
      <c r="X325" s="55"/>
      <c r="Y325" s="55"/>
      <c r="Z325" s="55"/>
      <c r="AA325" s="55"/>
      <c r="AB325" s="55"/>
    </row>
    <row r="326" spans="1:28" ht="15">
      <c r="A326" s="55"/>
      <c r="B326" s="223"/>
      <c r="C326" s="55"/>
      <c r="D326" s="55"/>
      <c r="E326" s="55"/>
      <c r="F326" s="55"/>
      <c r="G326" s="55"/>
      <c r="H326" s="55"/>
      <c r="I326" s="55"/>
      <c r="J326" s="55"/>
      <c r="K326" s="55"/>
      <c r="L326" s="55"/>
      <c r="M326" s="55"/>
      <c r="N326" s="55"/>
      <c r="O326" s="55"/>
      <c r="P326" s="55"/>
      <c r="Q326" s="55"/>
      <c r="R326" s="55"/>
      <c r="S326" s="55"/>
      <c r="T326" s="55"/>
      <c r="U326" s="55"/>
      <c r="V326" s="55"/>
      <c r="W326" s="55"/>
      <c r="X326" s="55"/>
      <c r="Y326" s="55"/>
      <c r="Z326" s="55"/>
      <c r="AA326" s="55"/>
      <c r="AB326" s="55"/>
    </row>
    <row r="327" spans="1:28" ht="15">
      <c r="A327" s="55"/>
      <c r="B327" s="223"/>
      <c r="C327" s="55"/>
      <c r="D327" s="55"/>
      <c r="E327" s="55"/>
      <c r="F327" s="55"/>
      <c r="G327" s="55"/>
      <c r="H327" s="55"/>
      <c r="I327" s="55"/>
      <c r="J327" s="55"/>
      <c r="K327" s="55"/>
      <c r="L327" s="55"/>
      <c r="M327" s="55"/>
      <c r="N327" s="55"/>
      <c r="O327" s="55"/>
      <c r="P327" s="55"/>
      <c r="Q327" s="55"/>
      <c r="R327" s="55"/>
      <c r="S327" s="55"/>
      <c r="T327" s="55"/>
      <c r="U327" s="55"/>
      <c r="V327" s="55"/>
      <c r="W327" s="55"/>
      <c r="X327" s="55"/>
      <c r="Y327" s="55"/>
      <c r="Z327" s="55"/>
      <c r="AA327" s="55"/>
      <c r="AB327" s="55"/>
    </row>
    <row r="328" spans="1:28" ht="15">
      <c r="A328" s="55"/>
      <c r="B328" s="223"/>
      <c r="C328" s="55"/>
      <c r="D328" s="55"/>
      <c r="E328" s="55"/>
      <c r="F328" s="55"/>
      <c r="G328" s="55"/>
      <c r="H328" s="55"/>
      <c r="I328" s="55"/>
      <c r="J328" s="55"/>
      <c r="K328" s="55"/>
      <c r="L328" s="55"/>
      <c r="M328" s="55"/>
      <c r="N328" s="55"/>
      <c r="O328" s="55"/>
      <c r="P328" s="55"/>
      <c r="Q328" s="55"/>
      <c r="R328" s="55"/>
      <c r="S328" s="55"/>
      <c r="T328" s="55"/>
      <c r="U328" s="55"/>
      <c r="V328" s="55"/>
      <c r="W328" s="55"/>
      <c r="X328" s="55"/>
      <c r="Y328" s="55"/>
      <c r="Z328" s="55"/>
      <c r="AA328" s="55"/>
      <c r="AB328" s="55"/>
    </row>
    <row r="329" spans="1:28" ht="15">
      <c r="A329" s="55"/>
      <c r="B329" s="223"/>
      <c r="C329" s="55"/>
      <c r="D329" s="55"/>
      <c r="E329" s="55"/>
      <c r="F329" s="55"/>
      <c r="G329" s="55"/>
      <c r="H329" s="55"/>
      <c r="I329" s="55"/>
      <c r="J329" s="55"/>
      <c r="K329" s="55"/>
      <c r="L329" s="55"/>
      <c r="M329" s="55"/>
      <c r="N329" s="55"/>
      <c r="O329" s="55"/>
      <c r="P329" s="55"/>
      <c r="Q329" s="55"/>
      <c r="R329" s="55"/>
      <c r="S329" s="55"/>
      <c r="T329" s="55"/>
      <c r="U329" s="55"/>
      <c r="V329" s="55"/>
      <c r="W329" s="55"/>
      <c r="X329" s="55"/>
      <c r="Y329" s="55"/>
      <c r="Z329" s="55"/>
      <c r="AA329" s="55"/>
      <c r="AB329" s="55"/>
    </row>
    <row r="330" spans="1:28" ht="15">
      <c r="A330" s="55"/>
      <c r="B330" s="223"/>
      <c r="C330" s="55"/>
      <c r="D330" s="55"/>
      <c r="E330" s="55"/>
      <c r="F330" s="55"/>
      <c r="G330" s="55"/>
      <c r="H330" s="55"/>
      <c r="I330" s="55"/>
      <c r="J330" s="55"/>
      <c r="K330" s="55"/>
      <c r="L330" s="55"/>
      <c r="M330" s="55"/>
      <c r="N330" s="55"/>
      <c r="O330" s="55"/>
      <c r="P330" s="55"/>
      <c r="Q330" s="55"/>
      <c r="R330" s="55"/>
      <c r="S330" s="55"/>
      <c r="T330" s="55"/>
      <c r="U330" s="55"/>
      <c r="V330" s="55"/>
      <c r="W330" s="55"/>
      <c r="X330" s="55"/>
      <c r="Y330" s="55"/>
      <c r="Z330" s="55"/>
      <c r="AA330" s="55"/>
      <c r="AB330" s="55"/>
    </row>
    <row r="331" spans="1:28" ht="15">
      <c r="A331" s="55"/>
      <c r="B331" s="223"/>
      <c r="C331" s="55"/>
      <c r="D331" s="55"/>
      <c r="E331" s="55"/>
      <c r="F331" s="55"/>
      <c r="G331" s="55"/>
      <c r="H331" s="55"/>
      <c r="I331" s="55"/>
      <c r="J331" s="55"/>
      <c r="K331" s="55"/>
      <c r="L331" s="55"/>
      <c r="M331" s="55"/>
      <c r="N331" s="55"/>
      <c r="O331" s="55"/>
      <c r="P331" s="55"/>
      <c r="Q331" s="55"/>
      <c r="R331" s="55"/>
      <c r="S331" s="55"/>
      <c r="T331" s="55"/>
      <c r="U331" s="55"/>
      <c r="V331" s="55"/>
      <c r="W331" s="55"/>
      <c r="X331" s="55"/>
      <c r="Y331" s="55"/>
      <c r="Z331" s="55"/>
      <c r="AA331" s="55"/>
      <c r="AB331" s="55"/>
    </row>
    <row r="332" spans="1:28" ht="15">
      <c r="A332" s="55"/>
      <c r="B332" s="223"/>
      <c r="C332" s="55"/>
      <c r="D332" s="55"/>
      <c r="E332" s="55"/>
      <c r="F332" s="55"/>
      <c r="G332" s="55"/>
      <c r="H332" s="55"/>
      <c r="I332" s="55"/>
      <c r="J332" s="55"/>
      <c r="K332" s="55"/>
      <c r="L332" s="55"/>
      <c r="M332" s="55"/>
      <c r="N332" s="55"/>
      <c r="O332" s="55"/>
      <c r="P332" s="55"/>
      <c r="Q332" s="55"/>
      <c r="R332" s="55"/>
      <c r="S332" s="55"/>
      <c r="T332" s="55"/>
      <c r="U332" s="55"/>
      <c r="V332" s="55"/>
      <c r="W332" s="55"/>
      <c r="X332" s="55"/>
      <c r="Y332" s="55"/>
      <c r="Z332" s="55"/>
      <c r="AA332" s="55"/>
      <c r="AB332" s="55"/>
    </row>
    <row r="333" spans="1:28" ht="15">
      <c r="A333" s="55"/>
      <c r="B333" s="223"/>
      <c r="C333" s="55"/>
      <c r="D333" s="55"/>
      <c r="E333" s="55"/>
      <c r="F333" s="55"/>
      <c r="G333" s="55"/>
      <c r="H333" s="55"/>
      <c r="I333" s="55"/>
      <c r="J333" s="55"/>
      <c r="K333" s="55"/>
      <c r="L333" s="55"/>
      <c r="M333" s="55"/>
      <c r="N333" s="55"/>
      <c r="O333" s="55"/>
      <c r="P333" s="55"/>
      <c r="Q333" s="55"/>
      <c r="R333" s="55"/>
      <c r="S333" s="55"/>
      <c r="T333" s="55"/>
      <c r="U333" s="55"/>
      <c r="V333" s="55"/>
      <c r="W333" s="55"/>
      <c r="X333" s="55"/>
      <c r="Y333" s="55"/>
      <c r="Z333" s="55"/>
      <c r="AA333" s="55"/>
      <c r="AB333" s="55"/>
    </row>
    <row r="334" spans="1:28" ht="15">
      <c r="A334" s="55"/>
      <c r="B334" s="223"/>
      <c r="C334" s="55"/>
      <c r="D334" s="55"/>
      <c r="E334" s="55"/>
      <c r="F334" s="55"/>
      <c r="G334" s="55"/>
      <c r="H334" s="55"/>
      <c r="I334" s="55"/>
      <c r="J334" s="55"/>
      <c r="K334" s="55"/>
      <c r="L334" s="55"/>
      <c r="M334" s="55"/>
      <c r="N334" s="55"/>
      <c r="O334" s="55"/>
      <c r="P334" s="55"/>
      <c r="Q334" s="55"/>
      <c r="R334" s="55"/>
      <c r="S334" s="55"/>
      <c r="T334" s="55"/>
      <c r="U334" s="55"/>
      <c r="V334" s="55"/>
      <c r="W334" s="55"/>
      <c r="X334" s="55"/>
      <c r="Y334" s="55"/>
      <c r="Z334" s="55"/>
      <c r="AA334" s="55"/>
      <c r="AB334" s="55"/>
    </row>
    <row r="335" spans="1:28" ht="15">
      <c r="A335" s="55"/>
      <c r="B335" s="223"/>
      <c r="C335" s="55"/>
      <c r="D335" s="55"/>
      <c r="E335" s="55"/>
      <c r="F335" s="55"/>
      <c r="G335" s="55"/>
      <c r="H335" s="55"/>
      <c r="I335" s="55"/>
      <c r="J335" s="55"/>
      <c r="K335" s="55"/>
      <c r="L335" s="55"/>
      <c r="M335" s="55"/>
      <c r="N335" s="55"/>
      <c r="O335" s="55"/>
      <c r="P335" s="55"/>
      <c r="Q335" s="55"/>
      <c r="R335" s="55"/>
      <c r="S335" s="55"/>
      <c r="T335" s="55"/>
      <c r="U335" s="55"/>
      <c r="V335" s="55"/>
      <c r="W335" s="55"/>
      <c r="X335" s="55"/>
      <c r="Y335" s="55"/>
      <c r="Z335" s="55"/>
      <c r="AA335" s="55"/>
      <c r="AB335" s="55"/>
    </row>
    <row r="336" spans="1:28" ht="15">
      <c r="A336" s="55"/>
      <c r="B336" s="223"/>
      <c r="C336" s="55"/>
      <c r="D336" s="55"/>
      <c r="E336" s="55"/>
      <c r="F336" s="55"/>
      <c r="G336" s="55"/>
      <c r="H336" s="55"/>
      <c r="I336" s="55"/>
      <c r="J336" s="55"/>
      <c r="K336" s="55"/>
      <c r="L336" s="55"/>
      <c r="M336" s="55"/>
      <c r="N336" s="55"/>
      <c r="O336" s="55"/>
      <c r="P336" s="55"/>
      <c r="Q336" s="55"/>
      <c r="R336" s="55"/>
      <c r="S336" s="55"/>
      <c r="T336" s="55"/>
      <c r="U336" s="55"/>
      <c r="V336" s="55"/>
      <c r="W336" s="55"/>
      <c r="X336" s="55"/>
      <c r="Y336" s="55"/>
      <c r="Z336" s="55"/>
      <c r="AA336" s="55"/>
      <c r="AB336" s="55"/>
    </row>
    <row r="337" spans="1:28" ht="15">
      <c r="A337" s="55"/>
      <c r="B337" s="223"/>
      <c r="C337" s="55"/>
      <c r="D337" s="55"/>
      <c r="E337" s="55"/>
      <c r="F337" s="55"/>
      <c r="G337" s="55"/>
      <c r="H337" s="55"/>
      <c r="I337" s="55"/>
      <c r="J337" s="55"/>
      <c r="K337" s="55"/>
      <c r="L337" s="55"/>
      <c r="M337" s="55"/>
      <c r="N337" s="55"/>
      <c r="O337" s="55"/>
      <c r="P337" s="55"/>
      <c r="Q337" s="55"/>
      <c r="R337" s="55"/>
      <c r="S337" s="55"/>
      <c r="T337" s="55"/>
      <c r="U337" s="55"/>
      <c r="V337" s="55"/>
      <c r="W337" s="55"/>
      <c r="X337" s="55"/>
      <c r="Y337" s="55"/>
      <c r="Z337" s="55"/>
      <c r="AA337" s="55"/>
      <c r="AB337" s="55"/>
    </row>
    <row r="338" spans="1:28" ht="15">
      <c r="A338" s="55"/>
      <c r="B338" s="223"/>
      <c r="C338" s="55"/>
      <c r="D338" s="55"/>
      <c r="E338" s="55"/>
      <c r="F338" s="55"/>
      <c r="G338" s="55"/>
      <c r="H338" s="55"/>
      <c r="I338" s="55"/>
      <c r="J338" s="55"/>
      <c r="K338" s="55"/>
      <c r="L338" s="55"/>
      <c r="M338" s="55"/>
      <c r="N338" s="55"/>
      <c r="O338" s="55"/>
      <c r="P338" s="55"/>
      <c r="Q338" s="55"/>
      <c r="R338" s="55"/>
      <c r="S338" s="55"/>
      <c r="T338" s="55"/>
      <c r="U338" s="55"/>
      <c r="V338" s="55"/>
      <c r="W338" s="55"/>
      <c r="X338" s="55"/>
      <c r="Y338" s="55"/>
      <c r="Z338" s="55"/>
      <c r="AA338" s="55"/>
      <c r="AB338" s="55"/>
    </row>
    <row r="339" spans="1:28" ht="15">
      <c r="A339" s="55"/>
      <c r="B339" s="223"/>
      <c r="C339" s="55"/>
      <c r="D339" s="55"/>
      <c r="E339" s="55"/>
      <c r="F339" s="55"/>
      <c r="G339" s="55"/>
      <c r="H339" s="55"/>
      <c r="I339" s="55"/>
      <c r="J339" s="55"/>
      <c r="K339" s="55"/>
      <c r="L339" s="55"/>
      <c r="M339" s="55"/>
      <c r="N339" s="55"/>
      <c r="O339" s="55"/>
      <c r="P339" s="55"/>
      <c r="Q339" s="55"/>
      <c r="R339" s="55"/>
      <c r="S339" s="55"/>
      <c r="T339" s="55"/>
      <c r="U339" s="55"/>
      <c r="V339" s="55"/>
      <c r="W339" s="55"/>
      <c r="X339" s="55"/>
      <c r="Y339" s="55"/>
      <c r="Z339" s="55"/>
      <c r="AA339" s="55"/>
      <c r="AB339" s="55"/>
    </row>
    <row r="340" spans="1:28" ht="15">
      <c r="A340" s="55"/>
      <c r="B340" s="223"/>
      <c r="C340" s="55"/>
      <c r="D340" s="55"/>
      <c r="E340" s="55"/>
      <c r="F340" s="55"/>
      <c r="G340" s="55"/>
      <c r="H340" s="55"/>
      <c r="I340" s="55"/>
      <c r="J340" s="55"/>
      <c r="K340" s="55"/>
      <c r="L340" s="55"/>
      <c r="M340" s="55"/>
      <c r="N340" s="55"/>
      <c r="O340" s="55"/>
      <c r="P340" s="55"/>
      <c r="Q340" s="55"/>
      <c r="R340" s="55"/>
      <c r="S340" s="55"/>
      <c r="T340" s="55"/>
      <c r="U340" s="55"/>
      <c r="V340" s="55"/>
      <c r="W340" s="55"/>
      <c r="X340" s="55"/>
      <c r="Y340" s="55"/>
      <c r="Z340" s="55"/>
      <c r="AA340" s="55"/>
      <c r="AB340" s="55"/>
    </row>
    <row r="341" spans="1:28" ht="15">
      <c r="A341" s="55"/>
      <c r="B341" s="223"/>
      <c r="C341" s="55"/>
      <c r="D341" s="55"/>
      <c r="E341" s="55"/>
      <c r="F341" s="55"/>
      <c r="G341" s="55"/>
      <c r="H341" s="55"/>
      <c r="I341" s="55"/>
      <c r="J341" s="55"/>
      <c r="K341" s="55"/>
      <c r="L341" s="55"/>
      <c r="M341" s="55"/>
      <c r="N341" s="55"/>
      <c r="O341" s="55"/>
      <c r="P341" s="55"/>
      <c r="Q341" s="55"/>
      <c r="R341" s="55"/>
      <c r="S341" s="55"/>
      <c r="T341" s="55"/>
      <c r="U341" s="55"/>
      <c r="V341" s="55"/>
      <c r="W341" s="55"/>
      <c r="X341" s="55"/>
      <c r="Y341" s="55"/>
      <c r="Z341" s="55"/>
      <c r="AA341" s="55"/>
      <c r="AB341" s="55"/>
    </row>
    <row r="342" spans="1:28" ht="15">
      <c r="A342" s="55"/>
      <c r="B342" s="223"/>
      <c r="C342" s="55"/>
      <c r="D342" s="55"/>
      <c r="E342" s="55"/>
      <c r="F342" s="55"/>
      <c r="G342" s="55"/>
      <c r="H342" s="55"/>
      <c r="I342" s="55"/>
      <c r="J342" s="55"/>
      <c r="K342" s="55"/>
      <c r="L342" s="55"/>
      <c r="M342" s="55"/>
      <c r="N342" s="55"/>
      <c r="O342" s="55"/>
      <c r="P342" s="55"/>
      <c r="Q342" s="55"/>
      <c r="R342" s="55"/>
      <c r="S342" s="55"/>
      <c r="T342" s="55"/>
      <c r="U342" s="55"/>
      <c r="V342" s="55"/>
      <c r="W342" s="55"/>
      <c r="X342" s="55"/>
      <c r="Y342" s="55"/>
      <c r="Z342" s="55"/>
      <c r="AA342" s="55"/>
      <c r="AB342" s="55"/>
    </row>
    <row r="343" spans="1:28" ht="15">
      <c r="A343" s="55"/>
      <c r="B343" s="223"/>
      <c r="C343" s="55"/>
      <c r="D343" s="55"/>
      <c r="E343" s="55"/>
      <c r="F343" s="55"/>
      <c r="G343" s="55"/>
      <c r="H343" s="55"/>
      <c r="I343" s="55"/>
      <c r="J343" s="55"/>
      <c r="K343" s="55"/>
      <c r="L343" s="55"/>
      <c r="M343" s="55"/>
      <c r="N343" s="55"/>
      <c r="O343" s="55"/>
      <c r="P343" s="55"/>
      <c r="Q343" s="55"/>
      <c r="R343" s="55"/>
      <c r="S343" s="55"/>
      <c r="T343" s="55"/>
      <c r="U343" s="55"/>
      <c r="V343" s="55"/>
      <c r="W343" s="55"/>
      <c r="X343" s="55"/>
      <c r="Y343" s="55"/>
      <c r="Z343" s="55"/>
      <c r="AA343" s="55"/>
      <c r="AB343" s="55"/>
    </row>
    <row r="344" spans="1:28" ht="15">
      <c r="A344" s="55"/>
      <c r="B344" s="223"/>
      <c r="C344" s="55"/>
      <c r="D344" s="55"/>
      <c r="E344" s="55"/>
      <c r="F344" s="55"/>
      <c r="G344" s="55"/>
      <c r="H344" s="55"/>
      <c r="I344" s="55"/>
      <c r="J344" s="55"/>
      <c r="K344" s="55"/>
      <c r="L344" s="55"/>
      <c r="M344" s="55"/>
      <c r="N344" s="55"/>
      <c r="O344" s="55"/>
      <c r="P344" s="55"/>
      <c r="Q344" s="55"/>
      <c r="R344" s="55"/>
      <c r="S344" s="55"/>
      <c r="T344" s="55"/>
      <c r="U344" s="55"/>
      <c r="V344" s="55"/>
      <c r="W344" s="55"/>
      <c r="X344" s="55"/>
      <c r="Y344" s="55"/>
      <c r="Z344" s="55"/>
      <c r="AA344" s="55"/>
      <c r="AB344" s="55"/>
    </row>
    <row r="345" spans="1:28" ht="15">
      <c r="A345" s="55"/>
      <c r="B345" s="223"/>
      <c r="C345" s="55"/>
      <c r="D345" s="55"/>
      <c r="E345" s="55"/>
      <c r="F345" s="55"/>
      <c r="G345" s="55"/>
      <c r="H345" s="55"/>
      <c r="I345" s="55"/>
      <c r="J345" s="55"/>
      <c r="K345" s="55"/>
      <c r="L345" s="55"/>
      <c r="M345" s="55"/>
      <c r="N345" s="55"/>
      <c r="O345" s="55"/>
      <c r="P345" s="55"/>
      <c r="Q345" s="55"/>
      <c r="R345" s="55"/>
      <c r="S345" s="55"/>
      <c r="T345" s="55"/>
      <c r="U345" s="55"/>
      <c r="V345" s="55"/>
      <c r="W345" s="55"/>
      <c r="X345" s="55"/>
      <c r="Y345" s="55"/>
      <c r="Z345" s="55"/>
      <c r="AA345" s="55"/>
      <c r="AB345" s="55"/>
    </row>
    <row r="346" spans="1:28" ht="15">
      <c r="A346" s="55"/>
      <c r="B346" s="223"/>
      <c r="C346" s="55"/>
      <c r="D346" s="55"/>
      <c r="E346" s="55"/>
      <c r="F346" s="55"/>
      <c r="G346" s="55"/>
      <c r="H346" s="55"/>
      <c r="I346" s="55"/>
      <c r="J346" s="55"/>
      <c r="K346" s="55"/>
      <c r="L346" s="55"/>
      <c r="M346" s="55"/>
      <c r="N346" s="55"/>
      <c r="O346" s="55"/>
      <c r="P346" s="55"/>
      <c r="Q346" s="55"/>
      <c r="R346" s="55"/>
      <c r="S346" s="55"/>
      <c r="T346" s="55"/>
      <c r="U346" s="55"/>
      <c r="V346" s="55"/>
      <c r="W346" s="55"/>
      <c r="X346" s="55"/>
      <c r="Y346" s="55"/>
      <c r="Z346" s="55"/>
      <c r="AA346" s="55"/>
      <c r="AB346" s="55"/>
    </row>
    <row r="347" spans="1:28" ht="15">
      <c r="A347" s="55"/>
      <c r="B347" s="223"/>
      <c r="C347" s="55"/>
      <c r="D347" s="55"/>
      <c r="E347" s="55"/>
      <c r="F347" s="55"/>
      <c r="G347" s="55"/>
      <c r="H347" s="55"/>
      <c r="I347" s="55"/>
      <c r="J347" s="55"/>
      <c r="K347" s="55"/>
      <c r="L347" s="55"/>
      <c r="M347" s="55"/>
      <c r="N347" s="55"/>
      <c r="O347" s="55"/>
      <c r="P347" s="55"/>
      <c r="Q347" s="55"/>
      <c r="R347" s="55"/>
      <c r="S347" s="55"/>
      <c r="T347" s="55"/>
      <c r="U347" s="55"/>
      <c r="V347" s="55"/>
      <c r="W347" s="55"/>
      <c r="X347" s="55"/>
      <c r="Y347" s="55"/>
      <c r="Z347" s="55"/>
      <c r="AA347" s="55"/>
      <c r="AB347" s="55"/>
    </row>
    <row r="348" spans="1:28" ht="15">
      <c r="A348" s="55"/>
      <c r="B348" s="223"/>
      <c r="C348" s="55"/>
      <c r="D348" s="55"/>
      <c r="E348" s="55"/>
      <c r="F348" s="55"/>
      <c r="G348" s="55"/>
      <c r="H348" s="55"/>
      <c r="I348" s="55"/>
      <c r="J348" s="55"/>
      <c r="K348" s="55"/>
      <c r="L348" s="55"/>
      <c r="M348" s="55"/>
      <c r="N348" s="55"/>
      <c r="O348" s="55"/>
      <c r="P348" s="55"/>
      <c r="Q348" s="55"/>
      <c r="R348" s="55"/>
      <c r="S348" s="55"/>
      <c r="T348" s="55"/>
      <c r="U348" s="55"/>
      <c r="V348" s="55"/>
      <c r="W348" s="55"/>
      <c r="X348" s="55"/>
      <c r="Y348" s="55"/>
      <c r="Z348" s="55"/>
      <c r="AA348" s="55"/>
      <c r="AB348" s="55"/>
    </row>
    <row r="349" spans="1:28" ht="15">
      <c r="A349" s="55"/>
      <c r="B349" s="223"/>
      <c r="C349" s="55"/>
      <c r="D349" s="55"/>
      <c r="E349" s="55"/>
      <c r="F349" s="55"/>
      <c r="G349" s="55"/>
      <c r="H349" s="55"/>
      <c r="I349" s="55"/>
      <c r="J349" s="55"/>
      <c r="K349" s="55"/>
      <c r="L349" s="55"/>
      <c r="M349" s="55"/>
      <c r="N349" s="55"/>
      <c r="O349" s="55"/>
      <c r="P349" s="55"/>
      <c r="Q349" s="55"/>
      <c r="R349" s="55"/>
      <c r="S349" s="55"/>
      <c r="T349" s="55"/>
      <c r="U349" s="55"/>
      <c r="V349" s="55"/>
      <c r="W349" s="55"/>
      <c r="X349" s="55"/>
      <c r="Y349" s="55"/>
      <c r="Z349" s="55"/>
      <c r="AA349" s="55"/>
      <c r="AB349" s="55"/>
    </row>
    <row r="350" spans="1:28" ht="15">
      <c r="A350" s="55"/>
      <c r="B350" s="223"/>
      <c r="C350" s="55"/>
      <c r="D350" s="55"/>
      <c r="E350" s="55"/>
      <c r="F350" s="55"/>
      <c r="G350" s="55"/>
      <c r="H350" s="55"/>
      <c r="I350" s="55"/>
      <c r="J350" s="55"/>
      <c r="K350" s="55"/>
      <c r="L350" s="55"/>
      <c r="M350" s="55"/>
      <c r="N350" s="55"/>
      <c r="O350" s="55"/>
      <c r="P350" s="55"/>
      <c r="Q350" s="55"/>
      <c r="R350" s="55"/>
      <c r="S350" s="55"/>
      <c r="T350" s="55"/>
      <c r="U350" s="55"/>
      <c r="V350" s="55"/>
      <c r="W350" s="55"/>
      <c r="X350" s="55"/>
      <c r="Y350" s="55"/>
      <c r="Z350" s="55"/>
      <c r="AA350" s="55"/>
      <c r="AB350" s="55"/>
    </row>
    <row r="351" spans="1:28" ht="15">
      <c r="A351" s="55"/>
      <c r="B351" s="223"/>
      <c r="C351" s="55"/>
      <c r="D351" s="55"/>
      <c r="E351" s="55"/>
      <c r="F351" s="55"/>
      <c r="G351" s="55"/>
      <c r="H351" s="55"/>
      <c r="I351" s="55"/>
      <c r="J351" s="55"/>
      <c r="K351" s="55"/>
      <c r="L351" s="55"/>
      <c r="M351" s="55"/>
      <c r="N351" s="55"/>
      <c r="O351" s="55"/>
      <c r="P351" s="55"/>
      <c r="Q351" s="55"/>
      <c r="R351" s="55"/>
      <c r="S351" s="55"/>
      <c r="T351" s="55"/>
      <c r="U351" s="55"/>
      <c r="V351" s="55"/>
      <c r="W351" s="55"/>
      <c r="X351" s="55"/>
      <c r="Y351" s="55"/>
      <c r="Z351" s="55"/>
      <c r="AA351" s="55"/>
      <c r="AB351" s="55"/>
    </row>
    <row r="352" spans="1:28" ht="15">
      <c r="A352" s="55"/>
      <c r="B352" s="223"/>
      <c r="C352" s="55"/>
      <c r="D352" s="55"/>
      <c r="E352" s="55"/>
      <c r="F352" s="55"/>
      <c r="G352" s="55"/>
      <c r="H352" s="55"/>
      <c r="I352" s="55"/>
      <c r="J352" s="55"/>
      <c r="K352" s="55"/>
      <c r="L352" s="55"/>
      <c r="M352" s="55"/>
      <c r="N352" s="55"/>
      <c r="O352" s="55"/>
      <c r="P352" s="55"/>
      <c r="Q352" s="55"/>
      <c r="R352" s="55"/>
      <c r="S352" s="55"/>
      <c r="T352" s="55"/>
      <c r="U352" s="55"/>
      <c r="V352" s="55"/>
      <c r="W352" s="55"/>
      <c r="X352" s="55"/>
      <c r="Y352" s="55"/>
      <c r="Z352" s="55"/>
      <c r="AA352" s="55"/>
      <c r="AB352" s="55"/>
    </row>
    <row r="353" spans="1:28" ht="15">
      <c r="A353" s="55"/>
      <c r="B353" s="223"/>
      <c r="C353" s="55"/>
      <c r="D353" s="55"/>
      <c r="E353" s="55"/>
      <c r="F353" s="55"/>
      <c r="G353" s="55"/>
      <c r="H353" s="55"/>
      <c r="I353" s="55"/>
      <c r="J353" s="55"/>
      <c r="K353" s="55"/>
      <c r="L353" s="55"/>
      <c r="M353" s="55"/>
      <c r="N353" s="55"/>
      <c r="O353" s="55"/>
      <c r="P353" s="55"/>
      <c r="Q353" s="55"/>
      <c r="R353" s="55"/>
      <c r="S353" s="55"/>
      <c r="T353" s="55"/>
      <c r="U353" s="55"/>
      <c r="V353" s="55"/>
      <c r="W353" s="55"/>
      <c r="X353" s="55"/>
      <c r="Y353" s="55"/>
      <c r="Z353" s="55"/>
      <c r="AA353" s="55"/>
      <c r="AB353" s="55"/>
    </row>
    <row r="354" spans="1:28" ht="15">
      <c r="A354" s="55"/>
      <c r="B354" s="223"/>
      <c r="C354" s="55"/>
      <c r="D354" s="55"/>
      <c r="E354" s="55"/>
      <c r="F354" s="55"/>
      <c r="G354" s="55"/>
      <c r="H354" s="55"/>
      <c r="I354" s="55"/>
      <c r="J354" s="55"/>
      <c r="K354" s="55"/>
      <c r="L354" s="55"/>
      <c r="M354" s="55"/>
      <c r="N354" s="55"/>
      <c r="O354" s="55"/>
      <c r="P354" s="55"/>
      <c r="Q354" s="55"/>
      <c r="R354" s="55"/>
      <c r="S354" s="55"/>
      <c r="T354" s="55"/>
      <c r="U354" s="55"/>
      <c r="V354" s="55"/>
      <c r="W354" s="55"/>
      <c r="X354" s="55"/>
      <c r="Y354" s="55"/>
      <c r="Z354" s="55"/>
      <c r="AA354" s="55"/>
      <c r="AB354" s="55"/>
    </row>
    <row r="355" spans="1:28" ht="15">
      <c r="A355" s="55"/>
      <c r="B355" s="223"/>
      <c r="C355" s="55"/>
      <c r="D355" s="55"/>
      <c r="E355" s="55"/>
      <c r="F355" s="55"/>
      <c r="G355" s="55"/>
      <c r="H355" s="55"/>
      <c r="I355" s="55"/>
      <c r="J355" s="55"/>
      <c r="K355" s="55"/>
      <c r="L355" s="55"/>
      <c r="M355" s="55"/>
      <c r="N355" s="55"/>
      <c r="O355" s="55"/>
      <c r="P355" s="55"/>
      <c r="Q355" s="55"/>
      <c r="R355" s="55"/>
      <c r="S355" s="55"/>
      <c r="T355" s="55"/>
      <c r="U355" s="55"/>
      <c r="V355" s="55"/>
      <c r="W355" s="55"/>
      <c r="X355" s="55"/>
      <c r="Y355" s="55"/>
      <c r="Z355" s="55"/>
      <c r="AA355" s="55"/>
      <c r="AB355" s="55"/>
    </row>
    <row r="356" spans="1:28" ht="15">
      <c r="A356" s="55"/>
      <c r="B356" s="223"/>
      <c r="C356" s="55"/>
      <c r="D356" s="55"/>
      <c r="E356" s="55"/>
      <c r="F356" s="55"/>
      <c r="G356" s="55"/>
      <c r="H356" s="55"/>
      <c r="I356" s="55"/>
      <c r="J356" s="55"/>
      <c r="K356" s="55"/>
      <c r="L356" s="55"/>
      <c r="M356" s="55"/>
      <c r="N356" s="55"/>
      <c r="O356" s="55"/>
      <c r="P356" s="55"/>
      <c r="Q356" s="55"/>
      <c r="R356" s="55"/>
      <c r="S356" s="55"/>
      <c r="T356" s="55"/>
      <c r="U356" s="55"/>
      <c r="V356" s="55"/>
      <c r="W356" s="55"/>
      <c r="X356" s="55"/>
      <c r="Y356" s="55"/>
      <c r="Z356" s="55"/>
      <c r="AA356" s="55"/>
      <c r="AB356" s="55"/>
    </row>
    <row r="357" spans="1:28" ht="15">
      <c r="A357" s="55"/>
      <c r="B357" s="223"/>
      <c r="C357" s="55"/>
      <c r="D357" s="55"/>
      <c r="E357" s="55"/>
      <c r="F357" s="55"/>
      <c r="G357" s="55"/>
      <c r="H357" s="55"/>
      <c r="I357" s="55"/>
      <c r="J357" s="55"/>
      <c r="K357" s="55"/>
      <c r="L357" s="55"/>
      <c r="M357" s="55"/>
      <c r="N357" s="55"/>
      <c r="O357" s="55"/>
      <c r="P357" s="55"/>
      <c r="Q357" s="55"/>
      <c r="R357" s="55"/>
      <c r="S357" s="55"/>
      <c r="T357" s="55"/>
      <c r="U357" s="55"/>
      <c r="V357" s="55"/>
      <c r="W357" s="55"/>
      <c r="X357" s="55"/>
      <c r="Y357" s="55"/>
      <c r="Z357" s="55"/>
      <c r="AA357" s="55"/>
      <c r="AB357" s="55"/>
    </row>
    <row r="358" spans="1:28" ht="15">
      <c r="A358" s="55"/>
      <c r="B358" s="223"/>
      <c r="C358" s="55"/>
      <c r="D358" s="55"/>
      <c r="E358" s="55"/>
      <c r="F358" s="55"/>
      <c r="G358" s="55"/>
      <c r="H358" s="55"/>
      <c r="I358" s="55"/>
      <c r="J358" s="55"/>
      <c r="K358" s="55"/>
      <c r="L358" s="55"/>
      <c r="M358" s="55"/>
      <c r="N358" s="55"/>
      <c r="O358" s="55"/>
      <c r="P358" s="55"/>
      <c r="Q358" s="55"/>
      <c r="R358" s="55"/>
      <c r="S358" s="55"/>
      <c r="T358" s="55"/>
      <c r="U358" s="55"/>
      <c r="V358" s="55"/>
      <c r="W358" s="55"/>
      <c r="X358" s="55"/>
      <c r="Y358" s="55"/>
      <c r="Z358" s="55"/>
      <c r="AA358" s="55"/>
      <c r="AB358" s="55"/>
    </row>
    <row r="359" spans="1:28" ht="15">
      <c r="A359" s="55"/>
      <c r="B359" s="223"/>
      <c r="C359" s="55"/>
      <c r="D359" s="55"/>
      <c r="E359" s="55"/>
      <c r="F359" s="55"/>
      <c r="G359" s="55"/>
      <c r="H359" s="55"/>
      <c r="I359" s="55"/>
      <c r="J359" s="55"/>
      <c r="K359" s="55"/>
      <c r="L359" s="55"/>
      <c r="M359" s="55"/>
      <c r="N359" s="55"/>
      <c r="O359" s="55"/>
      <c r="P359" s="55"/>
      <c r="Q359" s="55"/>
      <c r="R359" s="55"/>
      <c r="S359" s="55"/>
      <c r="T359" s="55"/>
      <c r="U359" s="55"/>
      <c r="V359" s="55"/>
      <c r="W359" s="55"/>
      <c r="X359" s="55"/>
      <c r="Y359" s="55"/>
      <c r="Z359" s="55"/>
      <c r="AA359" s="55"/>
      <c r="AB359" s="55"/>
    </row>
    <row r="360" spans="1:28" ht="15">
      <c r="A360" s="55"/>
      <c r="B360" s="223"/>
      <c r="C360" s="55"/>
      <c r="D360" s="55"/>
      <c r="E360" s="55"/>
      <c r="F360" s="55"/>
      <c r="G360" s="55"/>
      <c r="H360" s="55"/>
      <c r="I360" s="55"/>
      <c r="J360" s="55"/>
      <c r="K360" s="55"/>
      <c r="L360" s="55"/>
      <c r="M360" s="55"/>
      <c r="N360" s="55"/>
      <c r="O360" s="55"/>
      <c r="P360" s="55"/>
      <c r="Q360" s="55"/>
      <c r="R360" s="55"/>
      <c r="S360" s="55"/>
      <c r="T360" s="55"/>
      <c r="U360" s="55"/>
      <c r="V360" s="55"/>
      <c r="W360" s="55"/>
      <c r="X360" s="55"/>
      <c r="Y360" s="55"/>
      <c r="Z360" s="55"/>
      <c r="AA360" s="55"/>
      <c r="AB360" s="55"/>
    </row>
    <row r="361" spans="1:28" ht="15">
      <c r="A361" s="55"/>
      <c r="B361" s="223"/>
      <c r="C361" s="55"/>
      <c r="D361" s="55"/>
      <c r="E361" s="55"/>
      <c r="F361" s="55"/>
      <c r="G361" s="55"/>
      <c r="H361" s="55"/>
      <c r="I361" s="55"/>
      <c r="J361" s="55"/>
      <c r="K361" s="55"/>
      <c r="L361" s="55"/>
      <c r="M361" s="55"/>
      <c r="N361" s="55"/>
      <c r="O361" s="55"/>
      <c r="P361" s="55"/>
      <c r="Q361" s="55"/>
      <c r="R361" s="55"/>
      <c r="S361" s="55"/>
      <c r="T361" s="55"/>
      <c r="U361" s="55"/>
      <c r="V361" s="55"/>
      <c r="W361" s="55"/>
      <c r="X361" s="55"/>
      <c r="Y361" s="55"/>
      <c r="Z361" s="55"/>
      <c r="AA361" s="55"/>
      <c r="AB361" s="55"/>
    </row>
    <row r="362" spans="1:28" ht="15">
      <c r="A362" s="55"/>
      <c r="B362" s="223"/>
      <c r="C362" s="55"/>
      <c r="D362" s="55"/>
      <c r="E362" s="55"/>
      <c r="F362" s="55"/>
      <c r="G362" s="55"/>
      <c r="H362" s="55"/>
      <c r="I362" s="55"/>
      <c r="J362" s="55"/>
      <c r="K362" s="55"/>
      <c r="L362" s="55"/>
      <c r="M362" s="55"/>
      <c r="N362" s="55"/>
      <c r="O362" s="55"/>
      <c r="P362" s="55"/>
      <c r="Q362" s="55"/>
      <c r="R362" s="55"/>
      <c r="S362" s="55"/>
      <c r="T362" s="55"/>
      <c r="U362" s="55"/>
      <c r="V362" s="55"/>
      <c r="W362" s="55"/>
      <c r="X362" s="55"/>
      <c r="Y362" s="55"/>
      <c r="Z362" s="55"/>
      <c r="AA362" s="55"/>
      <c r="AB362" s="55"/>
    </row>
    <row r="363" spans="1:28" ht="15">
      <c r="A363" s="55"/>
      <c r="B363" s="223"/>
      <c r="C363" s="55"/>
      <c r="D363" s="55"/>
      <c r="E363" s="55"/>
      <c r="F363" s="55"/>
      <c r="G363" s="55"/>
      <c r="H363" s="55"/>
      <c r="I363" s="55"/>
      <c r="J363" s="55"/>
      <c r="K363" s="55"/>
      <c r="L363" s="55"/>
      <c r="M363" s="55"/>
      <c r="N363" s="55"/>
      <c r="O363" s="55"/>
      <c r="P363" s="55"/>
      <c r="Q363" s="55"/>
      <c r="R363" s="55"/>
      <c r="S363" s="55"/>
      <c r="T363" s="55"/>
      <c r="U363" s="55"/>
      <c r="V363" s="55"/>
      <c r="W363" s="55"/>
      <c r="X363" s="55"/>
      <c r="Y363" s="55"/>
      <c r="Z363" s="55"/>
      <c r="AA363" s="55"/>
      <c r="AB363" s="55"/>
    </row>
    <row r="364" spans="1:28" ht="15">
      <c r="A364" s="55"/>
      <c r="B364" s="223"/>
      <c r="C364" s="55"/>
      <c r="D364" s="55"/>
      <c r="E364" s="55"/>
      <c r="F364" s="55"/>
      <c r="G364" s="55"/>
      <c r="H364" s="55"/>
      <c r="I364" s="55"/>
      <c r="J364" s="55"/>
      <c r="K364" s="55"/>
      <c r="L364" s="55"/>
      <c r="M364" s="55"/>
      <c r="N364" s="55"/>
      <c r="O364" s="55"/>
      <c r="P364" s="55"/>
      <c r="Q364" s="55"/>
      <c r="R364" s="55"/>
      <c r="S364" s="55"/>
      <c r="T364" s="55"/>
      <c r="U364" s="55"/>
      <c r="V364" s="55"/>
      <c r="W364" s="55"/>
      <c r="X364" s="55"/>
      <c r="Y364" s="55"/>
      <c r="Z364" s="55"/>
      <c r="AA364" s="55"/>
      <c r="AB364" s="55"/>
    </row>
    <row r="365" spans="1:28" ht="15">
      <c r="A365" s="55"/>
      <c r="B365" s="223"/>
      <c r="C365" s="55"/>
      <c r="D365" s="55"/>
      <c r="E365" s="55"/>
      <c r="F365" s="55"/>
      <c r="G365" s="55"/>
      <c r="H365" s="55"/>
      <c r="I365" s="55"/>
      <c r="J365" s="55"/>
      <c r="K365" s="55"/>
      <c r="L365" s="55"/>
      <c r="M365" s="55"/>
      <c r="N365" s="55"/>
      <c r="O365" s="55"/>
      <c r="P365" s="55"/>
      <c r="Q365" s="55"/>
      <c r="R365" s="55"/>
      <c r="S365" s="55"/>
      <c r="T365" s="55"/>
      <c r="U365" s="55"/>
      <c r="V365" s="55"/>
      <c r="W365" s="55"/>
      <c r="X365" s="55"/>
      <c r="Y365" s="55"/>
      <c r="Z365" s="55"/>
      <c r="AA365" s="55"/>
      <c r="AB365" s="55"/>
    </row>
    <row r="366" spans="1:28" ht="15">
      <c r="A366" s="55"/>
      <c r="B366" s="223"/>
      <c r="C366" s="55"/>
      <c r="D366" s="55"/>
      <c r="E366" s="55"/>
      <c r="F366" s="55"/>
      <c r="G366" s="55"/>
      <c r="H366" s="55"/>
      <c r="I366" s="55"/>
      <c r="J366" s="55"/>
      <c r="K366" s="55"/>
      <c r="L366" s="55"/>
      <c r="M366" s="55"/>
      <c r="N366" s="55"/>
      <c r="O366" s="55"/>
      <c r="P366" s="55"/>
      <c r="Q366" s="55"/>
      <c r="R366" s="55"/>
      <c r="S366" s="55"/>
      <c r="T366" s="55"/>
      <c r="U366" s="55"/>
      <c r="V366" s="55"/>
      <c r="W366" s="55"/>
      <c r="X366" s="55"/>
      <c r="Y366" s="55"/>
      <c r="Z366" s="55"/>
      <c r="AA366" s="55"/>
      <c r="AB366" s="55"/>
    </row>
    <row r="367" spans="1:28" ht="15">
      <c r="A367" s="55"/>
      <c r="B367" s="223"/>
      <c r="C367" s="55"/>
      <c r="D367" s="55"/>
      <c r="E367" s="55"/>
      <c r="F367" s="55"/>
      <c r="G367" s="55"/>
      <c r="H367" s="55"/>
      <c r="I367" s="55"/>
      <c r="J367" s="55"/>
      <c r="K367" s="55"/>
      <c r="L367" s="55"/>
      <c r="M367" s="55"/>
      <c r="N367" s="55"/>
      <c r="O367" s="55"/>
      <c r="P367" s="55"/>
      <c r="Q367" s="55"/>
      <c r="R367" s="55"/>
      <c r="S367" s="55"/>
      <c r="T367" s="55"/>
      <c r="U367" s="55"/>
      <c r="V367" s="55"/>
      <c r="W367" s="55"/>
      <c r="X367" s="55"/>
      <c r="Y367" s="55"/>
      <c r="Z367" s="55"/>
      <c r="AA367" s="55"/>
      <c r="AB367" s="55"/>
    </row>
    <row r="368" spans="1:28" ht="15">
      <c r="A368" s="55"/>
      <c r="B368" s="223"/>
      <c r="C368" s="55"/>
      <c r="D368" s="55"/>
      <c r="E368" s="55"/>
      <c r="F368" s="55"/>
      <c r="G368" s="55"/>
      <c r="H368" s="55"/>
      <c r="I368" s="55"/>
      <c r="J368" s="55"/>
      <c r="K368" s="55"/>
      <c r="L368" s="55"/>
      <c r="M368" s="55"/>
      <c r="N368" s="55"/>
      <c r="O368" s="55"/>
      <c r="P368" s="55"/>
      <c r="Q368" s="55"/>
      <c r="R368" s="55"/>
      <c r="S368" s="55"/>
      <c r="T368" s="55"/>
      <c r="U368" s="55"/>
      <c r="V368" s="55"/>
      <c r="W368" s="55"/>
      <c r="X368" s="55"/>
      <c r="Y368" s="55"/>
      <c r="Z368" s="55"/>
      <c r="AA368" s="55"/>
      <c r="AB368" s="55"/>
    </row>
    <row r="369" spans="1:28" ht="15">
      <c r="A369" s="55"/>
      <c r="B369" s="223"/>
      <c r="C369" s="55"/>
      <c r="D369" s="55"/>
      <c r="E369" s="55"/>
      <c r="F369" s="55"/>
      <c r="G369" s="55"/>
      <c r="H369" s="55"/>
      <c r="I369" s="55"/>
      <c r="J369" s="55"/>
      <c r="K369" s="55"/>
      <c r="L369" s="55"/>
      <c r="M369" s="55"/>
      <c r="N369" s="55"/>
      <c r="O369" s="55"/>
      <c r="P369" s="55"/>
      <c r="Q369" s="55"/>
      <c r="R369" s="55"/>
      <c r="S369" s="55"/>
      <c r="T369" s="55"/>
      <c r="U369" s="55"/>
      <c r="V369" s="55"/>
      <c r="W369" s="55"/>
      <c r="X369" s="55"/>
      <c r="Y369" s="55"/>
      <c r="Z369" s="55"/>
      <c r="AA369" s="55"/>
      <c r="AB369" s="55"/>
    </row>
    <row r="370" spans="1:28" ht="15">
      <c r="A370" s="55"/>
      <c r="B370" s="223"/>
      <c r="C370" s="55"/>
      <c r="D370" s="55"/>
      <c r="E370" s="55"/>
      <c r="F370" s="55"/>
      <c r="G370" s="55"/>
      <c r="H370" s="55"/>
      <c r="I370" s="55"/>
      <c r="J370" s="55"/>
      <c r="K370" s="55"/>
      <c r="L370" s="55"/>
      <c r="M370" s="55"/>
      <c r="N370" s="55"/>
      <c r="O370" s="55"/>
      <c r="P370" s="55"/>
      <c r="Q370" s="55"/>
      <c r="R370" s="55"/>
      <c r="S370" s="55"/>
      <c r="T370" s="55"/>
      <c r="U370" s="55"/>
      <c r="V370" s="55"/>
      <c r="W370" s="55"/>
      <c r="X370" s="55"/>
      <c r="Y370" s="55"/>
      <c r="Z370" s="55"/>
      <c r="AA370" s="55"/>
      <c r="AB370" s="55"/>
    </row>
    <row r="371" spans="1:28" ht="15">
      <c r="A371" s="55"/>
      <c r="B371" s="223"/>
      <c r="C371" s="55"/>
      <c r="D371" s="55"/>
      <c r="E371" s="55"/>
      <c r="F371" s="55"/>
      <c r="G371" s="55"/>
      <c r="H371" s="55"/>
      <c r="I371" s="55"/>
      <c r="J371" s="55"/>
      <c r="K371" s="55"/>
      <c r="L371" s="55"/>
      <c r="M371" s="55"/>
      <c r="N371" s="55"/>
      <c r="O371" s="55"/>
      <c r="P371" s="55"/>
      <c r="Q371" s="55"/>
      <c r="R371" s="55"/>
      <c r="S371" s="55"/>
      <c r="T371" s="55"/>
      <c r="U371" s="55"/>
      <c r="V371" s="55"/>
      <c r="W371" s="55"/>
      <c r="X371" s="55"/>
      <c r="Y371" s="55"/>
      <c r="Z371" s="55"/>
      <c r="AA371" s="55"/>
      <c r="AB371" s="55"/>
    </row>
    <row r="372" spans="1:28" ht="15">
      <c r="A372" s="55"/>
      <c r="B372" s="223"/>
      <c r="C372" s="55"/>
      <c r="D372" s="55"/>
      <c r="E372" s="55"/>
      <c r="F372" s="55"/>
      <c r="G372" s="55"/>
      <c r="H372" s="55"/>
      <c r="I372" s="55"/>
      <c r="J372" s="55"/>
      <c r="K372" s="55"/>
      <c r="L372" s="55"/>
      <c r="M372" s="55"/>
      <c r="N372" s="55"/>
      <c r="O372" s="55"/>
      <c r="P372" s="55"/>
      <c r="Q372" s="55"/>
      <c r="R372" s="55"/>
      <c r="S372" s="55"/>
      <c r="T372" s="55"/>
      <c r="U372" s="55"/>
      <c r="V372" s="55"/>
      <c r="W372" s="55"/>
      <c r="X372" s="55"/>
      <c r="Y372" s="55"/>
      <c r="Z372" s="55"/>
      <c r="AA372" s="55"/>
      <c r="AB372" s="55"/>
    </row>
    <row r="373" spans="1:28" ht="15">
      <c r="A373" s="55"/>
      <c r="B373" s="223"/>
      <c r="C373" s="55"/>
      <c r="D373" s="55"/>
      <c r="E373" s="55"/>
      <c r="F373" s="55"/>
      <c r="G373" s="55"/>
      <c r="H373" s="55"/>
      <c r="I373" s="55"/>
      <c r="J373" s="55"/>
      <c r="K373" s="55"/>
      <c r="L373" s="55"/>
      <c r="M373" s="55"/>
      <c r="N373" s="55"/>
      <c r="O373" s="55"/>
      <c r="P373" s="55"/>
      <c r="Q373" s="55"/>
      <c r="R373" s="55"/>
      <c r="S373" s="55"/>
      <c r="T373" s="55"/>
      <c r="U373" s="55"/>
      <c r="V373" s="55"/>
      <c r="W373" s="55"/>
      <c r="X373" s="55"/>
      <c r="Y373" s="55"/>
      <c r="Z373" s="55"/>
      <c r="AA373" s="55"/>
      <c r="AB373" s="55"/>
    </row>
    <row r="374" spans="1:28" ht="15">
      <c r="A374" s="55"/>
      <c r="B374" s="223"/>
      <c r="C374" s="55"/>
      <c r="D374" s="55"/>
      <c r="E374" s="55"/>
      <c r="F374" s="55"/>
      <c r="G374" s="55"/>
      <c r="H374" s="55"/>
      <c r="I374" s="55"/>
      <c r="J374" s="55"/>
      <c r="K374" s="55"/>
      <c r="L374" s="55"/>
      <c r="M374" s="55"/>
      <c r="N374" s="55"/>
      <c r="O374" s="55"/>
      <c r="P374" s="55"/>
      <c r="Q374" s="55"/>
      <c r="R374" s="55"/>
      <c r="S374" s="55"/>
      <c r="T374" s="55"/>
      <c r="U374" s="55"/>
      <c r="V374" s="55"/>
      <c r="W374" s="55"/>
      <c r="X374" s="55"/>
      <c r="Y374" s="55"/>
      <c r="Z374" s="55"/>
      <c r="AA374" s="55"/>
      <c r="AB374" s="55"/>
    </row>
    <row r="375" spans="1:28" ht="15">
      <c r="A375" s="55"/>
      <c r="B375" s="223"/>
      <c r="C375" s="55"/>
      <c r="D375" s="55"/>
      <c r="E375" s="55"/>
      <c r="F375" s="55"/>
      <c r="G375" s="55"/>
      <c r="H375" s="55"/>
      <c r="I375" s="55"/>
      <c r="J375" s="55"/>
      <c r="K375" s="55"/>
      <c r="L375" s="55"/>
      <c r="M375" s="55"/>
      <c r="N375" s="55"/>
      <c r="O375" s="55"/>
      <c r="P375" s="55"/>
      <c r="Q375" s="55"/>
      <c r="R375" s="55"/>
      <c r="S375" s="55"/>
      <c r="T375" s="55"/>
      <c r="U375" s="55"/>
      <c r="V375" s="55"/>
      <c r="W375" s="55"/>
      <c r="X375" s="55"/>
      <c r="Y375" s="55"/>
      <c r="Z375" s="55"/>
      <c r="AA375" s="55"/>
      <c r="AB375" s="55"/>
    </row>
    <row r="376" spans="1:28" ht="15">
      <c r="A376" s="55"/>
      <c r="B376" s="223"/>
      <c r="C376" s="55"/>
      <c r="D376" s="55"/>
      <c r="E376" s="55"/>
      <c r="F376" s="55"/>
      <c r="G376" s="55"/>
      <c r="H376" s="55"/>
      <c r="I376" s="55"/>
      <c r="J376" s="55"/>
      <c r="K376" s="55"/>
      <c r="L376" s="55"/>
      <c r="M376" s="55"/>
      <c r="N376" s="55"/>
      <c r="O376" s="55"/>
      <c r="P376" s="55"/>
      <c r="Q376" s="55"/>
      <c r="R376" s="55"/>
      <c r="S376" s="55"/>
      <c r="T376" s="55"/>
      <c r="U376" s="55"/>
      <c r="V376" s="55"/>
      <c r="W376" s="55"/>
      <c r="X376" s="55"/>
      <c r="Y376" s="55"/>
      <c r="Z376" s="55"/>
      <c r="AA376" s="55"/>
      <c r="AB376" s="55"/>
    </row>
    <row r="377" spans="1:28" ht="15">
      <c r="A377" s="55"/>
      <c r="B377" s="223"/>
      <c r="C377" s="55"/>
      <c r="D377" s="55"/>
      <c r="E377" s="55"/>
      <c r="F377" s="55"/>
      <c r="G377" s="55"/>
      <c r="H377" s="55"/>
      <c r="I377" s="55"/>
      <c r="J377" s="55"/>
      <c r="K377" s="55"/>
      <c r="L377" s="55"/>
      <c r="M377" s="55"/>
      <c r="N377" s="55"/>
      <c r="O377" s="55"/>
      <c r="P377" s="55"/>
      <c r="Q377" s="55"/>
      <c r="R377" s="55"/>
      <c r="S377" s="55"/>
      <c r="T377" s="55"/>
      <c r="U377" s="55"/>
      <c r="V377" s="55"/>
      <c r="W377" s="55"/>
      <c r="X377" s="55"/>
      <c r="Y377" s="55"/>
      <c r="Z377" s="55"/>
      <c r="AA377" s="55"/>
      <c r="AB377" s="55"/>
    </row>
    <row r="378" spans="1:28" ht="15">
      <c r="A378" s="55"/>
      <c r="B378" s="223"/>
      <c r="C378" s="55"/>
      <c r="D378" s="55"/>
      <c r="E378" s="55"/>
      <c r="F378" s="55"/>
      <c r="G378" s="55"/>
      <c r="H378" s="55"/>
      <c r="I378" s="55"/>
      <c r="J378" s="55"/>
      <c r="K378" s="55"/>
      <c r="L378" s="55"/>
      <c r="M378" s="55"/>
      <c r="N378" s="55"/>
      <c r="O378" s="55"/>
      <c r="P378" s="55"/>
      <c r="Q378" s="55"/>
      <c r="R378" s="55"/>
      <c r="S378" s="55"/>
      <c r="T378" s="55"/>
      <c r="U378" s="55"/>
      <c r="V378" s="55"/>
      <c r="W378" s="55"/>
      <c r="X378" s="55"/>
      <c r="Y378" s="55"/>
      <c r="Z378" s="55"/>
      <c r="AA378" s="55"/>
      <c r="AB378" s="55"/>
    </row>
    <row r="379" spans="1:28" ht="15">
      <c r="A379" s="55"/>
      <c r="B379" s="223"/>
      <c r="C379" s="55"/>
      <c r="D379" s="55"/>
      <c r="E379" s="55"/>
      <c r="F379" s="55"/>
      <c r="G379" s="55"/>
      <c r="H379" s="55"/>
      <c r="I379" s="55"/>
      <c r="J379" s="55"/>
      <c r="K379" s="55"/>
      <c r="L379" s="55"/>
      <c r="M379" s="55"/>
      <c r="N379" s="55"/>
      <c r="O379" s="55"/>
      <c r="P379" s="55"/>
      <c r="Q379" s="55"/>
      <c r="R379" s="55"/>
      <c r="S379" s="55"/>
      <c r="T379" s="55"/>
      <c r="U379" s="55"/>
      <c r="V379" s="55"/>
      <c r="W379" s="55"/>
      <c r="X379" s="55"/>
      <c r="Y379" s="55"/>
      <c r="Z379" s="55"/>
      <c r="AA379" s="55"/>
      <c r="AB379" s="55"/>
    </row>
    <row r="380" spans="1:28" ht="15">
      <c r="A380" s="55"/>
      <c r="B380" s="223"/>
      <c r="C380" s="55"/>
      <c r="D380" s="55"/>
      <c r="E380" s="55"/>
      <c r="F380" s="55"/>
      <c r="G380" s="55"/>
      <c r="H380" s="55"/>
      <c r="I380" s="55"/>
      <c r="J380" s="55"/>
      <c r="K380" s="55"/>
      <c r="L380" s="55"/>
      <c r="M380" s="55"/>
      <c r="N380" s="55"/>
      <c r="O380" s="55"/>
      <c r="P380" s="55"/>
      <c r="Q380" s="55"/>
      <c r="R380" s="55"/>
      <c r="S380" s="55"/>
      <c r="T380" s="55"/>
      <c r="U380" s="55"/>
      <c r="V380" s="55"/>
      <c r="W380" s="55"/>
      <c r="X380" s="55"/>
      <c r="Y380" s="55"/>
      <c r="Z380" s="55"/>
      <c r="AA380" s="55"/>
      <c r="AB380" s="55"/>
    </row>
    <row r="381" spans="1:28" ht="15">
      <c r="A381" s="55"/>
      <c r="B381" s="223"/>
      <c r="C381" s="55"/>
      <c r="D381" s="55"/>
      <c r="E381" s="55"/>
      <c r="F381" s="55"/>
      <c r="G381" s="55"/>
      <c r="H381" s="55"/>
      <c r="I381" s="55"/>
      <c r="J381" s="55"/>
      <c r="K381" s="55"/>
      <c r="L381" s="55"/>
      <c r="M381" s="55"/>
      <c r="N381" s="55"/>
      <c r="O381" s="55"/>
      <c r="P381" s="55"/>
      <c r="Q381" s="55"/>
      <c r="R381" s="55"/>
      <c r="S381" s="55"/>
      <c r="T381" s="55"/>
      <c r="U381" s="55"/>
      <c r="V381" s="55"/>
      <c r="W381" s="55"/>
      <c r="X381" s="55"/>
      <c r="Y381" s="55"/>
      <c r="Z381" s="55"/>
      <c r="AA381" s="55"/>
      <c r="AB381" s="55"/>
    </row>
    <row r="382" spans="1:28" ht="15">
      <c r="A382" s="55"/>
      <c r="B382" s="223"/>
      <c r="C382" s="55"/>
      <c r="D382" s="55"/>
      <c r="E382" s="55"/>
      <c r="F382" s="55"/>
      <c r="G382" s="55"/>
      <c r="H382" s="55"/>
      <c r="I382" s="55"/>
      <c r="J382" s="55"/>
      <c r="K382" s="55"/>
      <c r="L382" s="55"/>
      <c r="M382" s="55"/>
      <c r="N382" s="55"/>
      <c r="O382" s="55"/>
      <c r="P382" s="55"/>
      <c r="Q382" s="55"/>
      <c r="R382" s="55"/>
      <c r="S382" s="55"/>
      <c r="T382" s="55"/>
      <c r="U382" s="55"/>
      <c r="V382" s="55"/>
      <c r="W382" s="55"/>
      <c r="X382" s="55"/>
      <c r="Y382" s="55"/>
      <c r="Z382" s="55"/>
      <c r="AA382" s="55"/>
      <c r="AB382" s="55"/>
    </row>
    <row r="383" spans="1:28" ht="15">
      <c r="A383" s="55"/>
      <c r="B383" s="223"/>
      <c r="C383" s="55"/>
      <c r="D383" s="55"/>
      <c r="E383" s="55"/>
      <c r="F383" s="55"/>
      <c r="G383" s="55"/>
      <c r="H383" s="55"/>
      <c r="I383" s="55"/>
      <c r="J383" s="55"/>
      <c r="K383" s="55"/>
      <c r="L383" s="55"/>
      <c r="M383" s="55"/>
      <c r="N383" s="55"/>
      <c r="O383" s="55"/>
      <c r="P383" s="55"/>
      <c r="Q383" s="55"/>
      <c r="R383" s="55"/>
      <c r="S383" s="55"/>
      <c r="T383" s="55"/>
      <c r="U383" s="55"/>
      <c r="V383" s="55"/>
      <c r="W383" s="55"/>
      <c r="X383" s="55"/>
      <c r="Y383" s="55"/>
      <c r="Z383" s="55"/>
      <c r="AA383" s="55"/>
      <c r="AB383" s="55"/>
    </row>
    <row r="384" spans="1:28" ht="15">
      <c r="A384" s="55"/>
      <c r="B384" s="223"/>
      <c r="C384" s="55"/>
      <c r="D384" s="55"/>
      <c r="E384" s="55"/>
      <c r="F384" s="55"/>
      <c r="G384" s="55"/>
      <c r="H384" s="55"/>
      <c r="I384" s="55"/>
      <c r="J384" s="55"/>
      <c r="K384" s="55"/>
      <c r="L384" s="55"/>
      <c r="M384" s="55"/>
      <c r="N384" s="55"/>
      <c r="O384" s="55"/>
      <c r="P384" s="55"/>
      <c r="Q384" s="55"/>
      <c r="R384" s="55"/>
      <c r="S384" s="55"/>
      <c r="T384" s="55"/>
      <c r="U384" s="55"/>
      <c r="V384" s="55"/>
      <c r="W384" s="55"/>
      <c r="X384" s="55"/>
      <c r="Y384" s="55"/>
      <c r="Z384" s="55"/>
      <c r="AA384" s="55"/>
      <c r="AB384" s="55"/>
    </row>
    <row r="385" spans="1:28" ht="15">
      <c r="A385" s="55"/>
      <c r="B385" s="223"/>
      <c r="C385" s="55"/>
      <c r="D385" s="55"/>
      <c r="E385" s="55"/>
      <c r="F385" s="55"/>
      <c r="G385" s="55"/>
      <c r="H385" s="55"/>
      <c r="I385" s="55"/>
      <c r="J385" s="55"/>
      <c r="K385" s="55"/>
      <c r="L385" s="55"/>
      <c r="M385" s="55"/>
      <c r="N385" s="55"/>
      <c r="O385" s="55"/>
      <c r="P385" s="55"/>
      <c r="Q385" s="55"/>
      <c r="R385" s="55"/>
      <c r="S385" s="55"/>
      <c r="T385" s="55"/>
      <c r="U385" s="55"/>
      <c r="V385" s="55"/>
      <c r="W385" s="55"/>
      <c r="X385" s="55"/>
      <c r="Y385" s="55"/>
      <c r="Z385" s="55"/>
      <c r="AA385" s="55"/>
      <c r="AB385" s="55"/>
    </row>
    <row r="386" spans="1:28" ht="15">
      <c r="A386" s="55"/>
      <c r="B386" s="223"/>
      <c r="C386" s="55"/>
      <c r="D386" s="55"/>
      <c r="E386" s="55"/>
      <c r="F386" s="55"/>
      <c r="G386" s="55"/>
      <c r="H386" s="55"/>
      <c r="I386" s="55"/>
      <c r="J386" s="55"/>
      <c r="K386" s="55"/>
      <c r="L386" s="55"/>
      <c r="M386" s="55"/>
      <c r="N386" s="55"/>
      <c r="O386" s="55"/>
      <c r="P386" s="55"/>
      <c r="Q386" s="55"/>
      <c r="R386" s="55"/>
      <c r="S386" s="55"/>
      <c r="T386" s="55"/>
      <c r="U386" s="55"/>
      <c r="V386" s="55"/>
      <c r="W386" s="55"/>
      <c r="X386" s="55"/>
      <c r="Y386" s="55"/>
      <c r="Z386" s="55"/>
      <c r="AA386" s="55"/>
      <c r="AB386" s="55"/>
    </row>
    <row r="387" spans="1:28" ht="15">
      <c r="A387" s="55"/>
      <c r="B387" s="223"/>
      <c r="C387" s="55"/>
      <c r="D387" s="55"/>
      <c r="E387" s="55"/>
      <c r="F387" s="55"/>
      <c r="G387" s="55"/>
      <c r="H387" s="55"/>
      <c r="I387" s="55"/>
      <c r="J387" s="55"/>
      <c r="K387" s="55"/>
      <c r="L387" s="55"/>
      <c r="M387" s="55"/>
      <c r="N387" s="55"/>
      <c r="O387" s="55"/>
      <c r="P387" s="55"/>
      <c r="Q387" s="55"/>
      <c r="R387" s="55"/>
      <c r="S387" s="55"/>
      <c r="T387" s="55"/>
      <c r="U387" s="55"/>
      <c r="V387" s="55"/>
      <c r="W387" s="55"/>
      <c r="X387" s="55"/>
      <c r="Y387" s="55"/>
      <c r="Z387" s="55"/>
      <c r="AA387" s="55"/>
      <c r="AB387" s="55"/>
    </row>
    <row r="388" spans="1:28" ht="15">
      <c r="A388" s="55"/>
      <c r="B388" s="223"/>
      <c r="C388" s="55"/>
      <c r="D388" s="55"/>
      <c r="E388" s="55"/>
      <c r="F388" s="55"/>
      <c r="G388" s="55"/>
      <c r="H388" s="55"/>
      <c r="I388" s="55"/>
      <c r="J388" s="55"/>
      <c r="K388" s="55"/>
      <c r="L388" s="55"/>
      <c r="M388" s="55"/>
      <c r="N388" s="55"/>
      <c r="O388" s="55"/>
      <c r="P388" s="55"/>
      <c r="Q388" s="55"/>
      <c r="R388" s="55"/>
      <c r="S388" s="55"/>
      <c r="T388" s="55"/>
      <c r="U388" s="55"/>
      <c r="V388" s="55"/>
      <c r="W388" s="55"/>
      <c r="X388" s="55"/>
      <c r="Y388" s="55"/>
      <c r="Z388" s="55"/>
      <c r="AA388" s="55"/>
      <c r="AB388" s="55"/>
    </row>
    <row r="389" spans="1:28" ht="15">
      <c r="A389" s="55"/>
      <c r="B389" s="223"/>
      <c r="C389" s="55"/>
      <c r="D389" s="55"/>
      <c r="E389" s="55"/>
      <c r="F389" s="55"/>
      <c r="G389" s="55"/>
      <c r="H389" s="55"/>
      <c r="I389" s="55"/>
      <c r="J389" s="55"/>
      <c r="K389" s="55"/>
      <c r="L389" s="55"/>
      <c r="M389" s="55"/>
      <c r="N389" s="55"/>
      <c r="O389" s="55"/>
      <c r="P389" s="55"/>
      <c r="Q389" s="55"/>
      <c r="R389" s="55"/>
      <c r="S389" s="55"/>
      <c r="T389" s="55"/>
      <c r="U389" s="55"/>
      <c r="V389" s="55"/>
      <c r="W389" s="55"/>
      <c r="X389" s="55"/>
      <c r="Y389" s="55"/>
      <c r="Z389" s="55"/>
      <c r="AA389" s="55"/>
      <c r="AB389" s="55"/>
    </row>
    <row r="390" spans="1:28" ht="15">
      <c r="A390" s="55"/>
      <c r="B390" s="223"/>
      <c r="C390" s="55"/>
      <c r="D390" s="55"/>
      <c r="E390" s="55"/>
      <c r="F390" s="55"/>
      <c r="G390" s="55"/>
      <c r="H390" s="55"/>
      <c r="I390" s="55"/>
      <c r="J390" s="55"/>
      <c r="K390" s="55"/>
      <c r="L390" s="55"/>
      <c r="M390" s="55"/>
      <c r="N390" s="55"/>
      <c r="O390" s="55"/>
      <c r="P390" s="55"/>
      <c r="Q390" s="55"/>
      <c r="R390" s="55"/>
      <c r="S390" s="55"/>
      <c r="T390" s="55"/>
      <c r="U390" s="55"/>
      <c r="V390" s="55"/>
      <c r="W390" s="55"/>
      <c r="X390" s="55"/>
      <c r="Y390" s="55"/>
      <c r="Z390" s="55"/>
      <c r="AA390" s="55"/>
      <c r="AB390" s="55"/>
    </row>
    <row r="391" spans="1:28" ht="15">
      <c r="A391" s="55"/>
      <c r="B391" s="223"/>
      <c r="C391" s="55"/>
      <c r="D391" s="55"/>
      <c r="E391" s="55"/>
      <c r="F391" s="55"/>
      <c r="G391" s="55"/>
      <c r="H391" s="55"/>
      <c r="I391" s="55"/>
      <c r="J391" s="55"/>
      <c r="K391" s="55"/>
      <c r="L391" s="55"/>
      <c r="M391" s="55"/>
      <c r="N391" s="55"/>
      <c r="O391" s="55"/>
      <c r="P391" s="55"/>
      <c r="Q391" s="55"/>
      <c r="R391" s="55"/>
      <c r="S391" s="55"/>
      <c r="T391" s="55"/>
      <c r="U391" s="55"/>
      <c r="V391" s="55"/>
      <c r="W391" s="55"/>
      <c r="X391" s="55"/>
      <c r="Y391" s="55"/>
      <c r="Z391" s="55"/>
      <c r="AA391" s="55"/>
      <c r="AB391" s="55"/>
    </row>
    <row r="392" spans="1:28" ht="15">
      <c r="A392" s="55"/>
      <c r="B392" s="223"/>
      <c r="C392" s="55"/>
      <c r="D392" s="55"/>
      <c r="E392" s="55"/>
      <c r="F392" s="55"/>
      <c r="G392" s="55"/>
      <c r="H392" s="55"/>
      <c r="I392" s="55"/>
      <c r="J392" s="55"/>
      <c r="K392" s="55"/>
      <c r="L392" s="55"/>
      <c r="M392" s="55"/>
      <c r="N392" s="55"/>
      <c r="O392" s="55"/>
      <c r="P392" s="55"/>
      <c r="Q392" s="55"/>
      <c r="R392" s="55"/>
      <c r="S392" s="55"/>
      <c r="T392" s="55"/>
      <c r="U392" s="55"/>
      <c r="V392" s="55"/>
      <c r="W392" s="55"/>
      <c r="X392" s="55"/>
      <c r="Y392" s="55"/>
      <c r="Z392" s="55"/>
      <c r="AA392" s="55"/>
      <c r="AB392" s="55"/>
    </row>
    <row r="393" spans="1:28" ht="15">
      <c r="A393" s="55"/>
      <c r="B393" s="223"/>
      <c r="C393" s="55"/>
      <c r="D393" s="55"/>
      <c r="E393" s="55"/>
      <c r="F393" s="55"/>
      <c r="G393" s="55"/>
      <c r="H393" s="55"/>
      <c r="I393" s="55"/>
      <c r="J393" s="55"/>
      <c r="K393" s="55"/>
      <c r="L393" s="55"/>
      <c r="M393" s="55"/>
      <c r="N393" s="55"/>
      <c r="O393" s="55"/>
      <c r="P393" s="55"/>
      <c r="Q393" s="55"/>
      <c r="R393" s="55"/>
      <c r="S393" s="55"/>
      <c r="T393" s="55"/>
      <c r="U393" s="55"/>
      <c r="V393" s="55"/>
      <c r="W393" s="55"/>
      <c r="X393" s="55"/>
      <c r="Y393" s="55"/>
      <c r="Z393" s="55"/>
      <c r="AA393" s="55"/>
      <c r="AB393" s="55"/>
    </row>
    <row r="394" spans="1:28" ht="15">
      <c r="A394" s="55"/>
      <c r="B394" s="223"/>
      <c r="C394" s="55"/>
      <c r="D394" s="55"/>
      <c r="E394" s="55"/>
      <c r="F394" s="55"/>
      <c r="G394" s="55"/>
      <c r="H394" s="55"/>
      <c r="I394" s="55"/>
      <c r="J394" s="55"/>
      <c r="K394" s="55"/>
      <c r="L394" s="55"/>
      <c r="M394" s="55"/>
      <c r="N394" s="55"/>
      <c r="O394" s="55"/>
      <c r="P394" s="55"/>
      <c r="Q394" s="55"/>
      <c r="R394" s="55"/>
      <c r="S394" s="55"/>
      <c r="T394" s="55"/>
      <c r="U394" s="55"/>
      <c r="V394" s="55"/>
      <c r="W394" s="55"/>
      <c r="X394" s="55"/>
      <c r="Y394" s="55"/>
      <c r="Z394" s="55"/>
      <c r="AA394" s="55"/>
      <c r="AB394" s="55"/>
    </row>
    <row r="395" spans="1:28" ht="15">
      <c r="A395" s="55"/>
      <c r="B395" s="223"/>
      <c r="C395" s="55"/>
      <c r="D395" s="55"/>
      <c r="E395" s="55"/>
      <c r="F395" s="55"/>
      <c r="G395" s="55"/>
      <c r="H395" s="55"/>
      <c r="I395" s="55"/>
      <c r="J395" s="55"/>
      <c r="K395" s="55"/>
      <c r="L395" s="55"/>
      <c r="M395" s="55"/>
      <c r="N395" s="55"/>
      <c r="O395" s="55"/>
      <c r="P395" s="55"/>
      <c r="Q395" s="55"/>
      <c r="R395" s="55"/>
      <c r="S395" s="55"/>
      <c r="T395" s="55"/>
      <c r="U395" s="55"/>
      <c r="V395" s="55"/>
      <c r="W395" s="55"/>
      <c r="X395" s="55"/>
      <c r="Y395" s="55"/>
      <c r="Z395" s="55"/>
      <c r="AA395" s="55"/>
      <c r="AB395" s="55"/>
    </row>
    <row r="396" spans="1:28" ht="15">
      <c r="A396" s="55"/>
      <c r="B396" s="223"/>
      <c r="C396" s="55"/>
      <c r="D396" s="55"/>
      <c r="E396" s="55"/>
      <c r="F396" s="55"/>
      <c r="G396" s="55"/>
      <c r="H396" s="55"/>
      <c r="I396" s="55"/>
      <c r="J396" s="55"/>
      <c r="K396" s="55"/>
      <c r="L396" s="55"/>
      <c r="M396" s="55"/>
      <c r="N396" s="55"/>
      <c r="O396" s="55"/>
      <c r="P396" s="55"/>
      <c r="Q396" s="55"/>
      <c r="R396" s="55"/>
      <c r="S396" s="55"/>
      <c r="T396" s="55"/>
      <c r="U396" s="55"/>
      <c r="V396" s="55"/>
      <c r="W396" s="55"/>
      <c r="X396" s="55"/>
      <c r="Y396" s="55"/>
      <c r="Z396" s="55"/>
      <c r="AA396" s="55"/>
      <c r="AB396" s="55"/>
    </row>
    <row r="397" spans="1:28" ht="15">
      <c r="A397" s="55"/>
      <c r="B397" s="223"/>
      <c r="C397" s="55"/>
      <c r="D397" s="55"/>
      <c r="E397" s="55"/>
      <c r="F397" s="55"/>
      <c r="G397" s="55"/>
      <c r="H397" s="55"/>
      <c r="I397" s="55"/>
      <c r="J397" s="55"/>
      <c r="K397" s="55"/>
      <c r="L397" s="55"/>
      <c r="M397" s="55"/>
      <c r="N397" s="55"/>
      <c r="O397" s="55"/>
      <c r="P397" s="55"/>
      <c r="Q397" s="55"/>
      <c r="R397" s="55"/>
      <c r="S397" s="55"/>
      <c r="T397" s="55"/>
      <c r="U397" s="55"/>
      <c r="V397" s="55"/>
      <c r="W397" s="55"/>
      <c r="X397" s="55"/>
      <c r="Y397" s="55"/>
      <c r="Z397" s="55"/>
      <c r="AA397" s="55"/>
      <c r="AB397" s="55"/>
    </row>
    <row r="398" spans="1:28" ht="15">
      <c r="A398" s="55"/>
      <c r="B398" s="223"/>
      <c r="C398" s="55"/>
      <c r="D398" s="55"/>
      <c r="E398" s="55"/>
      <c r="F398" s="55"/>
      <c r="G398" s="55"/>
      <c r="H398" s="55"/>
      <c r="I398" s="55"/>
      <c r="J398" s="55"/>
      <c r="K398" s="55"/>
      <c r="L398" s="55"/>
      <c r="M398" s="55"/>
      <c r="N398" s="55"/>
      <c r="O398" s="55"/>
      <c r="P398" s="55"/>
      <c r="Q398" s="55"/>
      <c r="R398" s="55"/>
      <c r="S398" s="55"/>
      <c r="T398" s="55"/>
      <c r="U398" s="55"/>
      <c r="V398" s="55"/>
      <c r="W398" s="55"/>
      <c r="X398" s="55"/>
      <c r="Y398" s="55"/>
      <c r="Z398" s="55"/>
      <c r="AA398" s="55"/>
      <c r="AB398" s="55"/>
    </row>
    <row r="399" spans="1:28" ht="15">
      <c r="A399" s="55"/>
      <c r="B399" s="223"/>
      <c r="C399" s="55"/>
      <c r="D399" s="55"/>
      <c r="E399" s="55"/>
      <c r="F399" s="55"/>
      <c r="G399" s="55"/>
      <c r="H399" s="55"/>
      <c r="I399" s="55"/>
      <c r="J399" s="55"/>
      <c r="K399" s="55"/>
      <c r="L399" s="55"/>
      <c r="M399" s="55"/>
      <c r="N399" s="55"/>
      <c r="O399" s="55"/>
      <c r="P399" s="55"/>
      <c r="Q399" s="55"/>
      <c r="R399" s="55"/>
      <c r="S399" s="55"/>
      <c r="T399" s="55"/>
      <c r="U399" s="55"/>
      <c r="V399" s="55"/>
      <c r="W399" s="55"/>
      <c r="X399" s="55"/>
      <c r="Y399" s="55"/>
      <c r="Z399" s="55"/>
      <c r="AA399" s="55"/>
      <c r="AB399" s="55"/>
    </row>
    <row r="400" spans="1:28" ht="15">
      <c r="A400" s="55"/>
      <c r="B400" s="223"/>
      <c r="C400" s="55"/>
      <c r="D400" s="55"/>
      <c r="E400" s="55"/>
      <c r="F400" s="55"/>
      <c r="G400" s="55"/>
      <c r="H400" s="55"/>
      <c r="I400" s="55"/>
      <c r="J400" s="55"/>
      <c r="K400" s="55"/>
      <c r="L400" s="55"/>
      <c r="M400" s="55"/>
      <c r="N400" s="55"/>
      <c r="O400" s="55"/>
      <c r="P400" s="55"/>
      <c r="Q400" s="55"/>
      <c r="R400" s="55"/>
      <c r="S400" s="55"/>
      <c r="T400" s="55"/>
      <c r="U400" s="55"/>
      <c r="V400" s="55"/>
      <c r="W400" s="55"/>
      <c r="X400" s="55"/>
      <c r="Y400" s="55"/>
      <c r="Z400" s="55"/>
      <c r="AA400" s="55"/>
      <c r="AB400" s="55"/>
    </row>
    <row r="401" spans="1:28" ht="15">
      <c r="A401" s="55"/>
      <c r="B401" s="223"/>
      <c r="C401" s="55"/>
      <c r="D401" s="55"/>
      <c r="E401" s="55"/>
      <c r="F401" s="55"/>
      <c r="G401" s="55"/>
      <c r="H401" s="55"/>
      <c r="I401" s="55"/>
      <c r="J401" s="55"/>
      <c r="K401" s="55"/>
      <c r="L401" s="55"/>
      <c r="M401" s="55"/>
      <c r="N401" s="55"/>
      <c r="O401" s="55"/>
      <c r="P401" s="55"/>
      <c r="Q401" s="55"/>
      <c r="R401" s="55"/>
      <c r="S401" s="55"/>
      <c r="T401" s="55"/>
      <c r="U401" s="55"/>
      <c r="V401" s="55"/>
      <c r="W401" s="55"/>
      <c r="X401" s="55"/>
      <c r="Y401" s="55"/>
      <c r="Z401" s="55"/>
      <c r="AA401" s="55"/>
      <c r="AB401" s="55"/>
    </row>
    <row r="402" spans="1:28" ht="15">
      <c r="A402" s="55"/>
      <c r="B402" s="223"/>
      <c r="C402" s="55"/>
      <c r="D402" s="55"/>
      <c r="E402" s="55"/>
      <c r="F402" s="55"/>
      <c r="G402" s="55"/>
      <c r="H402" s="55"/>
      <c r="I402" s="55"/>
      <c r="J402" s="55"/>
      <c r="K402" s="55"/>
      <c r="L402" s="55"/>
      <c r="M402" s="55"/>
      <c r="N402" s="55"/>
      <c r="O402" s="55"/>
      <c r="P402" s="55"/>
      <c r="Q402" s="55"/>
      <c r="R402" s="55"/>
      <c r="S402" s="55"/>
      <c r="T402" s="55"/>
      <c r="U402" s="55"/>
      <c r="V402" s="55"/>
      <c r="W402" s="55"/>
      <c r="X402" s="55"/>
      <c r="Y402" s="55"/>
      <c r="Z402" s="55"/>
      <c r="AA402" s="55"/>
      <c r="AB402" s="55"/>
    </row>
    <row r="403" spans="1:28" ht="15">
      <c r="A403" s="55"/>
      <c r="B403" s="223"/>
      <c r="C403" s="55"/>
      <c r="D403" s="55"/>
      <c r="E403" s="55"/>
      <c r="F403" s="55"/>
      <c r="G403" s="55"/>
      <c r="H403" s="55"/>
      <c r="I403" s="55"/>
      <c r="J403" s="55"/>
      <c r="K403" s="55"/>
      <c r="L403" s="55"/>
      <c r="M403" s="55"/>
      <c r="N403" s="55"/>
      <c r="O403" s="55"/>
      <c r="P403" s="55"/>
      <c r="Q403" s="55"/>
      <c r="R403" s="55"/>
      <c r="S403" s="55"/>
      <c r="T403" s="55"/>
      <c r="U403" s="55"/>
      <c r="V403" s="55"/>
      <c r="W403" s="55"/>
      <c r="X403" s="55"/>
      <c r="Y403" s="55"/>
      <c r="Z403" s="55"/>
      <c r="AA403" s="55"/>
      <c r="AB403" s="55"/>
    </row>
    <row r="404" spans="1:28" ht="15">
      <c r="A404" s="55"/>
      <c r="B404" s="223"/>
      <c r="C404" s="55"/>
      <c r="D404" s="55"/>
      <c r="E404" s="55"/>
      <c r="F404" s="55"/>
      <c r="G404" s="55"/>
      <c r="H404" s="55"/>
      <c r="I404" s="55"/>
      <c r="J404" s="55"/>
      <c r="K404" s="55"/>
      <c r="L404" s="55"/>
      <c r="M404" s="55"/>
      <c r="N404" s="55"/>
      <c r="O404" s="55"/>
      <c r="P404" s="55"/>
      <c r="Q404" s="55"/>
      <c r="R404" s="55"/>
      <c r="S404" s="55"/>
      <c r="T404" s="55"/>
      <c r="U404" s="55"/>
      <c r="V404" s="55"/>
      <c r="W404" s="55"/>
      <c r="X404" s="55"/>
      <c r="Y404" s="55"/>
      <c r="Z404" s="55"/>
      <c r="AA404" s="55"/>
      <c r="AB404" s="55"/>
    </row>
    <row r="405" spans="1:28" ht="15">
      <c r="A405" s="55"/>
      <c r="B405" s="223"/>
      <c r="C405" s="55"/>
      <c r="D405" s="55"/>
      <c r="E405" s="55"/>
      <c r="F405" s="55"/>
      <c r="G405" s="55"/>
      <c r="H405" s="55"/>
      <c r="I405" s="55"/>
      <c r="J405" s="55"/>
      <c r="K405" s="55"/>
      <c r="L405" s="55"/>
      <c r="M405" s="55"/>
      <c r="N405" s="55"/>
      <c r="O405" s="55"/>
      <c r="P405" s="55"/>
      <c r="Q405" s="55"/>
      <c r="R405" s="55"/>
      <c r="S405" s="55"/>
      <c r="T405" s="55"/>
      <c r="U405" s="55"/>
      <c r="V405" s="55"/>
      <c r="W405" s="55"/>
      <c r="X405" s="55"/>
      <c r="Y405" s="55"/>
      <c r="Z405" s="55"/>
      <c r="AA405" s="55"/>
      <c r="AB405" s="55"/>
    </row>
    <row r="406" spans="1:28" ht="15">
      <c r="A406" s="55"/>
      <c r="B406" s="223"/>
      <c r="C406" s="55"/>
      <c r="D406" s="55"/>
      <c r="E406" s="55"/>
      <c r="F406" s="55"/>
      <c r="G406" s="55"/>
      <c r="H406" s="55"/>
      <c r="I406" s="55"/>
      <c r="J406" s="55"/>
      <c r="K406" s="55"/>
      <c r="L406" s="55"/>
      <c r="M406" s="55"/>
      <c r="N406" s="55"/>
      <c r="O406" s="55"/>
      <c r="P406" s="55"/>
      <c r="Q406" s="55"/>
      <c r="R406" s="55"/>
      <c r="S406" s="55"/>
      <c r="T406" s="55"/>
      <c r="U406" s="55"/>
      <c r="V406" s="55"/>
      <c r="W406" s="55"/>
      <c r="X406" s="55"/>
      <c r="Y406" s="55"/>
      <c r="Z406" s="55"/>
      <c r="AA406" s="55"/>
      <c r="AB406" s="55"/>
    </row>
    <row r="407" spans="1:28" ht="15">
      <c r="A407" s="55"/>
      <c r="B407" s="223"/>
      <c r="C407" s="55"/>
      <c r="D407" s="55"/>
      <c r="E407" s="55"/>
      <c r="F407" s="55"/>
      <c r="G407" s="55"/>
      <c r="H407" s="55"/>
      <c r="I407" s="55"/>
      <c r="J407" s="55"/>
      <c r="K407" s="55"/>
      <c r="L407" s="55"/>
      <c r="M407" s="55"/>
      <c r="N407" s="55"/>
      <c r="O407" s="55"/>
      <c r="P407" s="55"/>
      <c r="Q407" s="55"/>
      <c r="R407" s="55"/>
      <c r="S407" s="55"/>
      <c r="T407" s="55"/>
      <c r="U407" s="55"/>
      <c r="V407" s="55"/>
      <c r="W407" s="55"/>
      <c r="X407" s="55"/>
      <c r="Y407" s="55"/>
      <c r="Z407" s="55"/>
      <c r="AA407" s="55"/>
      <c r="AB407" s="55"/>
    </row>
    <row r="408" spans="1:28" ht="15">
      <c r="A408" s="55"/>
      <c r="B408" s="223"/>
      <c r="C408" s="55"/>
      <c r="D408" s="55"/>
      <c r="E408" s="55"/>
      <c r="F408" s="55"/>
      <c r="G408" s="55"/>
      <c r="H408" s="55"/>
      <c r="I408" s="55"/>
      <c r="J408" s="55"/>
      <c r="K408" s="55"/>
      <c r="L408" s="55"/>
      <c r="M408" s="55"/>
      <c r="N408" s="55"/>
      <c r="O408" s="55"/>
      <c r="P408" s="55"/>
      <c r="Q408" s="55"/>
      <c r="R408" s="55"/>
      <c r="S408" s="55"/>
      <c r="T408" s="55"/>
      <c r="U408" s="55"/>
      <c r="V408" s="55"/>
      <c r="W408" s="55"/>
      <c r="X408" s="55"/>
      <c r="Y408" s="55"/>
      <c r="Z408" s="55"/>
      <c r="AA408" s="55"/>
      <c r="AB408" s="55"/>
    </row>
    <row r="409" spans="1:28" ht="15">
      <c r="A409" s="55"/>
      <c r="B409" s="223"/>
      <c r="C409" s="55"/>
      <c r="D409" s="55"/>
      <c r="E409" s="55"/>
      <c r="F409" s="55"/>
      <c r="G409" s="55"/>
      <c r="H409" s="55"/>
      <c r="I409" s="55"/>
      <c r="J409" s="55"/>
      <c r="K409" s="55"/>
      <c r="L409" s="55"/>
      <c r="M409" s="55"/>
      <c r="N409" s="55"/>
      <c r="O409" s="55"/>
      <c r="P409" s="55"/>
      <c r="Q409" s="55"/>
      <c r="R409" s="55"/>
      <c r="S409" s="55"/>
      <c r="T409" s="55"/>
      <c r="U409" s="55"/>
      <c r="V409" s="55"/>
      <c r="W409" s="55"/>
      <c r="X409" s="55"/>
      <c r="Y409" s="55"/>
      <c r="Z409" s="55"/>
      <c r="AA409" s="55"/>
      <c r="AB409" s="55"/>
    </row>
    <row r="410" spans="1:28" ht="15">
      <c r="A410" s="55"/>
      <c r="B410" s="223"/>
      <c r="C410" s="55"/>
      <c r="D410" s="55"/>
      <c r="E410" s="55"/>
      <c r="F410" s="55"/>
      <c r="G410" s="55"/>
      <c r="H410" s="55"/>
      <c r="I410" s="55"/>
      <c r="J410" s="55"/>
      <c r="K410" s="55"/>
      <c r="L410" s="55"/>
      <c r="M410" s="55"/>
      <c r="N410" s="55"/>
      <c r="O410" s="55"/>
      <c r="P410" s="55"/>
      <c r="Q410" s="55"/>
      <c r="R410" s="55"/>
      <c r="S410" s="55"/>
      <c r="T410" s="55"/>
      <c r="U410" s="55"/>
      <c r="V410" s="55"/>
      <c r="W410" s="55"/>
      <c r="X410" s="55"/>
      <c r="Y410" s="55"/>
      <c r="Z410" s="55"/>
      <c r="AA410" s="55"/>
      <c r="AB410" s="55"/>
    </row>
    <row r="411" spans="1:28" ht="15">
      <c r="A411" s="55"/>
      <c r="B411" s="223"/>
      <c r="C411" s="55"/>
      <c r="D411" s="55"/>
      <c r="E411" s="55"/>
      <c r="F411" s="55"/>
      <c r="G411" s="55"/>
      <c r="H411" s="55"/>
      <c r="I411" s="55"/>
      <c r="J411" s="55"/>
      <c r="K411" s="55"/>
      <c r="L411" s="55"/>
      <c r="M411" s="55"/>
      <c r="N411" s="55"/>
      <c r="O411" s="55"/>
      <c r="P411" s="55"/>
      <c r="Q411" s="55"/>
      <c r="R411" s="55"/>
      <c r="S411" s="55"/>
      <c r="T411" s="55"/>
      <c r="U411" s="55"/>
      <c r="V411" s="55"/>
      <c r="W411" s="55"/>
      <c r="X411" s="55"/>
      <c r="Y411" s="55"/>
      <c r="Z411" s="55"/>
      <c r="AA411" s="55"/>
      <c r="AB411" s="55"/>
    </row>
    <row r="412" spans="1:28" ht="15">
      <c r="A412" s="55"/>
      <c r="B412" s="223"/>
      <c r="C412" s="55"/>
      <c r="D412" s="55"/>
      <c r="E412" s="55"/>
      <c r="F412" s="55"/>
      <c r="G412" s="55"/>
      <c r="H412" s="55"/>
      <c r="I412" s="55"/>
      <c r="J412" s="55"/>
      <c r="K412" s="55"/>
      <c r="L412" s="55"/>
      <c r="M412" s="55"/>
      <c r="N412" s="55"/>
      <c r="O412" s="55"/>
      <c r="P412" s="55"/>
      <c r="Q412" s="55"/>
      <c r="R412" s="55"/>
      <c r="S412" s="55"/>
      <c r="T412" s="55"/>
      <c r="U412" s="55"/>
      <c r="V412" s="55"/>
      <c r="W412" s="55"/>
      <c r="X412" s="55"/>
      <c r="Y412" s="55"/>
      <c r="Z412" s="55"/>
      <c r="AA412" s="55"/>
      <c r="AB412" s="55"/>
    </row>
    <row r="413" spans="1:28" ht="15">
      <c r="A413" s="55"/>
      <c r="B413" s="223"/>
      <c r="C413" s="55"/>
      <c r="D413" s="55"/>
      <c r="E413" s="55"/>
      <c r="F413" s="55"/>
      <c r="G413" s="55"/>
      <c r="H413" s="55"/>
      <c r="I413" s="55"/>
      <c r="J413" s="55"/>
      <c r="K413" s="55"/>
      <c r="L413" s="55"/>
      <c r="M413" s="55"/>
      <c r="N413" s="55"/>
      <c r="O413" s="55"/>
      <c r="P413" s="55"/>
      <c r="Q413" s="55"/>
      <c r="R413" s="55"/>
      <c r="S413" s="55"/>
      <c r="T413" s="55"/>
      <c r="U413" s="55"/>
      <c r="V413" s="55"/>
      <c r="W413" s="55"/>
      <c r="X413" s="55"/>
      <c r="Y413" s="55"/>
      <c r="Z413" s="55"/>
      <c r="AA413" s="55"/>
      <c r="AB413" s="55"/>
    </row>
    <row r="414" spans="1:28" ht="15">
      <c r="A414" s="55"/>
      <c r="B414" s="223"/>
      <c r="C414" s="55"/>
      <c r="D414" s="55"/>
      <c r="E414" s="55"/>
      <c r="F414" s="55"/>
      <c r="G414" s="55"/>
      <c r="H414" s="55"/>
      <c r="I414" s="55"/>
      <c r="J414" s="55"/>
      <c r="K414" s="55"/>
      <c r="L414" s="55"/>
      <c r="M414" s="55"/>
      <c r="N414" s="55"/>
      <c r="O414" s="55"/>
      <c r="P414" s="55"/>
      <c r="Q414" s="55"/>
      <c r="R414" s="55"/>
      <c r="S414" s="55"/>
      <c r="T414" s="55"/>
      <c r="U414" s="55"/>
      <c r="V414" s="55"/>
      <c r="W414" s="55"/>
      <c r="X414" s="55"/>
      <c r="Y414" s="55"/>
      <c r="Z414" s="55"/>
      <c r="AA414" s="55"/>
      <c r="AB414" s="55"/>
    </row>
    <row r="415" spans="1:28" ht="15">
      <c r="A415" s="55"/>
      <c r="B415" s="223"/>
      <c r="C415" s="55"/>
      <c r="D415" s="55"/>
      <c r="E415" s="55"/>
      <c r="F415" s="55"/>
      <c r="G415" s="55"/>
      <c r="H415" s="55"/>
      <c r="I415" s="55"/>
      <c r="J415" s="55"/>
      <c r="K415" s="55"/>
      <c r="L415" s="55"/>
      <c r="M415" s="55"/>
      <c r="N415" s="55"/>
      <c r="O415" s="55"/>
      <c r="P415" s="55"/>
      <c r="Q415" s="55"/>
      <c r="R415" s="55"/>
      <c r="S415" s="55"/>
      <c r="T415" s="55"/>
      <c r="U415" s="55"/>
      <c r="V415" s="55"/>
      <c r="W415" s="55"/>
      <c r="X415" s="55"/>
      <c r="Y415" s="55"/>
      <c r="Z415" s="55"/>
      <c r="AA415" s="55"/>
      <c r="AB415" s="55"/>
    </row>
    <row r="416" spans="1:28" ht="15">
      <c r="A416" s="55"/>
      <c r="B416" s="223"/>
      <c r="C416" s="55"/>
      <c r="D416" s="55"/>
      <c r="E416" s="55"/>
      <c r="F416" s="55"/>
      <c r="G416" s="55"/>
      <c r="H416" s="55"/>
      <c r="I416" s="55"/>
      <c r="J416" s="55"/>
      <c r="K416" s="55"/>
      <c r="L416" s="55"/>
      <c r="M416" s="55"/>
      <c r="N416" s="55"/>
      <c r="O416" s="55"/>
      <c r="P416" s="55"/>
      <c r="Q416" s="55"/>
      <c r="R416" s="55"/>
      <c r="S416" s="55"/>
      <c r="T416" s="55"/>
      <c r="U416" s="55"/>
      <c r="V416" s="55"/>
      <c r="W416" s="55"/>
      <c r="X416" s="55"/>
      <c r="Y416" s="55"/>
      <c r="Z416" s="55"/>
      <c r="AA416" s="55"/>
      <c r="AB416" s="55"/>
    </row>
    <row r="417" spans="1:28" ht="15">
      <c r="A417" s="55"/>
      <c r="B417" s="223"/>
      <c r="C417" s="55"/>
      <c r="D417" s="55"/>
      <c r="E417" s="55"/>
      <c r="F417" s="55"/>
      <c r="G417" s="55"/>
      <c r="H417" s="55"/>
      <c r="I417" s="55"/>
      <c r="J417" s="55"/>
      <c r="K417" s="55"/>
      <c r="L417" s="55"/>
      <c r="M417" s="55"/>
      <c r="N417" s="55"/>
      <c r="O417" s="55"/>
      <c r="P417" s="55"/>
      <c r="Q417" s="55"/>
      <c r="R417" s="55"/>
      <c r="S417" s="55"/>
      <c r="T417" s="55"/>
      <c r="U417" s="55"/>
      <c r="V417" s="55"/>
      <c r="W417" s="55"/>
      <c r="X417" s="55"/>
      <c r="Y417" s="55"/>
      <c r="Z417" s="55"/>
      <c r="AA417" s="55"/>
      <c r="AB417" s="55"/>
    </row>
    <row r="418" spans="1:28" ht="15">
      <c r="A418" s="55"/>
      <c r="B418" s="223"/>
      <c r="C418" s="55"/>
      <c r="D418" s="55"/>
      <c r="E418" s="55"/>
      <c r="F418" s="55"/>
      <c r="G418" s="55"/>
      <c r="H418" s="55"/>
      <c r="I418" s="55"/>
      <c r="J418" s="55"/>
      <c r="K418" s="55"/>
      <c r="L418" s="55"/>
      <c r="M418" s="55"/>
      <c r="N418" s="55"/>
      <c r="O418" s="55"/>
      <c r="P418" s="55"/>
      <c r="Q418" s="55"/>
      <c r="R418" s="55"/>
      <c r="S418" s="55"/>
      <c r="T418" s="55"/>
      <c r="U418" s="55"/>
      <c r="V418" s="55"/>
      <c r="W418" s="55"/>
      <c r="X418" s="55"/>
      <c r="Y418" s="55"/>
      <c r="Z418" s="55"/>
      <c r="AA418" s="55"/>
      <c r="AB418" s="55"/>
    </row>
    <row r="419" spans="1:28" ht="15">
      <c r="A419" s="55"/>
      <c r="B419" s="223"/>
      <c r="C419" s="55"/>
      <c r="D419" s="55"/>
      <c r="E419" s="55"/>
      <c r="F419" s="55"/>
      <c r="G419" s="55"/>
      <c r="H419" s="55"/>
      <c r="I419" s="55"/>
      <c r="J419" s="55"/>
      <c r="K419" s="55"/>
      <c r="L419" s="55"/>
      <c r="M419" s="55"/>
      <c r="N419" s="55"/>
      <c r="O419" s="55"/>
      <c r="P419" s="55"/>
      <c r="Q419" s="55"/>
      <c r="R419" s="55"/>
      <c r="S419" s="55"/>
      <c r="T419" s="55"/>
      <c r="U419" s="55"/>
      <c r="V419" s="55"/>
      <c r="W419" s="55"/>
      <c r="X419" s="55"/>
      <c r="Y419" s="55"/>
      <c r="Z419" s="55"/>
      <c r="AA419" s="55"/>
      <c r="AB419" s="55"/>
    </row>
    <row r="420" spans="1:28" ht="15">
      <c r="A420" s="55"/>
      <c r="B420" s="223"/>
      <c r="C420" s="55"/>
      <c r="D420" s="55"/>
      <c r="E420" s="55"/>
      <c r="F420" s="55"/>
      <c r="G420" s="55"/>
      <c r="H420" s="55"/>
      <c r="I420" s="55"/>
      <c r="J420" s="55"/>
      <c r="K420" s="55"/>
      <c r="L420" s="55"/>
      <c r="M420" s="55"/>
      <c r="N420" s="55"/>
      <c r="O420" s="55"/>
      <c r="P420" s="55"/>
      <c r="Q420" s="55"/>
      <c r="R420" s="55"/>
      <c r="S420" s="55"/>
      <c r="T420" s="55"/>
      <c r="U420" s="55"/>
      <c r="V420" s="55"/>
      <c r="W420" s="55"/>
      <c r="X420" s="55"/>
      <c r="Y420" s="55"/>
      <c r="Z420" s="55"/>
      <c r="AA420" s="55"/>
      <c r="AB420" s="55"/>
    </row>
    <row r="421" spans="1:28" ht="15">
      <c r="A421" s="55"/>
      <c r="B421" s="223"/>
      <c r="C421" s="55"/>
      <c r="D421" s="55"/>
      <c r="E421" s="55"/>
      <c r="F421" s="55"/>
      <c r="G421" s="55"/>
      <c r="H421" s="55"/>
      <c r="I421" s="55"/>
      <c r="J421" s="55"/>
      <c r="K421" s="55"/>
      <c r="L421" s="55"/>
      <c r="M421" s="55"/>
      <c r="N421" s="55"/>
      <c r="O421" s="55"/>
      <c r="P421" s="55"/>
      <c r="Q421" s="55"/>
      <c r="R421" s="55"/>
      <c r="S421" s="55"/>
      <c r="T421" s="55"/>
      <c r="U421" s="55"/>
      <c r="V421" s="55"/>
      <c r="W421" s="55"/>
      <c r="X421" s="55"/>
      <c r="Y421" s="55"/>
      <c r="Z421" s="55"/>
      <c r="AA421" s="55"/>
      <c r="AB421" s="55"/>
    </row>
    <row r="422" spans="1:28" ht="15">
      <c r="A422" s="55"/>
      <c r="B422" s="223"/>
      <c r="C422" s="55"/>
      <c r="D422" s="55"/>
      <c r="E422" s="55"/>
      <c r="F422" s="55"/>
      <c r="G422" s="55"/>
      <c r="H422" s="55"/>
      <c r="I422" s="55"/>
      <c r="J422" s="55"/>
      <c r="K422" s="55"/>
      <c r="L422" s="55"/>
      <c r="M422" s="55"/>
      <c r="N422" s="55"/>
      <c r="O422" s="55"/>
      <c r="P422" s="55"/>
      <c r="Q422" s="55"/>
      <c r="R422" s="55"/>
      <c r="S422" s="55"/>
      <c r="T422" s="55"/>
      <c r="U422" s="55"/>
      <c r="V422" s="55"/>
      <c r="W422" s="55"/>
      <c r="X422" s="55"/>
      <c r="Y422" s="55"/>
      <c r="Z422" s="55"/>
      <c r="AA422" s="55"/>
      <c r="AB422" s="55"/>
    </row>
    <row r="423" spans="1:28" ht="15">
      <c r="A423" s="55"/>
      <c r="B423" s="223"/>
      <c r="C423" s="55"/>
      <c r="D423" s="55"/>
      <c r="E423" s="55"/>
      <c r="F423" s="55"/>
      <c r="G423" s="55"/>
      <c r="H423" s="55"/>
      <c r="I423" s="55"/>
      <c r="J423" s="55"/>
      <c r="K423" s="55"/>
      <c r="L423" s="55"/>
      <c r="M423" s="55"/>
      <c r="N423" s="55"/>
      <c r="O423" s="55"/>
      <c r="P423" s="55"/>
      <c r="Q423" s="55"/>
      <c r="R423" s="55"/>
      <c r="S423" s="55"/>
      <c r="T423" s="55"/>
      <c r="U423" s="55"/>
      <c r="V423" s="55"/>
      <c r="W423" s="55"/>
      <c r="X423" s="55"/>
      <c r="Y423" s="55"/>
      <c r="Z423" s="55"/>
      <c r="AA423" s="55"/>
      <c r="AB423" s="55"/>
    </row>
    <row r="424" spans="1:28" ht="15">
      <c r="A424" s="55"/>
      <c r="B424" s="223"/>
      <c r="C424" s="55"/>
      <c r="D424" s="55"/>
      <c r="E424" s="55"/>
      <c r="F424" s="55"/>
      <c r="G424" s="55"/>
      <c r="H424" s="55"/>
      <c r="I424" s="55"/>
      <c r="J424" s="55"/>
      <c r="K424" s="55"/>
      <c r="L424" s="55"/>
      <c r="M424" s="55"/>
      <c r="N424" s="55"/>
      <c r="O424" s="55"/>
      <c r="P424" s="55"/>
      <c r="Q424" s="55"/>
      <c r="R424" s="55"/>
      <c r="S424" s="55"/>
      <c r="T424" s="55"/>
      <c r="U424" s="55"/>
      <c r="V424" s="55"/>
      <c r="W424" s="55"/>
      <c r="X424" s="55"/>
      <c r="Y424" s="55"/>
      <c r="Z424" s="55"/>
      <c r="AA424" s="55"/>
      <c r="AB424" s="55"/>
    </row>
    <row r="425" spans="1:28" ht="15">
      <c r="A425" s="55"/>
      <c r="B425" s="223"/>
      <c r="C425" s="55"/>
      <c r="D425" s="55"/>
      <c r="E425" s="55"/>
      <c r="F425" s="55"/>
      <c r="G425" s="55"/>
      <c r="H425" s="55"/>
      <c r="I425" s="55"/>
      <c r="J425" s="55"/>
      <c r="K425" s="55"/>
      <c r="L425" s="55"/>
      <c r="M425" s="55"/>
      <c r="N425" s="55"/>
      <c r="O425" s="55"/>
      <c r="P425" s="55"/>
      <c r="Q425" s="55"/>
      <c r="R425" s="55"/>
      <c r="S425" s="55"/>
      <c r="T425" s="55"/>
      <c r="U425" s="55"/>
      <c r="V425" s="55"/>
      <c r="W425" s="55"/>
      <c r="X425" s="55"/>
      <c r="Y425" s="55"/>
      <c r="Z425" s="55"/>
      <c r="AA425" s="55"/>
      <c r="AB425" s="55"/>
    </row>
    <row r="426" spans="1:28" ht="15">
      <c r="A426" s="55"/>
      <c r="B426" s="223"/>
      <c r="C426" s="55"/>
      <c r="D426" s="55"/>
      <c r="E426" s="55"/>
      <c r="F426" s="55"/>
      <c r="G426" s="55"/>
      <c r="H426" s="55"/>
      <c r="I426" s="55"/>
      <c r="J426" s="55"/>
      <c r="K426" s="55"/>
      <c r="L426" s="55"/>
      <c r="M426" s="55"/>
      <c r="N426" s="55"/>
      <c r="O426" s="55"/>
      <c r="P426" s="55"/>
      <c r="Q426" s="55"/>
      <c r="R426" s="55"/>
      <c r="S426" s="55"/>
      <c r="T426" s="55"/>
      <c r="U426" s="55"/>
      <c r="V426" s="55"/>
      <c r="W426" s="55"/>
      <c r="X426" s="55"/>
      <c r="Y426" s="55"/>
      <c r="Z426" s="55"/>
      <c r="AA426" s="55"/>
      <c r="AB426" s="55"/>
    </row>
    <row r="427" spans="1:28" ht="15">
      <c r="A427" s="55"/>
      <c r="B427" s="223"/>
      <c r="C427" s="55"/>
      <c r="D427" s="55"/>
      <c r="E427" s="55"/>
      <c r="F427" s="55"/>
      <c r="G427" s="55"/>
      <c r="H427" s="55"/>
      <c r="I427" s="55"/>
      <c r="J427" s="55"/>
      <c r="K427" s="55"/>
      <c r="L427" s="55"/>
      <c r="M427" s="55"/>
      <c r="N427" s="55"/>
      <c r="O427" s="55"/>
      <c r="P427" s="55"/>
      <c r="Q427" s="55"/>
      <c r="R427" s="55"/>
      <c r="S427" s="55"/>
      <c r="T427" s="55"/>
      <c r="U427" s="55"/>
      <c r="V427" s="55"/>
      <c r="W427" s="55"/>
      <c r="X427" s="55"/>
      <c r="Y427" s="55"/>
      <c r="Z427" s="55"/>
      <c r="AA427" s="55"/>
      <c r="AB427" s="55"/>
    </row>
    <row r="428" spans="1:28" ht="15">
      <c r="A428" s="55"/>
      <c r="B428" s="223"/>
      <c r="C428" s="55"/>
      <c r="D428" s="55"/>
      <c r="E428" s="55"/>
      <c r="F428" s="55"/>
      <c r="G428" s="55"/>
      <c r="H428" s="55"/>
      <c r="I428" s="55"/>
      <c r="J428" s="55"/>
      <c r="K428" s="55"/>
      <c r="L428" s="55"/>
      <c r="M428" s="55"/>
      <c r="N428" s="55"/>
      <c r="O428" s="55"/>
      <c r="P428" s="55"/>
      <c r="Q428" s="55"/>
      <c r="R428" s="55"/>
      <c r="S428" s="55"/>
      <c r="T428" s="55"/>
      <c r="U428" s="55"/>
      <c r="V428" s="55"/>
      <c r="W428" s="55"/>
      <c r="X428" s="55"/>
      <c r="Y428" s="55"/>
      <c r="Z428" s="55"/>
      <c r="AA428" s="55"/>
      <c r="AB428" s="55"/>
    </row>
    <row r="429" spans="1:28" ht="15">
      <c r="A429" s="55"/>
      <c r="B429" s="223"/>
      <c r="C429" s="55"/>
      <c r="D429" s="55"/>
      <c r="E429" s="55"/>
      <c r="F429" s="55"/>
      <c r="G429" s="55"/>
      <c r="H429" s="55"/>
      <c r="I429" s="55"/>
      <c r="J429" s="55"/>
      <c r="K429" s="55"/>
      <c r="L429" s="55"/>
      <c r="M429" s="55"/>
      <c r="N429" s="55"/>
      <c r="O429" s="55"/>
      <c r="P429" s="55"/>
      <c r="Q429" s="55"/>
      <c r="R429" s="55"/>
      <c r="S429" s="55"/>
      <c r="T429" s="55"/>
      <c r="U429" s="55"/>
      <c r="V429" s="55"/>
      <c r="W429" s="55"/>
      <c r="X429" s="55"/>
      <c r="Y429" s="55"/>
      <c r="Z429" s="55"/>
      <c r="AA429" s="55"/>
      <c r="AB429" s="55"/>
    </row>
    <row r="430" spans="1:28" ht="15">
      <c r="A430" s="55"/>
      <c r="B430" s="223"/>
      <c r="C430" s="55"/>
      <c r="D430" s="55"/>
      <c r="E430" s="55"/>
      <c r="F430" s="55"/>
      <c r="G430" s="55"/>
      <c r="H430" s="55"/>
      <c r="I430" s="55"/>
      <c r="J430" s="55"/>
      <c r="K430" s="55"/>
      <c r="L430" s="55"/>
      <c r="M430" s="55"/>
      <c r="N430" s="55"/>
      <c r="O430" s="55"/>
      <c r="P430" s="55"/>
      <c r="Q430" s="55"/>
      <c r="R430" s="55"/>
      <c r="S430" s="55"/>
      <c r="T430" s="55"/>
      <c r="U430" s="55"/>
      <c r="V430" s="55"/>
      <c r="W430" s="55"/>
      <c r="X430" s="55"/>
      <c r="Y430" s="55"/>
      <c r="Z430" s="55"/>
      <c r="AA430" s="55"/>
      <c r="AB430" s="55"/>
    </row>
    <row r="431" spans="1:28" ht="15">
      <c r="A431" s="55"/>
      <c r="B431" s="223"/>
      <c r="C431" s="55"/>
      <c r="D431" s="55"/>
      <c r="E431" s="55"/>
      <c r="F431" s="55"/>
      <c r="G431" s="55"/>
      <c r="H431" s="55"/>
      <c r="I431" s="55"/>
      <c r="J431" s="55"/>
      <c r="K431" s="55"/>
      <c r="L431" s="55"/>
      <c r="M431" s="55"/>
      <c r="N431" s="55"/>
      <c r="O431" s="55"/>
      <c r="P431" s="55"/>
      <c r="Q431" s="55"/>
      <c r="R431" s="55"/>
      <c r="S431" s="55"/>
      <c r="T431" s="55"/>
      <c r="U431" s="55"/>
      <c r="V431" s="55"/>
      <c r="W431" s="55"/>
      <c r="X431" s="55"/>
      <c r="Y431" s="55"/>
      <c r="Z431" s="55"/>
      <c r="AA431" s="55"/>
      <c r="AB431" s="55"/>
    </row>
    <row r="432" spans="1:28" ht="15">
      <c r="A432" s="55"/>
      <c r="B432" s="223"/>
      <c r="C432" s="55"/>
      <c r="D432" s="55"/>
      <c r="E432" s="55"/>
      <c r="F432" s="55"/>
      <c r="G432" s="55"/>
      <c r="H432" s="55"/>
      <c r="I432" s="55"/>
      <c r="J432" s="55"/>
      <c r="K432" s="55"/>
      <c r="L432" s="55"/>
      <c r="M432" s="55"/>
      <c r="N432" s="55"/>
      <c r="O432" s="55"/>
      <c r="P432" s="55"/>
      <c r="Q432" s="55"/>
      <c r="R432" s="55"/>
      <c r="S432" s="55"/>
      <c r="T432" s="55"/>
      <c r="U432" s="55"/>
      <c r="V432" s="55"/>
      <c r="W432" s="55"/>
      <c r="X432" s="55"/>
      <c r="Y432" s="55"/>
      <c r="Z432" s="55"/>
      <c r="AA432" s="55"/>
      <c r="AB432" s="55"/>
    </row>
    <row r="433" spans="1:28" ht="15">
      <c r="A433" s="55"/>
      <c r="B433" s="223"/>
      <c r="C433" s="55"/>
      <c r="D433" s="55"/>
      <c r="E433" s="55"/>
      <c r="F433" s="55"/>
      <c r="G433" s="55"/>
      <c r="H433" s="55"/>
      <c r="I433" s="55"/>
      <c r="J433" s="55"/>
      <c r="K433" s="55"/>
      <c r="L433" s="55"/>
      <c r="M433" s="55"/>
      <c r="N433" s="55"/>
      <c r="O433" s="55"/>
      <c r="P433" s="55"/>
      <c r="Q433" s="55"/>
      <c r="R433" s="55"/>
      <c r="S433" s="55"/>
      <c r="T433" s="55"/>
      <c r="U433" s="55"/>
      <c r="V433" s="55"/>
      <c r="W433" s="55"/>
      <c r="X433" s="55"/>
      <c r="Y433" s="55"/>
      <c r="Z433" s="55"/>
      <c r="AA433" s="55"/>
      <c r="AB433" s="55"/>
    </row>
    <row r="434" spans="1:28" ht="15">
      <c r="A434" s="55"/>
      <c r="B434" s="223"/>
      <c r="C434" s="55"/>
      <c r="D434" s="55"/>
      <c r="E434" s="55"/>
      <c r="F434" s="55"/>
      <c r="G434" s="55"/>
      <c r="H434" s="55"/>
      <c r="I434" s="55"/>
      <c r="J434" s="55"/>
      <c r="K434" s="55"/>
      <c r="L434" s="55"/>
      <c r="M434" s="55"/>
      <c r="N434" s="55"/>
      <c r="O434" s="55"/>
      <c r="P434" s="55"/>
      <c r="Q434" s="55"/>
      <c r="R434" s="55"/>
      <c r="S434" s="55"/>
      <c r="T434" s="55"/>
      <c r="U434" s="55"/>
      <c r="V434" s="55"/>
      <c r="W434" s="55"/>
      <c r="X434" s="55"/>
      <c r="Y434" s="55"/>
      <c r="Z434" s="55"/>
      <c r="AA434" s="55"/>
      <c r="AB434" s="55"/>
    </row>
    <row r="435" spans="1:28" ht="15">
      <c r="A435" s="55"/>
      <c r="B435" s="223"/>
      <c r="C435" s="55"/>
      <c r="D435" s="55"/>
      <c r="E435" s="55"/>
      <c r="F435" s="55"/>
      <c r="G435" s="55"/>
      <c r="H435" s="55"/>
      <c r="I435" s="55"/>
      <c r="J435" s="55"/>
      <c r="K435" s="55"/>
      <c r="L435" s="55"/>
      <c r="M435" s="55"/>
      <c r="N435" s="55"/>
      <c r="O435" s="55"/>
      <c r="P435" s="55"/>
      <c r="Q435" s="55"/>
      <c r="R435" s="55"/>
      <c r="S435" s="55"/>
      <c r="T435" s="55"/>
      <c r="U435" s="55"/>
      <c r="V435" s="55"/>
      <c r="W435" s="55"/>
      <c r="X435" s="55"/>
      <c r="Y435" s="55"/>
      <c r="Z435" s="55"/>
      <c r="AA435" s="55"/>
      <c r="AB435" s="55"/>
    </row>
    <row r="436" spans="1:28" ht="15">
      <c r="A436" s="55"/>
      <c r="B436" s="223"/>
      <c r="C436" s="55"/>
      <c r="D436" s="55"/>
      <c r="E436" s="55"/>
      <c r="F436" s="55"/>
      <c r="G436" s="55"/>
      <c r="H436" s="55"/>
      <c r="I436" s="55"/>
      <c r="J436" s="55"/>
      <c r="K436" s="55"/>
      <c r="L436" s="55"/>
      <c r="M436" s="55"/>
      <c r="N436" s="55"/>
      <c r="O436" s="55"/>
      <c r="P436" s="55"/>
      <c r="Q436" s="55"/>
      <c r="R436" s="55"/>
      <c r="S436" s="55"/>
      <c r="T436" s="55"/>
      <c r="U436" s="55"/>
      <c r="V436" s="55"/>
      <c r="W436" s="55"/>
      <c r="X436" s="55"/>
      <c r="Y436" s="55"/>
      <c r="Z436" s="55"/>
      <c r="AA436" s="55"/>
      <c r="AB436" s="55"/>
    </row>
    <row r="437" spans="1:28" ht="15">
      <c r="A437" s="55"/>
      <c r="B437" s="223"/>
      <c r="C437" s="55"/>
      <c r="D437" s="55"/>
      <c r="E437" s="55"/>
      <c r="F437" s="55"/>
      <c r="G437" s="55"/>
      <c r="H437" s="55"/>
      <c r="I437" s="55"/>
      <c r="J437" s="55"/>
      <c r="K437" s="55"/>
      <c r="L437" s="55"/>
      <c r="M437" s="55"/>
      <c r="N437" s="55"/>
      <c r="O437" s="55"/>
      <c r="P437" s="55"/>
      <c r="Q437" s="55"/>
      <c r="R437" s="55"/>
      <c r="S437" s="55"/>
      <c r="T437" s="55"/>
      <c r="U437" s="55"/>
      <c r="V437" s="55"/>
      <c r="W437" s="55"/>
      <c r="X437" s="55"/>
      <c r="Y437" s="55"/>
      <c r="Z437" s="55"/>
      <c r="AA437" s="55"/>
      <c r="AB437" s="55"/>
    </row>
    <row r="438" spans="1:28" ht="15">
      <c r="A438" s="55"/>
      <c r="B438" s="223"/>
      <c r="C438" s="55"/>
      <c r="D438" s="55"/>
      <c r="E438" s="55"/>
      <c r="F438" s="55"/>
      <c r="G438" s="55"/>
      <c r="H438" s="55"/>
      <c r="I438" s="55"/>
      <c r="J438" s="55"/>
      <c r="K438" s="55"/>
      <c r="L438" s="55"/>
      <c r="M438" s="55"/>
      <c r="N438" s="55"/>
      <c r="O438" s="55"/>
      <c r="P438" s="55"/>
      <c r="Q438" s="55"/>
      <c r="R438" s="55"/>
      <c r="S438" s="55"/>
      <c r="T438" s="55"/>
      <c r="U438" s="55"/>
      <c r="V438" s="55"/>
      <c r="W438" s="55"/>
      <c r="X438" s="55"/>
      <c r="Y438" s="55"/>
      <c r="Z438" s="55"/>
      <c r="AA438" s="55"/>
      <c r="AB438" s="55"/>
    </row>
    <row r="439" spans="1:28" ht="15">
      <c r="A439" s="55"/>
      <c r="B439" s="223"/>
      <c r="C439" s="55"/>
      <c r="D439" s="55"/>
      <c r="E439" s="55"/>
      <c r="F439" s="55"/>
      <c r="G439" s="55"/>
      <c r="H439" s="55"/>
      <c r="I439" s="55"/>
      <c r="J439" s="55"/>
      <c r="K439" s="55"/>
      <c r="L439" s="55"/>
      <c r="M439" s="55"/>
      <c r="N439" s="55"/>
      <c r="O439" s="55"/>
      <c r="P439" s="55"/>
      <c r="Q439" s="55"/>
      <c r="R439" s="55"/>
      <c r="S439" s="55"/>
      <c r="T439" s="55"/>
      <c r="U439" s="55"/>
      <c r="V439" s="55"/>
      <c r="W439" s="55"/>
      <c r="X439" s="55"/>
      <c r="Y439" s="55"/>
      <c r="Z439" s="55"/>
      <c r="AA439" s="55"/>
      <c r="AB439" s="55"/>
    </row>
    <row r="440" spans="1:28" ht="15">
      <c r="A440" s="55"/>
      <c r="B440" s="223"/>
      <c r="C440" s="55"/>
      <c r="D440" s="55"/>
      <c r="E440" s="55"/>
      <c r="F440" s="55"/>
      <c r="G440" s="55"/>
      <c r="H440" s="55"/>
      <c r="I440" s="55"/>
      <c r="J440" s="55"/>
      <c r="K440" s="55"/>
      <c r="L440" s="55"/>
      <c r="M440" s="55"/>
      <c r="N440" s="55"/>
      <c r="O440" s="55"/>
      <c r="P440" s="55"/>
      <c r="Q440" s="55"/>
      <c r="R440" s="55"/>
      <c r="S440" s="55"/>
      <c r="T440" s="55"/>
      <c r="U440" s="55"/>
      <c r="V440" s="55"/>
      <c r="W440" s="55"/>
      <c r="X440" s="55"/>
      <c r="Y440" s="55"/>
      <c r="Z440" s="55"/>
      <c r="AA440" s="55"/>
      <c r="AB440" s="55"/>
    </row>
    <row r="441" spans="1:28" ht="15">
      <c r="A441" s="55"/>
      <c r="B441" s="223"/>
      <c r="C441" s="55"/>
      <c r="D441" s="55"/>
      <c r="E441" s="55"/>
      <c r="F441" s="55"/>
      <c r="G441" s="55"/>
      <c r="H441" s="55"/>
      <c r="I441" s="55"/>
      <c r="J441" s="55"/>
      <c r="K441" s="55"/>
      <c r="L441" s="55"/>
      <c r="M441" s="55"/>
      <c r="N441" s="55"/>
      <c r="O441" s="55"/>
      <c r="P441" s="55"/>
      <c r="Q441" s="55"/>
      <c r="R441" s="55"/>
      <c r="S441" s="55"/>
      <c r="T441" s="55"/>
      <c r="U441" s="55"/>
      <c r="V441" s="55"/>
      <c r="W441" s="55"/>
      <c r="X441" s="55"/>
      <c r="Y441" s="55"/>
      <c r="Z441" s="55"/>
      <c r="AA441" s="55"/>
      <c r="AB441" s="55"/>
    </row>
    <row r="442" spans="1:28" ht="15">
      <c r="A442" s="55"/>
      <c r="B442" s="223"/>
      <c r="C442" s="55"/>
      <c r="D442" s="55"/>
      <c r="E442" s="55"/>
      <c r="F442" s="55"/>
      <c r="G442" s="55"/>
      <c r="H442" s="55"/>
      <c r="I442" s="55"/>
      <c r="J442" s="55"/>
      <c r="K442" s="55"/>
      <c r="L442" s="55"/>
      <c r="M442" s="55"/>
      <c r="N442" s="55"/>
      <c r="O442" s="55"/>
      <c r="P442" s="55"/>
      <c r="Q442" s="55"/>
      <c r="R442" s="55"/>
      <c r="S442" s="55"/>
      <c r="T442" s="55"/>
      <c r="U442" s="55"/>
      <c r="V442" s="55"/>
      <c r="W442" s="55"/>
      <c r="X442" s="55"/>
      <c r="Y442" s="55"/>
      <c r="Z442" s="55"/>
      <c r="AA442" s="55"/>
      <c r="AB442" s="55"/>
    </row>
    <row r="443" spans="1:28" ht="15">
      <c r="A443" s="55"/>
      <c r="B443" s="223"/>
      <c r="C443" s="55"/>
      <c r="D443" s="55"/>
      <c r="E443" s="55"/>
      <c r="F443" s="55"/>
      <c r="G443" s="55"/>
      <c r="H443" s="55"/>
      <c r="I443" s="55"/>
      <c r="J443" s="55"/>
      <c r="K443" s="55"/>
      <c r="L443" s="55"/>
      <c r="M443" s="55"/>
      <c r="N443" s="55"/>
      <c r="O443" s="55"/>
      <c r="P443" s="55"/>
      <c r="Q443" s="55"/>
      <c r="R443" s="55"/>
      <c r="S443" s="55"/>
      <c r="T443" s="55"/>
      <c r="U443" s="55"/>
      <c r="V443" s="55"/>
      <c r="W443" s="55"/>
      <c r="X443" s="55"/>
      <c r="Y443" s="55"/>
      <c r="Z443" s="55"/>
      <c r="AA443" s="55"/>
      <c r="AB443" s="55"/>
    </row>
    <row r="444" spans="1:28" ht="15">
      <c r="A444" s="55"/>
      <c r="B444" s="223"/>
      <c r="C444" s="55"/>
      <c r="D444" s="55"/>
      <c r="E444" s="55"/>
      <c r="F444" s="55"/>
      <c r="G444" s="55"/>
      <c r="H444" s="55"/>
      <c r="I444" s="55"/>
      <c r="J444" s="55"/>
      <c r="K444" s="55"/>
      <c r="L444" s="55"/>
      <c r="M444" s="55"/>
      <c r="N444" s="55"/>
      <c r="O444" s="55"/>
      <c r="P444" s="55"/>
      <c r="Q444" s="55"/>
      <c r="R444" s="55"/>
      <c r="S444" s="55"/>
      <c r="T444" s="55"/>
      <c r="U444" s="55"/>
      <c r="V444" s="55"/>
      <c r="W444" s="55"/>
      <c r="X444" s="55"/>
      <c r="Y444" s="55"/>
      <c r="Z444" s="55"/>
      <c r="AA444" s="55"/>
      <c r="AB444" s="55"/>
    </row>
    <row r="445" spans="1:28" ht="15">
      <c r="A445" s="55"/>
      <c r="B445" s="223"/>
      <c r="C445" s="55"/>
      <c r="D445" s="55"/>
      <c r="E445" s="55"/>
      <c r="F445" s="55"/>
      <c r="G445" s="55"/>
      <c r="H445" s="55"/>
      <c r="I445" s="55"/>
      <c r="J445" s="55"/>
      <c r="K445" s="55"/>
      <c r="L445" s="55"/>
      <c r="M445" s="55"/>
      <c r="N445" s="55"/>
      <c r="O445" s="55"/>
      <c r="P445" s="55"/>
      <c r="Q445" s="55"/>
      <c r="R445" s="55"/>
      <c r="S445" s="55"/>
      <c r="T445" s="55"/>
      <c r="U445" s="55"/>
      <c r="V445" s="55"/>
      <c r="W445" s="55"/>
      <c r="X445" s="55"/>
      <c r="Y445" s="55"/>
      <c r="Z445" s="55"/>
      <c r="AA445" s="55"/>
      <c r="AB445" s="55"/>
    </row>
    <row r="446" spans="1:28" ht="15">
      <c r="A446" s="55"/>
      <c r="B446" s="223"/>
      <c r="C446" s="55"/>
      <c r="D446" s="55"/>
      <c r="E446" s="55"/>
      <c r="F446" s="55"/>
      <c r="G446" s="55"/>
      <c r="H446" s="55"/>
      <c r="I446" s="55"/>
      <c r="J446" s="55"/>
      <c r="K446" s="55"/>
      <c r="L446" s="55"/>
      <c r="M446" s="55"/>
      <c r="N446" s="55"/>
      <c r="O446" s="55"/>
      <c r="P446" s="55"/>
      <c r="Q446" s="55"/>
      <c r="R446" s="55"/>
      <c r="S446" s="55"/>
      <c r="T446" s="55"/>
      <c r="U446" s="55"/>
      <c r="V446" s="55"/>
      <c r="W446" s="55"/>
      <c r="X446" s="55"/>
      <c r="Y446" s="55"/>
      <c r="Z446" s="55"/>
      <c r="AA446" s="55"/>
      <c r="AB446" s="55"/>
    </row>
    <row r="447" spans="1:28" ht="15">
      <c r="A447" s="55"/>
      <c r="B447" s="223"/>
      <c r="C447" s="55"/>
      <c r="D447" s="55"/>
      <c r="E447" s="55"/>
      <c r="F447" s="55"/>
      <c r="G447" s="55"/>
      <c r="H447" s="55"/>
      <c r="I447" s="55"/>
      <c r="J447" s="55"/>
      <c r="K447" s="55"/>
      <c r="L447" s="55"/>
      <c r="M447" s="55"/>
      <c r="N447" s="55"/>
      <c r="O447" s="55"/>
      <c r="P447" s="55"/>
      <c r="Q447" s="55"/>
      <c r="R447" s="55"/>
      <c r="S447" s="55"/>
      <c r="T447" s="55"/>
      <c r="U447" s="55"/>
      <c r="V447" s="55"/>
      <c r="W447" s="55"/>
      <c r="X447" s="55"/>
      <c r="Y447" s="55"/>
      <c r="Z447" s="55"/>
      <c r="AA447" s="55"/>
      <c r="AB447" s="55"/>
    </row>
    <row r="448" spans="1:28" ht="15">
      <c r="A448" s="55"/>
      <c r="B448" s="223"/>
      <c r="C448" s="55"/>
      <c r="D448" s="55"/>
      <c r="E448" s="55"/>
      <c r="F448" s="55"/>
      <c r="G448" s="55"/>
      <c r="H448" s="55"/>
      <c r="I448" s="55"/>
      <c r="J448" s="55"/>
      <c r="K448" s="55"/>
      <c r="L448" s="55"/>
      <c r="M448" s="55"/>
      <c r="N448" s="55"/>
      <c r="O448" s="55"/>
      <c r="P448" s="55"/>
      <c r="Q448" s="55"/>
      <c r="R448" s="55"/>
      <c r="S448" s="55"/>
      <c r="T448" s="55"/>
      <c r="U448" s="55"/>
      <c r="V448" s="55"/>
      <c r="W448" s="55"/>
      <c r="X448" s="55"/>
      <c r="Y448" s="55"/>
      <c r="Z448" s="55"/>
      <c r="AA448" s="55"/>
      <c r="AB448" s="55"/>
    </row>
    <row r="449" spans="1:28" ht="15">
      <c r="A449" s="55"/>
      <c r="B449" s="223"/>
      <c r="C449" s="55"/>
      <c r="D449" s="55"/>
      <c r="E449" s="55"/>
      <c r="F449" s="55"/>
      <c r="G449" s="55"/>
      <c r="H449" s="55"/>
      <c r="I449" s="55"/>
      <c r="J449" s="55"/>
      <c r="K449" s="55"/>
      <c r="L449" s="55"/>
      <c r="M449" s="55"/>
      <c r="N449" s="55"/>
      <c r="O449" s="55"/>
      <c r="P449" s="55"/>
      <c r="Q449" s="55"/>
      <c r="R449" s="55"/>
      <c r="S449" s="55"/>
      <c r="T449" s="55"/>
      <c r="U449" s="55"/>
      <c r="V449" s="55"/>
      <c r="W449" s="55"/>
      <c r="X449" s="55"/>
      <c r="Y449" s="55"/>
      <c r="Z449" s="55"/>
      <c r="AA449" s="55"/>
      <c r="AB449" s="55"/>
    </row>
    <row r="450" spans="1:28" ht="15">
      <c r="A450" s="55"/>
      <c r="B450" s="223"/>
      <c r="C450" s="55"/>
      <c r="D450" s="55"/>
      <c r="E450" s="55"/>
      <c r="F450" s="55"/>
      <c r="G450" s="55"/>
      <c r="H450" s="55"/>
      <c r="I450" s="55"/>
      <c r="J450" s="55"/>
      <c r="K450" s="55"/>
      <c r="L450" s="55"/>
      <c r="M450" s="55"/>
      <c r="N450" s="55"/>
      <c r="O450" s="55"/>
      <c r="P450" s="55"/>
      <c r="Q450" s="55"/>
      <c r="R450" s="55"/>
      <c r="S450" s="55"/>
      <c r="T450" s="55"/>
      <c r="U450" s="55"/>
      <c r="V450" s="55"/>
      <c r="W450" s="55"/>
      <c r="X450" s="55"/>
      <c r="Y450" s="55"/>
      <c r="Z450" s="55"/>
      <c r="AA450" s="55"/>
      <c r="AB450" s="55"/>
    </row>
    <row r="451" spans="1:28" ht="15">
      <c r="A451" s="55"/>
      <c r="B451" s="223"/>
      <c r="C451" s="55"/>
      <c r="D451" s="55"/>
      <c r="E451" s="55"/>
      <c r="F451" s="55"/>
      <c r="G451" s="55"/>
      <c r="H451" s="55"/>
      <c r="I451" s="55"/>
      <c r="J451" s="55"/>
      <c r="K451" s="55"/>
      <c r="L451" s="55"/>
      <c r="M451" s="55"/>
      <c r="N451" s="55"/>
      <c r="O451" s="55"/>
      <c r="P451" s="55"/>
      <c r="Q451" s="55"/>
      <c r="R451" s="55"/>
      <c r="S451" s="55"/>
      <c r="T451" s="55"/>
      <c r="U451" s="55"/>
      <c r="V451" s="55"/>
      <c r="W451" s="55"/>
      <c r="X451" s="55"/>
      <c r="Y451" s="55"/>
      <c r="Z451" s="55"/>
      <c r="AA451" s="55"/>
      <c r="AB451" s="55"/>
    </row>
    <row r="452" spans="1:28" ht="15">
      <c r="A452" s="55"/>
      <c r="B452" s="223"/>
      <c r="C452" s="55"/>
      <c r="D452" s="55"/>
      <c r="E452" s="55"/>
      <c r="F452" s="55"/>
      <c r="G452" s="55"/>
      <c r="H452" s="55"/>
      <c r="I452" s="55"/>
      <c r="J452" s="55"/>
      <c r="K452" s="55"/>
      <c r="L452" s="55"/>
      <c r="M452" s="55"/>
      <c r="N452" s="55"/>
      <c r="O452" s="55"/>
      <c r="P452" s="55"/>
      <c r="Q452" s="55"/>
      <c r="R452" s="55"/>
      <c r="S452" s="55"/>
      <c r="T452" s="55"/>
      <c r="U452" s="55"/>
      <c r="V452" s="55"/>
      <c r="W452" s="55"/>
      <c r="X452" s="55"/>
      <c r="Y452" s="55"/>
      <c r="Z452" s="55"/>
      <c r="AA452" s="55"/>
      <c r="AB452" s="55"/>
    </row>
    <row r="453" spans="1:28" ht="15">
      <c r="A453" s="55"/>
      <c r="B453" s="223"/>
      <c r="C453" s="55"/>
      <c r="D453" s="55"/>
      <c r="E453" s="55"/>
      <c r="F453" s="55"/>
      <c r="G453" s="55"/>
      <c r="H453" s="55"/>
      <c r="I453" s="55"/>
      <c r="J453" s="55"/>
      <c r="K453" s="55"/>
      <c r="L453" s="55"/>
      <c r="M453" s="55"/>
      <c r="N453" s="55"/>
      <c r="O453" s="55"/>
      <c r="P453" s="55"/>
      <c r="Q453" s="55"/>
      <c r="R453" s="55"/>
      <c r="S453" s="55"/>
      <c r="T453" s="55"/>
      <c r="U453" s="55"/>
      <c r="V453" s="55"/>
      <c r="W453" s="55"/>
      <c r="X453" s="55"/>
      <c r="Y453" s="55"/>
      <c r="Z453" s="55"/>
      <c r="AA453" s="55"/>
      <c r="AB453" s="55"/>
    </row>
    <row r="454" spans="1:28" ht="15">
      <c r="A454" s="55"/>
      <c r="B454" s="223"/>
      <c r="C454" s="55"/>
      <c r="D454" s="55"/>
      <c r="E454" s="55"/>
      <c r="F454" s="55"/>
      <c r="G454" s="55"/>
      <c r="H454" s="55"/>
      <c r="I454" s="55"/>
      <c r="J454" s="55"/>
      <c r="K454" s="55"/>
      <c r="L454" s="55"/>
      <c r="M454" s="55"/>
      <c r="N454" s="55"/>
      <c r="O454" s="55"/>
      <c r="P454" s="55"/>
      <c r="Q454" s="55"/>
      <c r="R454" s="55"/>
      <c r="S454" s="55"/>
      <c r="T454" s="55"/>
      <c r="U454" s="55"/>
      <c r="V454" s="55"/>
      <c r="W454" s="55"/>
      <c r="X454" s="55"/>
      <c r="Y454" s="55"/>
      <c r="Z454" s="55"/>
      <c r="AA454" s="55"/>
      <c r="AB454" s="55"/>
    </row>
    <row r="455" spans="1:28" ht="15">
      <c r="A455" s="55"/>
      <c r="B455" s="223"/>
      <c r="C455" s="55"/>
      <c r="D455" s="55"/>
      <c r="E455" s="55"/>
      <c r="F455" s="55"/>
      <c r="G455" s="55"/>
      <c r="H455" s="55"/>
      <c r="I455" s="55"/>
      <c r="J455" s="55"/>
      <c r="K455" s="55"/>
      <c r="L455" s="55"/>
      <c r="M455" s="55"/>
      <c r="N455" s="55"/>
      <c r="O455" s="55"/>
      <c r="P455" s="55"/>
      <c r="Q455" s="55"/>
      <c r="R455" s="55"/>
      <c r="S455" s="55"/>
      <c r="T455" s="55"/>
      <c r="U455" s="55"/>
      <c r="V455" s="55"/>
      <c r="W455" s="55"/>
      <c r="X455" s="55"/>
      <c r="Y455" s="55"/>
      <c r="Z455" s="55"/>
      <c r="AA455" s="55"/>
      <c r="AB455" s="55"/>
    </row>
    <row r="456" spans="1:28" ht="15">
      <c r="A456" s="55"/>
      <c r="B456" s="223"/>
      <c r="C456" s="55"/>
      <c r="D456" s="55"/>
      <c r="E456" s="55"/>
      <c r="F456" s="55"/>
      <c r="G456" s="55"/>
      <c r="H456" s="55"/>
      <c r="I456" s="55"/>
      <c r="J456" s="55"/>
      <c r="K456" s="55"/>
      <c r="L456" s="55"/>
      <c r="M456" s="55"/>
      <c r="N456" s="55"/>
      <c r="O456" s="55"/>
      <c r="P456" s="55"/>
      <c r="Q456" s="55"/>
      <c r="R456" s="55"/>
      <c r="S456" s="55"/>
      <c r="T456" s="55"/>
      <c r="U456" s="55"/>
      <c r="V456" s="55"/>
      <c r="W456" s="55"/>
      <c r="X456" s="55"/>
      <c r="Y456" s="55"/>
      <c r="Z456" s="55"/>
      <c r="AA456" s="55"/>
      <c r="AB456" s="55"/>
    </row>
    <row r="457" spans="1:28" ht="15">
      <c r="A457" s="55"/>
      <c r="B457" s="223"/>
      <c r="C457" s="55"/>
      <c r="D457" s="55"/>
      <c r="E457" s="55"/>
      <c r="F457" s="55"/>
      <c r="G457" s="55"/>
      <c r="H457" s="55"/>
      <c r="I457" s="55"/>
      <c r="J457" s="55"/>
      <c r="K457" s="55"/>
      <c r="L457" s="55"/>
      <c r="M457" s="55"/>
      <c r="N457" s="55"/>
      <c r="O457" s="55"/>
      <c r="P457" s="55"/>
      <c r="Q457" s="55"/>
      <c r="R457" s="55"/>
      <c r="S457" s="55"/>
      <c r="T457" s="55"/>
      <c r="U457" s="55"/>
      <c r="V457" s="55"/>
      <c r="W457" s="55"/>
      <c r="X457" s="55"/>
      <c r="Y457" s="55"/>
      <c r="Z457" s="55"/>
      <c r="AA457" s="55"/>
      <c r="AB457" s="55"/>
    </row>
    <row r="458" spans="1:28" ht="15">
      <c r="A458" s="55"/>
      <c r="B458" s="223"/>
      <c r="C458" s="55"/>
      <c r="D458" s="55"/>
      <c r="E458" s="55"/>
      <c r="F458" s="55"/>
      <c r="G458" s="55"/>
      <c r="H458" s="55"/>
      <c r="I458" s="55"/>
      <c r="J458" s="55"/>
      <c r="K458" s="55"/>
      <c r="L458" s="55"/>
      <c r="M458" s="55"/>
      <c r="N458" s="55"/>
      <c r="O458" s="55"/>
      <c r="P458" s="55"/>
      <c r="Q458" s="55"/>
      <c r="R458" s="55"/>
      <c r="S458" s="55"/>
      <c r="T458" s="55"/>
      <c r="U458" s="55"/>
      <c r="V458" s="55"/>
      <c r="W458" s="55"/>
      <c r="X458" s="55"/>
      <c r="Y458" s="55"/>
      <c r="Z458" s="55"/>
      <c r="AA458" s="55"/>
      <c r="AB458" s="55"/>
    </row>
    <row r="459" spans="1:28" ht="15">
      <c r="A459" s="55"/>
      <c r="B459" s="223"/>
      <c r="C459" s="55"/>
      <c r="D459" s="55"/>
      <c r="E459" s="55"/>
      <c r="F459" s="55"/>
      <c r="G459" s="55"/>
      <c r="H459" s="55"/>
      <c r="I459" s="55"/>
      <c r="J459" s="55"/>
      <c r="K459" s="55"/>
      <c r="L459" s="55"/>
      <c r="M459" s="55"/>
      <c r="N459" s="55"/>
      <c r="O459" s="55"/>
      <c r="P459" s="55"/>
      <c r="Q459" s="55"/>
      <c r="R459" s="55"/>
      <c r="S459" s="55"/>
      <c r="T459" s="55"/>
      <c r="U459" s="55"/>
      <c r="V459" s="55"/>
      <c r="W459" s="55"/>
      <c r="X459" s="55"/>
      <c r="Y459" s="55"/>
      <c r="Z459" s="55"/>
      <c r="AA459" s="55"/>
      <c r="AB459" s="55"/>
    </row>
    <row r="460" spans="1:28" ht="15">
      <c r="A460" s="55"/>
      <c r="B460" s="223"/>
      <c r="C460" s="55"/>
      <c r="D460" s="55"/>
      <c r="E460" s="55"/>
      <c r="F460" s="55"/>
      <c r="G460" s="55"/>
      <c r="H460" s="55"/>
      <c r="I460" s="55"/>
      <c r="J460" s="55"/>
      <c r="K460" s="55"/>
      <c r="L460" s="55"/>
      <c r="M460" s="55"/>
      <c r="N460" s="55"/>
      <c r="O460" s="55"/>
      <c r="P460" s="55"/>
      <c r="Q460" s="55"/>
      <c r="R460" s="55"/>
      <c r="S460" s="55"/>
      <c r="T460" s="55"/>
      <c r="U460" s="55"/>
      <c r="V460" s="55"/>
      <c r="W460" s="55"/>
      <c r="X460" s="55"/>
      <c r="Y460" s="55"/>
      <c r="Z460" s="55"/>
      <c r="AA460" s="55"/>
      <c r="AB460" s="55"/>
    </row>
    <row r="461" spans="1:28" ht="15">
      <c r="A461" s="55"/>
      <c r="B461" s="223"/>
      <c r="C461" s="55"/>
      <c r="D461" s="55"/>
      <c r="E461" s="55"/>
      <c r="F461" s="55"/>
      <c r="G461" s="55"/>
      <c r="H461" s="55"/>
      <c r="I461" s="55"/>
      <c r="J461" s="55"/>
      <c r="K461" s="55"/>
      <c r="L461" s="55"/>
      <c r="M461" s="55"/>
      <c r="N461" s="55"/>
      <c r="O461" s="55"/>
      <c r="P461" s="55"/>
      <c r="Q461" s="55"/>
      <c r="R461" s="55"/>
      <c r="S461" s="55"/>
      <c r="T461" s="55"/>
      <c r="U461" s="55"/>
      <c r="V461" s="55"/>
      <c r="W461" s="55"/>
      <c r="X461" s="55"/>
      <c r="Y461" s="55"/>
      <c r="Z461" s="55"/>
      <c r="AA461" s="55"/>
      <c r="AB461" s="55"/>
    </row>
    <row r="462" spans="1:28" ht="15">
      <c r="A462" s="55"/>
      <c r="B462" s="223"/>
      <c r="C462" s="55"/>
      <c r="D462" s="55"/>
      <c r="E462" s="55"/>
      <c r="F462" s="55"/>
      <c r="G462" s="55"/>
      <c r="H462" s="55"/>
      <c r="I462" s="55"/>
      <c r="J462" s="55"/>
      <c r="K462" s="55"/>
      <c r="L462" s="55"/>
      <c r="M462" s="55"/>
      <c r="N462" s="55"/>
      <c r="O462" s="55"/>
      <c r="P462" s="55"/>
      <c r="Q462" s="55"/>
      <c r="R462" s="55"/>
      <c r="S462" s="55"/>
      <c r="T462" s="55"/>
      <c r="U462" s="55"/>
      <c r="V462" s="55"/>
      <c r="W462" s="55"/>
      <c r="X462" s="55"/>
      <c r="Y462" s="55"/>
      <c r="Z462" s="55"/>
      <c r="AA462" s="55"/>
      <c r="AB462" s="55"/>
    </row>
    <row r="463" spans="1:28" ht="15">
      <c r="A463" s="55"/>
      <c r="B463" s="223"/>
      <c r="C463" s="55"/>
      <c r="D463" s="55"/>
      <c r="E463" s="55"/>
      <c r="F463" s="55"/>
      <c r="G463" s="55"/>
      <c r="H463" s="55"/>
      <c r="I463" s="55"/>
      <c r="J463" s="55"/>
      <c r="K463" s="55"/>
      <c r="L463" s="55"/>
      <c r="M463" s="55"/>
      <c r="N463" s="55"/>
      <c r="O463" s="55"/>
      <c r="P463" s="55"/>
      <c r="Q463" s="55"/>
      <c r="R463" s="55"/>
      <c r="S463" s="55"/>
      <c r="T463" s="55"/>
      <c r="U463" s="55"/>
      <c r="V463" s="55"/>
      <c r="W463" s="55"/>
      <c r="X463" s="55"/>
      <c r="Y463" s="55"/>
      <c r="Z463" s="55"/>
      <c r="AA463" s="55"/>
      <c r="AB463" s="55"/>
    </row>
    <row r="464" spans="1:28" ht="15">
      <c r="A464" s="55"/>
      <c r="B464" s="223"/>
      <c r="C464" s="55"/>
      <c r="D464" s="55"/>
      <c r="E464" s="55"/>
      <c r="F464" s="55"/>
      <c r="G464" s="55"/>
      <c r="H464" s="55"/>
      <c r="I464" s="55"/>
      <c r="J464" s="55"/>
      <c r="K464" s="55"/>
      <c r="L464" s="55"/>
      <c r="M464" s="55"/>
      <c r="N464" s="55"/>
      <c r="O464" s="55"/>
      <c r="P464" s="55"/>
      <c r="Q464" s="55"/>
      <c r="R464" s="55"/>
      <c r="S464" s="55"/>
      <c r="T464" s="55"/>
      <c r="U464" s="55"/>
      <c r="V464" s="55"/>
      <c r="W464" s="55"/>
      <c r="X464" s="55"/>
      <c r="Y464" s="55"/>
      <c r="Z464" s="55"/>
      <c r="AA464" s="55"/>
      <c r="AB464" s="55"/>
    </row>
    <row r="465" spans="1:28" ht="15">
      <c r="A465" s="55"/>
      <c r="B465" s="223"/>
      <c r="C465" s="55"/>
      <c r="D465" s="55"/>
      <c r="E465" s="55"/>
      <c r="F465" s="55"/>
      <c r="G465" s="55"/>
      <c r="H465" s="55"/>
      <c r="I465" s="55"/>
      <c r="J465" s="55"/>
      <c r="K465" s="55"/>
      <c r="L465" s="55"/>
      <c r="M465" s="55"/>
      <c r="N465" s="55"/>
      <c r="O465" s="55"/>
      <c r="P465" s="55"/>
      <c r="Q465" s="55"/>
      <c r="R465" s="55"/>
      <c r="S465" s="55"/>
      <c r="T465" s="55"/>
      <c r="U465" s="55"/>
      <c r="V465" s="55"/>
      <c r="W465" s="55"/>
      <c r="X465" s="55"/>
      <c r="Y465" s="55"/>
      <c r="Z465" s="55"/>
      <c r="AA465" s="55"/>
      <c r="AB465" s="55"/>
    </row>
    <row r="466" spans="1:28" ht="15">
      <c r="A466" s="55"/>
      <c r="B466" s="223"/>
      <c r="C466" s="55"/>
      <c r="D466" s="55"/>
      <c r="E466" s="55"/>
      <c r="F466" s="55"/>
      <c r="G466" s="55"/>
      <c r="H466" s="55"/>
      <c r="I466" s="55"/>
      <c r="J466" s="55"/>
      <c r="K466" s="55"/>
      <c r="L466" s="55"/>
      <c r="M466" s="55"/>
      <c r="N466" s="55"/>
      <c r="O466" s="55"/>
      <c r="P466" s="55"/>
      <c r="Q466" s="55"/>
      <c r="R466" s="55"/>
      <c r="S466" s="55"/>
      <c r="T466" s="55"/>
      <c r="U466" s="55"/>
      <c r="V466" s="55"/>
      <c r="W466" s="55"/>
      <c r="X466" s="55"/>
      <c r="Y466" s="55"/>
      <c r="Z466" s="55"/>
      <c r="AA466" s="55"/>
      <c r="AB466" s="55"/>
    </row>
    <row r="467" spans="1:28" ht="15">
      <c r="A467" s="55"/>
      <c r="B467" s="223"/>
      <c r="C467" s="55"/>
      <c r="D467" s="55"/>
      <c r="E467" s="55"/>
      <c r="F467" s="55"/>
      <c r="G467" s="55"/>
      <c r="H467" s="55"/>
      <c r="I467" s="55"/>
      <c r="J467" s="55"/>
      <c r="K467" s="55"/>
      <c r="L467" s="55"/>
      <c r="M467" s="55"/>
      <c r="N467" s="55"/>
      <c r="O467" s="55"/>
      <c r="P467" s="55"/>
      <c r="Q467" s="55"/>
      <c r="R467" s="55"/>
      <c r="S467" s="55"/>
      <c r="T467" s="55"/>
      <c r="U467" s="55"/>
      <c r="V467" s="55"/>
      <c r="W467" s="55"/>
      <c r="X467" s="55"/>
      <c r="Y467" s="55"/>
      <c r="Z467" s="55"/>
      <c r="AA467" s="55"/>
      <c r="AB467" s="55"/>
    </row>
    <row r="468" spans="1:28" ht="15">
      <c r="A468" s="55"/>
      <c r="B468" s="223"/>
      <c r="C468" s="55"/>
      <c r="D468" s="55"/>
      <c r="E468" s="55"/>
      <c r="F468" s="55"/>
      <c r="G468" s="55"/>
      <c r="H468" s="55"/>
      <c r="I468" s="55"/>
      <c r="J468" s="55"/>
      <c r="K468" s="55"/>
      <c r="L468" s="55"/>
      <c r="M468" s="55"/>
      <c r="N468" s="55"/>
      <c r="O468" s="55"/>
      <c r="P468" s="55"/>
      <c r="Q468" s="55"/>
      <c r="R468" s="55"/>
      <c r="S468" s="55"/>
      <c r="T468" s="55"/>
      <c r="U468" s="55"/>
      <c r="V468" s="55"/>
      <c r="W468" s="55"/>
      <c r="X468" s="55"/>
      <c r="Y468" s="55"/>
      <c r="Z468" s="55"/>
      <c r="AA468" s="55"/>
      <c r="AB468" s="55"/>
    </row>
    <row r="469" spans="1:28" ht="15">
      <c r="A469" s="55"/>
      <c r="B469" s="223"/>
      <c r="C469" s="55"/>
      <c r="D469" s="55"/>
      <c r="E469" s="55"/>
      <c r="F469" s="55"/>
      <c r="G469" s="55"/>
      <c r="H469" s="55"/>
      <c r="I469" s="55"/>
      <c r="J469" s="55"/>
      <c r="K469" s="55"/>
      <c r="L469" s="55"/>
      <c r="M469" s="55"/>
      <c r="N469" s="55"/>
      <c r="O469" s="55"/>
      <c r="P469" s="55"/>
      <c r="Q469" s="55"/>
      <c r="R469" s="55"/>
      <c r="S469" s="55"/>
      <c r="T469" s="55"/>
      <c r="U469" s="55"/>
      <c r="V469" s="55"/>
      <c r="W469" s="55"/>
      <c r="X469" s="55"/>
      <c r="Y469" s="55"/>
      <c r="Z469" s="55"/>
      <c r="AA469" s="55"/>
      <c r="AB469" s="55"/>
    </row>
    <row r="470" spans="1:28" ht="15">
      <c r="A470" s="55"/>
      <c r="B470" s="223"/>
      <c r="C470" s="55"/>
      <c r="D470" s="55"/>
      <c r="E470" s="55"/>
      <c r="F470" s="55"/>
      <c r="G470" s="55"/>
      <c r="H470" s="55"/>
      <c r="I470" s="55"/>
      <c r="J470" s="55"/>
      <c r="K470" s="55"/>
      <c r="L470" s="55"/>
      <c r="M470" s="55"/>
      <c r="N470" s="55"/>
      <c r="O470" s="55"/>
      <c r="P470" s="55"/>
      <c r="Q470" s="55"/>
      <c r="R470" s="55"/>
      <c r="S470" s="55"/>
      <c r="T470" s="55"/>
      <c r="U470" s="55"/>
      <c r="V470" s="55"/>
      <c r="W470" s="55"/>
      <c r="X470" s="55"/>
      <c r="Y470" s="55"/>
      <c r="Z470" s="55"/>
      <c r="AA470" s="55"/>
      <c r="AB470" s="55"/>
    </row>
    <row r="471" spans="1:28" ht="15">
      <c r="A471" s="55"/>
      <c r="B471" s="223"/>
      <c r="C471" s="55"/>
      <c r="D471" s="55"/>
      <c r="E471" s="55"/>
      <c r="F471" s="55"/>
      <c r="G471" s="55"/>
      <c r="H471" s="55"/>
      <c r="I471" s="55"/>
      <c r="J471" s="55"/>
      <c r="K471" s="55"/>
      <c r="L471" s="55"/>
      <c r="M471" s="55"/>
      <c r="N471" s="55"/>
      <c r="O471" s="55"/>
      <c r="P471" s="55"/>
      <c r="Q471" s="55"/>
      <c r="R471" s="55"/>
      <c r="S471" s="55"/>
      <c r="T471" s="55"/>
      <c r="U471" s="55"/>
      <c r="V471" s="55"/>
      <c r="W471" s="55"/>
      <c r="X471" s="55"/>
      <c r="Y471" s="55"/>
      <c r="Z471" s="55"/>
      <c r="AA471" s="55"/>
      <c r="AB471" s="55"/>
    </row>
    <row r="472" spans="1:28" ht="15">
      <c r="A472" s="55"/>
      <c r="B472" s="223"/>
      <c r="C472" s="55"/>
      <c r="D472" s="55"/>
      <c r="E472" s="55"/>
      <c r="F472" s="55"/>
      <c r="G472" s="55"/>
      <c r="H472" s="55"/>
      <c r="I472" s="55"/>
      <c r="J472" s="55"/>
      <c r="K472" s="55"/>
      <c r="L472" s="55"/>
      <c r="M472" s="55"/>
      <c r="N472" s="55"/>
      <c r="O472" s="55"/>
      <c r="P472" s="55"/>
      <c r="Q472" s="55"/>
      <c r="R472" s="55"/>
      <c r="S472" s="55"/>
      <c r="T472" s="55"/>
      <c r="U472" s="55"/>
      <c r="V472" s="55"/>
      <c r="W472" s="55"/>
      <c r="X472" s="55"/>
      <c r="Y472" s="55"/>
      <c r="Z472" s="55"/>
      <c r="AA472" s="55"/>
      <c r="AB472" s="55"/>
    </row>
    <row r="473" spans="1:28" ht="15">
      <c r="A473" s="55"/>
      <c r="B473" s="223"/>
      <c r="C473" s="55"/>
      <c r="D473" s="55"/>
      <c r="E473" s="55"/>
      <c r="F473" s="55"/>
      <c r="G473" s="55"/>
      <c r="H473" s="55"/>
      <c r="I473" s="55"/>
      <c r="J473" s="55"/>
      <c r="K473" s="55"/>
      <c r="L473" s="55"/>
      <c r="M473" s="55"/>
      <c r="N473" s="55"/>
      <c r="O473" s="55"/>
      <c r="P473" s="55"/>
      <c r="Q473" s="55"/>
      <c r="R473" s="55"/>
      <c r="S473" s="55"/>
      <c r="T473" s="55"/>
      <c r="U473" s="55"/>
      <c r="V473" s="55"/>
      <c r="W473" s="55"/>
      <c r="X473" s="55"/>
      <c r="Y473" s="55"/>
      <c r="Z473" s="55"/>
      <c r="AA473" s="55"/>
      <c r="AB473" s="55"/>
    </row>
    <row r="474" spans="1:28" ht="15">
      <c r="A474" s="55"/>
      <c r="B474" s="223"/>
      <c r="C474" s="55"/>
      <c r="D474" s="55"/>
      <c r="E474" s="55"/>
      <c r="F474" s="55"/>
      <c r="G474" s="55"/>
      <c r="H474" s="55"/>
      <c r="I474" s="55"/>
      <c r="J474" s="55"/>
      <c r="K474" s="55"/>
      <c r="L474" s="55"/>
      <c r="M474" s="55"/>
      <c r="N474" s="55"/>
      <c r="O474" s="55"/>
      <c r="P474" s="55"/>
      <c r="Q474" s="55"/>
      <c r="R474" s="55"/>
      <c r="S474" s="55"/>
      <c r="T474" s="55"/>
      <c r="U474" s="55"/>
      <c r="V474" s="55"/>
      <c r="W474" s="55"/>
      <c r="X474" s="55"/>
      <c r="Y474" s="55"/>
      <c r="Z474" s="55"/>
      <c r="AA474" s="55"/>
      <c r="AB474" s="55"/>
    </row>
    <row r="475" spans="1:28" ht="15">
      <c r="A475" s="55"/>
      <c r="B475" s="223"/>
      <c r="C475" s="55"/>
      <c r="D475" s="55"/>
      <c r="E475" s="55"/>
      <c r="F475" s="55"/>
      <c r="G475" s="55"/>
      <c r="H475" s="55"/>
      <c r="I475" s="55"/>
      <c r="J475" s="55"/>
      <c r="K475" s="55"/>
      <c r="L475" s="55"/>
      <c r="M475" s="55"/>
      <c r="N475" s="55"/>
      <c r="O475" s="55"/>
      <c r="P475" s="55"/>
      <c r="Q475" s="55"/>
      <c r="R475" s="55"/>
      <c r="S475" s="55"/>
      <c r="T475" s="55"/>
      <c r="U475" s="55"/>
      <c r="V475" s="55"/>
      <c r="W475" s="55"/>
      <c r="X475" s="55"/>
      <c r="Y475" s="55"/>
      <c r="Z475" s="55"/>
      <c r="AA475" s="55"/>
      <c r="AB475" s="55"/>
    </row>
    <row r="476" spans="1:28" ht="15">
      <c r="A476" s="55"/>
      <c r="B476" s="223"/>
      <c r="C476" s="55"/>
      <c r="D476" s="55"/>
      <c r="E476" s="55"/>
      <c r="F476" s="55"/>
      <c r="G476" s="55"/>
      <c r="H476" s="55"/>
      <c r="I476" s="55"/>
      <c r="J476" s="55"/>
      <c r="K476" s="55"/>
      <c r="L476" s="55"/>
      <c r="M476" s="55"/>
      <c r="N476" s="55"/>
      <c r="O476" s="55"/>
      <c r="P476" s="55"/>
      <c r="Q476" s="55"/>
      <c r="R476" s="55"/>
      <c r="S476" s="55"/>
      <c r="T476" s="55"/>
      <c r="U476" s="55"/>
      <c r="V476" s="55"/>
      <c r="W476" s="55"/>
      <c r="X476" s="55"/>
      <c r="Y476" s="55"/>
      <c r="Z476" s="55"/>
      <c r="AA476" s="55"/>
      <c r="AB476" s="55"/>
    </row>
    <row r="477" spans="1:28" ht="15">
      <c r="A477" s="55"/>
      <c r="B477" s="223"/>
      <c r="C477" s="55"/>
      <c r="D477" s="55"/>
      <c r="E477" s="55"/>
      <c r="F477" s="55"/>
      <c r="G477" s="55"/>
      <c r="H477" s="55"/>
      <c r="I477" s="55"/>
      <c r="J477" s="55"/>
      <c r="K477" s="55"/>
      <c r="L477" s="55"/>
      <c r="M477" s="55"/>
      <c r="N477" s="55"/>
      <c r="O477" s="55"/>
      <c r="P477" s="55"/>
      <c r="Q477" s="55"/>
      <c r="R477" s="55"/>
      <c r="S477" s="55"/>
      <c r="T477" s="55"/>
      <c r="U477" s="55"/>
      <c r="V477" s="55"/>
      <c r="W477" s="55"/>
      <c r="X477" s="55"/>
      <c r="Y477" s="55"/>
      <c r="Z477" s="55"/>
      <c r="AA477" s="55"/>
      <c r="AB477" s="55"/>
    </row>
    <row r="478" spans="1:28" ht="15">
      <c r="A478" s="55"/>
      <c r="B478" s="223"/>
      <c r="C478" s="55"/>
      <c r="D478" s="55"/>
      <c r="E478" s="55"/>
      <c r="F478" s="55"/>
      <c r="G478" s="55"/>
      <c r="H478" s="55"/>
      <c r="I478" s="55"/>
      <c r="J478" s="55"/>
      <c r="K478" s="55"/>
      <c r="L478" s="55"/>
      <c r="M478" s="55"/>
      <c r="N478" s="55"/>
      <c r="O478" s="55"/>
      <c r="P478" s="55"/>
      <c r="Q478" s="55"/>
      <c r="R478" s="55"/>
      <c r="S478" s="55"/>
      <c r="T478" s="55"/>
      <c r="U478" s="55"/>
      <c r="V478" s="55"/>
      <c r="W478" s="55"/>
      <c r="X478" s="55"/>
      <c r="Y478" s="55"/>
      <c r="Z478" s="55"/>
      <c r="AA478" s="55"/>
      <c r="AB478" s="55"/>
    </row>
    <row r="479" spans="1:28" ht="15">
      <c r="A479" s="55"/>
      <c r="B479" s="223"/>
      <c r="C479" s="55"/>
      <c r="D479" s="55"/>
      <c r="E479" s="55"/>
      <c r="F479" s="55"/>
      <c r="G479" s="55"/>
      <c r="H479" s="55"/>
      <c r="I479" s="55"/>
      <c r="J479" s="55"/>
      <c r="K479" s="55"/>
      <c r="L479" s="55"/>
      <c r="M479" s="55"/>
      <c r="N479" s="55"/>
      <c r="O479" s="55"/>
      <c r="P479" s="55"/>
      <c r="Q479" s="55"/>
      <c r="R479" s="55"/>
      <c r="S479" s="55"/>
      <c r="T479" s="55"/>
      <c r="U479" s="55"/>
      <c r="V479" s="55"/>
      <c r="W479" s="55"/>
      <c r="X479" s="55"/>
      <c r="Y479" s="55"/>
      <c r="Z479" s="55"/>
      <c r="AA479" s="55"/>
      <c r="AB479" s="55"/>
    </row>
    <row r="480" spans="1:28" ht="15">
      <c r="A480" s="55"/>
      <c r="B480" s="223"/>
      <c r="C480" s="55"/>
      <c r="D480" s="55"/>
      <c r="E480" s="55"/>
      <c r="F480" s="55"/>
      <c r="G480" s="55"/>
      <c r="H480" s="55"/>
      <c r="I480" s="55"/>
      <c r="J480" s="55"/>
      <c r="K480" s="55"/>
      <c r="L480" s="55"/>
      <c r="M480" s="55"/>
      <c r="N480" s="55"/>
      <c r="O480" s="55"/>
      <c r="P480" s="55"/>
      <c r="Q480" s="55"/>
      <c r="R480" s="55"/>
      <c r="S480" s="55"/>
      <c r="T480" s="55"/>
      <c r="U480" s="55"/>
      <c r="V480" s="55"/>
      <c r="W480" s="55"/>
      <c r="X480" s="55"/>
      <c r="Y480" s="55"/>
      <c r="Z480" s="55"/>
      <c r="AA480" s="55"/>
      <c r="AB480" s="55"/>
    </row>
    <row r="481" spans="1:28" ht="15">
      <c r="A481" s="55"/>
      <c r="B481" s="223"/>
      <c r="C481" s="55"/>
      <c r="D481" s="55"/>
      <c r="E481" s="55"/>
      <c r="F481" s="55"/>
      <c r="G481" s="55"/>
      <c r="H481" s="55"/>
      <c r="I481" s="55"/>
      <c r="J481" s="55"/>
      <c r="K481" s="55"/>
      <c r="L481" s="55"/>
      <c r="M481" s="55"/>
      <c r="N481" s="55"/>
      <c r="O481" s="55"/>
      <c r="P481" s="55"/>
      <c r="Q481" s="55"/>
      <c r="R481" s="55"/>
      <c r="S481" s="55"/>
      <c r="T481" s="55"/>
      <c r="U481" s="55"/>
      <c r="V481" s="55"/>
      <c r="W481" s="55"/>
      <c r="X481" s="55"/>
      <c r="Y481" s="55"/>
      <c r="Z481" s="55"/>
      <c r="AA481" s="55"/>
      <c r="AB481" s="55"/>
    </row>
    <row r="482" spans="1:28" ht="15">
      <c r="A482" s="55"/>
      <c r="B482" s="223"/>
      <c r="C482" s="55"/>
      <c r="D482" s="55"/>
      <c r="E482" s="55"/>
      <c r="F482" s="55"/>
      <c r="G482" s="55"/>
      <c r="H482" s="55"/>
      <c r="I482" s="55"/>
      <c r="J482" s="55"/>
      <c r="K482" s="55"/>
      <c r="L482" s="55"/>
      <c r="M482" s="55"/>
      <c r="N482" s="55"/>
      <c r="O482" s="55"/>
      <c r="P482" s="55"/>
      <c r="Q482" s="55"/>
      <c r="R482" s="55"/>
      <c r="S482" s="55"/>
      <c r="T482" s="55"/>
      <c r="U482" s="55"/>
      <c r="V482" s="55"/>
      <c r="W482" s="55"/>
      <c r="X482" s="55"/>
      <c r="Y482" s="55"/>
      <c r="Z482" s="55"/>
      <c r="AA482" s="55"/>
      <c r="AB482" s="55"/>
    </row>
    <row r="483" spans="1:28" ht="15">
      <c r="A483" s="55"/>
      <c r="B483" s="223"/>
      <c r="C483" s="55"/>
      <c r="D483" s="55"/>
      <c r="E483" s="55"/>
      <c r="F483" s="55"/>
      <c r="G483" s="55"/>
      <c r="H483" s="55"/>
      <c r="I483" s="55"/>
      <c r="J483" s="55"/>
      <c r="K483" s="55"/>
      <c r="L483" s="55"/>
      <c r="M483" s="55"/>
      <c r="N483" s="55"/>
      <c r="O483" s="55"/>
      <c r="P483" s="55"/>
      <c r="Q483" s="55"/>
      <c r="R483" s="55"/>
      <c r="S483" s="55"/>
      <c r="T483" s="55"/>
      <c r="U483" s="55"/>
      <c r="V483" s="55"/>
      <c r="W483" s="55"/>
      <c r="X483" s="55"/>
      <c r="Y483" s="55"/>
      <c r="Z483" s="55"/>
      <c r="AA483" s="55"/>
      <c r="AB483" s="55"/>
    </row>
    <row r="484" spans="1:28" ht="15">
      <c r="A484" s="55"/>
      <c r="B484" s="223"/>
      <c r="C484" s="55"/>
      <c r="D484" s="55"/>
      <c r="E484" s="55"/>
      <c r="F484" s="55"/>
      <c r="G484" s="55"/>
      <c r="H484" s="55"/>
      <c r="I484" s="55"/>
      <c r="J484" s="55"/>
      <c r="K484" s="55"/>
      <c r="L484" s="55"/>
      <c r="M484" s="55"/>
      <c r="N484" s="55"/>
      <c r="O484" s="55"/>
      <c r="P484" s="55"/>
      <c r="Q484" s="55"/>
      <c r="R484" s="55"/>
      <c r="S484" s="55"/>
      <c r="T484" s="55"/>
      <c r="U484" s="55"/>
      <c r="V484" s="55"/>
      <c r="W484" s="55"/>
      <c r="X484" s="55"/>
      <c r="Y484" s="55"/>
      <c r="Z484" s="55"/>
      <c r="AA484" s="55"/>
      <c r="AB484" s="55"/>
    </row>
    <row r="485" spans="1:28" ht="15">
      <c r="A485" s="55"/>
      <c r="B485" s="223"/>
      <c r="C485" s="55"/>
      <c r="D485" s="55"/>
      <c r="E485" s="55"/>
      <c r="F485" s="55"/>
      <c r="G485" s="55"/>
      <c r="H485" s="55"/>
      <c r="I485" s="55"/>
      <c r="J485" s="55"/>
      <c r="K485" s="55"/>
      <c r="L485" s="55"/>
      <c r="M485" s="55"/>
      <c r="N485" s="55"/>
      <c r="O485" s="55"/>
      <c r="P485" s="55"/>
      <c r="Q485" s="55"/>
      <c r="R485" s="55"/>
      <c r="S485" s="55"/>
      <c r="T485" s="55"/>
      <c r="U485" s="55"/>
      <c r="V485" s="55"/>
      <c r="W485" s="55"/>
      <c r="X485" s="55"/>
      <c r="Y485" s="55"/>
      <c r="Z485" s="55"/>
      <c r="AA485" s="55"/>
      <c r="AB485" s="55"/>
    </row>
    <row r="486" spans="1:28" ht="15">
      <c r="A486" s="55"/>
      <c r="B486" s="223"/>
      <c r="C486" s="55"/>
      <c r="D486" s="55"/>
      <c r="E486" s="55"/>
      <c r="F486" s="55"/>
      <c r="G486" s="55"/>
      <c r="H486" s="55"/>
      <c r="I486" s="55"/>
      <c r="J486" s="55"/>
      <c r="K486" s="55"/>
      <c r="L486" s="55"/>
      <c r="M486" s="55"/>
      <c r="N486" s="55"/>
      <c r="O486" s="55"/>
      <c r="P486" s="55"/>
      <c r="Q486" s="55"/>
      <c r="R486" s="55"/>
      <c r="S486" s="55"/>
      <c r="T486" s="55"/>
      <c r="U486" s="55"/>
      <c r="V486" s="55"/>
      <c r="W486" s="55"/>
      <c r="X486" s="55"/>
      <c r="Y486" s="55"/>
      <c r="Z486" s="55"/>
      <c r="AA486" s="55"/>
      <c r="AB486" s="55"/>
    </row>
    <row r="487" spans="1:28" ht="15">
      <c r="A487" s="55"/>
      <c r="B487" s="223"/>
      <c r="C487" s="55"/>
      <c r="D487" s="55"/>
      <c r="E487" s="55"/>
      <c r="F487" s="55"/>
      <c r="G487" s="55"/>
      <c r="H487" s="55"/>
      <c r="I487" s="55"/>
      <c r="J487" s="55"/>
      <c r="K487" s="55"/>
      <c r="L487" s="55"/>
      <c r="M487" s="55"/>
      <c r="N487" s="55"/>
      <c r="O487" s="55"/>
      <c r="P487" s="55"/>
      <c r="Q487" s="55"/>
      <c r="R487" s="55"/>
      <c r="S487" s="55"/>
      <c r="T487" s="55"/>
      <c r="U487" s="55"/>
      <c r="V487" s="55"/>
      <c r="W487" s="55"/>
      <c r="X487" s="55"/>
      <c r="Y487" s="55"/>
      <c r="Z487" s="55"/>
      <c r="AA487" s="55"/>
      <c r="AB487" s="55"/>
    </row>
    <row r="488" spans="1:28" ht="15">
      <c r="A488" s="55"/>
      <c r="B488" s="223"/>
      <c r="C488" s="55"/>
      <c r="D488" s="55"/>
      <c r="E488" s="55"/>
      <c r="F488" s="55"/>
      <c r="G488" s="55"/>
      <c r="H488" s="55"/>
      <c r="I488" s="55"/>
      <c r="J488" s="55"/>
      <c r="K488" s="55"/>
      <c r="L488" s="55"/>
      <c r="M488" s="55"/>
      <c r="N488" s="55"/>
      <c r="O488" s="55"/>
      <c r="P488" s="55"/>
      <c r="Q488" s="55"/>
      <c r="R488" s="55"/>
      <c r="S488" s="55"/>
      <c r="T488" s="55"/>
      <c r="U488" s="55"/>
      <c r="V488" s="55"/>
      <c r="W488" s="55"/>
      <c r="X488" s="55"/>
      <c r="Y488" s="55"/>
      <c r="Z488" s="55"/>
      <c r="AA488" s="55"/>
      <c r="AB488" s="55"/>
    </row>
    <row r="489" spans="1:28" ht="15">
      <c r="A489" s="55"/>
      <c r="B489" s="223"/>
      <c r="C489" s="55"/>
      <c r="D489" s="55"/>
      <c r="E489" s="55"/>
      <c r="F489" s="55"/>
      <c r="G489" s="55"/>
      <c r="H489" s="55"/>
      <c r="I489" s="55"/>
      <c r="J489" s="55"/>
      <c r="K489" s="55"/>
      <c r="L489" s="55"/>
      <c r="M489" s="55"/>
      <c r="N489" s="55"/>
      <c r="O489" s="55"/>
      <c r="P489" s="55"/>
      <c r="Q489" s="55"/>
      <c r="R489" s="55"/>
      <c r="S489" s="55"/>
      <c r="T489" s="55"/>
      <c r="U489" s="55"/>
      <c r="V489" s="55"/>
      <c r="W489" s="55"/>
      <c r="X489" s="55"/>
      <c r="Y489" s="55"/>
      <c r="Z489" s="55"/>
      <c r="AA489" s="55"/>
      <c r="AB489" s="55"/>
    </row>
    <row r="490" spans="1:28" ht="15">
      <c r="A490" s="55"/>
      <c r="B490" s="223"/>
      <c r="C490" s="55"/>
      <c r="D490" s="55"/>
      <c r="E490" s="55"/>
      <c r="F490" s="55"/>
      <c r="G490" s="55"/>
      <c r="H490" s="55"/>
      <c r="I490" s="55"/>
      <c r="J490" s="55"/>
      <c r="K490" s="55"/>
      <c r="L490" s="55"/>
      <c r="M490" s="55"/>
      <c r="N490" s="55"/>
      <c r="O490" s="55"/>
      <c r="P490" s="55"/>
      <c r="Q490" s="55"/>
      <c r="R490" s="55"/>
      <c r="S490" s="55"/>
      <c r="T490" s="55"/>
      <c r="U490" s="55"/>
      <c r="V490" s="55"/>
      <c r="W490" s="55"/>
      <c r="X490" s="55"/>
      <c r="Y490" s="55"/>
      <c r="Z490" s="55"/>
      <c r="AA490" s="55"/>
      <c r="AB490" s="55"/>
    </row>
    <row r="491" spans="1:28" ht="15">
      <c r="A491" s="55"/>
      <c r="B491" s="223"/>
      <c r="C491" s="55"/>
      <c r="D491" s="55"/>
      <c r="E491" s="55"/>
      <c r="F491" s="55"/>
      <c r="G491" s="55"/>
      <c r="H491" s="55"/>
      <c r="I491" s="55"/>
      <c r="J491" s="55"/>
      <c r="K491" s="55"/>
      <c r="L491" s="55"/>
      <c r="M491" s="55"/>
      <c r="N491" s="55"/>
      <c r="O491" s="55"/>
      <c r="P491" s="55"/>
      <c r="Q491" s="55"/>
      <c r="R491" s="55"/>
      <c r="S491" s="55"/>
      <c r="T491" s="55"/>
      <c r="U491" s="55"/>
      <c r="V491" s="55"/>
      <c r="W491" s="55"/>
      <c r="X491" s="55"/>
      <c r="Y491" s="55"/>
      <c r="Z491" s="55"/>
      <c r="AA491" s="55"/>
      <c r="AB491" s="55"/>
    </row>
    <row r="492" spans="1:28" ht="15">
      <c r="A492" s="55"/>
      <c r="B492" s="223"/>
      <c r="C492" s="55"/>
      <c r="D492" s="55"/>
      <c r="E492" s="55"/>
      <c r="F492" s="55"/>
      <c r="G492" s="55"/>
      <c r="H492" s="55"/>
      <c r="I492" s="55"/>
      <c r="J492" s="55"/>
      <c r="K492" s="55"/>
      <c r="L492" s="55"/>
      <c r="M492" s="55"/>
      <c r="N492" s="55"/>
      <c r="O492" s="55"/>
      <c r="P492" s="55"/>
      <c r="Q492" s="55"/>
      <c r="R492" s="55"/>
      <c r="S492" s="55"/>
      <c r="T492" s="55"/>
      <c r="U492" s="55"/>
      <c r="V492" s="55"/>
      <c r="W492" s="55"/>
      <c r="X492" s="55"/>
      <c r="Y492" s="55"/>
      <c r="Z492" s="55"/>
      <c r="AA492" s="55"/>
      <c r="AB492" s="55"/>
    </row>
    <row r="493" spans="1:28" ht="15">
      <c r="A493" s="55"/>
      <c r="B493" s="223"/>
      <c r="C493" s="55"/>
      <c r="D493" s="55"/>
      <c r="E493" s="55"/>
      <c r="F493" s="55"/>
      <c r="G493" s="55"/>
      <c r="H493" s="55"/>
      <c r="I493" s="55"/>
      <c r="J493" s="55"/>
      <c r="K493" s="55"/>
      <c r="L493" s="55"/>
      <c r="M493" s="55"/>
      <c r="N493" s="55"/>
      <c r="O493" s="55"/>
      <c r="P493" s="55"/>
      <c r="Q493" s="55"/>
      <c r="R493" s="55"/>
      <c r="S493" s="55"/>
      <c r="T493" s="55"/>
      <c r="U493" s="55"/>
      <c r="V493" s="55"/>
      <c r="W493" s="55"/>
      <c r="X493" s="55"/>
      <c r="Y493" s="55"/>
      <c r="Z493" s="55"/>
      <c r="AA493" s="55"/>
      <c r="AB493" s="55"/>
    </row>
    <row r="494" spans="1:28" ht="15">
      <c r="A494" s="55"/>
      <c r="B494" s="223"/>
      <c r="C494" s="55"/>
      <c r="D494" s="55"/>
      <c r="E494" s="55"/>
      <c r="F494" s="55"/>
      <c r="G494" s="55"/>
      <c r="H494" s="55"/>
      <c r="I494" s="55"/>
      <c r="J494" s="55"/>
      <c r="K494" s="55"/>
      <c r="L494" s="55"/>
      <c r="M494" s="55"/>
      <c r="N494" s="55"/>
      <c r="O494" s="55"/>
      <c r="P494" s="55"/>
      <c r="Q494" s="55"/>
      <c r="R494" s="55"/>
      <c r="S494" s="55"/>
      <c r="T494" s="55"/>
      <c r="U494" s="55"/>
      <c r="V494" s="55"/>
      <c r="W494" s="55"/>
      <c r="X494" s="55"/>
      <c r="Y494" s="55"/>
      <c r="Z494" s="55"/>
      <c r="AA494" s="55"/>
      <c r="AB494" s="55"/>
    </row>
    <row r="495" spans="1:28" ht="15">
      <c r="A495" s="55"/>
      <c r="B495" s="223"/>
      <c r="C495" s="55"/>
      <c r="D495" s="55"/>
      <c r="E495" s="55"/>
      <c r="F495" s="55"/>
      <c r="G495" s="55"/>
      <c r="H495" s="55"/>
      <c r="I495" s="55"/>
      <c r="J495" s="55"/>
      <c r="K495" s="55"/>
      <c r="L495" s="55"/>
      <c r="M495" s="55"/>
      <c r="N495" s="55"/>
      <c r="O495" s="55"/>
      <c r="P495" s="55"/>
      <c r="Q495" s="55"/>
      <c r="R495" s="55"/>
      <c r="S495" s="55"/>
      <c r="T495" s="55"/>
      <c r="U495" s="55"/>
      <c r="V495" s="55"/>
      <c r="W495" s="55"/>
      <c r="X495" s="55"/>
      <c r="Y495" s="55"/>
      <c r="Z495" s="55"/>
      <c r="AA495" s="55"/>
      <c r="AB495" s="55"/>
    </row>
    <row r="496" spans="1:28" ht="15">
      <c r="A496" s="55"/>
      <c r="B496" s="223"/>
      <c r="C496" s="55"/>
      <c r="D496" s="55"/>
      <c r="E496" s="55"/>
      <c r="F496" s="55"/>
      <c r="G496" s="55"/>
      <c r="H496" s="55"/>
      <c r="I496" s="55"/>
      <c r="J496" s="55"/>
      <c r="K496" s="55"/>
      <c r="L496" s="55"/>
      <c r="M496" s="55"/>
      <c r="N496" s="55"/>
      <c r="O496" s="55"/>
      <c r="P496" s="55"/>
      <c r="Q496" s="55"/>
      <c r="R496" s="55"/>
      <c r="S496" s="55"/>
      <c r="T496" s="55"/>
      <c r="U496" s="55"/>
      <c r="V496" s="55"/>
      <c r="W496" s="55"/>
      <c r="X496" s="55"/>
      <c r="Y496" s="55"/>
      <c r="Z496" s="55"/>
      <c r="AA496" s="55"/>
      <c r="AB496" s="55"/>
    </row>
    <row r="497" spans="1:28" ht="15">
      <c r="A497" s="55"/>
      <c r="B497" s="223"/>
      <c r="C497" s="55"/>
      <c r="D497" s="55"/>
      <c r="E497" s="55"/>
      <c r="F497" s="55"/>
      <c r="G497" s="55"/>
      <c r="H497" s="55"/>
      <c r="I497" s="55"/>
      <c r="J497" s="55"/>
      <c r="K497" s="55"/>
      <c r="L497" s="55"/>
      <c r="M497" s="55"/>
      <c r="N497" s="55"/>
      <c r="O497" s="55"/>
      <c r="P497" s="55"/>
      <c r="Q497" s="55"/>
      <c r="R497" s="55"/>
      <c r="S497" s="55"/>
      <c r="T497" s="55"/>
      <c r="U497" s="55"/>
      <c r="V497" s="55"/>
      <c r="W497" s="55"/>
      <c r="X497" s="55"/>
      <c r="Y497" s="55"/>
      <c r="Z497" s="55"/>
      <c r="AA497" s="55"/>
      <c r="AB497" s="55"/>
    </row>
    <row r="498" spans="1:28" ht="15">
      <c r="A498" s="55"/>
      <c r="B498" s="223"/>
      <c r="C498" s="55"/>
      <c r="D498" s="55"/>
      <c r="E498" s="55"/>
      <c r="F498" s="55"/>
      <c r="G498" s="55"/>
      <c r="H498" s="55"/>
      <c r="I498" s="55"/>
      <c r="J498" s="55"/>
      <c r="K498" s="55"/>
      <c r="L498" s="55"/>
      <c r="M498" s="55"/>
      <c r="N498" s="55"/>
      <c r="O498" s="55"/>
      <c r="P498" s="55"/>
      <c r="Q498" s="55"/>
      <c r="R498" s="55"/>
      <c r="S498" s="55"/>
      <c r="T498" s="55"/>
      <c r="U498" s="55"/>
      <c r="V498" s="55"/>
      <c r="W498" s="55"/>
      <c r="X498" s="55"/>
      <c r="Y498" s="55"/>
      <c r="Z498" s="55"/>
      <c r="AA498" s="55"/>
      <c r="AB498" s="55"/>
    </row>
    <row r="499" spans="1:28" ht="15">
      <c r="A499" s="55"/>
      <c r="B499" s="223"/>
      <c r="C499" s="55"/>
      <c r="D499" s="55"/>
      <c r="E499" s="55"/>
      <c r="F499" s="55"/>
      <c r="G499" s="55"/>
      <c r="H499" s="55"/>
      <c r="I499" s="55"/>
      <c r="J499" s="55"/>
      <c r="K499" s="55"/>
      <c r="L499" s="55"/>
      <c r="M499" s="55"/>
      <c r="N499" s="55"/>
      <c r="O499" s="55"/>
      <c r="P499" s="55"/>
      <c r="Q499" s="55"/>
      <c r="R499" s="55"/>
      <c r="S499" s="55"/>
      <c r="T499" s="55"/>
      <c r="U499" s="55"/>
      <c r="V499" s="55"/>
      <c r="W499" s="55"/>
      <c r="X499" s="55"/>
      <c r="Y499" s="55"/>
      <c r="Z499" s="55"/>
      <c r="AA499" s="55"/>
      <c r="AB499" s="55"/>
    </row>
    <row r="500" spans="1:28" ht="15">
      <c r="A500" s="55"/>
      <c r="B500" s="223"/>
      <c r="C500" s="55"/>
      <c r="D500" s="55"/>
      <c r="E500" s="55"/>
      <c r="F500" s="55"/>
      <c r="G500" s="55"/>
      <c r="H500" s="55"/>
      <c r="I500" s="55"/>
      <c r="J500" s="55"/>
      <c r="K500" s="55"/>
      <c r="L500" s="55"/>
      <c r="M500" s="55"/>
      <c r="N500" s="55"/>
      <c r="O500" s="55"/>
      <c r="P500" s="55"/>
      <c r="Q500" s="55"/>
      <c r="R500" s="55"/>
      <c r="S500" s="55"/>
      <c r="T500" s="55"/>
      <c r="U500" s="55"/>
      <c r="V500" s="55"/>
      <c r="W500" s="55"/>
      <c r="X500" s="55"/>
      <c r="Y500" s="55"/>
      <c r="Z500" s="55"/>
      <c r="AA500" s="55"/>
      <c r="AB500" s="55"/>
    </row>
    <row r="501" spans="1:28" ht="15">
      <c r="A501" s="55"/>
      <c r="B501" s="223"/>
      <c r="C501" s="55"/>
      <c r="D501" s="55"/>
      <c r="E501" s="55"/>
      <c r="F501" s="55"/>
      <c r="G501" s="55"/>
      <c r="H501" s="55"/>
      <c r="I501" s="55"/>
      <c r="J501" s="55"/>
      <c r="K501" s="55"/>
      <c r="L501" s="55"/>
      <c r="M501" s="55"/>
      <c r="N501" s="55"/>
      <c r="O501" s="55"/>
      <c r="P501" s="55"/>
      <c r="Q501" s="55"/>
      <c r="R501" s="55"/>
      <c r="S501" s="55"/>
      <c r="T501" s="55"/>
      <c r="U501" s="55"/>
      <c r="V501" s="55"/>
      <c r="W501" s="55"/>
      <c r="X501" s="55"/>
      <c r="Y501" s="55"/>
      <c r="Z501" s="55"/>
      <c r="AA501" s="55"/>
      <c r="AB501" s="55"/>
    </row>
    <row r="502" spans="1:28" ht="15">
      <c r="A502" s="55"/>
      <c r="B502" s="223"/>
      <c r="C502" s="55"/>
      <c r="D502" s="55"/>
      <c r="E502" s="55"/>
      <c r="F502" s="55"/>
      <c r="G502" s="55"/>
      <c r="H502" s="55"/>
      <c r="I502" s="55"/>
      <c r="J502" s="55"/>
      <c r="K502" s="55"/>
      <c r="L502" s="55"/>
      <c r="M502" s="55"/>
      <c r="N502" s="55"/>
      <c r="O502" s="55"/>
      <c r="P502" s="55"/>
      <c r="Q502" s="55"/>
      <c r="R502" s="55"/>
      <c r="S502" s="55"/>
      <c r="T502" s="55"/>
      <c r="U502" s="55"/>
      <c r="V502" s="55"/>
      <c r="W502" s="55"/>
      <c r="X502" s="55"/>
      <c r="Y502" s="55"/>
      <c r="Z502" s="55"/>
      <c r="AA502" s="55"/>
      <c r="AB502" s="55"/>
    </row>
    <row r="503" spans="1:28" ht="15">
      <c r="A503" s="55"/>
      <c r="B503" s="223"/>
      <c r="C503" s="55"/>
      <c r="D503" s="55"/>
      <c r="E503" s="55"/>
      <c r="F503" s="55"/>
      <c r="G503" s="55"/>
      <c r="H503" s="55"/>
      <c r="I503" s="55"/>
      <c r="J503" s="55"/>
      <c r="K503" s="55"/>
      <c r="L503" s="55"/>
      <c r="M503" s="55"/>
      <c r="N503" s="55"/>
      <c r="O503" s="55"/>
      <c r="P503" s="55"/>
      <c r="Q503" s="55"/>
      <c r="R503" s="55"/>
      <c r="S503" s="55"/>
      <c r="T503" s="55"/>
      <c r="U503" s="55"/>
      <c r="V503" s="55"/>
      <c r="W503" s="55"/>
      <c r="X503" s="55"/>
      <c r="Y503" s="55"/>
      <c r="Z503" s="55"/>
      <c r="AA503" s="55"/>
      <c r="AB503" s="55"/>
    </row>
    <row r="504" spans="1:28" ht="15">
      <c r="A504" s="55"/>
      <c r="B504" s="223"/>
      <c r="C504" s="55"/>
      <c r="D504" s="55"/>
      <c r="E504" s="55"/>
      <c r="F504" s="55"/>
      <c r="G504" s="55"/>
      <c r="H504" s="55"/>
      <c r="I504" s="55"/>
      <c r="J504" s="55"/>
      <c r="K504" s="55"/>
      <c r="L504" s="55"/>
      <c r="M504" s="55"/>
      <c r="N504" s="55"/>
      <c r="O504" s="55"/>
      <c r="P504" s="55"/>
      <c r="Q504" s="55"/>
      <c r="R504" s="55"/>
      <c r="S504" s="55"/>
      <c r="T504" s="55"/>
      <c r="U504" s="55"/>
      <c r="V504" s="55"/>
      <c r="W504" s="55"/>
      <c r="X504" s="55"/>
      <c r="Y504" s="55"/>
      <c r="Z504" s="55"/>
      <c r="AA504" s="55"/>
      <c r="AB504" s="55"/>
    </row>
    <row r="505" spans="1:28" ht="15">
      <c r="A505" s="55"/>
      <c r="B505" s="223"/>
      <c r="C505" s="55"/>
      <c r="D505" s="55"/>
      <c r="E505" s="55"/>
      <c r="F505" s="55"/>
      <c r="G505" s="55"/>
      <c r="H505" s="55"/>
      <c r="I505" s="55"/>
      <c r="J505" s="55"/>
      <c r="K505" s="55"/>
      <c r="L505" s="55"/>
      <c r="M505" s="55"/>
      <c r="N505" s="55"/>
      <c r="O505" s="55"/>
      <c r="P505" s="55"/>
      <c r="Q505" s="55"/>
      <c r="R505" s="55"/>
      <c r="S505" s="55"/>
      <c r="T505" s="55"/>
      <c r="U505" s="55"/>
      <c r="V505" s="55"/>
      <c r="W505" s="55"/>
      <c r="X505" s="55"/>
      <c r="Y505" s="55"/>
      <c r="Z505" s="55"/>
      <c r="AA505" s="55"/>
      <c r="AB505" s="55"/>
    </row>
    <row r="506" spans="1:28" ht="15">
      <c r="A506" s="55"/>
      <c r="B506" s="223"/>
      <c r="C506" s="55"/>
      <c r="D506" s="55"/>
      <c r="E506" s="55"/>
      <c r="F506" s="55"/>
      <c r="G506" s="55"/>
      <c r="H506" s="55"/>
      <c r="I506" s="55"/>
      <c r="J506" s="55"/>
      <c r="K506" s="55"/>
      <c r="L506" s="55"/>
      <c r="M506" s="55"/>
      <c r="N506" s="55"/>
      <c r="O506" s="55"/>
      <c r="P506" s="55"/>
      <c r="Q506" s="55"/>
      <c r="R506" s="55"/>
      <c r="S506" s="55"/>
      <c r="T506" s="55"/>
      <c r="U506" s="55"/>
      <c r="V506" s="55"/>
      <c r="W506" s="55"/>
      <c r="X506" s="55"/>
      <c r="Y506" s="55"/>
      <c r="Z506" s="55"/>
      <c r="AA506" s="55"/>
      <c r="AB506" s="55"/>
    </row>
    <row r="507" spans="1:28" ht="15">
      <c r="A507" s="55"/>
      <c r="B507" s="223"/>
      <c r="C507" s="55"/>
      <c r="D507" s="55"/>
      <c r="E507" s="55"/>
      <c r="F507" s="55"/>
      <c r="G507" s="55"/>
      <c r="H507" s="55"/>
      <c r="I507" s="55"/>
      <c r="J507" s="55"/>
      <c r="K507" s="55"/>
      <c r="L507" s="55"/>
      <c r="M507" s="55"/>
      <c r="N507" s="55"/>
      <c r="O507" s="55"/>
      <c r="P507" s="55"/>
      <c r="Q507" s="55"/>
      <c r="R507" s="55"/>
      <c r="S507" s="55"/>
      <c r="T507" s="55"/>
      <c r="U507" s="55"/>
      <c r="V507" s="55"/>
      <c r="W507" s="55"/>
      <c r="X507" s="55"/>
      <c r="Y507" s="55"/>
      <c r="Z507" s="55"/>
      <c r="AA507" s="55"/>
      <c r="AB507" s="55"/>
    </row>
    <row r="508" spans="1:28" ht="15">
      <c r="A508" s="55"/>
      <c r="B508" s="223"/>
      <c r="C508" s="55"/>
      <c r="D508" s="55"/>
      <c r="E508" s="55"/>
      <c r="F508" s="55"/>
      <c r="G508" s="55"/>
      <c r="H508" s="55"/>
      <c r="I508" s="55"/>
      <c r="J508" s="55"/>
      <c r="K508" s="55"/>
      <c r="L508" s="55"/>
      <c r="M508" s="55"/>
      <c r="N508" s="55"/>
      <c r="O508" s="55"/>
      <c r="P508" s="55"/>
      <c r="Q508" s="55"/>
      <c r="R508" s="55"/>
      <c r="S508" s="55"/>
      <c r="T508" s="55"/>
      <c r="U508" s="55"/>
      <c r="V508" s="55"/>
      <c r="W508" s="55"/>
      <c r="X508" s="55"/>
      <c r="Y508" s="55"/>
      <c r="Z508" s="55"/>
      <c r="AA508" s="55"/>
      <c r="AB508" s="55"/>
    </row>
    <row r="509" spans="1:28" ht="15">
      <c r="A509" s="55"/>
      <c r="B509" s="223"/>
      <c r="C509" s="55"/>
      <c r="D509" s="55"/>
      <c r="E509" s="55"/>
      <c r="F509" s="55"/>
      <c r="G509" s="55"/>
      <c r="H509" s="55"/>
      <c r="I509" s="55"/>
      <c r="J509" s="55"/>
      <c r="K509" s="55"/>
      <c r="L509" s="55"/>
      <c r="M509" s="55"/>
      <c r="N509" s="55"/>
      <c r="O509" s="55"/>
      <c r="P509" s="55"/>
      <c r="Q509" s="55"/>
      <c r="R509" s="55"/>
      <c r="S509" s="55"/>
      <c r="T509" s="55"/>
      <c r="U509" s="55"/>
      <c r="V509" s="55"/>
      <c r="W509" s="55"/>
      <c r="X509" s="55"/>
      <c r="Y509" s="55"/>
      <c r="Z509" s="55"/>
      <c r="AA509" s="55"/>
      <c r="AB509" s="55"/>
    </row>
    <row r="510" spans="1:28" ht="15">
      <c r="A510" s="55"/>
      <c r="B510" s="223"/>
      <c r="C510" s="55"/>
      <c r="D510" s="55"/>
      <c r="E510" s="55"/>
      <c r="F510" s="55"/>
      <c r="G510" s="55"/>
      <c r="H510" s="55"/>
      <c r="I510" s="55"/>
      <c r="J510" s="55"/>
      <c r="K510" s="55"/>
      <c r="L510" s="55"/>
      <c r="M510" s="55"/>
      <c r="N510" s="55"/>
      <c r="O510" s="55"/>
      <c r="P510" s="55"/>
      <c r="Q510" s="55"/>
      <c r="R510" s="55"/>
      <c r="S510" s="55"/>
      <c r="T510" s="55"/>
      <c r="U510" s="55"/>
      <c r="V510" s="55"/>
      <c r="W510" s="55"/>
      <c r="X510" s="55"/>
      <c r="Y510" s="55"/>
      <c r="Z510" s="55"/>
      <c r="AA510" s="55"/>
      <c r="AB510" s="55"/>
    </row>
    <row r="511" spans="1:28" ht="15">
      <c r="A511" s="55"/>
      <c r="B511" s="223"/>
      <c r="C511" s="55"/>
      <c r="D511" s="55"/>
      <c r="E511" s="55"/>
      <c r="F511" s="55"/>
      <c r="G511" s="55"/>
      <c r="H511" s="55"/>
      <c r="I511" s="55"/>
      <c r="J511" s="55"/>
      <c r="K511" s="55"/>
      <c r="L511" s="55"/>
      <c r="M511" s="55"/>
      <c r="N511" s="55"/>
      <c r="O511" s="55"/>
      <c r="P511" s="55"/>
      <c r="Q511" s="55"/>
      <c r="R511" s="55"/>
      <c r="S511" s="55"/>
      <c r="T511" s="55"/>
      <c r="U511" s="55"/>
      <c r="V511" s="55"/>
      <c r="W511" s="55"/>
      <c r="X511" s="55"/>
      <c r="Y511" s="55"/>
      <c r="Z511" s="55"/>
      <c r="AA511" s="55"/>
      <c r="AB511" s="55"/>
    </row>
    <row r="512" spans="1:28" ht="15">
      <c r="A512" s="55"/>
      <c r="B512" s="223"/>
      <c r="C512" s="55"/>
      <c r="D512" s="55"/>
      <c r="E512" s="55"/>
      <c r="F512" s="55"/>
      <c r="G512" s="55"/>
      <c r="H512" s="55"/>
      <c r="I512" s="55"/>
      <c r="J512" s="55"/>
      <c r="K512" s="55"/>
      <c r="L512" s="55"/>
      <c r="M512" s="55"/>
      <c r="N512" s="55"/>
      <c r="O512" s="55"/>
      <c r="P512" s="55"/>
      <c r="Q512" s="55"/>
      <c r="R512" s="55"/>
      <c r="S512" s="55"/>
      <c r="T512" s="55"/>
      <c r="U512" s="55"/>
      <c r="V512" s="55"/>
      <c r="W512" s="55"/>
      <c r="X512" s="55"/>
      <c r="Y512" s="55"/>
      <c r="Z512" s="55"/>
      <c r="AA512" s="55"/>
      <c r="AB512" s="55"/>
    </row>
    <row r="513" spans="1:28" ht="15">
      <c r="A513" s="55"/>
      <c r="B513" s="223"/>
      <c r="C513" s="55"/>
      <c r="D513" s="55"/>
      <c r="E513" s="55"/>
      <c r="F513" s="55"/>
      <c r="G513" s="55"/>
      <c r="H513" s="55"/>
      <c r="I513" s="55"/>
      <c r="J513" s="55"/>
      <c r="K513" s="55"/>
      <c r="L513" s="55"/>
      <c r="M513" s="55"/>
      <c r="N513" s="55"/>
      <c r="O513" s="55"/>
      <c r="P513" s="55"/>
      <c r="Q513" s="55"/>
      <c r="R513" s="55"/>
      <c r="S513" s="55"/>
      <c r="T513" s="55"/>
      <c r="U513" s="55"/>
      <c r="V513" s="55"/>
      <c r="W513" s="55"/>
      <c r="X513" s="55"/>
      <c r="Y513" s="55"/>
      <c r="Z513" s="55"/>
      <c r="AA513" s="55"/>
      <c r="AB513" s="55"/>
    </row>
    <row r="514" spans="1:28" ht="15">
      <c r="A514" s="55"/>
      <c r="B514" s="223"/>
      <c r="C514" s="55"/>
      <c r="D514" s="55"/>
      <c r="E514" s="55"/>
      <c r="F514" s="55"/>
      <c r="G514" s="55"/>
      <c r="H514" s="55"/>
      <c r="I514" s="55"/>
      <c r="J514" s="55"/>
      <c r="K514" s="55"/>
      <c r="L514" s="55"/>
      <c r="M514" s="55"/>
      <c r="N514" s="55"/>
      <c r="O514" s="55"/>
      <c r="P514" s="55"/>
      <c r="Q514" s="55"/>
      <c r="R514" s="55"/>
      <c r="S514" s="55"/>
      <c r="T514" s="55"/>
      <c r="U514" s="55"/>
      <c r="V514" s="55"/>
      <c r="W514" s="55"/>
      <c r="X514" s="55"/>
      <c r="Y514" s="55"/>
      <c r="Z514" s="55"/>
      <c r="AA514" s="55"/>
      <c r="AB514" s="55"/>
    </row>
    <row r="515" spans="1:28" ht="15">
      <c r="A515" s="55"/>
      <c r="B515" s="223"/>
      <c r="C515" s="55"/>
      <c r="D515" s="55"/>
      <c r="E515" s="55"/>
      <c r="F515" s="55"/>
      <c r="G515" s="55"/>
      <c r="H515" s="55"/>
      <c r="I515" s="55"/>
      <c r="J515" s="55"/>
      <c r="K515" s="55"/>
      <c r="L515" s="55"/>
      <c r="M515" s="55"/>
      <c r="N515" s="55"/>
      <c r="O515" s="55"/>
      <c r="P515" s="55"/>
      <c r="Q515" s="55"/>
      <c r="R515" s="55"/>
      <c r="S515" s="55"/>
      <c r="T515" s="55"/>
      <c r="U515" s="55"/>
      <c r="V515" s="55"/>
      <c r="W515" s="55"/>
      <c r="X515" s="55"/>
      <c r="Y515" s="55"/>
      <c r="Z515" s="55"/>
      <c r="AA515" s="55"/>
      <c r="AB515" s="55"/>
    </row>
    <row r="516" spans="1:28" ht="15">
      <c r="A516" s="55"/>
      <c r="B516" s="223"/>
      <c r="C516" s="55"/>
      <c r="D516" s="55"/>
      <c r="E516" s="55"/>
      <c r="F516" s="55"/>
      <c r="G516" s="55"/>
      <c r="H516" s="55"/>
      <c r="I516" s="55"/>
      <c r="J516" s="55"/>
      <c r="K516" s="55"/>
      <c r="L516" s="55"/>
      <c r="M516" s="55"/>
      <c r="N516" s="55"/>
      <c r="O516" s="55"/>
      <c r="P516" s="55"/>
      <c r="Q516" s="55"/>
      <c r="R516" s="55"/>
      <c r="S516" s="55"/>
      <c r="T516" s="55"/>
      <c r="U516" s="55"/>
      <c r="V516" s="55"/>
      <c r="W516" s="55"/>
      <c r="X516" s="55"/>
      <c r="Y516" s="55"/>
      <c r="Z516" s="55"/>
      <c r="AA516" s="55"/>
      <c r="AB516" s="55"/>
    </row>
    <row r="517" spans="1:28" ht="15">
      <c r="A517" s="55"/>
      <c r="B517" s="223"/>
      <c r="C517" s="55"/>
      <c r="D517" s="55"/>
      <c r="E517" s="55"/>
      <c r="F517" s="55"/>
      <c r="G517" s="55"/>
      <c r="H517" s="55"/>
      <c r="I517" s="55"/>
      <c r="J517" s="55"/>
      <c r="K517" s="55"/>
      <c r="L517" s="55"/>
      <c r="M517" s="55"/>
      <c r="N517" s="55"/>
      <c r="O517" s="55"/>
      <c r="P517" s="55"/>
      <c r="Q517" s="55"/>
      <c r="R517" s="55"/>
      <c r="S517" s="55"/>
      <c r="T517" s="55"/>
      <c r="U517" s="55"/>
      <c r="V517" s="55"/>
      <c r="W517" s="55"/>
      <c r="X517" s="55"/>
      <c r="Y517" s="55"/>
      <c r="Z517" s="55"/>
      <c r="AA517" s="55"/>
      <c r="AB517" s="55"/>
    </row>
    <row r="518" spans="1:28" ht="15">
      <c r="A518" s="55"/>
      <c r="B518" s="223"/>
      <c r="C518" s="55"/>
      <c r="D518" s="55"/>
      <c r="E518" s="55"/>
      <c r="F518" s="55"/>
      <c r="G518" s="55"/>
      <c r="H518" s="55"/>
      <c r="I518" s="55"/>
      <c r="J518" s="55"/>
      <c r="K518" s="55"/>
      <c r="L518" s="55"/>
      <c r="M518" s="55"/>
      <c r="N518" s="55"/>
      <c r="O518" s="55"/>
      <c r="P518" s="55"/>
      <c r="Q518" s="55"/>
      <c r="R518" s="55"/>
      <c r="S518" s="55"/>
      <c r="T518" s="55"/>
      <c r="U518" s="55"/>
      <c r="V518" s="55"/>
      <c r="W518" s="55"/>
      <c r="X518" s="55"/>
      <c r="Y518" s="55"/>
      <c r="Z518" s="55"/>
      <c r="AA518" s="55"/>
      <c r="AB518" s="55"/>
    </row>
    <row r="519" spans="1:28" ht="15">
      <c r="A519" s="55"/>
      <c r="B519" s="223"/>
      <c r="C519" s="55"/>
      <c r="D519" s="55"/>
      <c r="E519" s="55"/>
      <c r="F519" s="55"/>
      <c r="G519" s="55"/>
      <c r="H519" s="55"/>
      <c r="I519" s="55"/>
      <c r="J519" s="55"/>
      <c r="K519" s="55"/>
      <c r="L519" s="55"/>
      <c r="M519" s="55"/>
      <c r="N519" s="55"/>
      <c r="O519" s="55"/>
      <c r="P519" s="55"/>
      <c r="Q519" s="55"/>
      <c r="R519" s="55"/>
      <c r="S519" s="55"/>
      <c r="T519" s="55"/>
      <c r="U519" s="55"/>
      <c r="V519" s="55"/>
      <c r="W519" s="55"/>
      <c r="X519" s="55"/>
      <c r="Y519" s="55"/>
      <c r="Z519" s="55"/>
      <c r="AA519" s="55"/>
      <c r="AB519" s="55"/>
    </row>
    <row r="520" spans="1:28" ht="15">
      <c r="A520" s="55"/>
      <c r="B520" s="223"/>
      <c r="C520" s="55"/>
      <c r="D520" s="55"/>
      <c r="E520" s="55"/>
      <c r="F520" s="55"/>
      <c r="G520" s="55"/>
      <c r="H520" s="55"/>
      <c r="I520" s="55"/>
      <c r="J520" s="55"/>
      <c r="K520" s="55"/>
      <c r="L520" s="55"/>
      <c r="M520" s="55"/>
      <c r="N520" s="55"/>
      <c r="O520" s="55"/>
      <c r="P520" s="55"/>
      <c r="Q520" s="55"/>
      <c r="R520" s="55"/>
      <c r="S520" s="55"/>
      <c r="T520" s="55"/>
      <c r="U520" s="55"/>
      <c r="V520" s="55"/>
      <c r="W520" s="55"/>
      <c r="X520" s="55"/>
      <c r="Y520" s="55"/>
      <c r="Z520" s="55"/>
      <c r="AA520" s="55"/>
      <c r="AB520" s="55"/>
    </row>
    <row r="521" spans="1:28" ht="15">
      <c r="A521" s="55"/>
      <c r="B521" s="223"/>
      <c r="C521" s="55"/>
      <c r="D521" s="55"/>
      <c r="E521" s="55"/>
      <c r="F521" s="55"/>
      <c r="G521" s="55"/>
      <c r="H521" s="55"/>
      <c r="I521" s="55"/>
      <c r="J521" s="55"/>
      <c r="K521" s="55"/>
      <c r="L521" s="55"/>
      <c r="M521" s="55"/>
      <c r="N521" s="55"/>
      <c r="O521" s="55"/>
      <c r="P521" s="55"/>
      <c r="Q521" s="55"/>
      <c r="R521" s="55"/>
      <c r="S521" s="55"/>
      <c r="T521" s="55"/>
      <c r="U521" s="55"/>
      <c r="V521" s="55"/>
      <c r="W521" s="55"/>
      <c r="X521" s="55"/>
      <c r="Y521" s="55"/>
      <c r="Z521" s="55"/>
      <c r="AA521" s="55"/>
      <c r="AB521" s="55"/>
    </row>
    <row r="522" spans="1:28" ht="15">
      <c r="A522" s="55"/>
      <c r="B522" s="223"/>
      <c r="C522" s="55"/>
      <c r="D522" s="55"/>
      <c r="E522" s="55"/>
      <c r="F522" s="55"/>
      <c r="G522" s="55"/>
      <c r="H522" s="55"/>
      <c r="I522" s="55"/>
      <c r="J522" s="55"/>
      <c r="K522" s="55"/>
      <c r="L522" s="55"/>
      <c r="M522" s="55"/>
      <c r="N522" s="55"/>
      <c r="O522" s="55"/>
      <c r="P522" s="55"/>
      <c r="Q522" s="55"/>
      <c r="R522" s="55"/>
      <c r="S522" s="55"/>
      <c r="T522" s="55"/>
      <c r="U522" s="55"/>
      <c r="V522" s="55"/>
      <c r="W522" s="55"/>
      <c r="X522" s="55"/>
      <c r="Y522" s="55"/>
      <c r="Z522" s="55"/>
      <c r="AA522" s="55"/>
      <c r="AB522" s="55"/>
    </row>
    <row r="523" spans="1:28" ht="15">
      <c r="A523" s="55"/>
      <c r="B523" s="223"/>
      <c r="C523" s="55"/>
      <c r="D523" s="55"/>
      <c r="E523" s="55"/>
      <c r="F523" s="55"/>
      <c r="G523" s="55"/>
      <c r="H523" s="55"/>
      <c r="I523" s="55"/>
      <c r="J523" s="55"/>
      <c r="K523" s="55"/>
      <c r="L523" s="55"/>
      <c r="M523" s="55"/>
      <c r="N523" s="55"/>
      <c r="O523" s="55"/>
      <c r="P523" s="55"/>
      <c r="Q523" s="55"/>
      <c r="R523" s="55"/>
      <c r="S523" s="55"/>
      <c r="T523" s="55"/>
      <c r="U523" s="55"/>
      <c r="V523" s="55"/>
      <c r="W523" s="55"/>
      <c r="X523" s="55"/>
      <c r="Y523" s="55"/>
      <c r="Z523" s="55"/>
      <c r="AA523" s="55"/>
      <c r="AB523" s="55"/>
    </row>
    <row r="524" spans="1:28" ht="15">
      <c r="A524" s="55"/>
      <c r="B524" s="223"/>
      <c r="C524" s="55"/>
      <c r="D524" s="55"/>
      <c r="E524" s="55"/>
      <c r="F524" s="55"/>
      <c r="G524" s="55"/>
      <c r="H524" s="55"/>
      <c r="I524" s="55"/>
      <c r="J524" s="55"/>
      <c r="K524" s="55"/>
      <c r="L524" s="55"/>
      <c r="M524" s="55"/>
      <c r="N524" s="55"/>
      <c r="O524" s="55"/>
      <c r="P524" s="55"/>
      <c r="Q524" s="55"/>
      <c r="R524" s="55"/>
      <c r="S524" s="55"/>
      <c r="T524" s="55"/>
      <c r="U524" s="55"/>
      <c r="V524" s="55"/>
      <c r="W524" s="55"/>
      <c r="X524" s="55"/>
      <c r="Y524" s="55"/>
      <c r="Z524" s="55"/>
      <c r="AA524" s="55"/>
      <c r="AB524" s="55"/>
    </row>
    <row r="525" spans="1:28" ht="15">
      <c r="A525" s="55"/>
      <c r="B525" s="223"/>
      <c r="C525" s="55"/>
      <c r="D525" s="55"/>
      <c r="E525" s="55"/>
      <c r="F525" s="55"/>
      <c r="G525" s="55"/>
      <c r="H525" s="55"/>
      <c r="I525" s="55"/>
      <c r="J525" s="55"/>
      <c r="K525" s="55"/>
      <c r="L525" s="55"/>
      <c r="M525" s="55"/>
      <c r="N525" s="55"/>
      <c r="O525" s="55"/>
      <c r="P525" s="55"/>
      <c r="Q525" s="55"/>
      <c r="R525" s="55"/>
      <c r="S525" s="55"/>
      <c r="T525" s="55"/>
      <c r="U525" s="55"/>
      <c r="V525" s="55"/>
      <c r="W525" s="55"/>
      <c r="X525" s="55"/>
      <c r="Y525" s="55"/>
      <c r="Z525" s="55"/>
      <c r="AA525" s="55"/>
      <c r="AB525" s="55"/>
    </row>
    <row r="526" spans="1:28" ht="15">
      <c r="A526" s="55"/>
      <c r="B526" s="223"/>
      <c r="C526" s="55"/>
      <c r="D526" s="55"/>
      <c r="E526" s="55"/>
      <c r="F526" s="55"/>
      <c r="G526" s="55"/>
      <c r="H526" s="55"/>
      <c r="I526" s="55"/>
      <c r="J526" s="55"/>
      <c r="K526" s="55"/>
      <c r="L526" s="55"/>
      <c r="M526" s="55"/>
      <c r="N526" s="55"/>
      <c r="O526" s="55"/>
      <c r="P526" s="55"/>
      <c r="Q526" s="55"/>
      <c r="R526" s="55"/>
      <c r="S526" s="55"/>
      <c r="T526" s="55"/>
      <c r="U526" s="55"/>
      <c r="V526" s="55"/>
      <c r="W526" s="55"/>
      <c r="X526" s="55"/>
      <c r="Y526" s="55"/>
      <c r="Z526" s="55"/>
      <c r="AA526" s="55"/>
      <c r="AB526" s="55"/>
    </row>
    <row r="527" spans="1:28" ht="15">
      <c r="A527" s="55"/>
      <c r="B527" s="223"/>
      <c r="C527" s="55"/>
      <c r="D527" s="55"/>
      <c r="E527" s="55"/>
      <c r="F527" s="55"/>
      <c r="G527" s="55"/>
      <c r="H527" s="55"/>
      <c r="I527" s="55"/>
      <c r="J527" s="55"/>
      <c r="K527" s="55"/>
      <c r="L527" s="55"/>
      <c r="M527" s="55"/>
      <c r="N527" s="55"/>
      <c r="O527" s="55"/>
      <c r="P527" s="55"/>
      <c r="Q527" s="55"/>
      <c r="R527" s="55"/>
      <c r="S527" s="55"/>
      <c r="T527" s="55"/>
      <c r="U527" s="55"/>
      <c r="V527" s="55"/>
      <c r="W527" s="55"/>
      <c r="X527" s="55"/>
      <c r="Y527" s="55"/>
      <c r="Z527" s="55"/>
      <c r="AA527" s="55"/>
      <c r="AB527" s="55"/>
    </row>
    <row r="528" spans="1:28" ht="15">
      <c r="A528" s="55"/>
      <c r="B528" s="223"/>
      <c r="C528" s="55"/>
      <c r="D528" s="55"/>
      <c r="E528" s="55"/>
      <c r="F528" s="55"/>
      <c r="G528" s="55"/>
      <c r="H528" s="55"/>
      <c r="I528" s="55"/>
      <c r="J528" s="55"/>
      <c r="K528" s="55"/>
      <c r="L528" s="55"/>
      <c r="M528" s="55"/>
      <c r="N528" s="55"/>
      <c r="O528" s="55"/>
      <c r="P528" s="55"/>
      <c r="Q528" s="55"/>
      <c r="R528" s="55"/>
      <c r="S528" s="55"/>
      <c r="T528" s="55"/>
      <c r="U528" s="55"/>
      <c r="V528" s="55"/>
      <c r="W528" s="55"/>
      <c r="X528" s="55"/>
      <c r="Y528" s="55"/>
      <c r="Z528" s="55"/>
      <c r="AA528" s="55"/>
      <c r="AB528" s="55"/>
    </row>
    <row r="529" spans="1:28" ht="15">
      <c r="A529" s="55"/>
      <c r="B529" s="223"/>
      <c r="C529" s="55"/>
      <c r="D529" s="55"/>
      <c r="E529" s="55"/>
      <c r="F529" s="55"/>
      <c r="G529" s="55"/>
      <c r="H529" s="55"/>
      <c r="I529" s="55"/>
      <c r="J529" s="55"/>
      <c r="K529" s="55"/>
      <c r="L529" s="55"/>
      <c r="M529" s="55"/>
      <c r="N529" s="55"/>
      <c r="O529" s="55"/>
      <c r="P529" s="55"/>
      <c r="Q529" s="55"/>
      <c r="R529" s="55"/>
      <c r="S529" s="55"/>
      <c r="T529" s="55"/>
      <c r="U529" s="55"/>
      <c r="V529" s="55"/>
      <c r="W529" s="55"/>
      <c r="X529" s="55"/>
      <c r="Y529" s="55"/>
      <c r="Z529" s="55"/>
      <c r="AA529" s="55"/>
      <c r="AB529" s="55"/>
    </row>
    <row r="530" spans="1:28" ht="15">
      <c r="A530" s="55"/>
      <c r="B530" s="223"/>
      <c r="C530" s="55"/>
      <c r="D530" s="55"/>
      <c r="E530" s="55"/>
      <c r="F530" s="55"/>
      <c r="G530" s="55"/>
      <c r="H530" s="55"/>
      <c r="I530" s="55"/>
      <c r="J530" s="55"/>
      <c r="K530" s="55"/>
      <c r="L530" s="55"/>
      <c r="M530" s="55"/>
      <c r="N530" s="55"/>
      <c r="O530" s="55"/>
      <c r="P530" s="55"/>
      <c r="Q530" s="55"/>
      <c r="R530" s="55"/>
      <c r="S530" s="55"/>
      <c r="T530" s="55"/>
      <c r="U530" s="55"/>
      <c r="V530" s="55"/>
      <c r="W530" s="55"/>
      <c r="X530" s="55"/>
      <c r="Y530" s="55"/>
      <c r="Z530" s="55"/>
      <c r="AA530" s="55"/>
      <c r="AB530" s="55"/>
    </row>
    <row r="531" spans="1:28" ht="15">
      <c r="A531" s="55"/>
      <c r="B531" s="223"/>
      <c r="C531" s="55"/>
      <c r="D531" s="55"/>
      <c r="E531" s="55"/>
      <c r="F531" s="55"/>
      <c r="G531" s="55"/>
      <c r="H531" s="55"/>
      <c r="I531" s="55"/>
      <c r="J531" s="55"/>
      <c r="K531" s="55"/>
      <c r="L531" s="55"/>
      <c r="M531" s="55"/>
      <c r="N531" s="55"/>
      <c r="O531" s="55"/>
      <c r="P531" s="55"/>
      <c r="Q531" s="55"/>
      <c r="R531" s="55"/>
      <c r="S531" s="55"/>
      <c r="T531" s="55"/>
      <c r="U531" s="55"/>
      <c r="V531" s="55"/>
      <c r="W531" s="55"/>
      <c r="X531" s="55"/>
      <c r="Y531" s="55"/>
      <c r="Z531" s="55"/>
      <c r="AA531" s="55"/>
      <c r="AB531" s="55"/>
    </row>
    <row r="532" spans="1:28" ht="15">
      <c r="A532" s="55"/>
      <c r="B532" s="223"/>
      <c r="C532" s="55"/>
      <c r="D532" s="55"/>
      <c r="E532" s="55"/>
      <c r="F532" s="55"/>
      <c r="G532" s="55"/>
      <c r="H532" s="55"/>
      <c r="I532" s="55"/>
      <c r="J532" s="55"/>
      <c r="K532" s="55"/>
      <c r="L532" s="55"/>
      <c r="M532" s="55"/>
      <c r="N532" s="55"/>
      <c r="O532" s="55"/>
      <c r="P532" s="55"/>
      <c r="Q532" s="55"/>
      <c r="R532" s="55"/>
      <c r="S532" s="55"/>
      <c r="T532" s="55"/>
      <c r="U532" s="55"/>
      <c r="V532" s="55"/>
      <c r="W532" s="55"/>
      <c r="X532" s="55"/>
      <c r="Y532" s="55"/>
      <c r="Z532" s="55"/>
      <c r="AA532" s="55"/>
      <c r="AB532" s="55"/>
    </row>
    <row r="533" spans="1:28" ht="15">
      <c r="A533" s="55"/>
      <c r="B533" s="223"/>
      <c r="C533" s="55"/>
      <c r="D533" s="55"/>
      <c r="E533" s="55"/>
      <c r="F533" s="55"/>
      <c r="G533" s="55"/>
      <c r="H533" s="55"/>
      <c r="I533" s="55"/>
      <c r="J533" s="55"/>
      <c r="K533" s="55"/>
      <c r="L533" s="55"/>
      <c r="M533" s="55"/>
      <c r="N533" s="55"/>
      <c r="O533" s="55"/>
      <c r="P533" s="55"/>
      <c r="Q533" s="55"/>
      <c r="R533" s="55"/>
      <c r="S533" s="55"/>
      <c r="T533" s="55"/>
      <c r="U533" s="55"/>
      <c r="V533" s="55"/>
      <c r="W533" s="55"/>
      <c r="X533" s="55"/>
      <c r="Y533" s="55"/>
      <c r="Z533" s="55"/>
      <c r="AA533" s="55"/>
      <c r="AB533" s="55"/>
    </row>
    <row r="534" spans="1:28" ht="15">
      <c r="A534" s="55"/>
      <c r="B534" s="223"/>
      <c r="C534" s="55"/>
      <c r="D534" s="55"/>
      <c r="E534" s="55"/>
      <c r="F534" s="55"/>
      <c r="G534" s="55"/>
      <c r="H534" s="55"/>
      <c r="I534" s="55"/>
      <c r="J534" s="55"/>
      <c r="K534" s="55"/>
      <c r="L534" s="55"/>
      <c r="M534" s="55"/>
      <c r="N534" s="55"/>
      <c r="O534" s="55"/>
      <c r="P534" s="55"/>
      <c r="Q534" s="55"/>
      <c r="R534" s="55"/>
      <c r="S534" s="55"/>
      <c r="T534" s="55"/>
      <c r="U534" s="55"/>
      <c r="V534" s="55"/>
      <c r="W534" s="55"/>
      <c r="X534" s="55"/>
      <c r="Y534" s="55"/>
      <c r="Z534" s="55"/>
      <c r="AA534" s="55"/>
      <c r="AB534" s="55"/>
    </row>
    <row r="535" spans="1:28" ht="15">
      <c r="A535" s="55"/>
      <c r="B535" s="223"/>
      <c r="C535" s="55"/>
      <c r="D535" s="55"/>
      <c r="E535" s="55"/>
      <c r="F535" s="55"/>
      <c r="G535" s="55"/>
      <c r="H535" s="55"/>
      <c r="I535" s="55"/>
      <c r="J535" s="55"/>
      <c r="K535" s="55"/>
      <c r="L535" s="55"/>
      <c r="M535" s="55"/>
      <c r="N535" s="55"/>
      <c r="O535" s="55"/>
      <c r="P535" s="55"/>
      <c r="Q535" s="55"/>
      <c r="R535" s="55"/>
      <c r="S535" s="55"/>
      <c r="T535" s="55"/>
      <c r="U535" s="55"/>
      <c r="V535" s="55"/>
      <c r="W535" s="55"/>
      <c r="X535" s="55"/>
      <c r="Y535" s="55"/>
      <c r="Z535" s="55"/>
      <c r="AA535" s="55"/>
      <c r="AB535" s="55"/>
    </row>
    <row r="536" spans="1:28" ht="15">
      <c r="A536" s="55"/>
      <c r="B536" s="223"/>
      <c r="C536" s="55"/>
      <c r="D536" s="55"/>
      <c r="E536" s="55"/>
      <c r="F536" s="55"/>
      <c r="G536" s="55"/>
      <c r="H536" s="55"/>
      <c r="I536" s="55"/>
      <c r="J536" s="55"/>
      <c r="K536" s="55"/>
      <c r="L536" s="55"/>
      <c r="M536" s="55"/>
      <c r="N536" s="55"/>
      <c r="O536" s="55"/>
      <c r="P536" s="55"/>
      <c r="Q536" s="55"/>
      <c r="R536" s="55"/>
      <c r="S536" s="55"/>
      <c r="T536" s="55"/>
      <c r="U536" s="55"/>
      <c r="V536" s="55"/>
      <c r="W536" s="55"/>
      <c r="X536" s="55"/>
      <c r="Y536" s="55"/>
      <c r="Z536" s="55"/>
      <c r="AA536" s="55"/>
      <c r="AB536" s="55"/>
    </row>
    <row r="537" spans="1:28" ht="15">
      <c r="A537" s="55"/>
      <c r="B537" s="223"/>
      <c r="C537" s="55"/>
      <c r="D537" s="55"/>
      <c r="E537" s="55"/>
      <c r="F537" s="55"/>
      <c r="G537" s="55"/>
      <c r="H537" s="55"/>
      <c r="I537" s="55"/>
      <c r="J537" s="55"/>
      <c r="K537" s="55"/>
      <c r="L537" s="55"/>
      <c r="M537" s="55"/>
      <c r="N537" s="55"/>
      <c r="O537" s="55"/>
      <c r="P537" s="55"/>
      <c r="Q537" s="55"/>
      <c r="R537" s="55"/>
      <c r="S537" s="55"/>
      <c r="T537" s="55"/>
      <c r="U537" s="55"/>
      <c r="V537" s="55"/>
      <c r="W537" s="55"/>
      <c r="X537" s="55"/>
      <c r="Y537" s="55"/>
      <c r="Z537" s="55"/>
      <c r="AA537" s="55"/>
      <c r="AB537" s="55"/>
    </row>
    <row r="538" spans="1:28" ht="15">
      <c r="A538" s="55"/>
      <c r="B538" s="223"/>
      <c r="C538" s="55"/>
      <c r="D538" s="55"/>
      <c r="E538" s="55"/>
      <c r="F538" s="55"/>
      <c r="G538" s="55"/>
      <c r="H538" s="55"/>
      <c r="I538" s="55"/>
      <c r="J538" s="55"/>
      <c r="K538" s="55"/>
      <c r="L538" s="55"/>
      <c r="M538" s="55"/>
      <c r="N538" s="55"/>
      <c r="O538" s="55"/>
      <c r="P538" s="55"/>
      <c r="Q538" s="55"/>
      <c r="R538" s="55"/>
      <c r="S538" s="55"/>
      <c r="T538" s="55"/>
      <c r="U538" s="55"/>
      <c r="V538" s="55"/>
      <c r="W538" s="55"/>
      <c r="X538" s="55"/>
      <c r="Y538" s="55"/>
      <c r="Z538" s="55"/>
      <c r="AA538" s="55"/>
      <c r="AB538" s="55"/>
    </row>
    <row r="539" spans="1:28" ht="15">
      <c r="A539" s="55"/>
      <c r="B539" s="223"/>
      <c r="C539" s="55"/>
      <c r="D539" s="55"/>
      <c r="E539" s="55"/>
      <c r="F539" s="55"/>
      <c r="G539" s="55"/>
      <c r="H539" s="55"/>
      <c r="I539" s="55"/>
      <c r="J539" s="55"/>
      <c r="K539" s="55"/>
      <c r="L539" s="55"/>
      <c r="M539" s="55"/>
      <c r="N539" s="55"/>
      <c r="O539" s="55"/>
      <c r="P539" s="55"/>
      <c r="Q539" s="55"/>
      <c r="R539" s="55"/>
      <c r="S539" s="55"/>
      <c r="T539" s="55"/>
      <c r="U539" s="55"/>
      <c r="V539" s="55"/>
      <c r="W539" s="55"/>
      <c r="X539" s="55"/>
      <c r="Y539" s="55"/>
      <c r="Z539" s="55"/>
      <c r="AA539" s="55"/>
      <c r="AB539" s="55"/>
    </row>
    <row r="540" spans="1:28" ht="15">
      <c r="A540" s="55"/>
      <c r="B540" s="223"/>
      <c r="C540" s="55"/>
      <c r="D540" s="55"/>
      <c r="E540" s="55"/>
      <c r="F540" s="55"/>
      <c r="G540" s="55"/>
      <c r="H540" s="55"/>
      <c r="I540" s="55"/>
      <c r="J540" s="55"/>
      <c r="K540" s="55"/>
      <c r="L540" s="55"/>
      <c r="M540" s="55"/>
      <c r="N540" s="55"/>
      <c r="O540" s="55"/>
      <c r="P540" s="55"/>
      <c r="Q540" s="55"/>
      <c r="R540" s="55"/>
      <c r="S540" s="55"/>
      <c r="T540" s="55"/>
      <c r="U540" s="55"/>
      <c r="V540" s="55"/>
      <c r="W540" s="55"/>
      <c r="X540" s="55"/>
      <c r="Y540" s="55"/>
      <c r="Z540" s="55"/>
      <c r="AA540" s="55"/>
      <c r="AB540" s="55"/>
    </row>
    <row r="541" spans="1:28" ht="15">
      <c r="A541" s="55"/>
      <c r="B541" s="223"/>
      <c r="C541" s="55"/>
      <c r="D541" s="55"/>
      <c r="E541" s="55"/>
      <c r="F541" s="55"/>
      <c r="G541" s="55"/>
      <c r="H541" s="55"/>
      <c r="I541" s="55"/>
      <c r="J541" s="55"/>
      <c r="K541" s="55"/>
      <c r="L541" s="55"/>
      <c r="M541" s="55"/>
      <c r="N541" s="55"/>
      <c r="O541" s="55"/>
      <c r="P541" s="55"/>
      <c r="Q541" s="55"/>
      <c r="R541" s="55"/>
      <c r="S541" s="55"/>
      <c r="T541" s="55"/>
      <c r="U541" s="55"/>
      <c r="V541" s="55"/>
      <c r="W541" s="55"/>
      <c r="X541" s="55"/>
      <c r="Y541" s="55"/>
      <c r="Z541" s="55"/>
      <c r="AA541" s="55"/>
      <c r="AB541" s="55"/>
    </row>
    <row r="542" spans="1:28" ht="15">
      <c r="A542" s="55"/>
      <c r="B542" s="223"/>
      <c r="C542" s="55"/>
      <c r="D542" s="55"/>
      <c r="E542" s="55"/>
      <c r="F542" s="55"/>
      <c r="G542" s="55"/>
      <c r="H542" s="55"/>
      <c r="I542" s="55"/>
      <c r="J542" s="55"/>
      <c r="K542" s="55"/>
      <c r="L542" s="55"/>
      <c r="M542" s="55"/>
      <c r="N542" s="55"/>
      <c r="O542" s="55"/>
      <c r="P542" s="55"/>
      <c r="Q542" s="55"/>
      <c r="R542" s="55"/>
      <c r="S542" s="55"/>
      <c r="T542" s="55"/>
      <c r="U542" s="55"/>
      <c r="V542" s="55"/>
      <c r="W542" s="55"/>
      <c r="X542" s="55"/>
      <c r="Y542" s="55"/>
      <c r="Z542" s="55"/>
      <c r="AA542" s="55"/>
      <c r="AB542" s="55"/>
    </row>
    <row r="543" spans="1:28" ht="15">
      <c r="A543" s="55"/>
      <c r="B543" s="223"/>
      <c r="C543" s="55"/>
      <c r="D543" s="55"/>
      <c r="E543" s="55"/>
      <c r="F543" s="55"/>
      <c r="G543" s="55"/>
      <c r="H543" s="55"/>
      <c r="I543" s="55"/>
      <c r="J543" s="55"/>
      <c r="K543" s="55"/>
      <c r="L543" s="55"/>
      <c r="M543" s="55"/>
      <c r="N543" s="55"/>
      <c r="O543" s="55"/>
      <c r="P543" s="55"/>
      <c r="Q543" s="55"/>
      <c r="R543" s="55"/>
      <c r="S543" s="55"/>
      <c r="T543" s="55"/>
      <c r="U543" s="55"/>
      <c r="V543" s="55"/>
      <c r="W543" s="55"/>
      <c r="X543" s="55"/>
      <c r="Y543" s="55"/>
      <c r="Z543" s="55"/>
      <c r="AA543" s="55"/>
      <c r="AB543" s="55"/>
    </row>
    <row r="544" spans="1:28" ht="15">
      <c r="A544" s="55"/>
      <c r="B544" s="223"/>
      <c r="C544" s="55"/>
      <c r="D544" s="55"/>
      <c r="E544" s="55"/>
      <c r="F544" s="55"/>
      <c r="G544" s="55"/>
      <c r="H544" s="55"/>
      <c r="I544" s="55"/>
      <c r="J544" s="55"/>
      <c r="K544" s="55"/>
      <c r="L544" s="55"/>
      <c r="M544" s="55"/>
      <c r="N544" s="55"/>
      <c r="O544" s="55"/>
      <c r="P544" s="55"/>
      <c r="Q544" s="55"/>
      <c r="R544" s="55"/>
      <c r="S544" s="55"/>
      <c r="T544" s="55"/>
      <c r="U544" s="55"/>
      <c r="V544" s="55"/>
      <c r="W544" s="55"/>
      <c r="X544" s="55"/>
      <c r="Y544" s="55"/>
      <c r="Z544" s="55"/>
      <c r="AA544" s="55"/>
      <c r="AB544" s="55"/>
    </row>
    <row r="545" spans="1:28" ht="15">
      <c r="A545" s="55"/>
      <c r="B545" s="223"/>
      <c r="C545" s="55"/>
      <c r="D545" s="55"/>
      <c r="E545" s="55"/>
      <c r="F545" s="55"/>
      <c r="G545" s="55"/>
      <c r="H545" s="55"/>
      <c r="I545" s="55"/>
      <c r="J545" s="55"/>
      <c r="K545" s="55"/>
      <c r="L545" s="55"/>
      <c r="M545" s="55"/>
      <c r="N545" s="55"/>
      <c r="O545" s="55"/>
      <c r="P545" s="55"/>
      <c r="Q545" s="55"/>
      <c r="R545" s="55"/>
      <c r="S545" s="55"/>
      <c r="T545" s="55"/>
      <c r="U545" s="55"/>
      <c r="V545" s="55"/>
      <c r="W545" s="55"/>
      <c r="X545" s="55"/>
      <c r="Y545" s="55"/>
      <c r="Z545" s="55"/>
      <c r="AA545" s="55"/>
      <c r="AB545" s="55"/>
    </row>
    <row r="546" spans="1:28" ht="15">
      <c r="A546" s="55"/>
      <c r="B546" s="223"/>
      <c r="C546" s="55"/>
      <c r="D546" s="55"/>
      <c r="E546" s="55"/>
      <c r="F546" s="55"/>
      <c r="G546" s="55"/>
      <c r="H546" s="55"/>
      <c r="I546" s="55"/>
      <c r="J546" s="55"/>
      <c r="K546" s="55"/>
      <c r="L546" s="55"/>
      <c r="M546" s="55"/>
      <c r="N546" s="55"/>
      <c r="O546" s="55"/>
      <c r="P546" s="55"/>
      <c r="Q546" s="55"/>
      <c r="R546" s="55"/>
      <c r="S546" s="55"/>
      <c r="T546" s="55"/>
      <c r="U546" s="55"/>
      <c r="V546" s="55"/>
      <c r="W546" s="55"/>
      <c r="X546" s="55"/>
      <c r="Y546" s="55"/>
      <c r="Z546" s="55"/>
      <c r="AA546" s="55"/>
      <c r="AB546" s="55"/>
    </row>
    <row r="547" spans="1:28" ht="15">
      <c r="A547" s="55"/>
      <c r="B547" s="223"/>
      <c r="C547" s="55"/>
      <c r="D547" s="55"/>
      <c r="E547" s="55"/>
      <c r="F547" s="55"/>
      <c r="G547" s="55"/>
      <c r="H547" s="55"/>
      <c r="I547" s="55"/>
      <c r="J547" s="55"/>
      <c r="K547" s="55"/>
      <c r="L547" s="55"/>
      <c r="M547" s="55"/>
      <c r="N547" s="55"/>
      <c r="O547" s="55"/>
      <c r="P547" s="55"/>
      <c r="Q547" s="55"/>
      <c r="R547" s="55"/>
      <c r="S547" s="55"/>
      <c r="T547" s="55"/>
      <c r="U547" s="55"/>
      <c r="V547" s="55"/>
      <c r="W547" s="55"/>
      <c r="X547" s="55"/>
      <c r="Y547" s="55"/>
      <c r="Z547" s="55"/>
      <c r="AA547" s="55"/>
      <c r="AB547" s="55"/>
    </row>
    <row r="548" spans="1:28" ht="15">
      <c r="A548" s="55"/>
      <c r="B548" s="223"/>
      <c r="C548" s="55"/>
      <c r="D548" s="55"/>
      <c r="E548" s="55"/>
      <c r="F548" s="55"/>
      <c r="G548" s="55"/>
      <c r="H548" s="55"/>
      <c r="I548" s="55"/>
      <c r="J548" s="55"/>
      <c r="K548" s="55"/>
      <c r="L548" s="55"/>
      <c r="M548" s="55"/>
      <c r="N548" s="55"/>
      <c r="O548" s="55"/>
      <c r="P548" s="55"/>
      <c r="Q548" s="55"/>
      <c r="R548" s="55"/>
      <c r="S548" s="55"/>
      <c r="T548" s="55"/>
      <c r="U548" s="55"/>
      <c r="V548" s="55"/>
      <c r="W548" s="55"/>
      <c r="X548" s="55"/>
      <c r="Y548" s="55"/>
      <c r="Z548" s="55"/>
      <c r="AA548" s="55"/>
      <c r="AB548" s="55"/>
    </row>
    <row r="549" spans="1:28" ht="15">
      <c r="A549" s="55"/>
      <c r="B549" s="223"/>
      <c r="C549" s="55"/>
      <c r="D549" s="55"/>
      <c r="E549" s="55"/>
      <c r="F549" s="55"/>
      <c r="G549" s="55"/>
      <c r="H549" s="55"/>
      <c r="I549" s="55"/>
      <c r="J549" s="55"/>
      <c r="K549" s="55"/>
      <c r="L549" s="55"/>
      <c r="M549" s="55"/>
      <c r="N549" s="55"/>
      <c r="O549" s="55"/>
      <c r="P549" s="55"/>
      <c r="Q549" s="55"/>
      <c r="R549" s="55"/>
      <c r="S549" s="55"/>
      <c r="T549" s="55"/>
      <c r="U549" s="55"/>
      <c r="V549" s="55"/>
      <c r="W549" s="55"/>
      <c r="X549" s="55"/>
      <c r="Y549" s="55"/>
      <c r="Z549" s="55"/>
      <c r="AA549" s="55"/>
      <c r="AB549" s="55"/>
    </row>
    <row r="550" spans="1:28" ht="15">
      <c r="A550" s="55"/>
      <c r="B550" s="223"/>
      <c r="C550" s="55"/>
      <c r="D550" s="55"/>
      <c r="E550" s="55"/>
      <c r="F550" s="55"/>
      <c r="G550" s="55"/>
      <c r="H550" s="55"/>
      <c r="I550" s="55"/>
      <c r="J550" s="55"/>
      <c r="K550" s="55"/>
      <c r="L550" s="55"/>
      <c r="M550" s="55"/>
      <c r="N550" s="55"/>
      <c r="O550" s="55"/>
      <c r="P550" s="55"/>
      <c r="Q550" s="55"/>
      <c r="R550" s="55"/>
      <c r="S550" s="55"/>
      <c r="T550" s="55"/>
      <c r="U550" s="55"/>
      <c r="V550" s="55"/>
      <c r="W550" s="55"/>
      <c r="X550" s="55"/>
      <c r="Y550" s="55"/>
      <c r="Z550" s="55"/>
      <c r="AA550" s="55"/>
      <c r="AB550" s="55"/>
    </row>
    <row r="551" spans="1:28" ht="15">
      <c r="A551" s="55"/>
      <c r="B551" s="223"/>
      <c r="C551" s="55"/>
      <c r="D551" s="55"/>
      <c r="E551" s="55"/>
      <c r="F551" s="55"/>
      <c r="G551" s="55"/>
      <c r="H551" s="55"/>
      <c r="I551" s="55"/>
      <c r="J551" s="55"/>
      <c r="K551" s="55"/>
      <c r="L551" s="55"/>
      <c r="M551" s="55"/>
      <c r="N551" s="55"/>
      <c r="O551" s="55"/>
      <c r="P551" s="55"/>
      <c r="Q551" s="55"/>
      <c r="R551" s="55"/>
      <c r="S551" s="55"/>
      <c r="T551" s="55"/>
      <c r="U551" s="55"/>
      <c r="V551" s="55"/>
      <c r="W551" s="55"/>
      <c r="X551" s="55"/>
      <c r="Y551" s="55"/>
      <c r="Z551" s="55"/>
      <c r="AA551" s="55"/>
      <c r="AB551" s="55"/>
    </row>
    <row r="552" spans="1:28" ht="15">
      <c r="A552" s="55"/>
      <c r="B552" s="223"/>
      <c r="C552" s="55"/>
      <c r="D552" s="55"/>
      <c r="E552" s="55"/>
      <c r="F552" s="55"/>
      <c r="G552" s="55"/>
      <c r="H552" s="55"/>
      <c r="I552" s="55"/>
      <c r="J552" s="55"/>
      <c r="K552" s="55"/>
      <c r="L552" s="55"/>
      <c r="M552" s="55"/>
      <c r="N552" s="55"/>
      <c r="O552" s="55"/>
      <c r="P552" s="55"/>
      <c r="Q552" s="55"/>
      <c r="R552" s="55"/>
      <c r="S552" s="55"/>
      <c r="T552" s="55"/>
      <c r="U552" s="55"/>
      <c r="V552" s="55"/>
      <c r="W552" s="55"/>
      <c r="X552" s="55"/>
      <c r="Y552" s="55"/>
      <c r="Z552" s="55"/>
      <c r="AA552" s="55"/>
      <c r="AB552" s="55"/>
    </row>
    <row r="553" spans="1:28" ht="15">
      <c r="A553" s="55"/>
      <c r="B553" s="223"/>
      <c r="C553" s="55"/>
      <c r="D553" s="55"/>
      <c r="E553" s="55"/>
      <c r="F553" s="55"/>
      <c r="G553" s="55"/>
      <c r="H553" s="55"/>
      <c r="I553" s="55"/>
      <c r="J553" s="55"/>
      <c r="K553" s="55"/>
      <c r="L553" s="55"/>
      <c r="M553" s="55"/>
      <c r="N553" s="55"/>
      <c r="O553" s="55"/>
      <c r="P553" s="55"/>
      <c r="Q553" s="55"/>
      <c r="R553" s="55"/>
      <c r="S553" s="55"/>
      <c r="T553" s="55"/>
      <c r="U553" s="55"/>
      <c r="V553" s="55"/>
      <c r="W553" s="55"/>
      <c r="X553" s="55"/>
      <c r="Y553" s="55"/>
      <c r="Z553" s="55"/>
      <c r="AA553" s="55"/>
      <c r="AB553" s="55"/>
    </row>
    <row r="554" spans="1:28" ht="15">
      <c r="A554" s="55"/>
      <c r="B554" s="223"/>
      <c r="C554" s="55"/>
      <c r="D554" s="55"/>
      <c r="E554" s="55"/>
      <c r="F554" s="55"/>
      <c r="G554" s="55"/>
      <c r="H554" s="55"/>
      <c r="I554" s="55"/>
      <c r="J554" s="55"/>
      <c r="K554" s="55"/>
      <c r="L554" s="55"/>
      <c r="M554" s="55"/>
      <c r="N554" s="55"/>
      <c r="O554" s="55"/>
      <c r="P554" s="55"/>
      <c r="Q554" s="55"/>
      <c r="R554" s="55"/>
      <c r="S554" s="55"/>
      <c r="T554" s="55"/>
      <c r="U554" s="55"/>
      <c r="V554" s="55"/>
      <c r="W554" s="55"/>
      <c r="X554" s="55"/>
      <c r="Y554" s="55"/>
      <c r="Z554" s="55"/>
      <c r="AA554" s="55"/>
      <c r="AB554" s="55"/>
    </row>
    <row r="555" spans="1:28" ht="15">
      <c r="A555" s="55"/>
      <c r="B555" s="223"/>
      <c r="C555" s="55"/>
      <c r="D555" s="55"/>
      <c r="E555" s="55"/>
      <c r="F555" s="55"/>
      <c r="G555" s="55"/>
      <c r="H555" s="55"/>
      <c r="I555" s="55"/>
      <c r="J555" s="55"/>
      <c r="K555" s="55"/>
      <c r="L555" s="55"/>
      <c r="M555" s="55"/>
      <c r="N555" s="55"/>
      <c r="O555" s="55"/>
      <c r="P555" s="55"/>
      <c r="Q555" s="55"/>
      <c r="R555" s="55"/>
      <c r="S555" s="55"/>
      <c r="T555" s="55"/>
      <c r="U555" s="55"/>
      <c r="V555" s="55"/>
      <c r="W555" s="55"/>
      <c r="X555" s="55"/>
      <c r="Y555" s="55"/>
      <c r="Z555" s="55"/>
      <c r="AA555" s="55"/>
      <c r="AB555" s="55"/>
    </row>
    <row r="556" spans="1:28" ht="15">
      <c r="A556" s="55"/>
      <c r="B556" s="223"/>
      <c r="C556" s="55"/>
      <c r="D556" s="55"/>
      <c r="E556" s="55"/>
      <c r="F556" s="55"/>
      <c r="G556" s="55"/>
      <c r="H556" s="55"/>
      <c r="I556" s="55"/>
      <c r="J556" s="55"/>
      <c r="K556" s="55"/>
      <c r="L556" s="55"/>
      <c r="M556" s="55"/>
      <c r="N556" s="55"/>
      <c r="O556" s="55"/>
      <c r="P556" s="55"/>
      <c r="Q556" s="55"/>
      <c r="R556" s="55"/>
      <c r="S556" s="55"/>
      <c r="T556" s="55"/>
      <c r="U556" s="55"/>
      <c r="V556" s="55"/>
      <c r="W556" s="55"/>
      <c r="X556" s="55"/>
      <c r="Y556" s="55"/>
      <c r="Z556" s="55"/>
      <c r="AA556" s="55"/>
      <c r="AB556" s="55"/>
    </row>
    <row r="557" spans="1:28" ht="15">
      <c r="A557" s="55"/>
      <c r="B557" s="223"/>
      <c r="C557" s="55"/>
      <c r="D557" s="55"/>
      <c r="E557" s="55"/>
      <c r="F557" s="55"/>
      <c r="G557" s="55"/>
      <c r="H557" s="55"/>
      <c r="I557" s="55"/>
      <c r="J557" s="55"/>
      <c r="K557" s="55"/>
      <c r="L557" s="55"/>
      <c r="M557" s="55"/>
      <c r="N557" s="55"/>
      <c r="O557" s="55"/>
      <c r="P557" s="55"/>
      <c r="Q557" s="55"/>
      <c r="R557" s="55"/>
      <c r="S557" s="55"/>
      <c r="T557" s="55"/>
      <c r="U557" s="55"/>
      <c r="V557" s="55"/>
      <c r="W557" s="55"/>
      <c r="X557" s="55"/>
      <c r="Y557" s="55"/>
      <c r="Z557" s="55"/>
      <c r="AA557" s="55"/>
      <c r="AB557" s="55"/>
    </row>
    <row r="558" spans="1:28" ht="15">
      <c r="A558" s="55"/>
      <c r="B558" s="223"/>
      <c r="C558" s="55"/>
      <c r="D558" s="55"/>
      <c r="E558" s="55"/>
      <c r="F558" s="55"/>
      <c r="G558" s="55"/>
      <c r="H558" s="55"/>
      <c r="I558" s="55"/>
      <c r="J558" s="55"/>
      <c r="K558" s="55"/>
      <c r="L558" s="55"/>
      <c r="M558" s="55"/>
      <c r="N558" s="55"/>
      <c r="O558" s="55"/>
      <c r="P558" s="55"/>
      <c r="Q558" s="55"/>
      <c r="R558" s="55"/>
      <c r="S558" s="55"/>
      <c r="T558" s="55"/>
      <c r="U558" s="55"/>
      <c r="V558" s="55"/>
      <c r="W558" s="55"/>
      <c r="X558" s="55"/>
      <c r="Y558" s="55"/>
      <c r="Z558" s="55"/>
      <c r="AA558" s="55"/>
      <c r="AB558" s="55"/>
    </row>
    <row r="559" spans="1:28" ht="15">
      <c r="A559" s="55"/>
      <c r="B559" s="223"/>
      <c r="C559" s="55"/>
      <c r="D559" s="55"/>
      <c r="E559" s="55"/>
      <c r="F559" s="55"/>
      <c r="G559" s="55"/>
      <c r="H559" s="55"/>
      <c r="I559" s="55"/>
      <c r="J559" s="55"/>
      <c r="K559" s="55"/>
      <c r="L559" s="55"/>
      <c r="M559" s="55"/>
      <c r="N559" s="55"/>
      <c r="O559" s="55"/>
      <c r="P559" s="55"/>
      <c r="Q559" s="55"/>
      <c r="R559" s="55"/>
      <c r="S559" s="55"/>
      <c r="T559" s="55"/>
      <c r="U559" s="55"/>
      <c r="V559" s="55"/>
      <c r="W559" s="55"/>
      <c r="X559" s="55"/>
      <c r="Y559" s="55"/>
      <c r="Z559" s="55"/>
      <c r="AA559" s="55"/>
      <c r="AB559" s="55"/>
    </row>
    <row r="560" spans="1:28" ht="15">
      <c r="A560" s="55"/>
      <c r="B560" s="223"/>
      <c r="C560" s="55"/>
      <c r="D560" s="55"/>
      <c r="E560" s="55"/>
      <c r="F560" s="55"/>
      <c r="G560" s="55"/>
      <c r="H560" s="55"/>
      <c r="I560" s="55"/>
      <c r="J560" s="55"/>
      <c r="K560" s="55"/>
      <c r="L560" s="55"/>
      <c r="M560" s="55"/>
      <c r="N560" s="55"/>
      <c r="O560" s="55"/>
      <c r="P560" s="55"/>
      <c r="Q560" s="55"/>
      <c r="R560" s="55"/>
      <c r="S560" s="55"/>
      <c r="T560" s="55"/>
      <c r="U560" s="55"/>
      <c r="V560" s="55"/>
      <c r="W560" s="55"/>
      <c r="X560" s="55"/>
      <c r="Y560" s="55"/>
      <c r="Z560" s="55"/>
      <c r="AA560" s="55"/>
      <c r="AB560" s="55"/>
    </row>
    <row r="561" spans="1:28" ht="15">
      <c r="A561" s="55"/>
      <c r="B561" s="223"/>
      <c r="C561" s="55"/>
      <c r="D561" s="55"/>
      <c r="E561" s="55"/>
      <c r="F561" s="55"/>
      <c r="G561" s="55"/>
      <c r="H561" s="55"/>
      <c r="I561" s="55"/>
      <c r="J561" s="55"/>
      <c r="K561" s="55"/>
      <c r="L561" s="55"/>
      <c r="M561" s="55"/>
      <c r="N561" s="55"/>
      <c r="O561" s="55"/>
      <c r="P561" s="55"/>
      <c r="Q561" s="55"/>
      <c r="R561" s="55"/>
      <c r="S561" s="55"/>
      <c r="T561" s="55"/>
      <c r="U561" s="55"/>
      <c r="V561" s="55"/>
      <c r="W561" s="55"/>
      <c r="X561" s="55"/>
      <c r="Y561" s="55"/>
      <c r="Z561" s="55"/>
      <c r="AA561" s="55"/>
      <c r="AB561" s="55"/>
    </row>
    <row r="562" spans="1:28" ht="15">
      <c r="A562" s="55"/>
      <c r="B562" s="223"/>
      <c r="C562" s="55"/>
      <c r="D562" s="55"/>
      <c r="E562" s="55"/>
      <c r="F562" s="55"/>
      <c r="G562" s="55"/>
      <c r="H562" s="55"/>
      <c r="I562" s="55"/>
      <c r="J562" s="55"/>
      <c r="K562" s="55"/>
      <c r="L562" s="55"/>
      <c r="M562" s="55"/>
      <c r="N562" s="55"/>
      <c r="O562" s="55"/>
      <c r="P562" s="55"/>
      <c r="Q562" s="55"/>
      <c r="R562" s="55"/>
      <c r="S562" s="55"/>
      <c r="T562" s="55"/>
      <c r="U562" s="55"/>
      <c r="V562" s="55"/>
      <c r="W562" s="55"/>
      <c r="X562" s="55"/>
      <c r="Y562" s="55"/>
      <c r="Z562" s="55"/>
      <c r="AA562" s="55"/>
      <c r="AB562" s="55"/>
    </row>
    <row r="563" spans="1:28" ht="15">
      <c r="A563" s="55"/>
      <c r="B563" s="223"/>
      <c r="C563" s="55"/>
      <c r="D563" s="55"/>
      <c r="E563" s="55"/>
      <c r="F563" s="55"/>
      <c r="G563" s="55"/>
      <c r="H563" s="55"/>
      <c r="I563" s="55"/>
      <c r="J563" s="55"/>
      <c r="K563" s="55"/>
      <c r="L563" s="55"/>
      <c r="M563" s="55"/>
      <c r="N563" s="55"/>
      <c r="O563" s="55"/>
      <c r="P563" s="55"/>
      <c r="Q563" s="55"/>
      <c r="R563" s="55"/>
      <c r="S563" s="55"/>
      <c r="T563" s="55"/>
      <c r="U563" s="55"/>
      <c r="V563" s="55"/>
      <c r="W563" s="55"/>
      <c r="X563" s="55"/>
      <c r="Y563" s="55"/>
      <c r="Z563" s="55"/>
      <c r="AA563" s="55"/>
      <c r="AB563" s="55"/>
    </row>
    <row r="564" spans="1:28" ht="15">
      <c r="A564" s="55"/>
      <c r="B564" s="223"/>
      <c r="C564" s="55"/>
      <c r="D564" s="55"/>
      <c r="E564" s="55"/>
      <c r="F564" s="55"/>
      <c r="G564" s="55"/>
      <c r="H564" s="55"/>
      <c r="I564" s="55"/>
      <c r="J564" s="55"/>
      <c r="K564" s="55"/>
      <c r="L564" s="55"/>
      <c r="M564" s="55"/>
      <c r="N564" s="55"/>
      <c r="O564" s="55"/>
      <c r="P564" s="55"/>
      <c r="Q564" s="55"/>
      <c r="R564" s="55"/>
      <c r="S564" s="55"/>
      <c r="T564" s="55"/>
      <c r="U564" s="55"/>
      <c r="V564" s="55"/>
      <c r="W564" s="55"/>
      <c r="X564" s="55"/>
      <c r="Y564" s="55"/>
      <c r="Z564" s="55"/>
      <c r="AA564" s="55"/>
      <c r="AB564" s="55"/>
    </row>
    <row r="565" spans="1:28" ht="15">
      <c r="A565" s="55"/>
      <c r="B565" s="223"/>
      <c r="C565" s="55"/>
      <c r="D565" s="55"/>
      <c r="E565" s="55"/>
      <c r="F565" s="55"/>
      <c r="G565" s="55"/>
      <c r="H565" s="55"/>
      <c r="I565" s="55"/>
      <c r="J565" s="55"/>
      <c r="K565" s="55"/>
      <c r="L565" s="55"/>
      <c r="M565" s="55"/>
      <c r="N565" s="55"/>
      <c r="O565" s="55"/>
      <c r="P565" s="55"/>
      <c r="Q565" s="55"/>
      <c r="R565" s="55"/>
      <c r="S565" s="55"/>
      <c r="T565" s="55"/>
      <c r="U565" s="55"/>
      <c r="V565" s="55"/>
      <c r="W565" s="55"/>
      <c r="X565" s="55"/>
      <c r="Y565" s="55"/>
      <c r="Z565" s="55"/>
      <c r="AA565" s="55"/>
      <c r="AB565" s="55"/>
    </row>
    <row r="566" spans="1:28" ht="15">
      <c r="A566" s="55"/>
      <c r="B566" s="223"/>
      <c r="C566" s="55"/>
      <c r="D566" s="55"/>
      <c r="E566" s="55"/>
      <c r="F566" s="55"/>
      <c r="G566" s="55"/>
      <c r="H566" s="55"/>
      <c r="I566" s="55"/>
      <c r="J566" s="55"/>
      <c r="K566" s="55"/>
      <c r="L566" s="55"/>
      <c r="M566" s="55"/>
      <c r="N566" s="55"/>
      <c r="O566" s="55"/>
      <c r="P566" s="55"/>
      <c r="Q566" s="55"/>
      <c r="R566" s="55"/>
      <c r="S566" s="55"/>
      <c r="T566" s="55"/>
      <c r="U566" s="55"/>
      <c r="V566" s="55"/>
      <c r="W566" s="55"/>
      <c r="X566" s="55"/>
      <c r="Y566" s="55"/>
      <c r="Z566" s="55"/>
      <c r="AA566" s="55"/>
      <c r="AB566" s="55"/>
    </row>
    <row r="567" spans="1:28" ht="15">
      <c r="A567" s="55"/>
      <c r="B567" s="223"/>
      <c r="C567" s="55"/>
      <c r="D567" s="55"/>
      <c r="E567" s="55"/>
      <c r="F567" s="55"/>
      <c r="G567" s="55"/>
      <c r="H567" s="55"/>
      <c r="I567" s="55"/>
      <c r="J567" s="55"/>
      <c r="K567" s="55"/>
      <c r="L567" s="55"/>
      <c r="M567" s="55"/>
      <c r="N567" s="55"/>
      <c r="O567" s="55"/>
      <c r="P567" s="55"/>
      <c r="Q567" s="55"/>
      <c r="R567" s="55"/>
      <c r="S567" s="55"/>
      <c r="T567" s="55"/>
      <c r="U567" s="55"/>
      <c r="V567" s="55"/>
      <c r="W567" s="55"/>
      <c r="X567" s="55"/>
      <c r="Y567" s="55"/>
      <c r="Z567" s="55"/>
      <c r="AA567" s="55"/>
      <c r="AB567" s="55"/>
    </row>
    <row r="568" spans="1:28" ht="15">
      <c r="A568" s="55"/>
      <c r="B568" s="223"/>
      <c r="C568" s="55"/>
      <c r="D568" s="55"/>
      <c r="E568" s="55"/>
      <c r="F568" s="55"/>
      <c r="G568" s="55"/>
      <c r="H568" s="55"/>
      <c r="I568" s="55"/>
      <c r="J568" s="55"/>
      <c r="K568" s="55"/>
      <c r="L568" s="55"/>
      <c r="M568" s="55"/>
      <c r="N568" s="55"/>
      <c r="O568" s="55"/>
      <c r="P568" s="55"/>
      <c r="Q568" s="55"/>
      <c r="R568" s="55"/>
      <c r="S568" s="55"/>
      <c r="T568" s="55"/>
      <c r="U568" s="55"/>
      <c r="V568" s="55"/>
      <c r="W568" s="55"/>
      <c r="X568" s="55"/>
      <c r="Y568" s="55"/>
      <c r="Z568" s="55"/>
      <c r="AA568" s="55"/>
      <c r="AB568" s="55"/>
    </row>
    <row r="569" spans="1:28" ht="15">
      <c r="A569" s="55"/>
      <c r="B569" s="223"/>
      <c r="C569" s="55"/>
      <c r="D569" s="55"/>
      <c r="E569" s="55"/>
      <c r="F569" s="55"/>
      <c r="G569" s="55"/>
      <c r="H569" s="55"/>
      <c r="I569" s="55"/>
      <c r="J569" s="55"/>
      <c r="K569" s="55"/>
      <c r="L569" s="55"/>
      <c r="M569" s="55"/>
      <c r="N569" s="55"/>
      <c r="O569" s="55"/>
      <c r="P569" s="55"/>
      <c r="Q569" s="55"/>
      <c r="R569" s="55"/>
      <c r="S569" s="55"/>
      <c r="T569" s="55"/>
      <c r="U569" s="55"/>
      <c r="V569" s="55"/>
      <c r="W569" s="55"/>
      <c r="X569" s="55"/>
      <c r="Y569" s="55"/>
      <c r="Z569" s="55"/>
      <c r="AA569" s="55"/>
      <c r="AB569" s="55"/>
    </row>
    <row r="570" spans="1:28" ht="15">
      <c r="A570" s="55"/>
      <c r="B570" s="223"/>
      <c r="C570" s="55"/>
      <c r="D570" s="55"/>
      <c r="E570" s="55"/>
      <c r="F570" s="55"/>
      <c r="G570" s="55"/>
      <c r="H570" s="55"/>
      <c r="I570" s="55"/>
      <c r="J570" s="55"/>
      <c r="K570" s="55"/>
      <c r="L570" s="55"/>
      <c r="M570" s="55"/>
      <c r="N570" s="55"/>
      <c r="O570" s="55"/>
      <c r="P570" s="55"/>
      <c r="Q570" s="55"/>
      <c r="R570" s="55"/>
      <c r="S570" s="55"/>
      <c r="T570" s="55"/>
      <c r="U570" s="55"/>
      <c r="V570" s="55"/>
      <c r="W570" s="55"/>
      <c r="X570" s="55"/>
      <c r="Y570" s="55"/>
      <c r="Z570" s="55"/>
      <c r="AA570" s="55"/>
      <c r="AB570" s="55"/>
    </row>
    <row r="571" spans="1:28" ht="15">
      <c r="A571" s="55"/>
      <c r="B571" s="223"/>
      <c r="C571" s="55"/>
      <c r="D571" s="55"/>
      <c r="E571" s="55"/>
      <c r="F571" s="55"/>
      <c r="G571" s="55"/>
      <c r="H571" s="55"/>
      <c r="I571" s="55"/>
      <c r="J571" s="55"/>
      <c r="K571" s="55"/>
      <c r="L571" s="55"/>
      <c r="M571" s="55"/>
      <c r="N571" s="55"/>
      <c r="O571" s="55"/>
      <c r="P571" s="55"/>
      <c r="Q571" s="55"/>
      <c r="R571" s="55"/>
      <c r="S571" s="55"/>
      <c r="T571" s="55"/>
      <c r="U571" s="55"/>
      <c r="V571" s="55"/>
      <c r="W571" s="55"/>
      <c r="X571" s="55"/>
      <c r="Y571" s="55"/>
      <c r="Z571" s="55"/>
      <c r="AA571" s="55"/>
      <c r="AB571" s="55"/>
    </row>
    <row r="572" spans="1:28" ht="15">
      <c r="A572" s="55"/>
      <c r="B572" s="223"/>
      <c r="C572" s="55"/>
      <c r="D572" s="55"/>
      <c r="E572" s="55"/>
      <c r="F572" s="55"/>
      <c r="G572" s="55"/>
      <c r="H572" s="55"/>
      <c r="I572" s="55"/>
      <c r="J572" s="55"/>
      <c r="K572" s="55"/>
      <c r="L572" s="55"/>
      <c r="M572" s="55"/>
      <c r="N572" s="55"/>
      <c r="O572" s="55"/>
      <c r="P572" s="55"/>
      <c r="Q572" s="55"/>
      <c r="R572" s="55"/>
      <c r="S572" s="55"/>
      <c r="T572" s="55"/>
      <c r="U572" s="55"/>
      <c r="V572" s="55"/>
      <c r="W572" s="55"/>
      <c r="X572" s="55"/>
      <c r="Y572" s="55"/>
      <c r="Z572" s="55"/>
      <c r="AA572" s="55"/>
      <c r="AB572" s="55"/>
    </row>
    <row r="573" spans="1:28" ht="15">
      <c r="A573" s="55"/>
      <c r="B573" s="223"/>
      <c r="C573" s="55"/>
      <c r="D573" s="55"/>
      <c r="E573" s="55"/>
      <c r="F573" s="55"/>
      <c r="G573" s="55"/>
      <c r="H573" s="55"/>
      <c r="I573" s="55"/>
      <c r="J573" s="55"/>
      <c r="K573" s="55"/>
      <c r="L573" s="55"/>
      <c r="M573" s="55"/>
      <c r="N573" s="55"/>
      <c r="O573" s="55"/>
      <c r="P573" s="55"/>
      <c r="Q573" s="55"/>
      <c r="R573" s="55"/>
      <c r="S573" s="55"/>
      <c r="T573" s="55"/>
      <c r="U573" s="55"/>
      <c r="V573" s="55"/>
      <c r="W573" s="55"/>
      <c r="X573" s="55"/>
      <c r="Y573" s="55"/>
      <c r="Z573" s="55"/>
      <c r="AA573" s="55"/>
      <c r="AB573" s="55"/>
    </row>
    <row r="574" spans="1:28" ht="15">
      <c r="A574" s="55"/>
      <c r="B574" s="223"/>
      <c r="C574" s="55"/>
      <c r="D574" s="55"/>
      <c r="E574" s="55"/>
      <c r="F574" s="55"/>
      <c r="G574" s="55"/>
      <c r="H574" s="55"/>
      <c r="I574" s="55"/>
      <c r="J574" s="55"/>
      <c r="K574" s="55"/>
      <c r="L574" s="55"/>
      <c r="M574" s="55"/>
      <c r="N574" s="55"/>
      <c r="O574" s="55"/>
      <c r="P574" s="55"/>
      <c r="Q574" s="55"/>
      <c r="R574" s="55"/>
      <c r="S574" s="55"/>
      <c r="T574" s="55"/>
      <c r="U574" s="55"/>
      <c r="V574" s="55"/>
      <c r="W574" s="55"/>
      <c r="X574" s="55"/>
      <c r="Y574" s="55"/>
      <c r="Z574" s="55"/>
      <c r="AA574" s="55"/>
      <c r="AB574" s="55"/>
    </row>
    <row r="575" spans="1:28" ht="15">
      <c r="A575" s="55"/>
      <c r="B575" s="223"/>
      <c r="C575" s="55"/>
      <c r="D575" s="55"/>
      <c r="E575" s="55"/>
      <c r="F575" s="55"/>
      <c r="G575" s="55"/>
      <c r="H575" s="55"/>
      <c r="I575" s="55"/>
      <c r="J575" s="55"/>
      <c r="K575" s="55"/>
      <c r="L575" s="55"/>
      <c r="M575" s="55"/>
      <c r="N575" s="55"/>
      <c r="O575" s="55"/>
      <c r="P575" s="55"/>
      <c r="Q575" s="55"/>
      <c r="R575" s="55"/>
      <c r="S575" s="55"/>
      <c r="T575" s="55"/>
      <c r="U575" s="55"/>
      <c r="V575" s="55"/>
      <c r="W575" s="55"/>
      <c r="X575" s="55"/>
      <c r="Y575" s="55"/>
      <c r="Z575" s="55"/>
      <c r="AA575" s="55"/>
      <c r="AB575" s="55"/>
    </row>
    <row r="576" spans="1:28" ht="15">
      <c r="A576" s="55"/>
      <c r="B576" s="223"/>
      <c r="C576" s="55"/>
      <c r="D576" s="55"/>
      <c r="E576" s="55"/>
      <c r="F576" s="55"/>
      <c r="G576" s="55"/>
      <c r="H576" s="55"/>
      <c r="I576" s="55"/>
      <c r="J576" s="55"/>
      <c r="K576" s="55"/>
      <c r="L576" s="55"/>
      <c r="M576" s="55"/>
      <c r="N576" s="55"/>
      <c r="O576" s="55"/>
      <c r="P576" s="55"/>
      <c r="Q576" s="55"/>
      <c r="R576" s="55"/>
      <c r="S576" s="55"/>
      <c r="T576" s="55"/>
      <c r="U576" s="55"/>
      <c r="V576" s="55"/>
      <c r="W576" s="55"/>
      <c r="X576" s="55"/>
      <c r="Y576" s="55"/>
      <c r="Z576" s="55"/>
      <c r="AA576" s="55"/>
      <c r="AB576" s="55"/>
    </row>
    <row r="577" spans="1:28" ht="15">
      <c r="A577" s="55"/>
      <c r="B577" s="223"/>
      <c r="C577" s="55"/>
      <c r="D577" s="55"/>
      <c r="E577" s="55"/>
      <c r="F577" s="55"/>
      <c r="G577" s="55"/>
      <c r="H577" s="55"/>
      <c r="I577" s="55"/>
      <c r="J577" s="55"/>
      <c r="K577" s="55"/>
      <c r="L577" s="55"/>
      <c r="M577" s="55"/>
      <c r="N577" s="55"/>
      <c r="O577" s="55"/>
      <c r="P577" s="55"/>
      <c r="Q577" s="55"/>
      <c r="R577" s="55"/>
      <c r="S577" s="55"/>
      <c r="T577" s="55"/>
      <c r="U577" s="55"/>
      <c r="V577" s="55"/>
      <c r="W577" s="55"/>
      <c r="X577" s="55"/>
      <c r="Y577" s="55"/>
      <c r="Z577" s="55"/>
      <c r="AA577" s="55"/>
      <c r="AB577" s="55"/>
    </row>
    <row r="578" spans="1:28" ht="15">
      <c r="A578" s="55"/>
      <c r="B578" s="223"/>
      <c r="C578" s="55"/>
      <c r="D578" s="55"/>
      <c r="E578" s="55"/>
      <c r="F578" s="55"/>
      <c r="G578" s="55"/>
      <c r="H578" s="55"/>
      <c r="I578" s="55"/>
      <c r="J578" s="55"/>
      <c r="K578" s="55"/>
      <c r="L578" s="55"/>
      <c r="M578" s="55"/>
      <c r="N578" s="55"/>
      <c r="O578" s="55"/>
      <c r="P578" s="55"/>
      <c r="Q578" s="55"/>
      <c r="R578" s="55"/>
      <c r="S578" s="55"/>
      <c r="T578" s="55"/>
      <c r="U578" s="55"/>
      <c r="V578" s="55"/>
      <c r="W578" s="55"/>
      <c r="X578" s="55"/>
      <c r="Y578" s="55"/>
      <c r="Z578" s="55"/>
      <c r="AA578" s="55"/>
      <c r="AB578" s="55"/>
    </row>
    <row r="579" spans="1:28" ht="15">
      <c r="A579" s="55"/>
      <c r="B579" s="223"/>
      <c r="C579" s="55"/>
      <c r="D579" s="55"/>
      <c r="E579" s="55"/>
      <c r="F579" s="55"/>
      <c r="G579" s="55"/>
      <c r="H579" s="55"/>
      <c r="I579" s="55"/>
      <c r="J579" s="55"/>
      <c r="K579" s="55"/>
      <c r="L579" s="55"/>
      <c r="M579" s="55"/>
      <c r="N579" s="55"/>
      <c r="O579" s="55"/>
      <c r="P579" s="55"/>
      <c r="Q579" s="55"/>
      <c r="R579" s="55"/>
      <c r="S579" s="55"/>
      <c r="T579" s="55"/>
      <c r="U579" s="55"/>
      <c r="V579" s="55"/>
      <c r="W579" s="55"/>
      <c r="X579" s="55"/>
      <c r="Y579" s="55"/>
      <c r="Z579" s="55"/>
      <c r="AA579" s="55"/>
      <c r="AB579" s="55"/>
    </row>
    <row r="580" spans="1:28" ht="15">
      <c r="A580" s="55"/>
      <c r="B580" s="223"/>
      <c r="C580" s="55"/>
      <c r="D580" s="55"/>
      <c r="E580" s="55"/>
      <c r="F580" s="55"/>
      <c r="G580" s="55"/>
      <c r="H580" s="55"/>
      <c r="I580" s="55"/>
      <c r="J580" s="55"/>
      <c r="K580" s="55"/>
      <c r="L580" s="55"/>
      <c r="M580" s="55"/>
      <c r="N580" s="55"/>
      <c r="O580" s="55"/>
      <c r="P580" s="55"/>
      <c r="Q580" s="55"/>
      <c r="R580" s="55"/>
      <c r="S580" s="55"/>
      <c r="T580" s="55"/>
      <c r="U580" s="55"/>
      <c r="V580" s="55"/>
      <c r="W580" s="55"/>
      <c r="X580" s="55"/>
      <c r="Y580" s="55"/>
      <c r="Z580" s="55"/>
      <c r="AA580" s="55"/>
      <c r="AB580" s="55"/>
    </row>
    <row r="581" spans="1:28" ht="15">
      <c r="A581" s="55"/>
      <c r="B581" s="223"/>
      <c r="C581" s="55"/>
      <c r="D581" s="55"/>
      <c r="E581" s="55"/>
      <c r="F581" s="55"/>
      <c r="G581" s="55"/>
      <c r="H581" s="55"/>
      <c r="I581" s="55"/>
      <c r="J581" s="55"/>
      <c r="K581" s="55"/>
      <c r="L581" s="55"/>
      <c r="M581" s="55"/>
      <c r="N581" s="55"/>
      <c r="O581" s="55"/>
      <c r="P581" s="55"/>
      <c r="Q581" s="55"/>
      <c r="R581" s="55"/>
      <c r="S581" s="55"/>
      <c r="T581" s="55"/>
      <c r="U581" s="55"/>
      <c r="V581" s="55"/>
      <c r="W581" s="55"/>
      <c r="X581" s="55"/>
      <c r="Y581" s="55"/>
      <c r="Z581" s="55"/>
      <c r="AA581" s="55"/>
      <c r="AB581" s="55"/>
    </row>
    <row r="582" spans="1:28" ht="15">
      <c r="A582" s="55"/>
      <c r="B582" s="223"/>
      <c r="C582" s="55"/>
      <c r="D582" s="55"/>
      <c r="E582" s="55"/>
      <c r="F582" s="55"/>
      <c r="G582" s="55"/>
      <c r="H582" s="55"/>
      <c r="I582" s="55"/>
      <c r="J582" s="55"/>
      <c r="K582" s="55"/>
      <c r="L582" s="55"/>
      <c r="M582" s="55"/>
      <c r="N582" s="55"/>
      <c r="O582" s="55"/>
      <c r="P582" s="55"/>
      <c r="Q582" s="55"/>
      <c r="R582" s="55"/>
      <c r="S582" s="55"/>
      <c r="T582" s="55"/>
      <c r="U582" s="55"/>
      <c r="V582" s="55"/>
      <c r="W582" s="55"/>
      <c r="X582" s="55"/>
      <c r="Y582" s="55"/>
      <c r="Z582" s="55"/>
      <c r="AA582" s="55"/>
      <c r="AB582" s="55"/>
    </row>
    <row r="583" spans="1:28" ht="15">
      <c r="A583" s="55"/>
      <c r="B583" s="223"/>
      <c r="C583" s="55"/>
      <c r="D583" s="55"/>
      <c r="E583" s="55"/>
      <c r="F583" s="55"/>
      <c r="G583" s="55"/>
      <c r="H583" s="55"/>
      <c r="I583" s="55"/>
      <c r="J583" s="55"/>
      <c r="K583" s="55"/>
      <c r="L583" s="55"/>
      <c r="M583" s="55"/>
      <c r="N583" s="55"/>
      <c r="O583" s="55"/>
      <c r="P583" s="55"/>
      <c r="Q583" s="55"/>
      <c r="R583" s="55"/>
      <c r="S583" s="55"/>
      <c r="T583" s="55"/>
      <c r="U583" s="55"/>
      <c r="V583" s="55"/>
      <c r="W583" s="55"/>
      <c r="X583" s="55"/>
      <c r="Y583" s="55"/>
      <c r="Z583" s="55"/>
      <c r="AA583" s="55"/>
      <c r="AB583" s="55"/>
    </row>
    <row r="584" spans="1:28" ht="15">
      <c r="A584" s="55"/>
      <c r="B584" s="223"/>
      <c r="C584" s="55"/>
      <c r="D584" s="55"/>
      <c r="E584" s="55"/>
      <c r="F584" s="55"/>
      <c r="G584" s="55"/>
      <c r="H584" s="55"/>
      <c r="I584" s="55"/>
      <c r="J584" s="55"/>
      <c r="K584" s="55"/>
      <c r="L584" s="55"/>
      <c r="M584" s="55"/>
      <c r="N584" s="55"/>
      <c r="O584" s="55"/>
      <c r="P584" s="55"/>
      <c r="Q584" s="55"/>
      <c r="R584" s="55"/>
      <c r="S584" s="55"/>
      <c r="T584" s="55"/>
      <c r="U584" s="55"/>
      <c r="V584" s="55"/>
      <c r="W584" s="55"/>
      <c r="X584" s="55"/>
      <c r="Y584" s="55"/>
      <c r="Z584" s="55"/>
      <c r="AA584" s="55"/>
      <c r="AB584" s="55"/>
    </row>
    <row r="585" spans="1:28" ht="15">
      <c r="A585" s="55"/>
      <c r="B585" s="223"/>
      <c r="C585" s="55"/>
      <c r="D585" s="55"/>
      <c r="E585" s="55"/>
      <c r="F585" s="55"/>
      <c r="G585" s="55"/>
      <c r="H585" s="55"/>
      <c r="I585" s="55"/>
      <c r="J585" s="55"/>
      <c r="K585" s="55"/>
      <c r="L585" s="55"/>
      <c r="M585" s="55"/>
      <c r="N585" s="55"/>
      <c r="O585" s="55"/>
      <c r="P585" s="55"/>
      <c r="Q585" s="55"/>
      <c r="R585" s="55"/>
      <c r="S585" s="55"/>
      <c r="T585" s="55"/>
      <c r="U585" s="55"/>
      <c r="V585" s="55"/>
      <c r="W585" s="55"/>
      <c r="X585" s="55"/>
      <c r="Y585" s="55"/>
      <c r="Z585" s="55"/>
      <c r="AA585" s="55"/>
      <c r="AB585" s="55"/>
    </row>
    <row r="586" spans="1:28" ht="15">
      <c r="A586" s="55"/>
      <c r="B586" s="223"/>
      <c r="C586" s="55"/>
      <c r="D586" s="55"/>
      <c r="E586" s="55"/>
      <c r="F586" s="55"/>
      <c r="G586" s="55"/>
      <c r="H586" s="55"/>
      <c r="I586" s="55"/>
      <c r="J586" s="55"/>
      <c r="K586" s="55"/>
      <c r="L586" s="55"/>
      <c r="M586" s="55"/>
      <c r="N586" s="55"/>
      <c r="O586" s="55"/>
      <c r="P586" s="55"/>
      <c r="Q586" s="55"/>
      <c r="R586" s="55"/>
      <c r="S586" s="55"/>
      <c r="T586" s="55"/>
      <c r="U586" s="55"/>
      <c r="V586" s="55"/>
      <c r="W586" s="55"/>
      <c r="X586" s="55"/>
      <c r="Y586" s="55"/>
      <c r="Z586" s="55"/>
      <c r="AA586" s="55"/>
      <c r="AB586" s="55"/>
    </row>
    <row r="587" spans="1:28" ht="15">
      <c r="A587" s="55"/>
      <c r="B587" s="223"/>
      <c r="C587" s="55"/>
      <c r="D587" s="55"/>
      <c r="E587" s="55"/>
      <c r="F587" s="55"/>
      <c r="G587" s="55"/>
      <c r="H587" s="55"/>
      <c r="I587" s="55"/>
      <c r="J587" s="55"/>
      <c r="K587" s="55"/>
      <c r="L587" s="55"/>
      <c r="M587" s="55"/>
      <c r="N587" s="55"/>
      <c r="O587" s="55"/>
      <c r="P587" s="55"/>
      <c r="Q587" s="55"/>
      <c r="R587" s="55"/>
      <c r="S587" s="55"/>
      <c r="T587" s="55"/>
      <c r="U587" s="55"/>
      <c r="V587" s="55"/>
      <c r="W587" s="55"/>
      <c r="X587" s="55"/>
      <c r="Y587" s="55"/>
      <c r="Z587" s="55"/>
      <c r="AA587" s="55"/>
      <c r="AB587" s="55"/>
    </row>
    <row r="588" spans="1:28" ht="15">
      <c r="A588" s="55"/>
      <c r="B588" s="223"/>
      <c r="C588" s="55"/>
      <c r="D588" s="55"/>
      <c r="E588" s="55"/>
      <c r="F588" s="55"/>
      <c r="G588" s="55"/>
      <c r="H588" s="55"/>
      <c r="I588" s="55"/>
      <c r="J588" s="55"/>
      <c r="K588" s="55"/>
      <c r="L588" s="55"/>
      <c r="M588" s="55"/>
      <c r="N588" s="55"/>
      <c r="O588" s="55"/>
      <c r="P588" s="55"/>
      <c r="Q588" s="55"/>
      <c r="R588" s="55"/>
      <c r="S588" s="55"/>
      <c r="T588" s="55"/>
      <c r="U588" s="55"/>
      <c r="V588" s="55"/>
      <c r="W588" s="55"/>
      <c r="X588" s="55"/>
      <c r="Y588" s="55"/>
      <c r="Z588" s="55"/>
      <c r="AA588" s="55"/>
      <c r="AB588" s="55"/>
    </row>
    <row r="589" spans="1:28" ht="15">
      <c r="A589" s="55"/>
      <c r="B589" s="223"/>
      <c r="C589" s="55"/>
      <c r="D589" s="55"/>
      <c r="E589" s="55"/>
      <c r="F589" s="55"/>
      <c r="G589" s="55"/>
      <c r="H589" s="55"/>
      <c r="I589" s="55"/>
      <c r="J589" s="55"/>
      <c r="K589" s="55"/>
      <c r="L589" s="55"/>
      <c r="M589" s="55"/>
      <c r="N589" s="55"/>
      <c r="O589" s="55"/>
      <c r="P589" s="55"/>
      <c r="Q589" s="55"/>
      <c r="R589" s="55"/>
      <c r="S589" s="55"/>
      <c r="T589" s="55"/>
      <c r="U589" s="55"/>
      <c r="V589" s="55"/>
      <c r="W589" s="55"/>
      <c r="X589" s="55"/>
      <c r="Y589" s="55"/>
      <c r="Z589" s="55"/>
      <c r="AA589" s="55"/>
      <c r="AB589" s="55"/>
    </row>
    <row r="590" spans="1:28" ht="15">
      <c r="A590" s="55"/>
      <c r="B590" s="223"/>
      <c r="C590" s="55"/>
      <c r="D590" s="55"/>
      <c r="E590" s="55"/>
      <c r="F590" s="55"/>
      <c r="G590" s="55"/>
      <c r="H590" s="55"/>
      <c r="I590" s="55"/>
      <c r="J590" s="55"/>
      <c r="K590" s="55"/>
      <c r="L590" s="55"/>
      <c r="M590" s="55"/>
      <c r="N590" s="55"/>
      <c r="O590" s="55"/>
      <c r="P590" s="55"/>
      <c r="Q590" s="55"/>
      <c r="R590" s="55"/>
      <c r="S590" s="55"/>
      <c r="T590" s="55"/>
      <c r="U590" s="55"/>
      <c r="V590" s="55"/>
      <c r="W590" s="55"/>
      <c r="X590" s="55"/>
      <c r="Y590" s="55"/>
      <c r="Z590" s="55"/>
      <c r="AA590" s="55"/>
      <c r="AB590" s="55"/>
    </row>
    <row r="591" spans="1:28" ht="15">
      <c r="A591" s="55"/>
      <c r="B591" s="223"/>
      <c r="C591" s="55"/>
      <c r="D591" s="55"/>
      <c r="E591" s="55"/>
      <c r="F591" s="55"/>
      <c r="G591" s="55"/>
      <c r="H591" s="55"/>
      <c r="I591" s="55"/>
      <c r="J591" s="55"/>
      <c r="K591" s="55"/>
      <c r="L591" s="55"/>
      <c r="M591" s="55"/>
      <c r="N591" s="55"/>
      <c r="O591" s="55"/>
      <c r="P591" s="55"/>
      <c r="Q591" s="55"/>
      <c r="R591" s="55"/>
      <c r="S591" s="55"/>
      <c r="T591" s="55"/>
      <c r="U591" s="55"/>
      <c r="V591" s="55"/>
      <c r="W591" s="55"/>
      <c r="X591" s="55"/>
      <c r="Y591" s="55"/>
      <c r="Z591" s="55"/>
      <c r="AA591" s="55"/>
      <c r="AB591" s="55"/>
    </row>
    <row r="592" spans="1:28" ht="15">
      <c r="A592" s="55"/>
      <c r="B592" s="223"/>
      <c r="C592" s="55"/>
      <c r="D592" s="55"/>
      <c r="E592" s="55"/>
      <c r="F592" s="55"/>
      <c r="G592" s="55"/>
      <c r="H592" s="55"/>
      <c r="I592" s="55"/>
      <c r="J592" s="55"/>
      <c r="K592" s="55"/>
      <c r="L592" s="55"/>
      <c r="M592" s="55"/>
      <c r="N592" s="55"/>
      <c r="O592" s="55"/>
      <c r="P592" s="55"/>
      <c r="Q592" s="55"/>
      <c r="R592" s="55"/>
      <c r="S592" s="55"/>
      <c r="T592" s="55"/>
      <c r="U592" s="55"/>
      <c r="V592" s="55"/>
      <c r="W592" s="55"/>
      <c r="X592" s="55"/>
      <c r="Y592" s="55"/>
      <c r="Z592" s="55"/>
      <c r="AA592" s="55"/>
      <c r="AB592" s="55"/>
    </row>
    <row r="593" spans="1:28" ht="15">
      <c r="A593" s="55"/>
      <c r="B593" s="223"/>
      <c r="C593" s="55"/>
      <c r="D593" s="55"/>
      <c r="E593" s="55"/>
      <c r="F593" s="55"/>
      <c r="G593" s="55"/>
      <c r="H593" s="55"/>
      <c r="I593" s="55"/>
      <c r="J593" s="55"/>
      <c r="K593" s="55"/>
      <c r="L593" s="55"/>
      <c r="M593" s="55"/>
      <c r="N593" s="55"/>
      <c r="O593" s="55"/>
      <c r="P593" s="55"/>
      <c r="Q593" s="55"/>
      <c r="R593" s="55"/>
      <c r="S593" s="55"/>
      <c r="T593" s="55"/>
      <c r="U593" s="55"/>
      <c r="V593" s="55"/>
      <c r="W593" s="55"/>
      <c r="X593" s="55"/>
      <c r="Y593" s="55"/>
      <c r="Z593" s="55"/>
      <c r="AA593" s="55"/>
      <c r="AB593" s="55"/>
    </row>
    <row r="594" spans="1:28" ht="15">
      <c r="A594" s="55"/>
      <c r="B594" s="223"/>
      <c r="C594" s="55"/>
      <c r="D594" s="55"/>
      <c r="E594" s="55"/>
      <c r="F594" s="55"/>
      <c r="G594" s="55"/>
      <c r="H594" s="55"/>
      <c r="I594" s="55"/>
      <c r="J594" s="55"/>
      <c r="K594" s="55"/>
      <c r="L594" s="55"/>
      <c r="M594" s="55"/>
      <c r="N594" s="55"/>
      <c r="O594" s="55"/>
      <c r="P594" s="55"/>
      <c r="Q594" s="55"/>
      <c r="R594" s="55"/>
      <c r="S594" s="55"/>
      <c r="T594" s="55"/>
      <c r="U594" s="55"/>
      <c r="V594" s="55"/>
      <c r="W594" s="55"/>
      <c r="X594" s="55"/>
      <c r="Y594" s="55"/>
      <c r="Z594" s="55"/>
      <c r="AA594" s="55"/>
      <c r="AB594" s="55"/>
    </row>
    <row r="595" spans="1:28" ht="15">
      <c r="A595" s="55"/>
      <c r="B595" s="223"/>
      <c r="C595" s="55"/>
      <c r="D595" s="55"/>
      <c r="E595" s="55"/>
      <c r="F595" s="55"/>
      <c r="G595" s="55"/>
      <c r="H595" s="55"/>
      <c r="I595" s="55"/>
      <c r="J595" s="55"/>
      <c r="K595" s="55"/>
      <c r="L595" s="55"/>
      <c r="M595" s="55"/>
      <c r="N595" s="55"/>
      <c r="O595" s="55"/>
      <c r="P595" s="55"/>
      <c r="Q595" s="55"/>
      <c r="R595" s="55"/>
      <c r="S595" s="55"/>
      <c r="T595" s="55"/>
      <c r="U595" s="55"/>
      <c r="V595" s="55"/>
      <c r="W595" s="55"/>
      <c r="X595" s="55"/>
      <c r="Y595" s="55"/>
      <c r="Z595" s="55"/>
      <c r="AA595" s="55"/>
      <c r="AB595" s="55"/>
    </row>
    <row r="596" spans="1:28" ht="15">
      <c r="A596" s="55"/>
      <c r="B596" s="223"/>
      <c r="C596" s="55"/>
      <c r="D596" s="55"/>
      <c r="E596" s="55"/>
      <c r="F596" s="55"/>
      <c r="G596" s="55"/>
      <c r="H596" s="55"/>
      <c r="I596" s="55"/>
      <c r="J596" s="55"/>
      <c r="K596" s="55"/>
      <c r="L596" s="55"/>
      <c r="M596" s="55"/>
      <c r="N596" s="55"/>
      <c r="O596" s="55"/>
      <c r="P596" s="55"/>
      <c r="Q596" s="55"/>
      <c r="R596" s="55"/>
      <c r="S596" s="55"/>
      <c r="T596" s="55"/>
      <c r="U596" s="55"/>
      <c r="V596" s="55"/>
      <c r="W596" s="55"/>
      <c r="X596" s="55"/>
      <c r="Y596" s="55"/>
      <c r="Z596" s="55"/>
      <c r="AA596" s="55"/>
      <c r="AB596" s="55"/>
    </row>
    <row r="597" spans="1:28" ht="15">
      <c r="A597" s="55"/>
      <c r="B597" s="223"/>
      <c r="C597" s="55"/>
      <c r="D597" s="55"/>
      <c r="E597" s="55"/>
      <c r="F597" s="55"/>
      <c r="G597" s="55"/>
      <c r="H597" s="55"/>
      <c r="I597" s="55"/>
      <c r="J597" s="55"/>
      <c r="K597" s="55"/>
      <c r="L597" s="55"/>
      <c r="M597" s="55"/>
      <c r="N597" s="55"/>
      <c r="O597" s="55"/>
      <c r="P597" s="55"/>
      <c r="Q597" s="55"/>
      <c r="R597" s="55"/>
      <c r="S597" s="55"/>
      <c r="T597" s="55"/>
      <c r="U597" s="55"/>
      <c r="V597" s="55"/>
      <c r="W597" s="55"/>
      <c r="X597" s="55"/>
      <c r="Y597" s="55"/>
      <c r="Z597" s="55"/>
      <c r="AA597" s="55"/>
      <c r="AB597" s="55"/>
    </row>
    <row r="598" spans="1:28" ht="15">
      <c r="A598" s="55"/>
      <c r="B598" s="223"/>
      <c r="C598" s="55"/>
      <c r="D598" s="55"/>
      <c r="E598" s="55"/>
      <c r="F598" s="55"/>
      <c r="G598" s="55"/>
      <c r="H598" s="55"/>
      <c r="I598" s="55"/>
      <c r="J598" s="55"/>
      <c r="K598" s="55"/>
      <c r="L598" s="55"/>
      <c r="M598" s="55"/>
      <c r="N598" s="55"/>
      <c r="O598" s="55"/>
      <c r="P598" s="55"/>
      <c r="Q598" s="55"/>
      <c r="R598" s="55"/>
      <c r="S598" s="55"/>
      <c r="T598" s="55"/>
      <c r="U598" s="55"/>
      <c r="V598" s="55"/>
      <c r="W598" s="55"/>
      <c r="X598" s="55"/>
      <c r="Y598" s="55"/>
      <c r="Z598" s="55"/>
      <c r="AA598" s="55"/>
      <c r="AB598" s="55"/>
    </row>
    <row r="599" spans="1:28" ht="15">
      <c r="A599" s="55"/>
      <c r="B599" s="223"/>
      <c r="C599" s="55"/>
      <c r="D599" s="55"/>
      <c r="E599" s="55"/>
      <c r="F599" s="55"/>
      <c r="G599" s="55"/>
      <c r="H599" s="55"/>
      <c r="I599" s="55"/>
      <c r="J599" s="55"/>
      <c r="K599" s="55"/>
      <c r="L599" s="55"/>
      <c r="M599" s="55"/>
      <c r="N599" s="55"/>
      <c r="O599" s="55"/>
      <c r="P599" s="55"/>
      <c r="Q599" s="55"/>
      <c r="R599" s="55"/>
      <c r="S599" s="55"/>
      <c r="T599" s="55"/>
      <c r="U599" s="55"/>
      <c r="V599" s="55"/>
      <c r="W599" s="55"/>
      <c r="X599" s="55"/>
      <c r="Y599" s="55"/>
      <c r="Z599" s="55"/>
      <c r="AA599" s="55"/>
      <c r="AB599" s="55"/>
    </row>
    <row r="600" spans="1:28" ht="15">
      <c r="A600" s="55"/>
      <c r="B600" s="223"/>
      <c r="C600" s="55"/>
      <c r="D600" s="55"/>
      <c r="E600" s="55"/>
      <c r="F600" s="55"/>
      <c r="G600" s="55"/>
      <c r="H600" s="55"/>
      <c r="I600" s="55"/>
      <c r="J600" s="55"/>
      <c r="K600" s="55"/>
      <c r="L600" s="55"/>
      <c r="M600" s="55"/>
      <c r="N600" s="55"/>
      <c r="O600" s="55"/>
      <c r="P600" s="55"/>
      <c r="Q600" s="55"/>
      <c r="R600" s="55"/>
      <c r="S600" s="55"/>
      <c r="T600" s="55"/>
      <c r="U600" s="55"/>
      <c r="V600" s="55"/>
      <c r="W600" s="55"/>
      <c r="X600" s="55"/>
      <c r="Y600" s="55"/>
      <c r="Z600" s="55"/>
      <c r="AA600" s="55"/>
      <c r="AB600" s="55"/>
    </row>
    <row r="601" spans="1:28" ht="15">
      <c r="A601" s="55"/>
      <c r="B601" s="223"/>
      <c r="C601" s="55"/>
      <c r="D601" s="55"/>
      <c r="E601" s="55"/>
      <c r="F601" s="55"/>
      <c r="G601" s="55"/>
      <c r="H601" s="55"/>
      <c r="I601" s="55"/>
      <c r="J601" s="55"/>
      <c r="K601" s="55"/>
      <c r="L601" s="55"/>
      <c r="M601" s="55"/>
      <c r="N601" s="55"/>
      <c r="O601" s="55"/>
      <c r="P601" s="55"/>
      <c r="Q601" s="55"/>
      <c r="R601" s="55"/>
      <c r="S601" s="55"/>
      <c r="T601" s="55"/>
      <c r="U601" s="55"/>
      <c r="V601" s="55"/>
      <c r="W601" s="55"/>
      <c r="X601" s="55"/>
      <c r="Y601" s="55"/>
      <c r="Z601" s="55"/>
      <c r="AA601" s="55"/>
      <c r="AB601" s="55"/>
    </row>
    <row r="602" spans="1:28" ht="15">
      <c r="A602" s="55"/>
      <c r="B602" s="223"/>
      <c r="C602" s="55"/>
      <c r="D602" s="55"/>
      <c r="E602" s="55"/>
      <c r="F602" s="55"/>
      <c r="G602" s="55"/>
      <c r="H602" s="55"/>
      <c r="I602" s="55"/>
      <c r="J602" s="55"/>
      <c r="K602" s="55"/>
      <c r="L602" s="55"/>
      <c r="M602" s="55"/>
      <c r="N602" s="55"/>
      <c r="O602" s="55"/>
      <c r="P602" s="55"/>
      <c r="Q602" s="55"/>
      <c r="R602" s="55"/>
      <c r="S602" s="55"/>
      <c r="T602" s="55"/>
      <c r="U602" s="55"/>
      <c r="V602" s="55"/>
      <c r="W602" s="55"/>
      <c r="X602" s="55"/>
      <c r="Y602" s="55"/>
      <c r="Z602" s="55"/>
      <c r="AA602" s="55"/>
      <c r="AB602" s="55"/>
    </row>
    <row r="603" spans="1:28" ht="15">
      <c r="A603" s="55"/>
      <c r="B603" s="223"/>
      <c r="C603" s="55"/>
      <c r="D603" s="55"/>
      <c r="E603" s="55"/>
      <c r="F603" s="55"/>
      <c r="G603" s="55"/>
      <c r="H603" s="55"/>
      <c r="I603" s="55"/>
      <c r="J603" s="55"/>
      <c r="K603" s="55"/>
      <c r="L603" s="55"/>
      <c r="M603" s="55"/>
      <c r="N603" s="55"/>
      <c r="O603" s="55"/>
      <c r="P603" s="55"/>
      <c r="Q603" s="55"/>
      <c r="R603" s="55"/>
      <c r="S603" s="55"/>
      <c r="T603" s="55"/>
      <c r="U603" s="55"/>
      <c r="V603" s="55"/>
      <c r="W603" s="55"/>
      <c r="X603" s="55"/>
      <c r="Y603" s="55"/>
      <c r="Z603" s="55"/>
      <c r="AA603" s="55"/>
      <c r="AB603" s="55"/>
    </row>
    <row r="604" spans="1:28" ht="15">
      <c r="A604" s="55"/>
      <c r="B604" s="223"/>
      <c r="C604" s="55"/>
      <c r="D604" s="55"/>
      <c r="E604" s="55"/>
      <c r="F604" s="55"/>
      <c r="G604" s="55"/>
      <c r="H604" s="55"/>
      <c r="I604" s="55"/>
      <c r="J604" s="55"/>
      <c r="K604" s="55"/>
      <c r="L604" s="55"/>
      <c r="M604" s="55"/>
      <c r="N604" s="55"/>
      <c r="O604" s="55"/>
      <c r="P604" s="55"/>
      <c r="Q604" s="55"/>
      <c r="R604" s="55"/>
      <c r="S604" s="55"/>
      <c r="T604" s="55"/>
      <c r="U604" s="55"/>
      <c r="V604" s="55"/>
      <c r="W604" s="55"/>
      <c r="X604" s="55"/>
      <c r="Y604" s="55"/>
      <c r="Z604" s="55"/>
      <c r="AA604" s="55"/>
      <c r="AB604" s="55"/>
    </row>
    <row r="605" spans="1:28" ht="15">
      <c r="A605" s="55"/>
      <c r="B605" s="223"/>
      <c r="C605" s="55"/>
      <c r="D605" s="55"/>
      <c r="E605" s="55"/>
      <c r="F605" s="55"/>
      <c r="G605" s="55"/>
      <c r="H605" s="55"/>
      <c r="I605" s="55"/>
      <c r="J605" s="55"/>
      <c r="K605" s="55"/>
      <c r="L605" s="55"/>
      <c r="M605" s="55"/>
      <c r="N605" s="55"/>
      <c r="O605" s="55"/>
      <c r="P605" s="55"/>
      <c r="Q605" s="55"/>
      <c r="R605" s="55"/>
      <c r="S605" s="55"/>
      <c r="T605" s="55"/>
      <c r="U605" s="55"/>
      <c r="V605" s="55"/>
      <c r="W605" s="55"/>
      <c r="X605" s="55"/>
      <c r="Y605" s="55"/>
      <c r="Z605" s="55"/>
      <c r="AA605" s="55"/>
      <c r="AB605" s="55"/>
    </row>
    <row r="606" spans="1:28" ht="15">
      <c r="A606" s="55"/>
      <c r="B606" s="223"/>
      <c r="C606" s="55"/>
      <c r="D606" s="55"/>
      <c r="E606" s="55"/>
      <c r="F606" s="55"/>
      <c r="G606" s="55"/>
      <c r="H606" s="55"/>
      <c r="I606" s="55"/>
      <c r="J606" s="55"/>
      <c r="K606" s="55"/>
      <c r="L606" s="55"/>
      <c r="M606" s="55"/>
      <c r="N606" s="55"/>
      <c r="O606" s="55"/>
      <c r="P606" s="55"/>
      <c r="Q606" s="55"/>
      <c r="R606" s="55"/>
      <c r="S606" s="55"/>
      <c r="T606" s="55"/>
      <c r="U606" s="55"/>
      <c r="V606" s="55"/>
      <c r="W606" s="55"/>
      <c r="X606" s="55"/>
      <c r="Y606" s="55"/>
      <c r="Z606" s="55"/>
      <c r="AA606" s="55"/>
      <c r="AB606" s="55"/>
    </row>
    <row r="607" spans="1:28" ht="15">
      <c r="A607" s="55"/>
      <c r="B607" s="223"/>
      <c r="C607" s="55"/>
      <c r="D607" s="55"/>
      <c r="E607" s="55"/>
      <c r="F607" s="55"/>
      <c r="G607" s="55"/>
      <c r="H607" s="55"/>
      <c r="I607" s="55"/>
      <c r="J607" s="55"/>
      <c r="K607" s="55"/>
      <c r="L607" s="55"/>
      <c r="M607" s="55"/>
      <c r="N607" s="55"/>
      <c r="O607" s="55"/>
      <c r="P607" s="55"/>
      <c r="Q607" s="55"/>
      <c r="R607" s="55"/>
      <c r="S607" s="55"/>
      <c r="T607" s="55"/>
      <c r="U607" s="55"/>
      <c r="V607" s="55"/>
      <c r="W607" s="55"/>
      <c r="X607" s="55"/>
      <c r="Y607" s="55"/>
      <c r="Z607" s="55"/>
      <c r="AA607" s="55"/>
      <c r="AB607" s="55"/>
    </row>
    <row r="608" spans="1:28" ht="15">
      <c r="A608" s="55"/>
      <c r="B608" s="223"/>
      <c r="C608" s="55"/>
      <c r="D608" s="55"/>
      <c r="E608" s="55"/>
      <c r="F608" s="55"/>
      <c r="G608" s="55"/>
      <c r="H608" s="55"/>
      <c r="I608" s="55"/>
      <c r="J608" s="55"/>
      <c r="K608" s="55"/>
      <c r="L608" s="55"/>
      <c r="M608" s="55"/>
      <c r="N608" s="55"/>
      <c r="O608" s="55"/>
      <c r="P608" s="55"/>
      <c r="Q608" s="55"/>
      <c r="R608" s="55"/>
      <c r="S608" s="55"/>
      <c r="T608" s="55"/>
      <c r="U608" s="55"/>
      <c r="V608" s="55"/>
      <c r="W608" s="55"/>
      <c r="X608" s="55"/>
      <c r="Y608" s="55"/>
      <c r="Z608" s="55"/>
      <c r="AA608" s="55"/>
      <c r="AB608" s="55"/>
    </row>
    <row r="609" spans="1:28" ht="15">
      <c r="A609" s="55"/>
      <c r="B609" s="223"/>
      <c r="C609" s="55"/>
      <c r="D609" s="55"/>
      <c r="E609" s="55"/>
      <c r="F609" s="55"/>
      <c r="G609" s="55"/>
      <c r="H609" s="55"/>
      <c r="I609" s="55"/>
      <c r="J609" s="55"/>
      <c r="K609" s="55"/>
      <c r="L609" s="55"/>
      <c r="M609" s="55"/>
      <c r="N609" s="55"/>
      <c r="O609" s="55"/>
      <c r="P609" s="55"/>
      <c r="Q609" s="55"/>
      <c r="R609" s="55"/>
      <c r="S609" s="55"/>
      <c r="T609" s="55"/>
      <c r="U609" s="55"/>
      <c r="V609" s="55"/>
      <c r="W609" s="55"/>
      <c r="X609" s="55"/>
      <c r="Y609" s="55"/>
      <c r="Z609" s="55"/>
      <c r="AA609" s="55"/>
      <c r="AB609" s="55"/>
    </row>
    <row r="610" spans="1:28" ht="15">
      <c r="A610" s="55"/>
      <c r="B610" s="223"/>
      <c r="C610" s="55"/>
      <c r="D610" s="55"/>
      <c r="E610" s="55"/>
      <c r="F610" s="55"/>
      <c r="G610" s="55"/>
      <c r="H610" s="55"/>
      <c r="I610" s="55"/>
      <c r="J610" s="55"/>
      <c r="K610" s="55"/>
      <c r="L610" s="55"/>
      <c r="M610" s="55"/>
      <c r="N610" s="55"/>
      <c r="O610" s="55"/>
      <c r="P610" s="55"/>
      <c r="Q610" s="55"/>
      <c r="R610" s="55"/>
      <c r="S610" s="55"/>
      <c r="T610" s="55"/>
      <c r="U610" s="55"/>
      <c r="V610" s="55"/>
      <c r="W610" s="55"/>
      <c r="X610" s="55"/>
      <c r="Y610" s="55"/>
      <c r="Z610" s="55"/>
      <c r="AA610" s="55"/>
      <c r="AB610" s="55"/>
    </row>
    <row r="611" spans="1:28" ht="15">
      <c r="A611" s="55"/>
      <c r="B611" s="223"/>
      <c r="C611" s="55"/>
      <c r="D611" s="55"/>
      <c r="E611" s="55"/>
      <c r="F611" s="55"/>
      <c r="G611" s="55"/>
      <c r="H611" s="55"/>
      <c r="I611" s="55"/>
      <c r="J611" s="55"/>
      <c r="K611" s="55"/>
      <c r="L611" s="55"/>
      <c r="M611" s="55"/>
      <c r="N611" s="55"/>
      <c r="O611" s="55"/>
      <c r="P611" s="55"/>
      <c r="Q611" s="55"/>
      <c r="R611" s="55"/>
      <c r="S611" s="55"/>
      <c r="T611" s="55"/>
      <c r="U611" s="55"/>
      <c r="V611" s="55"/>
      <c r="W611" s="55"/>
      <c r="X611" s="55"/>
      <c r="Y611" s="55"/>
      <c r="Z611" s="55"/>
      <c r="AA611" s="55"/>
      <c r="AB611" s="55"/>
    </row>
    <row r="612" spans="1:28" ht="15">
      <c r="A612" s="55"/>
      <c r="B612" s="223"/>
      <c r="C612" s="55"/>
      <c r="D612" s="55"/>
      <c r="E612" s="55"/>
      <c r="F612" s="55"/>
      <c r="G612" s="55"/>
      <c r="H612" s="55"/>
      <c r="I612" s="55"/>
      <c r="J612" s="55"/>
      <c r="K612" s="55"/>
      <c r="L612" s="55"/>
      <c r="M612" s="55"/>
      <c r="N612" s="55"/>
      <c r="O612" s="55"/>
      <c r="P612" s="55"/>
      <c r="Q612" s="55"/>
      <c r="R612" s="55"/>
      <c r="S612" s="55"/>
      <c r="T612" s="55"/>
      <c r="U612" s="55"/>
      <c r="V612" s="55"/>
      <c r="W612" s="55"/>
      <c r="X612" s="55"/>
      <c r="Y612" s="55"/>
      <c r="Z612" s="55"/>
      <c r="AA612" s="55"/>
      <c r="AB612" s="55"/>
    </row>
    <row r="613" spans="1:28" ht="15">
      <c r="A613" s="55"/>
      <c r="B613" s="223"/>
      <c r="C613" s="55"/>
      <c r="D613" s="55"/>
      <c r="E613" s="55"/>
      <c r="F613" s="55"/>
      <c r="G613" s="55"/>
      <c r="H613" s="55"/>
      <c r="I613" s="55"/>
      <c r="J613" s="55"/>
      <c r="K613" s="55"/>
      <c r="L613" s="55"/>
      <c r="M613" s="55"/>
      <c r="N613" s="55"/>
      <c r="O613" s="55"/>
      <c r="P613" s="55"/>
      <c r="Q613" s="55"/>
      <c r="R613" s="55"/>
      <c r="S613" s="55"/>
      <c r="T613" s="55"/>
      <c r="U613" s="55"/>
      <c r="V613" s="55"/>
      <c r="W613" s="55"/>
      <c r="X613" s="55"/>
      <c r="Y613" s="55"/>
      <c r="Z613" s="55"/>
      <c r="AA613" s="55"/>
      <c r="AB613" s="55"/>
    </row>
    <row r="614" spans="1:28" ht="15">
      <c r="A614" s="55"/>
      <c r="B614" s="223"/>
      <c r="C614" s="55"/>
      <c r="D614" s="55"/>
      <c r="E614" s="55"/>
      <c r="F614" s="55"/>
      <c r="G614" s="55"/>
      <c r="H614" s="55"/>
      <c r="I614" s="55"/>
      <c r="J614" s="55"/>
      <c r="K614" s="55"/>
      <c r="L614" s="55"/>
      <c r="M614" s="55"/>
      <c r="N614" s="55"/>
      <c r="O614" s="55"/>
      <c r="P614" s="55"/>
      <c r="Q614" s="55"/>
      <c r="R614" s="55"/>
      <c r="S614" s="55"/>
      <c r="T614" s="55"/>
      <c r="U614" s="55"/>
      <c r="V614" s="55"/>
      <c r="W614" s="55"/>
      <c r="X614" s="55"/>
      <c r="Y614" s="55"/>
      <c r="Z614" s="55"/>
      <c r="AA614" s="55"/>
      <c r="AB614" s="55"/>
    </row>
    <row r="615" spans="1:28" ht="15">
      <c r="A615" s="55"/>
      <c r="B615" s="223"/>
      <c r="C615" s="55"/>
      <c r="D615" s="55"/>
      <c r="E615" s="55"/>
      <c r="F615" s="55"/>
      <c r="G615" s="55"/>
      <c r="H615" s="55"/>
      <c r="I615" s="55"/>
      <c r="J615" s="55"/>
      <c r="K615" s="55"/>
      <c r="L615" s="55"/>
      <c r="M615" s="55"/>
      <c r="N615" s="55"/>
      <c r="O615" s="55"/>
      <c r="P615" s="55"/>
      <c r="Q615" s="55"/>
      <c r="R615" s="55"/>
      <c r="S615" s="55"/>
      <c r="T615" s="55"/>
      <c r="U615" s="55"/>
      <c r="V615" s="55"/>
      <c r="W615" s="55"/>
      <c r="X615" s="55"/>
      <c r="Y615" s="55"/>
      <c r="Z615" s="55"/>
      <c r="AA615" s="55"/>
      <c r="AB615" s="55"/>
    </row>
    <row r="616" spans="1:28" ht="15">
      <c r="A616" s="55"/>
      <c r="B616" s="223"/>
      <c r="C616" s="55"/>
      <c r="D616" s="55"/>
      <c r="E616" s="55"/>
      <c r="F616" s="55"/>
      <c r="G616" s="55"/>
      <c r="H616" s="55"/>
      <c r="I616" s="55"/>
      <c r="J616" s="55"/>
      <c r="K616" s="55"/>
      <c r="L616" s="55"/>
      <c r="M616" s="55"/>
      <c r="N616" s="55"/>
      <c r="O616" s="55"/>
      <c r="P616" s="55"/>
      <c r="Q616" s="55"/>
      <c r="R616" s="55"/>
      <c r="S616" s="55"/>
      <c r="T616" s="55"/>
      <c r="U616" s="55"/>
      <c r="V616" s="55"/>
      <c r="W616" s="55"/>
      <c r="X616" s="55"/>
      <c r="Y616" s="55"/>
      <c r="Z616" s="55"/>
      <c r="AA616" s="55"/>
      <c r="AB616" s="55"/>
    </row>
    <row r="617" spans="1:28" ht="15">
      <c r="A617" s="55"/>
      <c r="B617" s="223"/>
      <c r="C617" s="55"/>
      <c r="D617" s="55"/>
      <c r="E617" s="55"/>
      <c r="F617" s="55"/>
      <c r="G617" s="55"/>
      <c r="H617" s="55"/>
      <c r="I617" s="55"/>
      <c r="J617" s="55"/>
      <c r="K617" s="55"/>
      <c r="L617" s="55"/>
      <c r="M617" s="55"/>
      <c r="N617" s="55"/>
      <c r="O617" s="55"/>
      <c r="P617" s="55"/>
      <c r="Q617" s="55"/>
      <c r="R617" s="55"/>
      <c r="S617" s="55"/>
      <c r="T617" s="55"/>
      <c r="U617" s="55"/>
      <c r="V617" s="55"/>
      <c r="W617" s="55"/>
      <c r="X617" s="55"/>
      <c r="Y617" s="55"/>
      <c r="Z617" s="55"/>
      <c r="AA617" s="55"/>
      <c r="AB617" s="55"/>
    </row>
    <row r="618" spans="1:28" ht="15">
      <c r="A618" s="55"/>
      <c r="B618" s="223"/>
      <c r="C618" s="55"/>
      <c r="D618" s="55"/>
      <c r="E618" s="55"/>
      <c r="F618" s="55"/>
      <c r="G618" s="55"/>
      <c r="H618" s="55"/>
      <c r="I618" s="55"/>
      <c r="J618" s="55"/>
      <c r="K618" s="55"/>
      <c r="L618" s="55"/>
      <c r="M618" s="55"/>
      <c r="N618" s="55"/>
      <c r="O618" s="55"/>
      <c r="P618" s="55"/>
      <c r="Q618" s="55"/>
      <c r="R618" s="55"/>
      <c r="S618" s="55"/>
      <c r="T618" s="55"/>
      <c r="U618" s="55"/>
      <c r="V618" s="55"/>
      <c r="W618" s="55"/>
      <c r="X618" s="55"/>
      <c r="Y618" s="55"/>
      <c r="Z618" s="55"/>
      <c r="AA618" s="55"/>
      <c r="AB618" s="55"/>
    </row>
    <row r="619" spans="1:28" ht="15">
      <c r="A619" s="55"/>
      <c r="B619" s="223"/>
      <c r="C619" s="55"/>
      <c r="D619" s="55"/>
      <c r="E619" s="55"/>
      <c r="F619" s="55"/>
      <c r="G619" s="55"/>
      <c r="H619" s="55"/>
      <c r="I619" s="55"/>
      <c r="J619" s="55"/>
      <c r="K619" s="55"/>
      <c r="L619" s="55"/>
      <c r="M619" s="55"/>
      <c r="N619" s="55"/>
      <c r="O619" s="55"/>
      <c r="P619" s="55"/>
      <c r="Q619" s="55"/>
      <c r="R619" s="55"/>
      <c r="S619" s="55"/>
      <c r="T619" s="55"/>
      <c r="U619" s="55"/>
      <c r="V619" s="55"/>
      <c r="W619" s="55"/>
      <c r="X619" s="55"/>
      <c r="Y619" s="55"/>
      <c r="Z619" s="55"/>
      <c r="AA619" s="55"/>
      <c r="AB619" s="55"/>
    </row>
    <row r="620" spans="1:28" ht="15">
      <c r="A620" s="55"/>
      <c r="B620" s="223"/>
      <c r="C620" s="55"/>
      <c r="D620" s="55"/>
      <c r="E620" s="55"/>
      <c r="F620" s="55"/>
      <c r="G620" s="55"/>
      <c r="H620" s="55"/>
      <c r="I620" s="55"/>
      <c r="J620" s="55"/>
      <c r="K620" s="55"/>
      <c r="L620" s="55"/>
      <c r="M620" s="55"/>
      <c r="N620" s="55"/>
      <c r="O620" s="55"/>
      <c r="P620" s="55"/>
      <c r="Q620" s="55"/>
      <c r="R620" s="55"/>
      <c r="S620" s="55"/>
      <c r="T620" s="55"/>
      <c r="U620" s="55"/>
      <c r="V620" s="55"/>
      <c r="W620" s="55"/>
      <c r="X620" s="55"/>
      <c r="Y620" s="55"/>
      <c r="Z620" s="55"/>
      <c r="AA620" s="55"/>
      <c r="AB620" s="55"/>
    </row>
    <row r="621" spans="1:28" ht="15">
      <c r="A621" s="55"/>
      <c r="B621" s="223"/>
      <c r="C621" s="55"/>
      <c r="D621" s="55"/>
      <c r="E621" s="55"/>
      <c r="F621" s="55"/>
      <c r="G621" s="55"/>
      <c r="H621" s="55"/>
      <c r="I621" s="55"/>
      <c r="J621" s="55"/>
      <c r="K621" s="55"/>
      <c r="L621" s="55"/>
      <c r="M621" s="55"/>
      <c r="N621" s="55"/>
      <c r="O621" s="55"/>
      <c r="P621" s="55"/>
      <c r="Q621" s="55"/>
      <c r="R621" s="55"/>
      <c r="S621" s="55"/>
      <c r="T621" s="55"/>
      <c r="U621" s="55"/>
      <c r="V621" s="55"/>
      <c r="W621" s="55"/>
      <c r="X621" s="55"/>
      <c r="Y621" s="55"/>
      <c r="Z621" s="55"/>
      <c r="AA621" s="55"/>
      <c r="AB621" s="55"/>
    </row>
    <row r="622" spans="1:28" ht="15">
      <c r="A622" s="55"/>
      <c r="B622" s="223"/>
      <c r="C622" s="55"/>
      <c r="D622" s="55"/>
      <c r="E622" s="55"/>
      <c r="F622" s="55"/>
      <c r="G622" s="55"/>
      <c r="H622" s="55"/>
      <c r="I622" s="55"/>
      <c r="J622" s="55"/>
      <c r="K622" s="55"/>
      <c r="L622" s="55"/>
      <c r="M622" s="55"/>
      <c r="N622" s="55"/>
      <c r="O622" s="55"/>
      <c r="P622" s="55"/>
      <c r="Q622" s="55"/>
      <c r="R622" s="55"/>
      <c r="S622" s="55"/>
      <c r="T622" s="55"/>
      <c r="U622" s="55"/>
      <c r="V622" s="55"/>
      <c r="W622" s="55"/>
      <c r="X622" s="55"/>
      <c r="Y622" s="55"/>
      <c r="Z622" s="55"/>
      <c r="AA622" s="55"/>
      <c r="AB622" s="55"/>
    </row>
    <row r="623" spans="1:28" ht="15">
      <c r="A623" s="55"/>
      <c r="B623" s="223"/>
      <c r="C623" s="55"/>
      <c r="D623" s="55"/>
      <c r="E623" s="55"/>
      <c r="F623" s="55"/>
      <c r="G623" s="55"/>
      <c r="H623" s="55"/>
      <c r="I623" s="55"/>
      <c r="J623" s="55"/>
      <c r="K623" s="55"/>
      <c r="L623" s="55"/>
      <c r="M623" s="55"/>
      <c r="N623" s="55"/>
      <c r="O623" s="55"/>
      <c r="P623" s="55"/>
      <c r="Q623" s="55"/>
      <c r="R623" s="55"/>
      <c r="S623" s="55"/>
      <c r="T623" s="55"/>
      <c r="U623" s="55"/>
      <c r="V623" s="55"/>
      <c r="W623" s="55"/>
      <c r="X623" s="55"/>
      <c r="Y623" s="55"/>
      <c r="Z623" s="55"/>
      <c r="AA623" s="55"/>
      <c r="AB623" s="55"/>
    </row>
    <row r="624" spans="1:28" ht="15">
      <c r="A624" s="55"/>
      <c r="B624" s="223"/>
      <c r="C624" s="55"/>
      <c r="D624" s="55"/>
      <c r="E624" s="55"/>
      <c r="F624" s="55"/>
      <c r="G624" s="55"/>
      <c r="H624" s="55"/>
      <c r="I624" s="55"/>
      <c r="J624" s="55"/>
      <c r="K624" s="55"/>
      <c r="L624" s="55"/>
      <c r="M624" s="55"/>
      <c r="N624" s="55"/>
      <c r="O624" s="55"/>
      <c r="P624" s="55"/>
      <c r="Q624" s="55"/>
      <c r="R624" s="55"/>
      <c r="S624" s="55"/>
      <c r="T624" s="55"/>
      <c r="U624" s="55"/>
      <c r="V624" s="55"/>
      <c r="W624" s="55"/>
      <c r="X624" s="55"/>
      <c r="Y624" s="55"/>
      <c r="Z624" s="55"/>
      <c r="AA624" s="55"/>
      <c r="AB624" s="55"/>
    </row>
    <row r="625" spans="1:28" ht="15">
      <c r="A625" s="55"/>
      <c r="B625" s="223"/>
      <c r="C625" s="55"/>
      <c r="D625" s="55"/>
      <c r="E625" s="55"/>
      <c r="F625" s="55"/>
      <c r="G625" s="55"/>
      <c r="H625" s="55"/>
      <c r="I625" s="55"/>
      <c r="J625" s="55"/>
      <c r="K625" s="55"/>
      <c r="L625" s="55"/>
      <c r="M625" s="55"/>
      <c r="N625" s="55"/>
      <c r="O625" s="55"/>
      <c r="P625" s="55"/>
      <c r="Q625" s="55"/>
      <c r="R625" s="55"/>
      <c r="S625" s="55"/>
      <c r="T625" s="55"/>
      <c r="U625" s="55"/>
      <c r="V625" s="55"/>
      <c r="W625" s="55"/>
      <c r="X625" s="55"/>
      <c r="Y625" s="55"/>
      <c r="Z625" s="55"/>
      <c r="AA625" s="55"/>
      <c r="AB625" s="55"/>
    </row>
    <row r="626" spans="1:28" ht="15">
      <c r="A626" s="55"/>
      <c r="B626" s="223"/>
      <c r="C626" s="55"/>
      <c r="D626" s="55"/>
      <c r="E626" s="55"/>
      <c r="F626" s="55"/>
      <c r="G626" s="55"/>
      <c r="H626" s="55"/>
      <c r="I626" s="55"/>
      <c r="J626" s="55"/>
      <c r="K626" s="55"/>
      <c r="L626" s="55"/>
      <c r="M626" s="55"/>
      <c r="N626" s="55"/>
      <c r="O626" s="55"/>
      <c r="P626" s="55"/>
      <c r="Q626" s="55"/>
      <c r="R626" s="55"/>
      <c r="S626" s="55"/>
      <c r="T626" s="55"/>
      <c r="U626" s="55"/>
      <c r="V626" s="55"/>
      <c r="W626" s="55"/>
      <c r="X626" s="55"/>
      <c r="Y626" s="55"/>
      <c r="Z626" s="55"/>
      <c r="AA626" s="55"/>
      <c r="AB626" s="55"/>
    </row>
    <row r="627" spans="1:28" ht="15">
      <c r="A627" s="55"/>
      <c r="B627" s="223"/>
      <c r="C627" s="55"/>
      <c r="D627" s="55"/>
      <c r="E627" s="55"/>
      <c r="F627" s="55"/>
      <c r="G627" s="55"/>
      <c r="H627" s="55"/>
      <c r="I627" s="55"/>
      <c r="J627" s="55"/>
      <c r="K627" s="55"/>
      <c r="L627" s="55"/>
      <c r="M627" s="55"/>
      <c r="N627" s="55"/>
      <c r="O627" s="55"/>
      <c r="P627" s="55"/>
      <c r="Q627" s="55"/>
      <c r="R627" s="55"/>
      <c r="S627" s="55"/>
      <c r="T627" s="55"/>
      <c r="U627" s="55"/>
      <c r="V627" s="55"/>
      <c r="W627" s="55"/>
      <c r="X627" s="55"/>
      <c r="Y627" s="55"/>
      <c r="Z627" s="55"/>
      <c r="AA627" s="55"/>
      <c r="AB627" s="55"/>
    </row>
    <row r="628" spans="1:28" ht="15">
      <c r="A628" s="55"/>
      <c r="B628" s="223"/>
      <c r="C628" s="55"/>
      <c r="D628" s="55"/>
      <c r="E628" s="55"/>
      <c r="F628" s="55"/>
      <c r="G628" s="55"/>
      <c r="H628" s="55"/>
      <c r="I628" s="55"/>
      <c r="J628" s="55"/>
      <c r="K628" s="55"/>
      <c r="L628" s="55"/>
      <c r="M628" s="55"/>
      <c r="N628" s="55"/>
      <c r="O628" s="55"/>
      <c r="P628" s="55"/>
      <c r="Q628" s="55"/>
      <c r="R628" s="55"/>
      <c r="S628" s="55"/>
      <c r="T628" s="55"/>
      <c r="U628" s="55"/>
      <c r="V628" s="55"/>
      <c r="W628" s="55"/>
      <c r="X628" s="55"/>
      <c r="Y628" s="55"/>
      <c r="Z628" s="55"/>
      <c r="AA628" s="55"/>
      <c r="AB628" s="55"/>
    </row>
    <row r="629" spans="1:28" ht="15">
      <c r="A629" s="55"/>
      <c r="B629" s="223"/>
      <c r="C629" s="55"/>
      <c r="D629" s="55"/>
      <c r="E629" s="55"/>
      <c r="F629" s="55"/>
      <c r="G629" s="55"/>
      <c r="H629" s="55"/>
      <c r="I629" s="55"/>
      <c r="J629" s="55"/>
      <c r="K629" s="55"/>
      <c r="L629" s="55"/>
      <c r="M629" s="55"/>
      <c r="N629" s="55"/>
      <c r="O629" s="55"/>
      <c r="P629" s="55"/>
      <c r="Q629" s="55"/>
      <c r="R629" s="55"/>
      <c r="S629" s="55"/>
      <c r="T629" s="55"/>
      <c r="U629" s="55"/>
      <c r="V629" s="55"/>
      <c r="W629" s="55"/>
      <c r="X629" s="55"/>
      <c r="Y629" s="55"/>
      <c r="Z629" s="55"/>
      <c r="AA629" s="55"/>
      <c r="AB629" s="55"/>
    </row>
    <row r="630" spans="1:28" ht="15">
      <c r="A630" s="55"/>
      <c r="B630" s="223"/>
      <c r="C630" s="55"/>
      <c r="D630" s="55"/>
      <c r="E630" s="55"/>
      <c r="F630" s="55"/>
      <c r="G630" s="55"/>
      <c r="H630" s="55"/>
      <c r="I630" s="55"/>
      <c r="J630" s="55"/>
      <c r="K630" s="55"/>
      <c r="L630" s="55"/>
      <c r="M630" s="55"/>
      <c r="N630" s="55"/>
      <c r="O630" s="55"/>
      <c r="P630" s="55"/>
      <c r="Q630" s="55"/>
      <c r="R630" s="55"/>
      <c r="S630" s="55"/>
      <c r="T630" s="55"/>
      <c r="U630" s="55"/>
      <c r="V630" s="55"/>
      <c r="W630" s="55"/>
      <c r="X630" s="55"/>
      <c r="Y630" s="55"/>
      <c r="Z630" s="55"/>
      <c r="AA630" s="55"/>
      <c r="AB630" s="55"/>
    </row>
    <row r="631" spans="1:28" ht="15">
      <c r="A631" s="55"/>
      <c r="B631" s="223"/>
      <c r="C631" s="55"/>
      <c r="D631" s="55"/>
      <c r="E631" s="55"/>
      <c r="F631" s="55"/>
      <c r="G631" s="55"/>
      <c r="H631" s="55"/>
      <c r="I631" s="55"/>
      <c r="J631" s="55"/>
      <c r="K631" s="55"/>
      <c r="L631" s="55"/>
      <c r="M631" s="55"/>
      <c r="N631" s="55"/>
      <c r="O631" s="55"/>
      <c r="P631" s="55"/>
      <c r="Q631" s="55"/>
      <c r="R631" s="55"/>
      <c r="S631" s="55"/>
      <c r="T631" s="55"/>
      <c r="U631" s="55"/>
      <c r="V631" s="55"/>
      <c r="W631" s="55"/>
      <c r="X631" s="55"/>
      <c r="Y631" s="55"/>
      <c r="Z631" s="55"/>
      <c r="AA631" s="55"/>
      <c r="AB631" s="55"/>
    </row>
    <row r="632" spans="1:28" ht="15">
      <c r="A632" s="55"/>
      <c r="B632" s="223"/>
      <c r="C632" s="55"/>
      <c r="D632" s="55"/>
      <c r="E632" s="55"/>
      <c r="F632" s="55"/>
      <c r="G632" s="55"/>
      <c r="H632" s="55"/>
      <c r="I632" s="55"/>
      <c r="J632" s="55"/>
      <c r="K632" s="55"/>
      <c r="L632" s="55"/>
      <c r="M632" s="55"/>
      <c r="N632" s="55"/>
      <c r="O632" s="55"/>
      <c r="P632" s="55"/>
      <c r="Q632" s="55"/>
      <c r="R632" s="55"/>
      <c r="S632" s="55"/>
      <c r="T632" s="55"/>
      <c r="U632" s="55"/>
      <c r="V632" s="55"/>
      <c r="W632" s="55"/>
      <c r="X632" s="55"/>
      <c r="Y632" s="55"/>
      <c r="Z632" s="55"/>
      <c r="AA632" s="55"/>
      <c r="AB632" s="55"/>
    </row>
    <row r="633" spans="1:28" ht="15">
      <c r="A633" s="55"/>
      <c r="B633" s="223"/>
      <c r="C633" s="55"/>
      <c r="D633" s="55"/>
      <c r="E633" s="55"/>
      <c r="F633" s="55"/>
      <c r="G633" s="55"/>
      <c r="H633" s="55"/>
      <c r="I633" s="55"/>
      <c r="J633" s="55"/>
      <c r="K633" s="55"/>
      <c r="L633" s="55"/>
      <c r="M633" s="55"/>
      <c r="N633" s="55"/>
      <c r="O633" s="55"/>
      <c r="P633" s="55"/>
      <c r="Q633" s="55"/>
      <c r="R633" s="55"/>
      <c r="S633" s="55"/>
      <c r="T633" s="55"/>
      <c r="U633" s="55"/>
      <c r="V633" s="55"/>
      <c r="W633" s="55"/>
      <c r="X633" s="55"/>
      <c r="Y633" s="55"/>
      <c r="Z633" s="55"/>
      <c r="AA633" s="55"/>
      <c r="AB633" s="55"/>
    </row>
    <row r="634" spans="1:28" ht="15">
      <c r="A634" s="55"/>
      <c r="B634" s="223"/>
      <c r="C634" s="55"/>
      <c r="D634" s="55"/>
      <c r="E634" s="55"/>
      <c r="F634" s="55"/>
      <c r="G634" s="55"/>
      <c r="H634" s="55"/>
      <c r="I634" s="55"/>
      <c r="J634" s="55"/>
      <c r="K634" s="55"/>
      <c r="L634" s="55"/>
      <c r="M634" s="55"/>
      <c r="N634" s="55"/>
      <c r="O634" s="55"/>
      <c r="P634" s="55"/>
      <c r="Q634" s="55"/>
      <c r="R634" s="55"/>
      <c r="S634" s="55"/>
      <c r="T634" s="55"/>
      <c r="U634" s="55"/>
      <c r="V634" s="55"/>
      <c r="W634" s="55"/>
      <c r="X634" s="55"/>
      <c r="Y634" s="55"/>
      <c r="Z634" s="55"/>
      <c r="AA634" s="55"/>
      <c r="AB634" s="55"/>
    </row>
    <row r="635" spans="1:28" ht="15">
      <c r="A635" s="55"/>
      <c r="B635" s="223"/>
      <c r="C635" s="55"/>
      <c r="D635" s="55"/>
      <c r="E635" s="55"/>
      <c r="F635" s="55"/>
      <c r="G635" s="55"/>
      <c r="H635" s="55"/>
      <c r="I635" s="55"/>
      <c r="J635" s="55"/>
      <c r="K635" s="55"/>
      <c r="L635" s="55"/>
      <c r="M635" s="55"/>
      <c r="N635" s="55"/>
      <c r="O635" s="55"/>
      <c r="P635" s="55"/>
      <c r="Q635" s="55"/>
      <c r="R635" s="55"/>
      <c r="S635" s="55"/>
      <c r="T635" s="55"/>
      <c r="U635" s="55"/>
      <c r="V635" s="55"/>
      <c r="W635" s="55"/>
      <c r="X635" s="55"/>
      <c r="Y635" s="55"/>
      <c r="Z635" s="55"/>
      <c r="AA635" s="55"/>
      <c r="AB635" s="55"/>
    </row>
    <row r="636" spans="1:28" ht="15">
      <c r="A636" s="55"/>
      <c r="B636" s="223"/>
      <c r="C636" s="55"/>
      <c r="D636" s="55"/>
      <c r="E636" s="55"/>
      <c r="F636" s="55"/>
      <c r="G636" s="55"/>
      <c r="H636" s="55"/>
      <c r="I636" s="55"/>
      <c r="J636" s="55"/>
      <c r="K636" s="55"/>
      <c r="L636" s="55"/>
      <c r="M636" s="55"/>
      <c r="N636" s="55"/>
      <c r="O636" s="55"/>
      <c r="P636" s="55"/>
      <c r="Q636" s="55"/>
      <c r="R636" s="55"/>
      <c r="S636" s="55"/>
      <c r="T636" s="55"/>
      <c r="U636" s="55"/>
      <c r="V636" s="55"/>
      <c r="W636" s="55"/>
      <c r="X636" s="55"/>
      <c r="Y636" s="55"/>
      <c r="Z636" s="55"/>
      <c r="AA636" s="55"/>
      <c r="AB636" s="55"/>
    </row>
    <row r="637" spans="1:28" ht="15">
      <c r="A637" s="55"/>
      <c r="B637" s="223"/>
      <c r="C637" s="55"/>
      <c r="D637" s="55"/>
      <c r="E637" s="55"/>
      <c r="F637" s="55"/>
      <c r="G637" s="55"/>
      <c r="H637" s="55"/>
      <c r="I637" s="55"/>
      <c r="J637" s="55"/>
      <c r="K637" s="55"/>
      <c r="L637" s="55"/>
      <c r="M637" s="55"/>
      <c r="N637" s="55"/>
      <c r="O637" s="55"/>
      <c r="P637" s="55"/>
      <c r="Q637" s="55"/>
      <c r="R637" s="55"/>
      <c r="S637" s="55"/>
      <c r="T637" s="55"/>
      <c r="U637" s="55"/>
      <c r="V637" s="55"/>
      <c r="W637" s="55"/>
      <c r="X637" s="55"/>
      <c r="Y637" s="55"/>
      <c r="Z637" s="55"/>
      <c r="AA637" s="55"/>
      <c r="AB637" s="55"/>
    </row>
    <row r="638" spans="1:28" ht="15">
      <c r="A638" s="55"/>
      <c r="B638" s="223"/>
      <c r="C638" s="55"/>
      <c r="D638" s="55"/>
      <c r="E638" s="55"/>
      <c r="F638" s="55"/>
      <c r="G638" s="55"/>
      <c r="H638" s="55"/>
      <c r="I638" s="55"/>
      <c r="J638" s="55"/>
      <c r="K638" s="55"/>
      <c r="L638" s="55"/>
      <c r="M638" s="55"/>
      <c r="N638" s="55"/>
      <c r="O638" s="55"/>
      <c r="P638" s="55"/>
      <c r="Q638" s="55"/>
      <c r="R638" s="55"/>
      <c r="S638" s="55"/>
      <c r="T638" s="55"/>
      <c r="U638" s="55"/>
      <c r="V638" s="55"/>
      <c r="W638" s="55"/>
      <c r="X638" s="55"/>
      <c r="Y638" s="55"/>
      <c r="Z638" s="55"/>
      <c r="AA638" s="55"/>
      <c r="AB638" s="55"/>
    </row>
    <row r="639" spans="1:28" ht="15">
      <c r="A639" s="55"/>
      <c r="B639" s="223"/>
      <c r="C639" s="55"/>
      <c r="D639" s="55"/>
      <c r="E639" s="55"/>
      <c r="F639" s="55"/>
      <c r="G639" s="55"/>
      <c r="H639" s="55"/>
      <c r="I639" s="55"/>
      <c r="J639" s="55"/>
      <c r="K639" s="55"/>
      <c r="L639" s="55"/>
      <c r="M639" s="55"/>
      <c r="N639" s="55"/>
      <c r="O639" s="55"/>
      <c r="P639" s="55"/>
      <c r="Q639" s="55"/>
      <c r="R639" s="55"/>
      <c r="S639" s="55"/>
      <c r="T639" s="55"/>
      <c r="U639" s="55"/>
      <c r="V639" s="55"/>
      <c r="W639" s="55"/>
      <c r="X639" s="55"/>
      <c r="Y639" s="55"/>
      <c r="Z639" s="55"/>
      <c r="AA639" s="55"/>
      <c r="AB639" s="55"/>
    </row>
    <row r="640" spans="1:28" ht="15">
      <c r="A640" s="55"/>
      <c r="B640" s="223"/>
      <c r="C640" s="55"/>
      <c r="D640" s="55"/>
      <c r="E640" s="55"/>
      <c r="F640" s="55"/>
      <c r="G640" s="55"/>
      <c r="H640" s="55"/>
      <c r="I640" s="55"/>
      <c r="J640" s="55"/>
      <c r="K640" s="55"/>
      <c r="L640" s="55"/>
      <c r="M640" s="55"/>
      <c r="N640" s="55"/>
      <c r="O640" s="55"/>
      <c r="P640" s="55"/>
      <c r="Q640" s="55"/>
      <c r="R640" s="55"/>
      <c r="S640" s="55"/>
      <c r="T640" s="55"/>
      <c r="U640" s="55"/>
      <c r="V640" s="55"/>
      <c r="W640" s="55"/>
      <c r="X640" s="55"/>
      <c r="Y640" s="55"/>
      <c r="Z640" s="55"/>
      <c r="AA640" s="55"/>
      <c r="AB640" s="55"/>
    </row>
    <row r="641" spans="1:28" ht="15">
      <c r="A641" s="55"/>
      <c r="B641" s="223"/>
      <c r="C641" s="55"/>
      <c r="D641" s="55"/>
      <c r="E641" s="55"/>
      <c r="F641" s="55"/>
      <c r="G641" s="55"/>
      <c r="H641" s="55"/>
      <c r="I641" s="55"/>
      <c r="J641" s="55"/>
      <c r="K641" s="55"/>
      <c r="L641" s="55"/>
      <c r="M641" s="55"/>
      <c r="N641" s="55"/>
      <c r="O641" s="55"/>
      <c r="P641" s="55"/>
      <c r="Q641" s="55"/>
      <c r="R641" s="55"/>
      <c r="S641" s="55"/>
      <c r="T641" s="55"/>
      <c r="U641" s="55"/>
      <c r="V641" s="55"/>
      <c r="W641" s="55"/>
      <c r="X641" s="55"/>
      <c r="Y641" s="55"/>
      <c r="Z641" s="55"/>
      <c r="AA641" s="55"/>
      <c r="AB641" s="55"/>
    </row>
    <row r="642" spans="1:28" ht="15">
      <c r="A642" s="55"/>
      <c r="B642" s="223"/>
      <c r="C642" s="55"/>
      <c r="D642" s="55"/>
      <c r="E642" s="55"/>
      <c r="F642" s="55"/>
      <c r="G642" s="55"/>
      <c r="H642" s="55"/>
      <c r="I642" s="55"/>
      <c r="J642" s="55"/>
      <c r="K642" s="55"/>
      <c r="L642" s="55"/>
      <c r="M642" s="55"/>
      <c r="N642" s="55"/>
      <c r="O642" s="55"/>
      <c r="P642" s="55"/>
      <c r="Q642" s="55"/>
      <c r="R642" s="55"/>
      <c r="S642" s="55"/>
      <c r="T642" s="55"/>
      <c r="U642" s="55"/>
      <c r="V642" s="55"/>
      <c r="W642" s="55"/>
      <c r="X642" s="55"/>
      <c r="Y642" s="55"/>
      <c r="Z642" s="55"/>
      <c r="AA642" s="55"/>
      <c r="AB642" s="55"/>
    </row>
    <row r="643" spans="1:28" ht="15">
      <c r="A643" s="55"/>
      <c r="B643" s="223"/>
      <c r="C643" s="55"/>
      <c r="D643" s="55"/>
      <c r="E643" s="55"/>
      <c r="F643" s="55"/>
      <c r="G643" s="55"/>
      <c r="H643" s="55"/>
      <c r="I643" s="55"/>
      <c r="J643" s="55"/>
      <c r="K643" s="55"/>
      <c r="L643" s="55"/>
      <c r="M643" s="55"/>
      <c r="N643" s="55"/>
      <c r="O643" s="55"/>
      <c r="P643" s="55"/>
      <c r="Q643" s="55"/>
      <c r="R643" s="55"/>
      <c r="S643" s="55"/>
      <c r="T643" s="55"/>
      <c r="U643" s="55"/>
      <c r="V643" s="55"/>
      <c r="W643" s="55"/>
      <c r="X643" s="55"/>
      <c r="Y643" s="55"/>
      <c r="Z643" s="55"/>
      <c r="AA643" s="55"/>
      <c r="AB643" s="55"/>
    </row>
    <row r="644" spans="1:28" ht="15">
      <c r="A644" s="55"/>
      <c r="B644" s="223"/>
      <c r="C644" s="55"/>
      <c r="D644" s="55"/>
      <c r="E644" s="55"/>
      <c r="F644" s="55"/>
      <c r="G644" s="55"/>
      <c r="H644" s="55"/>
      <c r="I644" s="55"/>
      <c r="J644" s="55"/>
      <c r="K644" s="55"/>
      <c r="L644" s="55"/>
      <c r="M644" s="55"/>
      <c r="N644" s="55"/>
      <c r="O644" s="55"/>
      <c r="P644" s="55"/>
      <c r="Q644" s="55"/>
      <c r="R644" s="55"/>
      <c r="S644" s="55"/>
      <c r="T644" s="55"/>
      <c r="U644" s="55"/>
      <c r="V644" s="55"/>
      <c r="W644" s="55"/>
      <c r="X644" s="55"/>
      <c r="Y644" s="55"/>
      <c r="Z644" s="55"/>
      <c r="AA644" s="55"/>
      <c r="AB644" s="55"/>
    </row>
    <row r="645" spans="1:28" ht="15">
      <c r="A645" s="55"/>
      <c r="B645" s="223"/>
      <c r="C645" s="55"/>
      <c r="D645" s="55"/>
      <c r="E645" s="55"/>
      <c r="F645" s="55"/>
      <c r="G645" s="55"/>
      <c r="H645" s="55"/>
      <c r="I645" s="55"/>
      <c r="J645" s="55"/>
      <c r="K645" s="55"/>
      <c r="L645" s="55"/>
      <c r="M645" s="55"/>
      <c r="N645" s="55"/>
      <c r="O645" s="55"/>
      <c r="P645" s="55"/>
      <c r="Q645" s="55"/>
      <c r="R645" s="55"/>
      <c r="S645" s="55"/>
      <c r="T645" s="55"/>
      <c r="U645" s="55"/>
      <c r="V645" s="55"/>
      <c r="W645" s="55"/>
      <c r="X645" s="55"/>
      <c r="Y645" s="55"/>
      <c r="Z645" s="55"/>
      <c r="AA645" s="55"/>
      <c r="AB645" s="55"/>
    </row>
    <row r="646" spans="1:28" ht="15">
      <c r="A646" s="55"/>
      <c r="B646" s="223"/>
      <c r="C646" s="55"/>
      <c r="D646" s="55"/>
      <c r="E646" s="55"/>
      <c r="F646" s="55"/>
      <c r="G646" s="55"/>
      <c r="H646" s="55"/>
      <c r="I646" s="55"/>
      <c r="J646" s="55"/>
      <c r="K646" s="55"/>
      <c r="L646" s="55"/>
      <c r="M646" s="55"/>
      <c r="N646" s="55"/>
      <c r="O646" s="55"/>
      <c r="P646" s="55"/>
      <c r="Q646" s="55"/>
      <c r="R646" s="55"/>
      <c r="S646" s="55"/>
      <c r="T646" s="55"/>
      <c r="U646" s="55"/>
      <c r="V646" s="55"/>
      <c r="W646" s="55"/>
      <c r="X646" s="55"/>
      <c r="Y646" s="55"/>
      <c r="Z646" s="55"/>
      <c r="AA646" s="55"/>
      <c r="AB646" s="55"/>
    </row>
    <row r="647" spans="1:28" ht="15">
      <c r="A647" s="55"/>
      <c r="B647" s="223"/>
      <c r="C647" s="55"/>
      <c r="D647" s="55"/>
      <c r="E647" s="55"/>
      <c r="F647" s="55"/>
      <c r="G647" s="55"/>
      <c r="H647" s="55"/>
      <c r="I647" s="55"/>
      <c r="J647" s="55"/>
      <c r="K647" s="55"/>
      <c r="L647" s="55"/>
      <c r="M647" s="55"/>
      <c r="N647" s="55"/>
      <c r="O647" s="55"/>
      <c r="P647" s="55"/>
      <c r="Q647" s="55"/>
      <c r="R647" s="55"/>
      <c r="S647" s="55"/>
      <c r="T647" s="55"/>
      <c r="U647" s="55"/>
      <c r="V647" s="55"/>
      <c r="W647" s="55"/>
      <c r="X647" s="55"/>
      <c r="Y647" s="55"/>
      <c r="Z647" s="55"/>
      <c r="AA647" s="55"/>
      <c r="AB647" s="55"/>
    </row>
    <row r="648" spans="1:28" ht="15">
      <c r="A648" s="55"/>
      <c r="B648" s="223"/>
      <c r="C648" s="55"/>
      <c r="D648" s="55"/>
      <c r="E648" s="55"/>
      <c r="F648" s="55"/>
      <c r="G648" s="55"/>
      <c r="H648" s="55"/>
      <c r="I648" s="55"/>
      <c r="J648" s="55"/>
      <c r="K648" s="55"/>
      <c r="L648" s="55"/>
      <c r="M648" s="55"/>
      <c r="N648" s="55"/>
      <c r="O648" s="55"/>
      <c r="P648" s="55"/>
      <c r="Q648" s="55"/>
      <c r="R648" s="55"/>
      <c r="S648" s="55"/>
      <c r="T648" s="55"/>
      <c r="U648" s="55"/>
      <c r="V648" s="55"/>
      <c r="W648" s="55"/>
      <c r="X648" s="55"/>
      <c r="Y648" s="55"/>
      <c r="Z648" s="55"/>
      <c r="AA648" s="55"/>
      <c r="AB648" s="55"/>
    </row>
    <row r="649" spans="1:28" ht="15">
      <c r="A649" s="55"/>
      <c r="B649" s="223"/>
      <c r="C649" s="55"/>
      <c r="D649" s="55"/>
      <c r="E649" s="55"/>
      <c r="F649" s="55"/>
      <c r="G649" s="55"/>
      <c r="H649" s="55"/>
      <c r="I649" s="55"/>
      <c r="J649" s="55"/>
      <c r="K649" s="55"/>
      <c r="L649" s="55"/>
      <c r="M649" s="55"/>
      <c r="N649" s="55"/>
      <c r="O649" s="55"/>
      <c r="P649" s="55"/>
      <c r="Q649" s="55"/>
      <c r="R649" s="55"/>
      <c r="S649" s="55"/>
      <c r="T649" s="55"/>
      <c r="U649" s="55"/>
      <c r="V649" s="55"/>
      <c r="W649" s="55"/>
      <c r="X649" s="55"/>
      <c r="Y649" s="55"/>
      <c r="Z649" s="55"/>
      <c r="AA649" s="55"/>
      <c r="AB649" s="55"/>
    </row>
    <row r="650" spans="1:28" ht="15">
      <c r="A650" s="55"/>
      <c r="B650" s="223"/>
      <c r="C650" s="55"/>
      <c r="D650" s="55"/>
      <c r="E650" s="55"/>
      <c r="F650" s="55"/>
      <c r="G650" s="55"/>
      <c r="H650" s="55"/>
      <c r="I650" s="55"/>
      <c r="J650" s="55"/>
      <c r="K650" s="55"/>
      <c r="L650" s="55"/>
      <c r="M650" s="55"/>
      <c r="N650" s="55"/>
      <c r="O650" s="55"/>
      <c r="P650" s="55"/>
      <c r="Q650" s="55"/>
      <c r="R650" s="55"/>
      <c r="S650" s="55"/>
      <c r="T650" s="55"/>
      <c r="U650" s="55"/>
      <c r="V650" s="55"/>
      <c r="W650" s="55"/>
      <c r="X650" s="55"/>
      <c r="Y650" s="55"/>
      <c r="Z650" s="55"/>
      <c r="AA650" s="55"/>
      <c r="AB650" s="55"/>
    </row>
    <row r="651" spans="1:28" ht="15">
      <c r="A651" s="55"/>
      <c r="B651" s="223"/>
      <c r="C651" s="55"/>
      <c r="D651" s="55"/>
      <c r="E651" s="55"/>
      <c r="F651" s="55"/>
      <c r="G651" s="55"/>
      <c r="H651" s="55"/>
      <c r="I651" s="55"/>
      <c r="J651" s="55"/>
      <c r="K651" s="55"/>
      <c r="L651" s="55"/>
      <c r="M651" s="55"/>
      <c r="N651" s="55"/>
      <c r="O651" s="55"/>
      <c r="P651" s="55"/>
      <c r="Q651" s="55"/>
      <c r="R651" s="55"/>
      <c r="S651" s="55"/>
      <c r="T651" s="55"/>
      <c r="U651" s="55"/>
      <c r="V651" s="55"/>
      <c r="W651" s="55"/>
      <c r="X651" s="55"/>
      <c r="Y651" s="55"/>
      <c r="Z651" s="55"/>
      <c r="AA651" s="55"/>
      <c r="AB651" s="55"/>
    </row>
    <row r="652" spans="1:28" ht="15">
      <c r="A652" s="55"/>
      <c r="B652" s="223"/>
      <c r="C652" s="55"/>
      <c r="D652" s="55"/>
      <c r="E652" s="55"/>
      <c r="F652" s="55"/>
      <c r="G652" s="55"/>
      <c r="H652" s="55"/>
      <c r="I652" s="55"/>
      <c r="J652" s="55"/>
      <c r="K652" s="55"/>
      <c r="L652" s="55"/>
      <c r="M652" s="55"/>
      <c r="N652" s="55"/>
      <c r="O652" s="55"/>
      <c r="P652" s="55"/>
      <c r="Q652" s="55"/>
      <c r="R652" s="55"/>
      <c r="S652" s="55"/>
      <c r="T652" s="55"/>
      <c r="U652" s="55"/>
      <c r="V652" s="55"/>
      <c r="W652" s="55"/>
      <c r="X652" s="55"/>
      <c r="Y652" s="55"/>
      <c r="Z652" s="55"/>
      <c r="AA652" s="55"/>
      <c r="AB652" s="55"/>
    </row>
    <row r="653" spans="1:28" ht="15">
      <c r="A653" s="55"/>
      <c r="B653" s="223"/>
      <c r="C653" s="55"/>
      <c r="D653" s="55"/>
      <c r="E653" s="55"/>
      <c r="F653" s="55"/>
      <c r="G653" s="55"/>
      <c r="H653" s="55"/>
      <c r="I653" s="55"/>
      <c r="J653" s="55"/>
      <c r="K653" s="55"/>
      <c r="L653" s="55"/>
      <c r="M653" s="55"/>
      <c r="N653" s="55"/>
      <c r="O653" s="55"/>
      <c r="P653" s="55"/>
      <c r="Q653" s="55"/>
      <c r="R653" s="55"/>
      <c r="S653" s="55"/>
      <c r="T653" s="55"/>
      <c r="U653" s="55"/>
      <c r="V653" s="55"/>
      <c r="W653" s="55"/>
      <c r="X653" s="55"/>
      <c r="Y653" s="55"/>
      <c r="Z653" s="55"/>
      <c r="AA653" s="55"/>
      <c r="AB653" s="55"/>
    </row>
    <row r="654" spans="1:28" ht="15">
      <c r="A654" s="55"/>
      <c r="B654" s="223"/>
      <c r="C654" s="55"/>
      <c r="D654" s="55"/>
      <c r="E654" s="55"/>
      <c r="F654" s="55"/>
      <c r="G654" s="55"/>
      <c r="H654" s="55"/>
      <c r="I654" s="55"/>
      <c r="J654" s="55"/>
      <c r="K654" s="55"/>
      <c r="L654" s="55"/>
      <c r="M654" s="55"/>
      <c r="N654" s="55"/>
      <c r="O654" s="55"/>
      <c r="P654" s="55"/>
      <c r="Q654" s="55"/>
      <c r="R654" s="55"/>
      <c r="S654" s="55"/>
      <c r="T654" s="55"/>
      <c r="U654" s="55"/>
      <c r="V654" s="55"/>
      <c r="W654" s="55"/>
      <c r="X654" s="55"/>
      <c r="Y654" s="55"/>
      <c r="Z654" s="55"/>
      <c r="AA654" s="55"/>
      <c r="AB654" s="55"/>
    </row>
    <row r="655" spans="1:28" ht="15">
      <c r="A655" s="55"/>
      <c r="B655" s="223"/>
      <c r="C655" s="55"/>
      <c r="D655" s="55"/>
      <c r="E655" s="55"/>
      <c r="F655" s="55"/>
      <c r="G655" s="55"/>
      <c r="H655" s="55"/>
      <c r="I655" s="55"/>
      <c r="J655" s="55"/>
      <c r="K655" s="55"/>
      <c r="L655" s="55"/>
      <c r="M655" s="55"/>
      <c r="N655" s="55"/>
      <c r="O655" s="55"/>
      <c r="P655" s="55"/>
      <c r="Q655" s="55"/>
      <c r="R655" s="55"/>
      <c r="S655" s="55"/>
      <c r="T655" s="55"/>
      <c r="U655" s="55"/>
      <c r="V655" s="55"/>
      <c r="W655" s="55"/>
      <c r="X655" s="55"/>
      <c r="Y655" s="55"/>
      <c r="Z655" s="55"/>
      <c r="AA655" s="55"/>
      <c r="AB655" s="55"/>
    </row>
    <row r="656" spans="1:28" ht="15">
      <c r="A656" s="55"/>
      <c r="B656" s="223"/>
      <c r="C656" s="55"/>
      <c r="D656" s="55"/>
      <c r="E656" s="55"/>
      <c r="F656" s="55"/>
      <c r="G656" s="55"/>
      <c r="H656" s="55"/>
      <c r="I656" s="55"/>
      <c r="J656" s="55"/>
      <c r="K656" s="55"/>
      <c r="L656" s="55"/>
      <c r="M656" s="55"/>
      <c r="N656" s="55"/>
      <c r="O656" s="55"/>
      <c r="P656" s="55"/>
      <c r="Q656" s="55"/>
      <c r="R656" s="55"/>
      <c r="S656" s="55"/>
      <c r="T656" s="55"/>
      <c r="U656" s="55"/>
      <c r="V656" s="55"/>
      <c r="W656" s="55"/>
      <c r="X656" s="55"/>
      <c r="Y656" s="55"/>
      <c r="Z656" s="55"/>
      <c r="AA656" s="55"/>
      <c r="AB656" s="55"/>
    </row>
    <row r="657" spans="1:28" ht="15">
      <c r="A657" s="55"/>
      <c r="B657" s="223"/>
      <c r="C657" s="55"/>
      <c r="D657" s="55"/>
      <c r="E657" s="55"/>
      <c r="F657" s="55"/>
      <c r="G657" s="55"/>
      <c r="H657" s="55"/>
      <c r="I657" s="55"/>
      <c r="J657" s="55"/>
      <c r="K657" s="55"/>
      <c r="L657" s="55"/>
      <c r="M657" s="55"/>
      <c r="N657" s="55"/>
      <c r="O657" s="55"/>
      <c r="P657" s="55"/>
      <c r="Q657" s="55"/>
      <c r="R657" s="55"/>
      <c r="S657" s="55"/>
      <c r="T657" s="55"/>
      <c r="U657" s="55"/>
      <c r="V657" s="55"/>
      <c r="W657" s="55"/>
      <c r="X657" s="55"/>
      <c r="Y657" s="55"/>
      <c r="Z657" s="55"/>
      <c r="AA657" s="55"/>
      <c r="AB657" s="55"/>
    </row>
    <row r="658" spans="1:28" ht="15">
      <c r="A658" s="55"/>
      <c r="B658" s="223"/>
      <c r="C658" s="55"/>
      <c r="D658" s="55"/>
      <c r="E658" s="55"/>
      <c r="F658" s="55"/>
      <c r="G658" s="55"/>
      <c r="H658" s="55"/>
      <c r="I658" s="55"/>
      <c r="J658" s="55"/>
      <c r="K658" s="55"/>
      <c r="L658" s="55"/>
      <c r="M658" s="55"/>
      <c r="N658" s="55"/>
      <c r="O658" s="55"/>
      <c r="P658" s="55"/>
      <c r="Q658" s="55"/>
      <c r="R658" s="55"/>
      <c r="S658" s="55"/>
      <c r="T658" s="55"/>
      <c r="U658" s="55"/>
      <c r="V658" s="55"/>
      <c r="W658" s="55"/>
      <c r="X658" s="55"/>
      <c r="Y658" s="55"/>
      <c r="Z658" s="55"/>
      <c r="AA658" s="55"/>
      <c r="AB658" s="55"/>
    </row>
    <row r="659" spans="1:28" ht="15">
      <c r="A659" s="55"/>
      <c r="B659" s="223"/>
      <c r="C659" s="55"/>
      <c r="D659" s="55"/>
      <c r="E659" s="55"/>
      <c r="F659" s="55"/>
      <c r="G659" s="55"/>
      <c r="H659" s="55"/>
      <c r="I659" s="55"/>
      <c r="J659" s="55"/>
      <c r="K659" s="55"/>
      <c r="L659" s="55"/>
      <c r="M659" s="55"/>
      <c r="N659" s="55"/>
      <c r="O659" s="55"/>
      <c r="P659" s="55"/>
      <c r="Q659" s="55"/>
      <c r="R659" s="55"/>
      <c r="S659" s="55"/>
      <c r="T659" s="55"/>
      <c r="U659" s="55"/>
      <c r="V659" s="55"/>
      <c r="W659" s="55"/>
      <c r="X659" s="55"/>
      <c r="Y659" s="55"/>
      <c r="Z659" s="55"/>
      <c r="AA659" s="55"/>
      <c r="AB659" s="55"/>
    </row>
    <row r="660" spans="1:28" ht="15">
      <c r="A660" s="55"/>
      <c r="B660" s="223"/>
      <c r="C660" s="55"/>
      <c r="D660" s="55"/>
      <c r="E660" s="55"/>
      <c r="F660" s="55"/>
      <c r="G660" s="55"/>
      <c r="H660" s="55"/>
      <c r="I660" s="55"/>
      <c r="J660" s="55"/>
      <c r="K660" s="55"/>
      <c r="L660" s="55"/>
      <c r="M660" s="55"/>
      <c r="N660" s="55"/>
      <c r="O660" s="55"/>
      <c r="P660" s="55"/>
      <c r="Q660" s="55"/>
      <c r="R660" s="55"/>
      <c r="S660" s="55"/>
      <c r="T660" s="55"/>
      <c r="U660" s="55"/>
      <c r="V660" s="55"/>
      <c r="W660" s="55"/>
      <c r="X660" s="55"/>
      <c r="Y660" s="55"/>
      <c r="Z660" s="55"/>
      <c r="AA660" s="55"/>
      <c r="AB660" s="55"/>
    </row>
    <row r="661" spans="1:28" ht="15">
      <c r="A661" s="55"/>
      <c r="B661" s="223"/>
      <c r="C661" s="55"/>
      <c r="D661" s="55"/>
      <c r="E661" s="55"/>
      <c r="F661" s="55"/>
      <c r="G661" s="55"/>
      <c r="H661" s="55"/>
      <c r="I661" s="55"/>
      <c r="J661" s="55"/>
      <c r="K661" s="55"/>
      <c r="L661" s="55"/>
      <c r="M661" s="55"/>
      <c r="N661" s="55"/>
      <c r="O661" s="55"/>
      <c r="P661" s="55"/>
      <c r="Q661" s="55"/>
      <c r="R661" s="55"/>
      <c r="S661" s="55"/>
      <c r="T661" s="55"/>
      <c r="U661" s="55"/>
      <c r="V661" s="55"/>
      <c r="W661" s="55"/>
      <c r="X661" s="55"/>
      <c r="Y661" s="55"/>
      <c r="Z661" s="55"/>
      <c r="AA661" s="55"/>
      <c r="AB661" s="55"/>
    </row>
    <row r="662" spans="1:28" ht="15">
      <c r="A662" s="55"/>
      <c r="B662" s="223"/>
      <c r="C662" s="55"/>
      <c r="D662" s="55"/>
      <c r="E662" s="55"/>
      <c r="F662" s="55"/>
      <c r="G662" s="55"/>
      <c r="H662" s="55"/>
      <c r="I662" s="55"/>
      <c r="J662" s="55"/>
      <c r="K662" s="55"/>
      <c r="L662" s="55"/>
      <c r="M662" s="55"/>
      <c r="N662" s="55"/>
      <c r="O662" s="55"/>
      <c r="P662" s="55"/>
      <c r="Q662" s="55"/>
      <c r="R662" s="55"/>
      <c r="S662" s="55"/>
      <c r="T662" s="55"/>
      <c r="U662" s="55"/>
      <c r="V662" s="55"/>
      <c r="W662" s="55"/>
      <c r="X662" s="55"/>
      <c r="Y662" s="55"/>
      <c r="Z662" s="55"/>
      <c r="AA662" s="55"/>
      <c r="AB662" s="55"/>
    </row>
    <row r="663" spans="1:28" ht="15">
      <c r="A663" s="55"/>
      <c r="B663" s="223"/>
      <c r="C663" s="55"/>
      <c r="D663" s="55"/>
      <c r="E663" s="55"/>
      <c r="F663" s="55"/>
      <c r="G663" s="55"/>
      <c r="H663" s="55"/>
      <c r="I663" s="55"/>
      <c r="J663" s="55"/>
      <c r="K663" s="55"/>
      <c r="L663" s="55"/>
      <c r="M663" s="55"/>
      <c r="N663" s="55"/>
      <c r="O663" s="55"/>
      <c r="P663" s="55"/>
      <c r="Q663" s="55"/>
      <c r="R663" s="55"/>
      <c r="S663" s="55"/>
      <c r="T663" s="55"/>
      <c r="U663" s="55"/>
      <c r="V663" s="55"/>
      <c r="W663" s="55"/>
      <c r="X663" s="55"/>
      <c r="Y663" s="55"/>
      <c r="Z663" s="55"/>
      <c r="AA663" s="55"/>
      <c r="AB663" s="55"/>
    </row>
    <row r="664" spans="1:28" ht="15">
      <c r="A664" s="55"/>
      <c r="B664" s="223"/>
      <c r="C664" s="55"/>
      <c r="D664" s="55"/>
      <c r="E664" s="55"/>
      <c r="F664" s="55"/>
      <c r="G664" s="55"/>
      <c r="H664" s="55"/>
      <c r="I664" s="55"/>
      <c r="J664" s="55"/>
      <c r="K664" s="55"/>
      <c r="L664" s="55"/>
      <c r="M664" s="55"/>
      <c r="N664" s="55"/>
      <c r="O664" s="55"/>
      <c r="P664" s="55"/>
      <c r="Q664" s="55"/>
      <c r="R664" s="55"/>
      <c r="S664" s="55"/>
      <c r="T664" s="55"/>
      <c r="U664" s="55"/>
      <c r="V664" s="55"/>
      <c r="W664" s="55"/>
      <c r="X664" s="55"/>
      <c r="Y664" s="55"/>
      <c r="Z664" s="55"/>
      <c r="AA664" s="55"/>
      <c r="AB664" s="55"/>
    </row>
    <row r="665" spans="1:28" ht="15">
      <c r="A665" s="55"/>
      <c r="B665" s="223"/>
      <c r="C665" s="55"/>
      <c r="D665" s="55"/>
      <c r="E665" s="55"/>
      <c r="F665" s="55"/>
      <c r="G665" s="55"/>
      <c r="H665" s="55"/>
      <c r="I665" s="55"/>
      <c r="J665" s="55"/>
      <c r="K665" s="55"/>
      <c r="L665" s="55"/>
      <c r="M665" s="55"/>
      <c r="N665" s="55"/>
      <c r="O665" s="55"/>
      <c r="P665" s="55"/>
      <c r="Q665" s="55"/>
      <c r="R665" s="55"/>
      <c r="S665" s="55"/>
      <c r="T665" s="55"/>
      <c r="U665" s="55"/>
      <c r="V665" s="55"/>
      <c r="W665" s="55"/>
      <c r="X665" s="55"/>
      <c r="Y665" s="55"/>
      <c r="Z665" s="55"/>
      <c r="AA665" s="55"/>
      <c r="AB665" s="55"/>
    </row>
    <row r="666" spans="1:28" ht="15">
      <c r="A666" s="55"/>
      <c r="B666" s="223"/>
      <c r="C666" s="55"/>
      <c r="D666" s="55"/>
      <c r="E666" s="55"/>
      <c r="F666" s="55"/>
      <c r="G666" s="55"/>
      <c r="H666" s="55"/>
      <c r="I666" s="55"/>
      <c r="J666" s="55"/>
      <c r="K666" s="55"/>
      <c r="L666" s="55"/>
      <c r="M666" s="55"/>
      <c r="N666" s="55"/>
      <c r="O666" s="55"/>
      <c r="P666" s="55"/>
      <c r="Q666" s="55"/>
      <c r="R666" s="55"/>
      <c r="S666" s="55"/>
      <c r="T666" s="55"/>
      <c r="U666" s="55"/>
      <c r="V666" s="55"/>
      <c r="W666" s="55"/>
      <c r="X666" s="55"/>
      <c r="Y666" s="55"/>
      <c r="Z666" s="55"/>
      <c r="AA666" s="55"/>
      <c r="AB666" s="55"/>
    </row>
    <row r="667" spans="1:28" ht="15">
      <c r="A667" s="55"/>
      <c r="B667" s="223"/>
      <c r="C667" s="55"/>
      <c r="D667" s="55"/>
      <c r="E667" s="55"/>
      <c r="F667" s="55"/>
      <c r="G667" s="55"/>
      <c r="H667" s="55"/>
      <c r="I667" s="55"/>
      <c r="J667" s="55"/>
      <c r="K667" s="55"/>
      <c r="L667" s="55"/>
      <c r="M667" s="55"/>
      <c r="N667" s="55"/>
      <c r="O667" s="55"/>
      <c r="P667" s="55"/>
      <c r="Q667" s="55"/>
      <c r="R667" s="55"/>
      <c r="S667" s="55"/>
      <c r="T667" s="55"/>
      <c r="U667" s="55"/>
      <c r="V667" s="55"/>
      <c r="W667" s="55"/>
      <c r="X667" s="55"/>
      <c r="Y667" s="55"/>
      <c r="Z667" s="55"/>
      <c r="AA667" s="55"/>
      <c r="AB667" s="55"/>
    </row>
    <row r="668" spans="1:28" ht="15">
      <c r="A668" s="55"/>
      <c r="B668" s="223"/>
      <c r="C668" s="55"/>
      <c r="D668" s="55"/>
      <c r="E668" s="55"/>
      <c r="F668" s="55"/>
      <c r="G668" s="55"/>
      <c r="H668" s="55"/>
      <c r="I668" s="55"/>
      <c r="J668" s="55"/>
      <c r="K668" s="55"/>
      <c r="L668" s="55"/>
      <c r="M668" s="55"/>
      <c r="N668" s="55"/>
      <c r="O668" s="55"/>
      <c r="P668" s="55"/>
      <c r="Q668" s="55"/>
      <c r="R668" s="55"/>
      <c r="S668" s="55"/>
      <c r="T668" s="55"/>
      <c r="U668" s="55"/>
      <c r="V668" s="55"/>
      <c r="W668" s="55"/>
      <c r="X668" s="55"/>
      <c r="Y668" s="55"/>
      <c r="Z668" s="55"/>
      <c r="AA668" s="55"/>
      <c r="AB668" s="55"/>
    </row>
    <row r="669" spans="1:28" ht="15">
      <c r="A669" s="55"/>
      <c r="B669" s="223"/>
      <c r="C669" s="55"/>
      <c r="D669" s="55"/>
      <c r="E669" s="55"/>
      <c r="F669" s="55"/>
      <c r="G669" s="55"/>
      <c r="H669" s="55"/>
      <c r="I669" s="55"/>
      <c r="J669" s="55"/>
      <c r="K669" s="55"/>
      <c r="L669" s="55"/>
      <c r="M669" s="55"/>
      <c r="N669" s="55"/>
      <c r="O669" s="55"/>
      <c r="P669" s="55"/>
      <c r="Q669" s="55"/>
      <c r="R669" s="55"/>
      <c r="S669" s="55"/>
      <c r="T669" s="55"/>
      <c r="U669" s="55"/>
      <c r="V669" s="55"/>
      <c r="W669" s="55"/>
      <c r="X669" s="55"/>
      <c r="Y669" s="55"/>
      <c r="Z669" s="55"/>
      <c r="AA669" s="55"/>
      <c r="AB669" s="55"/>
    </row>
    <row r="670" spans="1:28" ht="15">
      <c r="A670" s="55"/>
      <c r="B670" s="223"/>
      <c r="C670" s="55"/>
      <c r="D670" s="55"/>
      <c r="E670" s="55"/>
      <c r="F670" s="55"/>
      <c r="G670" s="55"/>
      <c r="H670" s="55"/>
      <c r="I670" s="55"/>
      <c r="J670" s="55"/>
      <c r="K670" s="55"/>
      <c r="L670" s="55"/>
      <c r="M670" s="55"/>
      <c r="N670" s="55"/>
      <c r="O670" s="55"/>
      <c r="P670" s="55"/>
      <c r="Q670" s="55"/>
      <c r="R670" s="55"/>
      <c r="S670" s="55"/>
      <c r="T670" s="55"/>
      <c r="U670" s="55"/>
      <c r="V670" s="55"/>
      <c r="W670" s="55"/>
      <c r="X670" s="55"/>
      <c r="Y670" s="55"/>
      <c r="Z670" s="55"/>
      <c r="AA670" s="55"/>
      <c r="AB670" s="55"/>
    </row>
    <row r="671" spans="1:28" ht="15">
      <c r="A671" s="55"/>
      <c r="B671" s="223"/>
      <c r="C671" s="55"/>
      <c r="D671" s="55"/>
      <c r="E671" s="55"/>
      <c r="F671" s="55"/>
      <c r="G671" s="55"/>
      <c r="H671" s="55"/>
      <c r="I671" s="55"/>
      <c r="J671" s="55"/>
      <c r="K671" s="55"/>
      <c r="L671" s="55"/>
      <c r="M671" s="55"/>
      <c r="N671" s="55"/>
      <c r="O671" s="55"/>
      <c r="P671" s="55"/>
      <c r="Q671" s="55"/>
      <c r="R671" s="55"/>
      <c r="S671" s="55"/>
      <c r="T671" s="55"/>
      <c r="U671" s="55"/>
      <c r="V671" s="55"/>
      <c r="W671" s="55"/>
      <c r="X671" s="55"/>
      <c r="Y671" s="55"/>
      <c r="Z671" s="55"/>
      <c r="AA671" s="55"/>
      <c r="AB671" s="55"/>
    </row>
    <row r="672" spans="1:28" ht="15">
      <c r="A672" s="55"/>
      <c r="B672" s="223"/>
      <c r="C672" s="55"/>
      <c r="D672" s="55"/>
      <c r="E672" s="55"/>
      <c r="F672" s="55"/>
      <c r="G672" s="55"/>
      <c r="H672" s="55"/>
      <c r="I672" s="55"/>
      <c r="J672" s="55"/>
      <c r="K672" s="55"/>
      <c r="L672" s="55"/>
      <c r="M672" s="55"/>
      <c r="N672" s="55"/>
      <c r="O672" s="55"/>
      <c r="P672" s="55"/>
      <c r="Q672" s="55"/>
      <c r="R672" s="55"/>
      <c r="S672" s="55"/>
      <c r="T672" s="55"/>
      <c r="U672" s="55"/>
      <c r="V672" s="55"/>
      <c r="W672" s="55"/>
      <c r="X672" s="55"/>
      <c r="Y672" s="55"/>
      <c r="Z672" s="55"/>
      <c r="AA672" s="55"/>
      <c r="AB672" s="55"/>
    </row>
    <row r="673" spans="1:28" ht="15">
      <c r="A673" s="55"/>
      <c r="B673" s="223"/>
      <c r="C673" s="55"/>
      <c r="D673" s="55"/>
      <c r="E673" s="55"/>
      <c r="F673" s="55"/>
      <c r="G673" s="55"/>
      <c r="H673" s="55"/>
      <c r="I673" s="55"/>
      <c r="J673" s="55"/>
      <c r="K673" s="55"/>
      <c r="L673" s="55"/>
      <c r="M673" s="55"/>
      <c r="N673" s="55"/>
      <c r="O673" s="55"/>
      <c r="P673" s="55"/>
      <c r="Q673" s="55"/>
      <c r="R673" s="55"/>
      <c r="S673" s="55"/>
      <c r="T673" s="55"/>
      <c r="U673" s="55"/>
      <c r="V673" s="55"/>
      <c r="W673" s="55"/>
      <c r="X673" s="55"/>
      <c r="Y673" s="55"/>
      <c r="Z673" s="55"/>
      <c r="AA673" s="55"/>
      <c r="AB673" s="55"/>
    </row>
    <row r="674" spans="1:28" ht="15">
      <c r="A674" s="55"/>
      <c r="B674" s="223"/>
      <c r="C674" s="55"/>
      <c r="D674" s="55"/>
      <c r="E674" s="55"/>
      <c r="F674" s="55"/>
      <c r="G674" s="55"/>
      <c r="H674" s="55"/>
      <c r="I674" s="55"/>
      <c r="J674" s="55"/>
      <c r="K674" s="55"/>
      <c r="L674" s="55"/>
      <c r="M674" s="55"/>
      <c r="N674" s="55"/>
      <c r="O674" s="55"/>
      <c r="P674" s="55"/>
      <c r="Q674" s="55"/>
      <c r="R674" s="55"/>
      <c r="S674" s="55"/>
      <c r="T674" s="55"/>
      <c r="U674" s="55"/>
      <c r="V674" s="55"/>
      <c r="W674" s="55"/>
      <c r="X674" s="55"/>
      <c r="Y674" s="55"/>
      <c r="Z674" s="55"/>
      <c r="AA674" s="55"/>
      <c r="AB674" s="55"/>
    </row>
    <row r="675" spans="1:28" ht="15">
      <c r="A675" s="55"/>
      <c r="B675" s="223"/>
      <c r="C675" s="55"/>
      <c r="D675" s="55"/>
      <c r="E675" s="55"/>
      <c r="F675" s="55"/>
      <c r="G675" s="55"/>
      <c r="H675" s="55"/>
      <c r="I675" s="55"/>
      <c r="J675" s="55"/>
      <c r="K675" s="55"/>
      <c r="L675" s="55"/>
      <c r="M675" s="55"/>
      <c r="N675" s="55"/>
      <c r="O675" s="55"/>
      <c r="P675" s="55"/>
      <c r="Q675" s="55"/>
      <c r="R675" s="55"/>
      <c r="S675" s="55"/>
      <c r="T675" s="55"/>
      <c r="U675" s="55"/>
      <c r="V675" s="55"/>
      <c r="W675" s="55"/>
      <c r="X675" s="55"/>
      <c r="Y675" s="55"/>
      <c r="Z675" s="55"/>
      <c r="AA675" s="55"/>
      <c r="AB675" s="55"/>
    </row>
    <row r="676" spans="1:28" ht="15">
      <c r="A676" s="55"/>
      <c r="B676" s="223"/>
      <c r="C676" s="55"/>
      <c r="D676" s="55"/>
      <c r="E676" s="55"/>
      <c r="F676" s="55"/>
      <c r="G676" s="55"/>
      <c r="H676" s="55"/>
      <c r="I676" s="55"/>
      <c r="J676" s="55"/>
      <c r="K676" s="55"/>
      <c r="L676" s="55"/>
      <c r="M676" s="55"/>
      <c r="N676" s="55"/>
      <c r="O676" s="55"/>
      <c r="P676" s="55"/>
      <c r="Q676" s="55"/>
      <c r="R676" s="55"/>
      <c r="S676" s="55"/>
      <c r="T676" s="55"/>
      <c r="U676" s="55"/>
      <c r="V676" s="55"/>
      <c r="W676" s="55"/>
      <c r="X676" s="55"/>
      <c r="Y676" s="55"/>
      <c r="Z676" s="55"/>
      <c r="AA676" s="55"/>
      <c r="AB676" s="55"/>
    </row>
    <row r="677" spans="1:28" ht="15">
      <c r="A677" s="55"/>
      <c r="B677" s="223"/>
      <c r="C677" s="55"/>
      <c r="D677" s="55"/>
      <c r="E677" s="55"/>
      <c r="F677" s="55"/>
      <c r="G677" s="55"/>
      <c r="H677" s="55"/>
      <c r="I677" s="55"/>
      <c r="J677" s="55"/>
      <c r="K677" s="55"/>
      <c r="L677" s="55"/>
      <c r="M677" s="55"/>
      <c r="N677" s="55"/>
      <c r="O677" s="55"/>
      <c r="P677" s="55"/>
      <c r="Q677" s="55"/>
      <c r="R677" s="55"/>
      <c r="S677" s="55"/>
      <c r="T677" s="55"/>
      <c r="U677" s="55"/>
      <c r="V677" s="55"/>
      <c r="W677" s="55"/>
      <c r="X677" s="55"/>
      <c r="Y677" s="55"/>
      <c r="Z677" s="55"/>
      <c r="AA677" s="55"/>
      <c r="AB677" s="55"/>
    </row>
    <row r="678" spans="1:28" ht="15">
      <c r="A678" s="55"/>
      <c r="B678" s="223"/>
      <c r="C678" s="55"/>
      <c r="D678" s="55"/>
      <c r="E678" s="55"/>
      <c r="F678" s="55"/>
      <c r="G678" s="55"/>
      <c r="H678" s="55"/>
      <c r="I678" s="55"/>
      <c r="J678" s="55"/>
      <c r="K678" s="55"/>
      <c r="L678" s="55"/>
      <c r="M678" s="55"/>
      <c r="N678" s="55"/>
      <c r="O678" s="55"/>
      <c r="P678" s="55"/>
      <c r="Q678" s="55"/>
      <c r="R678" s="55"/>
      <c r="S678" s="55"/>
      <c r="T678" s="55"/>
      <c r="U678" s="55"/>
      <c r="V678" s="55"/>
      <c r="W678" s="55"/>
      <c r="X678" s="55"/>
      <c r="Y678" s="55"/>
      <c r="Z678" s="55"/>
      <c r="AA678" s="55"/>
      <c r="AB678" s="55"/>
    </row>
    <row r="679" spans="1:28" ht="15">
      <c r="A679" s="55"/>
      <c r="B679" s="223"/>
      <c r="C679" s="55"/>
      <c r="D679" s="55"/>
      <c r="E679" s="55"/>
      <c r="F679" s="55"/>
      <c r="G679" s="55"/>
      <c r="H679" s="55"/>
      <c r="I679" s="55"/>
      <c r="J679" s="55"/>
      <c r="K679" s="55"/>
      <c r="L679" s="55"/>
      <c r="M679" s="55"/>
      <c r="N679" s="55"/>
      <c r="O679" s="55"/>
      <c r="P679" s="55"/>
      <c r="Q679" s="55"/>
      <c r="R679" s="55"/>
      <c r="S679" s="55"/>
      <c r="T679" s="55"/>
      <c r="U679" s="55"/>
      <c r="V679" s="55"/>
      <c r="W679" s="55"/>
      <c r="X679" s="55"/>
      <c r="Y679" s="55"/>
      <c r="Z679" s="55"/>
      <c r="AA679" s="55"/>
      <c r="AB679" s="55"/>
    </row>
    <row r="680" spans="1:28" ht="15">
      <c r="A680" s="55"/>
      <c r="B680" s="223"/>
      <c r="C680" s="55"/>
      <c r="D680" s="55"/>
      <c r="E680" s="55"/>
      <c r="F680" s="55"/>
      <c r="G680" s="55"/>
      <c r="H680" s="55"/>
      <c r="I680" s="55"/>
      <c r="J680" s="55"/>
      <c r="K680" s="55"/>
      <c r="L680" s="55"/>
      <c r="M680" s="55"/>
      <c r="N680" s="55"/>
      <c r="O680" s="55"/>
      <c r="P680" s="55"/>
      <c r="Q680" s="55"/>
      <c r="R680" s="55"/>
      <c r="S680" s="55"/>
      <c r="T680" s="55"/>
      <c r="U680" s="55"/>
      <c r="V680" s="55"/>
      <c r="W680" s="55"/>
      <c r="X680" s="55"/>
      <c r="Y680" s="55"/>
      <c r="Z680" s="55"/>
      <c r="AA680" s="55"/>
      <c r="AB680" s="55"/>
    </row>
    <row r="681" spans="1:28" ht="15">
      <c r="A681" s="55"/>
      <c r="B681" s="223"/>
      <c r="C681" s="55"/>
      <c r="D681" s="55"/>
      <c r="E681" s="55"/>
      <c r="F681" s="55"/>
      <c r="G681" s="55"/>
      <c r="H681" s="55"/>
      <c r="I681" s="55"/>
      <c r="J681" s="55"/>
      <c r="K681" s="55"/>
      <c r="L681" s="55"/>
      <c r="M681" s="55"/>
      <c r="N681" s="55"/>
      <c r="O681" s="55"/>
      <c r="P681" s="55"/>
      <c r="Q681" s="55"/>
      <c r="R681" s="55"/>
      <c r="S681" s="55"/>
      <c r="T681" s="55"/>
      <c r="U681" s="55"/>
      <c r="V681" s="55"/>
      <c r="W681" s="55"/>
      <c r="X681" s="55"/>
      <c r="Y681" s="55"/>
      <c r="Z681" s="55"/>
      <c r="AA681" s="55"/>
      <c r="AB681" s="55"/>
    </row>
    <row r="682" spans="1:28" ht="15">
      <c r="A682" s="55"/>
      <c r="B682" s="223"/>
      <c r="C682" s="55"/>
      <c r="D682" s="55"/>
      <c r="E682" s="55"/>
      <c r="F682" s="55"/>
      <c r="G682" s="55"/>
      <c r="H682" s="55"/>
      <c r="I682" s="55"/>
      <c r="J682" s="55"/>
      <c r="K682" s="55"/>
      <c r="L682" s="55"/>
      <c r="M682" s="55"/>
      <c r="N682" s="55"/>
      <c r="O682" s="55"/>
      <c r="P682" s="55"/>
      <c r="Q682" s="55"/>
      <c r="R682" s="55"/>
      <c r="S682" s="55"/>
      <c r="T682" s="55"/>
      <c r="U682" s="55"/>
      <c r="V682" s="55"/>
      <c r="W682" s="55"/>
      <c r="X682" s="55"/>
      <c r="Y682" s="55"/>
      <c r="Z682" s="55"/>
      <c r="AA682" s="55"/>
      <c r="AB682" s="55"/>
    </row>
    <row r="683" spans="1:28" ht="15">
      <c r="A683" s="55"/>
      <c r="B683" s="223"/>
      <c r="C683" s="55"/>
      <c r="D683" s="55"/>
      <c r="E683" s="55"/>
      <c r="F683" s="55"/>
      <c r="G683" s="55"/>
      <c r="H683" s="55"/>
      <c r="I683" s="55"/>
      <c r="J683" s="55"/>
      <c r="K683" s="55"/>
      <c r="L683" s="55"/>
      <c r="M683" s="55"/>
      <c r="N683" s="55"/>
      <c r="O683" s="55"/>
      <c r="P683" s="55"/>
      <c r="Q683" s="55"/>
      <c r="R683" s="55"/>
      <c r="S683" s="55"/>
      <c r="T683" s="55"/>
      <c r="U683" s="55"/>
      <c r="V683" s="55"/>
      <c r="W683" s="55"/>
      <c r="X683" s="55"/>
      <c r="Y683" s="55"/>
      <c r="Z683" s="55"/>
      <c r="AA683" s="55"/>
      <c r="AB683" s="55"/>
    </row>
    <row r="684" spans="1:28" ht="15">
      <c r="A684" s="55"/>
      <c r="B684" s="223"/>
      <c r="C684" s="55"/>
      <c r="D684" s="55"/>
      <c r="E684" s="55"/>
      <c r="F684" s="55"/>
      <c r="G684" s="55"/>
      <c r="H684" s="55"/>
      <c r="I684" s="55"/>
      <c r="J684" s="55"/>
      <c r="K684" s="55"/>
      <c r="L684" s="55"/>
      <c r="M684" s="55"/>
      <c r="N684" s="55"/>
      <c r="O684" s="55"/>
      <c r="P684" s="55"/>
      <c r="Q684" s="55"/>
      <c r="R684" s="55"/>
      <c r="S684" s="55"/>
      <c r="T684" s="55"/>
      <c r="U684" s="55"/>
      <c r="V684" s="55"/>
      <c r="W684" s="55"/>
      <c r="X684" s="55"/>
      <c r="Y684" s="55"/>
      <c r="Z684" s="55"/>
      <c r="AA684" s="55"/>
      <c r="AB684" s="55"/>
    </row>
    <row r="685" spans="1:28" ht="15">
      <c r="A685" s="55"/>
      <c r="B685" s="223"/>
      <c r="C685" s="55"/>
      <c r="D685" s="55"/>
      <c r="E685" s="55"/>
      <c r="F685" s="55"/>
      <c r="G685" s="55"/>
      <c r="H685" s="55"/>
      <c r="I685" s="55"/>
      <c r="J685" s="55"/>
      <c r="K685" s="55"/>
      <c r="L685" s="55"/>
      <c r="M685" s="55"/>
      <c r="N685" s="55"/>
      <c r="O685" s="55"/>
      <c r="P685" s="55"/>
      <c r="Q685" s="55"/>
      <c r="R685" s="55"/>
      <c r="S685" s="55"/>
      <c r="T685" s="55"/>
      <c r="U685" s="55"/>
      <c r="V685" s="55"/>
      <c r="W685" s="55"/>
      <c r="X685" s="55"/>
      <c r="Y685" s="55"/>
      <c r="Z685" s="55"/>
      <c r="AA685" s="55"/>
      <c r="AB685" s="55"/>
    </row>
    <row r="686" spans="1:28" ht="15">
      <c r="A686" s="55"/>
      <c r="B686" s="223"/>
      <c r="C686" s="55"/>
      <c r="D686" s="55"/>
      <c r="E686" s="55"/>
      <c r="F686" s="55"/>
      <c r="G686" s="55"/>
      <c r="H686" s="55"/>
      <c r="I686" s="55"/>
      <c r="J686" s="55"/>
      <c r="K686" s="55"/>
      <c r="L686" s="55"/>
      <c r="M686" s="55"/>
      <c r="N686" s="55"/>
      <c r="O686" s="55"/>
      <c r="P686" s="55"/>
      <c r="Q686" s="55"/>
      <c r="R686" s="55"/>
      <c r="S686" s="55"/>
      <c r="T686" s="55"/>
      <c r="U686" s="55"/>
      <c r="V686" s="55"/>
      <c r="W686" s="55"/>
      <c r="X686" s="55"/>
      <c r="Y686" s="55"/>
      <c r="Z686" s="55"/>
      <c r="AA686" s="55"/>
      <c r="AB686" s="55"/>
    </row>
    <row r="687" spans="1:28" ht="15">
      <c r="A687" s="55"/>
      <c r="B687" s="223"/>
      <c r="C687" s="55"/>
      <c r="D687" s="55"/>
      <c r="E687" s="55"/>
      <c r="F687" s="55"/>
      <c r="G687" s="55"/>
      <c r="H687" s="55"/>
      <c r="I687" s="55"/>
      <c r="J687" s="55"/>
      <c r="K687" s="55"/>
      <c r="L687" s="55"/>
      <c r="M687" s="55"/>
      <c r="N687" s="55"/>
      <c r="O687" s="55"/>
      <c r="P687" s="55"/>
      <c r="Q687" s="55"/>
      <c r="R687" s="55"/>
      <c r="S687" s="55"/>
      <c r="T687" s="55"/>
      <c r="U687" s="55"/>
      <c r="V687" s="55"/>
      <c r="W687" s="55"/>
      <c r="X687" s="55"/>
      <c r="Y687" s="55"/>
      <c r="Z687" s="55"/>
      <c r="AA687" s="55"/>
      <c r="AB687" s="55"/>
    </row>
    <row r="688" spans="1:28" ht="15">
      <c r="A688" s="55"/>
      <c r="B688" s="223"/>
      <c r="C688" s="55"/>
      <c r="D688" s="55"/>
      <c r="E688" s="55"/>
      <c r="F688" s="55"/>
      <c r="G688" s="55"/>
      <c r="H688" s="55"/>
      <c r="I688" s="55"/>
      <c r="J688" s="55"/>
      <c r="K688" s="55"/>
      <c r="L688" s="55"/>
      <c r="M688" s="55"/>
      <c r="N688" s="55"/>
      <c r="O688" s="55"/>
      <c r="P688" s="55"/>
      <c r="Q688" s="55"/>
      <c r="R688" s="55"/>
      <c r="S688" s="55"/>
      <c r="T688" s="55"/>
      <c r="U688" s="55"/>
      <c r="V688" s="55"/>
      <c r="W688" s="55"/>
      <c r="X688" s="55"/>
      <c r="Y688" s="55"/>
      <c r="Z688" s="55"/>
      <c r="AA688" s="55"/>
      <c r="AB688" s="55"/>
    </row>
    <row r="689" spans="1:28" ht="15">
      <c r="A689" s="55"/>
      <c r="B689" s="223"/>
      <c r="C689" s="55"/>
      <c r="D689" s="55"/>
      <c r="E689" s="55"/>
      <c r="F689" s="55"/>
      <c r="G689" s="55"/>
      <c r="H689" s="55"/>
      <c r="I689" s="55"/>
      <c r="J689" s="55"/>
      <c r="K689" s="55"/>
      <c r="L689" s="55"/>
      <c r="M689" s="55"/>
      <c r="N689" s="55"/>
      <c r="O689" s="55"/>
      <c r="P689" s="55"/>
      <c r="Q689" s="55"/>
      <c r="R689" s="55"/>
      <c r="S689" s="55"/>
      <c r="T689" s="55"/>
      <c r="U689" s="55"/>
      <c r="V689" s="55"/>
      <c r="W689" s="55"/>
      <c r="X689" s="55"/>
      <c r="Y689" s="55"/>
      <c r="Z689" s="55"/>
      <c r="AA689" s="55"/>
      <c r="AB689" s="55"/>
    </row>
    <row r="690" spans="1:28" ht="15">
      <c r="A690" s="55"/>
      <c r="B690" s="223"/>
      <c r="C690" s="55"/>
      <c r="D690" s="55"/>
      <c r="E690" s="55"/>
      <c r="F690" s="55"/>
      <c r="G690" s="55"/>
      <c r="H690" s="55"/>
      <c r="I690" s="55"/>
      <c r="J690" s="55"/>
      <c r="K690" s="55"/>
      <c r="L690" s="55"/>
      <c r="M690" s="55"/>
      <c r="N690" s="55"/>
      <c r="O690" s="55"/>
      <c r="P690" s="55"/>
      <c r="Q690" s="55"/>
      <c r="R690" s="55"/>
      <c r="S690" s="55"/>
      <c r="T690" s="55"/>
      <c r="U690" s="55"/>
      <c r="V690" s="55"/>
      <c r="W690" s="55"/>
      <c r="X690" s="55"/>
      <c r="Y690" s="55"/>
      <c r="Z690" s="55"/>
      <c r="AA690" s="55"/>
      <c r="AB690" s="55"/>
    </row>
    <row r="691" spans="1:28" ht="15">
      <c r="A691" s="55"/>
      <c r="B691" s="223"/>
      <c r="C691" s="55"/>
      <c r="D691" s="55"/>
      <c r="E691" s="55"/>
      <c r="F691" s="55"/>
      <c r="G691" s="55"/>
      <c r="H691" s="55"/>
      <c r="I691" s="55"/>
      <c r="J691" s="55"/>
      <c r="K691" s="55"/>
      <c r="L691" s="55"/>
      <c r="M691" s="55"/>
      <c r="N691" s="55"/>
      <c r="O691" s="55"/>
      <c r="P691" s="55"/>
      <c r="Q691" s="55"/>
      <c r="R691" s="55"/>
      <c r="S691" s="55"/>
      <c r="T691" s="55"/>
      <c r="U691" s="55"/>
      <c r="V691" s="55"/>
      <c r="W691" s="55"/>
      <c r="X691" s="55"/>
      <c r="Y691" s="55"/>
      <c r="Z691" s="55"/>
      <c r="AA691" s="55"/>
      <c r="AB691" s="55"/>
    </row>
    <row r="692" spans="1:28" ht="15">
      <c r="A692" s="55"/>
      <c r="B692" s="223"/>
      <c r="C692" s="55"/>
      <c r="D692" s="55"/>
      <c r="E692" s="55"/>
      <c r="F692" s="55"/>
      <c r="G692" s="55"/>
      <c r="H692" s="55"/>
      <c r="I692" s="55"/>
      <c r="J692" s="55"/>
      <c r="K692" s="55"/>
      <c r="L692" s="55"/>
      <c r="M692" s="55"/>
      <c r="N692" s="55"/>
      <c r="O692" s="55"/>
      <c r="P692" s="55"/>
      <c r="Q692" s="55"/>
      <c r="R692" s="55"/>
      <c r="S692" s="55"/>
      <c r="T692" s="55"/>
      <c r="U692" s="55"/>
      <c r="V692" s="55"/>
      <c r="W692" s="55"/>
      <c r="X692" s="55"/>
      <c r="Y692" s="55"/>
      <c r="Z692" s="55"/>
      <c r="AA692" s="55"/>
      <c r="AB692" s="55"/>
    </row>
    <row r="693" spans="1:28" ht="15">
      <c r="A693" s="55"/>
      <c r="B693" s="223"/>
      <c r="C693" s="55"/>
      <c r="D693" s="55"/>
      <c r="E693" s="55"/>
      <c r="F693" s="55"/>
      <c r="G693" s="55"/>
      <c r="H693" s="55"/>
      <c r="I693" s="55"/>
      <c r="J693" s="55"/>
      <c r="K693" s="55"/>
      <c r="L693" s="55"/>
      <c r="M693" s="55"/>
      <c r="N693" s="55"/>
      <c r="O693" s="55"/>
      <c r="P693" s="55"/>
      <c r="Q693" s="55"/>
      <c r="R693" s="55"/>
      <c r="S693" s="55"/>
      <c r="T693" s="55"/>
      <c r="U693" s="55"/>
      <c r="V693" s="55"/>
      <c r="W693" s="55"/>
      <c r="X693" s="55"/>
      <c r="Y693" s="55"/>
      <c r="Z693" s="55"/>
      <c r="AA693" s="55"/>
      <c r="AB693" s="55"/>
    </row>
    <row r="694" spans="1:28" ht="15">
      <c r="A694" s="55"/>
      <c r="B694" s="223"/>
      <c r="C694" s="55"/>
      <c r="D694" s="55"/>
      <c r="E694" s="55"/>
      <c r="F694" s="55"/>
      <c r="G694" s="55"/>
      <c r="H694" s="55"/>
      <c r="I694" s="55"/>
      <c r="J694" s="55"/>
      <c r="K694" s="55"/>
      <c r="L694" s="55"/>
      <c r="M694" s="55"/>
      <c r="N694" s="55"/>
      <c r="O694" s="55"/>
      <c r="P694" s="55"/>
      <c r="Q694" s="55"/>
      <c r="R694" s="55"/>
      <c r="S694" s="55"/>
      <c r="T694" s="55"/>
      <c r="U694" s="55"/>
      <c r="V694" s="55"/>
      <c r="W694" s="55"/>
      <c r="X694" s="55"/>
      <c r="Y694" s="55"/>
      <c r="Z694" s="55"/>
      <c r="AA694" s="55"/>
      <c r="AB694" s="55"/>
    </row>
    <row r="695" spans="1:28" ht="15">
      <c r="A695" s="55"/>
      <c r="B695" s="223"/>
      <c r="C695" s="55"/>
      <c r="D695" s="55"/>
      <c r="E695" s="55"/>
      <c r="F695" s="55"/>
      <c r="G695" s="55"/>
      <c r="H695" s="55"/>
      <c r="I695" s="55"/>
      <c r="J695" s="55"/>
      <c r="K695" s="55"/>
      <c r="L695" s="55"/>
      <c r="M695" s="55"/>
      <c r="N695" s="55"/>
      <c r="O695" s="55"/>
      <c r="P695" s="55"/>
      <c r="Q695" s="55"/>
      <c r="R695" s="55"/>
      <c r="S695" s="55"/>
      <c r="T695" s="55"/>
      <c r="U695" s="55"/>
      <c r="V695" s="55"/>
      <c r="W695" s="55"/>
      <c r="X695" s="55"/>
      <c r="Y695" s="55"/>
      <c r="Z695" s="55"/>
      <c r="AA695" s="55"/>
      <c r="AB695" s="55"/>
    </row>
    <row r="696" spans="1:28" ht="15">
      <c r="A696" s="55"/>
      <c r="B696" s="223"/>
      <c r="C696" s="55"/>
      <c r="D696" s="55"/>
      <c r="E696" s="55"/>
      <c r="F696" s="55"/>
      <c r="G696" s="55"/>
      <c r="H696" s="55"/>
      <c r="I696" s="55"/>
      <c r="J696" s="55"/>
      <c r="K696" s="55"/>
      <c r="L696" s="55"/>
      <c r="M696" s="55"/>
      <c r="N696" s="55"/>
      <c r="O696" s="55"/>
      <c r="P696" s="55"/>
      <c r="Q696" s="55"/>
      <c r="R696" s="55"/>
      <c r="S696" s="55"/>
      <c r="T696" s="55"/>
      <c r="U696" s="55"/>
      <c r="V696" s="55"/>
      <c r="W696" s="55"/>
      <c r="X696" s="55"/>
      <c r="Y696" s="55"/>
      <c r="Z696" s="55"/>
      <c r="AA696" s="55"/>
      <c r="AB696" s="55"/>
    </row>
    <row r="697" spans="1:28" ht="15">
      <c r="A697" s="55"/>
      <c r="B697" s="223"/>
      <c r="C697" s="55"/>
      <c r="D697" s="55"/>
      <c r="E697" s="55"/>
      <c r="F697" s="55"/>
      <c r="G697" s="55"/>
      <c r="H697" s="55"/>
      <c r="I697" s="55"/>
      <c r="J697" s="55"/>
      <c r="K697" s="55"/>
      <c r="L697" s="55"/>
      <c r="M697" s="55"/>
      <c r="N697" s="55"/>
      <c r="O697" s="55"/>
      <c r="P697" s="55"/>
      <c r="Q697" s="55"/>
      <c r="R697" s="55"/>
      <c r="S697" s="55"/>
      <c r="T697" s="55"/>
      <c r="U697" s="55"/>
      <c r="V697" s="55"/>
      <c r="W697" s="55"/>
      <c r="X697" s="55"/>
      <c r="Y697" s="55"/>
      <c r="Z697" s="55"/>
      <c r="AA697" s="55"/>
      <c r="AB697" s="55"/>
    </row>
    <row r="698" spans="1:28" ht="15">
      <c r="A698" s="55"/>
      <c r="B698" s="223"/>
      <c r="C698" s="55"/>
      <c r="D698" s="55"/>
      <c r="E698" s="55"/>
      <c r="F698" s="55"/>
      <c r="G698" s="55"/>
      <c r="H698" s="55"/>
      <c r="I698" s="55"/>
      <c r="J698" s="55"/>
      <c r="K698" s="55"/>
      <c r="L698" s="55"/>
      <c r="M698" s="55"/>
      <c r="N698" s="55"/>
      <c r="O698" s="55"/>
      <c r="P698" s="55"/>
      <c r="Q698" s="55"/>
      <c r="R698" s="55"/>
      <c r="S698" s="55"/>
      <c r="T698" s="55"/>
      <c r="U698" s="55"/>
      <c r="V698" s="55"/>
      <c r="W698" s="55"/>
      <c r="X698" s="55"/>
      <c r="Y698" s="55"/>
      <c r="Z698" s="55"/>
      <c r="AA698" s="55"/>
      <c r="AB698" s="55"/>
    </row>
    <row r="699" spans="1:28" ht="15">
      <c r="A699" s="55"/>
      <c r="B699" s="223"/>
      <c r="C699" s="55"/>
      <c r="D699" s="55"/>
      <c r="E699" s="55"/>
      <c r="F699" s="55"/>
      <c r="G699" s="55"/>
      <c r="H699" s="55"/>
      <c r="I699" s="55"/>
      <c r="J699" s="55"/>
      <c r="K699" s="55"/>
      <c r="L699" s="55"/>
      <c r="M699" s="55"/>
      <c r="N699" s="55"/>
      <c r="O699" s="55"/>
      <c r="P699" s="55"/>
      <c r="Q699" s="55"/>
      <c r="R699" s="55"/>
      <c r="S699" s="55"/>
      <c r="T699" s="55"/>
      <c r="U699" s="55"/>
      <c r="V699" s="55"/>
      <c r="W699" s="55"/>
      <c r="X699" s="55"/>
      <c r="Y699" s="55"/>
      <c r="Z699" s="55"/>
      <c r="AA699" s="55"/>
      <c r="AB699" s="55"/>
    </row>
    <row r="700" spans="1:28" ht="15">
      <c r="A700" s="55"/>
      <c r="B700" s="223"/>
      <c r="C700" s="55"/>
      <c r="D700" s="55"/>
      <c r="E700" s="55"/>
      <c r="F700" s="55"/>
      <c r="G700" s="55"/>
      <c r="H700" s="55"/>
      <c r="I700" s="55"/>
      <c r="J700" s="55"/>
      <c r="K700" s="55"/>
      <c r="L700" s="55"/>
      <c r="M700" s="55"/>
      <c r="N700" s="55"/>
      <c r="O700" s="55"/>
      <c r="P700" s="55"/>
      <c r="Q700" s="55"/>
      <c r="R700" s="55"/>
      <c r="S700" s="55"/>
      <c r="T700" s="55"/>
      <c r="U700" s="55"/>
      <c r="V700" s="55"/>
      <c r="W700" s="55"/>
      <c r="X700" s="55"/>
      <c r="Y700" s="55"/>
      <c r="Z700" s="55"/>
      <c r="AA700" s="55"/>
      <c r="AB700" s="55"/>
    </row>
    <row r="701" spans="1:28" ht="15">
      <c r="A701" s="55"/>
      <c r="B701" s="223"/>
      <c r="C701" s="55"/>
      <c r="D701" s="55"/>
      <c r="E701" s="55"/>
      <c r="F701" s="55"/>
      <c r="G701" s="55"/>
      <c r="H701" s="55"/>
      <c r="I701" s="55"/>
      <c r="J701" s="55"/>
      <c r="K701" s="55"/>
      <c r="L701" s="55"/>
      <c r="M701" s="55"/>
      <c r="N701" s="55"/>
      <c r="O701" s="55"/>
      <c r="P701" s="55"/>
      <c r="Q701" s="55"/>
      <c r="R701" s="55"/>
      <c r="S701" s="55"/>
      <c r="T701" s="55"/>
      <c r="U701" s="55"/>
      <c r="V701" s="55"/>
      <c r="W701" s="55"/>
      <c r="X701" s="55"/>
      <c r="Y701" s="55"/>
      <c r="Z701" s="55"/>
      <c r="AA701" s="55"/>
      <c r="AB701" s="55"/>
    </row>
    <row r="702" spans="1:28" ht="15">
      <c r="A702" s="55"/>
      <c r="B702" s="223"/>
      <c r="C702" s="55"/>
      <c r="D702" s="55"/>
      <c r="E702" s="55"/>
      <c r="F702" s="55"/>
      <c r="G702" s="55"/>
      <c r="H702" s="55"/>
      <c r="I702" s="55"/>
      <c r="J702" s="55"/>
      <c r="K702" s="55"/>
      <c r="L702" s="55"/>
      <c r="M702" s="55"/>
      <c r="N702" s="55"/>
      <c r="O702" s="55"/>
      <c r="P702" s="55"/>
      <c r="Q702" s="55"/>
      <c r="R702" s="55"/>
      <c r="S702" s="55"/>
      <c r="T702" s="55"/>
      <c r="U702" s="55"/>
      <c r="V702" s="55"/>
      <c r="W702" s="55"/>
      <c r="X702" s="55"/>
      <c r="Y702" s="55"/>
      <c r="Z702" s="55"/>
      <c r="AA702" s="55"/>
      <c r="AB702" s="55"/>
    </row>
    <row r="703" spans="1:28" ht="15">
      <c r="A703" s="55"/>
      <c r="B703" s="223"/>
      <c r="C703" s="55"/>
      <c r="D703" s="55"/>
      <c r="E703" s="55"/>
      <c r="F703" s="55"/>
      <c r="G703" s="55"/>
      <c r="H703" s="55"/>
      <c r="I703" s="55"/>
      <c r="J703" s="55"/>
      <c r="K703" s="55"/>
      <c r="L703" s="55"/>
      <c r="M703" s="55"/>
      <c r="N703" s="55"/>
      <c r="O703" s="55"/>
      <c r="P703" s="55"/>
      <c r="Q703" s="55"/>
      <c r="R703" s="55"/>
      <c r="S703" s="55"/>
      <c r="T703" s="55"/>
      <c r="U703" s="55"/>
      <c r="V703" s="55"/>
      <c r="W703" s="55"/>
      <c r="X703" s="55"/>
      <c r="Y703" s="55"/>
      <c r="Z703" s="55"/>
      <c r="AA703" s="55"/>
      <c r="AB703" s="55"/>
    </row>
    <row r="704" spans="1:28" ht="15">
      <c r="A704" s="55"/>
      <c r="B704" s="223"/>
      <c r="C704" s="55"/>
      <c r="D704" s="55"/>
      <c r="E704" s="55"/>
      <c r="F704" s="55"/>
      <c r="G704" s="55"/>
      <c r="H704" s="55"/>
      <c r="I704" s="55"/>
      <c r="J704" s="55"/>
      <c r="K704" s="55"/>
      <c r="L704" s="55"/>
      <c r="M704" s="55"/>
      <c r="N704" s="55"/>
      <c r="O704" s="55"/>
      <c r="P704" s="55"/>
      <c r="Q704" s="55"/>
      <c r="R704" s="55"/>
      <c r="S704" s="55"/>
      <c r="T704" s="55"/>
      <c r="U704" s="55"/>
      <c r="V704" s="55"/>
      <c r="W704" s="55"/>
      <c r="X704" s="55"/>
      <c r="Y704" s="55"/>
      <c r="Z704" s="55"/>
      <c r="AA704" s="55"/>
      <c r="AB704" s="55"/>
    </row>
    <row r="705" spans="1:28" ht="15">
      <c r="A705" s="55"/>
      <c r="B705" s="223"/>
      <c r="C705" s="55"/>
      <c r="D705" s="55"/>
      <c r="E705" s="55"/>
      <c r="F705" s="55"/>
      <c r="G705" s="55"/>
      <c r="H705" s="55"/>
      <c r="I705" s="55"/>
      <c r="J705" s="55"/>
      <c r="K705" s="55"/>
      <c r="L705" s="55"/>
      <c r="M705" s="55"/>
      <c r="N705" s="55"/>
      <c r="O705" s="55"/>
      <c r="P705" s="55"/>
      <c r="Q705" s="55"/>
      <c r="R705" s="55"/>
      <c r="S705" s="55"/>
      <c r="T705" s="55"/>
      <c r="U705" s="55"/>
      <c r="V705" s="55"/>
      <c r="W705" s="55"/>
      <c r="X705" s="55"/>
      <c r="Y705" s="55"/>
      <c r="Z705" s="55"/>
      <c r="AA705" s="55"/>
      <c r="AB705" s="55"/>
    </row>
    <row r="706" spans="1:28" ht="15">
      <c r="A706" s="55"/>
      <c r="B706" s="223"/>
      <c r="C706" s="55"/>
      <c r="D706" s="55"/>
      <c r="E706" s="55"/>
      <c r="F706" s="55"/>
      <c r="G706" s="55"/>
      <c r="H706" s="55"/>
      <c r="I706" s="55"/>
      <c r="J706" s="55"/>
      <c r="K706" s="55"/>
      <c r="L706" s="55"/>
      <c r="M706" s="55"/>
      <c r="N706" s="55"/>
      <c r="O706" s="55"/>
      <c r="P706" s="55"/>
      <c r="Q706" s="55"/>
      <c r="R706" s="55"/>
      <c r="S706" s="55"/>
      <c r="T706" s="55"/>
      <c r="U706" s="55"/>
      <c r="V706" s="55"/>
      <c r="W706" s="55"/>
      <c r="X706" s="55"/>
      <c r="Y706" s="55"/>
      <c r="Z706" s="55"/>
      <c r="AA706" s="55"/>
      <c r="AB706" s="55"/>
    </row>
    <row r="707" spans="1:28" ht="15">
      <c r="A707" s="55"/>
      <c r="B707" s="223"/>
      <c r="C707" s="55"/>
      <c r="D707" s="55"/>
      <c r="E707" s="55"/>
      <c r="F707" s="55"/>
      <c r="G707" s="55"/>
      <c r="H707" s="55"/>
      <c r="I707" s="55"/>
      <c r="J707" s="55"/>
      <c r="K707" s="55"/>
      <c r="L707" s="55"/>
      <c r="M707" s="55"/>
      <c r="N707" s="55"/>
      <c r="O707" s="55"/>
      <c r="P707" s="55"/>
      <c r="Q707" s="55"/>
      <c r="R707" s="55"/>
      <c r="S707" s="55"/>
      <c r="T707" s="55"/>
      <c r="U707" s="55"/>
      <c r="V707" s="55"/>
      <c r="W707" s="55"/>
      <c r="X707" s="55"/>
      <c r="Y707" s="55"/>
      <c r="Z707" s="55"/>
      <c r="AA707" s="55"/>
      <c r="AB707" s="55"/>
    </row>
    <row r="708" spans="1:28" ht="15">
      <c r="A708" s="55"/>
      <c r="B708" s="223"/>
      <c r="C708" s="55"/>
      <c r="D708" s="55"/>
      <c r="E708" s="55"/>
      <c r="F708" s="55"/>
      <c r="G708" s="55"/>
      <c r="H708" s="55"/>
      <c r="I708" s="55"/>
      <c r="J708" s="55"/>
      <c r="K708" s="55"/>
      <c r="L708" s="55"/>
      <c r="M708" s="55"/>
      <c r="N708" s="55"/>
      <c r="O708" s="55"/>
      <c r="P708" s="55"/>
      <c r="Q708" s="55"/>
      <c r="R708" s="55"/>
      <c r="S708" s="55"/>
      <c r="T708" s="55"/>
      <c r="U708" s="55"/>
      <c r="V708" s="55"/>
      <c r="W708" s="55"/>
      <c r="X708" s="55"/>
      <c r="Y708" s="55"/>
      <c r="Z708" s="55"/>
      <c r="AA708" s="55"/>
      <c r="AB708" s="55"/>
    </row>
    <row r="709" spans="1:28" ht="15">
      <c r="A709" s="55"/>
      <c r="B709" s="223"/>
      <c r="C709" s="55"/>
      <c r="D709" s="55"/>
      <c r="E709" s="55"/>
      <c r="F709" s="55"/>
      <c r="G709" s="55"/>
      <c r="H709" s="55"/>
      <c r="I709" s="55"/>
      <c r="J709" s="55"/>
      <c r="K709" s="55"/>
      <c r="L709" s="55"/>
      <c r="M709" s="55"/>
      <c r="N709" s="55"/>
      <c r="O709" s="55"/>
      <c r="P709" s="55"/>
      <c r="Q709" s="55"/>
      <c r="R709" s="55"/>
      <c r="S709" s="55"/>
      <c r="T709" s="55"/>
      <c r="U709" s="55"/>
      <c r="V709" s="55"/>
      <c r="W709" s="55"/>
      <c r="X709" s="55"/>
      <c r="Y709" s="55"/>
      <c r="Z709" s="55"/>
      <c r="AA709" s="55"/>
      <c r="AB709" s="55"/>
    </row>
    <row r="710" spans="1:28" ht="15">
      <c r="A710" s="55"/>
      <c r="B710" s="223"/>
      <c r="C710" s="55"/>
      <c r="D710" s="55"/>
      <c r="E710" s="55"/>
      <c r="F710" s="55"/>
      <c r="G710" s="55"/>
      <c r="H710" s="55"/>
      <c r="I710" s="55"/>
      <c r="J710" s="55"/>
      <c r="K710" s="55"/>
      <c r="L710" s="55"/>
      <c r="M710" s="55"/>
      <c r="N710" s="55"/>
      <c r="O710" s="55"/>
      <c r="P710" s="55"/>
      <c r="Q710" s="55"/>
      <c r="R710" s="55"/>
      <c r="S710" s="55"/>
      <c r="T710" s="55"/>
      <c r="U710" s="55"/>
      <c r="V710" s="55"/>
      <c r="W710" s="55"/>
      <c r="X710" s="55"/>
      <c r="Y710" s="55"/>
      <c r="Z710" s="55"/>
      <c r="AA710" s="55"/>
      <c r="AB710" s="55"/>
    </row>
    <row r="711" spans="1:28" ht="15">
      <c r="A711" s="55"/>
      <c r="B711" s="223"/>
      <c r="C711" s="55"/>
      <c r="D711" s="55"/>
      <c r="E711" s="55"/>
      <c r="F711" s="55"/>
      <c r="G711" s="55"/>
      <c r="H711" s="55"/>
      <c r="I711" s="55"/>
      <c r="J711" s="55"/>
      <c r="K711" s="55"/>
      <c r="L711" s="55"/>
      <c r="M711" s="55"/>
      <c r="N711" s="55"/>
      <c r="O711" s="55"/>
      <c r="P711" s="55"/>
      <c r="Q711" s="55"/>
      <c r="R711" s="55"/>
      <c r="S711" s="55"/>
      <c r="T711" s="55"/>
      <c r="U711" s="55"/>
      <c r="V711" s="55"/>
      <c r="W711" s="55"/>
      <c r="X711" s="55"/>
      <c r="Y711" s="55"/>
      <c r="Z711" s="55"/>
      <c r="AA711" s="55"/>
      <c r="AB711" s="55"/>
    </row>
    <row r="712" spans="1:28" ht="15">
      <c r="A712" s="55"/>
      <c r="B712" s="223"/>
      <c r="C712" s="55"/>
      <c r="D712" s="55"/>
      <c r="E712" s="55"/>
      <c r="F712" s="55"/>
      <c r="G712" s="55"/>
      <c r="H712" s="55"/>
      <c r="I712" s="55"/>
      <c r="J712" s="55"/>
      <c r="K712" s="55"/>
      <c r="L712" s="55"/>
      <c r="M712" s="55"/>
      <c r="N712" s="55"/>
      <c r="O712" s="55"/>
      <c r="P712" s="55"/>
      <c r="Q712" s="55"/>
      <c r="R712" s="55"/>
      <c r="S712" s="55"/>
      <c r="T712" s="55"/>
      <c r="U712" s="55"/>
      <c r="V712" s="55"/>
      <c r="W712" s="55"/>
      <c r="X712" s="55"/>
      <c r="Y712" s="55"/>
      <c r="Z712" s="55"/>
      <c r="AA712" s="55"/>
      <c r="AB712" s="55"/>
    </row>
    <row r="713" spans="1:28" ht="15">
      <c r="A713" s="55"/>
      <c r="B713" s="223"/>
      <c r="C713" s="55"/>
      <c r="D713" s="55"/>
      <c r="E713" s="55"/>
      <c r="F713" s="55"/>
      <c r="G713" s="55"/>
      <c r="H713" s="55"/>
      <c r="I713" s="55"/>
      <c r="J713" s="55"/>
      <c r="K713" s="55"/>
      <c r="L713" s="55"/>
      <c r="M713" s="55"/>
      <c r="N713" s="55"/>
      <c r="O713" s="55"/>
      <c r="P713" s="55"/>
      <c r="Q713" s="55"/>
      <c r="R713" s="55"/>
      <c r="S713" s="55"/>
      <c r="T713" s="55"/>
      <c r="U713" s="55"/>
      <c r="V713" s="55"/>
      <c r="W713" s="55"/>
      <c r="X713" s="55"/>
      <c r="Y713" s="55"/>
      <c r="Z713" s="55"/>
      <c r="AA713" s="55"/>
      <c r="AB713" s="55"/>
    </row>
    <row r="714" spans="1:28" ht="15">
      <c r="A714" s="55"/>
      <c r="B714" s="223"/>
      <c r="C714" s="55"/>
      <c r="D714" s="55"/>
      <c r="E714" s="55"/>
      <c r="F714" s="55"/>
      <c r="G714" s="55"/>
      <c r="H714" s="55"/>
      <c r="I714" s="55"/>
      <c r="J714" s="55"/>
      <c r="K714" s="55"/>
      <c r="L714" s="55"/>
      <c r="M714" s="55"/>
      <c r="N714" s="55"/>
      <c r="O714" s="55"/>
      <c r="P714" s="55"/>
      <c r="Q714" s="55"/>
      <c r="R714" s="55"/>
      <c r="S714" s="55"/>
      <c r="T714" s="55"/>
      <c r="U714" s="55"/>
      <c r="V714" s="55"/>
      <c r="W714" s="55"/>
      <c r="X714" s="55"/>
      <c r="Y714" s="55"/>
      <c r="Z714" s="55"/>
      <c r="AA714" s="55"/>
      <c r="AB714" s="55"/>
    </row>
    <row r="715" spans="1:28" ht="15">
      <c r="A715" s="55"/>
      <c r="B715" s="223"/>
      <c r="C715" s="55"/>
      <c r="D715" s="55"/>
      <c r="E715" s="55"/>
      <c r="F715" s="55"/>
      <c r="G715" s="55"/>
      <c r="H715" s="55"/>
      <c r="I715" s="55"/>
      <c r="J715" s="55"/>
      <c r="K715" s="55"/>
      <c r="L715" s="55"/>
      <c r="M715" s="55"/>
      <c r="N715" s="55"/>
      <c r="O715" s="55"/>
      <c r="P715" s="55"/>
      <c r="Q715" s="55"/>
      <c r="R715" s="55"/>
      <c r="S715" s="55"/>
      <c r="T715" s="55"/>
      <c r="U715" s="55"/>
      <c r="V715" s="55"/>
      <c r="W715" s="55"/>
      <c r="X715" s="55"/>
      <c r="Y715" s="55"/>
      <c r="Z715" s="55"/>
      <c r="AA715" s="55"/>
      <c r="AB715" s="55"/>
    </row>
    <row r="716" spans="1:28" ht="15">
      <c r="A716" s="55"/>
      <c r="B716" s="223"/>
      <c r="C716" s="55"/>
      <c r="D716" s="55"/>
      <c r="E716" s="55"/>
      <c r="F716" s="55"/>
      <c r="G716" s="55"/>
      <c r="H716" s="55"/>
      <c r="I716" s="55"/>
      <c r="J716" s="55"/>
      <c r="K716" s="55"/>
      <c r="L716" s="55"/>
      <c r="M716" s="55"/>
      <c r="N716" s="55"/>
      <c r="O716" s="55"/>
      <c r="P716" s="55"/>
      <c r="Q716" s="55"/>
      <c r="R716" s="55"/>
      <c r="S716" s="55"/>
      <c r="T716" s="55"/>
      <c r="U716" s="55"/>
      <c r="V716" s="55"/>
      <c r="W716" s="55"/>
      <c r="X716" s="55"/>
      <c r="Y716" s="55"/>
      <c r="Z716" s="55"/>
      <c r="AA716" s="55"/>
      <c r="AB716" s="55"/>
    </row>
    <row r="717" spans="1:28" ht="15">
      <c r="A717" s="55"/>
      <c r="B717" s="223"/>
      <c r="C717" s="55"/>
      <c r="D717" s="55"/>
      <c r="E717" s="55"/>
      <c r="F717" s="55"/>
      <c r="G717" s="55"/>
      <c r="H717" s="55"/>
      <c r="I717" s="55"/>
      <c r="J717" s="55"/>
      <c r="K717" s="55"/>
      <c r="L717" s="55"/>
      <c r="M717" s="55"/>
      <c r="N717" s="55"/>
      <c r="O717" s="55"/>
      <c r="P717" s="55"/>
      <c r="Q717" s="55"/>
      <c r="R717" s="55"/>
      <c r="S717" s="55"/>
      <c r="T717" s="55"/>
      <c r="U717" s="55"/>
      <c r="V717" s="55"/>
      <c r="W717" s="55"/>
      <c r="X717" s="55"/>
      <c r="Y717" s="55"/>
      <c r="Z717" s="55"/>
      <c r="AA717" s="55"/>
      <c r="AB717" s="55"/>
    </row>
    <row r="718" spans="1:28" ht="15">
      <c r="A718" s="55"/>
      <c r="B718" s="223"/>
      <c r="C718" s="55"/>
      <c r="D718" s="55"/>
      <c r="E718" s="55"/>
      <c r="F718" s="55"/>
      <c r="G718" s="55"/>
      <c r="H718" s="55"/>
      <c r="I718" s="55"/>
      <c r="J718" s="55"/>
      <c r="K718" s="55"/>
      <c r="L718" s="55"/>
      <c r="M718" s="55"/>
      <c r="N718" s="55"/>
      <c r="O718" s="55"/>
      <c r="P718" s="55"/>
      <c r="Q718" s="55"/>
      <c r="R718" s="55"/>
      <c r="S718" s="55"/>
      <c r="T718" s="55"/>
      <c r="U718" s="55"/>
      <c r="V718" s="55"/>
      <c r="W718" s="55"/>
      <c r="X718" s="55"/>
      <c r="Y718" s="55"/>
      <c r="Z718" s="55"/>
      <c r="AA718" s="55"/>
      <c r="AB718" s="55"/>
    </row>
    <row r="719" spans="1:28" ht="15">
      <c r="A719" s="55"/>
      <c r="B719" s="223"/>
      <c r="C719" s="55"/>
      <c r="D719" s="55"/>
      <c r="E719" s="55"/>
      <c r="F719" s="55"/>
      <c r="G719" s="55"/>
      <c r="H719" s="55"/>
      <c r="I719" s="55"/>
      <c r="J719" s="55"/>
      <c r="K719" s="55"/>
      <c r="L719" s="55"/>
      <c r="M719" s="55"/>
      <c r="N719" s="55"/>
      <c r="O719" s="55"/>
      <c r="P719" s="55"/>
      <c r="Q719" s="55"/>
      <c r="R719" s="55"/>
      <c r="S719" s="55"/>
      <c r="T719" s="55"/>
      <c r="U719" s="55"/>
      <c r="V719" s="55"/>
      <c r="W719" s="55"/>
      <c r="X719" s="55"/>
      <c r="Y719" s="55"/>
      <c r="Z719" s="55"/>
      <c r="AA719" s="55"/>
      <c r="AB719" s="55"/>
    </row>
    <row r="720" spans="1:28" ht="15">
      <c r="A720" s="55"/>
      <c r="B720" s="223"/>
      <c r="C720" s="55"/>
      <c r="D720" s="55"/>
      <c r="E720" s="55"/>
      <c r="F720" s="55"/>
      <c r="G720" s="55"/>
      <c r="H720" s="55"/>
      <c r="I720" s="55"/>
      <c r="J720" s="55"/>
      <c r="K720" s="55"/>
      <c r="L720" s="55"/>
      <c r="M720" s="55"/>
      <c r="N720" s="55"/>
      <c r="O720" s="55"/>
      <c r="P720" s="55"/>
      <c r="Q720" s="55"/>
      <c r="R720" s="55"/>
      <c r="S720" s="55"/>
      <c r="T720" s="55"/>
      <c r="U720" s="55"/>
      <c r="V720" s="55"/>
      <c r="W720" s="55"/>
      <c r="X720" s="55"/>
      <c r="Y720" s="55"/>
      <c r="Z720" s="55"/>
      <c r="AA720" s="55"/>
      <c r="AB720" s="55"/>
    </row>
    <row r="721" spans="1:28" ht="15">
      <c r="A721" s="55"/>
      <c r="B721" s="223"/>
      <c r="C721" s="55"/>
      <c r="D721" s="55"/>
      <c r="E721" s="55"/>
      <c r="F721" s="55"/>
      <c r="G721" s="55"/>
      <c r="H721" s="55"/>
      <c r="I721" s="55"/>
      <c r="J721" s="55"/>
      <c r="K721" s="55"/>
      <c r="L721" s="55"/>
      <c r="M721" s="55"/>
      <c r="N721" s="55"/>
      <c r="O721" s="55"/>
      <c r="P721" s="55"/>
      <c r="Q721" s="55"/>
      <c r="R721" s="55"/>
      <c r="S721" s="55"/>
      <c r="T721" s="55"/>
      <c r="U721" s="55"/>
      <c r="V721" s="55"/>
      <c r="W721" s="55"/>
      <c r="X721" s="55"/>
      <c r="Y721" s="55"/>
      <c r="Z721" s="55"/>
      <c r="AA721" s="55"/>
      <c r="AB721" s="55"/>
    </row>
    <row r="722" spans="1:28" ht="15">
      <c r="A722" s="55"/>
      <c r="B722" s="223"/>
      <c r="C722" s="55"/>
      <c r="D722" s="55"/>
      <c r="E722" s="55"/>
      <c r="F722" s="55"/>
      <c r="G722" s="55"/>
      <c r="H722" s="55"/>
      <c r="I722" s="55"/>
      <c r="J722" s="55"/>
      <c r="K722" s="55"/>
      <c r="L722" s="55"/>
      <c r="M722" s="55"/>
      <c r="N722" s="55"/>
      <c r="O722" s="55"/>
      <c r="P722" s="55"/>
      <c r="Q722" s="55"/>
      <c r="R722" s="55"/>
      <c r="S722" s="55"/>
      <c r="T722" s="55"/>
      <c r="U722" s="55"/>
      <c r="V722" s="55"/>
      <c r="W722" s="55"/>
      <c r="X722" s="55"/>
      <c r="Y722" s="55"/>
      <c r="Z722" s="55"/>
      <c r="AA722" s="55"/>
      <c r="AB722" s="55"/>
    </row>
    <row r="723" spans="1:28" ht="15">
      <c r="A723" s="55"/>
      <c r="B723" s="223"/>
      <c r="C723" s="55"/>
      <c r="D723" s="55"/>
      <c r="E723" s="55"/>
      <c r="F723" s="55"/>
      <c r="G723" s="55"/>
      <c r="H723" s="55"/>
      <c r="I723" s="55"/>
      <c r="J723" s="55"/>
      <c r="K723" s="55"/>
      <c r="L723" s="55"/>
      <c r="M723" s="55"/>
      <c r="N723" s="55"/>
      <c r="O723" s="55"/>
      <c r="P723" s="55"/>
      <c r="Q723" s="55"/>
      <c r="R723" s="55"/>
      <c r="S723" s="55"/>
      <c r="T723" s="55"/>
      <c r="U723" s="55"/>
      <c r="V723" s="55"/>
      <c r="W723" s="55"/>
      <c r="X723" s="55"/>
      <c r="Y723" s="55"/>
      <c r="Z723" s="55"/>
      <c r="AA723" s="55"/>
      <c r="AB723" s="55"/>
    </row>
    <row r="724" spans="1:28" ht="15">
      <c r="A724" s="55"/>
      <c r="B724" s="223"/>
      <c r="C724" s="55"/>
      <c r="D724" s="55"/>
      <c r="E724" s="55"/>
      <c r="F724" s="55"/>
      <c r="G724" s="55"/>
      <c r="H724" s="55"/>
      <c r="I724" s="55"/>
      <c r="J724" s="55"/>
      <c r="K724" s="55"/>
      <c r="L724" s="55"/>
      <c r="M724" s="55"/>
      <c r="N724" s="55"/>
      <c r="O724" s="55"/>
      <c r="P724" s="55"/>
      <c r="Q724" s="55"/>
      <c r="R724" s="55"/>
      <c r="S724" s="55"/>
      <c r="T724" s="55"/>
      <c r="U724" s="55"/>
      <c r="V724" s="55"/>
      <c r="W724" s="55"/>
      <c r="X724" s="55"/>
      <c r="Y724" s="55"/>
      <c r="Z724" s="55"/>
      <c r="AA724" s="55"/>
      <c r="AB724" s="55"/>
    </row>
    <row r="725" spans="1:28" ht="15">
      <c r="A725" s="55"/>
      <c r="B725" s="223"/>
      <c r="C725" s="55"/>
      <c r="D725" s="55"/>
      <c r="E725" s="55"/>
      <c r="F725" s="55"/>
      <c r="G725" s="55"/>
      <c r="H725" s="55"/>
      <c r="I725" s="55"/>
      <c r="J725" s="55"/>
      <c r="K725" s="55"/>
      <c r="L725" s="55"/>
      <c r="M725" s="55"/>
      <c r="N725" s="55"/>
      <c r="O725" s="55"/>
      <c r="P725" s="55"/>
      <c r="Q725" s="55"/>
      <c r="R725" s="55"/>
      <c r="S725" s="55"/>
      <c r="T725" s="55"/>
      <c r="U725" s="55"/>
      <c r="V725" s="55"/>
      <c r="W725" s="55"/>
      <c r="X725" s="55"/>
      <c r="Y725" s="55"/>
      <c r="Z725" s="55"/>
      <c r="AA725" s="55"/>
      <c r="AB725" s="55"/>
    </row>
    <row r="726" spans="1:28" ht="15">
      <c r="A726" s="55"/>
      <c r="B726" s="223"/>
      <c r="C726" s="55"/>
      <c r="D726" s="55"/>
      <c r="E726" s="55"/>
      <c r="F726" s="55"/>
      <c r="G726" s="55"/>
      <c r="H726" s="55"/>
      <c r="I726" s="55"/>
      <c r="J726" s="55"/>
      <c r="K726" s="55"/>
      <c r="L726" s="55"/>
      <c r="M726" s="55"/>
      <c r="N726" s="55"/>
      <c r="O726" s="55"/>
      <c r="P726" s="55"/>
      <c r="Q726" s="55"/>
      <c r="R726" s="55"/>
      <c r="S726" s="55"/>
      <c r="T726" s="55"/>
      <c r="U726" s="55"/>
      <c r="V726" s="55"/>
      <c r="W726" s="55"/>
      <c r="X726" s="55"/>
      <c r="Y726" s="55"/>
      <c r="Z726" s="55"/>
      <c r="AA726" s="55"/>
      <c r="AB726" s="55"/>
    </row>
    <row r="727" spans="1:28" ht="15">
      <c r="A727" s="55"/>
      <c r="B727" s="223"/>
      <c r="C727" s="55"/>
      <c r="D727" s="55"/>
      <c r="E727" s="55"/>
      <c r="F727" s="55"/>
      <c r="G727" s="55"/>
      <c r="H727" s="55"/>
      <c r="I727" s="55"/>
      <c r="J727" s="55"/>
      <c r="K727" s="55"/>
      <c r="L727" s="55"/>
      <c r="M727" s="55"/>
      <c r="N727" s="55"/>
      <c r="O727" s="55"/>
      <c r="P727" s="55"/>
      <c r="Q727" s="55"/>
      <c r="R727" s="55"/>
      <c r="S727" s="55"/>
      <c r="T727" s="55"/>
      <c r="U727" s="55"/>
      <c r="V727" s="55"/>
      <c r="W727" s="55"/>
      <c r="X727" s="55"/>
      <c r="Y727" s="55"/>
      <c r="Z727" s="55"/>
      <c r="AA727" s="55"/>
      <c r="AB727" s="55"/>
    </row>
    <row r="728" spans="1:28" ht="15">
      <c r="A728" s="55"/>
      <c r="B728" s="223"/>
      <c r="C728" s="55"/>
      <c r="D728" s="55"/>
      <c r="E728" s="55"/>
      <c r="F728" s="55"/>
      <c r="G728" s="55"/>
      <c r="H728" s="55"/>
      <c r="I728" s="55"/>
      <c r="J728" s="55"/>
      <c r="K728" s="55"/>
      <c r="L728" s="55"/>
      <c r="M728" s="55"/>
      <c r="N728" s="55"/>
      <c r="O728" s="55"/>
      <c r="P728" s="55"/>
      <c r="Q728" s="55"/>
      <c r="R728" s="55"/>
      <c r="S728" s="55"/>
      <c r="T728" s="55"/>
      <c r="U728" s="55"/>
      <c r="V728" s="55"/>
      <c r="W728" s="55"/>
      <c r="X728" s="55"/>
      <c r="Y728" s="55"/>
      <c r="Z728" s="55"/>
      <c r="AA728" s="55"/>
      <c r="AB728" s="55"/>
    </row>
    <row r="729" spans="1:28" ht="15">
      <c r="A729" s="55"/>
      <c r="B729" s="223"/>
      <c r="C729" s="55"/>
      <c r="D729" s="55"/>
      <c r="E729" s="55"/>
      <c r="F729" s="55"/>
      <c r="G729" s="55"/>
      <c r="H729" s="55"/>
      <c r="I729" s="55"/>
      <c r="J729" s="55"/>
      <c r="K729" s="55"/>
      <c r="L729" s="55"/>
      <c r="M729" s="55"/>
      <c r="N729" s="55"/>
      <c r="O729" s="55"/>
      <c r="P729" s="55"/>
      <c r="Q729" s="55"/>
      <c r="R729" s="55"/>
      <c r="S729" s="55"/>
      <c r="T729" s="55"/>
      <c r="U729" s="55"/>
      <c r="V729" s="55"/>
      <c r="W729" s="55"/>
      <c r="X729" s="55"/>
      <c r="Y729" s="55"/>
      <c r="Z729" s="55"/>
      <c r="AA729" s="55"/>
      <c r="AB729" s="55"/>
    </row>
    <row r="730" spans="1:28" ht="15">
      <c r="A730" s="55"/>
      <c r="B730" s="223"/>
      <c r="C730" s="55"/>
      <c r="D730" s="55"/>
      <c r="E730" s="55"/>
      <c r="F730" s="55"/>
      <c r="G730" s="55"/>
      <c r="H730" s="55"/>
      <c r="I730" s="55"/>
      <c r="J730" s="55"/>
      <c r="K730" s="55"/>
      <c r="L730" s="55"/>
      <c r="M730" s="55"/>
      <c r="N730" s="55"/>
      <c r="O730" s="55"/>
      <c r="P730" s="55"/>
      <c r="Q730" s="55"/>
      <c r="R730" s="55"/>
      <c r="S730" s="55"/>
      <c r="T730" s="55"/>
      <c r="U730" s="55"/>
      <c r="V730" s="55"/>
      <c r="W730" s="55"/>
      <c r="X730" s="55"/>
      <c r="Y730" s="55"/>
      <c r="Z730" s="55"/>
      <c r="AA730" s="55"/>
      <c r="AB730" s="55"/>
    </row>
    <row r="731" spans="1:28" ht="15">
      <c r="A731" s="55"/>
      <c r="B731" s="223"/>
      <c r="C731" s="55"/>
      <c r="D731" s="55"/>
      <c r="E731" s="55"/>
      <c r="F731" s="55"/>
      <c r="G731" s="55"/>
      <c r="H731" s="55"/>
      <c r="I731" s="55"/>
      <c r="J731" s="55"/>
      <c r="K731" s="55"/>
      <c r="L731" s="55"/>
      <c r="M731" s="55"/>
      <c r="N731" s="55"/>
      <c r="O731" s="55"/>
      <c r="P731" s="55"/>
      <c r="Q731" s="55"/>
      <c r="R731" s="55"/>
      <c r="S731" s="55"/>
      <c r="T731" s="55"/>
      <c r="U731" s="55"/>
      <c r="V731" s="55"/>
      <c r="W731" s="55"/>
      <c r="X731" s="55"/>
      <c r="Y731" s="55"/>
      <c r="Z731" s="55"/>
      <c r="AA731" s="55"/>
      <c r="AB731" s="55"/>
    </row>
    <row r="732" spans="1:28" ht="15">
      <c r="A732" s="55"/>
      <c r="B732" s="223"/>
      <c r="C732" s="55"/>
      <c r="D732" s="55"/>
      <c r="E732" s="55"/>
      <c r="F732" s="55"/>
      <c r="G732" s="55"/>
      <c r="H732" s="55"/>
      <c r="I732" s="55"/>
      <c r="J732" s="55"/>
      <c r="K732" s="55"/>
      <c r="L732" s="55"/>
      <c r="M732" s="55"/>
      <c r="N732" s="55"/>
      <c r="O732" s="55"/>
      <c r="P732" s="55"/>
      <c r="Q732" s="55"/>
      <c r="R732" s="55"/>
      <c r="S732" s="55"/>
      <c r="T732" s="55"/>
      <c r="U732" s="55"/>
      <c r="V732" s="55"/>
      <c r="W732" s="55"/>
      <c r="X732" s="55"/>
      <c r="Y732" s="55"/>
      <c r="Z732" s="55"/>
      <c r="AA732" s="55"/>
      <c r="AB732" s="55"/>
    </row>
    <row r="733" spans="1:28" ht="15">
      <c r="A733" s="55"/>
      <c r="B733" s="223"/>
      <c r="C733" s="55"/>
      <c r="D733" s="55"/>
      <c r="E733" s="55"/>
      <c r="F733" s="55"/>
      <c r="G733" s="55"/>
      <c r="H733" s="55"/>
      <c r="I733" s="55"/>
      <c r="J733" s="55"/>
      <c r="K733" s="55"/>
      <c r="L733" s="55"/>
      <c r="M733" s="55"/>
      <c r="N733" s="55"/>
      <c r="O733" s="55"/>
      <c r="P733" s="55"/>
      <c r="Q733" s="55"/>
      <c r="R733" s="55"/>
      <c r="S733" s="55"/>
      <c r="T733" s="55"/>
      <c r="U733" s="55"/>
      <c r="V733" s="55"/>
      <c r="W733" s="55"/>
      <c r="X733" s="55"/>
      <c r="Y733" s="55"/>
      <c r="Z733" s="55"/>
      <c r="AA733" s="55"/>
      <c r="AB733" s="55"/>
    </row>
    <row r="734" spans="1:28" ht="15">
      <c r="A734" s="55"/>
      <c r="B734" s="223"/>
      <c r="C734" s="55"/>
      <c r="D734" s="55"/>
      <c r="E734" s="55"/>
      <c r="F734" s="55"/>
      <c r="G734" s="55"/>
      <c r="H734" s="55"/>
      <c r="I734" s="55"/>
      <c r="J734" s="55"/>
      <c r="K734" s="55"/>
      <c r="L734" s="55"/>
      <c r="M734" s="55"/>
      <c r="N734" s="55"/>
      <c r="O734" s="55"/>
      <c r="P734" s="55"/>
      <c r="Q734" s="55"/>
      <c r="R734" s="55"/>
      <c r="S734" s="55"/>
      <c r="T734" s="55"/>
      <c r="U734" s="55"/>
      <c r="V734" s="55"/>
      <c r="W734" s="55"/>
      <c r="X734" s="55"/>
      <c r="Y734" s="55"/>
      <c r="Z734" s="55"/>
      <c r="AA734" s="55"/>
      <c r="AB734" s="55"/>
    </row>
    <row r="735" spans="1:28" ht="15">
      <c r="A735" s="55"/>
      <c r="B735" s="223"/>
      <c r="C735" s="55"/>
      <c r="D735" s="55"/>
      <c r="E735" s="55"/>
      <c r="F735" s="55"/>
      <c r="G735" s="55"/>
      <c r="H735" s="55"/>
      <c r="I735" s="55"/>
      <c r="J735" s="55"/>
      <c r="K735" s="55"/>
      <c r="L735" s="55"/>
      <c r="M735" s="55"/>
      <c r="N735" s="55"/>
      <c r="O735" s="55"/>
      <c r="P735" s="55"/>
      <c r="Q735" s="55"/>
      <c r="R735" s="55"/>
      <c r="S735" s="55"/>
      <c r="T735" s="55"/>
      <c r="U735" s="55"/>
      <c r="V735" s="55"/>
      <c r="W735" s="55"/>
      <c r="X735" s="55"/>
      <c r="Y735" s="55"/>
      <c r="Z735" s="55"/>
      <c r="AA735" s="55"/>
      <c r="AB735" s="55"/>
    </row>
    <row r="736" spans="1:28" ht="15">
      <c r="A736" s="55"/>
      <c r="B736" s="223"/>
      <c r="C736" s="55"/>
      <c r="D736" s="55"/>
      <c r="E736" s="55"/>
      <c r="F736" s="55"/>
      <c r="G736" s="55"/>
      <c r="H736" s="55"/>
      <c r="I736" s="55"/>
      <c r="J736" s="55"/>
      <c r="K736" s="55"/>
      <c r="L736" s="55"/>
      <c r="M736" s="55"/>
      <c r="N736" s="55"/>
      <c r="O736" s="55"/>
      <c r="P736" s="55"/>
      <c r="Q736" s="55"/>
      <c r="R736" s="55"/>
      <c r="S736" s="55"/>
      <c r="T736" s="55"/>
      <c r="U736" s="55"/>
      <c r="V736" s="55"/>
      <c r="W736" s="55"/>
      <c r="X736" s="55"/>
      <c r="Y736" s="55"/>
      <c r="Z736" s="55"/>
      <c r="AA736" s="55"/>
      <c r="AB736" s="55"/>
    </row>
    <row r="737" spans="1:28" ht="15">
      <c r="A737" s="55"/>
      <c r="B737" s="223"/>
      <c r="C737" s="55"/>
      <c r="D737" s="55"/>
      <c r="E737" s="55"/>
      <c r="F737" s="55"/>
      <c r="G737" s="55"/>
      <c r="H737" s="55"/>
      <c r="I737" s="55"/>
      <c r="J737" s="55"/>
      <c r="K737" s="55"/>
      <c r="L737" s="55"/>
      <c r="M737" s="55"/>
      <c r="N737" s="55"/>
      <c r="O737" s="55"/>
      <c r="P737" s="55"/>
      <c r="Q737" s="55"/>
      <c r="R737" s="55"/>
      <c r="S737" s="55"/>
      <c r="T737" s="55"/>
      <c r="U737" s="55"/>
      <c r="V737" s="55"/>
      <c r="W737" s="55"/>
      <c r="X737" s="55"/>
      <c r="Y737" s="55"/>
      <c r="Z737" s="55"/>
      <c r="AA737" s="55"/>
      <c r="AB737" s="55"/>
    </row>
    <row r="738" spans="1:28" ht="15">
      <c r="A738" s="55"/>
      <c r="B738" s="223"/>
      <c r="C738" s="55"/>
      <c r="D738" s="55"/>
      <c r="E738" s="55"/>
      <c r="F738" s="55"/>
      <c r="G738" s="55"/>
      <c r="H738" s="55"/>
      <c r="I738" s="55"/>
      <c r="J738" s="55"/>
      <c r="K738" s="55"/>
      <c r="L738" s="55"/>
      <c r="M738" s="55"/>
      <c r="N738" s="55"/>
      <c r="O738" s="55"/>
      <c r="P738" s="55"/>
      <c r="Q738" s="55"/>
      <c r="R738" s="55"/>
      <c r="S738" s="55"/>
      <c r="T738" s="55"/>
      <c r="U738" s="55"/>
      <c r="V738" s="55"/>
      <c r="W738" s="55"/>
      <c r="X738" s="55"/>
      <c r="Y738" s="55"/>
      <c r="Z738" s="55"/>
      <c r="AA738" s="55"/>
      <c r="AB738" s="55"/>
    </row>
    <row r="739" spans="1:28" ht="15">
      <c r="A739" s="55"/>
      <c r="B739" s="223"/>
      <c r="C739" s="55"/>
      <c r="D739" s="55"/>
      <c r="E739" s="55"/>
      <c r="F739" s="55"/>
      <c r="G739" s="55"/>
      <c r="H739" s="55"/>
      <c r="I739" s="55"/>
      <c r="J739" s="55"/>
      <c r="K739" s="55"/>
      <c r="L739" s="55"/>
      <c r="M739" s="55"/>
      <c r="N739" s="55"/>
      <c r="O739" s="55"/>
      <c r="P739" s="55"/>
      <c r="Q739" s="55"/>
      <c r="R739" s="55"/>
      <c r="S739" s="55"/>
      <c r="T739" s="55"/>
      <c r="U739" s="55"/>
      <c r="V739" s="55"/>
      <c r="W739" s="55"/>
      <c r="X739" s="55"/>
      <c r="Y739" s="55"/>
      <c r="Z739" s="55"/>
      <c r="AA739" s="55"/>
      <c r="AB739" s="55"/>
    </row>
    <row r="740" spans="1:28" ht="15">
      <c r="A740" s="55"/>
      <c r="B740" s="223"/>
      <c r="C740" s="55"/>
      <c r="D740" s="55"/>
      <c r="E740" s="55"/>
      <c r="F740" s="55"/>
      <c r="G740" s="55"/>
      <c r="H740" s="55"/>
      <c r="I740" s="55"/>
      <c r="J740" s="55"/>
      <c r="K740" s="55"/>
      <c r="L740" s="55"/>
      <c r="M740" s="55"/>
      <c r="N740" s="55"/>
      <c r="O740" s="55"/>
      <c r="P740" s="55"/>
      <c r="Q740" s="55"/>
      <c r="R740" s="55"/>
      <c r="S740" s="55"/>
      <c r="T740" s="55"/>
      <c r="U740" s="55"/>
      <c r="V740" s="55"/>
      <c r="W740" s="55"/>
      <c r="X740" s="55"/>
      <c r="Y740" s="55"/>
      <c r="Z740" s="55"/>
      <c r="AA740" s="55"/>
      <c r="AB740" s="55"/>
    </row>
    <row r="741" spans="1:28" ht="15">
      <c r="A741" s="55"/>
      <c r="B741" s="223"/>
      <c r="C741" s="55"/>
      <c r="D741" s="55"/>
      <c r="E741" s="55"/>
      <c r="F741" s="55"/>
      <c r="G741" s="55"/>
      <c r="H741" s="55"/>
      <c r="I741" s="55"/>
      <c r="J741" s="55"/>
      <c r="K741" s="55"/>
      <c r="L741" s="55"/>
      <c r="M741" s="55"/>
      <c r="N741" s="55"/>
      <c r="O741" s="55"/>
      <c r="P741" s="55"/>
      <c r="Q741" s="55"/>
      <c r="R741" s="55"/>
      <c r="S741" s="55"/>
      <c r="T741" s="55"/>
      <c r="U741" s="55"/>
      <c r="V741" s="55"/>
      <c r="W741" s="55"/>
      <c r="X741" s="55"/>
      <c r="Y741" s="55"/>
      <c r="Z741" s="55"/>
      <c r="AA741" s="55"/>
      <c r="AB741" s="55"/>
    </row>
    <row r="742" spans="1:28" ht="15">
      <c r="A742" s="55"/>
      <c r="B742" s="223"/>
      <c r="C742" s="55"/>
      <c r="D742" s="55"/>
      <c r="E742" s="55"/>
      <c r="F742" s="55"/>
      <c r="G742" s="55"/>
      <c r="H742" s="55"/>
      <c r="I742" s="55"/>
      <c r="J742" s="55"/>
      <c r="K742" s="55"/>
      <c r="L742" s="55"/>
      <c r="M742" s="55"/>
      <c r="N742" s="55"/>
      <c r="O742" s="55"/>
      <c r="P742" s="55"/>
      <c r="Q742" s="55"/>
      <c r="R742" s="55"/>
      <c r="S742" s="55"/>
      <c r="T742" s="55"/>
      <c r="U742" s="55"/>
      <c r="V742" s="55"/>
      <c r="W742" s="55"/>
      <c r="X742" s="55"/>
      <c r="Y742" s="55"/>
      <c r="Z742" s="55"/>
      <c r="AA742" s="55"/>
      <c r="AB742" s="55"/>
    </row>
    <row r="743" spans="1:28" ht="15">
      <c r="A743" s="55"/>
      <c r="B743" s="223"/>
      <c r="C743" s="55"/>
      <c r="D743" s="55"/>
      <c r="E743" s="55"/>
      <c r="F743" s="55"/>
      <c r="G743" s="55"/>
      <c r="H743" s="55"/>
      <c r="I743" s="55"/>
      <c r="J743" s="55"/>
      <c r="K743" s="55"/>
      <c r="L743" s="55"/>
      <c r="M743" s="55"/>
      <c r="N743" s="55"/>
      <c r="O743" s="55"/>
      <c r="P743" s="55"/>
      <c r="Q743" s="55"/>
      <c r="R743" s="55"/>
      <c r="S743" s="55"/>
      <c r="T743" s="55"/>
      <c r="U743" s="55"/>
      <c r="V743" s="55"/>
      <c r="W743" s="55"/>
      <c r="X743" s="55"/>
      <c r="Y743" s="55"/>
      <c r="Z743" s="55"/>
      <c r="AA743" s="55"/>
      <c r="AB743" s="55"/>
    </row>
    <row r="744" spans="1:28" ht="15">
      <c r="A744" s="55"/>
      <c r="B744" s="223"/>
      <c r="C744" s="55"/>
      <c r="D744" s="55"/>
      <c r="E744" s="55"/>
      <c r="F744" s="55"/>
      <c r="G744" s="55"/>
      <c r="H744" s="55"/>
      <c r="I744" s="55"/>
      <c r="J744" s="55"/>
      <c r="K744" s="55"/>
      <c r="L744" s="55"/>
      <c r="M744" s="55"/>
      <c r="N744" s="55"/>
      <c r="O744" s="55"/>
      <c r="P744" s="55"/>
      <c r="Q744" s="55"/>
      <c r="R744" s="55"/>
      <c r="S744" s="55"/>
      <c r="T744" s="55"/>
      <c r="U744" s="55"/>
      <c r="V744" s="55"/>
      <c r="W744" s="55"/>
      <c r="X744" s="55"/>
      <c r="Y744" s="55"/>
      <c r="Z744" s="55"/>
      <c r="AA744" s="55"/>
      <c r="AB744" s="55"/>
    </row>
    <row r="745" spans="1:28" ht="15">
      <c r="A745" s="55"/>
      <c r="B745" s="223"/>
      <c r="C745" s="55"/>
      <c r="D745" s="55"/>
      <c r="E745" s="55"/>
      <c r="F745" s="55"/>
      <c r="G745" s="55"/>
      <c r="H745" s="55"/>
      <c r="I745" s="55"/>
      <c r="J745" s="55"/>
      <c r="K745" s="55"/>
      <c r="L745" s="55"/>
      <c r="M745" s="55"/>
      <c r="N745" s="55"/>
      <c r="O745" s="55"/>
      <c r="P745" s="55"/>
      <c r="Q745" s="55"/>
      <c r="R745" s="55"/>
      <c r="S745" s="55"/>
      <c r="T745" s="55"/>
      <c r="U745" s="55"/>
      <c r="V745" s="55"/>
      <c r="W745" s="55"/>
      <c r="X745" s="55"/>
      <c r="Y745" s="55"/>
      <c r="Z745" s="55"/>
      <c r="AA745" s="55"/>
      <c r="AB745" s="55"/>
    </row>
    <row r="746" spans="1:28" ht="15">
      <c r="A746" s="55"/>
      <c r="B746" s="223"/>
      <c r="C746" s="55"/>
      <c r="D746" s="55"/>
      <c r="E746" s="55"/>
      <c r="F746" s="55"/>
      <c r="G746" s="55"/>
      <c r="H746" s="55"/>
      <c r="I746" s="55"/>
      <c r="J746" s="55"/>
      <c r="K746" s="55"/>
      <c r="L746" s="55"/>
      <c r="M746" s="55"/>
      <c r="N746" s="55"/>
      <c r="O746" s="55"/>
      <c r="P746" s="55"/>
      <c r="Q746" s="55"/>
      <c r="R746" s="55"/>
      <c r="S746" s="55"/>
      <c r="T746" s="55"/>
      <c r="U746" s="55"/>
      <c r="V746" s="55"/>
      <c r="W746" s="55"/>
      <c r="X746" s="55"/>
      <c r="Y746" s="55"/>
      <c r="Z746" s="55"/>
      <c r="AA746" s="55"/>
      <c r="AB746" s="55"/>
    </row>
    <row r="747" spans="1:28" ht="15">
      <c r="A747" s="55"/>
      <c r="B747" s="223"/>
      <c r="C747" s="55"/>
      <c r="D747" s="55"/>
      <c r="E747" s="55"/>
      <c r="F747" s="55"/>
      <c r="G747" s="55"/>
      <c r="H747" s="55"/>
      <c r="I747" s="55"/>
      <c r="J747" s="55"/>
      <c r="K747" s="55"/>
      <c r="L747" s="55"/>
      <c r="M747" s="55"/>
      <c r="N747" s="55"/>
      <c r="O747" s="55"/>
      <c r="P747" s="55"/>
      <c r="Q747" s="55"/>
      <c r="R747" s="55"/>
      <c r="S747" s="55"/>
      <c r="T747" s="55"/>
      <c r="U747" s="55"/>
      <c r="V747" s="55"/>
      <c r="W747" s="55"/>
      <c r="X747" s="55"/>
      <c r="Y747" s="55"/>
      <c r="Z747" s="55"/>
      <c r="AA747" s="55"/>
      <c r="AB747" s="55"/>
    </row>
    <row r="748" spans="1:28" ht="15">
      <c r="A748" s="55"/>
      <c r="B748" s="223"/>
      <c r="C748" s="55"/>
      <c r="D748" s="55"/>
      <c r="E748" s="55"/>
      <c r="F748" s="55"/>
      <c r="G748" s="55"/>
      <c r="H748" s="55"/>
      <c r="I748" s="55"/>
      <c r="J748" s="55"/>
      <c r="K748" s="55"/>
      <c r="L748" s="55"/>
      <c r="M748" s="55"/>
      <c r="N748" s="55"/>
      <c r="O748" s="55"/>
      <c r="P748" s="55"/>
      <c r="Q748" s="55"/>
      <c r="R748" s="55"/>
      <c r="S748" s="55"/>
      <c r="T748" s="55"/>
      <c r="U748" s="55"/>
      <c r="V748" s="55"/>
      <c r="W748" s="55"/>
      <c r="X748" s="55"/>
      <c r="Y748" s="55"/>
      <c r="Z748" s="55"/>
      <c r="AA748" s="55"/>
      <c r="AB748" s="55"/>
    </row>
    <row r="749" spans="1:28" ht="15">
      <c r="A749" s="55"/>
      <c r="B749" s="223"/>
      <c r="C749" s="55"/>
      <c r="D749" s="55"/>
      <c r="E749" s="55"/>
      <c r="F749" s="55"/>
      <c r="G749" s="55"/>
      <c r="H749" s="55"/>
      <c r="I749" s="55"/>
      <c r="J749" s="55"/>
      <c r="K749" s="55"/>
      <c r="L749" s="55"/>
      <c r="M749" s="55"/>
      <c r="N749" s="55"/>
      <c r="O749" s="55"/>
      <c r="P749" s="55"/>
      <c r="Q749" s="55"/>
      <c r="R749" s="55"/>
      <c r="S749" s="55"/>
      <c r="T749" s="55"/>
      <c r="U749" s="55"/>
      <c r="V749" s="55"/>
      <c r="W749" s="55"/>
      <c r="X749" s="55"/>
      <c r="Y749" s="55"/>
      <c r="Z749" s="55"/>
      <c r="AA749" s="55"/>
      <c r="AB749" s="55"/>
    </row>
    <row r="750" spans="1:28" ht="15">
      <c r="A750" s="55"/>
      <c r="B750" s="223"/>
      <c r="C750" s="55"/>
      <c r="D750" s="55"/>
      <c r="E750" s="55"/>
      <c r="F750" s="55"/>
      <c r="G750" s="55"/>
      <c r="H750" s="55"/>
      <c r="I750" s="55"/>
      <c r="J750" s="55"/>
      <c r="K750" s="55"/>
      <c r="L750" s="55"/>
      <c r="M750" s="55"/>
      <c r="N750" s="55"/>
      <c r="O750" s="55"/>
      <c r="P750" s="55"/>
      <c r="Q750" s="55"/>
      <c r="R750" s="55"/>
      <c r="S750" s="55"/>
      <c r="T750" s="55"/>
      <c r="U750" s="55"/>
      <c r="V750" s="55"/>
      <c r="W750" s="55"/>
      <c r="X750" s="55"/>
      <c r="Y750" s="55"/>
      <c r="Z750" s="55"/>
      <c r="AA750" s="55"/>
      <c r="AB750" s="55"/>
    </row>
    <row r="751" spans="1:28" ht="15">
      <c r="A751" s="55"/>
      <c r="B751" s="223"/>
      <c r="C751" s="55"/>
      <c r="D751" s="55"/>
      <c r="E751" s="55"/>
      <c r="F751" s="55"/>
      <c r="G751" s="55"/>
      <c r="H751" s="55"/>
      <c r="I751" s="55"/>
      <c r="J751" s="55"/>
      <c r="K751" s="55"/>
      <c r="L751" s="55"/>
      <c r="M751" s="55"/>
      <c r="N751" s="55"/>
      <c r="O751" s="55"/>
      <c r="P751" s="55"/>
      <c r="Q751" s="55"/>
      <c r="R751" s="55"/>
      <c r="S751" s="55"/>
      <c r="T751" s="55"/>
      <c r="U751" s="55"/>
      <c r="V751" s="55"/>
      <c r="W751" s="55"/>
      <c r="X751" s="55"/>
      <c r="Y751" s="55"/>
      <c r="Z751" s="55"/>
      <c r="AA751" s="55"/>
      <c r="AB751" s="55"/>
    </row>
    <row r="752" spans="1:28" ht="15">
      <c r="A752" s="55"/>
      <c r="B752" s="223"/>
      <c r="C752" s="55"/>
      <c r="D752" s="55"/>
      <c r="E752" s="55"/>
      <c r="F752" s="55"/>
      <c r="G752" s="55"/>
      <c r="H752" s="55"/>
      <c r="I752" s="55"/>
      <c r="J752" s="55"/>
      <c r="K752" s="55"/>
      <c r="L752" s="55"/>
      <c r="M752" s="55"/>
      <c r="N752" s="55"/>
      <c r="O752" s="55"/>
      <c r="P752" s="55"/>
      <c r="Q752" s="55"/>
      <c r="R752" s="55"/>
      <c r="S752" s="55"/>
      <c r="T752" s="55"/>
      <c r="U752" s="55"/>
      <c r="V752" s="55"/>
      <c r="W752" s="55"/>
      <c r="X752" s="55"/>
      <c r="Y752" s="55"/>
      <c r="Z752" s="55"/>
      <c r="AA752" s="55"/>
      <c r="AB752" s="55"/>
    </row>
    <row r="753" spans="1:28" ht="15">
      <c r="A753" s="55"/>
      <c r="B753" s="223"/>
      <c r="C753" s="55"/>
      <c r="D753" s="55"/>
      <c r="E753" s="55"/>
      <c r="F753" s="55"/>
      <c r="G753" s="55"/>
      <c r="H753" s="55"/>
      <c r="I753" s="55"/>
      <c r="J753" s="55"/>
      <c r="K753" s="55"/>
      <c r="L753" s="55"/>
      <c r="M753" s="55"/>
      <c r="N753" s="55"/>
      <c r="O753" s="55"/>
      <c r="P753" s="55"/>
      <c r="Q753" s="55"/>
      <c r="R753" s="55"/>
      <c r="S753" s="55"/>
      <c r="T753" s="55"/>
      <c r="U753" s="55"/>
      <c r="V753" s="55"/>
      <c r="W753" s="55"/>
      <c r="X753" s="55"/>
      <c r="Y753" s="55"/>
      <c r="Z753" s="55"/>
      <c r="AA753" s="55"/>
      <c r="AB753" s="55"/>
    </row>
    <row r="754" spans="1:28" ht="15">
      <c r="A754" s="55"/>
      <c r="B754" s="223"/>
      <c r="C754" s="55"/>
      <c r="D754" s="55"/>
      <c r="E754" s="55"/>
      <c r="F754" s="55"/>
      <c r="G754" s="55"/>
      <c r="H754" s="55"/>
      <c r="I754" s="55"/>
      <c r="J754" s="55"/>
      <c r="K754" s="55"/>
      <c r="L754" s="55"/>
      <c r="M754" s="55"/>
      <c r="N754" s="55"/>
      <c r="O754" s="55"/>
      <c r="P754" s="55"/>
      <c r="Q754" s="55"/>
      <c r="R754" s="55"/>
      <c r="S754" s="55"/>
      <c r="T754" s="55"/>
      <c r="U754" s="55"/>
      <c r="V754" s="55"/>
      <c r="W754" s="55"/>
      <c r="X754" s="55"/>
      <c r="Y754" s="55"/>
      <c r="Z754" s="55"/>
      <c r="AA754" s="55"/>
      <c r="AB754" s="55"/>
    </row>
    <row r="755" spans="1:28" ht="15">
      <c r="A755" s="55"/>
      <c r="B755" s="223"/>
      <c r="C755" s="55"/>
      <c r="D755" s="55"/>
      <c r="E755" s="55"/>
      <c r="F755" s="55"/>
      <c r="G755" s="55"/>
      <c r="H755" s="55"/>
      <c r="I755" s="55"/>
      <c r="J755" s="55"/>
      <c r="K755" s="55"/>
      <c r="L755" s="55"/>
      <c r="M755" s="55"/>
      <c r="N755" s="55"/>
      <c r="O755" s="55"/>
      <c r="P755" s="55"/>
      <c r="Q755" s="55"/>
      <c r="R755" s="55"/>
      <c r="S755" s="55"/>
      <c r="T755" s="55"/>
      <c r="U755" s="55"/>
      <c r="V755" s="55"/>
      <c r="W755" s="55"/>
      <c r="X755" s="55"/>
      <c r="Y755" s="55"/>
      <c r="Z755" s="55"/>
      <c r="AA755" s="55"/>
      <c r="AB755" s="55"/>
    </row>
    <row r="756" spans="1:28" ht="15">
      <c r="A756" s="55"/>
      <c r="B756" s="223"/>
      <c r="C756" s="55"/>
      <c r="D756" s="55"/>
      <c r="E756" s="55"/>
      <c r="F756" s="55"/>
      <c r="G756" s="55"/>
      <c r="H756" s="55"/>
      <c r="I756" s="55"/>
      <c r="J756" s="55"/>
      <c r="K756" s="55"/>
      <c r="L756" s="55"/>
      <c r="M756" s="55"/>
      <c r="N756" s="55"/>
      <c r="O756" s="55"/>
      <c r="P756" s="55"/>
      <c r="Q756" s="55"/>
      <c r="R756" s="55"/>
      <c r="S756" s="55"/>
      <c r="T756" s="55"/>
      <c r="U756" s="55"/>
      <c r="V756" s="55"/>
      <c r="W756" s="55"/>
      <c r="X756" s="55"/>
      <c r="Y756" s="55"/>
      <c r="Z756" s="55"/>
      <c r="AA756" s="55"/>
      <c r="AB756" s="55"/>
    </row>
    <row r="757" spans="1:28" ht="15">
      <c r="A757" s="55"/>
      <c r="B757" s="223"/>
      <c r="C757" s="55"/>
      <c r="D757" s="55"/>
      <c r="E757" s="55"/>
      <c r="F757" s="55"/>
      <c r="G757" s="55"/>
      <c r="H757" s="55"/>
      <c r="I757" s="55"/>
      <c r="J757" s="55"/>
      <c r="K757" s="55"/>
      <c r="L757" s="55"/>
      <c r="M757" s="55"/>
      <c r="N757" s="55"/>
      <c r="O757" s="55"/>
      <c r="P757" s="55"/>
      <c r="Q757" s="55"/>
      <c r="R757" s="55"/>
      <c r="S757" s="55"/>
      <c r="T757" s="55"/>
      <c r="U757" s="55"/>
      <c r="V757" s="55"/>
      <c r="W757" s="55"/>
      <c r="X757" s="55"/>
      <c r="Y757" s="55"/>
      <c r="Z757" s="55"/>
      <c r="AA757" s="55"/>
      <c r="AB757" s="55"/>
    </row>
    <row r="758" spans="1:28" ht="15">
      <c r="A758" s="55"/>
      <c r="B758" s="223"/>
      <c r="C758" s="55"/>
      <c r="D758" s="55"/>
      <c r="E758" s="55"/>
      <c r="F758" s="55"/>
      <c r="G758" s="55"/>
      <c r="H758" s="55"/>
      <c r="I758" s="55"/>
      <c r="J758" s="55"/>
      <c r="K758" s="55"/>
      <c r="L758" s="55"/>
      <c r="M758" s="55"/>
      <c r="N758" s="55"/>
      <c r="O758" s="55"/>
      <c r="P758" s="55"/>
      <c r="Q758" s="55"/>
      <c r="R758" s="55"/>
      <c r="S758" s="55"/>
      <c r="T758" s="55"/>
      <c r="U758" s="55"/>
      <c r="V758" s="55"/>
      <c r="W758" s="55"/>
      <c r="X758" s="55"/>
      <c r="Y758" s="55"/>
      <c r="Z758" s="55"/>
      <c r="AA758" s="55"/>
      <c r="AB758" s="55"/>
    </row>
    <row r="759" spans="1:28" ht="15">
      <c r="A759" s="55"/>
      <c r="B759" s="223"/>
      <c r="C759" s="55"/>
      <c r="D759" s="55"/>
      <c r="E759" s="55"/>
      <c r="F759" s="55"/>
      <c r="G759" s="55"/>
      <c r="H759" s="55"/>
      <c r="I759" s="55"/>
      <c r="J759" s="55"/>
      <c r="K759" s="55"/>
      <c r="L759" s="55"/>
      <c r="M759" s="55"/>
      <c r="N759" s="55"/>
      <c r="O759" s="55"/>
      <c r="P759" s="55"/>
      <c r="Q759" s="55"/>
      <c r="R759" s="55"/>
      <c r="S759" s="55"/>
      <c r="T759" s="55"/>
      <c r="U759" s="55"/>
      <c r="V759" s="55"/>
      <c r="W759" s="55"/>
      <c r="X759" s="55"/>
      <c r="Y759" s="55"/>
      <c r="Z759" s="55"/>
      <c r="AA759" s="55"/>
      <c r="AB759" s="55"/>
    </row>
    <row r="760" spans="1:28" ht="15">
      <c r="A760" s="55"/>
      <c r="B760" s="223"/>
      <c r="C760" s="55"/>
      <c r="D760" s="55"/>
      <c r="E760" s="55"/>
      <c r="F760" s="55"/>
      <c r="G760" s="55"/>
      <c r="H760" s="55"/>
      <c r="I760" s="55"/>
      <c r="J760" s="55"/>
      <c r="K760" s="55"/>
      <c r="L760" s="55"/>
      <c r="M760" s="55"/>
      <c r="N760" s="55"/>
      <c r="O760" s="55"/>
      <c r="P760" s="55"/>
      <c r="Q760" s="55"/>
      <c r="R760" s="55"/>
      <c r="S760" s="55"/>
      <c r="T760" s="55"/>
      <c r="U760" s="55"/>
      <c r="V760" s="55"/>
      <c r="W760" s="55"/>
      <c r="X760" s="55"/>
      <c r="Y760" s="55"/>
      <c r="Z760" s="55"/>
      <c r="AA760" s="55"/>
      <c r="AB760" s="55"/>
    </row>
    <row r="761" spans="1:28" ht="15">
      <c r="A761" s="55"/>
      <c r="B761" s="223"/>
      <c r="C761" s="55"/>
      <c r="D761" s="55"/>
      <c r="E761" s="55"/>
      <c r="F761" s="55"/>
      <c r="G761" s="55"/>
      <c r="H761" s="55"/>
      <c r="I761" s="55"/>
      <c r="J761" s="55"/>
      <c r="K761" s="55"/>
      <c r="L761" s="55"/>
      <c r="M761" s="55"/>
      <c r="N761" s="55"/>
      <c r="O761" s="55"/>
      <c r="P761" s="55"/>
      <c r="Q761" s="55"/>
      <c r="R761" s="55"/>
      <c r="S761" s="55"/>
      <c r="T761" s="55"/>
      <c r="U761" s="55"/>
      <c r="V761" s="55"/>
      <c r="W761" s="55"/>
      <c r="X761" s="55"/>
      <c r="Y761" s="55"/>
      <c r="Z761" s="55"/>
      <c r="AA761" s="55"/>
      <c r="AB761" s="55"/>
    </row>
    <row r="762" spans="1:28" ht="15">
      <c r="A762" s="55"/>
      <c r="B762" s="223"/>
      <c r="C762" s="55"/>
      <c r="D762" s="55"/>
      <c r="E762" s="55"/>
      <c r="F762" s="55"/>
      <c r="G762" s="55"/>
      <c r="H762" s="55"/>
      <c r="I762" s="55"/>
      <c r="J762" s="55"/>
      <c r="K762" s="55"/>
      <c r="L762" s="55"/>
      <c r="M762" s="55"/>
      <c r="N762" s="55"/>
      <c r="O762" s="55"/>
      <c r="P762" s="55"/>
      <c r="Q762" s="55"/>
      <c r="R762" s="55"/>
      <c r="S762" s="55"/>
      <c r="T762" s="55"/>
      <c r="U762" s="55"/>
      <c r="V762" s="55"/>
      <c r="W762" s="55"/>
      <c r="X762" s="55"/>
      <c r="Y762" s="55"/>
      <c r="Z762" s="55"/>
      <c r="AA762" s="55"/>
      <c r="AB762" s="55"/>
    </row>
    <row r="763" spans="1:28" ht="15">
      <c r="A763" s="55"/>
      <c r="B763" s="223"/>
      <c r="C763" s="55"/>
      <c r="D763" s="55"/>
      <c r="E763" s="55"/>
      <c r="F763" s="55"/>
      <c r="G763" s="55"/>
      <c r="H763" s="55"/>
      <c r="I763" s="55"/>
      <c r="J763" s="55"/>
      <c r="K763" s="55"/>
      <c r="L763" s="55"/>
      <c r="M763" s="55"/>
      <c r="N763" s="55"/>
      <c r="O763" s="55"/>
      <c r="P763" s="55"/>
      <c r="Q763" s="55"/>
      <c r="R763" s="55"/>
      <c r="S763" s="55"/>
      <c r="T763" s="55"/>
      <c r="U763" s="55"/>
      <c r="V763" s="55"/>
      <c r="W763" s="55"/>
      <c r="X763" s="55"/>
      <c r="Y763" s="55"/>
      <c r="Z763" s="55"/>
      <c r="AA763" s="55"/>
      <c r="AB763" s="55"/>
    </row>
    <row r="764" spans="1:28" ht="15">
      <c r="A764" s="55"/>
      <c r="B764" s="223"/>
      <c r="C764" s="55"/>
      <c r="D764" s="55"/>
      <c r="E764" s="55"/>
      <c r="F764" s="55"/>
      <c r="G764" s="55"/>
      <c r="H764" s="55"/>
      <c r="I764" s="55"/>
      <c r="J764" s="55"/>
      <c r="K764" s="55"/>
      <c r="L764" s="55"/>
      <c r="M764" s="55"/>
      <c r="N764" s="55"/>
      <c r="O764" s="55"/>
      <c r="P764" s="55"/>
      <c r="Q764" s="55"/>
      <c r="R764" s="55"/>
      <c r="S764" s="55"/>
      <c r="T764" s="55"/>
      <c r="U764" s="55"/>
      <c r="V764" s="55"/>
      <c r="W764" s="55"/>
      <c r="X764" s="55"/>
      <c r="Y764" s="55"/>
      <c r="Z764" s="55"/>
      <c r="AA764" s="55"/>
      <c r="AB764" s="55"/>
    </row>
    <row r="765" spans="1:28" ht="15">
      <c r="A765" s="55"/>
      <c r="B765" s="223"/>
      <c r="C765" s="55"/>
      <c r="D765" s="55"/>
      <c r="E765" s="55"/>
      <c r="F765" s="55"/>
      <c r="G765" s="55"/>
      <c r="H765" s="55"/>
      <c r="I765" s="55"/>
      <c r="J765" s="55"/>
      <c r="K765" s="55"/>
      <c r="L765" s="55"/>
      <c r="M765" s="55"/>
      <c r="N765" s="55"/>
      <c r="O765" s="55"/>
      <c r="P765" s="55"/>
      <c r="Q765" s="55"/>
      <c r="R765" s="55"/>
      <c r="S765" s="55"/>
      <c r="T765" s="55"/>
      <c r="U765" s="55"/>
      <c r="V765" s="55"/>
      <c r="W765" s="55"/>
      <c r="X765" s="55"/>
      <c r="Y765" s="55"/>
      <c r="Z765" s="55"/>
      <c r="AA765" s="55"/>
      <c r="AB765" s="55"/>
    </row>
    <row r="766" spans="1:28" ht="15">
      <c r="A766" s="55"/>
      <c r="B766" s="223"/>
      <c r="C766" s="55"/>
      <c r="D766" s="55"/>
      <c r="E766" s="55"/>
      <c r="F766" s="55"/>
      <c r="G766" s="55"/>
      <c r="H766" s="55"/>
      <c r="I766" s="55"/>
      <c r="J766" s="55"/>
      <c r="K766" s="55"/>
      <c r="L766" s="55"/>
      <c r="M766" s="55"/>
      <c r="N766" s="55"/>
      <c r="O766" s="55"/>
      <c r="P766" s="55"/>
      <c r="Q766" s="55"/>
      <c r="R766" s="55"/>
      <c r="S766" s="55"/>
      <c r="T766" s="55"/>
      <c r="U766" s="55"/>
      <c r="V766" s="55"/>
      <c r="W766" s="55"/>
      <c r="X766" s="55"/>
      <c r="Y766" s="55"/>
      <c r="Z766" s="55"/>
      <c r="AA766" s="55"/>
      <c r="AB766" s="55"/>
    </row>
    <row r="767" spans="1:28" ht="15">
      <c r="A767" s="55"/>
      <c r="B767" s="223"/>
      <c r="C767" s="55"/>
      <c r="D767" s="55"/>
      <c r="E767" s="55"/>
      <c r="F767" s="55"/>
      <c r="G767" s="55"/>
      <c r="H767" s="55"/>
      <c r="I767" s="55"/>
      <c r="J767" s="55"/>
      <c r="K767" s="55"/>
      <c r="L767" s="55"/>
      <c r="M767" s="55"/>
      <c r="N767" s="55"/>
      <c r="O767" s="55"/>
      <c r="P767" s="55"/>
      <c r="Q767" s="55"/>
      <c r="R767" s="55"/>
      <c r="S767" s="55"/>
      <c r="T767" s="55"/>
      <c r="U767" s="55"/>
      <c r="V767" s="55"/>
      <c r="W767" s="55"/>
      <c r="X767" s="55"/>
      <c r="Y767" s="55"/>
      <c r="Z767" s="55"/>
      <c r="AA767" s="55"/>
      <c r="AB767" s="55"/>
    </row>
    <row r="768" spans="1:28" ht="15">
      <c r="A768" s="55"/>
      <c r="B768" s="223"/>
      <c r="C768" s="55"/>
      <c r="D768" s="55"/>
      <c r="E768" s="55"/>
      <c r="F768" s="55"/>
      <c r="G768" s="55"/>
      <c r="H768" s="55"/>
      <c r="I768" s="55"/>
      <c r="J768" s="55"/>
      <c r="K768" s="55"/>
      <c r="L768" s="55"/>
      <c r="M768" s="55"/>
      <c r="N768" s="55"/>
      <c r="O768" s="55"/>
      <c r="P768" s="55"/>
      <c r="Q768" s="55"/>
      <c r="R768" s="55"/>
      <c r="S768" s="55"/>
      <c r="T768" s="55"/>
      <c r="U768" s="55"/>
      <c r="V768" s="55"/>
      <c r="W768" s="55"/>
      <c r="X768" s="55"/>
      <c r="Y768" s="55"/>
      <c r="Z768" s="55"/>
      <c r="AA768" s="55"/>
      <c r="AB768" s="55"/>
    </row>
    <row r="769" spans="1:28" ht="15">
      <c r="A769" s="55"/>
      <c r="B769" s="223"/>
      <c r="C769" s="55"/>
      <c r="D769" s="55"/>
      <c r="E769" s="55"/>
      <c r="F769" s="55"/>
      <c r="G769" s="55"/>
      <c r="H769" s="55"/>
      <c r="I769" s="55"/>
      <c r="J769" s="55"/>
      <c r="K769" s="55"/>
      <c r="L769" s="55"/>
      <c r="M769" s="55"/>
      <c r="N769" s="55"/>
      <c r="O769" s="55"/>
      <c r="P769" s="55"/>
      <c r="Q769" s="55"/>
      <c r="R769" s="55"/>
      <c r="S769" s="55"/>
      <c r="T769" s="55"/>
      <c r="U769" s="55"/>
      <c r="V769" s="55"/>
      <c r="W769" s="55"/>
      <c r="X769" s="55"/>
      <c r="Y769" s="55"/>
      <c r="Z769" s="55"/>
      <c r="AA769" s="55"/>
      <c r="AB769" s="55"/>
    </row>
    <row r="770" spans="1:28" ht="15">
      <c r="A770" s="55"/>
      <c r="B770" s="223"/>
      <c r="C770" s="55"/>
      <c r="D770" s="55"/>
      <c r="E770" s="55"/>
      <c r="F770" s="55"/>
      <c r="G770" s="55"/>
      <c r="H770" s="55"/>
      <c r="I770" s="55"/>
      <c r="J770" s="55"/>
      <c r="K770" s="55"/>
      <c r="L770" s="55"/>
      <c r="M770" s="55"/>
      <c r="N770" s="55"/>
      <c r="O770" s="55"/>
      <c r="P770" s="55"/>
      <c r="Q770" s="55"/>
      <c r="R770" s="55"/>
      <c r="S770" s="55"/>
      <c r="T770" s="55"/>
      <c r="U770" s="55"/>
      <c r="V770" s="55"/>
      <c r="W770" s="55"/>
      <c r="X770" s="55"/>
      <c r="Y770" s="55"/>
      <c r="Z770" s="55"/>
      <c r="AA770" s="55"/>
      <c r="AB770" s="55"/>
    </row>
    <row r="771" spans="1:28" ht="15">
      <c r="A771" s="55"/>
      <c r="B771" s="223"/>
      <c r="C771" s="55"/>
      <c r="D771" s="55"/>
      <c r="E771" s="55"/>
      <c r="F771" s="55"/>
      <c r="G771" s="55"/>
      <c r="H771" s="55"/>
      <c r="I771" s="55"/>
      <c r="J771" s="55"/>
      <c r="K771" s="55"/>
      <c r="L771" s="55"/>
      <c r="M771" s="55"/>
      <c r="N771" s="55"/>
      <c r="O771" s="55"/>
      <c r="P771" s="55"/>
      <c r="Q771" s="55"/>
      <c r="R771" s="55"/>
      <c r="S771" s="55"/>
      <c r="T771" s="55"/>
      <c r="U771" s="55"/>
      <c r="V771" s="55"/>
      <c r="W771" s="55"/>
      <c r="X771" s="55"/>
      <c r="Y771" s="55"/>
      <c r="Z771" s="55"/>
      <c r="AA771" s="55"/>
      <c r="AB771" s="55"/>
    </row>
    <row r="772" spans="1:28" ht="15">
      <c r="A772" s="55"/>
      <c r="B772" s="223"/>
      <c r="C772" s="55"/>
      <c r="D772" s="55"/>
      <c r="E772" s="55"/>
      <c r="F772" s="55"/>
      <c r="G772" s="55"/>
      <c r="H772" s="55"/>
      <c r="I772" s="55"/>
      <c r="J772" s="55"/>
      <c r="K772" s="55"/>
      <c r="L772" s="55"/>
      <c r="M772" s="55"/>
      <c r="N772" s="55"/>
      <c r="O772" s="55"/>
      <c r="P772" s="55"/>
      <c r="Q772" s="55"/>
      <c r="R772" s="55"/>
      <c r="S772" s="55"/>
      <c r="T772" s="55"/>
      <c r="U772" s="55"/>
      <c r="V772" s="55"/>
      <c r="W772" s="55"/>
      <c r="X772" s="55"/>
      <c r="Y772" s="55"/>
      <c r="Z772" s="55"/>
      <c r="AA772" s="55"/>
      <c r="AB772" s="55"/>
    </row>
    <row r="773" spans="1:28" ht="15">
      <c r="A773" s="55"/>
      <c r="B773" s="223"/>
      <c r="C773" s="55"/>
      <c r="D773" s="55"/>
      <c r="E773" s="55"/>
      <c r="F773" s="55"/>
      <c r="G773" s="55"/>
      <c r="H773" s="55"/>
      <c r="I773" s="55"/>
      <c r="J773" s="55"/>
      <c r="K773" s="55"/>
      <c r="L773" s="55"/>
      <c r="M773" s="55"/>
      <c r="N773" s="55"/>
      <c r="O773" s="55"/>
      <c r="P773" s="55"/>
      <c r="Q773" s="55"/>
      <c r="R773" s="55"/>
      <c r="S773" s="55"/>
      <c r="T773" s="55"/>
      <c r="U773" s="55"/>
      <c r="V773" s="55"/>
      <c r="W773" s="55"/>
      <c r="X773" s="55"/>
      <c r="Y773" s="55"/>
      <c r="Z773" s="55"/>
      <c r="AA773" s="55"/>
      <c r="AB773" s="55"/>
    </row>
    <row r="774" spans="1:28" ht="15">
      <c r="A774" s="55"/>
      <c r="B774" s="223"/>
      <c r="C774" s="55"/>
      <c r="D774" s="55"/>
      <c r="E774" s="55"/>
      <c r="F774" s="55"/>
      <c r="G774" s="55"/>
      <c r="H774" s="55"/>
      <c r="I774" s="55"/>
      <c r="J774" s="55"/>
      <c r="K774" s="55"/>
      <c r="L774" s="55"/>
      <c r="M774" s="55"/>
      <c r="N774" s="55"/>
      <c r="O774" s="55"/>
      <c r="P774" s="55"/>
      <c r="Q774" s="55"/>
      <c r="R774" s="55"/>
      <c r="S774" s="55"/>
      <c r="T774" s="55"/>
      <c r="U774" s="55"/>
      <c r="V774" s="55"/>
      <c r="W774" s="55"/>
      <c r="X774" s="55"/>
      <c r="Y774" s="55"/>
      <c r="Z774" s="55"/>
      <c r="AA774" s="55"/>
      <c r="AB774" s="55"/>
    </row>
    <row r="775" spans="1:28" ht="15">
      <c r="A775" s="55"/>
      <c r="B775" s="223"/>
      <c r="C775" s="55"/>
      <c r="D775" s="55"/>
      <c r="E775" s="55"/>
      <c r="F775" s="55"/>
      <c r="G775" s="55"/>
      <c r="H775" s="55"/>
      <c r="I775" s="55"/>
      <c r="J775" s="55"/>
      <c r="K775" s="55"/>
      <c r="L775" s="55"/>
      <c r="M775" s="55"/>
      <c r="N775" s="55"/>
      <c r="O775" s="55"/>
      <c r="P775" s="55"/>
      <c r="Q775" s="55"/>
      <c r="R775" s="55"/>
      <c r="S775" s="55"/>
      <c r="T775" s="55"/>
      <c r="U775" s="55"/>
      <c r="V775" s="55"/>
      <c r="W775" s="55"/>
      <c r="X775" s="55"/>
      <c r="Y775" s="55"/>
      <c r="Z775" s="55"/>
      <c r="AA775" s="55"/>
      <c r="AB775" s="55"/>
    </row>
    <row r="776" spans="1:28" ht="15">
      <c r="A776" s="55"/>
      <c r="B776" s="223"/>
      <c r="C776" s="55"/>
      <c r="D776" s="55"/>
      <c r="E776" s="55"/>
      <c r="F776" s="55"/>
      <c r="G776" s="55"/>
      <c r="H776" s="55"/>
      <c r="I776" s="55"/>
      <c r="J776" s="55"/>
      <c r="K776" s="55"/>
      <c r="L776" s="55"/>
      <c r="M776" s="55"/>
      <c r="N776" s="55"/>
      <c r="O776" s="55"/>
      <c r="P776" s="55"/>
      <c r="Q776" s="55"/>
      <c r="R776" s="55"/>
      <c r="S776" s="55"/>
      <c r="T776" s="55"/>
      <c r="U776" s="55"/>
      <c r="V776" s="55"/>
      <c r="W776" s="55"/>
      <c r="X776" s="55"/>
      <c r="Y776" s="55"/>
      <c r="Z776" s="55"/>
      <c r="AA776" s="55"/>
      <c r="AB776" s="55"/>
    </row>
    <row r="777" spans="1:28" ht="15">
      <c r="A777" s="55"/>
      <c r="B777" s="223"/>
      <c r="C777" s="55"/>
      <c r="D777" s="55"/>
      <c r="E777" s="55"/>
      <c r="F777" s="55"/>
      <c r="G777" s="55"/>
      <c r="H777" s="55"/>
      <c r="I777" s="55"/>
      <c r="J777" s="55"/>
      <c r="K777" s="55"/>
      <c r="L777" s="55"/>
      <c r="M777" s="55"/>
      <c r="N777" s="55"/>
      <c r="O777" s="55"/>
      <c r="P777" s="55"/>
      <c r="Q777" s="55"/>
      <c r="R777" s="55"/>
      <c r="S777" s="55"/>
      <c r="T777" s="55"/>
      <c r="U777" s="55"/>
      <c r="V777" s="55"/>
      <c r="W777" s="55"/>
      <c r="X777" s="55"/>
      <c r="Y777" s="55"/>
      <c r="Z777" s="55"/>
      <c r="AA777" s="55"/>
      <c r="AB777" s="55"/>
    </row>
    <row r="778" spans="1:28" ht="15">
      <c r="A778" s="55"/>
      <c r="B778" s="223"/>
      <c r="C778" s="55"/>
      <c r="D778" s="55"/>
      <c r="E778" s="55"/>
      <c r="F778" s="55"/>
      <c r="G778" s="55"/>
      <c r="H778" s="55"/>
      <c r="I778" s="55"/>
      <c r="J778" s="55"/>
      <c r="K778" s="55"/>
      <c r="L778" s="55"/>
      <c r="M778" s="55"/>
      <c r="N778" s="55"/>
      <c r="O778" s="55"/>
      <c r="P778" s="55"/>
      <c r="Q778" s="55"/>
      <c r="R778" s="55"/>
      <c r="S778" s="55"/>
      <c r="T778" s="55"/>
      <c r="U778" s="55"/>
      <c r="V778" s="55"/>
      <c r="W778" s="55"/>
      <c r="X778" s="55"/>
      <c r="Y778" s="55"/>
      <c r="Z778" s="55"/>
      <c r="AA778" s="55"/>
      <c r="AB778" s="55"/>
    </row>
    <row r="779" spans="1:28" ht="15">
      <c r="A779" s="55"/>
      <c r="B779" s="223"/>
      <c r="C779" s="55"/>
      <c r="D779" s="55"/>
      <c r="E779" s="55"/>
      <c r="F779" s="55"/>
      <c r="G779" s="55"/>
      <c r="H779" s="55"/>
      <c r="I779" s="55"/>
      <c r="J779" s="55"/>
      <c r="K779" s="55"/>
      <c r="L779" s="55"/>
      <c r="M779" s="55"/>
      <c r="N779" s="55"/>
      <c r="O779" s="55"/>
      <c r="P779" s="55"/>
      <c r="Q779" s="55"/>
      <c r="R779" s="55"/>
      <c r="S779" s="55"/>
      <c r="T779" s="55"/>
      <c r="U779" s="55"/>
      <c r="V779" s="55"/>
      <c r="W779" s="55"/>
      <c r="X779" s="55"/>
      <c r="Y779" s="55"/>
      <c r="Z779" s="55"/>
      <c r="AA779" s="55"/>
      <c r="AB779" s="55"/>
    </row>
    <row r="780" spans="1:28" ht="15">
      <c r="A780" s="55"/>
      <c r="B780" s="223"/>
      <c r="C780" s="55"/>
      <c r="D780" s="55"/>
      <c r="E780" s="55"/>
      <c r="F780" s="55"/>
      <c r="G780" s="55"/>
      <c r="H780" s="55"/>
      <c r="I780" s="55"/>
      <c r="J780" s="55"/>
      <c r="K780" s="55"/>
      <c r="L780" s="55"/>
      <c r="M780" s="55"/>
      <c r="N780" s="55"/>
      <c r="O780" s="55"/>
      <c r="P780" s="55"/>
      <c r="Q780" s="55"/>
      <c r="R780" s="55"/>
      <c r="S780" s="55"/>
      <c r="T780" s="55"/>
      <c r="U780" s="55"/>
      <c r="V780" s="55"/>
      <c r="W780" s="55"/>
      <c r="X780" s="55"/>
      <c r="Y780" s="55"/>
      <c r="Z780" s="55"/>
      <c r="AA780" s="55"/>
      <c r="AB780" s="55"/>
    </row>
    <row r="781" spans="1:28" ht="15">
      <c r="A781" s="55"/>
      <c r="B781" s="223"/>
      <c r="C781" s="55"/>
      <c r="D781" s="55"/>
      <c r="E781" s="55"/>
      <c r="F781" s="55"/>
      <c r="G781" s="55"/>
      <c r="H781" s="55"/>
      <c r="I781" s="55"/>
      <c r="J781" s="55"/>
      <c r="K781" s="55"/>
      <c r="L781" s="55"/>
      <c r="M781" s="55"/>
      <c r="N781" s="55"/>
      <c r="O781" s="55"/>
      <c r="P781" s="55"/>
      <c r="Q781" s="55"/>
      <c r="R781" s="55"/>
      <c r="S781" s="55"/>
      <c r="T781" s="55"/>
      <c r="U781" s="55"/>
      <c r="V781" s="55"/>
      <c r="W781" s="55"/>
      <c r="X781" s="55"/>
      <c r="Y781" s="55"/>
      <c r="Z781" s="55"/>
      <c r="AA781" s="55"/>
      <c r="AB781" s="55"/>
    </row>
    <row r="782" spans="1:28" ht="15">
      <c r="A782" s="55"/>
      <c r="B782" s="223"/>
      <c r="C782" s="55"/>
      <c r="D782" s="55"/>
      <c r="E782" s="55"/>
      <c r="F782" s="55"/>
      <c r="G782" s="55"/>
      <c r="H782" s="55"/>
      <c r="I782" s="55"/>
      <c r="J782" s="55"/>
      <c r="K782" s="55"/>
      <c r="L782" s="55"/>
      <c r="M782" s="55"/>
      <c r="N782" s="55"/>
      <c r="O782" s="55"/>
      <c r="P782" s="55"/>
      <c r="Q782" s="55"/>
      <c r="R782" s="55"/>
      <c r="S782" s="55"/>
      <c r="T782" s="55"/>
      <c r="U782" s="55"/>
      <c r="V782" s="55"/>
      <c r="W782" s="55"/>
      <c r="X782" s="55"/>
      <c r="Y782" s="55"/>
      <c r="Z782" s="55"/>
      <c r="AA782" s="55"/>
      <c r="AB782" s="55"/>
    </row>
    <row r="783" spans="1:28" ht="15">
      <c r="A783" s="55"/>
      <c r="B783" s="223"/>
      <c r="C783" s="55"/>
      <c r="D783" s="55"/>
      <c r="E783" s="55"/>
      <c r="F783" s="55"/>
      <c r="G783" s="55"/>
      <c r="H783" s="55"/>
      <c r="I783" s="55"/>
      <c r="J783" s="55"/>
      <c r="K783" s="55"/>
      <c r="L783" s="55"/>
      <c r="M783" s="55"/>
      <c r="N783" s="55"/>
      <c r="O783" s="55"/>
      <c r="P783" s="55"/>
      <c r="Q783" s="55"/>
      <c r="R783" s="55"/>
      <c r="S783" s="55"/>
      <c r="T783" s="55"/>
      <c r="U783" s="55"/>
      <c r="V783" s="55"/>
      <c r="W783" s="55"/>
      <c r="X783" s="55"/>
      <c r="Y783" s="55"/>
      <c r="Z783" s="55"/>
      <c r="AA783" s="55"/>
      <c r="AB783" s="55"/>
    </row>
    <row r="784" spans="1:28" ht="15">
      <c r="A784" s="55"/>
      <c r="B784" s="223"/>
      <c r="C784" s="55"/>
      <c r="D784" s="55"/>
      <c r="E784" s="55"/>
      <c r="F784" s="55"/>
      <c r="G784" s="55"/>
      <c r="H784" s="55"/>
      <c r="I784" s="55"/>
      <c r="J784" s="55"/>
      <c r="K784" s="55"/>
      <c r="L784" s="55"/>
      <c r="M784" s="55"/>
      <c r="N784" s="55"/>
      <c r="O784" s="55"/>
      <c r="P784" s="55"/>
      <c r="Q784" s="55"/>
      <c r="R784" s="55"/>
      <c r="S784" s="55"/>
      <c r="T784" s="55"/>
      <c r="U784" s="55"/>
      <c r="V784" s="55"/>
      <c r="W784" s="55"/>
      <c r="X784" s="55"/>
      <c r="Y784" s="55"/>
      <c r="Z784" s="55"/>
      <c r="AA784" s="55"/>
      <c r="AB784" s="55"/>
    </row>
    <row r="785" spans="1:28" ht="15">
      <c r="A785" s="55"/>
      <c r="B785" s="223"/>
      <c r="C785" s="55"/>
      <c r="D785" s="55"/>
      <c r="E785" s="55"/>
      <c r="F785" s="55"/>
      <c r="G785" s="55"/>
      <c r="H785" s="55"/>
      <c r="I785" s="55"/>
      <c r="J785" s="55"/>
      <c r="K785" s="55"/>
      <c r="L785" s="55"/>
      <c r="M785" s="55"/>
      <c r="N785" s="55"/>
      <c r="O785" s="55"/>
      <c r="P785" s="55"/>
      <c r="Q785" s="55"/>
      <c r="R785" s="55"/>
      <c r="S785" s="55"/>
      <c r="T785" s="55"/>
      <c r="U785" s="55"/>
      <c r="V785" s="55"/>
      <c r="W785" s="55"/>
      <c r="X785" s="55"/>
      <c r="Y785" s="55"/>
      <c r="Z785" s="55"/>
      <c r="AA785" s="55"/>
      <c r="AB785" s="55"/>
    </row>
    <row r="786" spans="1:28" ht="15">
      <c r="A786" s="55"/>
      <c r="B786" s="223"/>
      <c r="C786" s="55"/>
      <c r="D786" s="55"/>
      <c r="E786" s="55"/>
      <c r="F786" s="55"/>
      <c r="G786" s="55"/>
      <c r="H786" s="55"/>
      <c r="I786" s="55"/>
      <c r="J786" s="55"/>
      <c r="K786" s="55"/>
      <c r="L786" s="55"/>
      <c r="M786" s="55"/>
      <c r="N786" s="55"/>
      <c r="O786" s="55"/>
      <c r="P786" s="55"/>
      <c r="Q786" s="55"/>
      <c r="R786" s="55"/>
      <c r="S786" s="55"/>
      <c r="T786" s="55"/>
      <c r="U786" s="55"/>
      <c r="V786" s="55"/>
      <c r="W786" s="55"/>
      <c r="X786" s="55"/>
      <c r="Y786" s="55"/>
      <c r="Z786" s="55"/>
      <c r="AA786" s="55"/>
      <c r="AB786" s="55"/>
    </row>
    <row r="787" spans="1:28" ht="15">
      <c r="A787" s="55"/>
      <c r="B787" s="223"/>
      <c r="C787" s="55"/>
      <c r="D787" s="55"/>
      <c r="E787" s="55"/>
      <c r="F787" s="55"/>
      <c r="G787" s="55"/>
      <c r="H787" s="55"/>
      <c r="I787" s="55"/>
      <c r="J787" s="55"/>
      <c r="K787" s="55"/>
      <c r="L787" s="55"/>
      <c r="M787" s="55"/>
      <c r="N787" s="55"/>
      <c r="O787" s="55"/>
      <c r="P787" s="55"/>
      <c r="Q787" s="55"/>
      <c r="R787" s="55"/>
      <c r="S787" s="55"/>
      <c r="T787" s="55"/>
      <c r="U787" s="55"/>
      <c r="V787" s="55"/>
      <c r="W787" s="55"/>
      <c r="X787" s="55"/>
      <c r="Y787" s="55"/>
      <c r="Z787" s="55"/>
      <c r="AA787" s="55"/>
      <c r="AB787" s="55"/>
    </row>
    <row r="788" spans="1:28" ht="15">
      <c r="A788" s="55"/>
      <c r="B788" s="223"/>
      <c r="C788" s="55"/>
      <c r="D788" s="55"/>
      <c r="E788" s="55"/>
      <c r="F788" s="55"/>
      <c r="G788" s="55"/>
      <c r="H788" s="55"/>
      <c r="I788" s="55"/>
      <c r="J788" s="55"/>
      <c r="K788" s="55"/>
      <c r="L788" s="55"/>
      <c r="M788" s="55"/>
      <c r="N788" s="55"/>
      <c r="O788" s="55"/>
      <c r="P788" s="55"/>
      <c r="Q788" s="55"/>
      <c r="R788" s="55"/>
      <c r="S788" s="55"/>
      <c r="T788" s="55"/>
      <c r="U788" s="55"/>
      <c r="V788" s="55"/>
      <c r="W788" s="55"/>
      <c r="X788" s="55"/>
      <c r="Y788" s="55"/>
      <c r="Z788" s="55"/>
      <c r="AA788" s="55"/>
      <c r="AB788" s="55"/>
    </row>
    <row r="789" spans="1:28" ht="15">
      <c r="A789" s="55"/>
      <c r="B789" s="223"/>
      <c r="C789" s="55"/>
      <c r="D789" s="55"/>
      <c r="E789" s="55"/>
      <c r="F789" s="55"/>
      <c r="G789" s="55"/>
      <c r="H789" s="55"/>
      <c r="I789" s="55"/>
      <c r="J789" s="55"/>
      <c r="K789" s="55"/>
      <c r="L789" s="55"/>
      <c r="M789" s="55"/>
      <c r="N789" s="55"/>
      <c r="O789" s="55"/>
      <c r="P789" s="55"/>
      <c r="Q789" s="55"/>
      <c r="R789" s="55"/>
      <c r="S789" s="55"/>
      <c r="T789" s="55"/>
      <c r="U789" s="55"/>
      <c r="V789" s="55"/>
      <c r="W789" s="55"/>
      <c r="X789" s="55"/>
      <c r="Y789" s="55"/>
      <c r="Z789" s="55"/>
      <c r="AA789" s="55"/>
      <c r="AB789" s="55"/>
    </row>
    <row r="790" spans="1:28" ht="15">
      <c r="A790" s="55"/>
      <c r="B790" s="223"/>
      <c r="C790" s="55"/>
      <c r="D790" s="55"/>
      <c r="E790" s="55"/>
      <c r="F790" s="55"/>
      <c r="G790" s="55"/>
      <c r="H790" s="55"/>
      <c r="I790" s="55"/>
      <c r="J790" s="55"/>
      <c r="K790" s="55"/>
      <c r="L790" s="55"/>
      <c r="M790" s="55"/>
      <c r="N790" s="55"/>
      <c r="O790" s="55"/>
      <c r="P790" s="55"/>
      <c r="Q790" s="55"/>
      <c r="R790" s="55"/>
      <c r="S790" s="55"/>
      <c r="T790" s="55"/>
      <c r="U790" s="55"/>
      <c r="V790" s="55"/>
      <c r="W790" s="55"/>
      <c r="X790" s="55"/>
      <c r="Y790" s="55"/>
      <c r="Z790" s="55"/>
      <c r="AA790" s="55"/>
      <c r="AB790" s="55"/>
    </row>
    <row r="791" spans="1:28" ht="15">
      <c r="A791" s="55"/>
      <c r="B791" s="223"/>
      <c r="C791" s="55"/>
      <c r="D791" s="55"/>
      <c r="E791" s="55"/>
      <c r="F791" s="55"/>
      <c r="G791" s="55"/>
      <c r="H791" s="55"/>
      <c r="I791" s="55"/>
      <c r="J791" s="55"/>
      <c r="K791" s="55"/>
      <c r="L791" s="55"/>
      <c r="M791" s="55"/>
      <c r="N791" s="55"/>
      <c r="O791" s="55"/>
      <c r="P791" s="55"/>
      <c r="Q791" s="55"/>
      <c r="R791" s="55"/>
      <c r="S791" s="55"/>
      <c r="T791" s="55"/>
      <c r="U791" s="55"/>
      <c r="V791" s="55"/>
      <c r="W791" s="55"/>
      <c r="X791" s="55"/>
      <c r="Y791" s="55"/>
      <c r="Z791" s="55"/>
      <c r="AA791" s="55"/>
      <c r="AB791" s="55"/>
    </row>
    <row r="792" spans="1:28" ht="15">
      <c r="A792" s="55"/>
      <c r="B792" s="223"/>
      <c r="C792" s="55"/>
      <c r="D792" s="55"/>
      <c r="E792" s="55"/>
      <c r="F792" s="55"/>
      <c r="G792" s="55"/>
      <c r="H792" s="55"/>
      <c r="I792" s="55"/>
      <c r="J792" s="55"/>
      <c r="K792" s="55"/>
      <c r="L792" s="55"/>
      <c r="M792" s="55"/>
      <c r="N792" s="55"/>
      <c r="O792" s="55"/>
      <c r="P792" s="55"/>
      <c r="Q792" s="55"/>
      <c r="R792" s="55"/>
      <c r="S792" s="55"/>
      <c r="T792" s="55"/>
      <c r="U792" s="55"/>
      <c r="V792" s="55"/>
      <c r="W792" s="55"/>
      <c r="X792" s="55"/>
      <c r="Y792" s="55"/>
      <c r="Z792" s="55"/>
      <c r="AA792" s="55"/>
      <c r="AB792" s="55"/>
    </row>
    <row r="793" spans="1:28" ht="15">
      <c r="A793" s="55"/>
      <c r="B793" s="223"/>
      <c r="C793" s="55"/>
      <c r="D793" s="55"/>
      <c r="E793" s="55"/>
      <c r="F793" s="55"/>
      <c r="G793" s="55"/>
      <c r="H793" s="55"/>
      <c r="I793" s="55"/>
      <c r="J793" s="55"/>
      <c r="K793" s="55"/>
      <c r="L793" s="55"/>
      <c r="M793" s="55"/>
      <c r="N793" s="55"/>
      <c r="O793" s="55"/>
      <c r="P793" s="55"/>
      <c r="Q793" s="55"/>
      <c r="R793" s="55"/>
      <c r="S793" s="55"/>
      <c r="T793" s="55"/>
      <c r="U793" s="55"/>
      <c r="V793" s="55"/>
      <c r="W793" s="55"/>
      <c r="X793" s="55"/>
      <c r="Y793" s="55"/>
      <c r="Z793" s="55"/>
      <c r="AA793" s="55"/>
      <c r="AB793" s="55"/>
    </row>
    <row r="794" spans="1:28" ht="15">
      <c r="A794" s="55"/>
      <c r="B794" s="223"/>
      <c r="C794" s="55"/>
      <c r="D794" s="55"/>
      <c r="E794" s="55"/>
      <c r="F794" s="55"/>
      <c r="G794" s="55"/>
      <c r="H794" s="55"/>
      <c r="I794" s="55"/>
      <c r="J794" s="55"/>
      <c r="K794" s="55"/>
      <c r="L794" s="55"/>
      <c r="M794" s="55"/>
      <c r="N794" s="55"/>
      <c r="O794" s="55"/>
      <c r="P794" s="55"/>
      <c r="Q794" s="55"/>
      <c r="R794" s="55"/>
      <c r="S794" s="55"/>
      <c r="T794" s="55"/>
      <c r="U794" s="55"/>
      <c r="V794" s="55"/>
      <c r="W794" s="55"/>
      <c r="X794" s="55"/>
      <c r="Y794" s="55"/>
      <c r="Z794" s="55"/>
      <c r="AA794" s="55"/>
      <c r="AB794" s="55"/>
    </row>
    <row r="795" spans="1:28" ht="15">
      <c r="A795" s="55"/>
      <c r="B795" s="223"/>
      <c r="C795" s="55"/>
      <c r="D795" s="55"/>
      <c r="E795" s="55"/>
      <c r="F795" s="55"/>
      <c r="G795" s="55"/>
      <c r="H795" s="55"/>
      <c r="I795" s="55"/>
      <c r="J795" s="55"/>
      <c r="K795" s="55"/>
      <c r="L795" s="55"/>
      <c r="M795" s="55"/>
      <c r="N795" s="55"/>
      <c r="O795" s="55"/>
      <c r="P795" s="55"/>
      <c r="Q795" s="55"/>
      <c r="R795" s="55"/>
      <c r="S795" s="55"/>
      <c r="T795" s="55"/>
      <c r="U795" s="55"/>
      <c r="V795" s="55"/>
      <c r="W795" s="55"/>
      <c r="X795" s="55"/>
      <c r="Y795" s="55"/>
      <c r="Z795" s="55"/>
      <c r="AA795" s="55"/>
      <c r="AB795" s="55"/>
    </row>
    <row r="796" spans="1:28" ht="15">
      <c r="A796" s="55"/>
      <c r="B796" s="223"/>
      <c r="C796" s="55"/>
      <c r="D796" s="55"/>
      <c r="E796" s="55"/>
      <c r="F796" s="55"/>
      <c r="G796" s="55"/>
      <c r="H796" s="55"/>
      <c r="I796" s="55"/>
      <c r="J796" s="55"/>
      <c r="K796" s="55"/>
      <c r="L796" s="55"/>
      <c r="M796" s="55"/>
      <c r="N796" s="55"/>
      <c r="O796" s="55"/>
      <c r="P796" s="55"/>
      <c r="Q796" s="55"/>
      <c r="R796" s="55"/>
      <c r="S796" s="55"/>
      <c r="T796" s="55"/>
      <c r="U796" s="55"/>
      <c r="V796" s="55"/>
      <c r="W796" s="55"/>
      <c r="X796" s="55"/>
      <c r="Y796" s="55"/>
      <c r="Z796" s="55"/>
      <c r="AA796" s="55"/>
      <c r="AB796" s="55"/>
    </row>
    <row r="797" spans="1:28" ht="15">
      <c r="A797" s="55"/>
      <c r="B797" s="223"/>
      <c r="C797" s="55"/>
      <c r="D797" s="55"/>
      <c r="E797" s="55"/>
      <c r="F797" s="55"/>
      <c r="G797" s="55"/>
      <c r="H797" s="55"/>
      <c r="I797" s="55"/>
      <c r="J797" s="55"/>
      <c r="K797" s="55"/>
      <c r="L797" s="55"/>
      <c r="M797" s="55"/>
      <c r="N797" s="55"/>
      <c r="O797" s="55"/>
      <c r="P797" s="55"/>
      <c r="Q797" s="55"/>
      <c r="R797" s="55"/>
      <c r="S797" s="55"/>
      <c r="T797" s="55"/>
      <c r="U797" s="55"/>
      <c r="V797" s="55"/>
      <c r="W797" s="55"/>
      <c r="X797" s="55"/>
      <c r="Y797" s="55"/>
      <c r="Z797" s="55"/>
      <c r="AA797" s="55"/>
      <c r="AB797" s="55"/>
    </row>
    <row r="798" spans="1:28" ht="15">
      <c r="A798" s="55"/>
      <c r="B798" s="223"/>
      <c r="C798" s="55"/>
      <c r="D798" s="55"/>
      <c r="E798" s="55"/>
      <c r="F798" s="55"/>
      <c r="G798" s="55"/>
      <c r="H798" s="55"/>
      <c r="I798" s="55"/>
      <c r="J798" s="55"/>
      <c r="K798" s="55"/>
      <c r="L798" s="55"/>
      <c r="M798" s="55"/>
      <c r="N798" s="55"/>
      <c r="O798" s="55"/>
      <c r="P798" s="55"/>
      <c r="Q798" s="55"/>
      <c r="R798" s="55"/>
      <c r="S798" s="55"/>
      <c r="T798" s="55"/>
      <c r="U798" s="55"/>
      <c r="V798" s="55"/>
      <c r="W798" s="55"/>
      <c r="X798" s="55"/>
      <c r="Y798" s="55"/>
      <c r="Z798" s="55"/>
      <c r="AA798" s="55"/>
      <c r="AB798" s="55"/>
    </row>
    <row r="799" spans="1:28" ht="15">
      <c r="A799" s="55"/>
      <c r="B799" s="223"/>
      <c r="C799" s="55"/>
      <c r="D799" s="55"/>
      <c r="E799" s="55"/>
      <c r="F799" s="55"/>
      <c r="G799" s="55"/>
      <c r="H799" s="55"/>
      <c r="I799" s="55"/>
      <c r="J799" s="55"/>
      <c r="K799" s="55"/>
      <c r="L799" s="55"/>
      <c r="M799" s="55"/>
      <c r="N799" s="55"/>
      <c r="O799" s="55"/>
      <c r="P799" s="55"/>
      <c r="Q799" s="55"/>
      <c r="R799" s="55"/>
      <c r="S799" s="55"/>
      <c r="T799" s="55"/>
      <c r="U799" s="55"/>
      <c r="V799" s="55"/>
      <c r="W799" s="55"/>
      <c r="X799" s="55"/>
      <c r="Y799" s="55"/>
      <c r="Z799" s="55"/>
      <c r="AA799" s="55"/>
      <c r="AB799" s="55"/>
    </row>
    <row r="800" spans="1:28" ht="15">
      <c r="A800" s="55"/>
      <c r="B800" s="223"/>
      <c r="C800" s="55"/>
      <c r="D800" s="55"/>
      <c r="E800" s="55"/>
      <c r="F800" s="55"/>
      <c r="G800" s="55"/>
      <c r="H800" s="55"/>
      <c r="I800" s="55"/>
      <c r="J800" s="55"/>
      <c r="K800" s="55"/>
      <c r="L800" s="55"/>
      <c r="M800" s="55"/>
      <c r="N800" s="55"/>
      <c r="O800" s="55"/>
      <c r="P800" s="55"/>
      <c r="Q800" s="55"/>
      <c r="R800" s="55"/>
      <c r="S800" s="55"/>
      <c r="T800" s="55"/>
      <c r="U800" s="55"/>
      <c r="V800" s="55"/>
      <c r="W800" s="55"/>
      <c r="X800" s="55"/>
      <c r="Y800" s="55"/>
      <c r="Z800" s="55"/>
      <c r="AA800" s="55"/>
      <c r="AB800" s="55"/>
    </row>
    <row r="801" spans="1:28" ht="15">
      <c r="A801" s="55"/>
      <c r="B801" s="223"/>
      <c r="C801" s="55"/>
      <c r="D801" s="55"/>
      <c r="E801" s="55"/>
      <c r="F801" s="55"/>
      <c r="G801" s="55"/>
      <c r="H801" s="55"/>
      <c r="I801" s="55"/>
      <c r="J801" s="55"/>
      <c r="K801" s="55"/>
      <c r="L801" s="55"/>
      <c r="M801" s="55"/>
      <c r="N801" s="55"/>
      <c r="O801" s="55"/>
      <c r="P801" s="55"/>
      <c r="Q801" s="55"/>
      <c r="R801" s="55"/>
      <c r="S801" s="55"/>
      <c r="T801" s="55"/>
      <c r="U801" s="55"/>
      <c r="V801" s="55"/>
      <c r="W801" s="55"/>
      <c r="X801" s="55"/>
      <c r="Y801" s="55"/>
      <c r="Z801" s="55"/>
      <c r="AA801" s="55"/>
      <c r="AB801" s="55"/>
    </row>
    <row r="802" spans="1:28" ht="15">
      <c r="A802" s="55"/>
      <c r="B802" s="223"/>
      <c r="C802" s="55"/>
      <c r="D802" s="55"/>
      <c r="E802" s="55"/>
      <c r="F802" s="55"/>
      <c r="G802" s="55"/>
      <c r="H802" s="55"/>
      <c r="I802" s="55"/>
      <c r="J802" s="55"/>
      <c r="K802" s="55"/>
      <c r="L802" s="55"/>
      <c r="M802" s="55"/>
      <c r="N802" s="55"/>
      <c r="O802" s="55"/>
      <c r="P802" s="55"/>
      <c r="Q802" s="55"/>
      <c r="R802" s="55"/>
      <c r="S802" s="55"/>
      <c r="T802" s="55"/>
      <c r="U802" s="55"/>
      <c r="V802" s="55"/>
      <c r="W802" s="55"/>
      <c r="X802" s="55"/>
      <c r="Y802" s="55"/>
      <c r="Z802" s="55"/>
      <c r="AA802" s="55"/>
      <c r="AB802" s="55"/>
    </row>
    <row r="803" spans="1:28" ht="15">
      <c r="A803" s="55"/>
      <c r="B803" s="223"/>
      <c r="C803" s="55"/>
      <c r="D803" s="55"/>
      <c r="E803" s="55"/>
      <c r="F803" s="55"/>
      <c r="G803" s="55"/>
      <c r="H803" s="55"/>
      <c r="I803" s="55"/>
      <c r="J803" s="55"/>
      <c r="K803" s="55"/>
      <c r="L803" s="55"/>
      <c r="M803" s="55"/>
      <c r="N803" s="55"/>
      <c r="O803" s="55"/>
      <c r="P803" s="55"/>
      <c r="Q803" s="55"/>
      <c r="R803" s="55"/>
      <c r="S803" s="55"/>
      <c r="T803" s="55"/>
      <c r="U803" s="55"/>
      <c r="V803" s="55"/>
      <c r="W803" s="55"/>
      <c r="X803" s="55"/>
      <c r="Y803" s="55"/>
      <c r="Z803" s="55"/>
      <c r="AA803" s="55"/>
      <c r="AB803" s="55"/>
    </row>
    <row r="804" spans="1:28" ht="15">
      <c r="A804" s="55"/>
      <c r="B804" s="223"/>
      <c r="C804" s="55"/>
      <c r="D804" s="55"/>
      <c r="E804" s="55"/>
      <c r="F804" s="55"/>
      <c r="G804" s="55"/>
      <c r="H804" s="55"/>
      <c r="I804" s="55"/>
      <c r="J804" s="55"/>
      <c r="K804" s="55"/>
      <c r="L804" s="55"/>
      <c r="M804" s="55"/>
      <c r="N804" s="55"/>
      <c r="O804" s="55"/>
      <c r="P804" s="55"/>
      <c r="Q804" s="55"/>
      <c r="R804" s="55"/>
      <c r="S804" s="55"/>
      <c r="T804" s="55"/>
      <c r="U804" s="55"/>
      <c r="V804" s="55"/>
      <c r="W804" s="55"/>
      <c r="X804" s="55"/>
      <c r="Y804" s="55"/>
      <c r="Z804" s="55"/>
      <c r="AA804" s="55"/>
      <c r="AB804" s="55"/>
    </row>
    <row r="805" spans="1:28" ht="15">
      <c r="A805" s="55"/>
      <c r="B805" s="223"/>
      <c r="C805" s="55"/>
      <c r="D805" s="55"/>
      <c r="E805" s="55"/>
      <c r="F805" s="55"/>
      <c r="G805" s="55"/>
      <c r="H805" s="55"/>
      <c r="I805" s="55"/>
      <c r="J805" s="55"/>
      <c r="K805" s="55"/>
      <c r="L805" s="55"/>
      <c r="M805" s="55"/>
      <c r="N805" s="55"/>
      <c r="O805" s="55"/>
      <c r="P805" s="55"/>
      <c r="Q805" s="55"/>
      <c r="R805" s="55"/>
      <c r="S805" s="55"/>
      <c r="T805" s="55"/>
      <c r="U805" s="55"/>
      <c r="V805" s="55"/>
      <c r="W805" s="55"/>
      <c r="X805" s="55"/>
      <c r="Y805" s="55"/>
      <c r="Z805" s="55"/>
      <c r="AA805" s="55"/>
      <c r="AB805" s="55"/>
    </row>
    <row r="806" spans="1:28" ht="15">
      <c r="A806" s="55"/>
      <c r="B806" s="223"/>
      <c r="C806" s="55"/>
      <c r="D806" s="55"/>
      <c r="E806" s="55"/>
      <c r="F806" s="55"/>
      <c r="G806" s="55"/>
      <c r="H806" s="55"/>
      <c r="I806" s="55"/>
      <c r="J806" s="55"/>
      <c r="K806" s="55"/>
      <c r="L806" s="55"/>
      <c r="M806" s="55"/>
      <c r="N806" s="55"/>
      <c r="O806" s="55"/>
      <c r="P806" s="55"/>
      <c r="Q806" s="55"/>
      <c r="R806" s="55"/>
      <c r="S806" s="55"/>
      <c r="T806" s="55"/>
      <c r="U806" s="55"/>
      <c r="V806" s="55"/>
      <c r="W806" s="55"/>
      <c r="X806" s="55"/>
      <c r="Y806" s="55"/>
      <c r="Z806" s="55"/>
      <c r="AA806" s="55"/>
      <c r="AB806" s="55"/>
    </row>
    <row r="807" spans="1:28" ht="15">
      <c r="A807" s="55"/>
      <c r="B807" s="223"/>
      <c r="C807" s="55"/>
      <c r="D807" s="55"/>
      <c r="E807" s="55"/>
      <c r="F807" s="55"/>
      <c r="G807" s="55"/>
      <c r="H807" s="55"/>
      <c r="I807" s="55"/>
      <c r="J807" s="55"/>
      <c r="K807" s="55"/>
      <c r="L807" s="55"/>
      <c r="M807" s="55"/>
      <c r="N807" s="55"/>
      <c r="O807" s="55"/>
      <c r="P807" s="55"/>
      <c r="Q807" s="55"/>
      <c r="R807" s="55"/>
      <c r="S807" s="55"/>
      <c r="T807" s="55"/>
      <c r="U807" s="55"/>
      <c r="V807" s="55"/>
      <c r="W807" s="55"/>
      <c r="X807" s="55"/>
      <c r="Y807" s="55"/>
      <c r="Z807" s="55"/>
      <c r="AA807" s="55"/>
      <c r="AB807" s="55"/>
    </row>
    <row r="808" spans="1:28" ht="15">
      <c r="A808" s="55"/>
      <c r="B808" s="223"/>
      <c r="C808" s="55"/>
      <c r="D808" s="55"/>
      <c r="E808" s="55"/>
      <c r="F808" s="55"/>
      <c r="G808" s="55"/>
      <c r="H808" s="55"/>
      <c r="I808" s="55"/>
      <c r="J808" s="55"/>
      <c r="K808" s="55"/>
      <c r="L808" s="55"/>
      <c r="M808" s="55"/>
      <c r="N808" s="55"/>
      <c r="O808" s="55"/>
      <c r="P808" s="55"/>
      <c r="Q808" s="55"/>
      <c r="R808" s="55"/>
      <c r="S808" s="55"/>
      <c r="T808" s="55"/>
      <c r="U808" s="55"/>
      <c r="V808" s="55"/>
      <c r="W808" s="55"/>
      <c r="X808" s="55"/>
      <c r="Y808" s="55"/>
      <c r="Z808" s="55"/>
      <c r="AA808" s="55"/>
      <c r="AB808" s="55"/>
    </row>
    <row r="809" spans="1:28" ht="15">
      <c r="A809" s="55"/>
      <c r="B809" s="223"/>
      <c r="C809" s="55"/>
      <c r="D809" s="55"/>
      <c r="E809" s="55"/>
      <c r="F809" s="55"/>
      <c r="G809" s="55"/>
      <c r="H809" s="55"/>
      <c r="I809" s="55"/>
      <c r="J809" s="55"/>
      <c r="K809" s="55"/>
      <c r="L809" s="55"/>
      <c r="M809" s="55"/>
      <c r="N809" s="55"/>
      <c r="O809" s="55"/>
      <c r="P809" s="55"/>
      <c r="Q809" s="55"/>
      <c r="R809" s="55"/>
      <c r="S809" s="55"/>
      <c r="T809" s="55"/>
      <c r="U809" s="55"/>
      <c r="V809" s="55"/>
      <c r="W809" s="55"/>
      <c r="X809" s="55"/>
      <c r="Y809" s="55"/>
      <c r="Z809" s="55"/>
      <c r="AA809" s="55"/>
      <c r="AB809" s="55"/>
    </row>
    <row r="810" spans="1:28" ht="15">
      <c r="A810" s="55"/>
      <c r="B810" s="223"/>
      <c r="C810" s="55"/>
      <c r="D810" s="55"/>
      <c r="E810" s="55"/>
      <c r="F810" s="55"/>
      <c r="G810" s="55"/>
      <c r="H810" s="55"/>
      <c r="I810" s="55"/>
      <c r="J810" s="55"/>
      <c r="K810" s="55"/>
      <c r="L810" s="55"/>
      <c r="M810" s="55"/>
      <c r="N810" s="55"/>
      <c r="O810" s="55"/>
      <c r="P810" s="55"/>
      <c r="Q810" s="55"/>
      <c r="R810" s="55"/>
      <c r="S810" s="55"/>
      <c r="T810" s="55"/>
      <c r="U810" s="55"/>
      <c r="V810" s="55"/>
      <c r="W810" s="55"/>
      <c r="X810" s="55"/>
      <c r="Y810" s="55"/>
      <c r="Z810" s="55"/>
      <c r="AA810" s="55"/>
      <c r="AB810" s="55"/>
    </row>
    <row r="811" spans="1:28" ht="15">
      <c r="A811" s="55"/>
      <c r="B811" s="223"/>
      <c r="C811" s="55"/>
      <c r="D811" s="55"/>
      <c r="E811" s="55"/>
      <c r="F811" s="55"/>
      <c r="G811" s="55"/>
      <c r="H811" s="55"/>
      <c r="I811" s="55"/>
      <c r="J811" s="55"/>
      <c r="K811" s="55"/>
      <c r="L811" s="55"/>
      <c r="M811" s="55"/>
      <c r="N811" s="55"/>
      <c r="O811" s="55"/>
      <c r="P811" s="55"/>
      <c r="Q811" s="55"/>
      <c r="R811" s="55"/>
      <c r="S811" s="55"/>
      <c r="T811" s="55"/>
      <c r="U811" s="55"/>
      <c r="V811" s="55"/>
      <c r="W811" s="55"/>
      <c r="X811" s="55"/>
      <c r="Y811" s="55"/>
      <c r="Z811" s="55"/>
      <c r="AA811" s="55"/>
      <c r="AB811" s="55"/>
    </row>
    <row r="812" spans="1:28" ht="15">
      <c r="A812" s="55"/>
      <c r="B812" s="223"/>
      <c r="C812" s="55"/>
      <c r="D812" s="55"/>
      <c r="E812" s="55"/>
      <c r="F812" s="55"/>
      <c r="G812" s="55"/>
      <c r="H812" s="55"/>
      <c r="I812" s="55"/>
      <c r="J812" s="55"/>
      <c r="K812" s="55"/>
      <c r="L812" s="55"/>
      <c r="M812" s="55"/>
      <c r="N812" s="55"/>
      <c r="O812" s="55"/>
      <c r="P812" s="55"/>
      <c r="Q812" s="55"/>
      <c r="R812" s="55"/>
      <c r="S812" s="55"/>
      <c r="T812" s="55"/>
      <c r="U812" s="55"/>
      <c r="V812" s="55"/>
      <c r="W812" s="55"/>
      <c r="X812" s="55"/>
      <c r="Y812" s="55"/>
      <c r="Z812" s="55"/>
      <c r="AA812" s="55"/>
      <c r="AB812" s="55"/>
    </row>
    <row r="813" spans="1:28" ht="15">
      <c r="A813" s="55"/>
      <c r="B813" s="223"/>
      <c r="C813" s="55"/>
      <c r="D813" s="55"/>
      <c r="E813" s="55"/>
      <c r="F813" s="55"/>
      <c r="G813" s="55"/>
      <c r="H813" s="55"/>
      <c r="I813" s="55"/>
      <c r="J813" s="55"/>
      <c r="K813" s="55"/>
      <c r="L813" s="55"/>
      <c r="M813" s="55"/>
      <c r="N813" s="55"/>
      <c r="O813" s="55"/>
      <c r="P813" s="55"/>
      <c r="Q813" s="55"/>
      <c r="R813" s="55"/>
      <c r="S813" s="55"/>
      <c r="T813" s="55"/>
      <c r="U813" s="55"/>
      <c r="V813" s="55"/>
      <c r="W813" s="55"/>
      <c r="X813" s="55"/>
      <c r="Y813" s="55"/>
      <c r="Z813" s="55"/>
      <c r="AA813" s="55"/>
      <c r="AB813" s="55"/>
    </row>
    <row r="814" spans="1:28" ht="15">
      <c r="A814" s="55"/>
      <c r="B814" s="223"/>
      <c r="C814" s="55"/>
      <c r="D814" s="55"/>
      <c r="E814" s="55"/>
      <c r="F814" s="55"/>
      <c r="G814" s="55"/>
      <c r="H814" s="55"/>
      <c r="I814" s="55"/>
      <c r="J814" s="55"/>
      <c r="K814" s="55"/>
      <c r="L814" s="55"/>
      <c r="M814" s="55"/>
      <c r="N814" s="55"/>
      <c r="O814" s="55"/>
      <c r="P814" s="55"/>
      <c r="Q814" s="55"/>
      <c r="R814" s="55"/>
      <c r="S814" s="55"/>
      <c r="T814" s="55"/>
      <c r="U814" s="55"/>
      <c r="V814" s="55"/>
      <c r="W814" s="55"/>
      <c r="X814" s="55"/>
      <c r="Y814" s="55"/>
      <c r="Z814" s="55"/>
      <c r="AA814" s="55"/>
      <c r="AB814" s="55"/>
    </row>
    <row r="815" spans="1:28" ht="15">
      <c r="A815" s="55"/>
      <c r="B815" s="223"/>
      <c r="C815" s="55"/>
      <c r="D815" s="55"/>
      <c r="E815" s="55"/>
      <c r="F815" s="55"/>
      <c r="G815" s="55"/>
      <c r="H815" s="55"/>
      <c r="I815" s="55"/>
      <c r="J815" s="55"/>
      <c r="K815" s="55"/>
      <c r="L815" s="55"/>
      <c r="M815" s="55"/>
      <c r="N815" s="55"/>
      <c r="O815" s="55"/>
      <c r="P815" s="55"/>
      <c r="Q815" s="55"/>
      <c r="R815" s="55"/>
      <c r="S815" s="55"/>
      <c r="T815" s="55"/>
      <c r="U815" s="55"/>
      <c r="V815" s="55"/>
      <c r="W815" s="55"/>
      <c r="X815" s="55"/>
      <c r="Y815" s="55"/>
      <c r="Z815" s="55"/>
      <c r="AA815" s="55"/>
      <c r="AB815" s="55"/>
    </row>
    <row r="816" spans="1:28" ht="15">
      <c r="A816" s="55"/>
      <c r="B816" s="223"/>
      <c r="C816" s="55"/>
      <c r="D816" s="55"/>
      <c r="E816" s="55"/>
      <c r="F816" s="55"/>
      <c r="G816" s="55"/>
      <c r="H816" s="55"/>
      <c r="I816" s="55"/>
      <c r="J816" s="55"/>
      <c r="K816" s="55"/>
      <c r="L816" s="55"/>
      <c r="M816" s="55"/>
      <c r="N816" s="55"/>
      <c r="O816" s="55"/>
      <c r="P816" s="55"/>
      <c r="Q816" s="55"/>
      <c r="R816" s="55"/>
      <c r="S816" s="55"/>
      <c r="T816" s="55"/>
      <c r="U816" s="55"/>
      <c r="V816" s="55"/>
      <c r="W816" s="55"/>
      <c r="X816" s="55"/>
      <c r="Y816" s="55"/>
      <c r="Z816" s="55"/>
      <c r="AA816" s="55"/>
      <c r="AB816" s="55"/>
    </row>
    <row r="817" spans="1:28" ht="15">
      <c r="A817" s="55"/>
      <c r="B817" s="223"/>
      <c r="C817" s="55"/>
      <c r="D817" s="55"/>
      <c r="E817" s="55"/>
      <c r="F817" s="55"/>
      <c r="G817" s="55"/>
      <c r="H817" s="55"/>
      <c r="I817" s="55"/>
      <c r="J817" s="55"/>
      <c r="K817" s="55"/>
      <c r="L817" s="55"/>
      <c r="M817" s="55"/>
      <c r="N817" s="55"/>
      <c r="O817" s="55"/>
      <c r="P817" s="55"/>
      <c r="Q817" s="55"/>
      <c r="R817" s="55"/>
      <c r="S817" s="55"/>
      <c r="T817" s="55"/>
      <c r="U817" s="55"/>
      <c r="V817" s="55"/>
      <c r="W817" s="55"/>
      <c r="X817" s="55"/>
      <c r="Y817" s="55"/>
      <c r="Z817" s="55"/>
      <c r="AA817" s="55"/>
      <c r="AB817" s="55"/>
    </row>
    <row r="818" spans="1:28" ht="15">
      <c r="A818" s="55"/>
      <c r="B818" s="223"/>
      <c r="C818" s="55"/>
      <c r="D818" s="55"/>
      <c r="E818" s="55"/>
      <c r="F818" s="55"/>
      <c r="G818" s="55"/>
      <c r="H818" s="55"/>
      <c r="I818" s="55"/>
      <c r="J818" s="55"/>
      <c r="K818" s="55"/>
      <c r="L818" s="55"/>
      <c r="M818" s="55"/>
      <c r="N818" s="55"/>
      <c r="O818" s="55"/>
      <c r="P818" s="55"/>
      <c r="Q818" s="55"/>
      <c r="R818" s="55"/>
      <c r="S818" s="55"/>
      <c r="T818" s="55"/>
      <c r="U818" s="55"/>
      <c r="V818" s="55"/>
      <c r="W818" s="55"/>
      <c r="X818" s="55"/>
      <c r="Y818" s="55"/>
      <c r="Z818" s="55"/>
      <c r="AA818" s="55"/>
      <c r="AB818" s="55"/>
    </row>
    <row r="819" spans="1:28" ht="15">
      <c r="A819" s="55"/>
      <c r="B819" s="223"/>
      <c r="C819" s="55"/>
      <c r="D819" s="55"/>
      <c r="E819" s="55"/>
      <c r="F819" s="55"/>
      <c r="G819" s="55"/>
      <c r="H819" s="55"/>
      <c r="I819" s="55"/>
      <c r="J819" s="55"/>
      <c r="K819" s="55"/>
      <c r="L819" s="55"/>
      <c r="M819" s="55"/>
      <c r="N819" s="55"/>
      <c r="O819" s="55"/>
      <c r="P819" s="55"/>
      <c r="Q819" s="55"/>
      <c r="R819" s="55"/>
      <c r="S819" s="55"/>
      <c r="T819" s="55"/>
      <c r="U819" s="55"/>
      <c r="V819" s="55"/>
      <c r="W819" s="55"/>
      <c r="X819" s="55"/>
      <c r="Y819" s="55"/>
      <c r="Z819" s="55"/>
      <c r="AA819" s="55"/>
      <c r="AB819" s="55"/>
    </row>
    <row r="820" spans="1:28" ht="15">
      <c r="A820" s="55"/>
      <c r="B820" s="223"/>
      <c r="C820" s="55"/>
      <c r="D820" s="55"/>
      <c r="E820" s="55"/>
      <c r="F820" s="55"/>
      <c r="G820" s="55"/>
      <c r="H820" s="55"/>
      <c r="I820" s="55"/>
      <c r="J820" s="55"/>
      <c r="K820" s="55"/>
      <c r="L820" s="55"/>
      <c r="M820" s="55"/>
      <c r="N820" s="55"/>
      <c r="O820" s="55"/>
      <c r="P820" s="55"/>
      <c r="Q820" s="55"/>
      <c r="R820" s="55"/>
      <c r="S820" s="55"/>
      <c r="T820" s="55"/>
      <c r="U820" s="55"/>
      <c r="V820" s="55"/>
      <c r="W820" s="55"/>
      <c r="X820" s="55"/>
      <c r="Y820" s="55"/>
      <c r="Z820" s="55"/>
      <c r="AA820" s="55"/>
      <c r="AB820" s="55"/>
    </row>
    <row r="821" spans="1:28" ht="15">
      <c r="A821" s="55"/>
      <c r="B821" s="223"/>
      <c r="C821" s="55"/>
      <c r="D821" s="55"/>
      <c r="E821" s="55"/>
      <c r="F821" s="55"/>
      <c r="G821" s="55"/>
      <c r="H821" s="55"/>
      <c r="I821" s="55"/>
      <c r="J821" s="55"/>
      <c r="K821" s="55"/>
      <c r="L821" s="55"/>
      <c r="M821" s="55"/>
      <c r="N821" s="55"/>
      <c r="O821" s="55"/>
      <c r="P821" s="55"/>
      <c r="Q821" s="55"/>
      <c r="R821" s="55"/>
      <c r="S821" s="55"/>
      <c r="T821" s="55"/>
      <c r="U821" s="55"/>
      <c r="V821" s="55"/>
      <c r="W821" s="55"/>
      <c r="X821" s="55"/>
      <c r="Y821" s="55"/>
      <c r="Z821" s="55"/>
      <c r="AA821" s="55"/>
      <c r="AB821" s="55"/>
    </row>
    <row r="822" spans="1:28" ht="15">
      <c r="A822" s="55"/>
      <c r="B822" s="223"/>
      <c r="C822" s="55"/>
      <c r="D822" s="55"/>
      <c r="E822" s="55"/>
      <c r="F822" s="55"/>
      <c r="G822" s="55"/>
      <c r="H822" s="55"/>
      <c r="I822" s="55"/>
      <c r="J822" s="55"/>
      <c r="K822" s="55"/>
      <c r="L822" s="55"/>
      <c r="M822" s="55"/>
      <c r="N822" s="55"/>
      <c r="O822" s="55"/>
      <c r="P822" s="55"/>
      <c r="Q822" s="55"/>
      <c r="R822" s="55"/>
      <c r="S822" s="55"/>
      <c r="T822" s="55"/>
      <c r="U822" s="55"/>
      <c r="V822" s="55"/>
      <c r="W822" s="55"/>
      <c r="X822" s="55"/>
      <c r="Y822" s="55"/>
      <c r="Z822" s="55"/>
      <c r="AA822" s="55"/>
      <c r="AB822" s="55"/>
    </row>
    <row r="823" spans="1:28" ht="15">
      <c r="A823" s="55"/>
      <c r="B823" s="223"/>
      <c r="C823" s="55"/>
      <c r="D823" s="55"/>
      <c r="E823" s="55"/>
      <c r="F823" s="55"/>
      <c r="G823" s="55"/>
      <c r="H823" s="55"/>
      <c r="I823" s="55"/>
      <c r="J823" s="55"/>
      <c r="K823" s="55"/>
      <c r="L823" s="55"/>
      <c r="M823" s="55"/>
      <c r="N823" s="55"/>
      <c r="O823" s="55"/>
      <c r="P823" s="55"/>
      <c r="Q823" s="55"/>
      <c r="R823" s="55"/>
      <c r="S823" s="55"/>
      <c r="T823" s="55"/>
      <c r="U823" s="55"/>
      <c r="V823" s="55"/>
      <c r="W823" s="55"/>
      <c r="X823" s="55"/>
      <c r="Y823" s="55"/>
      <c r="Z823" s="55"/>
      <c r="AA823" s="55"/>
      <c r="AB823" s="55"/>
    </row>
    <row r="824" spans="1:28" ht="15">
      <c r="A824" s="55"/>
      <c r="B824" s="223"/>
      <c r="C824" s="55"/>
      <c r="D824" s="55"/>
      <c r="E824" s="55"/>
      <c r="F824" s="55"/>
      <c r="G824" s="55"/>
      <c r="H824" s="55"/>
      <c r="I824" s="55"/>
      <c r="J824" s="55"/>
      <c r="K824" s="55"/>
      <c r="L824" s="55"/>
      <c r="M824" s="55"/>
      <c r="N824" s="55"/>
      <c r="O824" s="55"/>
      <c r="P824" s="55"/>
      <c r="Q824" s="55"/>
      <c r="R824" s="55"/>
      <c r="S824" s="55"/>
      <c r="T824" s="55"/>
      <c r="U824" s="55"/>
      <c r="V824" s="55"/>
      <c r="W824" s="55"/>
      <c r="X824" s="55"/>
      <c r="Y824" s="55"/>
      <c r="Z824" s="55"/>
      <c r="AA824" s="55"/>
      <c r="AB824" s="55"/>
    </row>
    <row r="825" spans="1:28" ht="15">
      <c r="A825" s="55"/>
      <c r="B825" s="223"/>
      <c r="C825" s="55"/>
      <c r="D825" s="55"/>
      <c r="E825" s="55"/>
      <c r="F825" s="55"/>
      <c r="G825" s="55"/>
      <c r="H825" s="55"/>
      <c r="I825" s="55"/>
      <c r="J825" s="55"/>
      <c r="K825" s="55"/>
      <c r="L825" s="55"/>
      <c r="M825" s="55"/>
      <c r="N825" s="55"/>
      <c r="O825" s="55"/>
      <c r="P825" s="55"/>
      <c r="Q825" s="55"/>
      <c r="R825" s="55"/>
      <c r="S825" s="55"/>
      <c r="T825" s="55"/>
      <c r="U825" s="55"/>
      <c r="V825" s="55"/>
      <c r="W825" s="55"/>
      <c r="X825" s="55"/>
      <c r="Y825" s="55"/>
      <c r="Z825" s="55"/>
      <c r="AA825" s="55"/>
      <c r="AB825" s="55"/>
    </row>
    <row r="826" spans="1:28" ht="15">
      <c r="A826" s="55"/>
      <c r="B826" s="223"/>
      <c r="C826" s="55"/>
      <c r="D826" s="55"/>
      <c r="E826" s="55"/>
      <c r="F826" s="55"/>
      <c r="G826" s="55"/>
      <c r="H826" s="55"/>
      <c r="I826" s="55"/>
      <c r="J826" s="55"/>
      <c r="K826" s="55"/>
      <c r="L826" s="55"/>
      <c r="M826" s="55"/>
      <c r="N826" s="55"/>
      <c r="O826" s="55"/>
      <c r="P826" s="55"/>
      <c r="Q826" s="55"/>
      <c r="R826" s="55"/>
      <c r="S826" s="55"/>
      <c r="T826" s="55"/>
      <c r="U826" s="55"/>
      <c r="V826" s="55"/>
      <c r="W826" s="55"/>
      <c r="X826" s="55"/>
      <c r="Y826" s="55"/>
      <c r="Z826" s="55"/>
      <c r="AA826" s="55"/>
      <c r="AB826" s="55"/>
    </row>
    <row r="827" spans="1:28" ht="15">
      <c r="A827" s="55"/>
      <c r="B827" s="223"/>
      <c r="C827" s="55"/>
      <c r="D827" s="55"/>
      <c r="E827" s="55"/>
      <c r="F827" s="55"/>
      <c r="G827" s="55"/>
      <c r="H827" s="55"/>
      <c r="I827" s="55"/>
      <c r="J827" s="55"/>
      <c r="K827" s="55"/>
      <c r="L827" s="55"/>
      <c r="M827" s="55"/>
      <c r="N827" s="55"/>
      <c r="O827" s="55"/>
      <c r="P827" s="55"/>
      <c r="Q827" s="55"/>
      <c r="R827" s="55"/>
      <c r="S827" s="55"/>
      <c r="T827" s="55"/>
      <c r="U827" s="55"/>
      <c r="V827" s="55"/>
      <c r="W827" s="55"/>
      <c r="X827" s="55"/>
      <c r="Y827" s="55"/>
      <c r="Z827" s="55"/>
      <c r="AA827" s="55"/>
      <c r="AB827" s="55"/>
    </row>
    <row r="828" spans="1:28" ht="15">
      <c r="A828" s="55"/>
      <c r="B828" s="223"/>
      <c r="C828" s="55"/>
      <c r="D828" s="55"/>
      <c r="E828" s="55"/>
      <c r="F828" s="55"/>
      <c r="G828" s="55"/>
      <c r="H828" s="55"/>
      <c r="I828" s="55"/>
      <c r="J828" s="55"/>
      <c r="K828" s="55"/>
      <c r="L828" s="55"/>
      <c r="M828" s="55"/>
      <c r="N828" s="55"/>
      <c r="O828" s="55"/>
      <c r="P828" s="55"/>
      <c r="Q828" s="55"/>
      <c r="R828" s="55"/>
      <c r="S828" s="55"/>
      <c r="T828" s="55"/>
      <c r="U828" s="55"/>
      <c r="V828" s="55"/>
      <c r="W828" s="55"/>
      <c r="X828" s="55"/>
      <c r="Y828" s="55"/>
      <c r="Z828" s="55"/>
      <c r="AA828" s="55"/>
      <c r="AB828" s="55"/>
    </row>
    <row r="829" spans="1:28" ht="15">
      <c r="A829" s="55"/>
      <c r="B829" s="223"/>
      <c r="C829" s="55"/>
      <c r="D829" s="55"/>
      <c r="E829" s="55"/>
      <c r="F829" s="55"/>
      <c r="G829" s="55"/>
      <c r="H829" s="55"/>
      <c r="I829" s="55"/>
      <c r="J829" s="55"/>
      <c r="K829" s="55"/>
      <c r="L829" s="55"/>
      <c r="M829" s="55"/>
      <c r="N829" s="55"/>
      <c r="O829" s="55"/>
      <c r="P829" s="55"/>
      <c r="Q829" s="55"/>
      <c r="R829" s="55"/>
      <c r="S829" s="55"/>
      <c r="T829" s="55"/>
      <c r="U829" s="55"/>
      <c r="V829" s="55"/>
      <c r="W829" s="55"/>
      <c r="X829" s="55"/>
      <c r="Y829" s="55"/>
      <c r="Z829" s="55"/>
      <c r="AA829" s="55"/>
      <c r="AB829" s="55"/>
    </row>
    <row r="830" spans="1:28" ht="15">
      <c r="A830" s="55"/>
      <c r="B830" s="223"/>
      <c r="C830" s="55"/>
      <c r="D830" s="55"/>
      <c r="E830" s="55"/>
      <c r="F830" s="55"/>
      <c r="G830" s="55"/>
      <c r="H830" s="55"/>
      <c r="I830" s="55"/>
      <c r="J830" s="55"/>
      <c r="K830" s="55"/>
      <c r="L830" s="55"/>
      <c r="M830" s="55"/>
      <c r="N830" s="55"/>
      <c r="O830" s="55"/>
      <c r="P830" s="55"/>
      <c r="Q830" s="55"/>
      <c r="R830" s="55"/>
      <c r="S830" s="55"/>
      <c r="T830" s="55"/>
      <c r="U830" s="55"/>
      <c r="V830" s="55"/>
      <c r="W830" s="55"/>
      <c r="X830" s="55"/>
      <c r="Y830" s="55"/>
      <c r="Z830" s="55"/>
      <c r="AA830" s="55"/>
      <c r="AB830" s="55"/>
    </row>
    <row r="831" spans="1:28" ht="15">
      <c r="A831" s="55"/>
      <c r="B831" s="223"/>
      <c r="C831" s="55"/>
      <c r="D831" s="55"/>
      <c r="E831" s="55"/>
      <c r="F831" s="55"/>
      <c r="G831" s="55"/>
      <c r="H831" s="55"/>
      <c r="I831" s="55"/>
      <c r="J831" s="55"/>
      <c r="K831" s="55"/>
      <c r="L831" s="55"/>
      <c r="M831" s="55"/>
      <c r="N831" s="55"/>
      <c r="O831" s="55"/>
      <c r="P831" s="55"/>
      <c r="Q831" s="55"/>
      <c r="R831" s="55"/>
      <c r="S831" s="55"/>
      <c r="T831" s="55"/>
      <c r="U831" s="55"/>
      <c r="V831" s="55"/>
      <c r="W831" s="55"/>
      <c r="X831" s="55"/>
      <c r="Y831" s="55"/>
      <c r="Z831" s="55"/>
      <c r="AA831" s="55"/>
      <c r="AB831" s="55"/>
    </row>
    <row r="832" spans="1:28" ht="15">
      <c r="A832" s="55"/>
      <c r="B832" s="223"/>
      <c r="C832" s="55"/>
      <c r="D832" s="55"/>
      <c r="E832" s="55"/>
      <c r="F832" s="55"/>
      <c r="G832" s="55"/>
      <c r="H832" s="55"/>
      <c r="I832" s="55"/>
      <c r="J832" s="55"/>
      <c r="K832" s="55"/>
      <c r="L832" s="55"/>
      <c r="M832" s="55"/>
      <c r="N832" s="55"/>
      <c r="O832" s="55"/>
      <c r="P832" s="55"/>
      <c r="Q832" s="55"/>
      <c r="R832" s="55"/>
      <c r="S832" s="55"/>
      <c r="T832" s="55"/>
      <c r="U832" s="55"/>
      <c r="V832" s="55"/>
      <c r="W832" s="55"/>
      <c r="X832" s="55"/>
      <c r="Y832" s="55"/>
      <c r="Z832" s="55"/>
      <c r="AA832" s="55"/>
      <c r="AB832" s="55"/>
    </row>
    <row r="833" spans="1:28" ht="15">
      <c r="A833" s="55"/>
      <c r="B833" s="223"/>
      <c r="C833" s="55"/>
      <c r="D833" s="55"/>
      <c r="E833" s="55"/>
      <c r="F833" s="55"/>
      <c r="G833" s="55"/>
      <c r="H833" s="55"/>
      <c r="I833" s="55"/>
      <c r="J833" s="55"/>
      <c r="K833" s="55"/>
      <c r="L833" s="55"/>
      <c r="M833" s="55"/>
      <c r="N833" s="55"/>
      <c r="O833" s="55"/>
      <c r="P833" s="55"/>
      <c r="Q833" s="55"/>
      <c r="R833" s="55"/>
      <c r="S833" s="55"/>
      <c r="T833" s="55"/>
      <c r="U833" s="55"/>
      <c r="V833" s="55"/>
      <c r="W833" s="55"/>
      <c r="X833" s="55"/>
      <c r="Y833" s="55"/>
      <c r="Z833" s="55"/>
      <c r="AA833" s="55"/>
      <c r="AB833" s="55"/>
    </row>
    <row r="834" spans="1:28" ht="15">
      <c r="A834" s="55"/>
      <c r="B834" s="223"/>
      <c r="C834" s="55"/>
      <c r="D834" s="55"/>
      <c r="E834" s="55"/>
      <c r="F834" s="55"/>
      <c r="G834" s="55"/>
      <c r="H834" s="55"/>
      <c r="I834" s="55"/>
      <c r="J834" s="55"/>
      <c r="K834" s="55"/>
      <c r="L834" s="55"/>
      <c r="M834" s="55"/>
      <c r="N834" s="55"/>
      <c r="O834" s="55"/>
      <c r="P834" s="55"/>
      <c r="Q834" s="55"/>
      <c r="R834" s="55"/>
      <c r="S834" s="55"/>
      <c r="T834" s="55"/>
      <c r="U834" s="55"/>
      <c r="V834" s="55"/>
      <c r="W834" s="55"/>
      <c r="X834" s="55"/>
      <c r="Y834" s="55"/>
      <c r="Z834" s="55"/>
      <c r="AA834" s="55"/>
      <c r="AB834" s="55"/>
    </row>
    <row r="835" spans="1:28" ht="15">
      <c r="A835" s="55"/>
      <c r="B835" s="223"/>
      <c r="C835" s="55"/>
      <c r="D835" s="55"/>
      <c r="E835" s="55"/>
      <c r="F835" s="55"/>
      <c r="G835" s="55"/>
      <c r="H835" s="55"/>
      <c r="I835" s="55"/>
      <c r="J835" s="55"/>
      <c r="K835" s="55"/>
      <c r="L835" s="55"/>
      <c r="M835" s="55"/>
      <c r="N835" s="55"/>
      <c r="O835" s="55"/>
      <c r="P835" s="55"/>
      <c r="Q835" s="55"/>
      <c r="R835" s="55"/>
      <c r="S835" s="55"/>
      <c r="T835" s="55"/>
      <c r="U835" s="55"/>
      <c r="V835" s="55"/>
      <c r="W835" s="55"/>
      <c r="X835" s="55"/>
      <c r="Y835" s="55"/>
      <c r="Z835" s="55"/>
      <c r="AA835" s="55"/>
      <c r="AB835" s="55"/>
    </row>
    <row r="836" spans="1:28" ht="15">
      <c r="A836" s="55"/>
      <c r="B836" s="223"/>
      <c r="C836" s="55"/>
      <c r="D836" s="55"/>
      <c r="E836" s="55"/>
      <c r="F836" s="55"/>
      <c r="G836" s="55"/>
      <c r="H836" s="55"/>
      <c r="I836" s="55"/>
      <c r="J836" s="55"/>
      <c r="K836" s="55"/>
      <c r="L836" s="55"/>
      <c r="M836" s="55"/>
      <c r="N836" s="55"/>
      <c r="O836" s="55"/>
      <c r="P836" s="55"/>
      <c r="Q836" s="55"/>
      <c r="R836" s="55"/>
      <c r="S836" s="55"/>
      <c r="T836" s="55"/>
      <c r="U836" s="55"/>
      <c r="V836" s="55"/>
      <c r="W836" s="55"/>
      <c r="X836" s="55"/>
      <c r="Y836" s="55"/>
      <c r="Z836" s="55"/>
      <c r="AA836" s="55"/>
      <c r="AB836" s="55"/>
    </row>
    <row r="837" spans="1:28" ht="15">
      <c r="A837" s="55"/>
      <c r="B837" s="223"/>
      <c r="C837" s="55"/>
      <c r="D837" s="55"/>
      <c r="E837" s="55"/>
      <c r="F837" s="55"/>
      <c r="G837" s="55"/>
      <c r="H837" s="55"/>
      <c r="I837" s="55"/>
      <c r="J837" s="55"/>
      <c r="K837" s="55"/>
      <c r="L837" s="55"/>
      <c r="M837" s="55"/>
      <c r="N837" s="55"/>
      <c r="O837" s="55"/>
      <c r="P837" s="55"/>
      <c r="Q837" s="55"/>
      <c r="R837" s="55"/>
      <c r="S837" s="55"/>
      <c r="T837" s="55"/>
      <c r="U837" s="55"/>
      <c r="V837" s="55"/>
      <c r="W837" s="55"/>
      <c r="X837" s="55"/>
      <c r="Y837" s="55"/>
      <c r="Z837" s="55"/>
      <c r="AA837" s="55"/>
      <c r="AB837" s="55"/>
    </row>
    <row r="838" spans="1:28" ht="15">
      <c r="A838" s="55"/>
      <c r="B838" s="223"/>
      <c r="C838" s="55"/>
      <c r="D838" s="55"/>
      <c r="E838" s="55"/>
      <c r="F838" s="55"/>
      <c r="G838" s="55"/>
      <c r="H838" s="55"/>
      <c r="I838" s="55"/>
      <c r="J838" s="55"/>
      <c r="K838" s="55"/>
      <c r="L838" s="55"/>
      <c r="M838" s="55"/>
      <c r="N838" s="55"/>
      <c r="O838" s="55"/>
      <c r="P838" s="55"/>
      <c r="Q838" s="55"/>
      <c r="R838" s="55"/>
      <c r="S838" s="55"/>
      <c r="T838" s="55"/>
      <c r="U838" s="55"/>
      <c r="V838" s="55"/>
      <c r="W838" s="55"/>
      <c r="X838" s="55"/>
      <c r="Y838" s="55"/>
      <c r="Z838" s="55"/>
      <c r="AA838" s="55"/>
      <c r="AB838" s="55"/>
    </row>
    <row r="839" spans="1:28" ht="15">
      <c r="A839" s="55"/>
      <c r="B839" s="223"/>
      <c r="C839" s="55"/>
      <c r="D839" s="55"/>
      <c r="E839" s="55"/>
      <c r="F839" s="55"/>
      <c r="G839" s="55"/>
      <c r="H839" s="55"/>
      <c r="I839" s="55"/>
      <c r="J839" s="55"/>
      <c r="K839" s="55"/>
      <c r="L839" s="55"/>
      <c r="M839" s="55"/>
      <c r="N839" s="55"/>
      <c r="O839" s="55"/>
      <c r="P839" s="55"/>
      <c r="Q839" s="55"/>
      <c r="R839" s="55"/>
      <c r="S839" s="55"/>
      <c r="T839" s="55"/>
      <c r="U839" s="55"/>
      <c r="V839" s="55"/>
      <c r="W839" s="55"/>
      <c r="X839" s="55"/>
      <c r="Y839" s="55"/>
      <c r="Z839" s="55"/>
      <c r="AA839" s="55"/>
      <c r="AB839" s="55"/>
    </row>
    <row r="840" spans="1:28" ht="15">
      <c r="A840" s="55"/>
      <c r="B840" s="223"/>
      <c r="C840" s="55"/>
      <c r="D840" s="55"/>
      <c r="E840" s="55"/>
      <c r="F840" s="55"/>
      <c r="G840" s="55"/>
      <c r="H840" s="55"/>
      <c r="I840" s="55"/>
      <c r="J840" s="55"/>
      <c r="K840" s="55"/>
      <c r="L840" s="55"/>
      <c r="M840" s="55"/>
      <c r="N840" s="55"/>
      <c r="O840" s="55"/>
      <c r="P840" s="55"/>
      <c r="Q840" s="55"/>
      <c r="R840" s="55"/>
      <c r="S840" s="55"/>
      <c r="T840" s="55"/>
      <c r="U840" s="55"/>
      <c r="V840" s="55"/>
      <c r="W840" s="55"/>
      <c r="X840" s="55"/>
      <c r="Y840" s="55"/>
      <c r="Z840" s="55"/>
      <c r="AA840" s="55"/>
      <c r="AB840" s="55"/>
    </row>
    <row r="841" spans="1:28" ht="15">
      <c r="A841" s="55"/>
      <c r="B841" s="223"/>
      <c r="C841" s="55"/>
      <c r="D841" s="55"/>
      <c r="E841" s="55"/>
      <c r="F841" s="55"/>
      <c r="G841" s="55"/>
      <c r="H841" s="55"/>
      <c r="I841" s="55"/>
      <c r="J841" s="55"/>
      <c r="K841" s="55"/>
      <c r="L841" s="55"/>
      <c r="M841" s="55"/>
      <c r="N841" s="55"/>
      <c r="O841" s="55"/>
      <c r="P841" s="55"/>
      <c r="Q841" s="55"/>
      <c r="R841" s="55"/>
      <c r="S841" s="55"/>
      <c r="T841" s="55"/>
      <c r="U841" s="55"/>
      <c r="V841" s="55"/>
      <c r="W841" s="55"/>
      <c r="X841" s="55"/>
      <c r="Y841" s="55"/>
      <c r="Z841" s="55"/>
      <c r="AA841" s="55"/>
      <c r="AB841" s="55"/>
    </row>
    <row r="842" spans="1:28" ht="15">
      <c r="A842" s="55"/>
      <c r="B842" s="223"/>
      <c r="C842" s="55"/>
      <c r="D842" s="55"/>
      <c r="E842" s="55"/>
      <c r="F842" s="55"/>
      <c r="G842" s="55"/>
      <c r="H842" s="55"/>
      <c r="I842" s="55"/>
      <c r="J842" s="55"/>
      <c r="K842" s="55"/>
      <c r="L842" s="55"/>
      <c r="M842" s="55"/>
      <c r="N842" s="55"/>
      <c r="O842" s="55"/>
      <c r="P842" s="55"/>
      <c r="Q842" s="55"/>
      <c r="R842" s="55"/>
      <c r="S842" s="55"/>
      <c r="T842" s="55"/>
      <c r="U842" s="55"/>
      <c r="V842" s="55"/>
      <c r="W842" s="55"/>
      <c r="X842" s="55"/>
      <c r="Y842" s="55"/>
      <c r="Z842" s="55"/>
      <c r="AA842" s="55"/>
      <c r="AB842" s="55"/>
    </row>
    <row r="843" spans="1:28" ht="15">
      <c r="A843" s="55"/>
      <c r="B843" s="223"/>
      <c r="C843" s="55"/>
      <c r="D843" s="55"/>
      <c r="E843" s="55"/>
      <c r="F843" s="55"/>
      <c r="G843" s="55"/>
      <c r="H843" s="55"/>
      <c r="I843" s="55"/>
      <c r="J843" s="55"/>
      <c r="K843" s="55"/>
      <c r="L843" s="55"/>
      <c r="M843" s="55"/>
      <c r="N843" s="55"/>
      <c r="O843" s="55"/>
      <c r="P843" s="55"/>
      <c r="Q843" s="55"/>
      <c r="R843" s="55"/>
      <c r="S843" s="55"/>
      <c r="T843" s="55"/>
      <c r="U843" s="55"/>
      <c r="V843" s="55"/>
      <c r="W843" s="55"/>
      <c r="X843" s="55"/>
      <c r="Y843" s="55"/>
      <c r="Z843" s="55"/>
      <c r="AA843" s="55"/>
      <c r="AB843" s="55"/>
    </row>
    <row r="844" spans="1:28" ht="15">
      <c r="A844" s="55"/>
      <c r="B844" s="223"/>
      <c r="C844" s="55"/>
      <c r="D844" s="55"/>
      <c r="E844" s="55"/>
      <c r="F844" s="55"/>
      <c r="G844" s="55"/>
      <c r="H844" s="55"/>
      <c r="I844" s="55"/>
      <c r="J844" s="55"/>
      <c r="K844" s="55"/>
      <c r="L844" s="55"/>
      <c r="M844" s="55"/>
      <c r="N844" s="55"/>
      <c r="O844" s="55"/>
      <c r="P844" s="55"/>
      <c r="Q844" s="55"/>
      <c r="R844" s="55"/>
      <c r="S844" s="55"/>
      <c r="T844" s="55"/>
      <c r="U844" s="55"/>
      <c r="V844" s="55"/>
      <c r="W844" s="55"/>
      <c r="X844" s="55"/>
      <c r="Y844" s="55"/>
      <c r="Z844" s="55"/>
      <c r="AA844" s="55"/>
      <c r="AB844" s="55"/>
    </row>
    <row r="845" spans="1:28" ht="15">
      <c r="A845" s="55"/>
      <c r="B845" s="223"/>
      <c r="C845" s="55"/>
      <c r="D845" s="55"/>
      <c r="E845" s="55"/>
      <c r="F845" s="55"/>
      <c r="G845" s="55"/>
      <c r="H845" s="55"/>
      <c r="I845" s="55"/>
      <c r="J845" s="55"/>
      <c r="K845" s="55"/>
      <c r="L845" s="55"/>
      <c r="M845" s="55"/>
      <c r="N845" s="55"/>
      <c r="O845" s="55"/>
      <c r="P845" s="55"/>
      <c r="Q845" s="55"/>
      <c r="R845" s="55"/>
      <c r="S845" s="55"/>
      <c r="T845" s="55"/>
      <c r="U845" s="55"/>
      <c r="V845" s="55"/>
      <c r="W845" s="55"/>
      <c r="X845" s="55"/>
      <c r="Y845" s="55"/>
      <c r="Z845" s="55"/>
      <c r="AA845" s="55"/>
      <c r="AB845" s="55"/>
    </row>
    <row r="846" spans="1:28" ht="15">
      <c r="A846" s="55"/>
      <c r="B846" s="223"/>
      <c r="C846" s="55"/>
      <c r="D846" s="55"/>
      <c r="E846" s="55"/>
      <c r="F846" s="55"/>
      <c r="G846" s="55"/>
      <c r="H846" s="55"/>
      <c r="I846" s="55"/>
      <c r="J846" s="55"/>
      <c r="K846" s="55"/>
      <c r="L846" s="55"/>
      <c r="M846" s="55"/>
      <c r="N846" s="55"/>
      <c r="O846" s="55"/>
      <c r="P846" s="55"/>
      <c r="Q846" s="55"/>
      <c r="R846" s="55"/>
      <c r="S846" s="55"/>
      <c r="T846" s="55"/>
      <c r="U846" s="55"/>
      <c r="V846" s="55"/>
      <c r="W846" s="55"/>
      <c r="X846" s="55"/>
      <c r="Y846" s="55"/>
      <c r="Z846" s="55"/>
      <c r="AA846" s="55"/>
      <c r="AB846" s="55"/>
    </row>
    <row r="847" spans="1:28" ht="15">
      <c r="A847" s="55"/>
      <c r="B847" s="223"/>
      <c r="C847" s="55"/>
      <c r="D847" s="55"/>
      <c r="E847" s="55"/>
      <c r="F847" s="55"/>
      <c r="G847" s="55"/>
      <c r="H847" s="55"/>
      <c r="I847" s="55"/>
      <c r="J847" s="55"/>
      <c r="K847" s="55"/>
      <c r="L847" s="55"/>
      <c r="M847" s="55"/>
      <c r="N847" s="55"/>
      <c r="O847" s="55"/>
      <c r="P847" s="55"/>
      <c r="Q847" s="55"/>
      <c r="R847" s="55"/>
      <c r="S847" s="55"/>
      <c r="T847" s="55"/>
      <c r="U847" s="55"/>
      <c r="V847" s="55"/>
      <c r="W847" s="55"/>
      <c r="X847" s="55"/>
      <c r="Y847" s="55"/>
      <c r="Z847" s="55"/>
      <c r="AA847" s="55"/>
      <c r="AB847" s="55"/>
    </row>
    <row r="848" spans="1:28" ht="15">
      <c r="A848" s="55"/>
      <c r="B848" s="223"/>
      <c r="C848" s="55"/>
      <c r="D848" s="55"/>
      <c r="E848" s="55"/>
      <c r="F848" s="55"/>
      <c r="G848" s="55"/>
      <c r="H848" s="55"/>
      <c r="I848" s="55"/>
      <c r="J848" s="55"/>
      <c r="K848" s="55"/>
      <c r="L848" s="55"/>
      <c r="M848" s="55"/>
      <c r="N848" s="55"/>
      <c r="O848" s="55"/>
      <c r="P848" s="55"/>
      <c r="Q848" s="55"/>
      <c r="R848" s="55"/>
      <c r="S848" s="55"/>
      <c r="T848" s="55"/>
      <c r="U848" s="55"/>
      <c r="V848" s="55"/>
      <c r="W848" s="55"/>
      <c r="X848" s="55"/>
      <c r="Y848" s="55"/>
      <c r="Z848" s="55"/>
      <c r="AA848" s="55"/>
      <c r="AB848" s="55"/>
    </row>
    <row r="849" spans="1:28" ht="15">
      <c r="A849" s="55"/>
      <c r="B849" s="223"/>
      <c r="C849" s="55"/>
      <c r="D849" s="55"/>
      <c r="E849" s="55"/>
      <c r="F849" s="55"/>
      <c r="G849" s="55"/>
      <c r="H849" s="55"/>
      <c r="I849" s="55"/>
      <c r="J849" s="55"/>
      <c r="K849" s="55"/>
      <c r="L849" s="55"/>
      <c r="M849" s="55"/>
      <c r="N849" s="55"/>
      <c r="O849" s="55"/>
      <c r="P849" s="55"/>
      <c r="Q849" s="55"/>
      <c r="R849" s="55"/>
      <c r="S849" s="55"/>
      <c r="T849" s="55"/>
      <c r="U849" s="55"/>
      <c r="V849" s="55"/>
      <c r="W849" s="55"/>
      <c r="X849" s="55"/>
      <c r="Y849" s="55"/>
      <c r="Z849" s="55"/>
      <c r="AA849" s="55"/>
      <c r="AB849" s="55"/>
    </row>
    <row r="850" spans="1:28" ht="15">
      <c r="A850" s="55"/>
      <c r="B850" s="223"/>
      <c r="C850" s="55"/>
      <c r="D850" s="55"/>
      <c r="E850" s="55"/>
      <c r="F850" s="55"/>
      <c r="G850" s="55"/>
      <c r="H850" s="55"/>
      <c r="I850" s="55"/>
      <c r="J850" s="55"/>
      <c r="K850" s="55"/>
      <c r="L850" s="55"/>
      <c r="M850" s="55"/>
      <c r="N850" s="55"/>
      <c r="O850" s="55"/>
      <c r="P850" s="55"/>
      <c r="Q850" s="55"/>
      <c r="R850" s="55"/>
      <c r="S850" s="55"/>
      <c r="T850" s="55"/>
      <c r="U850" s="55"/>
      <c r="V850" s="55"/>
      <c r="W850" s="55"/>
      <c r="X850" s="55"/>
      <c r="Y850" s="55"/>
      <c r="Z850" s="55"/>
      <c r="AA850" s="55"/>
      <c r="AB850" s="55"/>
    </row>
    <row r="851" spans="1:28" ht="15">
      <c r="A851" s="55"/>
      <c r="B851" s="223"/>
      <c r="C851" s="55"/>
      <c r="D851" s="55"/>
      <c r="E851" s="55"/>
      <c r="F851" s="55"/>
      <c r="G851" s="55"/>
      <c r="H851" s="55"/>
      <c r="I851" s="55"/>
      <c r="J851" s="55"/>
      <c r="K851" s="55"/>
      <c r="L851" s="55"/>
      <c r="M851" s="55"/>
      <c r="N851" s="55"/>
      <c r="O851" s="55"/>
      <c r="P851" s="55"/>
      <c r="Q851" s="55"/>
      <c r="R851" s="55"/>
      <c r="S851" s="55"/>
      <c r="T851" s="55"/>
      <c r="U851" s="55"/>
      <c r="V851" s="55"/>
      <c r="W851" s="55"/>
      <c r="X851" s="55"/>
      <c r="Y851" s="55"/>
      <c r="Z851" s="55"/>
      <c r="AA851" s="55"/>
      <c r="AB851" s="55"/>
    </row>
    <row r="852" spans="1:28" ht="15">
      <c r="A852" s="55"/>
      <c r="B852" s="223"/>
      <c r="C852" s="55"/>
      <c r="D852" s="55"/>
      <c r="E852" s="55"/>
      <c r="F852" s="55"/>
      <c r="G852" s="55"/>
      <c r="H852" s="55"/>
      <c r="I852" s="55"/>
      <c r="J852" s="55"/>
      <c r="K852" s="55"/>
      <c r="L852" s="55"/>
      <c r="M852" s="55"/>
      <c r="N852" s="55"/>
      <c r="O852" s="55"/>
      <c r="P852" s="55"/>
      <c r="Q852" s="55"/>
      <c r="R852" s="55"/>
      <c r="S852" s="55"/>
      <c r="T852" s="55"/>
      <c r="U852" s="55"/>
      <c r="V852" s="55"/>
      <c r="W852" s="55"/>
      <c r="X852" s="55"/>
      <c r="Y852" s="55"/>
      <c r="Z852" s="55"/>
      <c r="AA852" s="55"/>
      <c r="AB852" s="55"/>
    </row>
    <row r="853" spans="1:28" ht="15">
      <c r="A853" s="55"/>
      <c r="B853" s="223"/>
      <c r="C853" s="55"/>
      <c r="D853" s="55"/>
      <c r="E853" s="55"/>
      <c r="F853" s="55"/>
      <c r="G853" s="55"/>
      <c r="H853" s="55"/>
      <c r="I853" s="55"/>
      <c r="J853" s="55"/>
      <c r="K853" s="55"/>
      <c r="L853" s="55"/>
      <c r="M853" s="55"/>
      <c r="N853" s="55"/>
      <c r="O853" s="55"/>
      <c r="P853" s="55"/>
      <c r="Q853" s="55"/>
      <c r="R853" s="55"/>
      <c r="S853" s="55"/>
      <c r="T853" s="55"/>
      <c r="U853" s="55"/>
      <c r="V853" s="55"/>
      <c r="W853" s="55"/>
      <c r="X853" s="55"/>
      <c r="Y853" s="55"/>
      <c r="Z853" s="55"/>
      <c r="AA853" s="55"/>
      <c r="AB853" s="55"/>
    </row>
    <row r="854" spans="1:28" ht="15">
      <c r="A854" s="55"/>
      <c r="B854" s="223"/>
      <c r="C854" s="55"/>
      <c r="D854" s="55"/>
      <c r="E854" s="55"/>
      <c r="F854" s="55"/>
      <c r="G854" s="55"/>
      <c r="H854" s="55"/>
      <c r="I854" s="55"/>
      <c r="J854" s="55"/>
      <c r="K854" s="55"/>
      <c r="L854" s="55"/>
      <c r="M854" s="55"/>
      <c r="N854" s="55"/>
      <c r="O854" s="55"/>
      <c r="P854" s="55"/>
      <c r="Q854" s="55"/>
      <c r="R854" s="55"/>
      <c r="S854" s="55"/>
      <c r="T854" s="55"/>
      <c r="U854" s="55"/>
      <c r="V854" s="55"/>
      <c r="W854" s="55"/>
      <c r="X854" s="55"/>
      <c r="Y854" s="55"/>
      <c r="Z854" s="55"/>
      <c r="AA854" s="55"/>
      <c r="AB854" s="55"/>
    </row>
    <row r="855" spans="1:28" ht="15">
      <c r="A855" s="55"/>
      <c r="B855" s="223"/>
      <c r="C855" s="55"/>
      <c r="D855" s="55"/>
      <c r="E855" s="55"/>
      <c r="F855" s="55"/>
      <c r="G855" s="55"/>
      <c r="H855" s="55"/>
      <c r="I855" s="55"/>
      <c r="J855" s="55"/>
      <c r="K855" s="55"/>
      <c r="L855" s="55"/>
      <c r="M855" s="55"/>
      <c r="N855" s="55"/>
      <c r="O855" s="55"/>
      <c r="P855" s="55"/>
      <c r="Q855" s="55"/>
      <c r="R855" s="55"/>
      <c r="S855" s="55"/>
      <c r="T855" s="55"/>
      <c r="U855" s="55"/>
      <c r="V855" s="55"/>
      <c r="W855" s="55"/>
      <c r="X855" s="55"/>
      <c r="Y855" s="55"/>
      <c r="Z855" s="55"/>
      <c r="AA855" s="55"/>
      <c r="AB855" s="55"/>
    </row>
    <row r="856" spans="1:28" ht="15">
      <c r="A856" s="55"/>
      <c r="B856" s="223"/>
      <c r="C856" s="55"/>
      <c r="D856" s="55"/>
      <c r="E856" s="55"/>
      <c r="F856" s="55"/>
      <c r="G856" s="55"/>
      <c r="H856" s="55"/>
      <c r="I856" s="55"/>
      <c r="J856" s="55"/>
      <c r="K856" s="55"/>
      <c r="L856" s="55"/>
      <c r="M856" s="55"/>
      <c r="N856" s="55"/>
      <c r="O856" s="55"/>
      <c r="P856" s="55"/>
      <c r="Q856" s="55"/>
      <c r="R856" s="55"/>
      <c r="S856" s="55"/>
      <c r="T856" s="55"/>
      <c r="U856" s="55"/>
      <c r="V856" s="55"/>
      <c r="W856" s="55"/>
      <c r="X856" s="55"/>
      <c r="Y856" s="55"/>
      <c r="Z856" s="55"/>
      <c r="AA856" s="55"/>
      <c r="AB856" s="55"/>
    </row>
    <row r="857" spans="1:28" ht="15">
      <c r="A857" s="55"/>
      <c r="B857" s="223"/>
      <c r="C857" s="55"/>
      <c r="D857" s="55"/>
      <c r="E857" s="55"/>
      <c r="F857" s="55"/>
      <c r="G857" s="55"/>
      <c r="H857" s="55"/>
      <c r="I857" s="55"/>
      <c r="J857" s="55"/>
      <c r="K857" s="55"/>
      <c r="L857" s="55"/>
      <c r="M857" s="55"/>
      <c r="N857" s="55"/>
      <c r="O857" s="55"/>
      <c r="P857" s="55"/>
      <c r="Q857" s="55"/>
      <c r="R857" s="55"/>
      <c r="S857" s="55"/>
      <c r="T857" s="55"/>
      <c r="U857" s="55"/>
      <c r="V857" s="55"/>
      <c r="W857" s="55"/>
      <c r="X857" s="55"/>
      <c r="Y857" s="55"/>
      <c r="Z857" s="55"/>
      <c r="AA857" s="55"/>
      <c r="AB857" s="55"/>
    </row>
    <row r="858" spans="1:28" ht="15">
      <c r="A858" s="55"/>
      <c r="B858" s="223"/>
      <c r="C858" s="55"/>
      <c r="D858" s="55"/>
      <c r="E858" s="55"/>
      <c r="F858" s="55"/>
      <c r="G858" s="55"/>
      <c r="H858" s="55"/>
      <c r="I858" s="55"/>
      <c r="J858" s="55"/>
      <c r="K858" s="55"/>
      <c r="L858" s="55"/>
      <c r="M858" s="55"/>
      <c r="N858" s="55"/>
      <c r="O858" s="55"/>
      <c r="P858" s="55"/>
      <c r="Q858" s="55"/>
      <c r="R858" s="55"/>
      <c r="S858" s="55"/>
      <c r="T858" s="55"/>
      <c r="U858" s="55"/>
      <c r="V858" s="55"/>
      <c r="W858" s="55"/>
      <c r="X858" s="55"/>
      <c r="Y858" s="55"/>
      <c r="Z858" s="55"/>
      <c r="AA858" s="55"/>
      <c r="AB858" s="55"/>
    </row>
    <row r="859" spans="1:28" ht="15">
      <c r="A859" s="55"/>
      <c r="B859" s="223"/>
      <c r="C859" s="55"/>
      <c r="D859" s="55"/>
      <c r="E859" s="55"/>
      <c r="F859" s="55"/>
      <c r="G859" s="55"/>
      <c r="H859" s="55"/>
      <c r="I859" s="55"/>
      <c r="J859" s="55"/>
      <c r="K859" s="55"/>
      <c r="L859" s="55"/>
      <c r="M859" s="55"/>
      <c r="N859" s="55"/>
      <c r="O859" s="55"/>
      <c r="P859" s="55"/>
      <c r="Q859" s="55"/>
      <c r="R859" s="55"/>
      <c r="S859" s="55"/>
      <c r="T859" s="55"/>
      <c r="U859" s="55"/>
      <c r="V859" s="55"/>
      <c r="W859" s="55"/>
      <c r="X859" s="55"/>
      <c r="Y859" s="55"/>
      <c r="Z859" s="55"/>
      <c r="AA859" s="55"/>
      <c r="AB859" s="55"/>
    </row>
    <row r="860" spans="1:28" ht="15">
      <c r="A860" s="55"/>
      <c r="B860" s="223"/>
      <c r="C860" s="55"/>
      <c r="D860" s="55"/>
      <c r="E860" s="55"/>
      <c r="F860" s="55"/>
      <c r="G860" s="55"/>
      <c r="H860" s="55"/>
      <c r="I860" s="55"/>
      <c r="J860" s="55"/>
      <c r="K860" s="55"/>
      <c r="L860" s="55"/>
      <c r="M860" s="55"/>
      <c r="N860" s="55"/>
      <c r="O860" s="55"/>
      <c r="P860" s="55"/>
      <c r="Q860" s="55"/>
      <c r="R860" s="55"/>
      <c r="S860" s="55"/>
      <c r="T860" s="55"/>
      <c r="U860" s="55"/>
      <c r="V860" s="55"/>
      <c r="W860" s="55"/>
      <c r="X860" s="55"/>
      <c r="Y860" s="55"/>
      <c r="Z860" s="55"/>
      <c r="AA860" s="55"/>
      <c r="AB860" s="55"/>
    </row>
    <row r="861" spans="1:28" ht="15">
      <c r="A861" s="55"/>
      <c r="B861" s="223"/>
      <c r="C861" s="55"/>
      <c r="D861" s="55"/>
      <c r="E861" s="55"/>
      <c r="F861" s="55"/>
      <c r="G861" s="55"/>
      <c r="H861" s="55"/>
      <c r="I861" s="55"/>
      <c r="J861" s="55"/>
      <c r="K861" s="55"/>
      <c r="L861" s="55"/>
      <c r="M861" s="55"/>
      <c r="N861" s="55"/>
      <c r="O861" s="55"/>
      <c r="P861" s="55"/>
      <c r="Q861" s="55"/>
      <c r="R861" s="55"/>
      <c r="S861" s="55"/>
      <c r="T861" s="55"/>
      <c r="U861" s="55"/>
      <c r="V861" s="55"/>
      <c r="W861" s="55"/>
      <c r="X861" s="55"/>
      <c r="Y861" s="55"/>
      <c r="Z861" s="55"/>
      <c r="AA861" s="55"/>
      <c r="AB861" s="55"/>
    </row>
    <row r="862" spans="1:28" ht="15">
      <c r="A862" s="55"/>
      <c r="B862" s="223"/>
      <c r="C862" s="55"/>
      <c r="D862" s="55"/>
      <c r="E862" s="55"/>
      <c r="F862" s="55"/>
      <c r="G862" s="55"/>
      <c r="H862" s="55"/>
      <c r="I862" s="55"/>
      <c r="J862" s="55"/>
      <c r="K862" s="55"/>
      <c r="L862" s="55"/>
      <c r="M862" s="55"/>
      <c r="N862" s="55"/>
      <c r="O862" s="55"/>
      <c r="P862" s="55"/>
      <c r="Q862" s="55"/>
      <c r="R862" s="55"/>
      <c r="S862" s="55"/>
      <c r="T862" s="55"/>
      <c r="U862" s="55"/>
      <c r="V862" s="55"/>
      <c r="W862" s="55"/>
      <c r="X862" s="55"/>
      <c r="Y862" s="55"/>
      <c r="Z862" s="55"/>
      <c r="AA862" s="55"/>
      <c r="AB862" s="55"/>
    </row>
    <row r="863" spans="1:28" ht="15">
      <c r="A863" s="55"/>
      <c r="B863" s="223"/>
      <c r="C863" s="55"/>
      <c r="D863" s="55"/>
      <c r="E863" s="55"/>
      <c r="F863" s="55"/>
      <c r="G863" s="55"/>
      <c r="H863" s="55"/>
      <c r="I863" s="55"/>
      <c r="J863" s="55"/>
      <c r="K863" s="55"/>
      <c r="L863" s="55"/>
      <c r="M863" s="55"/>
      <c r="N863" s="55"/>
      <c r="O863" s="55"/>
      <c r="P863" s="55"/>
      <c r="Q863" s="55"/>
      <c r="R863" s="55"/>
      <c r="S863" s="55"/>
      <c r="T863" s="55"/>
      <c r="U863" s="55"/>
      <c r="V863" s="55"/>
      <c r="W863" s="55"/>
      <c r="X863" s="55"/>
      <c r="Y863" s="55"/>
      <c r="Z863" s="55"/>
      <c r="AA863" s="55"/>
      <c r="AB863" s="55"/>
    </row>
    <row r="864" spans="1:28" ht="15">
      <c r="A864" s="55"/>
      <c r="B864" s="223"/>
      <c r="C864" s="55"/>
      <c r="D864" s="55"/>
      <c r="E864" s="55"/>
      <c r="F864" s="55"/>
      <c r="G864" s="55"/>
      <c r="H864" s="55"/>
      <c r="I864" s="55"/>
      <c r="J864" s="55"/>
      <c r="K864" s="55"/>
      <c r="L864" s="55"/>
      <c r="M864" s="55"/>
      <c r="N864" s="55"/>
      <c r="O864" s="55"/>
      <c r="P864" s="55"/>
      <c r="Q864" s="55"/>
      <c r="R864" s="55"/>
      <c r="S864" s="55"/>
      <c r="T864" s="55"/>
      <c r="U864" s="55"/>
      <c r="V864" s="55"/>
      <c r="W864" s="55"/>
      <c r="X864" s="55"/>
      <c r="Y864" s="55"/>
      <c r="Z864" s="55"/>
      <c r="AA864" s="55"/>
      <c r="AB864" s="55"/>
    </row>
    <row r="865" spans="1:28" ht="15">
      <c r="A865" s="55"/>
      <c r="B865" s="223"/>
      <c r="C865" s="55"/>
      <c r="D865" s="55"/>
      <c r="E865" s="55"/>
      <c r="F865" s="55"/>
      <c r="G865" s="55"/>
      <c r="H865" s="55"/>
      <c r="I865" s="55"/>
      <c r="J865" s="55"/>
      <c r="K865" s="55"/>
      <c r="L865" s="55"/>
      <c r="M865" s="55"/>
      <c r="N865" s="55"/>
      <c r="O865" s="55"/>
      <c r="P865" s="55"/>
      <c r="Q865" s="55"/>
      <c r="R865" s="55"/>
      <c r="S865" s="55"/>
      <c r="T865" s="55"/>
      <c r="U865" s="55"/>
      <c r="V865" s="55"/>
      <c r="W865" s="55"/>
      <c r="X865" s="55"/>
      <c r="Y865" s="55"/>
      <c r="Z865" s="55"/>
      <c r="AA865" s="55"/>
      <c r="AB865" s="55"/>
    </row>
    <row r="866" spans="1:28" ht="15">
      <c r="A866" s="55"/>
      <c r="B866" s="223"/>
      <c r="C866" s="55"/>
      <c r="D866" s="55"/>
      <c r="E866" s="55"/>
      <c r="F866" s="55"/>
      <c r="G866" s="55"/>
      <c r="H866" s="55"/>
      <c r="I866" s="55"/>
      <c r="J866" s="55"/>
      <c r="K866" s="55"/>
      <c r="L866" s="55"/>
      <c r="M866" s="55"/>
      <c r="N866" s="55"/>
      <c r="O866" s="55"/>
      <c r="P866" s="55"/>
      <c r="Q866" s="55"/>
      <c r="R866" s="55"/>
      <c r="S866" s="55"/>
      <c r="T866" s="55"/>
      <c r="U866" s="55"/>
      <c r="V866" s="55"/>
      <c r="W866" s="55"/>
      <c r="X866" s="55"/>
      <c r="Y866" s="55"/>
      <c r="Z866" s="55"/>
      <c r="AA866" s="55"/>
      <c r="AB866" s="55"/>
    </row>
    <row r="867" spans="1:28" ht="15">
      <c r="A867" s="55"/>
      <c r="B867" s="223"/>
      <c r="C867" s="55"/>
      <c r="D867" s="55"/>
      <c r="E867" s="55"/>
      <c r="F867" s="55"/>
      <c r="G867" s="55"/>
      <c r="H867" s="55"/>
      <c r="I867" s="55"/>
      <c r="J867" s="55"/>
      <c r="K867" s="55"/>
      <c r="L867" s="55"/>
      <c r="M867" s="55"/>
      <c r="N867" s="55"/>
      <c r="O867" s="55"/>
      <c r="P867" s="55"/>
      <c r="Q867" s="55"/>
      <c r="R867" s="55"/>
      <c r="S867" s="55"/>
      <c r="T867" s="55"/>
      <c r="U867" s="55"/>
      <c r="V867" s="55"/>
      <c r="W867" s="55"/>
      <c r="X867" s="55"/>
      <c r="Y867" s="55"/>
      <c r="Z867" s="55"/>
      <c r="AA867" s="55"/>
      <c r="AB867" s="55"/>
    </row>
    <row r="868" spans="1:28" ht="15">
      <c r="A868" s="55"/>
      <c r="B868" s="223"/>
      <c r="C868" s="55"/>
      <c r="D868" s="55"/>
      <c r="E868" s="55"/>
      <c r="F868" s="55"/>
      <c r="G868" s="55"/>
      <c r="H868" s="55"/>
      <c r="I868" s="55"/>
      <c r="J868" s="55"/>
      <c r="K868" s="55"/>
      <c r="L868" s="55"/>
      <c r="M868" s="55"/>
      <c r="N868" s="55"/>
      <c r="O868" s="55"/>
      <c r="P868" s="55"/>
      <c r="Q868" s="55"/>
      <c r="R868" s="55"/>
      <c r="S868" s="55"/>
      <c r="T868" s="55"/>
      <c r="U868" s="55"/>
      <c r="V868" s="55"/>
      <c r="W868" s="55"/>
      <c r="X868" s="55"/>
      <c r="Y868" s="55"/>
      <c r="Z868" s="55"/>
      <c r="AA868" s="55"/>
      <c r="AB868" s="55"/>
    </row>
    <row r="869" spans="1:28" ht="15">
      <c r="A869" s="55"/>
      <c r="B869" s="223"/>
      <c r="C869" s="55"/>
      <c r="D869" s="55"/>
      <c r="E869" s="55"/>
      <c r="F869" s="55"/>
      <c r="G869" s="55"/>
      <c r="H869" s="55"/>
      <c r="I869" s="55"/>
      <c r="J869" s="55"/>
      <c r="K869" s="55"/>
      <c r="L869" s="55"/>
      <c r="M869" s="55"/>
      <c r="N869" s="55"/>
      <c r="O869" s="55"/>
      <c r="P869" s="55"/>
      <c r="Q869" s="55"/>
      <c r="R869" s="55"/>
      <c r="S869" s="55"/>
      <c r="T869" s="55"/>
      <c r="U869" s="55"/>
      <c r="V869" s="55"/>
      <c r="W869" s="55"/>
      <c r="X869" s="55"/>
      <c r="Y869" s="55"/>
      <c r="Z869" s="55"/>
      <c r="AA869" s="55"/>
      <c r="AB869" s="55"/>
    </row>
    <row r="870" spans="1:28" ht="15">
      <c r="A870" s="55"/>
      <c r="B870" s="223"/>
      <c r="C870" s="55"/>
      <c r="D870" s="55"/>
      <c r="E870" s="55"/>
      <c r="F870" s="55"/>
      <c r="G870" s="55"/>
      <c r="H870" s="55"/>
      <c r="I870" s="55"/>
      <c r="J870" s="55"/>
      <c r="K870" s="55"/>
      <c r="L870" s="55"/>
      <c r="M870" s="55"/>
      <c r="N870" s="55"/>
      <c r="O870" s="55"/>
      <c r="P870" s="55"/>
      <c r="Q870" s="55"/>
      <c r="R870" s="55"/>
      <c r="S870" s="55"/>
      <c r="T870" s="55"/>
      <c r="U870" s="55"/>
      <c r="V870" s="55"/>
      <c r="W870" s="55"/>
      <c r="X870" s="55"/>
      <c r="Y870" s="55"/>
      <c r="Z870" s="55"/>
      <c r="AA870" s="55"/>
      <c r="AB870" s="55"/>
    </row>
    <row r="871" spans="1:28" ht="15">
      <c r="A871" s="55"/>
      <c r="B871" s="223"/>
      <c r="C871" s="55"/>
      <c r="D871" s="55"/>
      <c r="E871" s="55"/>
      <c r="F871" s="55"/>
      <c r="G871" s="55"/>
      <c r="H871" s="55"/>
      <c r="I871" s="55"/>
      <c r="J871" s="55"/>
      <c r="K871" s="55"/>
      <c r="L871" s="55"/>
      <c r="M871" s="55"/>
      <c r="N871" s="55"/>
      <c r="O871" s="55"/>
      <c r="P871" s="55"/>
      <c r="Q871" s="55"/>
      <c r="R871" s="55"/>
      <c r="S871" s="55"/>
      <c r="T871" s="55"/>
      <c r="U871" s="55"/>
      <c r="V871" s="55"/>
      <c r="W871" s="55"/>
      <c r="X871" s="55"/>
      <c r="Y871" s="55"/>
      <c r="Z871" s="55"/>
      <c r="AA871" s="55"/>
      <c r="AB871" s="55"/>
    </row>
    <row r="872" spans="1:28" ht="15">
      <c r="A872" s="55"/>
      <c r="B872" s="223"/>
      <c r="C872" s="55"/>
      <c r="D872" s="55"/>
      <c r="E872" s="55"/>
      <c r="F872" s="55"/>
      <c r="G872" s="55"/>
      <c r="H872" s="55"/>
      <c r="I872" s="55"/>
      <c r="J872" s="55"/>
      <c r="K872" s="55"/>
      <c r="L872" s="55"/>
      <c r="M872" s="55"/>
      <c r="N872" s="55"/>
      <c r="O872" s="55"/>
      <c r="P872" s="55"/>
      <c r="Q872" s="55"/>
      <c r="R872" s="55"/>
      <c r="S872" s="55"/>
      <c r="T872" s="55"/>
      <c r="U872" s="55"/>
      <c r="V872" s="55"/>
      <c r="W872" s="55"/>
      <c r="X872" s="55"/>
      <c r="Y872" s="55"/>
      <c r="Z872" s="55"/>
      <c r="AA872" s="55"/>
      <c r="AB872" s="55"/>
    </row>
    <row r="873" spans="1:28" ht="15">
      <c r="A873" s="55"/>
      <c r="B873" s="223"/>
      <c r="C873" s="55"/>
      <c r="D873" s="55"/>
      <c r="E873" s="55"/>
      <c r="F873" s="55"/>
      <c r="G873" s="55"/>
      <c r="H873" s="55"/>
      <c r="I873" s="55"/>
      <c r="J873" s="55"/>
      <c r="K873" s="55"/>
      <c r="L873" s="55"/>
      <c r="M873" s="55"/>
      <c r="N873" s="55"/>
      <c r="O873" s="55"/>
      <c r="P873" s="55"/>
      <c r="Q873" s="55"/>
      <c r="R873" s="55"/>
      <c r="S873" s="55"/>
      <c r="T873" s="55"/>
      <c r="U873" s="55"/>
      <c r="V873" s="55"/>
      <c r="W873" s="55"/>
      <c r="X873" s="55"/>
      <c r="Y873" s="55"/>
      <c r="Z873" s="55"/>
      <c r="AA873" s="55"/>
      <c r="AB873" s="55"/>
    </row>
    <row r="874" spans="1:28" ht="15">
      <c r="A874" s="55"/>
      <c r="B874" s="223"/>
      <c r="C874" s="55"/>
      <c r="D874" s="55"/>
      <c r="E874" s="55"/>
      <c r="F874" s="55"/>
      <c r="G874" s="55"/>
      <c r="H874" s="55"/>
      <c r="I874" s="55"/>
      <c r="J874" s="55"/>
      <c r="K874" s="55"/>
      <c r="L874" s="55"/>
      <c r="M874" s="55"/>
      <c r="N874" s="55"/>
      <c r="O874" s="55"/>
      <c r="P874" s="55"/>
      <c r="Q874" s="55"/>
      <c r="R874" s="55"/>
      <c r="S874" s="55"/>
      <c r="T874" s="55"/>
      <c r="U874" s="55"/>
      <c r="V874" s="55"/>
      <c r="W874" s="55"/>
      <c r="X874" s="55"/>
      <c r="Y874" s="55"/>
      <c r="Z874" s="55"/>
      <c r="AA874" s="55"/>
      <c r="AB874" s="55"/>
    </row>
    <row r="875" spans="1:28" ht="15">
      <c r="A875" s="55"/>
      <c r="B875" s="223"/>
      <c r="C875" s="55"/>
      <c r="D875" s="55"/>
      <c r="E875" s="55"/>
      <c r="F875" s="55"/>
      <c r="G875" s="55"/>
      <c r="H875" s="55"/>
      <c r="I875" s="55"/>
      <c r="J875" s="55"/>
      <c r="K875" s="55"/>
      <c r="L875" s="55"/>
      <c r="M875" s="55"/>
      <c r="N875" s="55"/>
      <c r="O875" s="55"/>
      <c r="P875" s="55"/>
      <c r="Q875" s="55"/>
      <c r="R875" s="55"/>
      <c r="S875" s="55"/>
      <c r="T875" s="55"/>
      <c r="U875" s="55"/>
      <c r="V875" s="55"/>
      <c r="W875" s="55"/>
      <c r="X875" s="55"/>
      <c r="Y875" s="55"/>
      <c r="Z875" s="55"/>
      <c r="AA875" s="55"/>
      <c r="AB875" s="55"/>
    </row>
    <row r="876" spans="1:28" ht="15">
      <c r="A876" s="55"/>
      <c r="B876" s="223"/>
      <c r="C876" s="55"/>
      <c r="D876" s="55"/>
      <c r="E876" s="55"/>
      <c r="F876" s="55"/>
      <c r="G876" s="55"/>
      <c r="H876" s="55"/>
      <c r="I876" s="55"/>
      <c r="J876" s="55"/>
      <c r="K876" s="55"/>
      <c r="L876" s="55"/>
      <c r="M876" s="55"/>
      <c r="N876" s="55"/>
      <c r="O876" s="55"/>
      <c r="P876" s="55"/>
      <c r="Q876" s="55"/>
      <c r="R876" s="55"/>
      <c r="S876" s="55"/>
      <c r="T876" s="55"/>
      <c r="U876" s="55"/>
      <c r="V876" s="55"/>
      <c r="W876" s="55"/>
      <c r="X876" s="55"/>
      <c r="Y876" s="55"/>
      <c r="Z876" s="55"/>
      <c r="AA876" s="55"/>
      <c r="AB876" s="55"/>
    </row>
    <row r="877" spans="1:28" ht="15">
      <c r="A877" s="55"/>
      <c r="B877" s="223"/>
      <c r="C877" s="55"/>
      <c r="D877" s="55"/>
      <c r="E877" s="55"/>
      <c r="F877" s="55"/>
      <c r="G877" s="55"/>
      <c r="H877" s="55"/>
      <c r="I877" s="55"/>
      <c r="J877" s="55"/>
      <c r="K877" s="55"/>
      <c r="L877" s="55"/>
      <c r="M877" s="55"/>
      <c r="N877" s="55"/>
      <c r="O877" s="55"/>
      <c r="P877" s="55"/>
      <c r="Q877" s="55"/>
      <c r="R877" s="55"/>
      <c r="S877" s="55"/>
      <c r="T877" s="55"/>
      <c r="U877" s="55"/>
      <c r="V877" s="55"/>
      <c r="W877" s="55"/>
      <c r="X877" s="55"/>
      <c r="Y877" s="55"/>
      <c r="Z877" s="55"/>
      <c r="AA877" s="55"/>
      <c r="AB877" s="55"/>
    </row>
    <row r="878" spans="1:28" ht="15">
      <c r="A878" s="55"/>
      <c r="B878" s="223"/>
      <c r="C878" s="55"/>
      <c r="D878" s="55"/>
      <c r="E878" s="55"/>
      <c r="F878" s="55"/>
      <c r="G878" s="55"/>
      <c r="H878" s="55"/>
      <c r="I878" s="55"/>
      <c r="J878" s="55"/>
      <c r="K878" s="55"/>
      <c r="L878" s="55"/>
      <c r="M878" s="55"/>
      <c r="N878" s="55"/>
      <c r="O878" s="55"/>
      <c r="P878" s="55"/>
      <c r="Q878" s="55"/>
      <c r="R878" s="55"/>
      <c r="S878" s="55"/>
      <c r="T878" s="55"/>
      <c r="U878" s="55"/>
      <c r="V878" s="55"/>
      <c r="W878" s="55"/>
      <c r="X878" s="55"/>
      <c r="Y878" s="55"/>
      <c r="Z878" s="55"/>
      <c r="AA878" s="55"/>
      <c r="AB878" s="55"/>
    </row>
    <row r="879" spans="1:28" ht="15">
      <c r="A879" s="55"/>
      <c r="B879" s="223"/>
      <c r="C879" s="55"/>
      <c r="D879" s="55"/>
      <c r="E879" s="55"/>
      <c r="F879" s="55"/>
      <c r="G879" s="55"/>
      <c r="H879" s="55"/>
      <c r="I879" s="55"/>
      <c r="J879" s="55"/>
      <c r="K879" s="55"/>
      <c r="L879" s="55"/>
      <c r="M879" s="55"/>
      <c r="N879" s="55"/>
      <c r="O879" s="55"/>
      <c r="P879" s="55"/>
      <c r="Q879" s="55"/>
      <c r="R879" s="55"/>
      <c r="S879" s="55"/>
      <c r="T879" s="55"/>
      <c r="U879" s="55"/>
      <c r="V879" s="55"/>
      <c r="W879" s="55"/>
      <c r="X879" s="55"/>
      <c r="Y879" s="55"/>
      <c r="Z879" s="55"/>
      <c r="AA879" s="55"/>
      <c r="AB879" s="55"/>
    </row>
    <row r="880" spans="1:28" ht="15">
      <c r="A880" s="55"/>
      <c r="B880" s="223"/>
      <c r="C880" s="55"/>
      <c r="D880" s="55"/>
      <c r="E880" s="55"/>
      <c r="F880" s="55"/>
      <c r="G880" s="55"/>
      <c r="H880" s="55"/>
      <c r="I880" s="55"/>
      <c r="J880" s="55"/>
      <c r="K880" s="55"/>
      <c r="L880" s="55"/>
      <c r="M880" s="55"/>
      <c r="N880" s="55"/>
      <c r="O880" s="55"/>
      <c r="P880" s="55"/>
      <c r="Q880" s="55"/>
      <c r="R880" s="55"/>
      <c r="S880" s="55"/>
      <c r="T880" s="55"/>
      <c r="U880" s="55"/>
      <c r="V880" s="55"/>
      <c r="W880" s="55"/>
      <c r="X880" s="55"/>
      <c r="Y880" s="55"/>
      <c r="Z880" s="55"/>
      <c r="AA880" s="55"/>
      <c r="AB880" s="55"/>
    </row>
    <row r="881" spans="1:28" ht="15">
      <c r="A881" s="55"/>
      <c r="B881" s="223"/>
      <c r="C881" s="55"/>
      <c r="D881" s="55"/>
      <c r="E881" s="55"/>
      <c r="F881" s="55"/>
      <c r="G881" s="55"/>
      <c r="H881" s="55"/>
      <c r="I881" s="55"/>
      <c r="J881" s="55"/>
      <c r="K881" s="55"/>
      <c r="L881" s="55"/>
      <c r="M881" s="55"/>
      <c r="N881" s="55"/>
      <c r="O881" s="55"/>
      <c r="P881" s="55"/>
      <c r="Q881" s="55"/>
      <c r="R881" s="55"/>
      <c r="S881" s="55"/>
      <c r="T881" s="55"/>
      <c r="U881" s="55"/>
      <c r="V881" s="55"/>
      <c r="W881" s="55"/>
      <c r="X881" s="55"/>
      <c r="Y881" s="55"/>
      <c r="Z881" s="55"/>
      <c r="AA881" s="55"/>
      <c r="AB881" s="55"/>
    </row>
    <row r="882" spans="1:28" ht="15">
      <c r="A882" s="55"/>
      <c r="B882" s="223"/>
      <c r="C882" s="55"/>
      <c r="D882" s="55"/>
      <c r="E882" s="55"/>
      <c r="F882" s="55"/>
      <c r="G882" s="55"/>
      <c r="H882" s="55"/>
      <c r="I882" s="55"/>
      <c r="J882" s="55"/>
      <c r="K882" s="55"/>
      <c r="L882" s="55"/>
      <c r="M882" s="55"/>
      <c r="N882" s="55"/>
      <c r="O882" s="55"/>
      <c r="P882" s="55"/>
      <c r="Q882" s="55"/>
      <c r="R882" s="55"/>
      <c r="S882" s="55"/>
      <c r="T882" s="55"/>
      <c r="U882" s="55"/>
      <c r="V882" s="55"/>
      <c r="W882" s="55"/>
      <c r="X882" s="55"/>
      <c r="Y882" s="55"/>
      <c r="Z882" s="55"/>
      <c r="AA882" s="55"/>
      <c r="AB882" s="55"/>
    </row>
    <row r="883" spans="1:28" ht="15">
      <c r="A883" s="55"/>
      <c r="B883" s="223"/>
      <c r="C883" s="55"/>
      <c r="D883" s="55"/>
      <c r="E883" s="55"/>
      <c r="F883" s="55"/>
      <c r="G883" s="55"/>
      <c r="H883" s="55"/>
      <c r="I883" s="55"/>
      <c r="J883" s="55"/>
      <c r="K883" s="55"/>
      <c r="L883" s="55"/>
      <c r="M883" s="55"/>
      <c r="N883" s="55"/>
      <c r="O883" s="55"/>
      <c r="P883" s="55"/>
      <c r="Q883" s="55"/>
      <c r="R883" s="55"/>
      <c r="S883" s="55"/>
      <c r="T883" s="55"/>
      <c r="U883" s="55"/>
      <c r="V883" s="55"/>
      <c r="W883" s="55"/>
      <c r="X883" s="55"/>
      <c r="Y883" s="55"/>
      <c r="Z883" s="55"/>
      <c r="AA883" s="55"/>
      <c r="AB883" s="55"/>
    </row>
    <row r="884" spans="1:28" ht="15">
      <c r="A884" s="55"/>
      <c r="B884" s="223"/>
      <c r="C884" s="55"/>
      <c r="D884" s="55"/>
      <c r="E884" s="55"/>
      <c r="F884" s="55"/>
      <c r="G884" s="55"/>
      <c r="H884" s="55"/>
      <c r="I884" s="55"/>
      <c r="J884" s="55"/>
      <c r="K884" s="55"/>
      <c r="L884" s="55"/>
      <c r="M884" s="55"/>
      <c r="N884" s="55"/>
      <c r="O884" s="55"/>
      <c r="P884" s="55"/>
      <c r="Q884" s="55"/>
      <c r="R884" s="55"/>
      <c r="S884" s="55"/>
      <c r="T884" s="55"/>
      <c r="U884" s="55"/>
      <c r="V884" s="55"/>
      <c r="W884" s="55"/>
      <c r="X884" s="55"/>
      <c r="Y884" s="55"/>
      <c r="Z884" s="55"/>
      <c r="AA884" s="55"/>
      <c r="AB884" s="55"/>
    </row>
    <row r="885" spans="1:28" ht="15">
      <c r="A885" s="55"/>
      <c r="B885" s="223"/>
      <c r="C885" s="55"/>
      <c r="D885" s="55"/>
      <c r="E885" s="55"/>
      <c r="F885" s="55"/>
      <c r="G885" s="55"/>
      <c r="H885" s="55"/>
      <c r="I885" s="55"/>
      <c r="J885" s="55"/>
      <c r="K885" s="55"/>
      <c r="L885" s="55"/>
      <c r="M885" s="55"/>
      <c r="N885" s="55"/>
      <c r="O885" s="55"/>
      <c r="P885" s="55"/>
      <c r="Q885" s="55"/>
      <c r="R885" s="55"/>
      <c r="S885" s="55"/>
      <c r="T885" s="55"/>
      <c r="U885" s="55"/>
      <c r="V885" s="55"/>
      <c r="W885" s="55"/>
      <c r="X885" s="55"/>
      <c r="Y885" s="55"/>
      <c r="Z885" s="55"/>
      <c r="AA885" s="55"/>
      <c r="AB885" s="55"/>
    </row>
    <row r="886" spans="1:28" ht="15">
      <c r="A886" s="55"/>
      <c r="B886" s="223"/>
      <c r="C886" s="55"/>
      <c r="D886" s="55"/>
      <c r="E886" s="55"/>
      <c r="F886" s="55"/>
      <c r="G886" s="55"/>
      <c r="H886" s="55"/>
      <c r="I886" s="55"/>
      <c r="J886" s="55"/>
      <c r="K886" s="55"/>
      <c r="L886" s="55"/>
      <c r="M886" s="55"/>
      <c r="N886" s="55"/>
      <c r="O886" s="55"/>
      <c r="P886" s="55"/>
      <c r="Q886" s="55"/>
      <c r="R886" s="55"/>
      <c r="S886" s="55"/>
      <c r="T886" s="55"/>
      <c r="U886" s="55"/>
      <c r="V886" s="55"/>
      <c r="W886" s="55"/>
      <c r="X886" s="55"/>
      <c r="Y886" s="55"/>
      <c r="Z886" s="55"/>
      <c r="AA886" s="55"/>
      <c r="AB886" s="55"/>
    </row>
    <row r="887" spans="1:28" ht="15">
      <c r="A887" s="55"/>
      <c r="B887" s="223"/>
      <c r="C887" s="55"/>
      <c r="D887" s="55"/>
      <c r="E887" s="55"/>
      <c r="F887" s="55"/>
      <c r="G887" s="55"/>
      <c r="H887" s="55"/>
      <c r="I887" s="55"/>
      <c r="J887" s="55"/>
      <c r="K887" s="55"/>
      <c r="L887" s="55"/>
      <c r="M887" s="55"/>
      <c r="N887" s="55"/>
      <c r="O887" s="55"/>
      <c r="P887" s="55"/>
      <c r="Q887" s="55"/>
      <c r="R887" s="55"/>
      <c r="S887" s="55"/>
      <c r="T887" s="55"/>
      <c r="U887" s="55"/>
      <c r="V887" s="55"/>
      <c r="W887" s="55"/>
      <c r="X887" s="55"/>
      <c r="Y887" s="55"/>
      <c r="Z887" s="55"/>
      <c r="AA887" s="55"/>
      <c r="AB887" s="55"/>
    </row>
    <row r="888" spans="1:28" ht="15">
      <c r="A888" s="55"/>
      <c r="B888" s="223"/>
      <c r="C888" s="55"/>
      <c r="D888" s="55"/>
      <c r="E888" s="55"/>
      <c r="F888" s="55"/>
      <c r="G888" s="55"/>
      <c r="H888" s="55"/>
      <c r="I888" s="55"/>
      <c r="J888" s="55"/>
      <c r="K888" s="55"/>
      <c r="L888" s="55"/>
      <c r="M888" s="55"/>
      <c r="N888" s="55"/>
      <c r="O888" s="55"/>
      <c r="P888" s="55"/>
      <c r="Q888" s="55"/>
      <c r="R888" s="55"/>
      <c r="S888" s="55"/>
      <c r="T888" s="55"/>
      <c r="U888" s="55"/>
      <c r="V888" s="55"/>
      <c r="W888" s="55"/>
      <c r="X888" s="55"/>
      <c r="Y888" s="55"/>
      <c r="Z888" s="55"/>
      <c r="AA888" s="55"/>
      <c r="AB888" s="55"/>
    </row>
    <row r="889" spans="1:28" ht="15">
      <c r="A889" s="55"/>
      <c r="B889" s="223"/>
      <c r="C889" s="55"/>
      <c r="D889" s="55"/>
      <c r="E889" s="55"/>
      <c r="F889" s="55"/>
      <c r="G889" s="55"/>
      <c r="H889" s="55"/>
      <c r="I889" s="55"/>
      <c r="J889" s="55"/>
      <c r="K889" s="55"/>
      <c r="L889" s="55"/>
      <c r="M889" s="55"/>
      <c r="N889" s="55"/>
      <c r="O889" s="55"/>
      <c r="P889" s="55"/>
      <c r="Q889" s="55"/>
      <c r="R889" s="55"/>
      <c r="S889" s="55"/>
      <c r="T889" s="55"/>
      <c r="U889" s="55"/>
      <c r="V889" s="55"/>
      <c r="W889" s="55"/>
      <c r="X889" s="55"/>
      <c r="Y889" s="55"/>
      <c r="Z889" s="55"/>
      <c r="AA889" s="55"/>
      <c r="AB889" s="55"/>
    </row>
    <row r="890" spans="1:28" ht="15">
      <c r="A890" s="55"/>
      <c r="B890" s="223"/>
      <c r="C890" s="55"/>
      <c r="D890" s="55"/>
      <c r="E890" s="55"/>
      <c r="F890" s="55"/>
      <c r="G890" s="55"/>
      <c r="H890" s="55"/>
      <c r="I890" s="55"/>
      <c r="J890" s="55"/>
      <c r="K890" s="55"/>
      <c r="L890" s="55"/>
      <c r="M890" s="55"/>
      <c r="N890" s="55"/>
      <c r="O890" s="55"/>
      <c r="P890" s="55"/>
      <c r="Q890" s="55"/>
      <c r="R890" s="55"/>
      <c r="S890" s="55"/>
      <c r="T890" s="55"/>
      <c r="U890" s="55"/>
      <c r="V890" s="55"/>
      <c r="W890" s="55"/>
      <c r="X890" s="55"/>
      <c r="Y890" s="55"/>
      <c r="Z890" s="55"/>
      <c r="AA890" s="55"/>
      <c r="AB890" s="55"/>
    </row>
    <row r="891" spans="1:28" ht="15">
      <c r="A891" s="55"/>
      <c r="B891" s="223"/>
      <c r="C891" s="55"/>
      <c r="D891" s="55"/>
      <c r="E891" s="55"/>
      <c r="F891" s="55"/>
      <c r="G891" s="55"/>
      <c r="H891" s="55"/>
      <c r="I891" s="55"/>
      <c r="J891" s="55"/>
      <c r="K891" s="55"/>
      <c r="L891" s="55"/>
      <c r="M891" s="55"/>
      <c r="N891" s="55"/>
      <c r="O891" s="55"/>
      <c r="P891" s="55"/>
      <c r="Q891" s="55"/>
      <c r="R891" s="55"/>
      <c r="S891" s="55"/>
      <c r="T891" s="55"/>
      <c r="U891" s="55"/>
      <c r="V891" s="55"/>
      <c r="W891" s="55"/>
      <c r="X891" s="55"/>
      <c r="Y891" s="55"/>
      <c r="Z891" s="55"/>
      <c r="AA891" s="55"/>
      <c r="AB891" s="55"/>
    </row>
    <row r="892" spans="1:28" ht="15">
      <c r="A892" s="55"/>
      <c r="B892" s="223"/>
      <c r="C892" s="55"/>
      <c r="D892" s="55"/>
      <c r="E892" s="55"/>
      <c r="F892" s="55"/>
      <c r="G892" s="55"/>
      <c r="H892" s="55"/>
      <c r="I892" s="55"/>
      <c r="J892" s="55"/>
      <c r="K892" s="55"/>
      <c r="L892" s="55"/>
      <c r="M892" s="55"/>
      <c r="N892" s="55"/>
      <c r="O892" s="55"/>
      <c r="P892" s="55"/>
      <c r="Q892" s="55"/>
      <c r="R892" s="55"/>
      <c r="S892" s="55"/>
      <c r="T892" s="55"/>
      <c r="U892" s="55"/>
      <c r="V892" s="55"/>
      <c r="W892" s="55"/>
      <c r="X892" s="55"/>
      <c r="Y892" s="55"/>
      <c r="Z892" s="55"/>
      <c r="AA892" s="55"/>
      <c r="AB892" s="55"/>
    </row>
    <row r="893" spans="1:28" ht="15">
      <c r="A893" s="55"/>
      <c r="B893" s="223"/>
      <c r="C893" s="55"/>
      <c r="D893" s="55"/>
      <c r="E893" s="55"/>
      <c r="F893" s="55"/>
      <c r="G893" s="55"/>
      <c r="H893" s="55"/>
      <c r="I893" s="55"/>
      <c r="J893" s="55"/>
      <c r="K893" s="55"/>
      <c r="L893" s="55"/>
      <c r="M893" s="55"/>
      <c r="N893" s="55"/>
      <c r="O893" s="55"/>
      <c r="P893" s="55"/>
      <c r="Q893" s="55"/>
      <c r="R893" s="55"/>
      <c r="S893" s="55"/>
      <c r="T893" s="55"/>
      <c r="U893" s="55"/>
      <c r="V893" s="55"/>
      <c r="W893" s="55"/>
      <c r="X893" s="55"/>
      <c r="Y893" s="55"/>
      <c r="Z893" s="55"/>
      <c r="AA893" s="55"/>
      <c r="AB893" s="55"/>
    </row>
    <row r="894" spans="1:28" ht="15">
      <c r="A894" s="55"/>
      <c r="B894" s="223"/>
      <c r="C894" s="55"/>
      <c r="D894" s="55"/>
      <c r="E894" s="55"/>
      <c r="F894" s="55"/>
      <c r="G894" s="55"/>
      <c r="H894" s="55"/>
      <c r="I894" s="55"/>
      <c r="J894" s="55"/>
      <c r="K894" s="55"/>
      <c r="L894" s="55"/>
      <c r="M894" s="55"/>
      <c r="N894" s="55"/>
      <c r="O894" s="55"/>
      <c r="P894" s="55"/>
      <c r="Q894" s="55"/>
      <c r="R894" s="55"/>
      <c r="S894" s="55"/>
      <c r="T894" s="55"/>
      <c r="U894" s="55"/>
      <c r="V894" s="55"/>
      <c r="W894" s="55"/>
      <c r="X894" s="55"/>
      <c r="Y894" s="55"/>
      <c r="Z894" s="55"/>
      <c r="AA894" s="55"/>
      <c r="AB894" s="55"/>
    </row>
    <row r="895" spans="1:28" ht="15">
      <c r="A895" s="55"/>
      <c r="B895" s="223"/>
      <c r="C895" s="55"/>
      <c r="D895" s="55"/>
      <c r="E895" s="55"/>
      <c r="F895" s="55"/>
      <c r="G895" s="55"/>
      <c r="H895" s="55"/>
      <c r="I895" s="55"/>
      <c r="J895" s="55"/>
      <c r="K895" s="55"/>
      <c r="L895" s="55"/>
      <c r="M895" s="55"/>
      <c r="N895" s="55"/>
      <c r="O895" s="55"/>
      <c r="P895" s="55"/>
      <c r="Q895" s="55"/>
      <c r="R895" s="55"/>
      <c r="S895" s="55"/>
      <c r="T895" s="55"/>
      <c r="U895" s="55"/>
      <c r="V895" s="55"/>
      <c r="W895" s="55"/>
      <c r="X895" s="55"/>
      <c r="Y895" s="55"/>
      <c r="Z895" s="55"/>
      <c r="AA895" s="55"/>
      <c r="AB895" s="55"/>
    </row>
    <row r="896" spans="1:28" ht="15">
      <c r="A896" s="55"/>
      <c r="B896" s="223"/>
      <c r="C896" s="55"/>
      <c r="D896" s="55"/>
      <c r="E896" s="55"/>
      <c r="F896" s="55"/>
      <c r="G896" s="55"/>
      <c r="H896" s="55"/>
      <c r="I896" s="55"/>
      <c r="J896" s="55"/>
      <c r="K896" s="55"/>
      <c r="L896" s="55"/>
      <c r="M896" s="55"/>
      <c r="N896" s="55"/>
      <c r="O896" s="55"/>
      <c r="P896" s="55"/>
      <c r="Q896" s="55"/>
      <c r="R896" s="55"/>
      <c r="S896" s="55"/>
      <c r="T896" s="55"/>
      <c r="U896" s="55"/>
      <c r="V896" s="55"/>
      <c r="W896" s="55"/>
      <c r="X896" s="55"/>
      <c r="Y896" s="55"/>
      <c r="Z896" s="55"/>
      <c r="AA896" s="55"/>
      <c r="AB896" s="55"/>
    </row>
    <row r="897" spans="1:28" ht="15">
      <c r="A897" s="55"/>
      <c r="B897" s="223"/>
      <c r="C897" s="55"/>
      <c r="D897" s="55"/>
      <c r="E897" s="55"/>
      <c r="F897" s="55"/>
      <c r="G897" s="55"/>
      <c r="H897" s="55"/>
      <c r="I897" s="55"/>
      <c r="J897" s="55"/>
      <c r="K897" s="55"/>
      <c r="L897" s="55"/>
      <c r="M897" s="55"/>
      <c r="N897" s="55"/>
      <c r="O897" s="55"/>
      <c r="P897" s="55"/>
      <c r="Q897" s="55"/>
      <c r="R897" s="55"/>
      <c r="S897" s="55"/>
      <c r="T897" s="55"/>
      <c r="U897" s="55"/>
      <c r="V897" s="55"/>
      <c r="W897" s="55"/>
      <c r="X897" s="55"/>
      <c r="Y897" s="55"/>
      <c r="Z897" s="55"/>
      <c r="AA897" s="55"/>
      <c r="AB897" s="55"/>
    </row>
    <row r="898" spans="1:28" ht="15">
      <c r="A898" s="55"/>
      <c r="B898" s="223"/>
      <c r="C898" s="55"/>
      <c r="D898" s="55"/>
      <c r="E898" s="55"/>
      <c r="F898" s="55"/>
      <c r="G898" s="55"/>
      <c r="H898" s="55"/>
      <c r="I898" s="55"/>
      <c r="J898" s="55"/>
      <c r="K898" s="55"/>
      <c r="L898" s="55"/>
      <c r="M898" s="55"/>
      <c r="N898" s="55"/>
      <c r="O898" s="55"/>
      <c r="P898" s="55"/>
      <c r="Q898" s="55"/>
      <c r="R898" s="55"/>
      <c r="S898" s="55"/>
      <c r="T898" s="55"/>
      <c r="U898" s="55"/>
      <c r="V898" s="55"/>
      <c r="W898" s="55"/>
      <c r="X898" s="55"/>
      <c r="Y898" s="55"/>
      <c r="Z898" s="55"/>
      <c r="AA898" s="55"/>
      <c r="AB898" s="55"/>
    </row>
    <row r="899" spans="1:28" ht="15">
      <c r="A899" s="55"/>
      <c r="B899" s="223"/>
      <c r="C899" s="55"/>
      <c r="D899" s="55"/>
      <c r="E899" s="55"/>
      <c r="F899" s="55"/>
      <c r="G899" s="55"/>
      <c r="H899" s="55"/>
      <c r="I899" s="55"/>
      <c r="J899" s="55"/>
      <c r="K899" s="55"/>
      <c r="L899" s="55"/>
      <c r="M899" s="55"/>
      <c r="N899" s="55"/>
      <c r="O899" s="55"/>
      <c r="P899" s="55"/>
      <c r="Q899" s="55"/>
      <c r="R899" s="55"/>
      <c r="S899" s="55"/>
      <c r="T899" s="55"/>
      <c r="U899" s="55"/>
      <c r="V899" s="55"/>
      <c r="W899" s="55"/>
      <c r="X899" s="55"/>
      <c r="Y899" s="55"/>
      <c r="Z899" s="55"/>
      <c r="AA899" s="55"/>
      <c r="AB899" s="55"/>
    </row>
    <row r="900" spans="1:28" ht="15">
      <c r="A900" s="55"/>
      <c r="B900" s="223"/>
      <c r="C900" s="55"/>
      <c r="D900" s="55"/>
      <c r="E900" s="55"/>
      <c r="F900" s="55"/>
      <c r="G900" s="55"/>
      <c r="H900" s="55"/>
      <c r="I900" s="55"/>
      <c r="J900" s="55"/>
      <c r="K900" s="55"/>
      <c r="L900" s="55"/>
      <c r="M900" s="55"/>
      <c r="N900" s="55"/>
      <c r="O900" s="55"/>
      <c r="P900" s="55"/>
      <c r="Q900" s="55"/>
      <c r="R900" s="55"/>
      <c r="S900" s="55"/>
      <c r="T900" s="55"/>
      <c r="U900" s="55"/>
      <c r="V900" s="55"/>
      <c r="W900" s="55"/>
      <c r="X900" s="55"/>
      <c r="Y900" s="55"/>
      <c r="Z900" s="55"/>
      <c r="AA900" s="55"/>
      <c r="AB900" s="55"/>
    </row>
    <row r="901" spans="1:28" ht="15">
      <c r="A901" s="55"/>
      <c r="B901" s="223"/>
      <c r="C901" s="55"/>
      <c r="D901" s="55"/>
      <c r="E901" s="55"/>
      <c r="F901" s="55"/>
      <c r="G901" s="55"/>
      <c r="H901" s="55"/>
      <c r="I901" s="55"/>
      <c r="J901" s="55"/>
      <c r="K901" s="55"/>
      <c r="L901" s="55"/>
      <c r="M901" s="55"/>
      <c r="N901" s="55"/>
      <c r="O901" s="55"/>
      <c r="P901" s="55"/>
      <c r="Q901" s="55"/>
      <c r="R901" s="55"/>
      <c r="S901" s="55"/>
      <c r="T901" s="55"/>
      <c r="U901" s="55"/>
      <c r="V901" s="55"/>
      <c r="W901" s="55"/>
      <c r="X901" s="55"/>
      <c r="Y901" s="55"/>
      <c r="Z901" s="55"/>
      <c r="AA901" s="55"/>
      <c r="AB901" s="55"/>
    </row>
    <row r="902" spans="1:28" ht="15">
      <c r="A902" s="55"/>
      <c r="B902" s="223"/>
      <c r="C902" s="55"/>
      <c r="D902" s="55"/>
      <c r="E902" s="55"/>
      <c r="F902" s="55"/>
      <c r="G902" s="55"/>
      <c r="H902" s="55"/>
      <c r="I902" s="55"/>
      <c r="J902" s="55"/>
      <c r="K902" s="55"/>
      <c r="L902" s="55"/>
      <c r="M902" s="55"/>
      <c r="N902" s="55"/>
      <c r="O902" s="55"/>
      <c r="P902" s="55"/>
      <c r="Q902" s="55"/>
      <c r="R902" s="55"/>
      <c r="S902" s="55"/>
      <c r="T902" s="55"/>
      <c r="U902" s="55"/>
      <c r="V902" s="55"/>
      <c r="W902" s="55"/>
      <c r="X902" s="55"/>
      <c r="Y902" s="55"/>
      <c r="Z902" s="55"/>
      <c r="AA902" s="55"/>
      <c r="AB902" s="55"/>
    </row>
    <row r="903" spans="1:28" ht="15">
      <c r="A903" s="55"/>
      <c r="B903" s="223"/>
      <c r="C903" s="55"/>
      <c r="D903" s="55"/>
      <c r="E903" s="55"/>
      <c r="F903" s="55"/>
      <c r="G903" s="55"/>
      <c r="H903" s="55"/>
      <c r="I903" s="55"/>
      <c r="J903" s="55"/>
      <c r="K903" s="55"/>
      <c r="L903" s="55"/>
      <c r="M903" s="55"/>
      <c r="N903" s="55"/>
      <c r="O903" s="55"/>
      <c r="P903" s="55"/>
      <c r="Q903" s="55"/>
      <c r="R903" s="55"/>
      <c r="S903" s="55"/>
      <c r="T903" s="55"/>
      <c r="U903" s="55"/>
      <c r="V903" s="55"/>
      <c r="W903" s="55"/>
      <c r="X903" s="55"/>
      <c r="Y903" s="55"/>
      <c r="Z903" s="55"/>
      <c r="AA903" s="55"/>
      <c r="AB903" s="55"/>
    </row>
    <row r="904" spans="1:28" ht="15">
      <c r="A904" s="55"/>
      <c r="B904" s="223"/>
      <c r="C904" s="55"/>
      <c r="D904" s="55"/>
      <c r="E904" s="55"/>
      <c r="F904" s="55"/>
      <c r="G904" s="55"/>
      <c r="H904" s="55"/>
      <c r="I904" s="55"/>
      <c r="J904" s="55"/>
      <c r="K904" s="55"/>
      <c r="L904" s="55"/>
      <c r="M904" s="55"/>
      <c r="N904" s="55"/>
      <c r="O904" s="55"/>
      <c r="P904" s="55"/>
      <c r="Q904" s="55"/>
      <c r="R904" s="55"/>
      <c r="S904" s="55"/>
      <c r="T904" s="55"/>
      <c r="U904" s="55"/>
      <c r="V904" s="55"/>
      <c r="W904" s="55"/>
      <c r="X904" s="55"/>
      <c r="Y904" s="55"/>
      <c r="Z904" s="55"/>
      <c r="AA904" s="55"/>
      <c r="AB904" s="55"/>
    </row>
    <row r="905" spans="1:28" ht="15">
      <c r="A905" s="55"/>
      <c r="B905" s="223"/>
      <c r="C905" s="55"/>
      <c r="D905" s="55"/>
      <c r="E905" s="55"/>
      <c r="F905" s="55"/>
      <c r="G905" s="55"/>
      <c r="H905" s="55"/>
      <c r="I905" s="55"/>
      <c r="J905" s="55"/>
      <c r="K905" s="55"/>
      <c r="L905" s="55"/>
      <c r="M905" s="55"/>
      <c r="N905" s="55"/>
      <c r="O905" s="55"/>
      <c r="P905" s="55"/>
      <c r="Q905" s="55"/>
      <c r="R905" s="55"/>
      <c r="S905" s="55"/>
      <c r="T905" s="55"/>
      <c r="U905" s="55"/>
      <c r="V905" s="55"/>
      <c r="W905" s="55"/>
      <c r="X905" s="55"/>
      <c r="Y905" s="55"/>
      <c r="Z905" s="55"/>
      <c r="AA905" s="55"/>
      <c r="AB905" s="55"/>
    </row>
    <row r="906" spans="1:28" ht="15">
      <c r="A906" s="55"/>
      <c r="B906" s="223"/>
      <c r="C906" s="55"/>
      <c r="D906" s="55"/>
      <c r="E906" s="55"/>
      <c r="F906" s="55"/>
      <c r="G906" s="55"/>
      <c r="H906" s="55"/>
      <c r="I906" s="55"/>
      <c r="J906" s="55"/>
      <c r="K906" s="55"/>
      <c r="L906" s="55"/>
      <c r="M906" s="55"/>
      <c r="N906" s="55"/>
      <c r="O906" s="55"/>
      <c r="P906" s="55"/>
      <c r="Q906" s="55"/>
      <c r="R906" s="55"/>
      <c r="S906" s="55"/>
      <c r="T906" s="55"/>
      <c r="U906" s="55"/>
      <c r="V906" s="55"/>
      <c r="W906" s="55"/>
      <c r="X906" s="55"/>
      <c r="Y906" s="55"/>
      <c r="Z906" s="55"/>
      <c r="AA906" s="55"/>
      <c r="AB906" s="55"/>
    </row>
    <row r="907" spans="1:28" ht="15">
      <c r="A907" s="55"/>
      <c r="B907" s="223"/>
      <c r="C907" s="55"/>
      <c r="D907" s="55"/>
      <c r="E907" s="55"/>
      <c r="F907" s="55"/>
      <c r="G907" s="55"/>
      <c r="H907" s="55"/>
      <c r="I907" s="55"/>
      <c r="J907" s="55"/>
      <c r="K907" s="55"/>
      <c r="L907" s="55"/>
      <c r="M907" s="55"/>
      <c r="N907" s="55"/>
      <c r="O907" s="55"/>
      <c r="P907" s="55"/>
      <c r="Q907" s="55"/>
      <c r="R907" s="55"/>
      <c r="S907" s="55"/>
      <c r="T907" s="55"/>
      <c r="U907" s="55"/>
      <c r="V907" s="55"/>
      <c r="W907" s="55"/>
      <c r="X907" s="55"/>
      <c r="Y907" s="55"/>
      <c r="Z907" s="55"/>
      <c r="AA907" s="55"/>
      <c r="AB907" s="55"/>
    </row>
    <row r="908" spans="1:28" ht="15">
      <c r="A908" s="55"/>
      <c r="B908" s="223"/>
      <c r="C908" s="55"/>
      <c r="D908" s="55"/>
      <c r="E908" s="55"/>
      <c r="F908" s="55"/>
      <c r="G908" s="55"/>
      <c r="H908" s="55"/>
      <c r="I908" s="55"/>
      <c r="J908" s="55"/>
      <c r="K908" s="55"/>
      <c r="L908" s="55"/>
      <c r="M908" s="55"/>
      <c r="N908" s="55"/>
      <c r="O908" s="55"/>
      <c r="P908" s="55"/>
      <c r="Q908" s="55"/>
      <c r="R908" s="55"/>
      <c r="S908" s="55"/>
      <c r="T908" s="55"/>
      <c r="U908" s="55"/>
      <c r="V908" s="55"/>
      <c r="W908" s="55"/>
      <c r="X908" s="55"/>
      <c r="Y908" s="55"/>
      <c r="Z908" s="55"/>
      <c r="AA908" s="55"/>
      <c r="AB908" s="55"/>
    </row>
    <row r="909" spans="1:28" ht="15">
      <c r="A909" s="55"/>
      <c r="B909" s="223"/>
      <c r="C909" s="55"/>
      <c r="D909" s="55"/>
      <c r="E909" s="55"/>
      <c r="F909" s="55"/>
      <c r="G909" s="55"/>
      <c r="H909" s="55"/>
      <c r="I909" s="55"/>
      <c r="J909" s="55"/>
      <c r="K909" s="55"/>
      <c r="L909" s="55"/>
      <c r="M909" s="55"/>
      <c r="N909" s="55"/>
      <c r="O909" s="55"/>
      <c r="P909" s="55"/>
      <c r="Q909" s="55"/>
      <c r="R909" s="55"/>
      <c r="S909" s="55"/>
      <c r="T909" s="55"/>
      <c r="U909" s="55"/>
      <c r="V909" s="55"/>
      <c r="W909" s="55"/>
      <c r="X909" s="55"/>
      <c r="Y909" s="55"/>
      <c r="Z909" s="55"/>
      <c r="AA909" s="55"/>
      <c r="AB909" s="55"/>
    </row>
    <row r="910" spans="1:28" ht="15">
      <c r="A910" s="55"/>
      <c r="B910" s="223"/>
      <c r="C910" s="55"/>
      <c r="D910" s="55"/>
      <c r="E910" s="55"/>
      <c r="F910" s="55"/>
      <c r="G910" s="55"/>
      <c r="H910" s="55"/>
      <c r="I910" s="55"/>
      <c r="J910" s="55"/>
      <c r="K910" s="55"/>
      <c r="L910" s="55"/>
      <c r="M910" s="55"/>
      <c r="N910" s="55"/>
      <c r="O910" s="55"/>
      <c r="P910" s="55"/>
      <c r="Q910" s="55"/>
      <c r="R910" s="55"/>
      <c r="S910" s="55"/>
      <c r="T910" s="55"/>
      <c r="U910" s="55"/>
      <c r="V910" s="55"/>
      <c r="W910" s="55"/>
      <c r="X910" s="55"/>
      <c r="Y910" s="55"/>
      <c r="Z910" s="55"/>
      <c r="AA910" s="55"/>
      <c r="AB910" s="55"/>
    </row>
    <row r="911" spans="1:28" ht="15">
      <c r="A911" s="55"/>
      <c r="B911" s="223"/>
      <c r="C911" s="55"/>
      <c r="D911" s="55"/>
      <c r="E911" s="55"/>
      <c r="F911" s="55"/>
      <c r="G911" s="55"/>
      <c r="H911" s="55"/>
      <c r="I911" s="55"/>
      <c r="J911" s="55"/>
      <c r="K911" s="55"/>
      <c r="L911" s="55"/>
      <c r="M911" s="55"/>
      <c r="N911" s="55"/>
      <c r="O911" s="55"/>
      <c r="P911" s="55"/>
      <c r="Q911" s="55"/>
      <c r="R911" s="55"/>
      <c r="S911" s="55"/>
      <c r="T911" s="55"/>
      <c r="U911" s="55"/>
      <c r="V911" s="55"/>
      <c r="W911" s="55"/>
      <c r="X911" s="55"/>
      <c r="Y911" s="55"/>
      <c r="Z911" s="55"/>
      <c r="AA911" s="55"/>
      <c r="AB911" s="55"/>
    </row>
    <row r="912" spans="1:28" ht="15">
      <c r="A912" s="55"/>
      <c r="B912" s="223"/>
      <c r="C912" s="55"/>
      <c r="D912" s="55"/>
      <c r="E912" s="55"/>
      <c r="F912" s="55"/>
      <c r="G912" s="55"/>
      <c r="H912" s="55"/>
      <c r="I912" s="55"/>
      <c r="J912" s="55"/>
      <c r="K912" s="55"/>
      <c r="L912" s="55"/>
      <c r="M912" s="55"/>
      <c r="N912" s="55"/>
      <c r="O912" s="55"/>
      <c r="P912" s="55"/>
      <c r="Q912" s="55"/>
      <c r="R912" s="55"/>
      <c r="S912" s="55"/>
      <c r="T912" s="55"/>
      <c r="U912" s="55"/>
      <c r="V912" s="55"/>
      <c r="W912" s="55"/>
      <c r="X912" s="55"/>
      <c r="Y912" s="55"/>
      <c r="Z912" s="55"/>
      <c r="AA912" s="55"/>
      <c r="AB912" s="55"/>
    </row>
    <row r="913" spans="1:28" ht="15">
      <c r="A913" s="55"/>
      <c r="B913" s="223"/>
      <c r="C913" s="55"/>
      <c r="D913" s="55"/>
      <c r="E913" s="55"/>
      <c r="F913" s="55"/>
      <c r="G913" s="55"/>
      <c r="H913" s="55"/>
      <c r="I913" s="55"/>
      <c r="J913" s="55"/>
      <c r="K913" s="55"/>
      <c r="L913" s="55"/>
      <c r="M913" s="55"/>
      <c r="N913" s="55"/>
      <c r="O913" s="55"/>
      <c r="P913" s="55"/>
      <c r="Q913" s="55"/>
      <c r="R913" s="55"/>
      <c r="S913" s="55"/>
      <c r="T913" s="55"/>
      <c r="U913" s="55"/>
      <c r="V913" s="55"/>
      <c r="W913" s="55"/>
      <c r="X913" s="55"/>
      <c r="Y913" s="55"/>
      <c r="Z913" s="55"/>
      <c r="AA913" s="55"/>
      <c r="AB913" s="55"/>
    </row>
    <row r="914" spans="1:28" ht="15">
      <c r="A914" s="55"/>
      <c r="B914" s="223"/>
      <c r="C914" s="55"/>
      <c r="D914" s="55"/>
      <c r="E914" s="55"/>
      <c r="F914" s="55"/>
      <c r="G914" s="55"/>
      <c r="H914" s="55"/>
      <c r="I914" s="55"/>
      <c r="J914" s="55"/>
      <c r="K914" s="55"/>
      <c r="L914" s="55"/>
      <c r="M914" s="55"/>
      <c r="N914" s="55"/>
      <c r="O914" s="55"/>
      <c r="P914" s="55"/>
      <c r="Q914" s="55"/>
      <c r="R914" s="55"/>
      <c r="S914" s="55"/>
      <c r="T914" s="55"/>
      <c r="U914" s="55"/>
      <c r="V914" s="55"/>
      <c r="W914" s="55"/>
      <c r="X914" s="55"/>
      <c r="Y914" s="55"/>
      <c r="Z914" s="55"/>
      <c r="AA914" s="55"/>
      <c r="AB914" s="55"/>
    </row>
    <row r="915" spans="1:28" ht="15">
      <c r="A915" s="55"/>
      <c r="B915" s="223"/>
      <c r="C915" s="55"/>
      <c r="D915" s="55"/>
      <c r="E915" s="55"/>
      <c r="F915" s="55"/>
      <c r="G915" s="55"/>
      <c r="H915" s="55"/>
      <c r="I915" s="55"/>
      <c r="J915" s="55"/>
      <c r="K915" s="55"/>
      <c r="L915" s="55"/>
      <c r="M915" s="55"/>
      <c r="N915" s="55"/>
      <c r="O915" s="55"/>
      <c r="P915" s="55"/>
      <c r="Q915" s="55"/>
      <c r="R915" s="55"/>
      <c r="S915" s="55"/>
      <c r="T915" s="55"/>
      <c r="U915" s="55"/>
      <c r="V915" s="55"/>
      <c r="W915" s="55"/>
      <c r="X915" s="55"/>
      <c r="Y915" s="55"/>
      <c r="Z915" s="55"/>
      <c r="AA915" s="55"/>
      <c r="AB915" s="55"/>
    </row>
    <row r="916" spans="1:28" ht="15">
      <c r="A916" s="55"/>
      <c r="B916" s="223"/>
      <c r="C916" s="55"/>
      <c r="D916" s="55"/>
      <c r="E916" s="55"/>
      <c r="F916" s="55"/>
      <c r="G916" s="55"/>
      <c r="H916" s="55"/>
      <c r="I916" s="55"/>
      <c r="J916" s="55"/>
      <c r="K916" s="55"/>
      <c r="L916" s="55"/>
      <c r="M916" s="55"/>
      <c r="N916" s="55"/>
      <c r="O916" s="55"/>
      <c r="P916" s="55"/>
      <c r="Q916" s="55"/>
      <c r="R916" s="55"/>
      <c r="S916" s="55"/>
      <c r="T916" s="55"/>
      <c r="U916" s="55"/>
      <c r="V916" s="55"/>
      <c r="W916" s="55"/>
      <c r="X916" s="55"/>
      <c r="Y916" s="55"/>
      <c r="Z916" s="55"/>
      <c r="AA916" s="55"/>
      <c r="AB916" s="55"/>
    </row>
    <row r="917" spans="1:28" ht="15">
      <c r="A917" s="55"/>
      <c r="B917" s="223"/>
      <c r="C917" s="55"/>
      <c r="D917" s="55"/>
      <c r="E917" s="55"/>
      <c r="F917" s="55"/>
      <c r="G917" s="55"/>
      <c r="H917" s="55"/>
      <c r="I917" s="55"/>
      <c r="J917" s="55"/>
      <c r="K917" s="55"/>
      <c r="L917" s="55"/>
      <c r="M917" s="55"/>
      <c r="N917" s="55"/>
      <c r="O917" s="55"/>
      <c r="P917" s="55"/>
      <c r="Q917" s="55"/>
      <c r="R917" s="55"/>
      <c r="S917" s="55"/>
      <c r="T917" s="55"/>
      <c r="U917" s="55"/>
      <c r="V917" s="55"/>
      <c r="W917" s="55"/>
      <c r="X917" s="55"/>
      <c r="Y917" s="55"/>
      <c r="Z917" s="55"/>
      <c r="AA917" s="55"/>
      <c r="AB917" s="55"/>
    </row>
    <row r="918" spans="1:28" ht="15">
      <c r="A918" s="55"/>
      <c r="B918" s="223"/>
      <c r="C918" s="55"/>
      <c r="D918" s="55"/>
      <c r="E918" s="55"/>
      <c r="F918" s="55"/>
      <c r="G918" s="55"/>
      <c r="H918" s="55"/>
      <c r="I918" s="55"/>
      <c r="J918" s="55"/>
      <c r="K918" s="55"/>
      <c r="L918" s="55"/>
      <c r="M918" s="55"/>
      <c r="N918" s="55"/>
      <c r="O918" s="55"/>
      <c r="P918" s="55"/>
      <c r="Q918" s="55"/>
      <c r="R918" s="55"/>
      <c r="S918" s="55"/>
      <c r="T918" s="55"/>
      <c r="U918" s="55"/>
      <c r="V918" s="55"/>
      <c r="W918" s="55"/>
      <c r="X918" s="55"/>
      <c r="Y918" s="55"/>
      <c r="Z918" s="55"/>
      <c r="AA918" s="55"/>
      <c r="AB918" s="55"/>
    </row>
    <row r="919" spans="1:28" ht="15">
      <c r="A919" s="55"/>
      <c r="B919" s="223"/>
      <c r="C919" s="55"/>
      <c r="D919" s="55"/>
      <c r="E919" s="55"/>
      <c r="F919" s="55"/>
      <c r="G919" s="55"/>
      <c r="H919" s="55"/>
      <c r="I919" s="55"/>
      <c r="J919" s="55"/>
      <c r="K919" s="55"/>
      <c r="L919" s="55"/>
      <c r="M919" s="55"/>
      <c r="N919" s="55"/>
      <c r="O919" s="55"/>
      <c r="P919" s="55"/>
      <c r="Q919" s="55"/>
      <c r="R919" s="55"/>
      <c r="S919" s="55"/>
      <c r="T919" s="55"/>
      <c r="U919" s="55"/>
      <c r="V919" s="55"/>
      <c r="W919" s="55"/>
      <c r="X919" s="55"/>
      <c r="Y919" s="55"/>
      <c r="Z919" s="55"/>
      <c r="AA919" s="55"/>
      <c r="AB919" s="55"/>
    </row>
    <row r="920" spans="1:28" ht="15">
      <c r="A920" s="55"/>
      <c r="B920" s="223"/>
      <c r="C920" s="55"/>
      <c r="D920" s="55"/>
      <c r="E920" s="55"/>
      <c r="F920" s="55"/>
      <c r="G920" s="55"/>
      <c r="H920" s="55"/>
      <c r="I920" s="55"/>
      <c r="J920" s="55"/>
      <c r="K920" s="55"/>
      <c r="L920" s="55"/>
      <c r="M920" s="55"/>
      <c r="N920" s="55"/>
      <c r="O920" s="55"/>
      <c r="P920" s="55"/>
      <c r="Q920" s="55"/>
      <c r="R920" s="55"/>
      <c r="S920" s="55"/>
      <c r="T920" s="55"/>
      <c r="U920" s="55"/>
      <c r="V920" s="55"/>
      <c r="W920" s="55"/>
      <c r="X920" s="55"/>
      <c r="Y920" s="55"/>
      <c r="Z920" s="55"/>
      <c r="AA920" s="55"/>
      <c r="AB920" s="55"/>
    </row>
    <row r="921" spans="1:28" ht="15">
      <c r="A921" s="55"/>
      <c r="B921" s="223"/>
      <c r="C921" s="55"/>
      <c r="D921" s="55"/>
      <c r="E921" s="55"/>
      <c r="F921" s="55"/>
      <c r="G921" s="55"/>
      <c r="H921" s="55"/>
      <c r="I921" s="55"/>
      <c r="J921" s="55"/>
      <c r="K921" s="55"/>
      <c r="L921" s="55"/>
      <c r="M921" s="55"/>
      <c r="N921" s="55"/>
      <c r="O921" s="55"/>
      <c r="P921" s="55"/>
      <c r="Q921" s="55"/>
      <c r="R921" s="55"/>
      <c r="S921" s="55"/>
      <c r="T921" s="55"/>
      <c r="U921" s="55"/>
      <c r="V921" s="55"/>
      <c r="W921" s="55"/>
      <c r="X921" s="55"/>
      <c r="Y921" s="55"/>
      <c r="Z921" s="55"/>
      <c r="AA921" s="55"/>
      <c r="AB921" s="55"/>
    </row>
    <row r="922" spans="1:28" ht="15">
      <c r="A922" s="55"/>
      <c r="B922" s="223"/>
      <c r="C922" s="55"/>
      <c r="D922" s="55"/>
      <c r="E922" s="55"/>
      <c r="F922" s="55"/>
      <c r="G922" s="55"/>
      <c r="H922" s="55"/>
      <c r="I922" s="55"/>
      <c r="J922" s="55"/>
      <c r="K922" s="55"/>
      <c r="L922" s="55"/>
      <c r="M922" s="55"/>
      <c r="N922" s="55"/>
      <c r="O922" s="55"/>
      <c r="P922" s="55"/>
      <c r="Q922" s="55"/>
      <c r="R922" s="55"/>
      <c r="S922" s="55"/>
      <c r="T922" s="55"/>
      <c r="U922" s="55"/>
      <c r="V922" s="55"/>
      <c r="W922" s="55"/>
      <c r="X922" s="55"/>
      <c r="Y922" s="55"/>
      <c r="Z922" s="55"/>
      <c r="AA922" s="55"/>
      <c r="AB922" s="55"/>
    </row>
    <row r="923" spans="1:28" ht="15">
      <c r="A923" s="55"/>
      <c r="B923" s="223"/>
      <c r="C923" s="55"/>
      <c r="D923" s="55"/>
      <c r="E923" s="55"/>
      <c r="F923" s="55"/>
      <c r="G923" s="55"/>
      <c r="H923" s="55"/>
      <c r="I923" s="55"/>
      <c r="J923" s="55"/>
      <c r="K923" s="55"/>
      <c r="L923" s="55"/>
      <c r="M923" s="55"/>
      <c r="N923" s="55"/>
      <c r="O923" s="55"/>
      <c r="P923" s="55"/>
      <c r="Q923" s="55"/>
      <c r="R923" s="55"/>
      <c r="S923" s="55"/>
      <c r="T923" s="55"/>
      <c r="U923" s="55"/>
      <c r="V923" s="55"/>
      <c r="W923" s="55"/>
      <c r="X923" s="55"/>
      <c r="Y923" s="55"/>
      <c r="Z923" s="55"/>
      <c r="AA923" s="55"/>
      <c r="AB923" s="55"/>
    </row>
    <row r="924" spans="1:28" ht="15">
      <c r="A924" s="55"/>
      <c r="B924" s="223"/>
      <c r="C924" s="55"/>
      <c r="D924" s="55"/>
      <c r="E924" s="55"/>
      <c r="F924" s="55"/>
      <c r="G924" s="55"/>
      <c r="H924" s="55"/>
      <c r="I924" s="55"/>
      <c r="J924" s="55"/>
      <c r="K924" s="55"/>
      <c r="L924" s="55"/>
      <c r="M924" s="55"/>
      <c r="N924" s="55"/>
      <c r="O924" s="55"/>
      <c r="P924" s="55"/>
      <c r="Q924" s="55"/>
      <c r="R924" s="55"/>
      <c r="S924" s="55"/>
      <c r="T924" s="55"/>
      <c r="U924" s="55"/>
      <c r="V924" s="55"/>
      <c r="W924" s="55"/>
      <c r="X924" s="55"/>
      <c r="Y924" s="55"/>
      <c r="Z924" s="55"/>
      <c r="AA924" s="55"/>
      <c r="AB924" s="55"/>
    </row>
    <row r="925" spans="1:28" ht="15">
      <c r="A925" s="55"/>
      <c r="B925" s="223"/>
      <c r="C925" s="55"/>
      <c r="D925" s="55"/>
      <c r="E925" s="55"/>
      <c r="F925" s="55"/>
      <c r="G925" s="55"/>
      <c r="H925" s="55"/>
      <c r="I925" s="55"/>
      <c r="J925" s="55"/>
      <c r="K925" s="55"/>
      <c r="L925" s="55"/>
      <c r="M925" s="55"/>
      <c r="N925" s="55"/>
      <c r="O925" s="55"/>
      <c r="P925" s="55"/>
      <c r="Q925" s="55"/>
      <c r="R925" s="55"/>
      <c r="S925" s="55"/>
      <c r="T925" s="55"/>
      <c r="U925" s="55"/>
      <c r="V925" s="55"/>
      <c r="W925" s="55"/>
      <c r="X925" s="55"/>
      <c r="Y925" s="55"/>
      <c r="Z925" s="55"/>
      <c r="AA925" s="55"/>
      <c r="AB925" s="55"/>
    </row>
    <row r="926" spans="1:28" ht="15">
      <c r="A926" s="55"/>
      <c r="B926" s="223"/>
      <c r="C926" s="55"/>
      <c r="D926" s="55"/>
      <c r="E926" s="55"/>
      <c r="F926" s="55"/>
      <c r="G926" s="55"/>
      <c r="H926" s="55"/>
      <c r="I926" s="55"/>
      <c r="J926" s="55"/>
      <c r="K926" s="55"/>
      <c r="L926" s="55"/>
      <c r="M926" s="55"/>
      <c r="N926" s="55"/>
      <c r="O926" s="55"/>
      <c r="P926" s="55"/>
      <c r="Q926" s="55"/>
      <c r="R926" s="55"/>
      <c r="S926" s="55"/>
      <c r="T926" s="55"/>
      <c r="U926" s="55"/>
      <c r="V926" s="55"/>
      <c r="W926" s="55"/>
      <c r="X926" s="55"/>
      <c r="Y926" s="55"/>
      <c r="Z926" s="55"/>
      <c r="AA926" s="55"/>
      <c r="AB926" s="55"/>
    </row>
    <row r="927" spans="1:28" ht="15">
      <c r="A927" s="55"/>
      <c r="B927" s="223"/>
      <c r="C927" s="55"/>
      <c r="D927" s="55"/>
      <c r="E927" s="55"/>
      <c r="F927" s="55"/>
      <c r="G927" s="55"/>
      <c r="H927" s="55"/>
      <c r="I927" s="55"/>
      <c r="J927" s="55"/>
      <c r="K927" s="55"/>
      <c r="L927" s="55"/>
      <c r="M927" s="55"/>
      <c r="N927" s="55"/>
      <c r="O927" s="55"/>
      <c r="P927" s="55"/>
      <c r="Q927" s="55"/>
      <c r="R927" s="55"/>
      <c r="S927" s="55"/>
      <c r="T927" s="55"/>
      <c r="U927" s="55"/>
      <c r="V927" s="55"/>
      <c r="W927" s="55"/>
      <c r="X927" s="55"/>
      <c r="Y927" s="55"/>
      <c r="Z927" s="55"/>
      <c r="AA927" s="55"/>
      <c r="AB927" s="55"/>
    </row>
    <row r="928" spans="1:28" ht="15">
      <c r="A928" s="55"/>
      <c r="B928" s="223"/>
      <c r="C928" s="55"/>
      <c r="D928" s="55"/>
      <c r="E928" s="55"/>
      <c r="F928" s="55"/>
      <c r="G928" s="55"/>
      <c r="H928" s="55"/>
      <c r="I928" s="55"/>
      <c r="J928" s="55"/>
      <c r="K928" s="55"/>
      <c r="L928" s="55"/>
      <c r="M928" s="55"/>
      <c r="N928" s="55"/>
      <c r="O928" s="55"/>
      <c r="P928" s="55"/>
      <c r="Q928" s="55"/>
      <c r="R928" s="55"/>
      <c r="S928" s="55"/>
      <c r="T928" s="55"/>
      <c r="U928" s="55"/>
      <c r="V928" s="55"/>
      <c r="W928" s="55"/>
      <c r="X928" s="55"/>
      <c r="Y928" s="55"/>
      <c r="Z928" s="55"/>
      <c r="AA928" s="55"/>
      <c r="AB928" s="55"/>
    </row>
    <row r="929" spans="1:28" ht="15">
      <c r="A929" s="55"/>
      <c r="B929" s="223"/>
      <c r="C929" s="55"/>
      <c r="D929" s="55"/>
      <c r="E929" s="55"/>
      <c r="F929" s="55"/>
      <c r="G929" s="55"/>
      <c r="H929" s="55"/>
      <c r="I929" s="55"/>
      <c r="J929" s="55"/>
      <c r="K929" s="55"/>
      <c r="L929" s="55"/>
      <c r="M929" s="55"/>
      <c r="N929" s="55"/>
      <c r="O929" s="55"/>
      <c r="P929" s="55"/>
      <c r="Q929" s="55"/>
      <c r="R929" s="55"/>
      <c r="S929" s="55"/>
      <c r="T929" s="55"/>
      <c r="U929" s="55"/>
      <c r="V929" s="55"/>
      <c r="W929" s="55"/>
      <c r="X929" s="55"/>
      <c r="Y929" s="55"/>
      <c r="Z929" s="55"/>
      <c r="AA929" s="55"/>
      <c r="AB929" s="55"/>
    </row>
    <row r="930" spans="1:28" ht="15">
      <c r="A930" s="55"/>
      <c r="B930" s="223"/>
      <c r="C930" s="55"/>
      <c r="D930" s="55"/>
      <c r="E930" s="55"/>
      <c r="F930" s="55"/>
      <c r="G930" s="55"/>
      <c r="H930" s="55"/>
      <c r="I930" s="55"/>
      <c r="J930" s="55"/>
      <c r="K930" s="55"/>
      <c r="L930" s="55"/>
      <c r="M930" s="55"/>
      <c r="N930" s="55"/>
      <c r="O930" s="55"/>
      <c r="P930" s="55"/>
      <c r="Q930" s="55"/>
      <c r="R930" s="55"/>
      <c r="S930" s="55"/>
      <c r="T930" s="55"/>
      <c r="U930" s="55"/>
      <c r="V930" s="55"/>
      <c r="W930" s="55"/>
      <c r="X930" s="55"/>
      <c r="Y930" s="55"/>
      <c r="Z930" s="55"/>
      <c r="AA930" s="55"/>
      <c r="AB930" s="55"/>
    </row>
    <row r="931" spans="1:28" ht="15">
      <c r="A931" s="55"/>
      <c r="B931" s="223"/>
      <c r="C931" s="55"/>
      <c r="D931" s="55"/>
      <c r="E931" s="55"/>
      <c r="F931" s="55"/>
      <c r="G931" s="55"/>
      <c r="H931" s="55"/>
      <c r="I931" s="55"/>
      <c r="J931" s="55"/>
      <c r="K931" s="55"/>
      <c r="L931" s="55"/>
      <c r="M931" s="55"/>
      <c r="N931" s="55"/>
      <c r="O931" s="55"/>
      <c r="P931" s="55"/>
      <c r="Q931" s="55"/>
      <c r="R931" s="55"/>
      <c r="S931" s="55"/>
      <c r="T931" s="55"/>
      <c r="U931" s="55"/>
      <c r="V931" s="55"/>
      <c r="W931" s="55"/>
      <c r="X931" s="55"/>
      <c r="Y931" s="55"/>
      <c r="Z931" s="55"/>
      <c r="AA931" s="55"/>
      <c r="AB931" s="55"/>
    </row>
    <row r="932" spans="1:28" ht="15">
      <c r="A932" s="55"/>
      <c r="B932" s="223"/>
      <c r="C932" s="55"/>
      <c r="D932" s="55"/>
      <c r="E932" s="55"/>
      <c r="F932" s="55"/>
      <c r="G932" s="55"/>
      <c r="H932" s="55"/>
      <c r="I932" s="55"/>
      <c r="J932" s="55"/>
      <c r="K932" s="55"/>
      <c r="L932" s="55"/>
      <c r="M932" s="55"/>
      <c r="N932" s="55"/>
      <c r="O932" s="55"/>
      <c r="P932" s="55"/>
      <c r="Q932" s="55"/>
      <c r="R932" s="55"/>
      <c r="S932" s="55"/>
      <c r="T932" s="55"/>
      <c r="U932" s="55"/>
      <c r="V932" s="55"/>
      <c r="W932" s="55"/>
      <c r="X932" s="55"/>
      <c r="Y932" s="55"/>
      <c r="Z932" s="55"/>
      <c r="AA932" s="55"/>
      <c r="AB932" s="55"/>
    </row>
    <row r="933" spans="1:28" ht="15">
      <c r="A933" s="55"/>
      <c r="B933" s="223"/>
      <c r="C933" s="55"/>
      <c r="D933" s="55"/>
      <c r="E933" s="55"/>
      <c r="F933" s="55"/>
      <c r="G933" s="55"/>
      <c r="H933" s="55"/>
      <c r="I933" s="55"/>
      <c r="J933" s="55"/>
      <c r="K933" s="55"/>
      <c r="L933" s="55"/>
      <c r="M933" s="55"/>
      <c r="N933" s="55"/>
      <c r="O933" s="55"/>
      <c r="P933" s="55"/>
      <c r="Q933" s="55"/>
      <c r="R933" s="55"/>
      <c r="S933" s="55"/>
      <c r="T933" s="55"/>
      <c r="U933" s="55"/>
      <c r="V933" s="55"/>
      <c r="W933" s="55"/>
      <c r="X933" s="55"/>
      <c r="Y933" s="55"/>
      <c r="Z933" s="55"/>
      <c r="AA933" s="55"/>
      <c r="AB933" s="55"/>
    </row>
    <row r="934" spans="1:28" ht="15">
      <c r="A934" s="55"/>
      <c r="B934" s="223"/>
      <c r="C934" s="55"/>
      <c r="D934" s="55"/>
      <c r="E934" s="55"/>
      <c r="F934" s="55"/>
      <c r="G934" s="55"/>
      <c r="H934" s="55"/>
      <c r="I934" s="55"/>
      <c r="J934" s="55"/>
      <c r="K934" s="55"/>
      <c r="L934" s="55"/>
      <c r="M934" s="55"/>
      <c r="N934" s="55"/>
      <c r="O934" s="55"/>
      <c r="P934" s="55"/>
      <c r="Q934" s="55"/>
      <c r="R934" s="55"/>
      <c r="S934" s="55"/>
      <c r="T934" s="55"/>
      <c r="U934" s="55"/>
      <c r="V934" s="55"/>
      <c r="W934" s="55"/>
      <c r="X934" s="55"/>
      <c r="Y934" s="55"/>
      <c r="Z934" s="55"/>
      <c r="AA934" s="55"/>
      <c r="AB934" s="55"/>
    </row>
    <row r="935" spans="1:28" ht="15">
      <c r="A935" s="55"/>
      <c r="B935" s="223"/>
      <c r="C935" s="55"/>
      <c r="D935" s="55"/>
      <c r="E935" s="55"/>
      <c r="F935" s="55"/>
      <c r="G935" s="55"/>
      <c r="H935" s="55"/>
      <c r="I935" s="55"/>
      <c r="J935" s="55"/>
      <c r="K935" s="55"/>
      <c r="L935" s="55"/>
      <c r="M935" s="55"/>
      <c r="N935" s="55"/>
      <c r="O935" s="55"/>
      <c r="P935" s="55"/>
      <c r="Q935" s="55"/>
      <c r="R935" s="55"/>
      <c r="S935" s="55"/>
      <c r="T935" s="55"/>
      <c r="U935" s="55"/>
      <c r="V935" s="55"/>
      <c r="W935" s="55"/>
      <c r="X935" s="55"/>
      <c r="Y935" s="55"/>
      <c r="Z935" s="55"/>
      <c r="AA935" s="55"/>
      <c r="AB935" s="55"/>
    </row>
    <row r="936" spans="1:28" ht="15">
      <c r="A936" s="55"/>
      <c r="B936" s="223"/>
      <c r="C936" s="55"/>
      <c r="D936" s="55"/>
      <c r="E936" s="55"/>
      <c r="F936" s="55"/>
      <c r="G936" s="55"/>
      <c r="H936" s="55"/>
      <c r="I936" s="55"/>
      <c r="J936" s="55"/>
      <c r="K936" s="55"/>
      <c r="L936" s="55"/>
      <c r="M936" s="55"/>
      <c r="N936" s="55"/>
      <c r="O936" s="55"/>
      <c r="P936" s="55"/>
      <c r="Q936" s="55"/>
      <c r="R936" s="55"/>
      <c r="S936" s="55"/>
      <c r="T936" s="55"/>
      <c r="U936" s="55"/>
      <c r="V936" s="55"/>
      <c r="W936" s="55"/>
      <c r="X936" s="55"/>
      <c r="Y936" s="55"/>
      <c r="Z936" s="55"/>
      <c r="AA936" s="55"/>
      <c r="AB936" s="55"/>
    </row>
    <row r="937" spans="1:28" ht="15">
      <c r="A937" s="55"/>
      <c r="B937" s="223"/>
      <c r="C937" s="55"/>
      <c r="D937" s="55"/>
      <c r="E937" s="55"/>
      <c r="F937" s="55"/>
      <c r="G937" s="55"/>
      <c r="H937" s="55"/>
      <c r="I937" s="55"/>
      <c r="J937" s="55"/>
      <c r="K937" s="55"/>
      <c r="L937" s="55"/>
      <c r="M937" s="55"/>
      <c r="N937" s="55"/>
      <c r="O937" s="55"/>
      <c r="P937" s="55"/>
      <c r="Q937" s="55"/>
      <c r="R937" s="55"/>
      <c r="S937" s="55"/>
      <c r="T937" s="55"/>
      <c r="U937" s="55"/>
      <c r="V937" s="55"/>
      <c r="W937" s="55"/>
      <c r="X937" s="55"/>
      <c r="Y937" s="55"/>
      <c r="Z937" s="55"/>
      <c r="AA937" s="55"/>
      <c r="AB937" s="55"/>
    </row>
    <row r="938" spans="1:28" ht="15">
      <c r="A938" s="55"/>
      <c r="B938" s="223"/>
      <c r="C938" s="55"/>
      <c r="D938" s="55"/>
      <c r="E938" s="55"/>
      <c r="F938" s="55"/>
      <c r="G938" s="55"/>
      <c r="H938" s="55"/>
      <c r="I938" s="55"/>
      <c r="J938" s="55"/>
      <c r="K938" s="55"/>
      <c r="L938" s="55"/>
      <c r="M938" s="55"/>
      <c r="N938" s="55"/>
      <c r="O938" s="55"/>
      <c r="P938" s="55"/>
      <c r="Q938" s="55"/>
      <c r="R938" s="55"/>
      <c r="S938" s="55"/>
      <c r="T938" s="55"/>
      <c r="U938" s="55"/>
      <c r="V938" s="55"/>
      <c r="W938" s="55"/>
      <c r="X938" s="55"/>
      <c r="Y938" s="55"/>
      <c r="Z938" s="55"/>
      <c r="AA938" s="55"/>
      <c r="AB938" s="55"/>
    </row>
    <row r="939" spans="1:28" ht="15">
      <c r="A939" s="55"/>
      <c r="B939" s="223"/>
      <c r="C939" s="55"/>
      <c r="D939" s="55"/>
      <c r="E939" s="55"/>
      <c r="F939" s="55"/>
      <c r="G939" s="55"/>
      <c r="H939" s="55"/>
      <c r="I939" s="55"/>
      <c r="J939" s="55"/>
      <c r="K939" s="55"/>
      <c r="L939" s="55"/>
      <c r="M939" s="55"/>
      <c r="N939" s="55"/>
      <c r="O939" s="55"/>
      <c r="P939" s="55"/>
      <c r="Q939" s="55"/>
      <c r="R939" s="55"/>
      <c r="S939" s="55"/>
      <c r="T939" s="55"/>
      <c r="U939" s="55"/>
      <c r="V939" s="55"/>
      <c r="W939" s="55"/>
      <c r="X939" s="55"/>
      <c r="Y939" s="55"/>
      <c r="Z939" s="55"/>
      <c r="AA939" s="55"/>
      <c r="AB939" s="55"/>
    </row>
    <row r="940" spans="1:28" ht="15">
      <c r="A940" s="55"/>
      <c r="B940" s="223"/>
      <c r="C940" s="55"/>
      <c r="D940" s="55"/>
      <c r="E940" s="55"/>
      <c r="F940" s="55"/>
      <c r="G940" s="55"/>
      <c r="H940" s="55"/>
      <c r="I940" s="55"/>
      <c r="J940" s="55"/>
      <c r="K940" s="55"/>
      <c r="L940" s="55"/>
      <c r="M940" s="55"/>
      <c r="N940" s="55"/>
      <c r="O940" s="55"/>
      <c r="P940" s="55"/>
      <c r="Q940" s="55"/>
      <c r="R940" s="55"/>
      <c r="S940" s="55"/>
      <c r="T940" s="55"/>
      <c r="U940" s="55"/>
      <c r="V940" s="55"/>
      <c r="W940" s="55"/>
      <c r="X940" s="55"/>
      <c r="Y940" s="55"/>
      <c r="Z940" s="55"/>
      <c r="AA940" s="55"/>
      <c r="AB940" s="55"/>
    </row>
    <row r="941" spans="1:28" ht="15">
      <c r="A941" s="55"/>
      <c r="B941" s="223"/>
      <c r="C941" s="55"/>
      <c r="D941" s="55"/>
      <c r="E941" s="55"/>
      <c r="F941" s="55"/>
      <c r="G941" s="55"/>
      <c r="H941" s="55"/>
      <c r="I941" s="55"/>
      <c r="J941" s="55"/>
      <c r="K941" s="55"/>
      <c r="L941" s="55"/>
      <c r="M941" s="55"/>
      <c r="N941" s="55"/>
      <c r="O941" s="55"/>
      <c r="P941" s="55"/>
      <c r="Q941" s="55"/>
      <c r="R941" s="55"/>
      <c r="S941" s="55"/>
      <c r="T941" s="55"/>
      <c r="U941" s="55"/>
      <c r="V941" s="55"/>
      <c r="W941" s="55"/>
      <c r="X941" s="55"/>
      <c r="Y941" s="55"/>
      <c r="Z941" s="55"/>
      <c r="AA941" s="55"/>
      <c r="AB941" s="55"/>
    </row>
    <row r="942" spans="1:28" ht="15">
      <c r="A942" s="55"/>
      <c r="B942" s="223"/>
      <c r="C942" s="55"/>
      <c r="D942" s="55"/>
      <c r="E942" s="55"/>
      <c r="F942" s="55"/>
      <c r="G942" s="55"/>
      <c r="H942" s="55"/>
      <c r="I942" s="55"/>
      <c r="J942" s="55"/>
      <c r="K942" s="55"/>
      <c r="L942" s="55"/>
      <c r="M942" s="55"/>
      <c r="N942" s="55"/>
      <c r="O942" s="55"/>
      <c r="P942" s="55"/>
      <c r="Q942" s="55"/>
      <c r="R942" s="55"/>
      <c r="S942" s="55"/>
      <c r="T942" s="55"/>
      <c r="U942" s="55"/>
      <c r="V942" s="55"/>
      <c r="W942" s="55"/>
      <c r="X942" s="55"/>
      <c r="Y942" s="55"/>
      <c r="Z942" s="55"/>
      <c r="AA942" s="55"/>
      <c r="AB942" s="55"/>
    </row>
    <row r="943" spans="1:28" ht="15">
      <c r="A943" s="55"/>
      <c r="B943" s="223"/>
      <c r="C943" s="55"/>
      <c r="D943" s="55"/>
      <c r="E943" s="55"/>
      <c r="F943" s="55"/>
      <c r="G943" s="55"/>
      <c r="H943" s="55"/>
      <c r="I943" s="55"/>
      <c r="J943" s="55"/>
      <c r="K943" s="55"/>
      <c r="L943" s="55"/>
      <c r="M943" s="55"/>
      <c r="N943" s="55"/>
      <c r="O943" s="55"/>
      <c r="P943" s="55"/>
      <c r="Q943" s="55"/>
      <c r="R943" s="55"/>
      <c r="S943" s="55"/>
      <c r="T943" s="55"/>
      <c r="U943" s="55"/>
      <c r="V943" s="55"/>
      <c r="W943" s="55"/>
      <c r="X943" s="55"/>
      <c r="Y943" s="55"/>
      <c r="Z943" s="55"/>
      <c r="AA943" s="55"/>
      <c r="AB943" s="55"/>
    </row>
    <row r="944" spans="1:28" ht="15">
      <c r="A944" s="55"/>
      <c r="B944" s="223"/>
      <c r="C944" s="55"/>
      <c r="D944" s="55"/>
      <c r="E944" s="55"/>
      <c r="F944" s="55"/>
      <c r="G944" s="55"/>
      <c r="H944" s="55"/>
      <c r="I944" s="55"/>
      <c r="J944" s="55"/>
      <c r="K944" s="55"/>
      <c r="L944" s="55"/>
      <c r="M944" s="55"/>
      <c r="N944" s="55"/>
      <c r="O944" s="55"/>
      <c r="P944" s="55"/>
      <c r="Q944" s="55"/>
      <c r="R944" s="55"/>
      <c r="S944" s="55"/>
      <c r="T944" s="55"/>
      <c r="U944" s="55"/>
      <c r="V944" s="55"/>
      <c r="W944" s="55"/>
      <c r="X944" s="55"/>
      <c r="Y944" s="55"/>
      <c r="Z944" s="55"/>
      <c r="AA944" s="55"/>
      <c r="AB944" s="55"/>
    </row>
    <row r="945" spans="1:28" ht="15">
      <c r="A945" s="55"/>
      <c r="B945" s="223"/>
      <c r="C945" s="55"/>
      <c r="D945" s="55"/>
      <c r="E945" s="55"/>
      <c r="F945" s="55"/>
      <c r="G945" s="55"/>
      <c r="H945" s="55"/>
      <c r="I945" s="55"/>
      <c r="J945" s="55"/>
      <c r="K945" s="55"/>
      <c r="L945" s="55"/>
      <c r="M945" s="55"/>
      <c r="N945" s="55"/>
      <c r="O945" s="55"/>
      <c r="P945" s="55"/>
      <c r="Q945" s="55"/>
      <c r="R945" s="55"/>
      <c r="S945" s="55"/>
      <c r="T945" s="55"/>
      <c r="U945" s="55"/>
      <c r="V945" s="55"/>
      <c r="W945" s="55"/>
      <c r="X945" s="55"/>
      <c r="Y945" s="55"/>
      <c r="Z945" s="55"/>
      <c r="AA945" s="55"/>
      <c r="AB945" s="55"/>
    </row>
    <row r="946" spans="1:28" ht="15">
      <c r="A946" s="55"/>
      <c r="B946" s="223"/>
      <c r="C946" s="55"/>
      <c r="D946" s="55"/>
      <c r="E946" s="55"/>
      <c r="F946" s="55"/>
      <c r="G946" s="55"/>
      <c r="H946" s="55"/>
      <c r="I946" s="55"/>
      <c r="J946" s="55"/>
      <c r="K946" s="55"/>
      <c r="L946" s="55"/>
      <c r="M946" s="55"/>
      <c r="N946" s="55"/>
      <c r="O946" s="55"/>
      <c r="P946" s="55"/>
      <c r="Q946" s="55"/>
      <c r="R946" s="55"/>
      <c r="S946" s="55"/>
      <c r="T946" s="55"/>
      <c r="U946" s="55"/>
      <c r="V946" s="55"/>
      <c r="W946" s="55"/>
      <c r="X946" s="55"/>
      <c r="Y946" s="55"/>
      <c r="Z946" s="55"/>
      <c r="AA946" s="55"/>
      <c r="AB946" s="55"/>
    </row>
    <row r="947" spans="1:28" ht="15">
      <c r="A947" s="55"/>
      <c r="B947" s="223"/>
      <c r="C947" s="55"/>
      <c r="D947" s="55"/>
      <c r="E947" s="55"/>
      <c r="F947" s="55"/>
      <c r="G947" s="55"/>
      <c r="H947" s="55"/>
      <c r="I947" s="55"/>
      <c r="J947" s="55"/>
      <c r="K947" s="55"/>
      <c r="L947" s="55"/>
      <c r="M947" s="55"/>
      <c r="N947" s="55"/>
      <c r="O947" s="55"/>
      <c r="P947" s="55"/>
      <c r="Q947" s="55"/>
      <c r="R947" s="55"/>
      <c r="S947" s="55"/>
      <c r="T947" s="55"/>
      <c r="U947" s="55"/>
      <c r="V947" s="55"/>
      <c r="W947" s="55"/>
      <c r="X947" s="55"/>
      <c r="Y947" s="55"/>
      <c r="Z947" s="55"/>
      <c r="AA947" s="55"/>
      <c r="AB947" s="55"/>
    </row>
    <row r="948" spans="1:28" ht="15">
      <c r="A948" s="55"/>
      <c r="B948" s="223"/>
      <c r="C948" s="55"/>
      <c r="D948" s="55"/>
      <c r="E948" s="55"/>
      <c r="F948" s="55"/>
      <c r="G948" s="55"/>
      <c r="H948" s="55"/>
      <c r="I948" s="55"/>
      <c r="J948" s="55"/>
      <c r="K948" s="55"/>
      <c r="L948" s="55"/>
      <c r="M948" s="55"/>
      <c r="N948" s="55"/>
      <c r="O948" s="55"/>
      <c r="P948" s="55"/>
      <c r="Q948" s="55"/>
      <c r="R948" s="55"/>
      <c r="S948" s="55"/>
      <c r="T948" s="55"/>
      <c r="U948" s="55"/>
      <c r="V948" s="55"/>
      <c r="W948" s="55"/>
      <c r="X948" s="55"/>
      <c r="Y948" s="55"/>
      <c r="Z948" s="55"/>
      <c r="AA948" s="55"/>
      <c r="AB948" s="55"/>
    </row>
    <row r="949" spans="1:28" ht="15">
      <c r="A949" s="55"/>
      <c r="B949" s="223"/>
      <c r="C949" s="55"/>
      <c r="D949" s="55"/>
      <c r="E949" s="55"/>
      <c r="F949" s="55"/>
      <c r="G949" s="55"/>
      <c r="H949" s="55"/>
      <c r="I949" s="55"/>
      <c r="J949" s="55"/>
      <c r="K949" s="55"/>
      <c r="L949" s="55"/>
      <c r="M949" s="55"/>
      <c r="N949" s="55"/>
      <c r="O949" s="55"/>
      <c r="P949" s="55"/>
      <c r="Q949" s="55"/>
      <c r="R949" s="55"/>
      <c r="S949" s="55"/>
      <c r="T949" s="55"/>
      <c r="U949" s="55"/>
      <c r="V949" s="55"/>
      <c r="W949" s="55"/>
      <c r="X949" s="55"/>
      <c r="Y949" s="55"/>
      <c r="Z949" s="55"/>
      <c r="AA949" s="55"/>
      <c r="AB949" s="55"/>
    </row>
    <row r="950" spans="1:28" ht="15">
      <c r="A950" s="55"/>
      <c r="B950" s="223"/>
      <c r="C950" s="55"/>
      <c r="D950" s="55"/>
      <c r="E950" s="55"/>
      <c r="F950" s="55"/>
      <c r="G950" s="55"/>
      <c r="H950" s="55"/>
      <c r="I950" s="55"/>
      <c r="J950" s="55"/>
      <c r="K950" s="55"/>
      <c r="L950" s="55"/>
      <c r="M950" s="55"/>
      <c r="N950" s="55"/>
      <c r="O950" s="55"/>
      <c r="P950" s="55"/>
      <c r="Q950" s="55"/>
      <c r="R950" s="55"/>
      <c r="S950" s="55"/>
      <c r="T950" s="55"/>
      <c r="U950" s="55"/>
      <c r="V950" s="55"/>
      <c r="W950" s="55"/>
      <c r="X950" s="55"/>
      <c r="Y950" s="55"/>
      <c r="Z950" s="55"/>
      <c r="AA950" s="55"/>
      <c r="AB950" s="55"/>
    </row>
    <row r="951" spans="1:28" ht="15">
      <c r="A951" s="55"/>
      <c r="B951" s="223"/>
      <c r="C951" s="55"/>
      <c r="D951" s="55"/>
      <c r="E951" s="55"/>
      <c r="F951" s="55"/>
      <c r="G951" s="55"/>
      <c r="H951" s="55"/>
      <c r="I951" s="55"/>
      <c r="J951" s="55"/>
      <c r="K951" s="55"/>
      <c r="L951" s="55"/>
      <c r="M951" s="55"/>
      <c r="N951" s="55"/>
      <c r="O951" s="55"/>
      <c r="P951" s="55"/>
      <c r="Q951" s="55"/>
      <c r="R951" s="55"/>
      <c r="S951" s="55"/>
      <c r="T951" s="55"/>
      <c r="U951" s="55"/>
      <c r="V951" s="55"/>
      <c r="W951" s="55"/>
      <c r="X951" s="55"/>
      <c r="Y951" s="55"/>
      <c r="Z951" s="55"/>
      <c r="AA951" s="55"/>
      <c r="AB951" s="55"/>
    </row>
    <row r="952" spans="1:28" ht="15">
      <c r="A952" s="55"/>
      <c r="B952" s="223"/>
      <c r="C952" s="55"/>
      <c r="D952" s="55"/>
      <c r="E952" s="55"/>
      <c r="F952" s="55"/>
      <c r="G952" s="55"/>
      <c r="H952" s="55"/>
      <c r="I952" s="55"/>
      <c r="J952" s="55"/>
      <c r="K952" s="55"/>
      <c r="L952" s="55"/>
      <c r="M952" s="55"/>
      <c r="N952" s="55"/>
      <c r="O952" s="55"/>
      <c r="P952" s="55"/>
      <c r="Q952" s="55"/>
      <c r="R952" s="55"/>
      <c r="S952" s="55"/>
      <c r="T952" s="55"/>
      <c r="U952" s="55"/>
      <c r="V952" s="55"/>
      <c r="W952" s="55"/>
      <c r="X952" s="55"/>
      <c r="Y952" s="55"/>
      <c r="Z952" s="55"/>
      <c r="AA952" s="55"/>
      <c r="AB952" s="55"/>
    </row>
    <row r="953" spans="1:28" ht="15">
      <c r="A953" s="55"/>
      <c r="B953" s="223"/>
      <c r="C953" s="55"/>
      <c r="D953" s="55"/>
      <c r="E953" s="55"/>
      <c r="F953" s="55"/>
      <c r="G953" s="55"/>
      <c r="H953" s="55"/>
      <c r="I953" s="55"/>
      <c r="J953" s="55"/>
      <c r="K953" s="55"/>
      <c r="L953" s="55"/>
      <c r="M953" s="55"/>
      <c r="N953" s="55"/>
      <c r="O953" s="55"/>
      <c r="P953" s="55"/>
      <c r="Q953" s="55"/>
      <c r="R953" s="55"/>
      <c r="S953" s="55"/>
      <c r="T953" s="55"/>
      <c r="U953" s="55"/>
      <c r="V953" s="55"/>
      <c r="W953" s="55"/>
      <c r="X953" s="55"/>
      <c r="Y953" s="55"/>
      <c r="Z953" s="55"/>
      <c r="AA953" s="55"/>
      <c r="AB953" s="55"/>
    </row>
    <row r="954" spans="1:28" ht="15">
      <c r="A954" s="55"/>
      <c r="B954" s="223"/>
      <c r="C954" s="55"/>
      <c r="D954" s="55"/>
      <c r="E954" s="55"/>
      <c r="F954" s="55"/>
      <c r="G954" s="55"/>
      <c r="H954" s="55"/>
      <c r="I954" s="55"/>
      <c r="J954" s="55"/>
      <c r="K954" s="55"/>
      <c r="L954" s="55"/>
      <c r="M954" s="55"/>
      <c r="N954" s="55"/>
      <c r="O954" s="55"/>
      <c r="P954" s="55"/>
      <c r="Q954" s="55"/>
      <c r="R954" s="55"/>
      <c r="S954" s="55"/>
      <c r="T954" s="55"/>
      <c r="U954" s="55"/>
      <c r="V954" s="55"/>
      <c r="W954" s="55"/>
      <c r="X954" s="55"/>
      <c r="Y954" s="55"/>
      <c r="Z954" s="55"/>
      <c r="AA954" s="55"/>
      <c r="AB954" s="55"/>
    </row>
    <row r="955" spans="1:28" ht="15">
      <c r="A955" s="55"/>
      <c r="B955" s="223"/>
      <c r="C955" s="55"/>
      <c r="D955" s="55"/>
      <c r="E955" s="55"/>
      <c r="F955" s="55"/>
      <c r="G955" s="55"/>
      <c r="H955" s="55"/>
      <c r="I955" s="55"/>
      <c r="J955" s="55"/>
      <c r="K955" s="55"/>
      <c r="L955" s="55"/>
      <c r="M955" s="55"/>
      <c r="N955" s="55"/>
      <c r="O955" s="55"/>
      <c r="P955" s="55"/>
      <c r="Q955" s="55"/>
      <c r="R955" s="55"/>
      <c r="S955" s="55"/>
      <c r="T955" s="55"/>
      <c r="U955" s="55"/>
      <c r="V955" s="55"/>
      <c r="W955" s="55"/>
      <c r="X955" s="55"/>
      <c r="Y955" s="55"/>
      <c r="Z955" s="55"/>
      <c r="AA955" s="55"/>
      <c r="AB955" s="55"/>
    </row>
    <row r="956" spans="1:28" ht="15">
      <c r="A956" s="55"/>
      <c r="B956" s="223"/>
      <c r="C956" s="55"/>
      <c r="D956" s="55"/>
      <c r="E956" s="55"/>
      <c r="F956" s="55"/>
      <c r="G956" s="55"/>
      <c r="H956" s="55"/>
      <c r="I956" s="55"/>
      <c r="J956" s="55"/>
      <c r="K956" s="55"/>
      <c r="L956" s="55"/>
      <c r="M956" s="55"/>
      <c r="N956" s="55"/>
      <c r="O956" s="55"/>
      <c r="P956" s="55"/>
      <c r="Q956" s="55"/>
      <c r="R956" s="55"/>
      <c r="S956" s="55"/>
      <c r="T956" s="55"/>
      <c r="U956" s="55"/>
      <c r="V956" s="55"/>
      <c r="W956" s="55"/>
      <c r="X956" s="55"/>
      <c r="Y956" s="55"/>
      <c r="Z956" s="55"/>
      <c r="AA956" s="55"/>
      <c r="AB956" s="55"/>
    </row>
    <row r="957" spans="1:28" ht="15">
      <c r="A957" s="55"/>
      <c r="B957" s="223"/>
      <c r="C957" s="55"/>
      <c r="D957" s="55"/>
      <c r="E957" s="55"/>
      <c r="F957" s="55"/>
      <c r="G957" s="55"/>
      <c r="H957" s="55"/>
      <c r="I957" s="55"/>
      <c r="J957" s="55"/>
      <c r="K957" s="55"/>
      <c r="L957" s="55"/>
      <c r="M957" s="55"/>
      <c r="N957" s="55"/>
      <c r="O957" s="55"/>
      <c r="P957" s="55"/>
      <c r="Q957" s="55"/>
      <c r="R957" s="55"/>
      <c r="S957" s="55"/>
      <c r="T957" s="55"/>
      <c r="U957" s="55"/>
      <c r="V957" s="55"/>
      <c r="W957" s="55"/>
      <c r="X957" s="55"/>
      <c r="Y957" s="55"/>
      <c r="Z957" s="55"/>
      <c r="AA957" s="55"/>
      <c r="AB957" s="55"/>
    </row>
    <row r="958" spans="1:28" ht="15">
      <c r="A958" s="55"/>
      <c r="B958" s="223"/>
      <c r="C958" s="55"/>
      <c r="D958" s="55"/>
      <c r="E958" s="55"/>
      <c r="F958" s="55"/>
      <c r="G958" s="55"/>
      <c r="H958" s="55"/>
      <c r="I958" s="55"/>
      <c r="J958" s="55"/>
      <c r="K958" s="55"/>
      <c r="L958" s="55"/>
      <c r="M958" s="55"/>
      <c r="N958" s="55"/>
      <c r="O958" s="55"/>
      <c r="P958" s="55"/>
      <c r="Q958" s="55"/>
      <c r="R958" s="55"/>
      <c r="S958" s="55"/>
      <c r="T958" s="55"/>
      <c r="U958" s="55"/>
      <c r="V958" s="55"/>
      <c r="W958" s="55"/>
      <c r="X958" s="55"/>
      <c r="Y958" s="55"/>
      <c r="Z958" s="55"/>
      <c r="AA958" s="55"/>
      <c r="AB958" s="55"/>
    </row>
    <row r="959" spans="1:28" ht="15">
      <c r="A959" s="55"/>
      <c r="B959" s="223"/>
      <c r="C959" s="55"/>
      <c r="D959" s="55"/>
      <c r="E959" s="55"/>
      <c r="F959" s="55"/>
      <c r="G959" s="55"/>
      <c r="H959" s="55"/>
      <c r="I959" s="55"/>
      <c r="J959" s="55"/>
      <c r="K959" s="55"/>
      <c r="L959" s="55"/>
      <c r="M959" s="55"/>
      <c r="N959" s="55"/>
      <c r="O959" s="55"/>
      <c r="P959" s="55"/>
      <c r="Q959" s="55"/>
      <c r="R959" s="55"/>
      <c r="S959" s="55"/>
      <c r="T959" s="55"/>
      <c r="U959" s="55"/>
      <c r="V959" s="55"/>
      <c r="W959" s="55"/>
      <c r="X959" s="55"/>
      <c r="Y959" s="55"/>
      <c r="Z959" s="55"/>
      <c r="AA959" s="55"/>
      <c r="AB959" s="55"/>
    </row>
    <row r="960" spans="1:28" ht="15">
      <c r="A960" s="55"/>
      <c r="B960" s="223"/>
      <c r="C960" s="55"/>
      <c r="D960" s="55"/>
      <c r="E960" s="55"/>
      <c r="F960" s="55"/>
      <c r="G960" s="55"/>
      <c r="H960" s="55"/>
      <c r="I960" s="55"/>
      <c r="J960" s="55"/>
      <c r="K960" s="55"/>
      <c r="L960" s="55"/>
      <c r="M960" s="55"/>
      <c r="N960" s="55"/>
      <c r="O960" s="55"/>
      <c r="P960" s="55"/>
      <c r="Q960" s="55"/>
      <c r="R960" s="55"/>
      <c r="S960" s="55"/>
      <c r="T960" s="55"/>
      <c r="U960" s="55"/>
      <c r="V960" s="55"/>
      <c r="W960" s="55"/>
      <c r="X960" s="55"/>
      <c r="Y960" s="55"/>
      <c r="Z960" s="55"/>
      <c r="AA960" s="55"/>
      <c r="AB960" s="55"/>
    </row>
    <row r="961" spans="1:28" ht="15">
      <c r="A961" s="55"/>
      <c r="B961" s="223"/>
      <c r="C961" s="55"/>
      <c r="D961" s="55"/>
      <c r="E961" s="55"/>
      <c r="F961" s="55"/>
      <c r="G961" s="55"/>
      <c r="H961" s="55"/>
      <c r="I961" s="55"/>
      <c r="J961" s="55"/>
      <c r="K961" s="55"/>
      <c r="L961" s="55"/>
      <c r="M961" s="55"/>
      <c r="N961" s="55"/>
      <c r="O961" s="55"/>
      <c r="P961" s="55"/>
      <c r="Q961" s="55"/>
      <c r="R961" s="55"/>
      <c r="S961" s="55"/>
      <c r="T961" s="55"/>
      <c r="U961" s="55"/>
      <c r="V961" s="55"/>
      <c r="W961" s="55"/>
      <c r="X961" s="55"/>
      <c r="Y961" s="55"/>
      <c r="Z961" s="55"/>
      <c r="AA961" s="55"/>
      <c r="AB961" s="55"/>
    </row>
    <row r="962" spans="1:28" ht="15">
      <c r="A962" s="55"/>
      <c r="B962" s="223"/>
      <c r="C962" s="55"/>
      <c r="D962" s="55"/>
      <c r="E962" s="55"/>
      <c r="F962" s="55"/>
      <c r="G962" s="55"/>
      <c r="H962" s="55"/>
      <c r="I962" s="55"/>
      <c r="J962" s="55"/>
      <c r="K962" s="55"/>
      <c r="L962" s="55"/>
      <c r="M962" s="55"/>
      <c r="N962" s="55"/>
      <c r="O962" s="55"/>
      <c r="P962" s="55"/>
      <c r="Q962" s="55"/>
      <c r="R962" s="55"/>
      <c r="S962" s="55"/>
      <c r="T962" s="55"/>
      <c r="U962" s="55"/>
      <c r="V962" s="55"/>
      <c r="W962" s="55"/>
      <c r="X962" s="55"/>
      <c r="Y962" s="55"/>
      <c r="Z962" s="55"/>
      <c r="AA962" s="55"/>
      <c r="AB962" s="55"/>
    </row>
    <row r="963" spans="1:28" ht="15">
      <c r="A963" s="55"/>
      <c r="B963" s="223"/>
      <c r="C963" s="55"/>
      <c r="D963" s="55"/>
      <c r="E963" s="55"/>
      <c r="F963" s="55"/>
      <c r="G963" s="55"/>
      <c r="H963" s="55"/>
      <c r="I963" s="55"/>
      <c r="J963" s="55"/>
      <c r="K963" s="55"/>
      <c r="L963" s="55"/>
      <c r="M963" s="55"/>
      <c r="N963" s="55"/>
      <c r="O963" s="55"/>
      <c r="P963" s="55"/>
      <c r="Q963" s="55"/>
      <c r="R963" s="55"/>
      <c r="S963" s="55"/>
      <c r="T963" s="55"/>
      <c r="U963" s="55"/>
      <c r="V963" s="55"/>
      <c r="W963" s="55"/>
      <c r="X963" s="55"/>
      <c r="Y963" s="55"/>
      <c r="Z963" s="55"/>
      <c r="AA963" s="55"/>
      <c r="AB963" s="55"/>
    </row>
    <row r="964" spans="1:28" ht="15">
      <c r="A964" s="55"/>
      <c r="B964" s="223"/>
      <c r="C964" s="55"/>
      <c r="D964" s="55"/>
      <c r="E964" s="55"/>
      <c r="F964" s="55"/>
      <c r="G964" s="55"/>
      <c r="H964" s="55"/>
      <c r="I964" s="55"/>
      <c r="J964" s="55"/>
      <c r="K964" s="55"/>
      <c r="L964" s="55"/>
      <c r="M964" s="55"/>
      <c r="N964" s="55"/>
      <c r="O964" s="55"/>
      <c r="P964" s="55"/>
      <c r="Q964" s="55"/>
      <c r="R964" s="55"/>
      <c r="S964" s="55"/>
      <c r="T964" s="55"/>
      <c r="U964" s="55"/>
      <c r="V964" s="55"/>
      <c r="W964" s="55"/>
      <c r="X964" s="55"/>
      <c r="Y964" s="55"/>
      <c r="Z964" s="55"/>
      <c r="AA964" s="55"/>
      <c r="AB964" s="55"/>
    </row>
    <row r="965" spans="1:28" ht="15">
      <c r="A965" s="55"/>
      <c r="B965" s="223"/>
      <c r="C965" s="55"/>
      <c r="D965" s="55"/>
      <c r="E965" s="55"/>
      <c r="F965" s="55"/>
      <c r="G965" s="55"/>
      <c r="H965" s="55"/>
      <c r="I965" s="55"/>
      <c r="J965" s="55"/>
      <c r="K965" s="55"/>
      <c r="L965" s="55"/>
      <c r="M965" s="55"/>
      <c r="N965" s="55"/>
      <c r="O965" s="55"/>
      <c r="P965" s="55"/>
      <c r="Q965" s="55"/>
      <c r="R965" s="55"/>
      <c r="S965" s="55"/>
      <c r="T965" s="55"/>
      <c r="U965" s="55"/>
      <c r="V965" s="55"/>
      <c r="W965" s="55"/>
      <c r="X965" s="55"/>
      <c r="Y965" s="55"/>
      <c r="Z965" s="55"/>
      <c r="AA965" s="55"/>
      <c r="AB965" s="55"/>
    </row>
    <row r="966" spans="1:28" ht="15">
      <c r="A966" s="55"/>
      <c r="B966" s="223"/>
      <c r="C966" s="55"/>
      <c r="D966" s="55"/>
      <c r="E966" s="55"/>
      <c r="F966" s="55"/>
      <c r="G966" s="55"/>
      <c r="H966" s="55"/>
      <c r="I966" s="55"/>
      <c r="J966" s="55"/>
      <c r="K966" s="55"/>
      <c r="L966" s="55"/>
      <c r="M966" s="55"/>
      <c r="N966" s="55"/>
      <c r="O966" s="55"/>
      <c r="P966" s="55"/>
      <c r="Q966" s="55"/>
      <c r="R966" s="55"/>
      <c r="S966" s="55"/>
      <c r="T966" s="55"/>
      <c r="U966" s="55"/>
      <c r="V966" s="55"/>
      <c r="W966" s="55"/>
      <c r="X966" s="55"/>
      <c r="Y966" s="55"/>
      <c r="Z966" s="55"/>
      <c r="AA966" s="55"/>
      <c r="AB966" s="55"/>
    </row>
    <row r="967" spans="1:28" ht="15">
      <c r="A967" s="55"/>
      <c r="B967" s="223"/>
      <c r="C967" s="55"/>
      <c r="D967" s="55"/>
      <c r="E967" s="55"/>
      <c r="F967" s="55"/>
      <c r="G967" s="55"/>
      <c r="H967" s="55"/>
      <c r="I967" s="55"/>
      <c r="J967" s="55"/>
      <c r="K967" s="55"/>
      <c r="L967" s="55"/>
      <c r="M967" s="55"/>
      <c r="N967" s="55"/>
      <c r="O967" s="55"/>
      <c r="P967" s="55"/>
      <c r="Q967" s="55"/>
      <c r="R967" s="55"/>
      <c r="S967" s="55"/>
      <c r="T967" s="55"/>
      <c r="U967" s="55"/>
      <c r="V967" s="55"/>
      <c r="W967" s="55"/>
      <c r="X967" s="55"/>
      <c r="Y967" s="55"/>
      <c r="Z967" s="55"/>
      <c r="AA967" s="55"/>
      <c r="AB967" s="55"/>
    </row>
    <row r="968" spans="1:28" ht="15">
      <c r="A968" s="55"/>
      <c r="B968" s="223"/>
      <c r="C968" s="55"/>
      <c r="D968" s="55"/>
      <c r="E968" s="55"/>
      <c r="F968" s="55"/>
      <c r="G968" s="55"/>
      <c r="H968" s="55"/>
      <c r="I968" s="55"/>
      <c r="J968" s="55"/>
      <c r="K968" s="55"/>
      <c r="L968" s="55"/>
      <c r="M968" s="55"/>
      <c r="N968" s="55"/>
      <c r="O968" s="55"/>
      <c r="P968" s="55"/>
      <c r="Q968" s="55"/>
      <c r="R968" s="55"/>
      <c r="S968" s="55"/>
      <c r="T968" s="55"/>
      <c r="U968" s="55"/>
      <c r="V968" s="55"/>
      <c r="W968" s="55"/>
      <c r="X968" s="55"/>
      <c r="Y968" s="55"/>
      <c r="Z968" s="55"/>
      <c r="AA968" s="55"/>
      <c r="AB968" s="55"/>
    </row>
    <row r="969" spans="1:28" ht="15">
      <c r="A969" s="55"/>
      <c r="B969" s="223"/>
      <c r="C969" s="55"/>
      <c r="D969" s="55"/>
      <c r="E969" s="55"/>
      <c r="F969" s="55"/>
      <c r="G969" s="55"/>
      <c r="H969" s="55"/>
      <c r="I969" s="55"/>
      <c r="J969" s="55"/>
      <c r="K969" s="55"/>
      <c r="L969" s="55"/>
      <c r="M969" s="55"/>
      <c r="N969" s="55"/>
      <c r="O969" s="55"/>
      <c r="P969" s="55"/>
      <c r="Q969" s="55"/>
      <c r="R969" s="55"/>
      <c r="S969" s="55"/>
      <c r="T969" s="55"/>
      <c r="U969" s="55"/>
      <c r="V969" s="55"/>
      <c r="W969" s="55"/>
      <c r="X969" s="55"/>
      <c r="Y969" s="55"/>
      <c r="Z969" s="55"/>
      <c r="AA969" s="55"/>
      <c r="AB969" s="55"/>
    </row>
    <row r="970" spans="1:28" ht="15">
      <c r="A970" s="55"/>
      <c r="B970" s="223"/>
      <c r="C970" s="55"/>
      <c r="D970" s="55"/>
      <c r="E970" s="55"/>
      <c r="F970" s="55"/>
      <c r="G970" s="55"/>
      <c r="H970" s="55"/>
      <c r="I970" s="55"/>
      <c r="J970" s="55"/>
      <c r="K970" s="55"/>
      <c r="L970" s="55"/>
      <c r="M970" s="55"/>
      <c r="N970" s="55"/>
      <c r="O970" s="55"/>
      <c r="P970" s="55"/>
      <c r="Q970" s="55"/>
      <c r="R970" s="55"/>
      <c r="S970" s="55"/>
      <c r="T970" s="55"/>
      <c r="U970" s="55"/>
      <c r="V970" s="55"/>
      <c r="W970" s="55"/>
      <c r="X970" s="55"/>
      <c r="Y970" s="55"/>
      <c r="Z970" s="55"/>
      <c r="AA970" s="55"/>
      <c r="AB970" s="55"/>
    </row>
    <row r="971" spans="1:28" ht="15">
      <c r="A971" s="55"/>
      <c r="B971" s="223"/>
      <c r="C971" s="55"/>
      <c r="D971" s="55"/>
      <c r="E971" s="55"/>
      <c r="F971" s="55"/>
      <c r="G971" s="55"/>
      <c r="H971" s="55"/>
      <c r="I971" s="55"/>
      <c r="J971" s="55"/>
      <c r="K971" s="55"/>
      <c r="L971" s="55"/>
      <c r="M971" s="55"/>
      <c r="N971" s="55"/>
      <c r="O971" s="55"/>
      <c r="P971" s="55"/>
      <c r="Q971" s="55"/>
      <c r="R971" s="55"/>
      <c r="S971" s="55"/>
      <c r="T971" s="55"/>
      <c r="U971" s="55"/>
      <c r="V971" s="55"/>
      <c r="W971" s="55"/>
      <c r="X971" s="55"/>
      <c r="Y971" s="55"/>
      <c r="Z971" s="55"/>
      <c r="AA971" s="55"/>
      <c r="AB971" s="55"/>
    </row>
    <row r="972" spans="1:28" ht="15">
      <c r="A972" s="55"/>
      <c r="B972" s="223"/>
      <c r="C972" s="55"/>
      <c r="D972" s="55"/>
      <c r="E972" s="55"/>
      <c r="F972" s="55"/>
      <c r="G972" s="55"/>
      <c r="H972" s="55"/>
      <c r="I972" s="55"/>
      <c r="J972" s="55"/>
      <c r="K972" s="55"/>
      <c r="L972" s="55"/>
      <c r="M972" s="55"/>
      <c r="N972" s="55"/>
      <c r="O972" s="55"/>
      <c r="P972" s="55"/>
      <c r="Q972" s="55"/>
      <c r="R972" s="55"/>
      <c r="S972" s="55"/>
      <c r="T972" s="55"/>
      <c r="U972" s="55"/>
      <c r="V972" s="55"/>
      <c r="W972" s="55"/>
      <c r="X972" s="55"/>
      <c r="Y972" s="55"/>
      <c r="Z972" s="55"/>
      <c r="AA972" s="55"/>
      <c r="AB972" s="55"/>
    </row>
  </sheetData>
  <mergeCells count="28">
    <mergeCell ref="G3:G6"/>
    <mergeCell ref="M2:M3"/>
    <mergeCell ref="B1:E1"/>
    <mergeCell ref="I2:L2"/>
    <mergeCell ref="P2:R2"/>
    <mergeCell ref="H2:H3"/>
    <mergeCell ref="I5:I6"/>
    <mergeCell ref="P4:R4"/>
    <mergeCell ref="I4:L4"/>
    <mergeCell ref="P5:P6"/>
    <mergeCell ref="N3:N6"/>
    <mergeCell ref="M4:M5"/>
    <mergeCell ref="S4:V4"/>
    <mergeCell ref="S5:S6"/>
    <mergeCell ref="H4:H5"/>
    <mergeCell ref="W4:Y4"/>
    <mergeCell ref="A7:A11"/>
    <mergeCell ref="A2:A6"/>
    <mergeCell ref="B2:B6"/>
    <mergeCell ref="D2:D6"/>
    <mergeCell ref="E2:E6"/>
    <mergeCell ref="C2:C6"/>
    <mergeCell ref="W5:W6"/>
    <mergeCell ref="F2:F6"/>
    <mergeCell ref="S2:V2"/>
    <mergeCell ref="W2:Y2"/>
    <mergeCell ref="O2:O3"/>
    <mergeCell ref="O4:O5"/>
  </mergeCells>
  <printOptions horizontalCentered="1" gridLines="1"/>
  <pageMargins left="0.25" right="0.25" top="0.75" bottom="0.75" header="0" footer="0"/>
  <pageSetup scale="65" pageOrder="overThenDown" orientation="landscape" cellComments="atEnd"/>
  <extLst>
    <ext xmlns:mx="http://schemas.microsoft.com/office/mac/excel/2008/main" uri="{64002731-A6B0-56B0-2670-7721B7C09600}">
      <mx:PLV Mode="0" OnePage="0" WScale="0"/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499984740745262"/>
  </sheetPr>
  <dimension ref="A1:AB998"/>
  <sheetViews>
    <sheetView topLeftCell="A4" workbookViewId="0"/>
    <sheetView topLeftCell="Q1" workbookViewId="1"/>
  </sheetViews>
  <sheetFormatPr defaultColWidth="14.42578125" defaultRowHeight="15.75" customHeight="1"/>
  <cols>
    <col min="1" max="1" width="2.85546875" customWidth="1"/>
    <col min="2" max="2" width="45.85546875" customWidth="1"/>
  </cols>
  <sheetData>
    <row r="1" spans="1:28" ht="15.75" customHeight="1" thickBot="1">
      <c r="B1" s="1202" t="s">
        <v>426</v>
      </c>
      <c r="C1" s="1202"/>
      <c r="D1" s="1202"/>
    </row>
    <row r="2" spans="1:28" thickTop="1">
      <c r="A2" s="1185"/>
      <c r="B2" s="1188" t="s">
        <v>0</v>
      </c>
      <c r="C2" s="1188" t="s">
        <v>1</v>
      </c>
      <c r="D2" s="1188" t="s">
        <v>2</v>
      </c>
      <c r="E2" s="1188" t="s">
        <v>3</v>
      </c>
      <c r="F2" s="1195" t="s">
        <v>4</v>
      </c>
      <c r="G2" s="1" t="s">
        <v>5</v>
      </c>
      <c r="H2" s="1188">
        <v>1</v>
      </c>
      <c r="I2" s="1204">
        <v>2</v>
      </c>
      <c r="J2" s="1205"/>
      <c r="K2" s="1205"/>
      <c r="L2" s="1206"/>
      <c r="M2" s="1188">
        <v>3</v>
      </c>
      <c r="N2" s="1" t="s">
        <v>6</v>
      </c>
      <c r="O2" s="1188">
        <v>4</v>
      </c>
      <c r="P2" s="1204">
        <v>5</v>
      </c>
      <c r="Q2" s="1205"/>
      <c r="R2" s="1206"/>
      <c r="S2" s="1204">
        <v>6</v>
      </c>
      <c r="T2" s="1205"/>
      <c r="U2" s="1205"/>
      <c r="V2" s="1206"/>
      <c r="W2" s="1204">
        <v>7</v>
      </c>
      <c r="X2" s="1205"/>
      <c r="Y2" s="1207"/>
      <c r="Z2" s="2"/>
      <c r="AA2" s="2"/>
      <c r="AB2" s="2"/>
    </row>
    <row r="3" spans="1:28" ht="15">
      <c r="A3" s="1186"/>
      <c r="B3" s="1189"/>
      <c r="C3" s="1189"/>
      <c r="D3" s="1189"/>
      <c r="E3" s="1189"/>
      <c r="F3" s="1189"/>
      <c r="G3" s="1201" t="s">
        <v>7</v>
      </c>
      <c r="H3" s="1200"/>
      <c r="I3" s="3">
        <v>2</v>
      </c>
      <c r="J3" s="3">
        <v>2.1</v>
      </c>
      <c r="K3" s="3">
        <v>2.2000000000000002</v>
      </c>
      <c r="L3" s="3">
        <v>2.2999999999999998</v>
      </c>
      <c r="M3" s="1200"/>
      <c r="N3" s="1201" t="s">
        <v>8</v>
      </c>
      <c r="O3" s="1200"/>
      <c r="P3" s="4">
        <v>5</v>
      </c>
      <c r="Q3" s="3">
        <v>5.0999999999999996</v>
      </c>
      <c r="R3" s="3">
        <v>5.2</v>
      </c>
      <c r="S3" s="3">
        <v>6</v>
      </c>
      <c r="T3" s="3">
        <v>6.1</v>
      </c>
      <c r="U3" s="3">
        <v>6.2</v>
      </c>
      <c r="V3" s="3">
        <v>6.3</v>
      </c>
      <c r="W3" s="3">
        <v>7</v>
      </c>
      <c r="X3" s="3">
        <v>7.1</v>
      </c>
      <c r="Y3" s="5">
        <v>7.2</v>
      </c>
      <c r="Z3" s="2"/>
      <c r="AA3" s="2"/>
      <c r="AB3" s="2"/>
    </row>
    <row r="4" spans="1:28" ht="42" customHeight="1">
      <c r="A4" s="1186"/>
      <c r="B4" s="1189"/>
      <c r="C4" s="1189"/>
      <c r="D4" s="1189"/>
      <c r="E4" s="1189"/>
      <c r="F4" s="1189"/>
      <c r="G4" s="1189"/>
      <c r="H4" s="1199" t="s">
        <v>9</v>
      </c>
      <c r="I4" s="1196" t="s">
        <v>10</v>
      </c>
      <c r="J4" s="1197"/>
      <c r="K4" s="1197"/>
      <c r="L4" s="1198"/>
      <c r="M4" s="1199" t="s">
        <v>11</v>
      </c>
      <c r="N4" s="1189"/>
      <c r="O4" s="1199" t="s">
        <v>12</v>
      </c>
      <c r="P4" s="1196" t="s">
        <v>13</v>
      </c>
      <c r="Q4" s="1197"/>
      <c r="R4" s="1198"/>
      <c r="S4" s="1196" t="s">
        <v>14</v>
      </c>
      <c r="T4" s="1197"/>
      <c r="U4" s="1197"/>
      <c r="V4" s="1198"/>
      <c r="W4" s="1196" t="s">
        <v>15</v>
      </c>
      <c r="X4" s="1197"/>
      <c r="Y4" s="1203"/>
      <c r="Z4" s="2"/>
      <c r="AA4" s="2"/>
      <c r="AB4" s="2"/>
    </row>
    <row r="5" spans="1:28" ht="15">
      <c r="A5" s="1186"/>
      <c r="B5" s="1189"/>
      <c r="C5" s="1189"/>
      <c r="D5" s="1189"/>
      <c r="E5" s="1189"/>
      <c r="F5" s="1189"/>
      <c r="G5" s="1189"/>
      <c r="H5" s="1200"/>
      <c r="I5" s="1199" t="s">
        <v>16</v>
      </c>
      <c r="J5" s="7" t="s">
        <v>17</v>
      </c>
      <c r="K5" s="7" t="s">
        <v>14</v>
      </c>
      <c r="L5" s="7" t="s">
        <v>18</v>
      </c>
      <c r="M5" s="1200"/>
      <c r="N5" s="1189"/>
      <c r="O5" s="1200"/>
      <c r="P5" s="1199" t="s">
        <v>19</v>
      </c>
      <c r="Q5" s="7" t="s">
        <v>20</v>
      </c>
      <c r="R5" s="7" t="s">
        <v>21</v>
      </c>
      <c r="S5" s="1199" t="s">
        <v>22</v>
      </c>
      <c r="T5" s="7" t="s">
        <v>23</v>
      </c>
      <c r="U5" s="7" t="s">
        <v>24</v>
      </c>
      <c r="V5" s="7" t="s">
        <v>25</v>
      </c>
      <c r="W5" s="1199" t="s">
        <v>26</v>
      </c>
      <c r="X5" s="7" t="s">
        <v>27</v>
      </c>
      <c r="Y5" s="8" t="s">
        <v>25</v>
      </c>
      <c r="Z5" s="2"/>
      <c r="AA5" s="2"/>
      <c r="AB5" s="2"/>
    </row>
    <row r="6" spans="1:28" ht="45.75" thickBot="1">
      <c r="A6" s="1187"/>
      <c r="B6" s="1190"/>
      <c r="C6" s="1190"/>
      <c r="D6" s="1190"/>
      <c r="E6" s="1190"/>
      <c r="F6" s="1190"/>
      <c r="G6" s="1190"/>
      <c r="H6" s="9" t="s">
        <v>28</v>
      </c>
      <c r="I6" s="1190"/>
      <c r="J6" s="9" t="s">
        <v>29</v>
      </c>
      <c r="K6" s="9" t="s">
        <v>30</v>
      </c>
      <c r="L6" s="9" t="s">
        <v>31</v>
      </c>
      <c r="M6" s="9" t="s">
        <v>32</v>
      </c>
      <c r="N6" s="1190"/>
      <c r="O6" s="9" t="s">
        <v>33</v>
      </c>
      <c r="P6" s="1190"/>
      <c r="Q6" s="9" t="s">
        <v>34</v>
      </c>
      <c r="R6" s="9" t="s">
        <v>35</v>
      </c>
      <c r="S6" s="1190"/>
      <c r="T6" s="9" t="s">
        <v>36</v>
      </c>
      <c r="U6" s="9" t="s">
        <v>37</v>
      </c>
      <c r="V6" s="9" t="s">
        <v>38</v>
      </c>
      <c r="W6" s="1190"/>
      <c r="X6" s="9" t="s">
        <v>39</v>
      </c>
      <c r="Y6" s="10" t="s">
        <v>40</v>
      </c>
      <c r="Z6" s="2"/>
      <c r="AA6" s="2"/>
      <c r="AB6" s="2"/>
    </row>
    <row r="7" spans="1:28" thickTop="1">
      <c r="A7" s="1215" t="s">
        <v>41</v>
      </c>
      <c r="B7" s="121" t="s">
        <v>249</v>
      </c>
      <c r="C7" s="224" t="s">
        <v>250</v>
      </c>
      <c r="D7" s="121">
        <v>72</v>
      </c>
      <c r="E7" s="225">
        <v>71.400000000000006</v>
      </c>
      <c r="F7" s="122">
        <f>(G7+N7)/2</f>
        <v>0.35395833333333337</v>
      </c>
      <c r="G7" s="123">
        <f>(H7+I7+M7)/3</f>
        <v>0.33333333333333331</v>
      </c>
      <c r="H7" s="124">
        <v>0.5</v>
      </c>
      <c r="I7" s="124">
        <f>(J7+L7)/2</f>
        <v>0.5</v>
      </c>
      <c r="J7" s="226">
        <v>1</v>
      </c>
      <c r="K7" s="226" t="s">
        <v>44</v>
      </c>
      <c r="L7" s="226">
        <v>0</v>
      </c>
      <c r="M7" s="124">
        <v>0</v>
      </c>
      <c r="N7" s="123">
        <f>(O7+P7+S7+W7)/4</f>
        <v>0.37458333333333338</v>
      </c>
      <c r="O7" s="124">
        <v>0</v>
      </c>
      <c r="P7" s="124">
        <f>(Q7+R7)/2</f>
        <v>0</v>
      </c>
      <c r="Q7" s="226">
        <v>0</v>
      </c>
      <c r="R7" s="226">
        <v>0</v>
      </c>
      <c r="S7" s="124">
        <f>(T7+U7+V7)/3</f>
        <v>0.83333333333333337</v>
      </c>
      <c r="T7" s="226">
        <v>0.5</v>
      </c>
      <c r="U7" s="226">
        <v>1</v>
      </c>
      <c r="V7" s="226">
        <v>1</v>
      </c>
      <c r="W7" s="124">
        <f>(X7+Y7)/2</f>
        <v>0.66500000000000004</v>
      </c>
      <c r="X7" s="226">
        <v>1</v>
      </c>
      <c r="Y7" s="227">
        <v>0.33</v>
      </c>
      <c r="Z7" s="228"/>
      <c r="AA7" s="228"/>
      <c r="AB7" s="228"/>
    </row>
    <row r="8" spans="1:28" ht="15">
      <c r="A8" s="1186"/>
      <c r="B8" s="111" t="s">
        <v>251</v>
      </c>
      <c r="C8" s="229" t="s">
        <v>250</v>
      </c>
      <c r="D8" s="111">
        <v>301</v>
      </c>
      <c r="E8" s="230">
        <v>58.3</v>
      </c>
      <c r="F8" s="112">
        <f>(G8+N8)/2</f>
        <v>0.63541666666666674</v>
      </c>
      <c r="G8" s="113">
        <f t="shared" ref="G8:G21" si="0">(H8+I8+M8)/3</f>
        <v>0.83333333333333337</v>
      </c>
      <c r="H8" s="115">
        <v>1</v>
      </c>
      <c r="I8" s="115">
        <f t="shared" ref="I8:I21" si="1">(J8+L8)/2</f>
        <v>0.5</v>
      </c>
      <c r="J8" s="231">
        <v>1</v>
      </c>
      <c r="K8" s="231" t="s">
        <v>44</v>
      </c>
      <c r="L8" s="231">
        <v>0</v>
      </c>
      <c r="M8" s="115">
        <v>1</v>
      </c>
      <c r="N8" s="113">
        <f t="shared" ref="N8:N21" si="2">(O8+P8+S8+W8)/4</f>
        <v>0.4375</v>
      </c>
      <c r="O8" s="115">
        <v>0.5</v>
      </c>
      <c r="P8" s="115">
        <f t="shared" ref="P8:P21" si="3">(Q8+R8)/2</f>
        <v>0.75</v>
      </c>
      <c r="Q8" s="231">
        <v>1</v>
      </c>
      <c r="R8" s="231">
        <v>0.5</v>
      </c>
      <c r="S8" s="115">
        <f t="shared" ref="S8:S21" si="4">(T8+U8+V8)/3</f>
        <v>0.5</v>
      </c>
      <c r="T8" s="231">
        <v>0.5</v>
      </c>
      <c r="U8" s="231">
        <v>0</v>
      </c>
      <c r="V8" s="231">
        <v>1</v>
      </c>
      <c r="W8" s="115">
        <f t="shared" ref="W8:W21" si="5">(X8+Y8)/2</f>
        <v>0</v>
      </c>
      <c r="X8" s="231">
        <v>0</v>
      </c>
      <c r="Y8" s="232">
        <v>0</v>
      </c>
      <c r="Z8" s="228"/>
      <c r="AA8" s="228"/>
      <c r="AB8" s="228"/>
    </row>
    <row r="9" spans="1:28" ht="15">
      <c r="A9" s="1186"/>
      <c r="B9" s="111" t="s">
        <v>252</v>
      </c>
      <c r="C9" s="229" t="s">
        <v>250</v>
      </c>
      <c r="D9" s="111">
        <v>493</v>
      </c>
      <c r="E9" s="230">
        <v>70.8</v>
      </c>
      <c r="F9" s="112">
        <f>(G9+N9)/2</f>
        <v>0.65625</v>
      </c>
      <c r="G9" s="113">
        <f t="shared" si="0"/>
        <v>0.66666666666666663</v>
      </c>
      <c r="H9" s="115">
        <v>1</v>
      </c>
      <c r="I9" s="115">
        <f t="shared" si="1"/>
        <v>0</v>
      </c>
      <c r="J9" s="233">
        <v>0</v>
      </c>
      <c r="K9" s="231" t="s">
        <v>44</v>
      </c>
      <c r="L9" s="231">
        <v>0</v>
      </c>
      <c r="M9" s="115">
        <v>1</v>
      </c>
      <c r="N9" s="113">
        <f t="shared" si="2"/>
        <v>0.64583333333333337</v>
      </c>
      <c r="O9" s="115">
        <v>0.5</v>
      </c>
      <c r="P9" s="115">
        <f t="shared" si="3"/>
        <v>0.75</v>
      </c>
      <c r="Q9" s="231">
        <v>1</v>
      </c>
      <c r="R9" s="231">
        <v>0.5</v>
      </c>
      <c r="S9" s="115">
        <f t="shared" si="4"/>
        <v>0.83333333333333337</v>
      </c>
      <c r="T9" s="231">
        <v>0.5</v>
      </c>
      <c r="U9" s="231">
        <v>1</v>
      </c>
      <c r="V9" s="231">
        <v>1</v>
      </c>
      <c r="W9" s="115">
        <f t="shared" si="5"/>
        <v>0.5</v>
      </c>
      <c r="X9" s="231">
        <v>1</v>
      </c>
      <c r="Y9" s="232">
        <v>0</v>
      </c>
      <c r="Z9" s="228"/>
      <c r="AA9" s="228"/>
      <c r="AB9" s="228"/>
    </row>
    <row r="10" spans="1:28" ht="15">
      <c r="A10" s="1186"/>
      <c r="B10" s="111" t="s">
        <v>253</v>
      </c>
      <c r="C10" s="229" t="s">
        <v>250</v>
      </c>
      <c r="D10" s="111">
        <v>221</v>
      </c>
      <c r="E10" s="230">
        <v>86.4</v>
      </c>
      <c r="F10" s="112">
        <f t="shared" ref="F10:F21" si="6">(G10+N10)/2</f>
        <v>0.38166666666666671</v>
      </c>
      <c r="G10" s="113">
        <f t="shared" si="0"/>
        <v>0.38833333333333336</v>
      </c>
      <c r="H10" s="115">
        <v>0.5</v>
      </c>
      <c r="I10" s="115">
        <f t="shared" si="1"/>
        <v>0.66500000000000004</v>
      </c>
      <c r="J10" s="231">
        <v>1</v>
      </c>
      <c r="K10" s="231" t="s">
        <v>44</v>
      </c>
      <c r="L10" s="231">
        <v>0.33</v>
      </c>
      <c r="M10" s="115">
        <v>0</v>
      </c>
      <c r="N10" s="113">
        <f t="shared" si="2"/>
        <v>0.375</v>
      </c>
      <c r="O10" s="115">
        <v>0.5</v>
      </c>
      <c r="P10" s="115">
        <f t="shared" si="3"/>
        <v>0.5</v>
      </c>
      <c r="Q10" s="231">
        <v>0.5</v>
      </c>
      <c r="R10" s="231">
        <v>0.5</v>
      </c>
      <c r="S10" s="115">
        <f t="shared" si="4"/>
        <v>0.5</v>
      </c>
      <c r="T10" s="231">
        <v>0.5</v>
      </c>
      <c r="U10" s="231">
        <v>0</v>
      </c>
      <c r="V10" s="231">
        <v>1</v>
      </c>
      <c r="W10" s="115">
        <f t="shared" si="5"/>
        <v>0</v>
      </c>
      <c r="X10" s="231">
        <v>0</v>
      </c>
      <c r="Y10" s="232">
        <v>0</v>
      </c>
      <c r="Z10" s="228"/>
      <c r="AA10" s="228"/>
      <c r="AB10" s="228"/>
    </row>
    <row r="11" spans="1:28" ht="15">
      <c r="A11" s="1186"/>
      <c r="B11" s="111" t="s">
        <v>254</v>
      </c>
      <c r="C11" s="229" t="s">
        <v>250</v>
      </c>
      <c r="D11" s="111">
        <v>353</v>
      </c>
      <c r="E11" s="230">
        <v>85.7</v>
      </c>
      <c r="F11" s="112">
        <f>(G11+N11)/2</f>
        <v>0.69791666666666674</v>
      </c>
      <c r="G11" s="113">
        <f>(H11+I11+M11)/3</f>
        <v>0.83333333333333337</v>
      </c>
      <c r="H11" s="115">
        <v>1</v>
      </c>
      <c r="I11" s="115">
        <f>(J11+L11)/2</f>
        <v>0.5</v>
      </c>
      <c r="J11" s="233">
        <v>1</v>
      </c>
      <c r="K11" s="231" t="s">
        <v>44</v>
      </c>
      <c r="L11" s="231">
        <v>0</v>
      </c>
      <c r="M11" s="115">
        <v>1</v>
      </c>
      <c r="N11" s="113">
        <f t="shared" si="2"/>
        <v>0.5625</v>
      </c>
      <c r="O11" s="115">
        <v>0.5</v>
      </c>
      <c r="P11" s="115">
        <f t="shared" si="3"/>
        <v>0.75</v>
      </c>
      <c r="Q11" s="231">
        <v>1</v>
      </c>
      <c r="R11" s="231">
        <v>0.5</v>
      </c>
      <c r="S11" s="115">
        <f t="shared" si="4"/>
        <v>0.5</v>
      </c>
      <c r="T11" s="231">
        <v>0.5</v>
      </c>
      <c r="U11" s="231">
        <v>0</v>
      </c>
      <c r="V11" s="231">
        <v>1</v>
      </c>
      <c r="W11" s="115">
        <f t="shared" si="5"/>
        <v>0.5</v>
      </c>
      <c r="X11" s="231">
        <v>1</v>
      </c>
      <c r="Y11" s="232">
        <v>0</v>
      </c>
      <c r="Z11" s="234"/>
      <c r="AA11" s="234"/>
      <c r="AB11" s="234"/>
    </row>
    <row r="12" spans="1:28" thickBot="1">
      <c r="A12" s="1187"/>
      <c r="B12" s="116" t="s">
        <v>255</v>
      </c>
      <c r="C12" s="235" t="s">
        <v>250</v>
      </c>
      <c r="D12" s="116">
        <v>293</v>
      </c>
      <c r="E12" s="236">
        <v>82.8</v>
      </c>
      <c r="F12" s="117">
        <f t="shared" si="6"/>
        <v>0.61458333333333326</v>
      </c>
      <c r="G12" s="118">
        <f t="shared" si="0"/>
        <v>0.66666666666666663</v>
      </c>
      <c r="H12" s="120">
        <v>0.5</v>
      </c>
      <c r="I12" s="120">
        <f t="shared" si="1"/>
        <v>0.5</v>
      </c>
      <c r="J12" s="237">
        <v>1</v>
      </c>
      <c r="K12" s="238" t="s">
        <v>44</v>
      </c>
      <c r="L12" s="238">
        <v>0</v>
      </c>
      <c r="M12" s="120">
        <v>1</v>
      </c>
      <c r="N12" s="118">
        <f t="shared" si="2"/>
        <v>0.5625</v>
      </c>
      <c r="O12" s="120">
        <v>0.5</v>
      </c>
      <c r="P12" s="120">
        <f t="shared" si="3"/>
        <v>0.75</v>
      </c>
      <c r="Q12" s="238">
        <v>1</v>
      </c>
      <c r="R12" s="238">
        <v>0.5</v>
      </c>
      <c r="S12" s="120">
        <f t="shared" si="4"/>
        <v>0.5</v>
      </c>
      <c r="T12" s="238">
        <v>0.5</v>
      </c>
      <c r="U12" s="238">
        <v>0</v>
      </c>
      <c r="V12" s="238">
        <v>1</v>
      </c>
      <c r="W12" s="120">
        <f t="shared" si="5"/>
        <v>0.5</v>
      </c>
      <c r="X12" s="238">
        <v>1</v>
      </c>
      <c r="Y12" s="239">
        <v>0</v>
      </c>
      <c r="Z12" s="228"/>
      <c r="AA12" s="228"/>
      <c r="AB12" s="228"/>
    </row>
    <row r="13" spans="1:28" thickTop="1">
      <c r="A13" s="1215" t="s">
        <v>52</v>
      </c>
      <c r="B13" s="224" t="s">
        <v>256</v>
      </c>
      <c r="C13" s="224" t="s">
        <v>250</v>
      </c>
      <c r="D13" s="121">
        <v>90</v>
      </c>
      <c r="E13" s="225">
        <v>41.2</v>
      </c>
      <c r="F13" s="122">
        <f t="shared" si="6"/>
        <v>0.44770833333333337</v>
      </c>
      <c r="G13" s="123">
        <f t="shared" si="0"/>
        <v>0.33333333333333331</v>
      </c>
      <c r="H13" s="124">
        <v>0.5</v>
      </c>
      <c r="I13" s="124">
        <f t="shared" si="1"/>
        <v>0.5</v>
      </c>
      <c r="J13" s="226">
        <v>1</v>
      </c>
      <c r="K13" s="226" t="s">
        <v>44</v>
      </c>
      <c r="L13" s="226">
        <v>0</v>
      </c>
      <c r="M13" s="124">
        <v>0</v>
      </c>
      <c r="N13" s="123">
        <f t="shared" si="2"/>
        <v>0.56208333333333338</v>
      </c>
      <c r="O13" s="124">
        <v>0.5</v>
      </c>
      <c r="P13" s="124">
        <f t="shared" si="3"/>
        <v>0.25</v>
      </c>
      <c r="Q13" s="226">
        <v>0.5</v>
      </c>
      <c r="R13" s="226">
        <v>0</v>
      </c>
      <c r="S13" s="124">
        <f t="shared" si="4"/>
        <v>0.83333333333333337</v>
      </c>
      <c r="T13" s="226">
        <v>0.5</v>
      </c>
      <c r="U13" s="226">
        <v>1</v>
      </c>
      <c r="V13" s="226">
        <v>1</v>
      </c>
      <c r="W13" s="124">
        <f t="shared" si="5"/>
        <v>0.66500000000000004</v>
      </c>
      <c r="X13" s="226">
        <v>1</v>
      </c>
      <c r="Y13" s="227">
        <v>0.33</v>
      </c>
      <c r="Z13" s="228"/>
      <c r="AA13" s="228"/>
      <c r="AB13" s="228"/>
    </row>
    <row r="14" spans="1:28" ht="15">
      <c r="A14" s="1186"/>
      <c r="B14" s="229" t="s">
        <v>257</v>
      </c>
      <c r="C14" s="229" t="s">
        <v>250</v>
      </c>
      <c r="D14" s="240">
        <v>1375</v>
      </c>
      <c r="E14" s="230">
        <v>23.2</v>
      </c>
      <c r="F14" s="112">
        <f t="shared" si="6"/>
        <v>0.89229166666666671</v>
      </c>
      <c r="G14" s="113">
        <f>(H14+I14+M14)/3</f>
        <v>0.88833333333333331</v>
      </c>
      <c r="H14" s="115">
        <v>1</v>
      </c>
      <c r="I14" s="115">
        <f t="shared" si="1"/>
        <v>0.66500000000000004</v>
      </c>
      <c r="J14" s="233">
        <v>1</v>
      </c>
      <c r="K14" s="231" t="s">
        <v>44</v>
      </c>
      <c r="L14" s="231">
        <v>0.33</v>
      </c>
      <c r="M14" s="115">
        <v>1</v>
      </c>
      <c r="N14" s="113">
        <f t="shared" si="2"/>
        <v>0.89624999999999999</v>
      </c>
      <c r="O14" s="115">
        <v>1</v>
      </c>
      <c r="P14" s="115">
        <f t="shared" si="3"/>
        <v>0.75</v>
      </c>
      <c r="Q14" s="231">
        <v>1</v>
      </c>
      <c r="R14" s="231">
        <v>0.5</v>
      </c>
      <c r="S14" s="115">
        <f t="shared" si="4"/>
        <v>1</v>
      </c>
      <c r="T14" s="231">
        <v>1</v>
      </c>
      <c r="U14" s="231">
        <v>1</v>
      </c>
      <c r="V14" s="231">
        <v>1</v>
      </c>
      <c r="W14" s="115">
        <f t="shared" si="5"/>
        <v>0.83499999999999996</v>
      </c>
      <c r="X14" s="231">
        <v>1</v>
      </c>
      <c r="Y14" s="232">
        <v>0.67</v>
      </c>
      <c r="Z14" s="228"/>
      <c r="AA14" s="228"/>
      <c r="AB14" s="228"/>
    </row>
    <row r="15" spans="1:28" ht="15">
      <c r="A15" s="1186"/>
      <c r="B15" s="229" t="s">
        <v>258</v>
      </c>
      <c r="C15" s="229" t="s">
        <v>250</v>
      </c>
      <c r="D15" s="111">
        <v>348</v>
      </c>
      <c r="E15" s="230">
        <v>20</v>
      </c>
      <c r="F15" s="112">
        <f t="shared" si="6"/>
        <v>0.65625</v>
      </c>
      <c r="G15" s="113">
        <f t="shared" si="0"/>
        <v>0.66666666666666663</v>
      </c>
      <c r="H15" s="115">
        <v>0.5</v>
      </c>
      <c r="I15" s="115">
        <f t="shared" si="1"/>
        <v>0.5</v>
      </c>
      <c r="J15" s="233">
        <v>1</v>
      </c>
      <c r="K15" s="231" t="s">
        <v>44</v>
      </c>
      <c r="L15" s="231">
        <v>0</v>
      </c>
      <c r="M15" s="115">
        <v>1</v>
      </c>
      <c r="N15" s="113">
        <f>(O15+P15+S15+W15)/4</f>
        <v>0.64583333333333337</v>
      </c>
      <c r="O15" s="115">
        <v>0.5</v>
      </c>
      <c r="P15" s="115">
        <f>(Q15+R15)/2</f>
        <v>0.75</v>
      </c>
      <c r="Q15" s="231">
        <v>1</v>
      </c>
      <c r="R15" s="231">
        <v>0.5</v>
      </c>
      <c r="S15" s="115">
        <f t="shared" si="4"/>
        <v>0.83333333333333337</v>
      </c>
      <c r="T15" s="231">
        <v>0.5</v>
      </c>
      <c r="U15" s="231">
        <v>1</v>
      </c>
      <c r="V15" s="231">
        <v>1</v>
      </c>
      <c r="W15" s="115">
        <f t="shared" si="5"/>
        <v>0.5</v>
      </c>
      <c r="X15" s="231">
        <v>1</v>
      </c>
      <c r="Y15" s="232">
        <v>0</v>
      </c>
      <c r="Z15" s="228"/>
      <c r="AA15" s="228"/>
      <c r="AB15" s="228"/>
    </row>
    <row r="16" spans="1:28" ht="15">
      <c r="A16" s="1186"/>
      <c r="B16" s="229" t="s">
        <v>259</v>
      </c>
      <c r="C16" s="229" t="s">
        <v>250</v>
      </c>
      <c r="D16" s="111">
        <v>613</v>
      </c>
      <c r="E16" s="230">
        <v>42.1</v>
      </c>
      <c r="F16" s="112">
        <f t="shared" si="6"/>
        <v>0.76083333333333336</v>
      </c>
      <c r="G16" s="113">
        <f t="shared" si="0"/>
        <v>0.83333333333333337</v>
      </c>
      <c r="H16" s="115">
        <v>1</v>
      </c>
      <c r="I16" s="115">
        <f>(J16+L16)/2</f>
        <v>0.5</v>
      </c>
      <c r="J16" s="231">
        <v>1</v>
      </c>
      <c r="K16" s="231" t="s">
        <v>44</v>
      </c>
      <c r="L16" s="231">
        <v>0</v>
      </c>
      <c r="M16" s="115">
        <v>1</v>
      </c>
      <c r="N16" s="113">
        <f t="shared" si="2"/>
        <v>0.68833333333333335</v>
      </c>
      <c r="O16" s="115">
        <v>0.5</v>
      </c>
      <c r="P16" s="115">
        <f t="shared" si="3"/>
        <v>0.75</v>
      </c>
      <c r="Q16" s="231">
        <v>1</v>
      </c>
      <c r="R16" s="231">
        <v>0.5</v>
      </c>
      <c r="S16" s="115">
        <f t="shared" si="4"/>
        <v>0.83333333333333337</v>
      </c>
      <c r="T16" s="231">
        <v>0.5</v>
      </c>
      <c r="U16" s="231">
        <v>1</v>
      </c>
      <c r="V16" s="231">
        <v>1</v>
      </c>
      <c r="W16" s="115">
        <f>(X16+Y16)/2</f>
        <v>0.67</v>
      </c>
      <c r="X16" s="231">
        <v>0.67</v>
      </c>
      <c r="Y16" s="232">
        <v>0.67</v>
      </c>
      <c r="Z16" s="228"/>
      <c r="AA16" s="228"/>
      <c r="AB16" s="228"/>
    </row>
    <row r="17" spans="1:28" ht="15">
      <c r="A17" s="1186"/>
      <c r="B17" s="229" t="s">
        <v>260</v>
      </c>
      <c r="C17" s="229" t="s">
        <v>250</v>
      </c>
      <c r="D17" s="111">
        <v>200</v>
      </c>
      <c r="E17" s="230">
        <v>46.2</v>
      </c>
      <c r="F17" s="112">
        <f t="shared" si="6"/>
        <v>0.65625</v>
      </c>
      <c r="G17" s="113">
        <f t="shared" si="0"/>
        <v>0.66666666666666663</v>
      </c>
      <c r="H17" s="115">
        <v>0.5</v>
      </c>
      <c r="I17" s="115">
        <f t="shared" si="1"/>
        <v>0.5</v>
      </c>
      <c r="J17" s="233">
        <v>1</v>
      </c>
      <c r="K17" s="231" t="s">
        <v>44</v>
      </c>
      <c r="L17" s="231">
        <v>0</v>
      </c>
      <c r="M17" s="115">
        <v>1</v>
      </c>
      <c r="N17" s="113">
        <f t="shared" si="2"/>
        <v>0.64583333333333337</v>
      </c>
      <c r="O17" s="115">
        <v>0.5</v>
      </c>
      <c r="P17" s="115">
        <f>(Q17+R17)/2</f>
        <v>0.75</v>
      </c>
      <c r="Q17" s="231">
        <v>1</v>
      </c>
      <c r="R17" s="231">
        <v>0.5</v>
      </c>
      <c r="S17" s="115">
        <f t="shared" si="4"/>
        <v>0.83333333333333337</v>
      </c>
      <c r="T17" s="231">
        <v>0.5</v>
      </c>
      <c r="U17" s="231">
        <v>1</v>
      </c>
      <c r="V17" s="231">
        <v>1</v>
      </c>
      <c r="W17" s="115">
        <f>(X17+Y17)/2</f>
        <v>0.5</v>
      </c>
      <c r="X17" s="231">
        <v>1</v>
      </c>
      <c r="Y17" s="232">
        <v>0</v>
      </c>
      <c r="Z17" s="228"/>
      <c r="AA17" s="228"/>
      <c r="AB17" s="228"/>
    </row>
    <row r="18" spans="1:28" ht="15">
      <c r="A18" s="1186"/>
      <c r="B18" s="229" t="s">
        <v>261</v>
      </c>
      <c r="C18" s="229" t="s">
        <v>250</v>
      </c>
      <c r="D18" s="111">
        <v>249</v>
      </c>
      <c r="E18" s="230">
        <v>28</v>
      </c>
      <c r="F18" s="112">
        <f t="shared" si="6"/>
        <v>0.54166666666666674</v>
      </c>
      <c r="G18" s="113">
        <f t="shared" si="0"/>
        <v>0.83333333333333337</v>
      </c>
      <c r="H18" s="115">
        <v>1</v>
      </c>
      <c r="I18" s="115">
        <f t="shared" si="1"/>
        <v>0.5</v>
      </c>
      <c r="J18" s="231">
        <v>1</v>
      </c>
      <c r="K18" s="231" t="s">
        <v>44</v>
      </c>
      <c r="L18" s="231">
        <v>0</v>
      </c>
      <c r="M18" s="115">
        <v>1</v>
      </c>
      <c r="N18" s="113">
        <f t="shared" si="2"/>
        <v>0.25</v>
      </c>
      <c r="O18" s="115">
        <v>0</v>
      </c>
      <c r="P18" s="115">
        <f t="shared" si="3"/>
        <v>0</v>
      </c>
      <c r="Q18" s="231">
        <v>0</v>
      </c>
      <c r="R18" s="231">
        <v>0</v>
      </c>
      <c r="S18" s="115">
        <f>(T18+U18+V18)/3</f>
        <v>0.5</v>
      </c>
      <c r="T18" s="231">
        <v>0.5</v>
      </c>
      <c r="U18" s="231">
        <v>0</v>
      </c>
      <c r="V18" s="231">
        <v>1</v>
      </c>
      <c r="W18" s="115">
        <f t="shared" si="5"/>
        <v>0.5</v>
      </c>
      <c r="X18" s="231">
        <v>1</v>
      </c>
      <c r="Y18" s="232">
        <v>0</v>
      </c>
      <c r="Z18" s="228"/>
      <c r="AA18" s="228"/>
      <c r="AB18" s="228"/>
    </row>
    <row r="19" spans="1:28" ht="15">
      <c r="A19" s="1186"/>
      <c r="B19" s="229" t="s">
        <v>262</v>
      </c>
      <c r="C19" s="229" t="s">
        <v>250</v>
      </c>
      <c r="D19" s="111">
        <v>124</v>
      </c>
      <c r="E19" s="230">
        <v>37.5</v>
      </c>
      <c r="F19" s="112">
        <f t="shared" si="6"/>
        <v>0.70854166666666663</v>
      </c>
      <c r="G19" s="113">
        <f t="shared" si="0"/>
        <v>0.83333333333333337</v>
      </c>
      <c r="H19" s="115">
        <v>1</v>
      </c>
      <c r="I19" s="115">
        <f t="shared" si="1"/>
        <v>0.5</v>
      </c>
      <c r="J19" s="231">
        <v>1</v>
      </c>
      <c r="K19" s="231" t="s">
        <v>44</v>
      </c>
      <c r="L19" s="231">
        <v>0</v>
      </c>
      <c r="M19" s="115">
        <v>1</v>
      </c>
      <c r="N19" s="113">
        <f t="shared" si="2"/>
        <v>0.58374999999999999</v>
      </c>
      <c r="O19" s="115">
        <v>0.5</v>
      </c>
      <c r="P19" s="115">
        <f t="shared" si="3"/>
        <v>0.5</v>
      </c>
      <c r="Q19" s="231">
        <v>0.5</v>
      </c>
      <c r="R19" s="231">
        <v>0.5</v>
      </c>
      <c r="S19" s="115">
        <f t="shared" si="4"/>
        <v>0.5</v>
      </c>
      <c r="T19" s="231">
        <v>0.5</v>
      </c>
      <c r="U19" s="231">
        <v>0</v>
      </c>
      <c r="V19" s="231">
        <v>1</v>
      </c>
      <c r="W19" s="115">
        <f t="shared" si="5"/>
        <v>0.83499999999999996</v>
      </c>
      <c r="X19" s="231">
        <v>1</v>
      </c>
      <c r="Y19" s="232">
        <v>0.67</v>
      </c>
      <c r="Z19" s="228"/>
      <c r="AA19" s="228"/>
      <c r="AB19" s="228"/>
    </row>
    <row r="20" spans="1:28" ht="15">
      <c r="A20" s="1186"/>
      <c r="B20" s="229" t="s">
        <v>263</v>
      </c>
      <c r="C20" s="229" t="s">
        <v>250</v>
      </c>
      <c r="D20" s="111">
        <v>790</v>
      </c>
      <c r="E20" s="230">
        <v>38</v>
      </c>
      <c r="F20" s="112">
        <f t="shared" si="6"/>
        <v>0.68354166666666671</v>
      </c>
      <c r="G20" s="113">
        <f t="shared" si="0"/>
        <v>0.55500000000000005</v>
      </c>
      <c r="H20" s="115">
        <v>1</v>
      </c>
      <c r="I20" s="115">
        <f t="shared" si="1"/>
        <v>0.66500000000000004</v>
      </c>
      <c r="J20" s="231">
        <v>1</v>
      </c>
      <c r="K20" s="231" t="s">
        <v>44</v>
      </c>
      <c r="L20" s="231">
        <v>0.33</v>
      </c>
      <c r="M20" s="115">
        <v>0</v>
      </c>
      <c r="N20" s="113">
        <f t="shared" si="2"/>
        <v>0.81208333333333338</v>
      </c>
      <c r="O20" s="115">
        <v>1</v>
      </c>
      <c r="P20" s="115">
        <f t="shared" si="3"/>
        <v>0.75</v>
      </c>
      <c r="Q20" s="231">
        <v>1</v>
      </c>
      <c r="R20" s="231">
        <v>0.5</v>
      </c>
      <c r="S20" s="115">
        <f t="shared" si="4"/>
        <v>0.83333333333333337</v>
      </c>
      <c r="T20" s="231">
        <v>0.5</v>
      </c>
      <c r="U20" s="231">
        <v>1</v>
      </c>
      <c r="V20" s="231">
        <v>1</v>
      </c>
      <c r="W20" s="115">
        <f t="shared" si="5"/>
        <v>0.66500000000000004</v>
      </c>
      <c r="X20" s="231">
        <v>1</v>
      </c>
      <c r="Y20" s="232">
        <v>0.33</v>
      </c>
      <c r="Z20" s="55"/>
      <c r="AA20" s="55"/>
      <c r="AB20" s="55"/>
    </row>
    <row r="21" spans="1:28" thickBot="1">
      <c r="A21" s="1187"/>
      <c r="B21" s="241" t="s">
        <v>264</v>
      </c>
      <c r="C21" s="241" t="s">
        <v>250</v>
      </c>
      <c r="D21" s="242">
        <v>25085</v>
      </c>
      <c r="E21" s="243">
        <v>18</v>
      </c>
      <c r="F21" s="212">
        <f t="shared" si="6"/>
        <v>1</v>
      </c>
      <c r="G21" s="213">
        <f t="shared" si="0"/>
        <v>1</v>
      </c>
      <c r="H21" s="215">
        <v>1</v>
      </c>
      <c r="I21" s="215">
        <f t="shared" si="1"/>
        <v>1</v>
      </c>
      <c r="J21" s="244">
        <v>1</v>
      </c>
      <c r="K21" s="244" t="s">
        <v>44</v>
      </c>
      <c r="L21" s="244">
        <v>1</v>
      </c>
      <c r="M21" s="215">
        <v>1</v>
      </c>
      <c r="N21" s="213">
        <f t="shared" si="2"/>
        <v>1</v>
      </c>
      <c r="O21" s="215">
        <v>1</v>
      </c>
      <c r="P21" s="215">
        <f t="shared" si="3"/>
        <v>1</v>
      </c>
      <c r="Q21" s="244">
        <v>1</v>
      </c>
      <c r="R21" s="244">
        <v>1</v>
      </c>
      <c r="S21" s="215">
        <f t="shared" si="4"/>
        <v>1</v>
      </c>
      <c r="T21" s="244">
        <v>1</v>
      </c>
      <c r="U21" s="244">
        <v>1</v>
      </c>
      <c r="V21" s="244">
        <v>1</v>
      </c>
      <c r="W21" s="215">
        <f t="shared" si="5"/>
        <v>1</v>
      </c>
      <c r="X21" s="244">
        <v>1</v>
      </c>
      <c r="Y21" s="245">
        <v>1</v>
      </c>
      <c r="Z21" s="228"/>
      <c r="AA21" s="228"/>
      <c r="AB21" s="228"/>
    </row>
    <row r="22" spans="1:28" thickTop="1">
      <c r="A22" s="216"/>
      <c r="B22" s="246" t="s">
        <v>265</v>
      </c>
      <c r="C22" s="217" t="s">
        <v>250</v>
      </c>
      <c r="D22" s="247">
        <f>AVERAGE(D7:D21)</f>
        <v>2040.4666666666667</v>
      </c>
      <c r="E22" s="218">
        <f>AVERAGE(Table_6[[#All],[Column4]])</f>
        <v>49.973333333333336</v>
      </c>
      <c r="F22" s="219">
        <f>AVERAGE(F7:F21)</f>
        <v>0.64579166666666665</v>
      </c>
      <c r="G22" s="219">
        <f t="shared" ref="G22:Y22" si="7">AVERAGE(G7:G21)</f>
        <v>0.68877777777777782</v>
      </c>
      <c r="H22" s="219">
        <f t="shared" si="7"/>
        <v>0.8</v>
      </c>
      <c r="I22" s="219">
        <f t="shared" si="7"/>
        <v>0.53300000000000003</v>
      </c>
      <c r="J22" s="219">
        <f t="shared" si="7"/>
        <v>0.93333333333333335</v>
      </c>
      <c r="K22" s="219" t="s">
        <v>44</v>
      </c>
      <c r="L22" s="219">
        <f t="shared" si="7"/>
        <v>0.13266666666666665</v>
      </c>
      <c r="M22" s="219">
        <f t="shared" si="7"/>
        <v>0.73333333333333328</v>
      </c>
      <c r="N22" s="219">
        <f t="shared" si="7"/>
        <v>0.60280555555555548</v>
      </c>
      <c r="O22" s="219">
        <f t="shared" si="7"/>
        <v>0.53333333333333333</v>
      </c>
      <c r="P22" s="219">
        <f t="shared" si="7"/>
        <v>0.6</v>
      </c>
      <c r="Q22" s="219">
        <f t="shared" si="7"/>
        <v>0.76666666666666672</v>
      </c>
      <c r="R22" s="219">
        <f t="shared" si="7"/>
        <v>0.43333333333333335</v>
      </c>
      <c r="S22" s="219">
        <f t="shared" si="7"/>
        <v>0.72222222222222221</v>
      </c>
      <c r="T22" s="219">
        <f t="shared" si="7"/>
        <v>0.56666666666666665</v>
      </c>
      <c r="U22" s="219">
        <f>AVERAGE(U7:U21)</f>
        <v>0.6</v>
      </c>
      <c r="V22" s="219">
        <f t="shared" si="7"/>
        <v>1</v>
      </c>
      <c r="W22" s="219">
        <f t="shared" si="7"/>
        <v>0.55566666666666675</v>
      </c>
      <c r="X22" s="219">
        <f t="shared" si="7"/>
        <v>0.84466666666666668</v>
      </c>
      <c r="Y22" s="219">
        <f t="shared" si="7"/>
        <v>0.26666666666666666</v>
      </c>
      <c r="Z22" s="248"/>
      <c r="AA22" s="248"/>
      <c r="AB22" s="248"/>
    </row>
    <row r="23" spans="1:28" ht="15">
      <c r="A23" s="130"/>
      <c r="B23" s="249" t="s">
        <v>266</v>
      </c>
      <c r="C23" s="131" t="s">
        <v>250</v>
      </c>
      <c r="D23" s="132" t="s">
        <v>58</v>
      </c>
      <c r="E23" s="133">
        <f>SUMPRODUCT(E7:E21,D7:D21)/SUM(D7:D21)</f>
        <v>22.935527820433233</v>
      </c>
      <c r="F23" s="134">
        <f>SUMPRODUCT(F7:F21,D7:D21)/SUM(D7:D21)</f>
        <v>0.94723446297687885</v>
      </c>
      <c r="G23" s="134">
        <f>SUMPRODUCT(G7:G21,D7:D21)/SUM(D7:D21)</f>
        <v>0.952093638710099</v>
      </c>
      <c r="H23" s="134">
        <f>SUMPRODUCT(H7:H21,D7:D21)/SUM(D7:D21)</f>
        <v>0.98000457411703201</v>
      </c>
      <c r="I23" s="134">
        <f>SUMPRODUCT(I7:I21,D7:D21)/SUM(D7:D21)</f>
        <v>0.91460090828895346</v>
      </c>
      <c r="J23" s="134">
        <f>SUMPRODUCT(J7:J21,D7:D21)/SUM(D7:D21)</f>
        <v>0.98389257359427584</v>
      </c>
      <c r="K23" s="131" t="s">
        <v>44</v>
      </c>
      <c r="L23" s="134">
        <f>SUMPRODUCT(L7:L21,D7:D21)/SUM(D7:D21)</f>
        <v>0.84530924298363119</v>
      </c>
      <c r="M23" s="134">
        <f>SUMPRODUCT(M7:M21, D7:D21)/SUM(D7:D21)</f>
        <v>0.96167543372431141</v>
      </c>
      <c r="N23" s="134">
        <f>SUMPRODUCT(N7:N21,D7:D21)/SUM(D7:D21)</f>
        <v>0.94237528724365893</v>
      </c>
      <c r="O23" s="134">
        <f>SUMPRODUCT(O7:O21,D7:D21)/SUM(D7:D21)</f>
        <v>0.93991570555755222</v>
      </c>
      <c r="P23" s="134">
        <f>SUMPRODUCT(P7:P21,D7:D21)/SUM(D7:D21)</f>
        <v>0.94274185643806974</v>
      </c>
      <c r="Q23" s="134">
        <f>SUMPRODUCT(Q7:Q21,D7:D21)/SUM(D7:D21)</f>
        <v>0.98240598555885905</v>
      </c>
      <c r="R23" s="134">
        <f>SUMPRODUCT(R7:R21, D7:D21)/SUM(D7:D21)</f>
        <v>0.90307772731728031</v>
      </c>
      <c r="S23" s="134">
        <f>SUMPRODUCT(S7:S21,D7:D21)/SUM(D7:D21)</f>
        <v>0.96063536663726168</v>
      </c>
      <c r="T23" s="134">
        <f>SUMPRODUCT(T7:T21,D7:D21)/SUM(D7:D21)</f>
        <v>0.93225405952886597</v>
      </c>
      <c r="U23" s="134">
        <f>SUMPRODUCT(U7:U21,D7:D21)/SUM(D7:D21)</f>
        <v>0.94965204038291895</v>
      </c>
      <c r="V23" s="134">
        <f>SUMPRODUCT(V7:V21,D7:D21)/SUM(D7:D21)</f>
        <v>1</v>
      </c>
      <c r="W23" s="134">
        <f>SUMPRODUCT(W7:W21,D7:D21)/SUM(D7:D21)</f>
        <v>0.92620822034175199</v>
      </c>
      <c r="X23" s="134">
        <f>SUMPRODUCT(X7:X21,D7:D21)/SUM(D7:D21)</f>
        <v>0.97633580553468158</v>
      </c>
      <c r="Y23" s="135">
        <f>SUMPRODUCT(Y7:Y21,D7:D21)/SUM(D7:D21)</f>
        <v>0.87608063514882217</v>
      </c>
      <c r="Z23" s="248"/>
      <c r="AA23" s="248"/>
      <c r="AB23" s="248"/>
    </row>
    <row r="24" spans="1:28" ht="15">
      <c r="A24" s="136"/>
      <c r="B24" s="137" t="s">
        <v>59</v>
      </c>
      <c r="C24" s="138" t="s">
        <v>250</v>
      </c>
      <c r="D24" s="139">
        <f>AVERAGE(D7:D12)</f>
        <v>288.83333333333331</v>
      </c>
      <c r="E24" s="140">
        <f>AVERAGE(E7:E12)</f>
        <v>75.899999999999991</v>
      </c>
      <c r="F24" s="141">
        <f>AVERAGE(F7:F12)</f>
        <v>0.55663194444444442</v>
      </c>
      <c r="G24" s="141">
        <f t="shared" ref="G24:J24" si="8">AVERAGE(G7:G12)</f>
        <v>0.62027777777777782</v>
      </c>
      <c r="H24" s="141">
        <f t="shared" si="8"/>
        <v>0.75</v>
      </c>
      <c r="I24" s="141">
        <f t="shared" si="8"/>
        <v>0.44416666666666665</v>
      </c>
      <c r="J24" s="141">
        <f t="shared" si="8"/>
        <v>0.83333333333333337</v>
      </c>
      <c r="K24" s="142" t="s">
        <v>44</v>
      </c>
      <c r="L24" s="141">
        <f t="shared" ref="L24:Y24" si="9">AVERAGE(L7:L12)</f>
        <v>5.5E-2</v>
      </c>
      <c r="M24" s="141">
        <f t="shared" si="9"/>
        <v>0.66666666666666663</v>
      </c>
      <c r="N24" s="141">
        <f t="shared" si="9"/>
        <v>0.49298611111111112</v>
      </c>
      <c r="O24" s="141">
        <f t="shared" si="9"/>
        <v>0.41666666666666669</v>
      </c>
      <c r="P24" s="141">
        <f t="shared" si="9"/>
        <v>0.58333333333333337</v>
      </c>
      <c r="Q24" s="141">
        <f t="shared" si="9"/>
        <v>0.75</v>
      </c>
      <c r="R24" s="141">
        <f t="shared" si="9"/>
        <v>0.41666666666666669</v>
      </c>
      <c r="S24" s="141">
        <f t="shared" si="9"/>
        <v>0.61111111111111116</v>
      </c>
      <c r="T24" s="141">
        <f t="shared" si="9"/>
        <v>0.5</v>
      </c>
      <c r="U24" s="141">
        <f t="shared" si="9"/>
        <v>0.33333333333333331</v>
      </c>
      <c r="V24" s="141">
        <f t="shared" si="9"/>
        <v>1</v>
      </c>
      <c r="W24" s="141">
        <f t="shared" si="9"/>
        <v>0.36083333333333334</v>
      </c>
      <c r="X24" s="141">
        <f t="shared" si="9"/>
        <v>0.66666666666666663</v>
      </c>
      <c r="Y24" s="143">
        <f t="shared" si="9"/>
        <v>5.5E-2</v>
      </c>
      <c r="Z24" s="55"/>
      <c r="AA24" s="55"/>
      <c r="AB24" s="55"/>
    </row>
    <row r="25" spans="1:28" ht="15">
      <c r="A25" s="136"/>
      <c r="B25" s="137" t="s">
        <v>60</v>
      </c>
      <c r="C25" s="138" t="s">
        <v>250</v>
      </c>
      <c r="D25" s="144" t="s">
        <v>58</v>
      </c>
      <c r="E25" s="140">
        <f>SUMPRODUCT(E7:E12,D7:D12)/SUM(D7:D12)</f>
        <v>75.707097518753599</v>
      </c>
      <c r="F25" s="141">
        <f>SUMPRODUCT(F7:F12,D7:D12)/SUM(D7:D12)</f>
        <v>0.60649884593190995</v>
      </c>
      <c r="G25" s="141">
        <f>SUMPRODUCT(G7:G12,D7:D12)/SUM(D7:D12)</f>
        <v>0.68022023466051162</v>
      </c>
      <c r="H25" s="141">
        <f>SUMPRODUCT(H7:H12,D7:D12)/SUM(D7:D12)</f>
        <v>0.83092902481246389</v>
      </c>
      <c r="I25" s="141">
        <f>SUMPRODUCT(I7:I12,D7:D12)/SUM(D7:D12)</f>
        <v>0.37880265435660704</v>
      </c>
      <c r="J25" s="141">
        <f>SUMPRODUCT(J7:J12,D7:D12)/SUM(D7:D12)</f>
        <v>0.71552221581073283</v>
      </c>
      <c r="K25" s="145" t="s">
        <v>44</v>
      </c>
      <c r="L25" s="141">
        <f>SUMPRODUCT(L7:L12,D7:D12)/SUM(D7:D12)</f>
        <v>4.2083092902481252E-2</v>
      </c>
      <c r="M25" s="141">
        <f>SUMPRODUCT(M7:M12,D7:D12)/SUM(D7:D12)</f>
        <v>0.83092902481246389</v>
      </c>
      <c r="N25" s="141">
        <f>SUMPRODUCT(N7:N12,D7:D12)/SUM(D7:D12)</f>
        <v>0.53277745720330838</v>
      </c>
      <c r="O25" s="141">
        <f>SUMPRODUCT(O7:O12,D7:D12)/SUM(D7:D12)</f>
        <v>0.47922677437968841</v>
      </c>
      <c r="P25" s="141">
        <f>SUMPRODUCT(P7:P12,D7:D12)/SUM(D7:D12)</f>
        <v>0.68695903058280439</v>
      </c>
      <c r="Q25" s="141">
        <f>SUMPRODUCT(Q7:Q12,D7:D12)/SUM(D7:D12)</f>
        <v>0.89469128678592036</v>
      </c>
      <c r="R25" s="141">
        <f>SUMPRODUCT(R7:R12,D7:D12)/SUM(D7:D12)</f>
        <v>0.47922677437968841</v>
      </c>
      <c r="S25" s="141">
        <f>SUMPRODUCT(S7:S12,D7:D12)/SUM(D7:D12)</f>
        <v>0.60867474514329689</v>
      </c>
      <c r="T25" s="141">
        <f>SUMPRODUCT(T7:T12,D7:D12)/SUM(D7:D12)</f>
        <v>0.5</v>
      </c>
      <c r="U25" s="141">
        <f>SUMPRODUCT(U7:U12,D7:D12)/SUM(D7:D12)</f>
        <v>0.32602423542989034</v>
      </c>
      <c r="V25" s="141">
        <f>SUMPRODUCT(V7:V12,D7:D12)/SUM(D7:D12)</f>
        <v>1</v>
      </c>
      <c r="W25" s="141">
        <f>SUMPRODUCT(W7:W12,D7:D12)/SUM(D7:D12)</f>
        <v>0.35624927870744372</v>
      </c>
      <c r="X25" s="141">
        <f>SUMPRODUCT(X7:X12,D7:D12)/SUM(D7:D12)</f>
        <v>0.69878822850548183</v>
      </c>
      <c r="Y25" s="143">
        <f>SUMPRODUCT(Y7:Y12,D7:D12)/SUM(D7:D12)</f>
        <v>1.3710328909405656E-2</v>
      </c>
      <c r="Z25" s="55"/>
      <c r="AA25" s="55"/>
      <c r="AB25" s="55"/>
    </row>
    <row r="26" spans="1:28" ht="15">
      <c r="A26" s="136"/>
      <c r="B26" s="146" t="s">
        <v>61</v>
      </c>
      <c r="C26" s="147" t="s">
        <v>250</v>
      </c>
      <c r="D26" s="148">
        <f>AVERAGE(D13:D21)</f>
        <v>3208.2222222222222</v>
      </c>
      <c r="E26" s="149">
        <f>AVERAGE(E13:E21)</f>
        <v>32.68888888888889</v>
      </c>
      <c r="F26" s="150">
        <f>AVERAGE(F13:F21)</f>
        <v>0.70523148148148151</v>
      </c>
      <c r="G26" s="150">
        <f>AVERAGE(G13:G21)</f>
        <v>0.73444444444444434</v>
      </c>
      <c r="H26" s="150">
        <f>AVERAGE(H13:H21)</f>
        <v>0.83333333333333337</v>
      </c>
      <c r="I26" s="150">
        <f t="shared" ref="I26:J26" si="10">AVERAGE(I13:I21)</f>
        <v>0.59222222222222221</v>
      </c>
      <c r="J26" s="150">
        <f t="shared" si="10"/>
        <v>1</v>
      </c>
      <c r="K26" s="151" t="s">
        <v>44</v>
      </c>
      <c r="L26" s="150">
        <f>AVERAGE(L13:L21)</f>
        <v>0.18444444444444447</v>
      </c>
      <c r="M26" s="150">
        <f t="shared" ref="M26:X26" si="11">AVERAGE(M13:M21)</f>
        <v>0.77777777777777779</v>
      </c>
      <c r="N26" s="150">
        <f t="shared" si="11"/>
        <v>0.67601851851851857</v>
      </c>
      <c r="O26" s="150">
        <f t="shared" si="11"/>
        <v>0.61111111111111116</v>
      </c>
      <c r="P26" s="150">
        <f t="shared" si="11"/>
        <v>0.61111111111111116</v>
      </c>
      <c r="Q26" s="150">
        <f>AVERAGE(Q13:Q21)</f>
        <v>0.77777777777777779</v>
      </c>
      <c r="R26" s="150">
        <f t="shared" si="11"/>
        <v>0.44444444444444442</v>
      </c>
      <c r="S26" s="150">
        <f t="shared" si="11"/>
        <v>0.79629629629629628</v>
      </c>
      <c r="T26" s="150">
        <f t="shared" si="11"/>
        <v>0.61111111111111116</v>
      </c>
      <c r="U26" s="150">
        <f>AVERAGE(U13:U21)</f>
        <v>0.77777777777777779</v>
      </c>
      <c r="V26" s="150">
        <f t="shared" si="11"/>
        <v>1</v>
      </c>
      <c r="W26" s="150">
        <f t="shared" si="11"/>
        <v>0.68555555555555558</v>
      </c>
      <c r="X26" s="150">
        <f t="shared" si="11"/>
        <v>0.96333333333333337</v>
      </c>
      <c r="Y26" s="152">
        <f>AVERAGE(Y13:Y21)</f>
        <v>0.40777777777777779</v>
      </c>
      <c r="Z26" s="55"/>
      <c r="AA26" s="55"/>
      <c r="AB26" s="55"/>
    </row>
    <row r="27" spans="1:28" ht="15">
      <c r="A27" s="136"/>
      <c r="B27" s="153" t="s">
        <v>62</v>
      </c>
      <c r="C27" s="154" t="s">
        <v>250</v>
      </c>
      <c r="D27" s="155" t="s">
        <v>58</v>
      </c>
      <c r="E27" s="156">
        <f>SUMPRODUCT(E13:E21,D13:D21)/SUM(D13:D21)</f>
        <v>19.768210154464224</v>
      </c>
      <c r="F27" s="157">
        <f>SUMPRODUCT(F13:F21,D13:D21)/SUM(D13:D21)</f>
        <v>0.96768520843434691</v>
      </c>
      <c r="G27" s="157">
        <f>SUMPRODUCT(G13:G21,D13:D21)/SUM(D13:D21)</f>
        <v>0.96841131583200568</v>
      </c>
      <c r="H27" s="157">
        <f>SUMPRODUCT(H13:H21,D13:D21)/SUM(D13:D21)</f>
        <v>0.98895199833760472</v>
      </c>
      <c r="I27" s="157">
        <f>SUMPRODUCT(I13:I21,D13:D21)/SUM(D13:D21)</f>
        <v>0.9467591951236406</v>
      </c>
      <c r="J27" s="157">
        <f>SUMPRODUCT(J13:J21,D13:D21)/SUM(D13:D21)</f>
        <v>1</v>
      </c>
      <c r="K27" s="158" t="s">
        <v>44</v>
      </c>
      <c r="L27" s="157">
        <f>SUMPRODUCT(L13:L21,D13:D21)/SUM(D13:D21)</f>
        <v>0.8935183902472813</v>
      </c>
      <c r="M27" s="157">
        <f>SUMPRODUCT(M13:M21,D13:D21)/SUM(D13:D21)</f>
        <v>0.96952275403477173</v>
      </c>
      <c r="N27" s="157">
        <f>SUMPRODUCT(N13:N21,D13:D21)/SUM(D13:D21)</f>
        <v>0.96695910103668803</v>
      </c>
      <c r="O27" s="157">
        <f>SUMPRODUCT(O13:O21,D13:D21)/SUM(D13:D21)</f>
        <v>0.96756597631086794</v>
      </c>
      <c r="P27" s="157">
        <f>SUMPRODUCT(P13:P21,D13:D21)/SUM(D13:D21)</f>
        <v>0.95809378679781121</v>
      </c>
      <c r="Q27" s="157">
        <f>SUMPRODUCT(Q13:Q21,D13:D21)/SUM(D13:D21)</f>
        <v>0.98767056867770309</v>
      </c>
      <c r="R27" s="157">
        <f>SUMPRODUCT(R13:R21,D13:D21)/SUM(D13:D21)</f>
        <v>0.92851700491791922</v>
      </c>
      <c r="S27" s="157">
        <f>SUMPRODUCT(S13:S21,D13:D21)/SUM(D13:D21)</f>
        <v>0.98175983006626488</v>
      </c>
      <c r="T27" s="157">
        <f>SUMPRODUCT(T13:T21,D13:D21)/SUM(D13:D21)</f>
        <v>0.9581976864999654</v>
      </c>
      <c r="U27" s="157">
        <f>SUMPRODUCT(U13:U21,D13:D21)/SUM(D13:D21)</f>
        <v>0.98708180369882936</v>
      </c>
      <c r="V27" s="157">
        <f>SUMPRODUCT(V13:V21,D13:D21)/SUM(D13:D21)</f>
        <v>1</v>
      </c>
      <c r="W27" s="157">
        <f>SUMPRODUCT(W13:W21,D13:D21)/SUM(D13:D21)</f>
        <v>0.96041681097180853</v>
      </c>
      <c r="X27" s="157">
        <f>SUMPRODUCT(X13:X21,D13:D21)/SUM(D13:D21)</f>
        <v>0.99299404308374317</v>
      </c>
      <c r="Y27" s="159">
        <f>SUMPRODUCT(Y13:Y21,D13:D21)/SUM(D13:D21)</f>
        <v>0.92783957885987389</v>
      </c>
      <c r="Z27" s="55"/>
      <c r="AA27" s="55"/>
      <c r="AB27" s="55"/>
    </row>
    <row r="28" spans="1:28" ht="15">
      <c r="A28" s="55"/>
      <c r="B28" s="55"/>
      <c r="C28" s="55"/>
      <c r="D28" s="55"/>
      <c r="E28" s="93"/>
      <c r="F28" s="55"/>
      <c r="G28" s="55"/>
      <c r="H28" s="55"/>
      <c r="I28" s="55"/>
      <c r="J28" s="55"/>
      <c r="K28" s="55"/>
      <c r="L28" s="55"/>
      <c r="M28" s="55"/>
      <c r="N28" s="55"/>
      <c r="O28" s="55"/>
      <c r="P28" s="55"/>
      <c r="Q28" s="55"/>
      <c r="R28" s="55"/>
      <c r="S28" s="55"/>
      <c r="T28" s="55"/>
      <c r="U28" s="55"/>
      <c r="V28" s="55"/>
      <c r="W28" s="55"/>
      <c r="X28" s="55"/>
      <c r="Y28" s="55"/>
      <c r="Z28" s="55"/>
      <c r="AA28" s="55"/>
      <c r="AB28" s="55"/>
    </row>
    <row r="29" spans="1:28" ht="15">
      <c r="A29" s="55"/>
      <c r="B29" s="55"/>
      <c r="C29" s="55"/>
      <c r="D29" s="55"/>
      <c r="E29" s="93"/>
      <c r="F29" s="55"/>
      <c r="G29" s="55"/>
      <c r="H29" s="55"/>
      <c r="I29" s="55"/>
      <c r="J29" s="55"/>
      <c r="K29" s="55"/>
      <c r="L29" s="55"/>
      <c r="M29" s="55"/>
      <c r="N29" s="55"/>
      <c r="O29" s="55"/>
      <c r="P29" s="55"/>
      <c r="Q29" s="55"/>
      <c r="R29" s="55"/>
      <c r="S29" s="55"/>
      <c r="T29" s="55"/>
      <c r="U29" s="55"/>
      <c r="V29" s="55"/>
      <c r="W29" s="55"/>
      <c r="X29" s="55"/>
      <c r="Y29" s="55"/>
      <c r="Z29" s="55"/>
      <c r="AA29" s="55"/>
      <c r="AB29" s="55"/>
    </row>
    <row r="30" spans="1:28" ht="15">
      <c r="A30" s="55"/>
      <c r="B30" s="55"/>
      <c r="C30" s="56" t="s">
        <v>63</v>
      </c>
      <c r="D30" s="58">
        <f>SUM(D7:D12)</f>
        <v>1733</v>
      </c>
      <c r="E30" s="93"/>
      <c r="F30" s="55"/>
      <c r="G30" s="55"/>
      <c r="H30" s="55"/>
      <c r="I30" s="55"/>
      <c r="J30" s="55"/>
      <c r="K30" s="55"/>
      <c r="L30" s="55"/>
      <c r="M30" s="55"/>
      <c r="N30" s="55"/>
      <c r="O30" s="55"/>
      <c r="P30" s="55"/>
      <c r="Q30" s="55"/>
      <c r="R30" s="55"/>
      <c r="S30" s="55"/>
      <c r="T30" s="55"/>
      <c r="U30" s="55"/>
      <c r="V30" s="55"/>
      <c r="W30" s="55"/>
      <c r="X30" s="55"/>
      <c r="Y30" s="55"/>
      <c r="Z30" s="55"/>
      <c r="AA30" s="55"/>
      <c r="AB30" s="55"/>
    </row>
    <row r="31" spans="1:28" ht="15">
      <c r="A31" s="55"/>
      <c r="B31" s="55"/>
      <c r="C31" s="56" t="s">
        <v>64</v>
      </c>
      <c r="D31" s="57">
        <f>SUM(D13:D21)</f>
        <v>28874</v>
      </c>
      <c r="E31" s="93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55"/>
      <c r="T31" s="55"/>
      <c r="U31" s="55"/>
      <c r="V31" s="55"/>
      <c r="W31" s="55"/>
      <c r="X31" s="55"/>
      <c r="Y31" s="55"/>
      <c r="Z31" s="55"/>
      <c r="AA31" s="55"/>
      <c r="AB31" s="55"/>
    </row>
    <row r="32" spans="1:28" ht="15">
      <c r="A32" s="55"/>
      <c r="B32" s="55"/>
      <c r="C32" s="55"/>
      <c r="D32" s="55"/>
      <c r="E32" s="93"/>
      <c r="F32" s="55"/>
      <c r="G32" s="55"/>
      <c r="H32" s="55"/>
      <c r="I32" s="55"/>
      <c r="J32" s="55"/>
      <c r="K32" s="55"/>
      <c r="L32" s="55"/>
      <c r="M32" s="55"/>
      <c r="N32" s="55"/>
      <c r="O32" s="55"/>
      <c r="P32" s="55"/>
      <c r="Q32" s="55"/>
      <c r="R32" s="55"/>
      <c r="S32" s="55"/>
      <c r="T32" s="55"/>
      <c r="U32" s="55"/>
      <c r="V32" s="55"/>
      <c r="W32" s="55"/>
      <c r="X32" s="55"/>
      <c r="Y32" s="55"/>
      <c r="Z32" s="55"/>
      <c r="AA32" s="55"/>
      <c r="AB32" s="55"/>
    </row>
    <row r="33" spans="1:28" ht="15">
      <c r="A33" s="55"/>
      <c r="B33" s="55"/>
      <c r="C33" s="55"/>
      <c r="D33" s="55"/>
      <c r="E33" s="93"/>
      <c r="F33" s="55"/>
      <c r="G33" s="55"/>
      <c r="H33" s="55"/>
      <c r="I33" s="55"/>
      <c r="J33" s="55"/>
      <c r="K33" s="55"/>
      <c r="L33" s="55"/>
      <c r="M33" s="55"/>
      <c r="N33" s="55"/>
      <c r="O33" s="55"/>
      <c r="P33" s="55"/>
      <c r="Q33" s="55"/>
      <c r="R33" s="55"/>
      <c r="S33" s="55"/>
      <c r="T33" s="55"/>
      <c r="U33" s="55"/>
      <c r="V33" s="55"/>
      <c r="W33" s="55"/>
      <c r="X33" s="55"/>
      <c r="Y33" s="55"/>
      <c r="Z33" s="55"/>
      <c r="AA33" s="55"/>
      <c r="AB33" s="55"/>
    </row>
    <row r="34" spans="1:28" ht="15">
      <c r="A34" s="55"/>
      <c r="B34" s="55"/>
      <c r="C34" s="55"/>
      <c r="D34" s="55"/>
      <c r="E34" s="93"/>
      <c r="F34" s="55"/>
      <c r="G34" s="55"/>
      <c r="H34" s="55"/>
      <c r="I34" s="55"/>
      <c r="J34" s="55"/>
      <c r="K34" s="55"/>
      <c r="L34" s="55"/>
      <c r="M34" s="55"/>
      <c r="N34" s="55"/>
      <c r="O34" s="55"/>
      <c r="P34" s="55"/>
      <c r="Q34" s="55"/>
      <c r="R34" s="55"/>
      <c r="S34" s="55"/>
      <c r="T34" s="55"/>
      <c r="U34" s="55"/>
      <c r="V34" s="55"/>
      <c r="W34" s="55"/>
      <c r="X34" s="55"/>
      <c r="Y34" s="55"/>
      <c r="Z34" s="55"/>
      <c r="AA34" s="55"/>
      <c r="AB34" s="55"/>
    </row>
    <row r="35" spans="1:28" ht="15">
      <c r="A35" s="55"/>
      <c r="B35" s="55"/>
      <c r="C35" s="55"/>
      <c r="D35" s="55"/>
      <c r="E35" s="93"/>
      <c r="F35" s="55"/>
      <c r="G35" s="55"/>
      <c r="H35" s="55"/>
      <c r="I35" s="55"/>
      <c r="J35" s="55"/>
      <c r="K35" s="55"/>
      <c r="L35" s="55"/>
      <c r="M35" s="55"/>
      <c r="N35" s="55"/>
      <c r="O35" s="55"/>
      <c r="P35" s="55"/>
      <c r="Q35" s="55"/>
      <c r="R35" s="55"/>
      <c r="S35" s="55"/>
      <c r="T35" s="55"/>
      <c r="U35" s="55"/>
      <c r="V35" s="55"/>
      <c r="W35" s="55"/>
      <c r="X35" s="55"/>
      <c r="Y35" s="55"/>
      <c r="Z35" s="55"/>
      <c r="AA35" s="55"/>
      <c r="AB35" s="55"/>
    </row>
    <row r="36" spans="1:28" ht="15">
      <c r="A36" s="55"/>
      <c r="B36" s="55"/>
      <c r="C36" s="55"/>
      <c r="D36" s="55"/>
      <c r="E36" s="93"/>
      <c r="F36" s="55"/>
      <c r="G36" s="55"/>
      <c r="H36" s="55"/>
      <c r="I36" s="55"/>
      <c r="J36" s="55"/>
      <c r="K36" s="55"/>
      <c r="L36" s="55"/>
      <c r="M36" s="55"/>
      <c r="N36" s="55"/>
      <c r="O36" s="55"/>
      <c r="P36" s="55"/>
      <c r="Q36" s="55"/>
      <c r="R36" s="55"/>
      <c r="S36" s="55"/>
      <c r="T36" s="55"/>
      <c r="U36" s="55"/>
      <c r="V36" s="55"/>
      <c r="W36" s="55"/>
      <c r="X36" s="55"/>
      <c r="Y36" s="55"/>
      <c r="Z36" s="55"/>
      <c r="AA36" s="55"/>
      <c r="AB36" s="55"/>
    </row>
    <row r="37" spans="1:28" ht="15">
      <c r="A37" s="55"/>
      <c r="B37" s="55"/>
      <c r="C37" s="55"/>
      <c r="D37" s="55"/>
      <c r="E37" s="93"/>
      <c r="F37" s="55"/>
      <c r="G37" s="55"/>
      <c r="H37" s="55"/>
      <c r="I37" s="55"/>
      <c r="J37" s="55"/>
      <c r="K37" s="55"/>
      <c r="L37" s="55"/>
      <c r="M37" s="55"/>
      <c r="N37" s="55"/>
      <c r="O37" s="55"/>
      <c r="P37" s="55"/>
      <c r="Q37" s="55"/>
      <c r="R37" s="55"/>
      <c r="S37" s="55"/>
      <c r="T37" s="55"/>
      <c r="U37" s="55"/>
      <c r="V37" s="55"/>
      <c r="W37" s="55"/>
      <c r="X37" s="55"/>
      <c r="Y37" s="55"/>
      <c r="Z37" s="55"/>
      <c r="AA37" s="55"/>
      <c r="AB37" s="55"/>
    </row>
    <row r="38" spans="1:28" ht="15">
      <c r="A38" s="55"/>
      <c r="B38" s="55"/>
      <c r="C38" s="55"/>
      <c r="D38" s="55"/>
      <c r="E38" s="93"/>
      <c r="F38" s="55"/>
      <c r="G38" s="55"/>
      <c r="H38" s="55"/>
      <c r="I38" s="55"/>
      <c r="J38" s="55"/>
      <c r="K38" s="55"/>
      <c r="L38" s="55"/>
      <c r="M38" s="55"/>
      <c r="N38" s="55"/>
      <c r="O38" s="55"/>
      <c r="P38" s="55"/>
      <c r="Q38" s="55"/>
      <c r="R38" s="55"/>
      <c r="S38" s="55"/>
      <c r="T38" s="55"/>
      <c r="U38" s="55"/>
      <c r="V38" s="55"/>
      <c r="W38" s="55"/>
      <c r="X38" s="55"/>
      <c r="Y38" s="55"/>
      <c r="Z38" s="55"/>
      <c r="AA38" s="55"/>
      <c r="AB38" s="55"/>
    </row>
    <row r="39" spans="1:28" ht="15">
      <c r="A39" s="55"/>
      <c r="B39" s="55"/>
      <c r="C39" s="55"/>
      <c r="D39" s="55"/>
      <c r="E39" s="93"/>
      <c r="F39" s="55"/>
      <c r="G39" s="55"/>
      <c r="H39" s="55"/>
      <c r="I39" s="55"/>
      <c r="J39" s="55"/>
      <c r="K39" s="55"/>
      <c r="L39" s="55"/>
      <c r="M39" s="55"/>
      <c r="N39" s="55"/>
      <c r="O39" s="55"/>
      <c r="P39" s="55"/>
      <c r="Q39" s="55"/>
      <c r="R39" s="55"/>
      <c r="S39" s="55"/>
      <c r="T39" s="55"/>
      <c r="U39" s="55"/>
      <c r="V39" s="55"/>
      <c r="W39" s="55"/>
      <c r="X39" s="55"/>
      <c r="Y39" s="55"/>
      <c r="Z39" s="55"/>
      <c r="AA39" s="55"/>
      <c r="AB39" s="55"/>
    </row>
    <row r="40" spans="1:28" ht="15">
      <c r="A40" s="55"/>
      <c r="B40" s="55"/>
      <c r="C40" s="55"/>
      <c r="D40" s="55"/>
      <c r="E40" s="93"/>
      <c r="F40" s="55"/>
      <c r="G40" s="55"/>
      <c r="H40" s="55"/>
      <c r="I40" s="55"/>
      <c r="J40" s="55"/>
      <c r="K40" s="55"/>
      <c r="L40" s="55"/>
      <c r="M40" s="55"/>
      <c r="N40" s="55"/>
      <c r="O40" s="55"/>
      <c r="P40" s="55"/>
      <c r="Q40" s="55"/>
      <c r="R40" s="55"/>
      <c r="S40" s="55"/>
      <c r="T40" s="55"/>
      <c r="U40" s="55"/>
      <c r="V40" s="55"/>
      <c r="W40" s="55"/>
      <c r="X40" s="55"/>
      <c r="Y40" s="55"/>
      <c r="Z40" s="55"/>
      <c r="AA40" s="55"/>
      <c r="AB40" s="55"/>
    </row>
    <row r="41" spans="1:28" ht="15">
      <c r="A41" s="55"/>
      <c r="B41" s="55"/>
      <c r="C41" s="55"/>
      <c r="D41" s="55"/>
      <c r="E41" s="93"/>
      <c r="F41" s="55"/>
      <c r="G41" s="55"/>
      <c r="H41" s="55"/>
      <c r="I41" s="55"/>
      <c r="J41" s="55"/>
      <c r="K41" s="55"/>
      <c r="L41" s="55"/>
      <c r="M41" s="55"/>
      <c r="N41" s="55"/>
      <c r="O41" s="55"/>
      <c r="P41" s="55"/>
      <c r="Q41" s="55"/>
      <c r="R41" s="55"/>
      <c r="S41" s="55"/>
      <c r="T41" s="55"/>
      <c r="U41" s="55"/>
      <c r="V41" s="55"/>
      <c r="W41" s="55"/>
      <c r="X41" s="55"/>
      <c r="Y41" s="55"/>
      <c r="Z41" s="55"/>
      <c r="AA41" s="55"/>
      <c r="AB41" s="55"/>
    </row>
    <row r="42" spans="1:28" ht="15">
      <c r="A42" s="55"/>
      <c r="B42" s="55"/>
      <c r="C42" s="55"/>
      <c r="D42" s="55"/>
      <c r="E42" s="93"/>
      <c r="F42" s="55"/>
      <c r="G42" s="55"/>
      <c r="H42" s="55"/>
      <c r="I42" s="55"/>
      <c r="J42" s="55"/>
      <c r="K42" s="55"/>
      <c r="L42" s="55"/>
      <c r="M42" s="55"/>
      <c r="N42" s="55"/>
      <c r="O42" s="55"/>
      <c r="P42" s="55"/>
      <c r="Q42" s="55"/>
      <c r="R42" s="55"/>
      <c r="S42" s="55"/>
      <c r="T42" s="55"/>
      <c r="U42" s="55"/>
      <c r="V42" s="55"/>
      <c r="W42" s="55"/>
      <c r="X42" s="55"/>
      <c r="Y42" s="55"/>
      <c r="Z42" s="55"/>
      <c r="AA42" s="55"/>
      <c r="AB42" s="55"/>
    </row>
    <row r="43" spans="1:28" ht="15">
      <c r="A43" s="55"/>
      <c r="B43" s="55"/>
      <c r="C43" s="55"/>
      <c r="D43" s="55"/>
      <c r="E43" s="93"/>
      <c r="F43" s="55"/>
      <c r="G43" s="55"/>
      <c r="H43" s="55"/>
      <c r="I43" s="55"/>
      <c r="J43" s="55"/>
      <c r="K43" s="55"/>
      <c r="L43" s="55"/>
      <c r="M43" s="55"/>
      <c r="N43" s="55"/>
      <c r="O43" s="55"/>
      <c r="P43" s="55"/>
      <c r="Q43" s="55"/>
      <c r="R43" s="55"/>
      <c r="S43" s="55"/>
      <c r="T43" s="55"/>
      <c r="U43" s="55"/>
      <c r="V43" s="55"/>
      <c r="W43" s="55"/>
      <c r="X43" s="55"/>
      <c r="Y43" s="55"/>
      <c r="Z43" s="55"/>
      <c r="AA43" s="55"/>
      <c r="AB43" s="55"/>
    </row>
    <row r="44" spans="1:28" ht="15">
      <c r="A44" s="55"/>
      <c r="B44" s="55"/>
      <c r="C44" s="55"/>
      <c r="D44" s="55"/>
      <c r="E44" s="93"/>
      <c r="F44" s="55"/>
      <c r="G44" s="55"/>
      <c r="H44" s="55"/>
      <c r="I44" s="55"/>
      <c r="J44" s="55"/>
      <c r="K44" s="55"/>
      <c r="L44" s="55"/>
      <c r="M44" s="55"/>
      <c r="N44" s="55"/>
      <c r="O44" s="55"/>
      <c r="P44" s="55"/>
      <c r="Q44" s="55"/>
      <c r="R44" s="55"/>
      <c r="S44" s="55"/>
      <c r="T44" s="55"/>
      <c r="U44" s="55"/>
      <c r="V44" s="55"/>
      <c r="W44" s="55"/>
      <c r="X44" s="55"/>
      <c r="Y44" s="55"/>
      <c r="Z44" s="55"/>
      <c r="AA44" s="55"/>
      <c r="AB44" s="55"/>
    </row>
    <row r="45" spans="1:28" ht="15">
      <c r="A45" s="55"/>
      <c r="B45" s="55"/>
      <c r="C45" s="55"/>
      <c r="D45" s="55"/>
      <c r="E45" s="93"/>
      <c r="F45" s="55"/>
      <c r="G45" s="55"/>
      <c r="H45" s="55"/>
      <c r="I45" s="55"/>
      <c r="J45" s="55"/>
      <c r="K45" s="55"/>
      <c r="L45" s="55"/>
      <c r="M45" s="55"/>
      <c r="N45" s="55"/>
      <c r="O45" s="55"/>
      <c r="P45" s="55"/>
      <c r="Q45" s="55"/>
      <c r="R45" s="55"/>
      <c r="S45" s="55"/>
      <c r="T45" s="55"/>
      <c r="U45" s="55"/>
      <c r="V45" s="55"/>
      <c r="W45" s="55"/>
      <c r="X45" s="55"/>
      <c r="Y45" s="55"/>
      <c r="Z45" s="55"/>
      <c r="AA45" s="55"/>
      <c r="AB45" s="55"/>
    </row>
    <row r="46" spans="1:28" ht="15">
      <c r="A46" s="55"/>
      <c r="B46" s="55"/>
      <c r="C46" s="55"/>
      <c r="D46" s="55"/>
      <c r="E46" s="93"/>
      <c r="F46" s="55"/>
      <c r="G46" s="55"/>
      <c r="H46" s="55"/>
      <c r="I46" s="55"/>
      <c r="J46" s="55"/>
      <c r="K46" s="55"/>
      <c r="L46" s="55"/>
      <c r="M46" s="55"/>
      <c r="N46" s="55"/>
      <c r="O46" s="55"/>
      <c r="P46" s="55"/>
      <c r="Q46" s="55"/>
      <c r="R46" s="55"/>
      <c r="S46" s="55"/>
      <c r="T46" s="55"/>
      <c r="U46" s="55"/>
      <c r="V46" s="55"/>
      <c r="W46" s="55"/>
      <c r="X46" s="55"/>
      <c r="Y46" s="55"/>
      <c r="Z46" s="55"/>
      <c r="AA46" s="55"/>
      <c r="AB46" s="55"/>
    </row>
    <row r="47" spans="1:28" ht="15">
      <c r="A47" s="55"/>
      <c r="B47" s="55"/>
      <c r="C47" s="55"/>
      <c r="D47" s="55"/>
      <c r="E47" s="93"/>
      <c r="F47" s="55"/>
      <c r="G47" s="55"/>
      <c r="H47" s="55"/>
      <c r="I47" s="55"/>
      <c r="J47" s="55"/>
      <c r="K47" s="55"/>
      <c r="L47" s="55"/>
      <c r="M47" s="55"/>
      <c r="N47" s="55"/>
      <c r="O47" s="55"/>
      <c r="P47" s="55"/>
      <c r="Q47" s="55"/>
      <c r="R47" s="55"/>
      <c r="S47" s="55"/>
      <c r="T47" s="55"/>
      <c r="U47" s="55"/>
      <c r="V47" s="55"/>
      <c r="W47" s="55"/>
      <c r="X47" s="55"/>
      <c r="Y47" s="55"/>
      <c r="Z47" s="55"/>
      <c r="AA47" s="55"/>
      <c r="AB47" s="55"/>
    </row>
    <row r="48" spans="1:28" ht="15">
      <c r="A48" s="55"/>
      <c r="B48" s="55"/>
      <c r="C48" s="55"/>
      <c r="D48" s="55"/>
      <c r="E48" s="93"/>
      <c r="F48" s="55"/>
      <c r="G48" s="55"/>
      <c r="H48" s="55"/>
      <c r="I48" s="55"/>
      <c r="J48" s="55"/>
      <c r="K48" s="55"/>
      <c r="L48" s="55"/>
      <c r="M48" s="55"/>
      <c r="N48" s="55"/>
      <c r="O48" s="55"/>
      <c r="P48" s="55"/>
      <c r="Q48" s="55"/>
      <c r="R48" s="55"/>
      <c r="S48" s="55"/>
      <c r="T48" s="55"/>
      <c r="U48" s="55"/>
      <c r="V48" s="55"/>
      <c r="W48" s="55"/>
      <c r="X48" s="55"/>
      <c r="Y48" s="55"/>
      <c r="Z48" s="55"/>
      <c r="AA48" s="55"/>
      <c r="AB48" s="55"/>
    </row>
    <row r="49" spans="1:28" ht="15">
      <c r="A49" s="55"/>
      <c r="B49" s="55"/>
      <c r="C49" s="55"/>
      <c r="D49" s="55"/>
      <c r="E49" s="93"/>
      <c r="F49" s="55"/>
      <c r="G49" s="55"/>
      <c r="H49" s="55"/>
      <c r="I49" s="55"/>
      <c r="J49" s="55"/>
      <c r="K49" s="55"/>
      <c r="L49" s="55"/>
      <c r="M49" s="55"/>
      <c r="N49" s="55"/>
      <c r="O49" s="55"/>
      <c r="P49" s="55"/>
      <c r="Q49" s="55"/>
      <c r="R49" s="55"/>
      <c r="S49" s="55"/>
      <c r="T49" s="55"/>
      <c r="U49" s="55"/>
      <c r="V49" s="55"/>
      <c r="W49" s="55"/>
      <c r="X49" s="55"/>
      <c r="Y49" s="55"/>
      <c r="Z49" s="55"/>
      <c r="AA49" s="55"/>
      <c r="AB49" s="55"/>
    </row>
    <row r="50" spans="1:28" ht="15">
      <c r="A50" s="55"/>
      <c r="B50" s="55"/>
      <c r="C50" s="55"/>
      <c r="D50" s="55"/>
      <c r="E50" s="93"/>
      <c r="F50" s="55"/>
      <c r="G50" s="55"/>
      <c r="H50" s="55"/>
      <c r="I50" s="55"/>
      <c r="J50" s="55"/>
      <c r="K50" s="55"/>
      <c r="L50" s="55"/>
      <c r="M50" s="55"/>
      <c r="N50" s="55"/>
      <c r="O50" s="55"/>
      <c r="P50" s="55"/>
      <c r="Q50" s="55"/>
      <c r="R50" s="55"/>
      <c r="S50" s="55"/>
      <c r="T50" s="55"/>
      <c r="U50" s="55"/>
      <c r="V50" s="55"/>
      <c r="W50" s="55"/>
      <c r="X50" s="55"/>
      <c r="Y50" s="55"/>
      <c r="Z50" s="55"/>
      <c r="AA50" s="55"/>
      <c r="AB50" s="55"/>
    </row>
    <row r="51" spans="1:28" ht="15">
      <c r="A51" s="55"/>
      <c r="B51" s="55"/>
      <c r="C51" s="55"/>
      <c r="D51" s="55"/>
      <c r="E51" s="93"/>
      <c r="F51" s="55"/>
      <c r="G51" s="55"/>
      <c r="H51" s="55"/>
      <c r="I51" s="55"/>
      <c r="J51" s="55"/>
      <c r="K51" s="55"/>
      <c r="L51" s="55"/>
      <c r="M51" s="55"/>
      <c r="N51" s="55"/>
      <c r="O51" s="55"/>
      <c r="P51" s="55"/>
      <c r="Q51" s="55"/>
      <c r="R51" s="55"/>
      <c r="S51" s="55"/>
      <c r="T51" s="55"/>
      <c r="U51" s="55"/>
      <c r="V51" s="55"/>
      <c r="W51" s="55"/>
      <c r="X51" s="55"/>
      <c r="Y51" s="55"/>
      <c r="Z51" s="55"/>
      <c r="AA51" s="55"/>
      <c r="AB51" s="55"/>
    </row>
    <row r="52" spans="1:28" ht="15">
      <c r="A52" s="55"/>
      <c r="B52" s="55"/>
      <c r="C52" s="55"/>
      <c r="D52" s="55"/>
      <c r="E52" s="93"/>
      <c r="F52" s="55"/>
      <c r="G52" s="55"/>
      <c r="H52" s="55"/>
      <c r="I52" s="55"/>
      <c r="J52" s="55"/>
      <c r="K52" s="55"/>
      <c r="L52" s="55"/>
      <c r="M52" s="55"/>
      <c r="N52" s="55"/>
      <c r="O52" s="55"/>
      <c r="P52" s="55"/>
      <c r="Q52" s="55"/>
      <c r="R52" s="55"/>
      <c r="S52" s="55"/>
      <c r="T52" s="55"/>
      <c r="U52" s="55"/>
      <c r="V52" s="55"/>
      <c r="W52" s="55"/>
      <c r="X52" s="55"/>
      <c r="Y52" s="55"/>
      <c r="Z52" s="55"/>
      <c r="AA52" s="55"/>
      <c r="AB52" s="55"/>
    </row>
    <row r="53" spans="1:28" ht="15">
      <c r="A53" s="55"/>
      <c r="B53" s="55"/>
      <c r="C53" s="55"/>
      <c r="D53" s="55"/>
      <c r="E53" s="93"/>
      <c r="F53" s="55"/>
      <c r="G53" s="55"/>
      <c r="H53" s="55"/>
      <c r="I53" s="55"/>
      <c r="J53" s="55"/>
      <c r="K53" s="55"/>
      <c r="L53" s="55"/>
      <c r="M53" s="55"/>
      <c r="N53" s="55"/>
      <c r="O53" s="55"/>
      <c r="P53" s="55"/>
      <c r="Q53" s="55"/>
      <c r="R53" s="55"/>
      <c r="S53" s="55"/>
      <c r="T53" s="55"/>
      <c r="U53" s="55"/>
      <c r="V53" s="55"/>
      <c r="W53" s="55"/>
      <c r="X53" s="55"/>
      <c r="Y53" s="55"/>
      <c r="Z53" s="55"/>
      <c r="AA53" s="55"/>
      <c r="AB53" s="55"/>
    </row>
    <row r="54" spans="1:28" ht="15">
      <c r="A54" s="55"/>
      <c r="B54" s="55"/>
      <c r="C54" s="55"/>
      <c r="D54" s="55"/>
      <c r="E54" s="93"/>
      <c r="F54" s="55"/>
      <c r="G54" s="55"/>
      <c r="H54" s="55"/>
      <c r="I54" s="55"/>
      <c r="J54" s="55"/>
      <c r="K54" s="55"/>
      <c r="L54" s="55"/>
      <c r="M54" s="55"/>
      <c r="N54" s="55"/>
      <c r="O54" s="55"/>
      <c r="P54" s="55"/>
      <c r="Q54" s="55"/>
      <c r="R54" s="55"/>
      <c r="S54" s="55"/>
      <c r="T54" s="55"/>
      <c r="U54" s="55"/>
      <c r="V54" s="55"/>
      <c r="W54" s="55"/>
      <c r="X54" s="55"/>
      <c r="Y54" s="55"/>
      <c r="Z54" s="55"/>
      <c r="AA54" s="55"/>
      <c r="AB54" s="55"/>
    </row>
    <row r="55" spans="1:28" ht="15">
      <c r="A55" s="55"/>
      <c r="B55" s="55"/>
      <c r="C55" s="55"/>
      <c r="D55" s="55"/>
      <c r="E55" s="93"/>
      <c r="F55" s="55"/>
      <c r="G55" s="55"/>
      <c r="H55" s="55"/>
      <c r="I55" s="55"/>
      <c r="J55" s="55"/>
      <c r="K55" s="55"/>
      <c r="L55" s="55"/>
      <c r="M55" s="55"/>
      <c r="N55" s="55"/>
      <c r="O55" s="55"/>
      <c r="P55" s="55"/>
      <c r="Q55" s="55"/>
      <c r="R55" s="55"/>
      <c r="S55" s="55"/>
      <c r="T55" s="55"/>
      <c r="U55" s="55"/>
      <c r="V55" s="55"/>
      <c r="W55" s="55"/>
      <c r="X55" s="55"/>
      <c r="Y55" s="55"/>
      <c r="Z55" s="55"/>
      <c r="AA55" s="55"/>
      <c r="AB55" s="55"/>
    </row>
    <row r="56" spans="1:28" ht="15">
      <c r="A56" s="55"/>
      <c r="B56" s="55"/>
      <c r="C56" s="55"/>
      <c r="D56" s="55"/>
      <c r="E56" s="93"/>
      <c r="F56" s="55"/>
      <c r="G56" s="55"/>
      <c r="H56" s="55"/>
      <c r="I56" s="55"/>
      <c r="J56" s="55"/>
      <c r="K56" s="55"/>
      <c r="L56" s="55"/>
      <c r="M56" s="55"/>
      <c r="N56" s="55"/>
      <c r="O56" s="55"/>
      <c r="P56" s="55"/>
      <c r="Q56" s="55"/>
      <c r="R56" s="55"/>
      <c r="S56" s="55"/>
      <c r="T56" s="55"/>
      <c r="U56" s="55"/>
      <c r="V56" s="55"/>
      <c r="W56" s="55"/>
      <c r="X56" s="55"/>
      <c r="Y56" s="55"/>
      <c r="Z56" s="55"/>
      <c r="AA56" s="55"/>
      <c r="AB56" s="55"/>
    </row>
    <row r="57" spans="1:28" ht="15">
      <c r="A57" s="55"/>
      <c r="B57" s="55"/>
      <c r="C57" s="55"/>
      <c r="D57" s="55"/>
      <c r="E57" s="93"/>
      <c r="F57" s="55"/>
      <c r="G57" s="55"/>
      <c r="H57" s="55"/>
      <c r="I57" s="55"/>
      <c r="J57" s="55"/>
      <c r="K57" s="55"/>
      <c r="L57" s="55"/>
      <c r="M57" s="55"/>
      <c r="N57" s="55"/>
      <c r="O57" s="55"/>
      <c r="P57" s="55"/>
      <c r="Q57" s="55"/>
      <c r="R57" s="55"/>
      <c r="S57" s="55"/>
      <c r="T57" s="55"/>
      <c r="U57" s="55"/>
      <c r="V57" s="55"/>
      <c r="W57" s="55"/>
      <c r="X57" s="55"/>
      <c r="Y57" s="55"/>
      <c r="Z57" s="55"/>
      <c r="AA57" s="55"/>
      <c r="AB57" s="55"/>
    </row>
    <row r="58" spans="1:28" ht="15">
      <c r="A58" s="55"/>
      <c r="B58" s="55"/>
      <c r="C58" s="55"/>
      <c r="D58" s="55"/>
      <c r="E58" s="93"/>
      <c r="F58" s="55"/>
      <c r="G58" s="55"/>
      <c r="H58" s="55"/>
      <c r="I58" s="55"/>
      <c r="J58" s="55"/>
      <c r="K58" s="55"/>
      <c r="L58" s="55"/>
      <c r="M58" s="55"/>
      <c r="N58" s="55"/>
      <c r="O58" s="55"/>
      <c r="P58" s="55"/>
      <c r="Q58" s="55"/>
      <c r="R58" s="55"/>
      <c r="S58" s="55"/>
      <c r="T58" s="55"/>
      <c r="U58" s="55"/>
      <c r="V58" s="55"/>
      <c r="W58" s="55"/>
      <c r="X58" s="55"/>
      <c r="Y58" s="55"/>
      <c r="Z58" s="55"/>
      <c r="AA58" s="55"/>
      <c r="AB58" s="55"/>
    </row>
    <row r="59" spans="1:28" ht="15">
      <c r="A59" s="55"/>
      <c r="B59" s="55"/>
      <c r="C59" s="55"/>
      <c r="D59" s="55"/>
      <c r="E59" s="93"/>
      <c r="F59" s="55"/>
      <c r="G59" s="55"/>
      <c r="H59" s="55"/>
      <c r="I59" s="55"/>
      <c r="J59" s="55"/>
      <c r="K59" s="55"/>
      <c r="L59" s="55"/>
      <c r="M59" s="55"/>
      <c r="N59" s="55"/>
      <c r="O59" s="55"/>
      <c r="P59" s="55"/>
      <c r="Q59" s="55"/>
      <c r="R59" s="55"/>
      <c r="S59" s="55"/>
      <c r="T59" s="55"/>
      <c r="U59" s="55"/>
      <c r="V59" s="55"/>
      <c r="W59" s="55"/>
      <c r="X59" s="55"/>
      <c r="Y59" s="55"/>
      <c r="Z59" s="55"/>
      <c r="AA59" s="55"/>
      <c r="AB59" s="55"/>
    </row>
    <row r="60" spans="1:28" ht="15">
      <c r="A60" s="55"/>
      <c r="B60" s="55"/>
      <c r="C60" s="55"/>
      <c r="D60" s="55"/>
      <c r="E60" s="93"/>
      <c r="F60" s="55"/>
      <c r="G60" s="55"/>
      <c r="H60" s="55"/>
      <c r="I60" s="55"/>
      <c r="J60" s="55"/>
      <c r="K60" s="55"/>
      <c r="L60" s="55"/>
      <c r="M60" s="55"/>
      <c r="N60" s="55"/>
      <c r="O60" s="55"/>
      <c r="P60" s="55"/>
      <c r="Q60" s="55"/>
      <c r="R60" s="55"/>
      <c r="S60" s="55"/>
      <c r="T60" s="55"/>
      <c r="U60" s="55"/>
      <c r="V60" s="55"/>
      <c r="W60" s="55"/>
      <c r="X60" s="55"/>
      <c r="Y60" s="55"/>
      <c r="Z60" s="55"/>
      <c r="AA60" s="55"/>
      <c r="AB60" s="55"/>
    </row>
    <row r="61" spans="1:28" ht="15">
      <c r="A61" s="55"/>
      <c r="B61" s="55"/>
      <c r="C61" s="55"/>
      <c r="D61" s="55"/>
      <c r="E61" s="93"/>
      <c r="F61" s="55"/>
      <c r="G61" s="55"/>
      <c r="H61" s="55"/>
      <c r="I61" s="55"/>
      <c r="J61" s="55"/>
      <c r="K61" s="55"/>
      <c r="L61" s="55"/>
      <c r="M61" s="55"/>
      <c r="N61" s="55"/>
      <c r="O61" s="55"/>
      <c r="P61" s="55"/>
      <c r="Q61" s="55"/>
      <c r="R61" s="55"/>
      <c r="S61" s="55"/>
      <c r="T61" s="55"/>
      <c r="U61" s="55"/>
      <c r="V61" s="55"/>
      <c r="W61" s="55"/>
      <c r="X61" s="55"/>
      <c r="Y61" s="55"/>
      <c r="Z61" s="55"/>
      <c r="AA61" s="55"/>
      <c r="AB61" s="55"/>
    </row>
    <row r="62" spans="1:28" ht="15">
      <c r="A62" s="55"/>
      <c r="B62" s="55"/>
      <c r="C62" s="55"/>
      <c r="D62" s="55"/>
      <c r="E62" s="93"/>
      <c r="F62" s="55"/>
      <c r="G62" s="55"/>
      <c r="H62" s="55"/>
      <c r="I62" s="55"/>
      <c r="J62" s="55"/>
      <c r="K62" s="55"/>
      <c r="L62" s="55"/>
      <c r="M62" s="55"/>
      <c r="N62" s="55"/>
      <c r="O62" s="55"/>
      <c r="P62" s="55"/>
      <c r="Q62" s="55"/>
      <c r="R62" s="55"/>
      <c r="S62" s="55"/>
      <c r="T62" s="55"/>
      <c r="U62" s="55"/>
      <c r="V62" s="55"/>
      <c r="W62" s="55"/>
      <c r="X62" s="55"/>
      <c r="Y62" s="55"/>
      <c r="Z62" s="55"/>
      <c r="AA62" s="55"/>
      <c r="AB62" s="55"/>
    </row>
    <row r="63" spans="1:28" ht="15">
      <c r="A63" s="55"/>
      <c r="B63" s="55"/>
      <c r="C63" s="55"/>
      <c r="D63" s="55"/>
      <c r="E63" s="93"/>
      <c r="F63" s="55"/>
      <c r="G63" s="55"/>
      <c r="H63" s="55"/>
      <c r="I63" s="55"/>
      <c r="J63" s="55"/>
      <c r="K63" s="55"/>
      <c r="L63" s="55"/>
      <c r="M63" s="55"/>
      <c r="N63" s="55"/>
      <c r="O63" s="55"/>
      <c r="P63" s="55"/>
      <c r="Q63" s="55"/>
      <c r="R63" s="55"/>
      <c r="S63" s="55"/>
      <c r="T63" s="55"/>
      <c r="U63" s="55"/>
      <c r="V63" s="55"/>
      <c r="W63" s="55"/>
      <c r="X63" s="55"/>
      <c r="Y63" s="55"/>
      <c r="Z63" s="55"/>
      <c r="AA63" s="55"/>
      <c r="AB63" s="55"/>
    </row>
    <row r="64" spans="1:28" ht="15">
      <c r="A64" s="55"/>
      <c r="B64" s="55"/>
      <c r="C64" s="55"/>
      <c r="D64" s="55"/>
      <c r="E64" s="93"/>
      <c r="F64" s="55"/>
      <c r="G64" s="55"/>
      <c r="H64" s="55"/>
      <c r="I64" s="55"/>
      <c r="J64" s="55"/>
      <c r="K64" s="55"/>
      <c r="L64" s="55"/>
      <c r="M64" s="55"/>
      <c r="N64" s="55"/>
      <c r="O64" s="55"/>
      <c r="P64" s="55"/>
      <c r="Q64" s="55"/>
      <c r="R64" s="55"/>
      <c r="S64" s="55"/>
      <c r="T64" s="55"/>
      <c r="U64" s="55"/>
      <c r="V64" s="55"/>
      <c r="W64" s="55"/>
      <c r="X64" s="55"/>
      <c r="Y64" s="55"/>
      <c r="Z64" s="55"/>
      <c r="AA64" s="55"/>
      <c r="AB64" s="55"/>
    </row>
    <row r="65" spans="1:28" ht="15">
      <c r="A65" s="55"/>
      <c r="B65" s="55"/>
      <c r="C65" s="55"/>
      <c r="D65" s="55"/>
      <c r="E65" s="93"/>
      <c r="F65" s="55"/>
      <c r="G65" s="55"/>
      <c r="H65" s="55"/>
      <c r="I65" s="55"/>
      <c r="J65" s="55"/>
      <c r="K65" s="55"/>
      <c r="L65" s="55"/>
      <c r="M65" s="55"/>
      <c r="N65" s="55"/>
      <c r="O65" s="55"/>
      <c r="P65" s="55"/>
      <c r="Q65" s="55"/>
      <c r="R65" s="55"/>
      <c r="S65" s="55"/>
      <c r="T65" s="55"/>
      <c r="U65" s="55"/>
      <c r="V65" s="55"/>
      <c r="W65" s="55"/>
      <c r="X65" s="55"/>
      <c r="Y65" s="55"/>
      <c r="Z65" s="55"/>
      <c r="AA65" s="55"/>
      <c r="AB65" s="55"/>
    </row>
    <row r="66" spans="1:28" ht="15">
      <c r="A66" s="55"/>
      <c r="B66" s="55"/>
      <c r="C66" s="55"/>
      <c r="D66" s="55"/>
      <c r="E66" s="93"/>
      <c r="F66" s="55"/>
      <c r="G66" s="55"/>
      <c r="H66" s="55"/>
      <c r="I66" s="55"/>
      <c r="J66" s="55"/>
      <c r="K66" s="55"/>
      <c r="L66" s="55"/>
      <c r="M66" s="55"/>
      <c r="N66" s="55"/>
      <c r="O66" s="55"/>
      <c r="P66" s="55"/>
      <c r="Q66" s="55"/>
      <c r="R66" s="55"/>
      <c r="S66" s="55"/>
      <c r="T66" s="55"/>
      <c r="U66" s="55"/>
      <c r="V66" s="55"/>
      <c r="W66" s="55"/>
      <c r="X66" s="55"/>
      <c r="Y66" s="55"/>
      <c r="Z66" s="55"/>
      <c r="AA66" s="55"/>
      <c r="AB66" s="55"/>
    </row>
    <row r="67" spans="1:28" ht="15">
      <c r="A67" s="55"/>
      <c r="B67" s="55"/>
      <c r="C67" s="55"/>
      <c r="D67" s="55"/>
      <c r="E67" s="93"/>
      <c r="F67" s="55"/>
      <c r="G67" s="55"/>
      <c r="H67" s="55"/>
      <c r="I67" s="55"/>
      <c r="J67" s="55"/>
      <c r="K67" s="55"/>
      <c r="L67" s="55"/>
      <c r="M67" s="55"/>
      <c r="N67" s="55"/>
      <c r="O67" s="55"/>
      <c r="P67" s="55"/>
      <c r="Q67" s="55"/>
      <c r="R67" s="55"/>
      <c r="S67" s="55"/>
      <c r="T67" s="55"/>
      <c r="U67" s="55"/>
      <c r="V67" s="55"/>
      <c r="W67" s="55"/>
      <c r="X67" s="55"/>
      <c r="Y67" s="55"/>
      <c r="Z67" s="55"/>
      <c r="AA67" s="55"/>
      <c r="AB67" s="55"/>
    </row>
    <row r="68" spans="1:28" ht="15">
      <c r="A68" s="55"/>
      <c r="B68" s="55"/>
      <c r="C68" s="55"/>
      <c r="D68" s="55"/>
      <c r="E68" s="93"/>
      <c r="F68" s="55"/>
      <c r="G68" s="55"/>
      <c r="H68" s="55"/>
      <c r="I68" s="55"/>
      <c r="J68" s="55"/>
      <c r="K68" s="55"/>
      <c r="L68" s="55"/>
      <c r="M68" s="55"/>
      <c r="N68" s="55"/>
      <c r="O68" s="55"/>
      <c r="P68" s="55"/>
      <c r="Q68" s="55"/>
      <c r="R68" s="55"/>
      <c r="S68" s="55"/>
      <c r="T68" s="55"/>
      <c r="U68" s="55"/>
      <c r="V68" s="55"/>
      <c r="W68" s="55"/>
      <c r="X68" s="55"/>
      <c r="Y68" s="55"/>
      <c r="Z68" s="55"/>
      <c r="AA68" s="55"/>
      <c r="AB68" s="55"/>
    </row>
    <row r="69" spans="1:28" ht="15">
      <c r="A69" s="55"/>
      <c r="B69" s="55"/>
      <c r="C69" s="55"/>
      <c r="D69" s="55"/>
      <c r="E69" s="93"/>
      <c r="F69" s="55"/>
      <c r="G69" s="55"/>
      <c r="H69" s="55"/>
      <c r="I69" s="55"/>
      <c r="J69" s="55"/>
      <c r="K69" s="55"/>
      <c r="L69" s="55"/>
      <c r="M69" s="55"/>
      <c r="N69" s="55"/>
      <c r="O69" s="55"/>
      <c r="P69" s="55"/>
      <c r="Q69" s="55"/>
      <c r="R69" s="55"/>
      <c r="S69" s="55"/>
      <c r="T69" s="55"/>
      <c r="U69" s="55"/>
      <c r="V69" s="55"/>
      <c r="W69" s="55"/>
      <c r="X69" s="55"/>
      <c r="Y69" s="55"/>
      <c r="Z69" s="55"/>
      <c r="AA69" s="55"/>
      <c r="AB69" s="55"/>
    </row>
    <row r="70" spans="1:28" ht="15">
      <c r="A70" s="55"/>
      <c r="B70" s="55"/>
      <c r="C70" s="55"/>
      <c r="D70" s="55"/>
      <c r="E70" s="93"/>
      <c r="F70" s="55"/>
      <c r="G70" s="55"/>
      <c r="H70" s="55"/>
      <c r="I70" s="55"/>
      <c r="J70" s="55"/>
      <c r="K70" s="55"/>
      <c r="L70" s="55"/>
      <c r="M70" s="55"/>
      <c r="N70" s="55"/>
      <c r="O70" s="55"/>
      <c r="P70" s="55"/>
      <c r="Q70" s="55"/>
      <c r="R70" s="55"/>
      <c r="S70" s="55"/>
      <c r="T70" s="55"/>
      <c r="U70" s="55"/>
      <c r="V70" s="55"/>
      <c r="W70" s="55"/>
      <c r="X70" s="55"/>
      <c r="Y70" s="55"/>
      <c r="Z70" s="55"/>
      <c r="AA70" s="55"/>
      <c r="AB70" s="55"/>
    </row>
    <row r="71" spans="1:28" ht="15">
      <c r="A71" s="55"/>
      <c r="B71" s="55"/>
      <c r="C71" s="55"/>
      <c r="D71" s="55"/>
      <c r="E71" s="93"/>
      <c r="F71" s="55"/>
      <c r="G71" s="55"/>
      <c r="H71" s="55"/>
      <c r="I71" s="55"/>
      <c r="J71" s="55"/>
      <c r="K71" s="55"/>
      <c r="L71" s="55"/>
      <c r="M71" s="55"/>
      <c r="N71" s="55"/>
      <c r="O71" s="55"/>
      <c r="P71" s="55"/>
      <c r="Q71" s="55"/>
      <c r="R71" s="55"/>
      <c r="S71" s="55"/>
      <c r="T71" s="55"/>
      <c r="U71" s="55"/>
      <c r="V71" s="55"/>
      <c r="W71" s="55"/>
      <c r="X71" s="55"/>
      <c r="Y71" s="55"/>
      <c r="Z71" s="55"/>
      <c r="AA71" s="55"/>
      <c r="AB71" s="55"/>
    </row>
    <row r="72" spans="1:28" ht="15">
      <c r="A72" s="55"/>
      <c r="B72" s="55"/>
      <c r="C72" s="55"/>
      <c r="D72" s="55"/>
      <c r="E72" s="93"/>
      <c r="F72" s="55"/>
      <c r="G72" s="55"/>
      <c r="H72" s="55"/>
      <c r="I72" s="55"/>
      <c r="J72" s="55"/>
      <c r="K72" s="55"/>
      <c r="L72" s="55"/>
      <c r="M72" s="55"/>
      <c r="N72" s="55"/>
      <c r="O72" s="55"/>
      <c r="P72" s="55"/>
      <c r="Q72" s="55"/>
      <c r="R72" s="55"/>
      <c r="S72" s="55"/>
      <c r="T72" s="55"/>
      <c r="U72" s="55"/>
      <c r="V72" s="55"/>
      <c r="W72" s="55"/>
      <c r="X72" s="55"/>
      <c r="Y72" s="55"/>
      <c r="Z72" s="55"/>
      <c r="AA72" s="55"/>
      <c r="AB72" s="55"/>
    </row>
    <row r="73" spans="1:28" ht="15">
      <c r="A73" s="55"/>
      <c r="B73" s="55"/>
      <c r="C73" s="55"/>
      <c r="D73" s="55"/>
      <c r="E73" s="93"/>
      <c r="F73" s="55"/>
      <c r="G73" s="55"/>
      <c r="H73" s="55"/>
      <c r="I73" s="55"/>
      <c r="J73" s="55"/>
      <c r="K73" s="55"/>
      <c r="L73" s="55"/>
      <c r="M73" s="55"/>
      <c r="N73" s="55"/>
      <c r="O73" s="55"/>
      <c r="P73" s="55"/>
      <c r="Q73" s="55"/>
      <c r="R73" s="55"/>
      <c r="S73" s="55"/>
      <c r="T73" s="55"/>
      <c r="U73" s="55"/>
      <c r="V73" s="55"/>
      <c r="W73" s="55"/>
      <c r="X73" s="55"/>
      <c r="Y73" s="55"/>
      <c r="Z73" s="55"/>
      <c r="AA73" s="55"/>
      <c r="AB73" s="55"/>
    </row>
    <row r="74" spans="1:28" ht="15">
      <c r="A74" s="55"/>
      <c r="B74" s="55"/>
      <c r="C74" s="55"/>
      <c r="D74" s="55"/>
      <c r="E74" s="93"/>
      <c r="F74" s="55"/>
      <c r="G74" s="55"/>
      <c r="H74" s="55"/>
      <c r="I74" s="55"/>
      <c r="J74" s="55"/>
      <c r="K74" s="55"/>
      <c r="L74" s="55"/>
      <c r="M74" s="55"/>
      <c r="N74" s="55"/>
      <c r="O74" s="55"/>
      <c r="P74" s="55"/>
      <c r="Q74" s="55"/>
      <c r="R74" s="55"/>
      <c r="S74" s="55"/>
      <c r="T74" s="55"/>
      <c r="U74" s="55"/>
      <c r="V74" s="55"/>
      <c r="W74" s="55"/>
      <c r="X74" s="55"/>
      <c r="Y74" s="55"/>
      <c r="Z74" s="55"/>
      <c r="AA74" s="55"/>
      <c r="AB74" s="55"/>
    </row>
    <row r="75" spans="1:28" ht="15">
      <c r="A75" s="55"/>
      <c r="B75" s="55"/>
      <c r="C75" s="55"/>
      <c r="D75" s="55"/>
      <c r="E75" s="93"/>
      <c r="F75" s="55"/>
      <c r="G75" s="55"/>
      <c r="H75" s="55"/>
      <c r="I75" s="55"/>
      <c r="J75" s="55"/>
      <c r="K75" s="55"/>
      <c r="L75" s="55"/>
      <c r="M75" s="55"/>
      <c r="N75" s="55"/>
      <c r="O75" s="55"/>
      <c r="P75" s="55"/>
      <c r="Q75" s="55"/>
      <c r="R75" s="55"/>
      <c r="S75" s="55"/>
      <c r="T75" s="55"/>
      <c r="U75" s="55"/>
      <c r="V75" s="55"/>
      <c r="W75" s="55"/>
      <c r="X75" s="55"/>
      <c r="Y75" s="55"/>
      <c r="Z75" s="55"/>
      <c r="AA75" s="55"/>
      <c r="AB75" s="55"/>
    </row>
    <row r="76" spans="1:28" ht="15">
      <c r="A76" s="55"/>
      <c r="B76" s="55"/>
      <c r="C76" s="55"/>
      <c r="D76" s="55"/>
      <c r="E76" s="93"/>
      <c r="F76" s="55"/>
      <c r="G76" s="55"/>
      <c r="H76" s="55"/>
      <c r="I76" s="55"/>
      <c r="J76" s="55"/>
      <c r="K76" s="55"/>
      <c r="L76" s="55"/>
      <c r="M76" s="55"/>
      <c r="N76" s="55"/>
      <c r="O76" s="55"/>
      <c r="P76" s="55"/>
      <c r="Q76" s="55"/>
      <c r="R76" s="55"/>
      <c r="S76" s="55"/>
      <c r="T76" s="55"/>
      <c r="U76" s="55"/>
      <c r="V76" s="55"/>
      <c r="W76" s="55"/>
      <c r="X76" s="55"/>
      <c r="Y76" s="55"/>
      <c r="Z76" s="55"/>
      <c r="AA76" s="55"/>
      <c r="AB76" s="55"/>
    </row>
    <row r="77" spans="1:28" ht="15">
      <c r="A77" s="55"/>
      <c r="B77" s="55"/>
      <c r="C77" s="55"/>
      <c r="D77" s="55"/>
      <c r="E77" s="93"/>
      <c r="F77" s="55"/>
      <c r="G77" s="55"/>
      <c r="H77" s="55"/>
      <c r="I77" s="55"/>
      <c r="J77" s="55"/>
      <c r="K77" s="55"/>
      <c r="L77" s="55"/>
      <c r="M77" s="55"/>
      <c r="N77" s="55"/>
      <c r="O77" s="55"/>
      <c r="P77" s="55"/>
      <c r="Q77" s="55"/>
      <c r="R77" s="55"/>
      <c r="S77" s="55"/>
      <c r="T77" s="55"/>
      <c r="U77" s="55"/>
      <c r="V77" s="55"/>
      <c r="W77" s="55"/>
      <c r="X77" s="55"/>
      <c r="Y77" s="55"/>
      <c r="Z77" s="55"/>
      <c r="AA77" s="55"/>
      <c r="AB77" s="55"/>
    </row>
    <row r="78" spans="1:28" ht="15">
      <c r="A78" s="55"/>
      <c r="B78" s="55"/>
      <c r="C78" s="55"/>
      <c r="D78" s="55"/>
      <c r="E78" s="93"/>
      <c r="F78" s="55"/>
      <c r="G78" s="55"/>
      <c r="H78" s="55"/>
      <c r="I78" s="55"/>
      <c r="J78" s="55"/>
      <c r="K78" s="55"/>
      <c r="L78" s="55"/>
      <c r="M78" s="55"/>
      <c r="N78" s="55"/>
      <c r="O78" s="55"/>
      <c r="P78" s="55"/>
      <c r="Q78" s="55"/>
      <c r="R78" s="55"/>
      <c r="S78" s="55"/>
      <c r="T78" s="55"/>
      <c r="U78" s="55"/>
      <c r="V78" s="55"/>
      <c r="W78" s="55"/>
      <c r="X78" s="55"/>
      <c r="Y78" s="55"/>
      <c r="Z78" s="55"/>
      <c r="AA78" s="55"/>
      <c r="AB78" s="55"/>
    </row>
    <row r="79" spans="1:28" ht="15">
      <c r="A79" s="55"/>
      <c r="B79" s="55"/>
      <c r="C79" s="55"/>
      <c r="D79" s="55"/>
      <c r="E79" s="93"/>
      <c r="F79" s="55"/>
      <c r="G79" s="55"/>
      <c r="H79" s="55"/>
      <c r="I79" s="55"/>
      <c r="J79" s="55"/>
      <c r="K79" s="55"/>
      <c r="L79" s="55"/>
      <c r="M79" s="55"/>
      <c r="N79" s="55"/>
      <c r="O79" s="55"/>
      <c r="P79" s="55"/>
      <c r="Q79" s="55"/>
      <c r="R79" s="55"/>
      <c r="S79" s="55"/>
      <c r="T79" s="55"/>
      <c r="U79" s="55"/>
      <c r="V79" s="55"/>
      <c r="W79" s="55"/>
      <c r="X79" s="55"/>
      <c r="Y79" s="55"/>
      <c r="Z79" s="55"/>
      <c r="AA79" s="55"/>
      <c r="AB79" s="55"/>
    </row>
    <row r="80" spans="1:28" ht="15">
      <c r="A80" s="55"/>
      <c r="B80" s="55"/>
      <c r="C80" s="55"/>
      <c r="D80" s="55"/>
      <c r="E80" s="93"/>
      <c r="F80" s="55"/>
      <c r="G80" s="55"/>
      <c r="H80" s="55"/>
      <c r="I80" s="55"/>
      <c r="J80" s="55"/>
      <c r="K80" s="55"/>
      <c r="L80" s="55"/>
      <c r="M80" s="55"/>
      <c r="N80" s="55"/>
      <c r="O80" s="55"/>
      <c r="P80" s="55"/>
      <c r="Q80" s="55"/>
      <c r="R80" s="55"/>
      <c r="S80" s="55"/>
      <c r="T80" s="55"/>
      <c r="U80" s="55"/>
      <c r="V80" s="55"/>
      <c r="W80" s="55"/>
      <c r="X80" s="55"/>
      <c r="Y80" s="55"/>
      <c r="Z80" s="55"/>
      <c r="AA80" s="55"/>
      <c r="AB80" s="55"/>
    </row>
    <row r="81" spans="1:28" ht="15">
      <c r="A81" s="55"/>
      <c r="B81" s="55"/>
      <c r="C81" s="55"/>
      <c r="D81" s="55"/>
      <c r="E81" s="93"/>
      <c r="F81" s="55"/>
      <c r="G81" s="55"/>
      <c r="H81" s="55"/>
      <c r="I81" s="55"/>
      <c r="J81" s="55"/>
      <c r="K81" s="55"/>
      <c r="L81" s="55"/>
      <c r="M81" s="55"/>
      <c r="N81" s="55"/>
      <c r="O81" s="55"/>
      <c r="P81" s="55"/>
      <c r="Q81" s="55"/>
      <c r="R81" s="55"/>
      <c r="S81" s="55"/>
      <c r="T81" s="55"/>
      <c r="U81" s="55"/>
      <c r="V81" s="55"/>
      <c r="W81" s="55"/>
      <c r="X81" s="55"/>
      <c r="Y81" s="55"/>
      <c r="Z81" s="55"/>
      <c r="AA81" s="55"/>
      <c r="AB81" s="55"/>
    </row>
    <row r="82" spans="1:28" ht="15">
      <c r="A82" s="55"/>
      <c r="B82" s="55"/>
      <c r="C82" s="55"/>
      <c r="D82" s="55"/>
      <c r="E82" s="93"/>
      <c r="F82" s="55"/>
      <c r="G82" s="55"/>
      <c r="H82" s="55"/>
      <c r="I82" s="55"/>
      <c r="J82" s="55"/>
      <c r="K82" s="55"/>
      <c r="L82" s="55"/>
      <c r="M82" s="55"/>
      <c r="N82" s="55"/>
      <c r="O82" s="55"/>
      <c r="P82" s="55"/>
      <c r="Q82" s="55"/>
      <c r="R82" s="55"/>
      <c r="S82" s="55"/>
      <c r="T82" s="55"/>
      <c r="U82" s="55"/>
      <c r="V82" s="55"/>
      <c r="W82" s="55"/>
      <c r="X82" s="55"/>
      <c r="Y82" s="55"/>
      <c r="Z82" s="55"/>
      <c r="AA82" s="55"/>
      <c r="AB82" s="55"/>
    </row>
    <row r="83" spans="1:28" ht="15">
      <c r="A83" s="55"/>
      <c r="B83" s="55"/>
      <c r="C83" s="55"/>
      <c r="D83" s="55"/>
      <c r="E83" s="93"/>
      <c r="F83" s="55"/>
      <c r="G83" s="55"/>
      <c r="H83" s="55"/>
      <c r="I83" s="55"/>
      <c r="J83" s="55"/>
      <c r="K83" s="55"/>
      <c r="L83" s="55"/>
      <c r="M83" s="55"/>
      <c r="N83" s="55"/>
      <c r="O83" s="55"/>
      <c r="P83" s="55"/>
      <c r="Q83" s="55"/>
      <c r="R83" s="55"/>
      <c r="S83" s="55"/>
      <c r="T83" s="55"/>
      <c r="U83" s="55"/>
      <c r="V83" s="55"/>
      <c r="W83" s="55"/>
      <c r="X83" s="55"/>
      <c r="Y83" s="55"/>
      <c r="Z83" s="55"/>
      <c r="AA83" s="55"/>
      <c r="AB83" s="55"/>
    </row>
    <row r="84" spans="1:28" ht="15">
      <c r="A84" s="55"/>
      <c r="B84" s="55"/>
      <c r="C84" s="55"/>
      <c r="D84" s="55"/>
      <c r="E84" s="93"/>
      <c r="F84" s="55"/>
      <c r="G84" s="55"/>
      <c r="H84" s="55"/>
      <c r="I84" s="55"/>
      <c r="J84" s="55"/>
      <c r="K84" s="55"/>
      <c r="L84" s="55"/>
      <c r="M84" s="55"/>
      <c r="N84" s="55"/>
      <c r="O84" s="55"/>
      <c r="P84" s="55"/>
      <c r="Q84" s="55"/>
      <c r="R84" s="55"/>
      <c r="S84" s="55"/>
      <c r="T84" s="55"/>
      <c r="U84" s="55"/>
      <c r="V84" s="55"/>
      <c r="W84" s="55"/>
      <c r="X84" s="55"/>
      <c r="Y84" s="55"/>
      <c r="Z84" s="55"/>
      <c r="AA84" s="55"/>
      <c r="AB84" s="55"/>
    </row>
    <row r="85" spans="1:28" ht="15">
      <c r="A85" s="55"/>
      <c r="B85" s="55"/>
      <c r="C85" s="55"/>
      <c r="D85" s="55"/>
      <c r="E85" s="93"/>
      <c r="F85" s="55"/>
      <c r="G85" s="55"/>
      <c r="H85" s="55"/>
      <c r="I85" s="55"/>
      <c r="J85" s="55"/>
      <c r="K85" s="55"/>
      <c r="L85" s="55"/>
      <c r="M85" s="55"/>
      <c r="N85" s="55"/>
      <c r="O85" s="55"/>
      <c r="P85" s="55"/>
      <c r="Q85" s="55"/>
      <c r="R85" s="55"/>
      <c r="S85" s="55"/>
      <c r="T85" s="55"/>
      <c r="U85" s="55"/>
      <c r="V85" s="55"/>
      <c r="W85" s="55"/>
      <c r="X85" s="55"/>
      <c r="Y85" s="55"/>
      <c r="Z85" s="55"/>
      <c r="AA85" s="55"/>
      <c r="AB85" s="55"/>
    </row>
    <row r="86" spans="1:28" ht="15">
      <c r="A86" s="55"/>
      <c r="B86" s="55"/>
      <c r="C86" s="55"/>
      <c r="D86" s="55"/>
      <c r="E86" s="93"/>
      <c r="F86" s="55"/>
      <c r="G86" s="55"/>
      <c r="H86" s="55"/>
      <c r="I86" s="55"/>
      <c r="J86" s="55"/>
      <c r="K86" s="55"/>
      <c r="L86" s="55"/>
      <c r="M86" s="55"/>
      <c r="N86" s="55"/>
      <c r="O86" s="55"/>
      <c r="P86" s="55"/>
      <c r="Q86" s="55"/>
      <c r="R86" s="55"/>
      <c r="S86" s="55"/>
      <c r="T86" s="55"/>
      <c r="U86" s="55"/>
      <c r="V86" s="55"/>
      <c r="W86" s="55"/>
      <c r="X86" s="55"/>
      <c r="Y86" s="55"/>
      <c r="Z86" s="55"/>
      <c r="AA86" s="55"/>
      <c r="AB86" s="55"/>
    </row>
    <row r="87" spans="1:28" ht="15">
      <c r="A87" s="55"/>
      <c r="B87" s="55"/>
      <c r="C87" s="55"/>
      <c r="D87" s="55"/>
      <c r="E87" s="93"/>
      <c r="F87" s="55"/>
      <c r="G87" s="55"/>
      <c r="H87" s="55"/>
      <c r="I87" s="55"/>
      <c r="J87" s="55"/>
      <c r="K87" s="55"/>
      <c r="L87" s="55"/>
      <c r="M87" s="55"/>
      <c r="N87" s="55"/>
      <c r="O87" s="55"/>
      <c r="P87" s="55"/>
      <c r="Q87" s="55"/>
      <c r="R87" s="55"/>
      <c r="S87" s="55"/>
      <c r="T87" s="55"/>
      <c r="U87" s="55"/>
      <c r="V87" s="55"/>
      <c r="W87" s="55"/>
      <c r="X87" s="55"/>
      <c r="Y87" s="55"/>
      <c r="Z87" s="55"/>
      <c r="AA87" s="55"/>
      <c r="AB87" s="55"/>
    </row>
    <row r="88" spans="1:28" ht="15">
      <c r="A88" s="55"/>
      <c r="B88" s="55"/>
      <c r="C88" s="55"/>
      <c r="D88" s="55"/>
      <c r="E88" s="93"/>
      <c r="F88" s="55"/>
      <c r="G88" s="55"/>
      <c r="H88" s="55"/>
      <c r="I88" s="55"/>
      <c r="J88" s="55"/>
      <c r="K88" s="55"/>
      <c r="L88" s="55"/>
      <c r="M88" s="55"/>
      <c r="N88" s="55"/>
      <c r="O88" s="55"/>
      <c r="P88" s="55"/>
      <c r="Q88" s="55"/>
      <c r="R88" s="55"/>
      <c r="S88" s="55"/>
      <c r="T88" s="55"/>
      <c r="U88" s="55"/>
      <c r="V88" s="55"/>
      <c r="W88" s="55"/>
      <c r="X88" s="55"/>
      <c r="Y88" s="55"/>
      <c r="Z88" s="55"/>
      <c r="AA88" s="55"/>
      <c r="AB88" s="55"/>
    </row>
    <row r="89" spans="1:28" ht="15">
      <c r="A89" s="55"/>
      <c r="B89" s="55"/>
      <c r="C89" s="55"/>
      <c r="D89" s="55"/>
      <c r="E89" s="93"/>
      <c r="F89" s="55"/>
      <c r="G89" s="55"/>
      <c r="H89" s="55"/>
      <c r="I89" s="55"/>
      <c r="J89" s="55"/>
      <c r="K89" s="55"/>
      <c r="L89" s="55"/>
      <c r="M89" s="55"/>
      <c r="N89" s="55"/>
      <c r="O89" s="55"/>
      <c r="P89" s="55"/>
      <c r="Q89" s="55"/>
      <c r="R89" s="55"/>
      <c r="S89" s="55"/>
      <c r="T89" s="55"/>
      <c r="U89" s="55"/>
      <c r="V89" s="55"/>
      <c r="W89" s="55"/>
      <c r="X89" s="55"/>
      <c r="Y89" s="55"/>
      <c r="Z89" s="55"/>
      <c r="AA89" s="55"/>
      <c r="AB89" s="55"/>
    </row>
    <row r="90" spans="1:28" ht="15">
      <c r="A90" s="55"/>
      <c r="B90" s="55"/>
      <c r="C90" s="55"/>
      <c r="D90" s="55"/>
      <c r="E90" s="93"/>
      <c r="F90" s="55"/>
      <c r="G90" s="55"/>
      <c r="H90" s="55"/>
      <c r="I90" s="55"/>
      <c r="J90" s="55"/>
      <c r="K90" s="55"/>
      <c r="L90" s="55"/>
      <c r="M90" s="55"/>
      <c r="N90" s="55"/>
      <c r="O90" s="55"/>
      <c r="P90" s="55"/>
      <c r="Q90" s="55"/>
      <c r="R90" s="55"/>
      <c r="S90" s="55"/>
      <c r="T90" s="55"/>
      <c r="U90" s="55"/>
      <c r="V90" s="55"/>
      <c r="W90" s="55"/>
      <c r="X90" s="55"/>
      <c r="Y90" s="55"/>
      <c r="Z90" s="55"/>
      <c r="AA90" s="55"/>
      <c r="AB90" s="55"/>
    </row>
    <row r="91" spans="1:28" ht="15">
      <c r="A91" s="55"/>
      <c r="B91" s="55"/>
      <c r="C91" s="55"/>
      <c r="D91" s="55"/>
      <c r="E91" s="93"/>
      <c r="F91" s="55"/>
      <c r="G91" s="55"/>
      <c r="H91" s="55"/>
      <c r="I91" s="55"/>
      <c r="J91" s="55"/>
      <c r="K91" s="55"/>
      <c r="L91" s="55"/>
      <c r="M91" s="55"/>
      <c r="N91" s="55"/>
      <c r="O91" s="55"/>
      <c r="P91" s="55"/>
      <c r="Q91" s="55"/>
      <c r="R91" s="55"/>
      <c r="S91" s="55"/>
      <c r="T91" s="55"/>
      <c r="U91" s="55"/>
      <c r="V91" s="55"/>
      <c r="W91" s="55"/>
      <c r="X91" s="55"/>
      <c r="Y91" s="55"/>
      <c r="Z91" s="55"/>
      <c r="AA91" s="55"/>
      <c r="AB91" s="55"/>
    </row>
    <row r="92" spans="1:28" ht="15">
      <c r="A92" s="55"/>
      <c r="B92" s="55"/>
      <c r="C92" s="55"/>
      <c r="D92" s="55"/>
      <c r="E92" s="93"/>
      <c r="F92" s="55"/>
      <c r="G92" s="55"/>
      <c r="H92" s="55"/>
      <c r="I92" s="55"/>
      <c r="J92" s="55"/>
      <c r="K92" s="55"/>
      <c r="L92" s="55"/>
      <c r="M92" s="55"/>
      <c r="N92" s="55"/>
      <c r="O92" s="55"/>
      <c r="P92" s="55"/>
      <c r="Q92" s="55"/>
      <c r="R92" s="55"/>
      <c r="S92" s="55"/>
      <c r="T92" s="55"/>
      <c r="U92" s="55"/>
      <c r="V92" s="55"/>
      <c r="W92" s="55"/>
      <c r="X92" s="55"/>
      <c r="Y92" s="55"/>
      <c r="Z92" s="55"/>
      <c r="AA92" s="55"/>
      <c r="AB92" s="55"/>
    </row>
    <row r="93" spans="1:28" ht="15">
      <c r="A93" s="55"/>
      <c r="B93" s="55"/>
      <c r="C93" s="55"/>
      <c r="D93" s="55"/>
      <c r="E93" s="93"/>
      <c r="F93" s="55"/>
      <c r="G93" s="55"/>
      <c r="H93" s="55"/>
      <c r="I93" s="55"/>
      <c r="J93" s="55"/>
      <c r="K93" s="55"/>
      <c r="L93" s="55"/>
      <c r="M93" s="55"/>
      <c r="N93" s="55"/>
      <c r="O93" s="55"/>
      <c r="P93" s="55"/>
      <c r="Q93" s="55"/>
      <c r="R93" s="55"/>
      <c r="S93" s="55"/>
      <c r="T93" s="55"/>
      <c r="U93" s="55"/>
      <c r="V93" s="55"/>
      <c r="W93" s="55"/>
      <c r="X93" s="55"/>
      <c r="Y93" s="55"/>
      <c r="Z93" s="55"/>
      <c r="AA93" s="55"/>
      <c r="AB93" s="55"/>
    </row>
    <row r="94" spans="1:28" ht="15">
      <c r="A94" s="55"/>
      <c r="B94" s="55"/>
      <c r="C94" s="55"/>
      <c r="D94" s="55"/>
      <c r="E94" s="93"/>
      <c r="F94" s="55"/>
      <c r="G94" s="55"/>
      <c r="H94" s="55"/>
      <c r="I94" s="55"/>
      <c r="J94" s="55"/>
      <c r="K94" s="55"/>
      <c r="L94" s="55"/>
      <c r="M94" s="55"/>
      <c r="N94" s="55"/>
      <c r="O94" s="55"/>
      <c r="P94" s="55"/>
      <c r="Q94" s="55"/>
      <c r="R94" s="55"/>
      <c r="S94" s="55"/>
      <c r="T94" s="55"/>
      <c r="U94" s="55"/>
      <c r="V94" s="55"/>
      <c r="W94" s="55"/>
      <c r="X94" s="55"/>
      <c r="Y94" s="55"/>
      <c r="Z94" s="55"/>
      <c r="AA94" s="55"/>
      <c r="AB94" s="55"/>
    </row>
    <row r="95" spans="1:28" ht="15">
      <c r="A95" s="55"/>
      <c r="B95" s="55"/>
      <c r="C95" s="55"/>
      <c r="D95" s="55"/>
      <c r="E95" s="93"/>
      <c r="F95" s="55"/>
      <c r="G95" s="55"/>
      <c r="H95" s="55"/>
      <c r="I95" s="55"/>
      <c r="J95" s="55"/>
      <c r="K95" s="55"/>
      <c r="L95" s="55"/>
      <c r="M95" s="55"/>
      <c r="N95" s="55"/>
      <c r="O95" s="55"/>
      <c r="P95" s="55"/>
      <c r="Q95" s="55"/>
      <c r="R95" s="55"/>
      <c r="S95" s="55"/>
      <c r="T95" s="55"/>
      <c r="U95" s="55"/>
      <c r="V95" s="55"/>
      <c r="W95" s="55"/>
      <c r="X95" s="55"/>
      <c r="Y95" s="55"/>
      <c r="Z95" s="55"/>
      <c r="AA95" s="55"/>
      <c r="AB95" s="55"/>
    </row>
    <row r="96" spans="1:28" ht="15">
      <c r="A96" s="55"/>
      <c r="B96" s="55"/>
      <c r="C96" s="55"/>
      <c r="D96" s="55"/>
      <c r="E96" s="93"/>
      <c r="F96" s="55"/>
      <c r="G96" s="55"/>
      <c r="H96" s="55"/>
      <c r="I96" s="55"/>
      <c r="J96" s="55"/>
      <c r="K96" s="55"/>
      <c r="L96" s="55"/>
      <c r="M96" s="55"/>
      <c r="N96" s="55"/>
      <c r="O96" s="55"/>
      <c r="P96" s="55"/>
      <c r="Q96" s="55"/>
      <c r="R96" s="55"/>
      <c r="S96" s="55"/>
      <c r="T96" s="55"/>
      <c r="U96" s="55"/>
      <c r="V96" s="55"/>
      <c r="W96" s="55"/>
      <c r="X96" s="55"/>
      <c r="Y96" s="55"/>
      <c r="Z96" s="55"/>
      <c r="AA96" s="55"/>
      <c r="AB96" s="55"/>
    </row>
    <row r="97" spans="1:28" ht="15">
      <c r="A97" s="55"/>
      <c r="B97" s="55"/>
      <c r="C97" s="55"/>
      <c r="D97" s="55"/>
      <c r="E97" s="93"/>
      <c r="F97" s="55"/>
      <c r="G97" s="55"/>
      <c r="H97" s="55"/>
      <c r="I97" s="55"/>
      <c r="J97" s="55"/>
      <c r="K97" s="55"/>
      <c r="L97" s="55"/>
      <c r="M97" s="55"/>
      <c r="N97" s="55"/>
      <c r="O97" s="55"/>
      <c r="P97" s="55"/>
      <c r="Q97" s="55"/>
      <c r="R97" s="55"/>
      <c r="S97" s="55"/>
      <c r="T97" s="55"/>
      <c r="U97" s="55"/>
      <c r="V97" s="55"/>
      <c r="W97" s="55"/>
      <c r="X97" s="55"/>
      <c r="Y97" s="55"/>
      <c r="Z97" s="55"/>
      <c r="AA97" s="55"/>
      <c r="AB97" s="55"/>
    </row>
    <row r="98" spans="1:28" ht="15">
      <c r="A98" s="55"/>
      <c r="B98" s="55"/>
      <c r="C98" s="55"/>
      <c r="D98" s="55"/>
      <c r="E98" s="93"/>
      <c r="F98" s="55"/>
      <c r="G98" s="55"/>
      <c r="H98" s="55"/>
      <c r="I98" s="55"/>
      <c r="J98" s="55"/>
      <c r="K98" s="55"/>
      <c r="L98" s="55"/>
      <c r="M98" s="55"/>
      <c r="N98" s="55"/>
      <c r="O98" s="55"/>
      <c r="P98" s="55"/>
      <c r="Q98" s="55"/>
      <c r="R98" s="55"/>
      <c r="S98" s="55"/>
      <c r="T98" s="55"/>
      <c r="U98" s="55"/>
      <c r="V98" s="55"/>
      <c r="W98" s="55"/>
      <c r="X98" s="55"/>
      <c r="Y98" s="55"/>
      <c r="Z98" s="55"/>
      <c r="AA98" s="55"/>
      <c r="AB98" s="55"/>
    </row>
    <row r="99" spans="1:28" ht="15">
      <c r="A99" s="55"/>
      <c r="B99" s="55"/>
      <c r="C99" s="55"/>
      <c r="D99" s="55"/>
      <c r="E99" s="93"/>
      <c r="F99" s="55"/>
      <c r="G99" s="55"/>
      <c r="H99" s="55"/>
      <c r="I99" s="55"/>
      <c r="J99" s="55"/>
      <c r="K99" s="55"/>
      <c r="L99" s="55"/>
      <c r="M99" s="55"/>
      <c r="N99" s="55"/>
      <c r="O99" s="55"/>
      <c r="P99" s="55"/>
      <c r="Q99" s="55"/>
      <c r="R99" s="55"/>
      <c r="S99" s="55"/>
      <c r="T99" s="55"/>
      <c r="U99" s="55"/>
      <c r="V99" s="55"/>
      <c r="W99" s="55"/>
      <c r="X99" s="55"/>
      <c r="Y99" s="55"/>
      <c r="Z99" s="55"/>
      <c r="AA99" s="55"/>
      <c r="AB99" s="55"/>
    </row>
    <row r="100" spans="1:28" ht="15">
      <c r="A100" s="55"/>
      <c r="B100" s="55"/>
      <c r="C100" s="55"/>
      <c r="D100" s="55"/>
      <c r="E100" s="93"/>
      <c r="F100" s="55"/>
      <c r="G100" s="55"/>
      <c r="H100" s="55"/>
      <c r="I100" s="55"/>
      <c r="J100" s="55"/>
      <c r="K100" s="55"/>
      <c r="L100" s="55"/>
      <c r="M100" s="55"/>
      <c r="N100" s="55"/>
      <c r="O100" s="55"/>
      <c r="P100" s="55"/>
      <c r="Q100" s="55"/>
      <c r="R100" s="55"/>
      <c r="S100" s="55"/>
      <c r="T100" s="55"/>
      <c r="U100" s="55"/>
      <c r="V100" s="55"/>
      <c r="W100" s="55"/>
      <c r="X100" s="55"/>
      <c r="Y100" s="55"/>
      <c r="Z100" s="55"/>
      <c r="AA100" s="55"/>
      <c r="AB100" s="55"/>
    </row>
    <row r="101" spans="1:28" ht="15">
      <c r="A101" s="55"/>
      <c r="B101" s="55"/>
      <c r="C101" s="55"/>
      <c r="D101" s="55"/>
      <c r="E101" s="93"/>
      <c r="F101" s="55"/>
      <c r="G101" s="55"/>
      <c r="H101" s="55"/>
      <c r="I101" s="55"/>
      <c r="J101" s="55"/>
      <c r="K101" s="55"/>
      <c r="L101" s="55"/>
      <c r="M101" s="55"/>
      <c r="N101" s="55"/>
      <c r="O101" s="55"/>
      <c r="P101" s="55"/>
      <c r="Q101" s="55"/>
      <c r="R101" s="55"/>
      <c r="S101" s="55"/>
      <c r="T101" s="55"/>
      <c r="U101" s="55"/>
      <c r="V101" s="55"/>
      <c r="W101" s="55"/>
      <c r="X101" s="55"/>
      <c r="Y101" s="55"/>
      <c r="Z101" s="55"/>
      <c r="AA101" s="55"/>
      <c r="AB101" s="55"/>
    </row>
    <row r="102" spans="1:28" ht="15">
      <c r="A102" s="55"/>
      <c r="B102" s="55"/>
      <c r="C102" s="55"/>
      <c r="D102" s="55"/>
      <c r="E102" s="93"/>
      <c r="F102" s="55"/>
      <c r="G102" s="55"/>
      <c r="H102" s="55"/>
      <c r="I102" s="55"/>
      <c r="J102" s="55"/>
      <c r="K102" s="55"/>
      <c r="L102" s="55"/>
      <c r="M102" s="55"/>
      <c r="N102" s="55"/>
      <c r="O102" s="55"/>
      <c r="P102" s="55"/>
      <c r="Q102" s="55"/>
      <c r="R102" s="55"/>
      <c r="S102" s="55"/>
      <c r="T102" s="55"/>
      <c r="U102" s="55"/>
      <c r="V102" s="55"/>
      <c r="W102" s="55"/>
      <c r="X102" s="55"/>
      <c r="Y102" s="55"/>
      <c r="Z102" s="55"/>
      <c r="AA102" s="55"/>
      <c r="AB102" s="55"/>
    </row>
    <row r="103" spans="1:28" ht="15">
      <c r="A103" s="55"/>
      <c r="B103" s="55"/>
      <c r="C103" s="55"/>
      <c r="D103" s="55"/>
      <c r="E103" s="93"/>
      <c r="F103" s="55"/>
      <c r="G103" s="55"/>
      <c r="H103" s="55"/>
      <c r="I103" s="55"/>
      <c r="J103" s="55"/>
      <c r="K103" s="55"/>
      <c r="L103" s="55"/>
      <c r="M103" s="55"/>
      <c r="N103" s="55"/>
      <c r="O103" s="55"/>
      <c r="P103" s="55"/>
      <c r="Q103" s="55"/>
      <c r="R103" s="55"/>
      <c r="S103" s="55"/>
      <c r="T103" s="55"/>
      <c r="U103" s="55"/>
      <c r="V103" s="55"/>
      <c r="W103" s="55"/>
      <c r="X103" s="55"/>
      <c r="Y103" s="55"/>
      <c r="Z103" s="55"/>
      <c r="AA103" s="55"/>
      <c r="AB103" s="55"/>
    </row>
    <row r="104" spans="1:28" ht="15">
      <c r="A104" s="55"/>
      <c r="B104" s="55"/>
      <c r="C104" s="55"/>
      <c r="D104" s="55"/>
      <c r="E104" s="93"/>
      <c r="F104" s="55"/>
      <c r="G104" s="55"/>
      <c r="H104" s="55"/>
      <c r="I104" s="55"/>
      <c r="J104" s="55"/>
      <c r="K104" s="55"/>
      <c r="L104" s="55"/>
      <c r="M104" s="55"/>
      <c r="N104" s="55"/>
      <c r="O104" s="55"/>
      <c r="P104" s="55"/>
      <c r="Q104" s="55"/>
      <c r="R104" s="55"/>
      <c r="S104" s="55"/>
      <c r="T104" s="55"/>
      <c r="U104" s="55"/>
      <c r="V104" s="55"/>
      <c r="W104" s="55"/>
      <c r="X104" s="55"/>
      <c r="Y104" s="55"/>
      <c r="Z104" s="55"/>
      <c r="AA104" s="55"/>
      <c r="AB104" s="55"/>
    </row>
    <row r="105" spans="1:28" ht="15">
      <c r="A105" s="55"/>
      <c r="B105" s="55"/>
      <c r="C105" s="55"/>
      <c r="D105" s="55"/>
      <c r="E105" s="93"/>
      <c r="F105" s="55"/>
      <c r="G105" s="55"/>
      <c r="H105" s="55"/>
      <c r="I105" s="55"/>
      <c r="J105" s="55"/>
      <c r="K105" s="55"/>
      <c r="L105" s="55"/>
      <c r="M105" s="55"/>
      <c r="N105" s="55"/>
      <c r="O105" s="55"/>
      <c r="P105" s="55"/>
      <c r="Q105" s="55"/>
      <c r="R105" s="55"/>
      <c r="S105" s="55"/>
      <c r="T105" s="55"/>
      <c r="U105" s="55"/>
      <c r="V105" s="55"/>
      <c r="W105" s="55"/>
      <c r="X105" s="55"/>
      <c r="Y105" s="55"/>
      <c r="Z105" s="55"/>
      <c r="AA105" s="55"/>
      <c r="AB105" s="55"/>
    </row>
    <row r="106" spans="1:28" ht="15">
      <c r="A106" s="55"/>
      <c r="B106" s="55"/>
      <c r="C106" s="55"/>
      <c r="D106" s="55"/>
      <c r="E106" s="93"/>
      <c r="F106" s="55"/>
      <c r="G106" s="55"/>
      <c r="H106" s="55"/>
      <c r="I106" s="55"/>
      <c r="J106" s="55"/>
      <c r="K106" s="55"/>
      <c r="L106" s="55"/>
      <c r="M106" s="55"/>
      <c r="N106" s="55"/>
      <c r="O106" s="55"/>
      <c r="P106" s="55"/>
      <c r="Q106" s="55"/>
      <c r="R106" s="55"/>
      <c r="S106" s="55"/>
      <c r="T106" s="55"/>
      <c r="U106" s="55"/>
      <c r="V106" s="55"/>
      <c r="W106" s="55"/>
      <c r="X106" s="55"/>
      <c r="Y106" s="55"/>
      <c r="Z106" s="55"/>
      <c r="AA106" s="55"/>
      <c r="AB106" s="55"/>
    </row>
    <row r="107" spans="1:28" ht="15">
      <c r="A107" s="55"/>
      <c r="B107" s="55"/>
      <c r="C107" s="55"/>
      <c r="D107" s="55"/>
      <c r="E107" s="93"/>
      <c r="F107" s="55"/>
      <c r="G107" s="55"/>
      <c r="H107" s="55"/>
      <c r="I107" s="55"/>
      <c r="J107" s="55"/>
      <c r="K107" s="55"/>
      <c r="L107" s="55"/>
      <c r="M107" s="55"/>
      <c r="N107" s="55"/>
      <c r="O107" s="55"/>
      <c r="P107" s="55"/>
      <c r="Q107" s="55"/>
      <c r="R107" s="55"/>
      <c r="S107" s="55"/>
      <c r="T107" s="55"/>
      <c r="U107" s="55"/>
      <c r="V107" s="55"/>
      <c r="W107" s="55"/>
      <c r="X107" s="55"/>
      <c r="Y107" s="55"/>
      <c r="Z107" s="55"/>
      <c r="AA107" s="55"/>
      <c r="AB107" s="55"/>
    </row>
    <row r="108" spans="1:28" ht="15">
      <c r="A108" s="55"/>
      <c r="B108" s="55"/>
      <c r="C108" s="55"/>
      <c r="D108" s="55"/>
      <c r="E108" s="93"/>
      <c r="F108" s="55"/>
      <c r="G108" s="55"/>
      <c r="H108" s="55"/>
      <c r="I108" s="55"/>
      <c r="J108" s="55"/>
      <c r="K108" s="55"/>
      <c r="L108" s="55"/>
      <c r="M108" s="55"/>
      <c r="N108" s="55"/>
      <c r="O108" s="55"/>
      <c r="P108" s="55"/>
      <c r="Q108" s="55"/>
      <c r="R108" s="55"/>
      <c r="S108" s="55"/>
      <c r="T108" s="55"/>
      <c r="U108" s="55"/>
      <c r="V108" s="55"/>
      <c r="W108" s="55"/>
      <c r="X108" s="55"/>
      <c r="Y108" s="55"/>
      <c r="Z108" s="55"/>
      <c r="AA108" s="55"/>
      <c r="AB108" s="55"/>
    </row>
    <row r="109" spans="1:28" ht="15">
      <c r="A109" s="55"/>
      <c r="B109" s="55"/>
      <c r="C109" s="55"/>
      <c r="D109" s="55"/>
      <c r="E109" s="93"/>
      <c r="F109" s="55"/>
      <c r="G109" s="55"/>
      <c r="H109" s="55"/>
      <c r="I109" s="55"/>
      <c r="J109" s="55"/>
      <c r="K109" s="55"/>
      <c r="L109" s="55"/>
      <c r="M109" s="55"/>
      <c r="N109" s="55"/>
      <c r="O109" s="55"/>
      <c r="P109" s="55"/>
      <c r="Q109" s="55"/>
      <c r="R109" s="55"/>
      <c r="S109" s="55"/>
      <c r="T109" s="55"/>
      <c r="U109" s="55"/>
      <c r="V109" s="55"/>
      <c r="W109" s="55"/>
      <c r="X109" s="55"/>
      <c r="Y109" s="55"/>
      <c r="Z109" s="55"/>
      <c r="AA109" s="55"/>
      <c r="AB109" s="55"/>
    </row>
    <row r="110" spans="1:28" ht="15">
      <c r="A110" s="55"/>
      <c r="B110" s="55"/>
      <c r="C110" s="55"/>
      <c r="D110" s="55"/>
      <c r="E110" s="93"/>
      <c r="F110" s="55"/>
      <c r="G110" s="55"/>
      <c r="H110" s="55"/>
      <c r="I110" s="55"/>
      <c r="J110" s="55"/>
      <c r="K110" s="55"/>
      <c r="L110" s="55"/>
      <c r="M110" s="55"/>
      <c r="N110" s="55"/>
      <c r="O110" s="55"/>
      <c r="P110" s="55"/>
      <c r="Q110" s="55"/>
      <c r="R110" s="55"/>
      <c r="S110" s="55"/>
      <c r="T110" s="55"/>
      <c r="U110" s="55"/>
      <c r="V110" s="55"/>
      <c r="W110" s="55"/>
      <c r="X110" s="55"/>
      <c r="Y110" s="55"/>
      <c r="Z110" s="55"/>
      <c r="AA110" s="55"/>
      <c r="AB110" s="55"/>
    </row>
    <row r="111" spans="1:28" ht="15">
      <c r="A111" s="55"/>
      <c r="B111" s="55"/>
      <c r="C111" s="55"/>
      <c r="D111" s="55"/>
      <c r="E111" s="93"/>
      <c r="F111" s="55"/>
      <c r="G111" s="55"/>
      <c r="H111" s="55"/>
      <c r="I111" s="55"/>
      <c r="J111" s="55"/>
      <c r="K111" s="55"/>
      <c r="L111" s="55"/>
      <c r="M111" s="55"/>
      <c r="N111" s="55"/>
      <c r="O111" s="55"/>
      <c r="P111" s="55"/>
      <c r="Q111" s="55"/>
      <c r="R111" s="55"/>
      <c r="S111" s="55"/>
      <c r="T111" s="55"/>
      <c r="U111" s="55"/>
      <c r="V111" s="55"/>
      <c r="W111" s="55"/>
      <c r="X111" s="55"/>
      <c r="Y111" s="55"/>
      <c r="Z111" s="55"/>
      <c r="AA111" s="55"/>
      <c r="AB111" s="55"/>
    </row>
    <row r="112" spans="1:28" ht="15">
      <c r="A112" s="55"/>
      <c r="B112" s="55"/>
      <c r="C112" s="55"/>
      <c r="D112" s="55"/>
      <c r="E112" s="93"/>
      <c r="F112" s="55"/>
      <c r="G112" s="55"/>
      <c r="H112" s="55"/>
      <c r="I112" s="55"/>
      <c r="J112" s="55"/>
      <c r="K112" s="55"/>
      <c r="L112" s="55"/>
      <c r="M112" s="55"/>
      <c r="N112" s="55"/>
      <c r="O112" s="55"/>
      <c r="P112" s="55"/>
      <c r="Q112" s="55"/>
      <c r="R112" s="55"/>
      <c r="S112" s="55"/>
      <c r="T112" s="55"/>
      <c r="U112" s="55"/>
      <c r="V112" s="55"/>
      <c r="W112" s="55"/>
      <c r="X112" s="55"/>
      <c r="Y112" s="55"/>
      <c r="Z112" s="55"/>
      <c r="AA112" s="55"/>
      <c r="AB112" s="55"/>
    </row>
    <row r="113" spans="1:28" ht="15">
      <c r="A113" s="55"/>
      <c r="B113" s="55"/>
      <c r="C113" s="55"/>
      <c r="D113" s="55"/>
      <c r="E113" s="93"/>
      <c r="F113" s="55"/>
      <c r="G113" s="55"/>
      <c r="H113" s="55"/>
      <c r="I113" s="55"/>
      <c r="J113" s="55"/>
      <c r="K113" s="55"/>
      <c r="L113" s="55"/>
      <c r="M113" s="55"/>
      <c r="N113" s="55"/>
      <c r="O113" s="55"/>
      <c r="P113" s="55"/>
      <c r="Q113" s="55"/>
      <c r="R113" s="55"/>
      <c r="S113" s="55"/>
      <c r="T113" s="55"/>
      <c r="U113" s="55"/>
      <c r="V113" s="55"/>
      <c r="W113" s="55"/>
      <c r="X113" s="55"/>
      <c r="Y113" s="55"/>
      <c r="Z113" s="55"/>
      <c r="AA113" s="55"/>
      <c r="AB113" s="55"/>
    </row>
    <row r="114" spans="1:28" ht="15">
      <c r="A114" s="55"/>
      <c r="B114" s="55"/>
      <c r="C114" s="55"/>
      <c r="D114" s="55"/>
      <c r="E114" s="93"/>
      <c r="F114" s="55"/>
      <c r="G114" s="55"/>
      <c r="H114" s="55"/>
      <c r="I114" s="55"/>
      <c r="J114" s="55"/>
      <c r="K114" s="55"/>
      <c r="L114" s="55"/>
      <c r="M114" s="55"/>
      <c r="N114" s="55"/>
      <c r="O114" s="55"/>
      <c r="P114" s="55"/>
      <c r="Q114" s="55"/>
      <c r="R114" s="55"/>
      <c r="S114" s="55"/>
      <c r="T114" s="55"/>
      <c r="U114" s="55"/>
      <c r="V114" s="55"/>
      <c r="W114" s="55"/>
      <c r="X114" s="55"/>
      <c r="Y114" s="55"/>
      <c r="Z114" s="55"/>
      <c r="AA114" s="55"/>
      <c r="AB114" s="55"/>
    </row>
    <row r="115" spans="1:28" ht="15">
      <c r="A115" s="55"/>
      <c r="B115" s="55"/>
      <c r="C115" s="55"/>
      <c r="D115" s="55"/>
      <c r="E115" s="93"/>
      <c r="F115" s="55"/>
      <c r="G115" s="55"/>
      <c r="H115" s="55"/>
      <c r="I115" s="55"/>
      <c r="J115" s="55"/>
      <c r="K115" s="55"/>
      <c r="L115" s="55"/>
      <c r="M115" s="55"/>
      <c r="N115" s="55"/>
      <c r="O115" s="55"/>
      <c r="P115" s="55"/>
      <c r="Q115" s="55"/>
      <c r="R115" s="55"/>
      <c r="S115" s="55"/>
      <c r="T115" s="55"/>
      <c r="U115" s="55"/>
      <c r="V115" s="55"/>
      <c r="W115" s="55"/>
      <c r="X115" s="55"/>
      <c r="Y115" s="55"/>
      <c r="Z115" s="55"/>
      <c r="AA115" s="55"/>
      <c r="AB115" s="55"/>
    </row>
    <row r="116" spans="1:28" ht="15">
      <c r="A116" s="55"/>
      <c r="B116" s="55"/>
      <c r="C116" s="55"/>
      <c r="D116" s="55"/>
      <c r="E116" s="93"/>
      <c r="F116" s="55"/>
      <c r="G116" s="55"/>
      <c r="H116" s="55"/>
      <c r="I116" s="55"/>
      <c r="J116" s="55"/>
      <c r="K116" s="55"/>
      <c r="L116" s="55"/>
      <c r="M116" s="55"/>
      <c r="N116" s="55"/>
      <c r="O116" s="55"/>
      <c r="P116" s="55"/>
      <c r="Q116" s="55"/>
      <c r="R116" s="55"/>
      <c r="S116" s="55"/>
      <c r="T116" s="55"/>
      <c r="U116" s="55"/>
      <c r="V116" s="55"/>
      <c r="W116" s="55"/>
      <c r="X116" s="55"/>
      <c r="Y116" s="55"/>
      <c r="Z116" s="55"/>
      <c r="AA116" s="55"/>
      <c r="AB116" s="55"/>
    </row>
    <row r="117" spans="1:28" ht="15">
      <c r="A117" s="55"/>
      <c r="B117" s="55"/>
      <c r="C117" s="55"/>
      <c r="D117" s="55"/>
      <c r="E117" s="93"/>
      <c r="F117" s="55"/>
      <c r="G117" s="55"/>
      <c r="H117" s="55"/>
      <c r="I117" s="55"/>
      <c r="J117" s="55"/>
      <c r="K117" s="55"/>
      <c r="L117" s="55"/>
      <c r="M117" s="55"/>
      <c r="N117" s="55"/>
      <c r="O117" s="55"/>
      <c r="P117" s="55"/>
      <c r="Q117" s="55"/>
      <c r="R117" s="55"/>
      <c r="S117" s="55"/>
      <c r="T117" s="55"/>
      <c r="U117" s="55"/>
      <c r="V117" s="55"/>
      <c r="W117" s="55"/>
      <c r="X117" s="55"/>
      <c r="Y117" s="55"/>
      <c r="Z117" s="55"/>
      <c r="AA117" s="55"/>
      <c r="AB117" s="55"/>
    </row>
    <row r="118" spans="1:28" ht="15">
      <c r="A118" s="55"/>
      <c r="B118" s="55"/>
      <c r="C118" s="55"/>
      <c r="D118" s="55"/>
      <c r="E118" s="93"/>
      <c r="F118" s="55"/>
      <c r="G118" s="55"/>
      <c r="H118" s="55"/>
      <c r="I118" s="55"/>
      <c r="J118" s="55"/>
      <c r="K118" s="55"/>
      <c r="L118" s="55"/>
      <c r="M118" s="55"/>
      <c r="N118" s="55"/>
      <c r="O118" s="55"/>
      <c r="P118" s="55"/>
      <c r="Q118" s="55"/>
      <c r="R118" s="55"/>
      <c r="S118" s="55"/>
      <c r="T118" s="55"/>
      <c r="U118" s="55"/>
      <c r="V118" s="55"/>
      <c r="W118" s="55"/>
      <c r="X118" s="55"/>
      <c r="Y118" s="55"/>
      <c r="Z118" s="55"/>
      <c r="AA118" s="55"/>
      <c r="AB118" s="55"/>
    </row>
    <row r="119" spans="1:28" ht="15">
      <c r="A119" s="55"/>
      <c r="B119" s="55"/>
      <c r="C119" s="55"/>
      <c r="D119" s="55"/>
      <c r="E119" s="93"/>
      <c r="F119" s="55"/>
      <c r="G119" s="55"/>
      <c r="H119" s="55"/>
      <c r="I119" s="55"/>
      <c r="J119" s="55"/>
      <c r="K119" s="55"/>
      <c r="L119" s="55"/>
      <c r="M119" s="55"/>
      <c r="N119" s="55"/>
      <c r="O119" s="55"/>
      <c r="P119" s="55"/>
      <c r="Q119" s="55"/>
      <c r="R119" s="55"/>
      <c r="S119" s="55"/>
      <c r="T119" s="55"/>
      <c r="U119" s="55"/>
      <c r="V119" s="55"/>
      <c r="W119" s="55"/>
      <c r="X119" s="55"/>
      <c r="Y119" s="55"/>
      <c r="Z119" s="55"/>
      <c r="AA119" s="55"/>
      <c r="AB119" s="55"/>
    </row>
    <row r="120" spans="1:28" ht="15">
      <c r="A120" s="55"/>
      <c r="B120" s="55"/>
      <c r="C120" s="55"/>
      <c r="D120" s="55"/>
      <c r="E120" s="93"/>
      <c r="F120" s="55"/>
      <c r="G120" s="55"/>
      <c r="H120" s="55"/>
      <c r="I120" s="55"/>
      <c r="J120" s="55"/>
      <c r="K120" s="55"/>
      <c r="L120" s="55"/>
      <c r="M120" s="55"/>
      <c r="N120" s="55"/>
      <c r="O120" s="55"/>
      <c r="P120" s="55"/>
      <c r="Q120" s="55"/>
      <c r="R120" s="55"/>
      <c r="S120" s="55"/>
      <c r="T120" s="55"/>
      <c r="U120" s="55"/>
      <c r="V120" s="55"/>
      <c r="W120" s="55"/>
      <c r="X120" s="55"/>
      <c r="Y120" s="55"/>
      <c r="Z120" s="55"/>
      <c r="AA120" s="55"/>
      <c r="AB120" s="55"/>
    </row>
    <row r="121" spans="1:28" ht="15">
      <c r="A121" s="55"/>
      <c r="B121" s="55"/>
      <c r="C121" s="55"/>
      <c r="D121" s="55"/>
      <c r="E121" s="93"/>
      <c r="F121" s="55"/>
      <c r="G121" s="55"/>
      <c r="H121" s="55"/>
      <c r="I121" s="55"/>
      <c r="J121" s="55"/>
      <c r="K121" s="55"/>
      <c r="L121" s="55"/>
      <c r="M121" s="55"/>
      <c r="N121" s="55"/>
      <c r="O121" s="55"/>
      <c r="P121" s="55"/>
      <c r="Q121" s="55"/>
      <c r="R121" s="55"/>
      <c r="S121" s="55"/>
      <c r="T121" s="55"/>
      <c r="U121" s="55"/>
      <c r="V121" s="55"/>
      <c r="W121" s="55"/>
      <c r="X121" s="55"/>
      <c r="Y121" s="55"/>
      <c r="Z121" s="55"/>
      <c r="AA121" s="55"/>
      <c r="AB121" s="55"/>
    </row>
    <row r="122" spans="1:28" ht="15">
      <c r="A122" s="55"/>
      <c r="B122" s="55"/>
      <c r="C122" s="55"/>
      <c r="D122" s="55"/>
      <c r="E122" s="93"/>
      <c r="F122" s="55"/>
      <c r="G122" s="55"/>
      <c r="H122" s="55"/>
      <c r="I122" s="55"/>
      <c r="J122" s="55"/>
      <c r="K122" s="55"/>
      <c r="L122" s="55"/>
      <c r="M122" s="55"/>
      <c r="N122" s="55"/>
      <c r="O122" s="55"/>
      <c r="P122" s="55"/>
      <c r="Q122" s="55"/>
      <c r="R122" s="55"/>
      <c r="S122" s="55"/>
      <c r="T122" s="55"/>
      <c r="U122" s="55"/>
      <c r="V122" s="55"/>
      <c r="W122" s="55"/>
      <c r="X122" s="55"/>
      <c r="Y122" s="55"/>
      <c r="Z122" s="55"/>
      <c r="AA122" s="55"/>
      <c r="AB122" s="55"/>
    </row>
    <row r="123" spans="1:28" ht="15">
      <c r="A123" s="55"/>
      <c r="B123" s="55"/>
      <c r="C123" s="55"/>
      <c r="D123" s="55"/>
      <c r="E123" s="93"/>
      <c r="F123" s="55"/>
      <c r="G123" s="55"/>
      <c r="H123" s="55"/>
      <c r="I123" s="55"/>
      <c r="J123" s="55"/>
      <c r="K123" s="55"/>
      <c r="L123" s="55"/>
      <c r="M123" s="55"/>
      <c r="N123" s="55"/>
      <c r="O123" s="55"/>
      <c r="P123" s="55"/>
      <c r="Q123" s="55"/>
      <c r="R123" s="55"/>
      <c r="S123" s="55"/>
      <c r="T123" s="55"/>
      <c r="U123" s="55"/>
      <c r="V123" s="55"/>
      <c r="W123" s="55"/>
      <c r="X123" s="55"/>
      <c r="Y123" s="55"/>
      <c r="Z123" s="55"/>
      <c r="AA123" s="55"/>
      <c r="AB123" s="55"/>
    </row>
    <row r="124" spans="1:28" ht="15">
      <c r="A124" s="55"/>
      <c r="B124" s="55"/>
      <c r="C124" s="55"/>
      <c r="D124" s="55"/>
      <c r="E124" s="93"/>
      <c r="F124" s="55"/>
      <c r="G124" s="55"/>
      <c r="H124" s="55"/>
      <c r="I124" s="55"/>
      <c r="J124" s="55"/>
      <c r="K124" s="55"/>
      <c r="L124" s="55"/>
      <c r="M124" s="55"/>
      <c r="N124" s="55"/>
      <c r="O124" s="55"/>
      <c r="P124" s="55"/>
      <c r="Q124" s="55"/>
      <c r="R124" s="55"/>
      <c r="S124" s="55"/>
      <c r="T124" s="55"/>
      <c r="U124" s="55"/>
      <c r="V124" s="55"/>
      <c r="W124" s="55"/>
      <c r="X124" s="55"/>
      <c r="Y124" s="55"/>
      <c r="Z124" s="55"/>
      <c r="AA124" s="55"/>
      <c r="AB124" s="55"/>
    </row>
    <row r="125" spans="1:28" ht="15">
      <c r="A125" s="55"/>
      <c r="B125" s="55"/>
      <c r="C125" s="55"/>
      <c r="D125" s="55"/>
      <c r="E125" s="93"/>
      <c r="F125" s="55"/>
      <c r="G125" s="55"/>
      <c r="H125" s="55"/>
      <c r="I125" s="55"/>
      <c r="J125" s="55"/>
      <c r="K125" s="55"/>
      <c r="L125" s="55"/>
      <c r="M125" s="55"/>
      <c r="N125" s="55"/>
      <c r="O125" s="55"/>
      <c r="P125" s="55"/>
      <c r="Q125" s="55"/>
      <c r="R125" s="55"/>
      <c r="S125" s="55"/>
      <c r="T125" s="55"/>
      <c r="U125" s="55"/>
      <c r="V125" s="55"/>
      <c r="W125" s="55"/>
      <c r="X125" s="55"/>
      <c r="Y125" s="55"/>
      <c r="Z125" s="55"/>
      <c r="AA125" s="55"/>
      <c r="AB125" s="55"/>
    </row>
    <row r="126" spans="1:28" ht="15">
      <c r="A126" s="55"/>
      <c r="B126" s="55"/>
      <c r="C126" s="55"/>
      <c r="D126" s="55"/>
      <c r="E126" s="93"/>
      <c r="F126" s="55"/>
      <c r="G126" s="55"/>
      <c r="H126" s="55"/>
      <c r="I126" s="55"/>
      <c r="J126" s="55"/>
      <c r="K126" s="55"/>
      <c r="L126" s="55"/>
      <c r="M126" s="55"/>
      <c r="N126" s="55"/>
      <c r="O126" s="55"/>
      <c r="P126" s="55"/>
      <c r="Q126" s="55"/>
      <c r="R126" s="55"/>
      <c r="S126" s="55"/>
      <c r="T126" s="55"/>
      <c r="U126" s="55"/>
      <c r="V126" s="55"/>
      <c r="W126" s="55"/>
      <c r="X126" s="55"/>
      <c r="Y126" s="55"/>
      <c r="Z126" s="55"/>
      <c r="AA126" s="55"/>
      <c r="AB126" s="55"/>
    </row>
    <row r="127" spans="1:28" ht="15">
      <c r="A127" s="55"/>
      <c r="B127" s="55"/>
      <c r="C127" s="55"/>
      <c r="D127" s="55"/>
      <c r="E127" s="93"/>
      <c r="F127" s="55"/>
      <c r="G127" s="55"/>
      <c r="H127" s="55"/>
      <c r="I127" s="55"/>
      <c r="J127" s="55"/>
      <c r="K127" s="55"/>
      <c r="L127" s="55"/>
      <c r="M127" s="55"/>
      <c r="N127" s="55"/>
      <c r="O127" s="55"/>
      <c r="P127" s="55"/>
      <c r="Q127" s="55"/>
      <c r="R127" s="55"/>
      <c r="S127" s="55"/>
      <c r="T127" s="55"/>
      <c r="U127" s="55"/>
      <c r="V127" s="55"/>
      <c r="W127" s="55"/>
      <c r="X127" s="55"/>
      <c r="Y127" s="55"/>
      <c r="Z127" s="55"/>
      <c r="AA127" s="55"/>
      <c r="AB127" s="55"/>
    </row>
    <row r="128" spans="1:28" ht="15">
      <c r="A128" s="55"/>
      <c r="B128" s="55"/>
      <c r="C128" s="55"/>
      <c r="D128" s="55"/>
      <c r="E128" s="93"/>
      <c r="F128" s="55"/>
      <c r="G128" s="55"/>
      <c r="H128" s="55"/>
      <c r="I128" s="55"/>
      <c r="J128" s="55"/>
      <c r="K128" s="55"/>
      <c r="L128" s="55"/>
      <c r="M128" s="55"/>
      <c r="N128" s="55"/>
      <c r="O128" s="55"/>
      <c r="P128" s="55"/>
      <c r="Q128" s="55"/>
      <c r="R128" s="55"/>
      <c r="S128" s="55"/>
      <c r="T128" s="55"/>
      <c r="U128" s="55"/>
      <c r="V128" s="55"/>
      <c r="W128" s="55"/>
      <c r="X128" s="55"/>
      <c r="Y128" s="55"/>
      <c r="Z128" s="55"/>
      <c r="AA128" s="55"/>
      <c r="AB128" s="55"/>
    </row>
    <row r="129" spans="1:28" ht="15">
      <c r="A129" s="55"/>
      <c r="B129" s="55"/>
      <c r="C129" s="55"/>
      <c r="D129" s="55"/>
      <c r="E129" s="93"/>
      <c r="F129" s="55"/>
      <c r="G129" s="55"/>
      <c r="H129" s="55"/>
      <c r="I129" s="55"/>
      <c r="J129" s="55"/>
      <c r="K129" s="55"/>
      <c r="L129" s="55"/>
      <c r="M129" s="55"/>
      <c r="N129" s="55"/>
      <c r="O129" s="55"/>
      <c r="P129" s="55"/>
      <c r="Q129" s="55"/>
      <c r="R129" s="55"/>
      <c r="S129" s="55"/>
      <c r="T129" s="55"/>
      <c r="U129" s="55"/>
      <c r="V129" s="55"/>
      <c r="W129" s="55"/>
      <c r="X129" s="55"/>
      <c r="Y129" s="55"/>
      <c r="Z129" s="55"/>
      <c r="AA129" s="55"/>
      <c r="AB129" s="55"/>
    </row>
    <row r="130" spans="1:28" ht="15">
      <c r="A130" s="55"/>
      <c r="B130" s="55"/>
      <c r="C130" s="55"/>
      <c r="D130" s="55"/>
      <c r="E130" s="93"/>
      <c r="F130" s="55"/>
      <c r="G130" s="55"/>
      <c r="H130" s="55"/>
      <c r="I130" s="55"/>
      <c r="J130" s="55"/>
      <c r="K130" s="55"/>
      <c r="L130" s="55"/>
      <c r="M130" s="55"/>
      <c r="N130" s="55"/>
      <c r="O130" s="55"/>
      <c r="P130" s="55"/>
      <c r="Q130" s="55"/>
      <c r="R130" s="55"/>
      <c r="S130" s="55"/>
      <c r="T130" s="55"/>
      <c r="U130" s="55"/>
      <c r="V130" s="55"/>
      <c r="W130" s="55"/>
      <c r="X130" s="55"/>
      <c r="Y130" s="55"/>
      <c r="Z130" s="55"/>
      <c r="AA130" s="55"/>
      <c r="AB130" s="55"/>
    </row>
    <row r="131" spans="1:28" ht="15">
      <c r="A131" s="55"/>
      <c r="B131" s="55"/>
      <c r="C131" s="55"/>
      <c r="D131" s="55"/>
      <c r="E131" s="93"/>
      <c r="F131" s="55"/>
      <c r="G131" s="55"/>
      <c r="H131" s="55"/>
      <c r="I131" s="55"/>
      <c r="J131" s="55"/>
      <c r="K131" s="55"/>
      <c r="L131" s="55"/>
      <c r="M131" s="55"/>
      <c r="N131" s="55"/>
      <c r="O131" s="55"/>
      <c r="P131" s="55"/>
      <c r="Q131" s="55"/>
      <c r="R131" s="55"/>
      <c r="S131" s="55"/>
      <c r="T131" s="55"/>
      <c r="U131" s="55"/>
      <c r="V131" s="55"/>
      <c r="W131" s="55"/>
      <c r="X131" s="55"/>
      <c r="Y131" s="55"/>
      <c r="Z131" s="55"/>
      <c r="AA131" s="55"/>
      <c r="AB131" s="55"/>
    </row>
    <row r="132" spans="1:28" ht="15">
      <c r="A132" s="55"/>
      <c r="B132" s="55"/>
      <c r="C132" s="55"/>
      <c r="D132" s="55"/>
      <c r="E132" s="93"/>
      <c r="F132" s="55"/>
      <c r="G132" s="55"/>
      <c r="H132" s="55"/>
      <c r="I132" s="55"/>
      <c r="J132" s="55"/>
      <c r="K132" s="55"/>
      <c r="L132" s="55"/>
      <c r="M132" s="55"/>
      <c r="N132" s="55"/>
      <c r="O132" s="55"/>
      <c r="P132" s="55"/>
      <c r="Q132" s="55"/>
      <c r="R132" s="55"/>
      <c r="S132" s="55"/>
      <c r="T132" s="55"/>
      <c r="U132" s="55"/>
      <c r="V132" s="55"/>
      <c r="W132" s="55"/>
      <c r="X132" s="55"/>
      <c r="Y132" s="55"/>
      <c r="Z132" s="55"/>
      <c r="AA132" s="55"/>
      <c r="AB132" s="55"/>
    </row>
    <row r="133" spans="1:28" ht="15">
      <c r="A133" s="55"/>
      <c r="B133" s="55"/>
      <c r="C133" s="55"/>
      <c r="D133" s="55"/>
      <c r="E133" s="93"/>
      <c r="F133" s="55"/>
      <c r="G133" s="55"/>
      <c r="H133" s="55"/>
      <c r="I133" s="55"/>
      <c r="J133" s="55"/>
      <c r="K133" s="55"/>
      <c r="L133" s="55"/>
      <c r="M133" s="55"/>
      <c r="N133" s="55"/>
      <c r="O133" s="55"/>
      <c r="P133" s="55"/>
      <c r="Q133" s="55"/>
      <c r="R133" s="55"/>
      <c r="S133" s="55"/>
      <c r="T133" s="55"/>
      <c r="U133" s="55"/>
      <c r="V133" s="55"/>
      <c r="W133" s="55"/>
      <c r="X133" s="55"/>
      <c r="Y133" s="55"/>
      <c r="Z133" s="55"/>
      <c r="AA133" s="55"/>
      <c r="AB133" s="55"/>
    </row>
    <row r="134" spans="1:28" ht="15">
      <c r="A134" s="55"/>
      <c r="B134" s="55"/>
      <c r="C134" s="55"/>
      <c r="D134" s="55"/>
      <c r="E134" s="93"/>
      <c r="F134" s="55"/>
      <c r="G134" s="55"/>
      <c r="H134" s="55"/>
      <c r="I134" s="55"/>
      <c r="J134" s="55"/>
      <c r="K134" s="55"/>
      <c r="L134" s="55"/>
      <c r="M134" s="55"/>
      <c r="N134" s="55"/>
      <c r="O134" s="55"/>
      <c r="P134" s="55"/>
      <c r="Q134" s="55"/>
      <c r="R134" s="55"/>
      <c r="S134" s="55"/>
      <c r="T134" s="55"/>
      <c r="U134" s="55"/>
      <c r="V134" s="55"/>
      <c r="W134" s="55"/>
      <c r="X134" s="55"/>
      <c r="Y134" s="55"/>
      <c r="Z134" s="55"/>
      <c r="AA134" s="55"/>
      <c r="AB134" s="55"/>
    </row>
    <row r="135" spans="1:28" ht="15">
      <c r="A135" s="55"/>
      <c r="B135" s="55"/>
      <c r="C135" s="55"/>
      <c r="D135" s="55"/>
      <c r="E135" s="93"/>
      <c r="F135" s="55"/>
      <c r="G135" s="55"/>
      <c r="H135" s="55"/>
      <c r="I135" s="55"/>
      <c r="J135" s="55"/>
      <c r="K135" s="55"/>
      <c r="L135" s="55"/>
      <c r="M135" s="55"/>
      <c r="N135" s="55"/>
      <c r="O135" s="55"/>
      <c r="P135" s="55"/>
      <c r="Q135" s="55"/>
      <c r="R135" s="55"/>
      <c r="S135" s="55"/>
      <c r="T135" s="55"/>
      <c r="U135" s="55"/>
      <c r="V135" s="55"/>
      <c r="W135" s="55"/>
      <c r="X135" s="55"/>
      <c r="Y135" s="55"/>
      <c r="Z135" s="55"/>
      <c r="AA135" s="55"/>
      <c r="AB135" s="55"/>
    </row>
    <row r="136" spans="1:28" ht="15">
      <c r="A136" s="55"/>
      <c r="B136" s="55"/>
      <c r="C136" s="55"/>
      <c r="D136" s="55"/>
      <c r="E136" s="93"/>
      <c r="F136" s="55"/>
      <c r="G136" s="55"/>
      <c r="H136" s="55"/>
      <c r="I136" s="55"/>
      <c r="J136" s="55"/>
      <c r="K136" s="55"/>
      <c r="L136" s="55"/>
      <c r="M136" s="55"/>
      <c r="N136" s="55"/>
      <c r="O136" s="55"/>
      <c r="P136" s="55"/>
      <c r="Q136" s="55"/>
      <c r="R136" s="55"/>
      <c r="S136" s="55"/>
      <c r="T136" s="55"/>
      <c r="U136" s="55"/>
      <c r="V136" s="55"/>
      <c r="W136" s="55"/>
      <c r="X136" s="55"/>
      <c r="Y136" s="55"/>
      <c r="Z136" s="55"/>
      <c r="AA136" s="55"/>
      <c r="AB136" s="55"/>
    </row>
    <row r="137" spans="1:28" ht="15">
      <c r="A137" s="55"/>
      <c r="B137" s="55"/>
      <c r="C137" s="55"/>
      <c r="D137" s="55"/>
      <c r="E137" s="93"/>
      <c r="F137" s="55"/>
      <c r="G137" s="55"/>
      <c r="H137" s="55"/>
      <c r="I137" s="55"/>
      <c r="J137" s="55"/>
      <c r="K137" s="55"/>
      <c r="L137" s="55"/>
      <c r="M137" s="55"/>
      <c r="N137" s="55"/>
      <c r="O137" s="55"/>
      <c r="P137" s="55"/>
      <c r="Q137" s="55"/>
      <c r="R137" s="55"/>
      <c r="S137" s="55"/>
      <c r="T137" s="55"/>
      <c r="U137" s="55"/>
      <c r="V137" s="55"/>
      <c r="W137" s="55"/>
      <c r="X137" s="55"/>
      <c r="Y137" s="55"/>
      <c r="Z137" s="55"/>
      <c r="AA137" s="55"/>
      <c r="AB137" s="55"/>
    </row>
    <row r="138" spans="1:28" ht="15">
      <c r="A138" s="55"/>
      <c r="B138" s="55"/>
      <c r="C138" s="55"/>
      <c r="D138" s="55"/>
      <c r="E138" s="93"/>
      <c r="F138" s="55"/>
      <c r="G138" s="55"/>
      <c r="H138" s="55"/>
      <c r="I138" s="55"/>
      <c r="J138" s="55"/>
      <c r="K138" s="55"/>
      <c r="L138" s="55"/>
      <c r="M138" s="55"/>
      <c r="N138" s="55"/>
      <c r="O138" s="55"/>
      <c r="P138" s="55"/>
      <c r="Q138" s="55"/>
      <c r="R138" s="55"/>
      <c r="S138" s="55"/>
      <c r="T138" s="55"/>
      <c r="U138" s="55"/>
      <c r="V138" s="55"/>
      <c r="W138" s="55"/>
      <c r="X138" s="55"/>
      <c r="Y138" s="55"/>
      <c r="Z138" s="55"/>
      <c r="AA138" s="55"/>
      <c r="AB138" s="55"/>
    </row>
    <row r="139" spans="1:28" ht="15">
      <c r="A139" s="55"/>
      <c r="B139" s="55"/>
      <c r="C139" s="55"/>
      <c r="D139" s="55"/>
      <c r="E139" s="93"/>
      <c r="F139" s="55"/>
      <c r="G139" s="55"/>
      <c r="H139" s="55"/>
      <c r="I139" s="55"/>
      <c r="J139" s="55"/>
      <c r="K139" s="55"/>
      <c r="L139" s="55"/>
      <c r="M139" s="55"/>
      <c r="N139" s="55"/>
      <c r="O139" s="55"/>
      <c r="P139" s="55"/>
      <c r="Q139" s="55"/>
      <c r="R139" s="55"/>
      <c r="S139" s="55"/>
      <c r="T139" s="55"/>
      <c r="U139" s="55"/>
      <c r="V139" s="55"/>
      <c r="W139" s="55"/>
      <c r="X139" s="55"/>
      <c r="Y139" s="55"/>
      <c r="Z139" s="55"/>
      <c r="AA139" s="55"/>
      <c r="AB139" s="55"/>
    </row>
    <row r="140" spans="1:28" ht="15">
      <c r="A140" s="55"/>
      <c r="B140" s="55"/>
      <c r="C140" s="55"/>
      <c r="D140" s="55"/>
      <c r="E140" s="93"/>
      <c r="F140" s="55"/>
      <c r="G140" s="55"/>
      <c r="H140" s="55"/>
      <c r="I140" s="55"/>
      <c r="J140" s="55"/>
      <c r="K140" s="55"/>
      <c r="L140" s="55"/>
      <c r="M140" s="55"/>
      <c r="N140" s="55"/>
      <c r="O140" s="55"/>
      <c r="P140" s="55"/>
      <c r="Q140" s="55"/>
      <c r="R140" s="55"/>
      <c r="S140" s="55"/>
      <c r="T140" s="55"/>
      <c r="U140" s="55"/>
      <c r="V140" s="55"/>
      <c r="W140" s="55"/>
      <c r="X140" s="55"/>
      <c r="Y140" s="55"/>
      <c r="Z140" s="55"/>
      <c r="AA140" s="55"/>
      <c r="AB140" s="55"/>
    </row>
    <row r="141" spans="1:28" ht="15">
      <c r="A141" s="55"/>
      <c r="B141" s="55"/>
      <c r="C141" s="55"/>
      <c r="D141" s="55"/>
      <c r="E141" s="93"/>
      <c r="F141" s="55"/>
      <c r="G141" s="55"/>
      <c r="H141" s="55"/>
      <c r="I141" s="55"/>
      <c r="J141" s="55"/>
      <c r="K141" s="55"/>
      <c r="L141" s="55"/>
      <c r="M141" s="55"/>
      <c r="N141" s="55"/>
      <c r="O141" s="55"/>
      <c r="P141" s="55"/>
      <c r="Q141" s="55"/>
      <c r="R141" s="55"/>
      <c r="S141" s="55"/>
      <c r="T141" s="55"/>
      <c r="U141" s="55"/>
      <c r="V141" s="55"/>
      <c r="W141" s="55"/>
      <c r="X141" s="55"/>
      <c r="Y141" s="55"/>
      <c r="Z141" s="55"/>
      <c r="AA141" s="55"/>
      <c r="AB141" s="55"/>
    </row>
    <row r="142" spans="1:28" ht="15">
      <c r="A142" s="55"/>
      <c r="B142" s="55"/>
      <c r="C142" s="55"/>
      <c r="D142" s="55"/>
      <c r="E142" s="93"/>
      <c r="F142" s="55"/>
      <c r="G142" s="55"/>
      <c r="H142" s="55"/>
      <c r="I142" s="55"/>
      <c r="J142" s="55"/>
      <c r="K142" s="55"/>
      <c r="L142" s="55"/>
      <c r="M142" s="55"/>
      <c r="N142" s="55"/>
      <c r="O142" s="55"/>
      <c r="P142" s="55"/>
      <c r="Q142" s="55"/>
      <c r="R142" s="55"/>
      <c r="S142" s="55"/>
      <c r="T142" s="55"/>
      <c r="U142" s="55"/>
      <c r="V142" s="55"/>
      <c r="W142" s="55"/>
      <c r="X142" s="55"/>
      <c r="Y142" s="55"/>
      <c r="Z142" s="55"/>
      <c r="AA142" s="55"/>
      <c r="AB142" s="55"/>
    </row>
    <row r="143" spans="1:28" ht="15">
      <c r="A143" s="55"/>
      <c r="B143" s="55"/>
      <c r="C143" s="55"/>
      <c r="D143" s="55"/>
      <c r="E143" s="93"/>
      <c r="F143" s="55"/>
      <c r="G143" s="55"/>
      <c r="H143" s="55"/>
      <c r="I143" s="55"/>
      <c r="J143" s="55"/>
      <c r="K143" s="55"/>
      <c r="L143" s="55"/>
      <c r="M143" s="55"/>
      <c r="N143" s="55"/>
      <c r="O143" s="55"/>
      <c r="P143" s="55"/>
      <c r="Q143" s="55"/>
      <c r="R143" s="55"/>
      <c r="S143" s="55"/>
      <c r="T143" s="55"/>
      <c r="U143" s="55"/>
      <c r="V143" s="55"/>
      <c r="W143" s="55"/>
      <c r="X143" s="55"/>
      <c r="Y143" s="55"/>
      <c r="Z143" s="55"/>
      <c r="AA143" s="55"/>
      <c r="AB143" s="55"/>
    </row>
    <row r="144" spans="1:28" ht="15">
      <c r="A144" s="55"/>
      <c r="B144" s="55"/>
      <c r="C144" s="55"/>
      <c r="D144" s="55"/>
      <c r="E144" s="93"/>
      <c r="F144" s="55"/>
      <c r="G144" s="55"/>
      <c r="H144" s="55"/>
      <c r="I144" s="55"/>
      <c r="J144" s="55"/>
      <c r="K144" s="55"/>
      <c r="L144" s="55"/>
      <c r="M144" s="55"/>
      <c r="N144" s="55"/>
      <c r="O144" s="55"/>
      <c r="P144" s="55"/>
      <c r="Q144" s="55"/>
      <c r="R144" s="55"/>
      <c r="S144" s="55"/>
      <c r="T144" s="55"/>
      <c r="U144" s="55"/>
      <c r="V144" s="55"/>
      <c r="W144" s="55"/>
      <c r="X144" s="55"/>
      <c r="Y144" s="55"/>
      <c r="Z144" s="55"/>
      <c r="AA144" s="55"/>
      <c r="AB144" s="55"/>
    </row>
    <row r="145" spans="1:28" ht="15">
      <c r="A145" s="55"/>
      <c r="B145" s="55"/>
      <c r="C145" s="55"/>
      <c r="D145" s="55"/>
      <c r="E145" s="93"/>
      <c r="F145" s="55"/>
      <c r="G145" s="55"/>
      <c r="H145" s="55"/>
      <c r="I145" s="55"/>
      <c r="J145" s="55"/>
      <c r="K145" s="55"/>
      <c r="L145" s="55"/>
      <c r="M145" s="55"/>
      <c r="N145" s="55"/>
      <c r="O145" s="55"/>
      <c r="P145" s="55"/>
      <c r="Q145" s="55"/>
      <c r="R145" s="55"/>
      <c r="S145" s="55"/>
      <c r="T145" s="55"/>
      <c r="U145" s="55"/>
      <c r="V145" s="55"/>
      <c r="W145" s="55"/>
      <c r="X145" s="55"/>
      <c r="Y145" s="55"/>
      <c r="Z145" s="55"/>
      <c r="AA145" s="55"/>
      <c r="AB145" s="55"/>
    </row>
    <row r="146" spans="1:28" ht="15">
      <c r="A146" s="55"/>
      <c r="B146" s="55"/>
      <c r="C146" s="55"/>
      <c r="D146" s="55"/>
      <c r="E146" s="93"/>
      <c r="F146" s="55"/>
      <c r="G146" s="55"/>
      <c r="H146" s="55"/>
      <c r="I146" s="55"/>
      <c r="J146" s="55"/>
      <c r="K146" s="55"/>
      <c r="L146" s="55"/>
      <c r="M146" s="55"/>
      <c r="N146" s="55"/>
      <c r="O146" s="55"/>
      <c r="P146" s="55"/>
      <c r="Q146" s="55"/>
      <c r="R146" s="55"/>
      <c r="S146" s="55"/>
      <c r="T146" s="55"/>
      <c r="U146" s="55"/>
      <c r="V146" s="55"/>
      <c r="W146" s="55"/>
      <c r="X146" s="55"/>
      <c r="Y146" s="55"/>
      <c r="Z146" s="55"/>
      <c r="AA146" s="55"/>
      <c r="AB146" s="55"/>
    </row>
    <row r="147" spans="1:28" ht="15">
      <c r="A147" s="55"/>
      <c r="B147" s="55"/>
      <c r="C147" s="55"/>
      <c r="D147" s="55"/>
      <c r="E147" s="93"/>
      <c r="F147" s="55"/>
      <c r="G147" s="55"/>
      <c r="H147" s="55"/>
      <c r="I147" s="55"/>
      <c r="J147" s="55"/>
      <c r="K147" s="55"/>
      <c r="L147" s="55"/>
      <c r="M147" s="55"/>
      <c r="N147" s="55"/>
      <c r="O147" s="55"/>
      <c r="P147" s="55"/>
      <c r="Q147" s="55"/>
      <c r="R147" s="55"/>
      <c r="S147" s="55"/>
      <c r="T147" s="55"/>
      <c r="U147" s="55"/>
      <c r="V147" s="55"/>
      <c r="W147" s="55"/>
      <c r="X147" s="55"/>
      <c r="Y147" s="55"/>
      <c r="Z147" s="55"/>
      <c r="AA147" s="55"/>
      <c r="AB147" s="55"/>
    </row>
    <row r="148" spans="1:28" ht="15">
      <c r="A148" s="55"/>
      <c r="B148" s="55"/>
      <c r="C148" s="55"/>
      <c r="D148" s="55"/>
      <c r="E148" s="93"/>
      <c r="F148" s="55"/>
      <c r="G148" s="55"/>
      <c r="H148" s="55"/>
      <c r="I148" s="55"/>
      <c r="J148" s="55"/>
      <c r="K148" s="55"/>
      <c r="L148" s="55"/>
      <c r="M148" s="55"/>
      <c r="N148" s="55"/>
      <c r="O148" s="55"/>
      <c r="P148" s="55"/>
      <c r="Q148" s="55"/>
      <c r="R148" s="55"/>
      <c r="S148" s="55"/>
      <c r="T148" s="55"/>
      <c r="U148" s="55"/>
      <c r="V148" s="55"/>
      <c r="W148" s="55"/>
      <c r="X148" s="55"/>
      <c r="Y148" s="55"/>
      <c r="Z148" s="55"/>
      <c r="AA148" s="55"/>
      <c r="AB148" s="55"/>
    </row>
    <row r="149" spans="1:28" ht="15">
      <c r="A149" s="55"/>
      <c r="B149" s="55"/>
      <c r="C149" s="55"/>
      <c r="D149" s="55"/>
      <c r="E149" s="93"/>
      <c r="F149" s="55"/>
      <c r="G149" s="55"/>
      <c r="H149" s="55"/>
      <c r="I149" s="55"/>
      <c r="J149" s="55"/>
      <c r="K149" s="55"/>
      <c r="L149" s="55"/>
      <c r="M149" s="55"/>
      <c r="N149" s="55"/>
      <c r="O149" s="55"/>
      <c r="P149" s="55"/>
      <c r="Q149" s="55"/>
      <c r="R149" s="55"/>
      <c r="S149" s="55"/>
      <c r="T149" s="55"/>
      <c r="U149" s="55"/>
      <c r="V149" s="55"/>
      <c r="W149" s="55"/>
      <c r="X149" s="55"/>
      <c r="Y149" s="55"/>
      <c r="Z149" s="55"/>
      <c r="AA149" s="55"/>
      <c r="AB149" s="55"/>
    </row>
    <row r="150" spans="1:28" ht="15">
      <c r="A150" s="55"/>
      <c r="B150" s="55"/>
      <c r="C150" s="55"/>
      <c r="D150" s="55"/>
      <c r="E150" s="93"/>
      <c r="F150" s="55"/>
      <c r="G150" s="55"/>
      <c r="H150" s="55"/>
      <c r="I150" s="55"/>
      <c r="J150" s="55"/>
      <c r="K150" s="55"/>
      <c r="L150" s="55"/>
      <c r="M150" s="55"/>
      <c r="N150" s="55"/>
      <c r="O150" s="55"/>
      <c r="P150" s="55"/>
      <c r="Q150" s="55"/>
      <c r="R150" s="55"/>
      <c r="S150" s="55"/>
      <c r="T150" s="55"/>
      <c r="U150" s="55"/>
      <c r="V150" s="55"/>
      <c r="W150" s="55"/>
      <c r="X150" s="55"/>
      <c r="Y150" s="55"/>
      <c r="Z150" s="55"/>
      <c r="AA150" s="55"/>
      <c r="AB150" s="55"/>
    </row>
    <row r="151" spans="1:28" ht="15">
      <c r="A151" s="55"/>
      <c r="B151" s="55"/>
      <c r="C151" s="55"/>
      <c r="D151" s="55"/>
      <c r="E151" s="93"/>
      <c r="F151" s="55"/>
      <c r="G151" s="55"/>
      <c r="H151" s="55"/>
      <c r="I151" s="55"/>
      <c r="J151" s="55"/>
      <c r="K151" s="55"/>
      <c r="L151" s="55"/>
      <c r="M151" s="55"/>
      <c r="N151" s="55"/>
      <c r="O151" s="55"/>
      <c r="P151" s="55"/>
      <c r="Q151" s="55"/>
      <c r="R151" s="55"/>
      <c r="S151" s="55"/>
      <c r="T151" s="55"/>
      <c r="U151" s="55"/>
      <c r="V151" s="55"/>
      <c r="W151" s="55"/>
      <c r="X151" s="55"/>
      <c r="Y151" s="55"/>
      <c r="Z151" s="55"/>
      <c r="AA151" s="55"/>
      <c r="AB151" s="55"/>
    </row>
    <row r="152" spans="1:28" ht="15">
      <c r="A152" s="55"/>
      <c r="B152" s="55"/>
      <c r="C152" s="55"/>
      <c r="D152" s="55"/>
      <c r="E152" s="93"/>
      <c r="F152" s="55"/>
      <c r="G152" s="55"/>
      <c r="H152" s="55"/>
      <c r="I152" s="55"/>
      <c r="J152" s="55"/>
      <c r="K152" s="55"/>
      <c r="L152" s="55"/>
      <c r="M152" s="55"/>
      <c r="N152" s="55"/>
      <c r="O152" s="55"/>
      <c r="P152" s="55"/>
      <c r="Q152" s="55"/>
      <c r="R152" s="55"/>
      <c r="S152" s="55"/>
      <c r="T152" s="55"/>
      <c r="U152" s="55"/>
      <c r="V152" s="55"/>
      <c r="W152" s="55"/>
      <c r="X152" s="55"/>
      <c r="Y152" s="55"/>
      <c r="Z152" s="55"/>
      <c r="AA152" s="55"/>
      <c r="AB152" s="55"/>
    </row>
    <row r="153" spans="1:28" ht="15">
      <c r="A153" s="55"/>
      <c r="B153" s="55"/>
      <c r="C153" s="55"/>
      <c r="D153" s="55"/>
      <c r="E153" s="93"/>
      <c r="F153" s="55"/>
      <c r="G153" s="55"/>
      <c r="H153" s="55"/>
      <c r="I153" s="55"/>
      <c r="J153" s="55"/>
      <c r="K153" s="55"/>
      <c r="L153" s="55"/>
      <c r="M153" s="55"/>
      <c r="N153" s="55"/>
      <c r="O153" s="55"/>
      <c r="P153" s="55"/>
      <c r="Q153" s="55"/>
      <c r="R153" s="55"/>
      <c r="S153" s="55"/>
      <c r="T153" s="55"/>
      <c r="U153" s="55"/>
      <c r="V153" s="55"/>
      <c r="W153" s="55"/>
      <c r="X153" s="55"/>
      <c r="Y153" s="55"/>
      <c r="Z153" s="55"/>
      <c r="AA153" s="55"/>
      <c r="AB153" s="55"/>
    </row>
    <row r="154" spans="1:28" ht="15">
      <c r="A154" s="55"/>
      <c r="B154" s="55"/>
      <c r="C154" s="55"/>
      <c r="D154" s="55"/>
      <c r="E154" s="93"/>
      <c r="F154" s="55"/>
      <c r="G154" s="55"/>
      <c r="H154" s="55"/>
      <c r="I154" s="55"/>
      <c r="J154" s="55"/>
      <c r="K154" s="55"/>
      <c r="L154" s="55"/>
      <c r="M154" s="55"/>
      <c r="N154" s="55"/>
      <c r="O154" s="55"/>
      <c r="P154" s="55"/>
      <c r="Q154" s="55"/>
      <c r="R154" s="55"/>
      <c r="S154" s="55"/>
      <c r="T154" s="55"/>
      <c r="U154" s="55"/>
      <c r="V154" s="55"/>
      <c r="W154" s="55"/>
      <c r="X154" s="55"/>
      <c r="Y154" s="55"/>
      <c r="Z154" s="55"/>
      <c r="AA154" s="55"/>
      <c r="AB154" s="55"/>
    </row>
    <row r="155" spans="1:28" ht="15">
      <c r="A155" s="55"/>
      <c r="B155" s="55"/>
      <c r="C155" s="55"/>
      <c r="D155" s="55"/>
      <c r="E155" s="93"/>
      <c r="F155" s="55"/>
      <c r="G155" s="55"/>
      <c r="H155" s="55"/>
      <c r="I155" s="55"/>
      <c r="J155" s="55"/>
      <c r="K155" s="55"/>
      <c r="L155" s="55"/>
      <c r="M155" s="55"/>
      <c r="N155" s="55"/>
      <c r="O155" s="55"/>
      <c r="P155" s="55"/>
      <c r="Q155" s="55"/>
      <c r="R155" s="55"/>
      <c r="S155" s="55"/>
      <c r="T155" s="55"/>
      <c r="U155" s="55"/>
      <c r="V155" s="55"/>
      <c r="W155" s="55"/>
      <c r="X155" s="55"/>
      <c r="Y155" s="55"/>
      <c r="Z155" s="55"/>
      <c r="AA155" s="55"/>
      <c r="AB155" s="55"/>
    </row>
    <row r="156" spans="1:28" ht="15">
      <c r="A156" s="55"/>
      <c r="B156" s="55"/>
      <c r="C156" s="55"/>
      <c r="D156" s="55"/>
      <c r="E156" s="93"/>
      <c r="F156" s="55"/>
      <c r="G156" s="55"/>
      <c r="H156" s="55"/>
      <c r="I156" s="55"/>
      <c r="J156" s="55"/>
      <c r="K156" s="55"/>
      <c r="L156" s="55"/>
      <c r="M156" s="55"/>
      <c r="N156" s="55"/>
      <c r="O156" s="55"/>
      <c r="P156" s="55"/>
      <c r="Q156" s="55"/>
      <c r="R156" s="55"/>
      <c r="S156" s="55"/>
      <c r="T156" s="55"/>
      <c r="U156" s="55"/>
      <c r="V156" s="55"/>
      <c r="W156" s="55"/>
      <c r="X156" s="55"/>
      <c r="Y156" s="55"/>
      <c r="Z156" s="55"/>
      <c r="AA156" s="55"/>
      <c r="AB156" s="55"/>
    </row>
    <row r="157" spans="1:28" ht="15">
      <c r="A157" s="55"/>
      <c r="B157" s="55"/>
      <c r="C157" s="55"/>
      <c r="D157" s="55"/>
      <c r="E157" s="93"/>
      <c r="F157" s="55"/>
      <c r="G157" s="55"/>
      <c r="H157" s="55"/>
      <c r="I157" s="55"/>
      <c r="J157" s="55"/>
      <c r="K157" s="55"/>
      <c r="L157" s="55"/>
      <c r="M157" s="55"/>
      <c r="N157" s="55"/>
      <c r="O157" s="55"/>
      <c r="P157" s="55"/>
      <c r="Q157" s="55"/>
      <c r="R157" s="55"/>
      <c r="S157" s="55"/>
      <c r="T157" s="55"/>
      <c r="U157" s="55"/>
      <c r="V157" s="55"/>
      <c r="W157" s="55"/>
      <c r="X157" s="55"/>
      <c r="Y157" s="55"/>
      <c r="Z157" s="55"/>
      <c r="AA157" s="55"/>
      <c r="AB157" s="55"/>
    </row>
    <row r="158" spans="1:28" ht="15">
      <c r="A158" s="55"/>
      <c r="B158" s="55"/>
      <c r="C158" s="55"/>
      <c r="D158" s="55"/>
      <c r="E158" s="93"/>
      <c r="F158" s="55"/>
      <c r="G158" s="55"/>
      <c r="H158" s="55"/>
      <c r="I158" s="55"/>
      <c r="J158" s="55"/>
      <c r="K158" s="55"/>
      <c r="L158" s="55"/>
      <c r="M158" s="55"/>
      <c r="N158" s="55"/>
      <c r="O158" s="55"/>
      <c r="P158" s="55"/>
      <c r="Q158" s="55"/>
      <c r="R158" s="55"/>
      <c r="S158" s="55"/>
      <c r="T158" s="55"/>
      <c r="U158" s="55"/>
      <c r="V158" s="55"/>
      <c r="W158" s="55"/>
      <c r="X158" s="55"/>
      <c r="Y158" s="55"/>
      <c r="Z158" s="55"/>
      <c r="AA158" s="55"/>
      <c r="AB158" s="55"/>
    </row>
    <row r="159" spans="1:28" ht="15">
      <c r="A159" s="55"/>
      <c r="B159" s="55"/>
      <c r="C159" s="55"/>
      <c r="D159" s="55"/>
      <c r="E159" s="93"/>
      <c r="F159" s="55"/>
      <c r="G159" s="55"/>
      <c r="H159" s="55"/>
      <c r="I159" s="55"/>
      <c r="J159" s="55"/>
      <c r="K159" s="55"/>
      <c r="L159" s="55"/>
      <c r="M159" s="55"/>
      <c r="N159" s="55"/>
      <c r="O159" s="55"/>
      <c r="P159" s="55"/>
      <c r="Q159" s="55"/>
      <c r="R159" s="55"/>
      <c r="S159" s="55"/>
      <c r="T159" s="55"/>
      <c r="U159" s="55"/>
      <c r="V159" s="55"/>
      <c r="W159" s="55"/>
      <c r="X159" s="55"/>
      <c r="Y159" s="55"/>
      <c r="Z159" s="55"/>
      <c r="AA159" s="55"/>
      <c r="AB159" s="55"/>
    </row>
    <row r="160" spans="1:28" ht="15">
      <c r="A160" s="55"/>
      <c r="B160" s="55"/>
      <c r="C160" s="55"/>
      <c r="D160" s="55"/>
      <c r="E160" s="93"/>
      <c r="F160" s="55"/>
      <c r="G160" s="55"/>
      <c r="H160" s="55"/>
      <c r="I160" s="55"/>
      <c r="J160" s="55"/>
      <c r="K160" s="55"/>
      <c r="L160" s="55"/>
      <c r="M160" s="55"/>
      <c r="N160" s="55"/>
      <c r="O160" s="55"/>
      <c r="P160" s="55"/>
      <c r="Q160" s="55"/>
      <c r="R160" s="55"/>
      <c r="S160" s="55"/>
      <c r="T160" s="55"/>
      <c r="U160" s="55"/>
      <c r="V160" s="55"/>
      <c r="W160" s="55"/>
      <c r="X160" s="55"/>
      <c r="Y160" s="55"/>
      <c r="Z160" s="55"/>
      <c r="AA160" s="55"/>
      <c r="AB160" s="55"/>
    </row>
    <row r="161" spans="1:28" ht="15">
      <c r="A161" s="55"/>
      <c r="B161" s="55"/>
      <c r="C161" s="55"/>
      <c r="D161" s="55"/>
      <c r="E161" s="93"/>
      <c r="F161" s="55"/>
      <c r="G161" s="55"/>
      <c r="H161" s="55"/>
      <c r="I161" s="55"/>
      <c r="J161" s="55"/>
      <c r="K161" s="55"/>
      <c r="L161" s="55"/>
      <c r="M161" s="55"/>
      <c r="N161" s="55"/>
      <c r="O161" s="55"/>
      <c r="P161" s="55"/>
      <c r="Q161" s="55"/>
      <c r="R161" s="55"/>
      <c r="S161" s="55"/>
      <c r="T161" s="55"/>
      <c r="U161" s="55"/>
      <c r="V161" s="55"/>
      <c r="W161" s="55"/>
      <c r="X161" s="55"/>
      <c r="Y161" s="55"/>
      <c r="Z161" s="55"/>
      <c r="AA161" s="55"/>
      <c r="AB161" s="55"/>
    </row>
    <row r="162" spans="1:28" ht="15">
      <c r="A162" s="55"/>
      <c r="B162" s="55"/>
      <c r="C162" s="55"/>
      <c r="D162" s="55"/>
      <c r="E162" s="93"/>
      <c r="F162" s="55"/>
      <c r="G162" s="55"/>
      <c r="H162" s="55"/>
      <c r="I162" s="55"/>
      <c r="J162" s="55"/>
      <c r="K162" s="55"/>
      <c r="L162" s="55"/>
      <c r="M162" s="55"/>
      <c r="N162" s="55"/>
      <c r="O162" s="55"/>
      <c r="P162" s="55"/>
      <c r="Q162" s="55"/>
      <c r="R162" s="55"/>
      <c r="S162" s="55"/>
      <c r="T162" s="55"/>
      <c r="U162" s="55"/>
      <c r="V162" s="55"/>
      <c r="W162" s="55"/>
      <c r="X162" s="55"/>
      <c r="Y162" s="55"/>
      <c r="Z162" s="55"/>
      <c r="AA162" s="55"/>
      <c r="AB162" s="55"/>
    </row>
    <row r="163" spans="1:28" ht="15">
      <c r="A163" s="55"/>
      <c r="B163" s="55"/>
      <c r="C163" s="55"/>
      <c r="D163" s="55"/>
      <c r="E163" s="93"/>
      <c r="F163" s="55"/>
      <c r="G163" s="55"/>
      <c r="H163" s="55"/>
      <c r="I163" s="55"/>
      <c r="J163" s="55"/>
      <c r="K163" s="55"/>
      <c r="L163" s="55"/>
      <c r="M163" s="55"/>
      <c r="N163" s="55"/>
      <c r="O163" s="55"/>
      <c r="P163" s="55"/>
      <c r="Q163" s="55"/>
      <c r="R163" s="55"/>
      <c r="S163" s="55"/>
      <c r="T163" s="55"/>
      <c r="U163" s="55"/>
      <c r="V163" s="55"/>
      <c r="W163" s="55"/>
      <c r="X163" s="55"/>
      <c r="Y163" s="55"/>
      <c r="Z163" s="55"/>
      <c r="AA163" s="55"/>
      <c r="AB163" s="55"/>
    </row>
    <row r="164" spans="1:28" ht="15">
      <c r="A164" s="55"/>
      <c r="B164" s="55"/>
      <c r="C164" s="55"/>
      <c r="D164" s="55"/>
      <c r="E164" s="93"/>
      <c r="F164" s="55"/>
      <c r="G164" s="55"/>
      <c r="H164" s="55"/>
      <c r="I164" s="55"/>
      <c r="J164" s="55"/>
      <c r="K164" s="55"/>
      <c r="L164" s="55"/>
      <c r="M164" s="55"/>
      <c r="N164" s="55"/>
      <c r="O164" s="55"/>
      <c r="P164" s="55"/>
      <c r="Q164" s="55"/>
      <c r="R164" s="55"/>
      <c r="S164" s="55"/>
      <c r="T164" s="55"/>
      <c r="U164" s="55"/>
      <c r="V164" s="55"/>
      <c r="W164" s="55"/>
      <c r="X164" s="55"/>
      <c r="Y164" s="55"/>
      <c r="Z164" s="55"/>
      <c r="AA164" s="55"/>
      <c r="AB164" s="55"/>
    </row>
    <row r="165" spans="1:28" ht="15">
      <c r="A165" s="55"/>
      <c r="B165" s="55"/>
      <c r="C165" s="55"/>
      <c r="D165" s="55"/>
      <c r="E165" s="93"/>
      <c r="F165" s="55"/>
      <c r="G165" s="55"/>
      <c r="H165" s="55"/>
      <c r="I165" s="55"/>
      <c r="J165" s="55"/>
      <c r="K165" s="55"/>
      <c r="L165" s="55"/>
      <c r="M165" s="55"/>
      <c r="N165" s="55"/>
      <c r="O165" s="55"/>
      <c r="P165" s="55"/>
      <c r="Q165" s="55"/>
      <c r="R165" s="55"/>
      <c r="S165" s="55"/>
      <c r="T165" s="55"/>
      <c r="U165" s="55"/>
      <c r="V165" s="55"/>
      <c r="W165" s="55"/>
      <c r="X165" s="55"/>
      <c r="Y165" s="55"/>
      <c r="Z165" s="55"/>
      <c r="AA165" s="55"/>
      <c r="AB165" s="55"/>
    </row>
    <row r="166" spans="1:28" ht="15">
      <c r="A166" s="55"/>
      <c r="B166" s="55"/>
      <c r="C166" s="55"/>
      <c r="D166" s="55"/>
      <c r="E166" s="93"/>
      <c r="F166" s="55"/>
      <c r="G166" s="55"/>
      <c r="H166" s="55"/>
      <c r="I166" s="55"/>
      <c r="J166" s="55"/>
      <c r="K166" s="55"/>
      <c r="L166" s="55"/>
      <c r="M166" s="55"/>
      <c r="N166" s="55"/>
      <c r="O166" s="55"/>
      <c r="P166" s="55"/>
      <c r="Q166" s="55"/>
      <c r="R166" s="55"/>
      <c r="S166" s="55"/>
      <c r="T166" s="55"/>
      <c r="U166" s="55"/>
      <c r="V166" s="55"/>
      <c r="W166" s="55"/>
      <c r="X166" s="55"/>
      <c r="Y166" s="55"/>
      <c r="Z166" s="55"/>
      <c r="AA166" s="55"/>
      <c r="AB166" s="55"/>
    </row>
    <row r="167" spans="1:28" ht="15">
      <c r="A167" s="55"/>
      <c r="B167" s="55"/>
      <c r="C167" s="55"/>
      <c r="D167" s="55"/>
      <c r="E167" s="93"/>
      <c r="F167" s="55"/>
      <c r="G167" s="55"/>
      <c r="H167" s="55"/>
      <c r="I167" s="55"/>
      <c r="J167" s="55"/>
      <c r="K167" s="55"/>
      <c r="L167" s="55"/>
      <c r="M167" s="55"/>
      <c r="N167" s="55"/>
      <c r="O167" s="55"/>
      <c r="P167" s="55"/>
      <c r="Q167" s="55"/>
      <c r="R167" s="55"/>
      <c r="S167" s="55"/>
      <c r="T167" s="55"/>
      <c r="U167" s="55"/>
      <c r="V167" s="55"/>
      <c r="W167" s="55"/>
      <c r="X167" s="55"/>
      <c r="Y167" s="55"/>
      <c r="Z167" s="55"/>
      <c r="AA167" s="55"/>
      <c r="AB167" s="55"/>
    </row>
    <row r="168" spans="1:28" ht="15">
      <c r="A168" s="55"/>
      <c r="B168" s="55"/>
      <c r="C168" s="55"/>
      <c r="D168" s="55"/>
      <c r="E168" s="93"/>
      <c r="F168" s="55"/>
      <c r="G168" s="55"/>
      <c r="H168" s="55"/>
      <c r="I168" s="55"/>
      <c r="J168" s="55"/>
      <c r="K168" s="55"/>
      <c r="L168" s="55"/>
      <c r="M168" s="55"/>
      <c r="N168" s="55"/>
      <c r="O168" s="55"/>
      <c r="P168" s="55"/>
      <c r="Q168" s="55"/>
      <c r="R168" s="55"/>
      <c r="S168" s="55"/>
      <c r="T168" s="55"/>
      <c r="U168" s="55"/>
      <c r="V168" s="55"/>
      <c r="W168" s="55"/>
      <c r="X168" s="55"/>
      <c r="Y168" s="55"/>
      <c r="Z168" s="55"/>
      <c r="AA168" s="55"/>
      <c r="AB168" s="55"/>
    </row>
    <row r="169" spans="1:28" ht="15">
      <c r="A169" s="55"/>
      <c r="B169" s="55"/>
      <c r="C169" s="55"/>
      <c r="D169" s="55"/>
      <c r="E169" s="93"/>
      <c r="F169" s="55"/>
      <c r="G169" s="55"/>
      <c r="H169" s="55"/>
      <c r="I169" s="55"/>
      <c r="J169" s="55"/>
      <c r="K169" s="55"/>
      <c r="L169" s="55"/>
      <c r="M169" s="55"/>
      <c r="N169" s="55"/>
      <c r="O169" s="55"/>
      <c r="P169" s="55"/>
      <c r="Q169" s="55"/>
      <c r="R169" s="55"/>
      <c r="S169" s="55"/>
      <c r="T169" s="55"/>
      <c r="U169" s="55"/>
      <c r="V169" s="55"/>
      <c r="W169" s="55"/>
      <c r="X169" s="55"/>
      <c r="Y169" s="55"/>
      <c r="Z169" s="55"/>
      <c r="AA169" s="55"/>
      <c r="AB169" s="55"/>
    </row>
    <row r="170" spans="1:28" ht="15">
      <c r="A170" s="55"/>
      <c r="B170" s="55"/>
      <c r="C170" s="55"/>
      <c r="D170" s="55"/>
      <c r="E170" s="93"/>
      <c r="F170" s="55"/>
      <c r="G170" s="55"/>
      <c r="H170" s="55"/>
      <c r="I170" s="55"/>
      <c r="J170" s="55"/>
      <c r="K170" s="55"/>
      <c r="L170" s="55"/>
      <c r="M170" s="55"/>
      <c r="N170" s="55"/>
      <c r="O170" s="55"/>
      <c r="P170" s="55"/>
      <c r="Q170" s="55"/>
      <c r="R170" s="55"/>
      <c r="S170" s="55"/>
      <c r="T170" s="55"/>
      <c r="U170" s="55"/>
      <c r="V170" s="55"/>
      <c r="W170" s="55"/>
      <c r="X170" s="55"/>
      <c r="Y170" s="55"/>
      <c r="Z170" s="55"/>
      <c r="AA170" s="55"/>
      <c r="AB170" s="55"/>
    </row>
    <row r="171" spans="1:28" ht="15">
      <c r="A171" s="55"/>
      <c r="B171" s="55"/>
      <c r="C171" s="55"/>
      <c r="D171" s="55"/>
      <c r="E171" s="93"/>
      <c r="F171" s="55"/>
      <c r="G171" s="55"/>
      <c r="H171" s="55"/>
      <c r="I171" s="55"/>
      <c r="J171" s="55"/>
      <c r="K171" s="55"/>
      <c r="L171" s="55"/>
      <c r="M171" s="55"/>
      <c r="N171" s="55"/>
      <c r="O171" s="55"/>
      <c r="P171" s="55"/>
      <c r="Q171" s="55"/>
      <c r="R171" s="55"/>
      <c r="S171" s="55"/>
      <c r="T171" s="55"/>
      <c r="U171" s="55"/>
      <c r="V171" s="55"/>
      <c r="W171" s="55"/>
      <c r="X171" s="55"/>
      <c r="Y171" s="55"/>
      <c r="Z171" s="55"/>
      <c r="AA171" s="55"/>
      <c r="AB171" s="55"/>
    </row>
    <row r="172" spans="1:28" ht="15">
      <c r="A172" s="55"/>
      <c r="B172" s="55"/>
      <c r="C172" s="55"/>
      <c r="D172" s="55"/>
      <c r="E172" s="93"/>
      <c r="F172" s="55"/>
      <c r="G172" s="55"/>
      <c r="H172" s="55"/>
      <c r="I172" s="55"/>
      <c r="J172" s="55"/>
      <c r="K172" s="55"/>
      <c r="L172" s="55"/>
      <c r="M172" s="55"/>
      <c r="N172" s="55"/>
      <c r="O172" s="55"/>
      <c r="P172" s="55"/>
      <c r="Q172" s="55"/>
      <c r="R172" s="55"/>
      <c r="S172" s="55"/>
      <c r="T172" s="55"/>
      <c r="U172" s="55"/>
      <c r="V172" s="55"/>
      <c r="W172" s="55"/>
      <c r="X172" s="55"/>
      <c r="Y172" s="55"/>
      <c r="Z172" s="55"/>
      <c r="AA172" s="55"/>
      <c r="AB172" s="55"/>
    </row>
    <row r="173" spans="1:28" ht="15">
      <c r="A173" s="55"/>
      <c r="B173" s="55"/>
      <c r="C173" s="55"/>
      <c r="D173" s="55"/>
      <c r="E173" s="93"/>
      <c r="F173" s="55"/>
      <c r="G173" s="55"/>
      <c r="H173" s="55"/>
      <c r="I173" s="55"/>
      <c r="J173" s="55"/>
      <c r="K173" s="55"/>
      <c r="L173" s="55"/>
      <c r="M173" s="55"/>
      <c r="N173" s="55"/>
      <c r="O173" s="55"/>
      <c r="P173" s="55"/>
      <c r="Q173" s="55"/>
      <c r="R173" s="55"/>
      <c r="S173" s="55"/>
      <c r="T173" s="55"/>
      <c r="U173" s="55"/>
      <c r="V173" s="55"/>
      <c r="W173" s="55"/>
      <c r="X173" s="55"/>
      <c r="Y173" s="55"/>
      <c r="Z173" s="55"/>
      <c r="AA173" s="55"/>
      <c r="AB173" s="55"/>
    </row>
    <row r="174" spans="1:28" ht="15">
      <c r="A174" s="55"/>
      <c r="B174" s="55"/>
      <c r="C174" s="55"/>
      <c r="D174" s="55"/>
      <c r="E174" s="93"/>
      <c r="F174" s="55"/>
      <c r="G174" s="55"/>
      <c r="H174" s="55"/>
      <c r="I174" s="55"/>
      <c r="J174" s="55"/>
      <c r="K174" s="55"/>
      <c r="L174" s="55"/>
      <c r="M174" s="55"/>
      <c r="N174" s="55"/>
      <c r="O174" s="55"/>
      <c r="P174" s="55"/>
      <c r="Q174" s="55"/>
      <c r="R174" s="55"/>
      <c r="S174" s="55"/>
      <c r="T174" s="55"/>
      <c r="U174" s="55"/>
      <c r="V174" s="55"/>
      <c r="W174" s="55"/>
      <c r="X174" s="55"/>
      <c r="Y174" s="55"/>
      <c r="Z174" s="55"/>
      <c r="AA174" s="55"/>
      <c r="AB174" s="55"/>
    </row>
    <row r="175" spans="1:28" ht="15">
      <c r="A175" s="55"/>
      <c r="B175" s="55"/>
      <c r="C175" s="55"/>
      <c r="D175" s="55"/>
      <c r="E175" s="93"/>
      <c r="F175" s="55"/>
      <c r="G175" s="55"/>
      <c r="H175" s="55"/>
      <c r="I175" s="55"/>
      <c r="J175" s="55"/>
      <c r="K175" s="55"/>
      <c r="L175" s="55"/>
      <c r="M175" s="55"/>
      <c r="N175" s="55"/>
      <c r="O175" s="55"/>
      <c r="P175" s="55"/>
      <c r="Q175" s="55"/>
      <c r="R175" s="55"/>
      <c r="S175" s="55"/>
      <c r="T175" s="55"/>
      <c r="U175" s="55"/>
      <c r="V175" s="55"/>
      <c r="W175" s="55"/>
      <c r="X175" s="55"/>
      <c r="Y175" s="55"/>
      <c r="Z175" s="55"/>
      <c r="AA175" s="55"/>
      <c r="AB175" s="55"/>
    </row>
    <row r="176" spans="1:28" ht="15">
      <c r="A176" s="55"/>
      <c r="B176" s="55"/>
      <c r="C176" s="55"/>
      <c r="D176" s="55"/>
      <c r="E176" s="93"/>
      <c r="F176" s="55"/>
      <c r="G176" s="55"/>
      <c r="H176" s="55"/>
      <c r="I176" s="55"/>
      <c r="J176" s="55"/>
      <c r="K176" s="55"/>
      <c r="L176" s="55"/>
      <c r="M176" s="55"/>
      <c r="N176" s="55"/>
      <c r="O176" s="55"/>
      <c r="P176" s="55"/>
      <c r="Q176" s="55"/>
      <c r="R176" s="55"/>
      <c r="S176" s="55"/>
      <c r="T176" s="55"/>
      <c r="U176" s="55"/>
      <c r="V176" s="55"/>
      <c r="W176" s="55"/>
      <c r="X176" s="55"/>
      <c r="Y176" s="55"/>
      <c r="Z176" s="55"/>
      <c r="AA176" s="55"/>
      <c r="AB176" s="55"/>
    </row>
    <row r="177" spans="1:28" ht="15">
      <c r="A177" s="55"/>
      <c r="B177" s="55"/>
      <c r="C177" s="55"/>
      <c r="D177" s="55"/>
      <c r="E177" s="93"/>
      <c r="F177" s="55"/>
      <c r="G177" s="55"/>
      <c r="H177" s="55"/>
      <c r="I177" s="55"/>
      <c r="J177" s="55"/>
      <c r="K177" s="55"/>
      <c r="L177" s="55"/>
      <c r="M177" s="55"/>
      <c r="N177" s="55"/>
      <c r="O177" s="55"/>
      <c r="P177" s="55"/>
      <c r="Q177" s="55"/>
      <c r="R177" s="55"/>
      <c r="S177" s="55"/>
      <c r="T177" s="55"/>
      <c r="U177" s="55"/>
      <c r="V177" s="55"/>
      <c r="W177" s="55"/>
      <c r="X177" s="55"/>
      <c r="Y177" s="55"/>
      <c r="Z177" s="55"/>
      <c r="AA177" s="55"/>
      <c r="AB177" s="55"/>
    </row>
    <row r="178" spans="1:28" ht="15">
      <c r="A178" s="55"/>
      <c r="B178" s="55"/>
      <c r="C178" s="55"/>
      <c r="D178" s="55"/>
      <c r="E178" s="93"/>
      <c r="F178" s="55"/>
      <c r="G178" s="55"/>
      <c r="H178" s="55"/>
      <c r="I178" s="55"/>
      <c r="J178" s="55"/>
      <c r="K178" s="55"/>
      <c r="L178" s="55"/>
      <c r="M178" s="55"/>
      <c r="N178" s="55"/>
      <c r="O178" s="55"/>
      <c r="P178" s="55"/>
      <c r="Q178" s="55"/>
      <c r="R178" s="55"/>
      <c r="S178" s="55"/>
      <c r="T178" s="55"/>
      <c r="U178" s="55"/>
      <c r="V178" s="55"/>
      <c r="W178" s="55"/>
      <c r="X178" s="55"/>
      <c r="Y178" s="55"/>
      <c r="Z178" s="55"/>
      <c r="AA178" s="55"/>
      <c r="AB178" s="55"/>
    </row>
    <row r="179" spans="1:28" ht="15">
      <c r="A179" s="55"/>
      <c r="B179" s="55"/>
      <c r="C179" s="55"/>
      <c r="D179" s="55"/>
      <c r="E179" s="93"/>
      <c r="F179" s="55"/>
      <c r="G179" s="55"/>
      <c r="H179" s="55"/>
      <c r="I179" s="55"/>
      <c r="J179" s="55"/>
      <c r="K179" s="55"/>
      <c r="L179" s="55"/>
      <c r="M179" s="55"/>
      <c r="N179" s="55"/>
      <c r="O179" s="55"/>
      <c r="P179" s="55"/>
      <c r="Q179" s="55"/>
      <c r="R179" s="55"/>
      <c r="S179" s="55"/>
      <c r="T179" s="55"/>
      <c r="U179" s="55"/>
      <c r="V179" s="55"/>
      <c r="W179" s="55"/>
      <c r="X179" s="55"/>
      <c r="Y179" s="55"/>
      <c r="Z179" s="55"/>
      <c r="AA179" s="55"/>
      <c r="AB179" s="55"/>
    </row>
    <row r="180" spans="1:28" ht="15">
      <c r="A180" s="55"/>
      <c r="B180" s="55"/>
      <c r="C180" s="55"/>
      <c r="D180" s="55"/>
      <c r="E180" s="93"/>
      <c r="F180" s="55"/>
      <c r="G180" s="55"/>
      <c r="H180" s="55"/>
      <c r="I180" s="55"/>
      <c r="J180" s="55"/>
      <c r="K180" s="55"/>
      <c r="L180" s="55"/>
      <c r="M180" s="55"/>
      <c r="N180" s="55"/>
      <c r="O180" s="55"/>
      <c r="P180" s="55"/>
      <c r="Q180" s="55"/>
      <c r="R180" s="55"/>
      <c r="S180" s="55"/>
      <c r="T180" s="55"/>
      <c r="U180" s="55"/>
      <c r="V180" s="55"/>
      <c r="W180" s="55"/>
      <c r="X180" s="55"/>
      <c r="Y180" s="55"/>
      <c r="Z180" s="55"/>
      <c r="AA180" s="55"/>
      <c r="AB180" s="55"/>
    </row>
    <row r="181" spans="1:28" ht="15">
      <c r="A181" s="55"/>
      <c r="B181" s="55"/>
      <c r="C181" s="55"/>
      <c r="D181" s="55"/>
      <c r="E181" s="93"/>
      <c r="F181" s="55"/>
      <c r="G181" s="55"/>
      <c r="H181" s="55"/>
      <c r="I181" s="55"/>
      <c r="J181" s="55"/>
      <c r="K181" s="55"/>
      <c r="L181" s="55"/>
      <c r="M181" s="55"/>
      <c r="N181" s="55"/>
      <c r="O181" s="55"/>
      <c r="P181" s="55"/>
      <c r="Q181" s="55"/>
      <c r="R181" s="55"/>
      <c r="S181" s="55"/>
      <c r="T181" s="55"/>
      <c r="U181" s="55"/>
      <c r="V181" s="55"/>
      <c r="W181" s="55"/>
      <c r="X181" s="55"/>
      <c r="Y181" s="55"/>
      <c r="Z181" s="55"/>
      <c r="AA181" s="55"/>
      <c r="AB181" s="55"/>
    </row>
    <row r="182" spans="1:28" ht="15">
      <c r="A182" s="55"/>
      <c r="B182" s="55"/>
      <c r="C182" s="55"/>
      <c r="D182" s="55"/>
      <c r="E182" s="93"/>
      <c r="F182" s="55"/>
      <c r="G182" s="55"/>
      <c r="H182" s="55"/>
      <c r="I182" s="55"/>
      <c r="J182" s="55"/>
      <c r="K182" s="55"/>
      <c r="L182" s="55"/>
      <c r="M182" s="55"/>
      <c r="N182" s="55"/>
      <c r="O182" s="55"/>
      <c r="P182" s="55"/>
      <c r="Q182" s="55"/>
      <c r="R182" s="55"/>
      <c r="S182" s="55"/>
      <c r="T182" s="55"/>
      <c r="U182" s="55"/>
      <c r="V182" s="55"/>
      <c r="W182" s="55"/>
      <c r="X182" s="55"/>
      <c r="Y182" s="55"/>
      <c r="Z182" s="55"/>
      <c r="AA182" s="55"/>
      <c r="AB182" s="55"/>
    </row>
    <row r="183" spans="1:28" ht="15">
      <c r="A183" s="55"/>
      <c r="B183" s="55"/>
      <c r="C183" s="55"/>
      <c r="D183" s="55"/>
      <c r="E183" s="93"/>
      <c r="F183" s="55"/>
      <c r="G183" s="55"/>
      <c r="H183" s="55"/>
      <c r="I183" s="55"/>
      <c r="J183" s="55"/>
      <c r="K183" s="55"/>
      <c r="L183" s="55"/>
      <c r="M183" s="55"/>
      <c r="N183" s="55"/>
      <c r="O183" s="55"/>
      <c r="P183" s="55"/>
      <c r="Q183" s="55"/>
      <c r="R183" s="55"/>
      <c r="S183" s="55"/>
      <c r="T183" s="55"/>
      <c r="U183" s="55"/>
      <c r="V183" s="55"/>
      <c r="W183" s="55"/>
      <c r="X183" s="55"/>
      <c r="Y183" s="55"/>
      <c r="Z183" s="55"/>
      <c r="AA183" s="55"/>
      <c r="AB183" s="55"/>
    </row>
    <row r="184" spans="1:28" ht="15">
      <c r="A184" s="55"/>
      <c r="B184" s="55"/>
      <c r="C184" s="55"/>
      <c r="D184" s="55"/>
      <c r="E184" s="93"/>
      <c r="F184" s="55"/>
      <c r="G184" s="55"/>
      <c r="H184" s="55"/>
      <c r="I184" s="55"/>
      <c r="J184" s="55"/>
      <c r="K184" s="55"/>
      <c r="L184" s="55"/>
      <c r="M184" s="55"/>
      <c r="N184" s="55"/>
      <c r="O184" s="55"/>
      <c r="P184" s="55"/>
      <c r="Q184" s="55"/>
      <c r="R184" s="55"/>
      <c r="S184" s="55"/>
      <c r="T184" s="55"/>
      <c r="U184" s="55"/>
      <c r="V184" s="55"/>
      <c r="W184" s="55"/>
      <c r="X184" s="55"/>
      <c r="Y184" s="55"/>
      <c r="Z184" s="55"/>
      <c r="AA184" s="55"/>
      <c r="AB184" s="55"/>
    </row>
    <row r="185" spans="1:28" ht="15">
      <c r="A185" s="55"/>
      <c r="B185" s="55"/>
      <c r="C185" s="55"/>
      <c r="D185" s="55"/>
      <c r="E185" s="93"/>
      <c r="F185" s="55"/>
      <c r="G185" s="55"/>
      <c r="H185" s="55"/>
      <c r="I185" s="55"/>
      <c r="J185" s="55"/>
      <c r="K185" s="55"/>
      <c r="L185" s="55"/>
      <c r="M185" s="55"/>
      <c r="N185" s="55"/>
      <c r="O185" s="55"/>
      <c r="P185" s="55"/>
      <c r="Q185" s="55"/>
      <c r="R185" s="55"/>
      <c r="S185" s="55"/>
      <c r="T185" s="55"/>
      <c r="U185" s="55"/>
      <c r="V185" s="55"/>
      <c r="W185" s="55"/>
      <c r="X185" s="55"/>
      <c r="Y185" s="55"/>
      <c r="Z185" s="55"/>
      <c r="AA185" s="55"/>
      <c r="AB185" s="55"/>
    </row>
    <row r="186" spans="1:28" ht="15">
      <c r="A186" s="55"/>
      <c r="B186" s="55"/>
      <c r="C186" s="55"/>
      <c r="D186" s="55"/>
      <c r="E186" s="93"/>
      <c r="F186" s="55"/>
      <c r="G186" s="55"/>
      <c r="H186" s="55"/>
      <c r="I186" s="55"/>
      <c r="J186" s="55"/>
      <c r="K186" s="55"/>
      <c r="L186" s="55"/>
      <c r="M186" s="55"/>
      <c r="N186" s="55"/>
      <c r="O186" s="55"/>
      <c r="P186" s="55"/>
      <c r="Q186" s="55"/>
      <c r="R186" s="55"/>
      <c r="S186" s="55"/>
      <c r="T186" s="55"/>
      <c r="U186" s="55"/>
      <c r="V186" s="55"/>
      <c r="W186" s="55"/>
      <c r="X186" s="55"/>
      <c r="Y186" s="55"/>
      <c r="Z186" s="55"/>
      <c r="AA186" s="55"/>
      <c r="AB186" s="55"/>
    </row>
    <row r="187" spans="1:28" ht="15">
      <c r="A187" s="55"/>
      <c r="B187" s="55"/>
      <c r="C187" s="55"/>
      <c r="D187" s="55"/>
      <c r="E187" s="93"/>
      <c r="F187" s="55"/>
      <c r="G187" s="55"/>
      <c r="H187" s="55"/>
      <c r="I187" s="55"/>
      <c r="J187" s="55"/>
      <c r="K187" s="55"/>
      <c r="L187" s="55"/>
      <c r="M187" s="55"/>
      <c r="N187" s="55"/>
      <c r="O187" s="55"/>
      <c r="P187" s="55"/>
      <c r="Q187" s="55"/>
      <c r="R187" s="55"/>
      <c r="S187" s="55"/>
      <c r="T187" s="55"/>
      <c r="U187" s="55"/>
      <c r="V187" s="55"/>
      <c r="W187" s="55"/>
      <c r="X187" s="55"/>
      <c r="Y187" s="55"/>
      <c r="Z187" s="55"/>
      <c r="AA187" s="55"/>
      <c r="AB187" s="55"/>
    </row>
    <row r="188" spans="1:28" ht="15">
      <c r="A188" s="55"/>
      <c r="B188" s="55"/>
      <c r="C188" s="55"/>
      <c r="D188" s="55"/>
      <c r="E188" s="93"/>
      <c r="F188" s="55"/>
      <c r="G188" s="55"/>
      <c r="H188" s="55"/>
      <c r="I188" s="55"/>
      <c r="J188" s="55"/>
      <c r="K188" s="55"/>
      <c r="L188" s="55"/>
      <c r="M188" s="55"/>
      <c r="N188" s="55"/>
      <c r="O188" s="55"/>
      <c r="P188" s="55"/>
      <c r="Q188" s="55"/>
      <c r="R188" s="55"/>
      <c r="S188" s="55"/>
      <c r="T188" s="55"/>
      <c r="U188" s="55"/>
      <c r="V188" s="55"/>
      <c r="W188" s="55"/>
      <c r="X188" s="55"/>
      <c r="Y188" s="55"/>
      <c r="Z188" s="55"/>
      <c r="AA188" s="55"/>
      <c r="AB188" s="55"/>
    </row>
    <row r="189" spans="1:28" ht="15">
      <c r="A189" s="55"/>
      <c r="B189" s="55"/>
      <c r="C189" s="55"/>
      <c r="D189" s="55"/>
      <c r="E189" s="93"/>
      <c r="F189" s="55"/>
      <c r="G189" s="55"/>
      <c r="H189" s="55"/>
      <c r="I189" s="55"/>
      <c r="J189" s="55"/>
      <c r="K189" s="55"/>
      <c r="L189" s="55"/>
      <c r="M189" s="55"/>
      <c r="N189" s="55"/>
      <c r="O189" s="55"/>
      <c r="P189" s="55"/>
      <c r="Q189" s="55"/>
      <c r="R189" s="55"/>
      <c r="S189" s="55"/>
      <c r="T189" s="55"/>
      <c r="U189" s="55"/>
      <c r="V189" s="55"/>
      <c r="W189" s="55"/>
      <c r="X189" s="55"/>
      <c r="Y189" s="55"/>
      <c r="Z189" s="55"/>
      <c r="AA189" s="55"/>
      <c r="AB189" s="55"/>
    </row>
    <row r="190" spans="1:28" ht="15">
      <c r="A190" s="55"/>
      <c r="B190" s="55"/>
      <c r="C190" s="55"/>
      <c r="D190" s="55"/>
      <c r="E190" s="93"/>
      <c r="F190" s="55"/>
      <c r="G190" s="55"/>
      <c r="H190" s="55"/>
      <c r="I190" s="55"/>
      <c r="J190" s="55"/>
      <c r="K190" s="55"/>
      <c r="L190" s="55"/>
      <c r="M190" s="55"/>
      <c r="N190" s="55"/>
      <c r="O190" s="55"/>
      <c r="P190" s="55"/>
      <c r="Q190" s="55"/>
      <c r="R190" s="55"/>
      <c r="S190" s="55"/>
      <c r="T190" s="55"/>
      <c r="U190" s="55"/>
      <c r="V190" s="55"/>
      <c r="W190" s="55"/>
      <c r="X190" s="55"/>
      <c r="Y190" s="55"/>
      <c r="Z190" s="55"/>
      <c r="AA190" s="55"/>
      <c r="AB190" s="55"/>
    </row>
    <row r="191" spans="1:28" ht="15">
      <c r="A191" s="55"/>
      <c r="B191" s="55"/>
      <c r="C191" s="55"/>
      <c r="D191" s="55"/>
      <c r="E191" s="93"/>
      <c r="F191" s="55"/>
      <c r="G191" s="55"/>
      <c r="H191" s="55"/>
      <c r="I191" s="55"/>
      <c r="J191" s="55"/>
      <c r="K191" s="55"/>
      <c r="L191" s="55"/>
      <c r="M191" s="55"/>
      <c r="N191" s="55"/>
      <c r="O191" s="55"/>
      <c r="P191" s="55"/>
      <c r="Q191" s="55"/>
      <c r="R191" s="55"/>
      <c r="S191" s="55"/>
      <c r="T191" s="55"/>
      <c r="U191" s="55"/>
      <c r="V191" s="55"/>
      <c r="W191" s="55"/>
      <c r="X191" s="55"/>
      <c r="Y191" s="55"/>
      <c r="Z191" s="55"/>
      <c r="AA191" s="55"/>
      <c r="AB191" s="55"/>
    </row>
    <row r="192" spans="1:28" ht="15">
      <c r="A192" s="55"/>
      <c r="B192" s="55"/>
      <c r="C192" s="55"/>
      <c r="D192" s="55"/>
      <c r="E192" s="93"/>
      <c r="F192" s="55"/>
      <c r="G192" s="55"/>
      <c r="H192" s="55"/>
      <c r="I192" s="55"/>
      <c r="J192" s="55"/>
      <c r="K192" s="55"/>
      <c r="L192" s="55"/>
      <c r="M192" s="55"/>
      <c r="N192" s="55"/>
      <c r="O192" s="55"/>
      <c r="P192" s="55"/>
      <c r="Q192" s="55"/>
      <c r="R192" s="55"/>
      <c r="S192" s="55"/>
      <c r="T192" s="55"/>
      <c r="U192" s="55"/>
      <c r="V192" s="55"/>
      <c r="W192" s="55"/>
      <c r="X192" s="55"/>
      <c r="Y192" s="55"/>
      <c r="Z192" s="55"/>
      <c r="AA192" s="55"/>
      <c r="AB192" s="55"/>
    </row>
    <row r="193" spans="1:28" ht="15">
      <c r="A193" s="55"/>
      <c r="B193" s="55"/>
      <c r="C193" s="55"/>
      <c r="D193" s="55"/>
      <c r="E193" s="93"/>
      <c r="F193" s="55"/>
      <c r="G193" s="55"/>
      <c r="H193" s="55"/>
      <c r="I193" s="55"/>
      <c r="J193" s="55"/>
      <c r="K193" s="55"/>
      <c r="L193" s="55"/>
      <c r="M193" s="55"/>
      <c r="N193" s="55"/>
      <c r="O193" s="55"/>
      <c r="P193" s="55"/>
      <c r="Q193" s="55"/>
      <c r="R193" s="55"/>
      <c r="S193" s="55"/>
      <c r="T193" s="55"/>
      <c r="U193" s="55"/>
      <c r="V193" s="55"/>
      <c r="W193" s="55"/>
      <c r="X193" s="55"/>
      <c r="Y193" s="55"/>
      <c r="Z193" s="55"/>
      <c r="AA193" s="55"/>
      <c r="AB193" s="55"/>
    </row>
    <row r="194" spans="1:28" ht="15">
      <c r="A194" s="55"/>
      <c r="B194" s="55"/>
      <c r="C194" s="55"/>
      <c r="D194" s="55"/>
      <c r="E194" s="93"/>
      <c r="F194" s="55"/>
      <c r="G194" s="55"/>
      <c r="H194" s="55"/>
      <c r="I194" s="55"/>
      <c r="J194" s="55"/>
      <c r="K194" s="55"/>
      <c r="L194" s="55"/>
      <c r="M194" s="55"/>
      <c r="N194" s="55"/>
      <c r="O194" s="55"/>
      <c r="P194" s="55"/>
      <c r="Q194" s="55"/>
      <c r="R194" s="55"/>
      <c r="S194" s="55"/>
      <c r="T194" s="55"/>
      <c r="U194" s="55"/>
      <c r="V194" s="55"/>
      <c r="W194" s="55"/>
      <c r="X194" s="55"/>
      <c r="Y194" s="55"/>
      <c r="Z194" s="55"/>
      <c r="AA194" s="55"/>
      <c r="AB194" s="55"/>
    </row>
    <row r="195" spans="1:28" ht="15">
      <c r="A195" s="55"/>
      <c r="B195" s="55"/>
      <c r="C195" s="55"/>
      <c r="D195" s="55"/>
      <c r="E195" s="93"/>
      <c r="F195" s="55"/>
      <c r="G195" s="55"/>
      <c r="H195" s="55"/>
      <c r="I195" s="55"/>
      <c r="J195" s="55"/>
      <c r="K195" s="55"/>
      <c r="L195" s="55"/>
      <c r="M195" s="55"/>
      <c r="N195" s="55"/>
      <c r="O195" s="55"/>
      <c r="P195" s="55"/>
      <c r="Q195" s="55"/>
      <c r="R195" s="55"/>
      <c r="S195" s="55"/>
      <c r="T195" s="55"/>
      <c r="U195" s="55"/>
      <c r="V195" s="55"/>
      <c r="W195" s="55"/>
      <c r="X195" s="55"/>
      <c r="Y195" s="55"/>
      <c r="Z195" s="55"/>
      <c r="AA195" s="55"/>
      <c r="AB195" s="55"/>
    </row>
    <row r="196" spans="1:28" ht="15">
      <c r="A196" s="55"/>
      <c r="B196" s="55"/>
      <c r="C196" s="55"/>
      <c r="D196" s="55"/>
      <c r="E196" s="93"/>
      <c r="F196" s="55"/>
      <c r="G196" s="55"/>
      <c r="H196" s="55"/>
      <c r="I196" s="55"/>
      <c r="J196" s="55"/>
      <c r="K196" s="55"/>
      <c r="L196" s="55"/>
      <c r="M196" s="55"/>
      <c r="N196" s="55"/>
      <c r="O196" s="55"/>
      <c r="P196" s="55"/>
      <c r="Q196" s="55"/>
      <c r="R196" s="55"/>
      <c r="S196" s="55"/>
      <c r="T196" s="55"/>
      <c r="U196" s="55"/>
      <c r="V196" s="55"/>
      <c r="W196" s="55"/>
      <c r="X196" s="55"/>
      <c r="Y196" s="55"/>
      <c r="Z196" s="55"/>
      <c r="AA196" s="55"/>
      <c r="AB196" s="55"/>
    </row>
    <row r="197" spans="1:28" ht="15">
      <c r="A197" s="55"/>
      <c r="B197" s="55"/>
      <c r="C197" s="55"/>
      <c r="D197" s="55"/>
      <c r="E197" s="93"/>
      <c r="F197" s="55"/>
      <c r="G197" s="55"/>
      <c r="H197" s="55"/>
      <c r="I197" s="55"/>
      <c r="J197" s="55"/>
      <c r="K197" s="55"/>
      <c r="L197" s="55"/>
      <c r="M197" s="55"/>
      <c r="N197" s="55"/>
      <c r="O197" s="55"/>
      <c r="P197" s="55"/>
      <c r="Q197" s="55"/>
      <c r="R197" s="55"/>
      <c r="S197" s="55"/>
      <c r="T197" s="55"/>
      <c r="U197" s="55"/>
      <c r="V197" s="55"/>
      <c r="W197" s="55"/>
      <c r="X197" s="55"/>
      <c r="Y197" s="55"/>
      <c r="Z197" s="55"/>
      <c r="AA197" s="55"/>
      <c r="AB197" s="55"/>
    </row>
    <row r="198" spans="1:28" ht="15">
      <c r="A198" s="55"/>
      <c r="B198" s="55"/>
      <c r="C198" s="55"/>
      <c r="D198" s="55"/>
      <c r="E198" s="93"/>
      <c r="F198" s="55"/>
      <c r="G198" s="55"/>
      <c r="H198" s="55"/>
      <c r="I198" s="55"/>
      <c r="J198" s="55"/>
      <c r="K198" s="55"/>
      <c r="L198" s="55"/>
      <c r="M198" s="55"/>
      <c r="N198" s="55"/>
      <c r="O198" s="55"/>
      <c r="P198" s="55"/>
      <c r="Q198" s="55"/>
      <c r="R198" s="55"/>
      <c r="S198" s="55"/>
      <c r="T198" s="55"/>
      <c r="U198" s="55"/>
      <c r="V198" s="55"/>
      <c r="W198" s="55"/>
      <c r="X198" s="55"/>
      <c r="Y198" s="55"/>
      <c r="Z198" s="55"/>
      <c r="AA198" s="55"/>
      <c r="AB198" s="55"/>
    </row>
    <row r="199" spans="1:28" ht="15">
      <c r="A199" s="55"/>
      <c r="B199" s="55"/>
      <c r="C199" s="55"/>
      <c r="D199" s="55"/>
      <c r="E199" s="93"/>
      <c r="F199" s="55"/>
      <c r="G199" s="55"/>
      <c r="H199" s="55"/>
      <c r="I199" s="55"/>
      <c r="J199" s="55"/>
      <c r="K199" s="55"/>
      <c r="L199" s="55"/>
      <c r="M199" s="55"/>
      <c r="N199" s="55"/>
      <c r="O199" s="55"/>
      <c r="P199" s="55"/>
      <c r="Q199" s="55"/>
      <c r="R199" s="55"/>
      <c r="S199" s="55"/>
      <c r="T199" s="55"/>
      <c r="U199" s="55"/>
      <c r="V199" s="55"/>
      <c r="W199" s="55"/>
      <c r="X199" s="55"/>
      <c r="Y199" s="55"/>
      <c r="Z199" s="55"/>
      <c r="AA199" s="55"/>
      <c r="AB199" s="55"/>
    </row>
    <row r="200" spans="1:28" ht="15">
      <c r="A200" s="55"/>
      <c r="B200" s="55"/>
      <c r="C200" s="55"/>
      <c r="D200" s="55"/>
      <c r="E200" s="93"/>
      <c r="F200" s="55"/>
      <c r="G200" s="55"/>
      <c r="H200" s="55"/>
      <c r="I200" s="55"/>
      <c r="J200" s="55"/>
      <c r="K200" s="55"/>
      <c r="L200" s="55"/>
      <c r="M200" s="55"/>
      <c r="N200" s="55"/>
      <c r="O200" s="55"/>
      <c r="P200" s="55"/>
      <c r="Q200" s="55"/>
      <c r="R200" s="55"/>
      <c r="S200" s="55"/>
      <c r="T200" s="55"/>
      <c r="U200" s="55"/>
      <c r="V200" s="55"/>
      <c r="W200" s="55"/>
      <c r="X200" s="55"/>
      <c r="Y200" s="55"/>
      <c r="Z200" s="55"/>
      <c r="AA200" s="55"/>
      <c r="AB200" s="55"/>
    </row>
    <row r="201" spans="1:28" ht="15">
      <c r="A201" s="55"/>
      <c r="B201" s="55"/>
      <c r="C201" s="55"/>
      <c r="D201" s="55"/>
      <c r="E201" s="93"/>
      <c r="F201" s="55"/>
      <c r="G201" s="55"/>
      <c r="H201" s="55"/>
      <c r="I201" s="55"/>
      <c r="J201" s="55"/>
      <c r="K201" s="55"/>
      <c r="L201" s="55"/>
      <c r="M201" s="55"/>
      <c r="N201" s="55"/>
      <c r="O201" s="55"/>
      <c r="P201" s="55"/>
      <c r="Q201" s="55"/>
      <c r="R201" s="55"/>
      <c r="S201" s="55"/>
      <c r="T201" s="55"/>
      <c r="U201" s="55"/>
      <c r="V201" s="55"/>
      <c r="W201" s="55"/>
      <c r="X201" s="55"/>
      <c r="Y201" s="55"/>
      <c r="Z201" s="55"/>
      <c r="AA201" s="55"/>
      <c r="AB201" s="55"/>
    </row>
    <row r="202" spans="1:28" ht="15">
      <c r="A202" s="55"/>
      <c r="B202" s="55"/>
      <c r="C202" s="55"/>
      <c r="D202" s="55"/>
      <c r="E202" s="93"/>
      <c r="F202" s="55"/>
      <c r="G202" s="55"/>
      <c r="H202" s="55"/>
      <c r="I202" s="55"/>
      <c r="J202" s="55"/>
      <c r="K202" s="55"/>
      <c r="L202" s="55"/>
      <c r="M202" s="55"/>
      <c r="N202" s="55"/>
      <c r="O202" s="55"/>
      <c r="P202" s="55"/>
      <c r="Q202" s="55"/>
      <c r="R202" s="55"/>
      <c r="S202" s="55"/>
      <c r="T202" s="55"/>
      <c r="U202" s="55"/>
      <c r="V202" s="55"/>
      <c r="W202" s="55"/>
      <c r="X202" s="55"/>
      <c r="Y202" s="55"/>
      <c r="Z202" s="55"/>
      <c r="AA202" s="55"/>
      <c r="AB202" s="55"/>
    </row>
    <row r="203" spans="1:28" ht="15">
      <c r="A203" s="55"/>
      <c r="B203" s="55"/>
      <c r="C203" s="55"/>
      <c r="D203" s="55"/>
      <c r="E203" s="93"/>
      <c r="F203" s="55"/>
      <c r="G203" s="55"/>
      <c r="H203" s="55"/>
      <c r="I203" s="55"/>
      <c r="J203" s="55"/>
      <c r="K203" s="55"/>
      <c r="L203" s="55"/>
      <c r="M203" s="55"/>
      <c r="N203" s="55"/>
      <c r="O203" s="55"/>
      <c r="P203" s="55"/>
      <c r="Q203" s="55"/>
      <c r="R203" s="55"/>
      <c r="S203" s="55"/>
      <c r="T203" s="55"/>
      <c r="U203" s="55"/>
      <c r="V203" s="55"/>
      <c r="W203" s="55"/>
      <c r="X203" s="55"/>
      <c r="Y203" s="55"/>
      <c r="Z203" s="55"/>
      <c r="AA203" s="55"/>
      <c r="AB203" s="55"/>
    </row>
    <row r="204" spans="1:28" ht="15">
      <c r="A204" s="55"/>
      <c r="B204" s="55"/>
      <c r="C204" s="55"/>
      <c r="D204" s="55"/>
      <c r="E204" s="93"/>
      <c r="F204" s="55"/>
      <c r="G204" s="55"/>
      <c r="H204" s="55"/>
      <c r="I204" s="55"/>
      <c r="J204" s="55"/>
      <c r="K204" s="55"/>
      <c r="L204" s="55"/>
      <c r="M204" s="55"/>
      <c r="N204" s="55"/>
      <c r="O204" s="55"/>
      <c r="P204" s="55"/>
      <c r="Q204" s="55"/>
      <c r="R204" s="55"/>
      <c r="S204" s="55"/>
      <c r="T204" s="55"/>
      <c r="U204" s="55"/>
      <c r="V204" s="55"/>
      <c r="W204" s="55"/>
      <c r="X204" s="55"/>
      <c r="Y204" s="55"/>
      <c r="Z204" s="55"/>
      <c r="AA204" s="55"/>
      <c r="AB204" s="55"/>
    </row>
    <row r="205" spans="1:28" ht="15">
      <c r="A205" s="55"/>
      <c r="B205" s="55"/>
      <c r="C205" s="55"/>
      <c r="D205" s="55"/>
      <c r="E205" s="93"/>
      <c r="F205" s="55"/>
      <c r="G205" s="55"/>
      <c r="H205" s="55"/>
      <c r="I205" s="55"/>
      <c r="J205" s="55"/>
      <c r="K205" s="55"/>
      <c r="L205" s="55"/>
      <c r="M205" s="55"/>
      <c r="N205" s="55"/>
      <c r="O205" s="55"/>
      <c r="P205" s="55"/>
      <c r="Q205" s="55"/>
      <c r="R205" s="55"/>
      <c r="S205" s="55"/>
      <c r="T205" s="55"/>
      <c r="U205" s="55"/>
      <c r="V205" s="55"/>
      <c r="W205" s="55"/>
      <c r="X205" s="55"/>
      <c r="Y205" s="55"/>
      <c r="Z205" s="55"/>
      <c r="AA205" s="55"/>
      <c r="AB205" s="55"/>
    </row>
    <row r="206" spans="1:28" ht="15">
      <c r="A206" s="55"/>
      <c r="B206" s="55"/>
      <c r="C206" s="55"/>
      <c r="D206" s="55"/>
      <c r="E206" s="93"/>
      <c r="F206" s="55"/>
      <c r="G206" s="55"/>
      <c r="H206" s="55"/>
      <c r="I206" s="55"/>
      <c r="J206" s="55"/>
      <c r="K206" s="55"/>
      <c r="L206" s="55"/>
      <c r="M206" s="55"/>
      <c r="N206" s="55"/>
      <c r="O206" s="55"/>
      <c r="P206" s="55"/>
      <c r="Q206" s="55"/>
      <c r="R206" s="55"/>
      <c r="S206" s="55"/>
      <c r="T206" s="55"/>
      <c r="U206" s="55"/>
      <c r="V206" s="55"/>
      <c r="W206" s="55"/>
      <c r="X206" s="55"/>
      <c r="Y206" s="55"/>
      <c r="Z206" s="55"/>
      <c r="AA206" s="55"/>
      <c r="AB206" s="55"/>
    </row>
    <row r="207" spans="1:28" ht="15">
      <c r="A207" s="55"/>
      <c r="B207" s="55"/>
      <c r="C207" s="55"/>
      <c r="D207" s="55"/>
      <c r="E207" s="93"/>
      <c r="F207" s="55"/>
      <c r="G207" s="55"/>
      <c r="H207" s="55"/>
      <c r="I207" s="55"/>
      <c r="J207" s="55"/>
      <c r="K207" s="55"/>
      <c r="L207" s="55"/>
      <c r="M207" s="55"/>
      <c r="N207" s="55"/>
      <c r="O207" s="55"/>
      <c r="P207" s="55"/>
      <c r="Q207" s="55"/>
      <c r="R207" s="55"/>
      <c r="S207" s="55"/>
      <c r="T207" s="55"/>
      <c r="U207" s="55"/>
      <c r="V207" s="55"/>
      <c r="W207" s="55"/>
      <c r="X207" s="55"/>
      <c r="Y207" s="55"/>
      <c r="Z207" s="55"/>
      <c r="AA207" s="55"/>
      <c r="AB207" s="55"/>
    </row>
    <row r="208" spans="1:28" ht="15">
      <c r="A208" s="55"/>
      <c r="B208" s="55"/>
      <c r="C208" s="55"/>
      <c r="D208" s="55"/>
      <c r="E208" s="93"/>
      <c r="F208" s="55"/>
      <c r="G208" s="55"/>
      <c r="H208" s="55"/>
      <c r="I208" s="55"/>
      <c r="J208" s="55"/>
      <c r="K208" s="55"/>
      <c r="L208" s="55"/>
      <c r="M208" s="55"/>
      <c r="N208" s="55"/>
      <c r="O208" s="55"/>
      <c r="P208" s="55"/>
      <c r="Q208" s="55"/>
      <c r="R208" s="55"/>
      <c r="S208" s="55"/>
      <c r="T208" s="55"/>
      <c r="U208" s="55"/>
      <c r="V208" s="55"/>
      <c r="W208" s="55"/>
      <c r="X208" s="55"/>
      <c r="Y208" s="55"/>
      <c r="Z208" s="55"/>
      <c r="AA208" s="55"/>
      <c r="AB208" s="55"/>
    </row>
    <row r="209" spans="1:28" ht="15">
      <c r="A209" s="55"/>
      <c r="B209" s="55"/>
      <c r="C209" s="55"/>
      <c r="D209" s="55"/>
      <c r="E209" s="93"/>
      <c r="F209" s="55"/>
      <c r="G209" s="55"/>
      <c r="H209" s="55"/>
      <c r="I209" s="55"/>
      <c r="J209" s="55"/>
      <c r="K209" s="55"/>
      <c r="L209" s="55"/>
      <c r="M209" s="55"/>
      <c r="N209" s="55"/>
      <c r="O209" s="55"/>
      <c r="P209" s="55"/>
      <c r="Q209" s="55"/>
      <c r="R209" s="55"/>
      <c r="S209" s="55"/>
      <c r="T209" s="55"/>
      <c r="U209" s="55"/>
      <c r="V209" s="55"/>
      <c r="W209" s="55"/>
      <c r="X209" s="55"/>
      <c r="Y209" s="55"/>
      <c r="Z209" s="55"/>
      <c r="AA209" s="55"/>
      <c r="AB209" s="55"/>
    </row>
    <row r="210" spans="1:28" ht="15">
      <c r="A210" s="55"/>
      <c r="B210" s="55"/>
      <c r="C210" s="55"/>
      <c r="D210" s="55"/>
      <c r="E210" s="93"/>
      <c r="F210" s="55"/>
      <c r="G210" s="55"/>
      <c r="H210" s="55"/>
      <c r="I210" s="55"/>
      <c r="J210" s="55"/>
      <c r="K210" s="55"/>
      <c r="L210" s="55"/>
      <c r="M210" s="55"/>
      <c r="N210" s="55"/>
      <c r="O210" s="55"/>
      <c r="P210" s="55"/>
      <c r="Q210" s="55"/>
      <c r="R210" s="55"/>
      <c r="S210" s="55"/>
      <c r="T210" s="55"/>
      <c r="U210" s="55"/>
      <c r="V210" s="55"/>
      <c r="W210" s="55"/>
      <c r="X210" s="55"/>
      <c r="Y210" s="55"/>
      <c r="Z210" s="55"/>
      <c r="AA210" s="55"/>
      <c r="AB210" s="55"/>
    </row>
    <row r="211" spans="1:28" ht="15">
      <c r="A211" s="55"/>
      <c r="B211" s="55"/>
      <c r="C211" s="55"/>
      <c r="D211" s="55"/>
      <c r="E211" s="93"/>
      <c r="F211" s="55"/>
      <c r="G211" s="55"/>
      <c r="H211" s="55"/>
      <c r="I211" s="55"/>
      <c r="J211" s="55"/>
      <c r="K211" s="55"/>
      <c r="L211" s="55"/>
      <c r="M211" s="55"/>
      <c r="N211" s="55"/>
      <c r="O211" s="55"/>
      <c r="P211" s="55"/>
      <c r="Q211" s="55"/>
      <c r="R211" s="55"/>
      <c r="S211" s="55"/>
      <c r="T211" s="55"/>
      <c r="U211" s="55"/>
      <c r="V211" s="55"/>
      <c r="W211" s="55"/>
      <c r="X211" s="55"/>
      <c r="Y211" s="55"/>
      <c r="Z211" s="55"/>
      <c r="AA211" s="55"/>
      <c r="AB211" s="55"/>
    </row>
    <row r="212" spans="1:28" ht="15">
      <c r="A212" s="55"/>
      <c r="B212" s="55"/>
      <c r="C212" s="55"/>
      <c r="D212" s="55"/>
      <c r="E212" s="93"/>
      <c r="F212" s="55"/>
      <c r="G212" s="55"/>
      <c r="H212" s="55"/>
      <c r="I212" s="55"/>
      <c r="J212" s="55"/>
      <c r="K212" s="55"/>
      <c r="L212" s="55"/>
      <c r="M212" s="55"/>
      <c r="N212" s="55"/>
      <c r="O212" s="55"/>
      <c r="P212" s="55"/>
      <c r="Q212" s="55"/>
      <c r="R212" s="55"/>
      <c r="S212" s="55"/>
      <c r="T212" s="55"/>
      <c r="U212" s="55"/>
      <c r="V212" s="55"/>
      <c r="W212" s="55"/>
      <c r="X212" s="55"/>
      <c r="Y212" s="55"/>
      <c r="Z212" s="55"/>
      <c r="AA212" s="55"/>
      <c r="AB212" s="55"/>
    </row>
    <row r="213" spans="1:28" ht="15">
      <c r="A213" s="55"/>
      <c r="B213" s="55"/>
      <c r="C213" s="55"/>
      <c r="D213" s="55"/>
      <c r="E213" s="93"/>
      <c r="F213" s="55"/>
      <c r="G213" s="55"/>
      <c r="H213" s="55"/>
      <c r="I213" s="55"/>
      <c r="J213" s="55"/>
      <c r="K213" s="55"/>
      <c r="L213" s="55"/>
      <c r="M213" s="55"/>
      <c r="N213" s="55"/>
      <c r="O213" s="55"/>
      <c r="P213" s="55"/>
      <c r="Q213" s="55"/>
      <c r="R213" s="55"/>
      <c r="S213" s="55"/>
      <c r="T213" s="55"/>
      <c r="U213" s="55"/>
      <c r="V213" s="55"/>
      <c r="W213" s="55"/>
      <c r="X213" s="55"/>
      <c r="Y213" s="55"/>
      <c r="Z213" s="55"/>
      <c r="AA213" s="55"/>
      <c r="AB213" s="55"/>
    </row>
    <row r="214" spans="1:28" ht="15">
      <c r="A214" s="55"/>
      <c r="B214" s="55"/>
      <c r="C214" s="55"/>
      <c r="D214" s="55"/>
      <c r="E214" s="93"/>
      <c r="F214" s="55"/>
      <c r="G214" s="55"/>
      <c r="H214" s="55"/>
      <c r="I214" s="55"/>
      <c r="J214" s="55"/>
      <c r="K214" s="55"/>
      <c r="L214" s="55"/>
      <c r="M214" s="55"/>
      <c r="N214" s="55"/>
      <c r="O214" s="55"/>
      <c r="P214" s="55"/>
      <c r="Q214" s="55"/>
      <c r="R214" s="55"/>
      <c r="S214" s="55"/>
      <c r="T214" s="55"/>
      <c r="U214" s="55"/>
      <c r="V214" s="55"/>
      <c r="W214" s="55"/>
      <c r="X214" s="55"/>
      <c r="Y214" s="55"/>
      <c r="Z214" s="55"/>
      <c r="AA214" s="55"/>
      <c r="AB214" s="55"/>
    </row>
    <row r="215" spans="1:28" ht="15">
      <c r="A215" s="55"/>
      <c r="B215" s="55"/>
      <c r="C215" s="55"/>
      <c r="D215" s="55"/>
      <c r="E215" s="93"/>
      <c r="F215" s="55"/>
      <c r="G215" s="55"/>
      <c r="H215" s="55"/>
      <c r="I215" s="55"/>
      <c r="J215" s="55"/>
      <c r="K215" s="55"/>
      <c r="L215" s="55"/>
      <c r="M215" s="55"/>
      <c r="N215" s="55"/>
      <c r="O215" s="55"/>
      <c r="P215" s="55"/>
      <c r="Q215" s="55"/>
      <c r="R215" s="55"/>
      <c r="S215" s="55"/>
      <c r="T215" s="55"/>
      <c r="U215" s="55"/>
      <c r="V215" s="55"/>
      <c r="W215" s="55"/>
      <c r="X215" s="55"/>
      <c r="Y215" s="55"/>
      <c r="Z215" s="55"/>
      <c r="AA215" s="55"/>
      <c r="AB215" s="55"/>
    </row>
    <row r="216" spans="1:28" ht="15">
      <c r="A216" s="55"/>
      <c r="B216" s="55"/>
      <c r="C216" s="55"/>
      <c r="D216" s="55"/>
      <c r="E216" s="93"/>
      <c r="F216" s="55"/>
      <c r="G216" s="55"/>
      <c r="H216" s="55"/>
      <c r="I216" s="55"/>
      <c r="J216" s="55"/>
      <c r="K216" s="55"/>
      <c r="L216" s="55"/>
      <c r="M216" s="55"/>
      <c r="N216" s="55"/>
      <c r="O216" s="55"/>
      <c r="P216" s="55"/>
      <c r="Q216" s="55"/>
      <c r="R216" s="55"/>
      <c r="S216" s="55"/>
      <c r="T216" s="55"/>
      <c r="U216" s="55"/>
      <c r="V216" s="55"/>
      <c r="W216" s="55"/>
      <c r="X216" s="55"/>
      <c r="Y216" s="55"/>
      <c r="Z216" s="55"/>
      <c r="AA216" s="55"/>
      <c r="AB216" s="55"/>
    </row>
    <row r="217" spans="1:28" ht="15">
      <c r="A217" s="55"/>
      <c r="B217" s="55"/>
      <c r="C217" s="55"/>
      <c r="D217" s="55"/>
      <c r="E217" s="93"/>
      <c r="F217" s="55"/>
      <c r="G217" s="55"/>
      <c r="H217" s="55"/>
      <c r="I217" s="55"/>
      <c r="J217" s="55"/>
      <c r="K217" s="55"/>
      <c r="L217" s="55"/>
      <c r="M217" s="55"/>
      <c r="N217" s="55"/>
      <c r="O217" s="55"/>
      <c r="P217" s="55"/>
      <c r="Q217" s="55"/>
      <c r="R217" s="55"/>
      <c r="S217" s="55"/>
      <c r="T217" s="55"/>
      <c r="U217" s="55"/>
      <c r="V217" s="55"/>
      <c r="W217" s="55"/>
      <c r="X217" s="55"/>
      <c r="Y217" s="55"/>
      <c r="Z217" s="55"/>
      <c r="AA217" s="55"/>
      <c r="AB217" s="55"/>
    </row>
    <row r="218" spans="1:28" ht="15">
      <c r="A218" s="55"/>
      <c r="B218" s="55"/>
      <c r="C218" s="55"/>
      <c r="D218" s="55"/>
      <c r="E218" s="93"/>
      <c r="F218" s="55"/>
      <c r="G218" s="55"/>
      <c r="H218" s="55"/>
      <c r="I218" s="55"/>
      <c r="J218" s="55"/>
      <c r="K218" s="55"/>
      <c r="L218" s="55"/>
      <c r="M218" s="55"/>
      <c r="N218" s="55"/>
      <c r="O218" s="55"/>
      <c r="P218" s="55"/>
      <c r="Q218" s="55"/>
      <c r="R218" s="55"/>
      <c r="S218" s="55"/>
      <c r="T218" s="55"/>
      <c r="U218" s="55"/>
      <c r="V218" s="55"/>
      <c r="W218" s="55"/>
      <c r="X218" s="55"/>
      <c r="Y218" s="55"/>
      <c r="Z218" s="55"/>
      <c r="AA218" s="55"/>
      <c r="AB218" s="55"/>
    </row>
    <row r="219" spans="1:28" ht="15">
      <c r="A219" s="55"/>
      <c r="B219" s="55"/>
      <c r="C219" s="55"/>
      <c r="D219" s="55"/>
      <c r="E219" s="93"/>
      <c r="F219" s="55"/>
      <c r="G219" s="55"/>
      <c r="H219" s="55"/>
      <c r="I219" s="55"/>
      <c r="J219" s="55"/>
      <c r="K219" s="55"/>
      <c r="L219" s="55"/>
      <c r="M219" s="55"/>
      <c r="N219" s="55"/>
      <c r="O219" s="55"/>
      <c r="P219" s="55"/>
      <c r="Q219" s="55"/>
      <c r="R219" s="55"/>
      <c r="S219" s="55"/>
      <c r="T219" s="55"/>
      <c r="U219" s="55"/>
      <c r="V219" s="55"/>
      <c r="W219" s="55"/>
      <c r="X219" s="55"/>
      <c r="Y219" s="55"/>
      <c r="Z219" s="55"/>
      <c r="AA219" s="55"/>
      <c r="AB219" s="55"/>
    </row>
    <row r="220" spans="1:28" ht="15">
      <c r="A220" s="55"/>
      <c r="B220" s="55"/>
      <c r="C220" s="55"/>
      <c r="D220" s="55"/>
      <c r="E220" s="93"/>
      <c r="F220" s="55"/>
      <c r="G220" s="55"/>
      <c r="H220" s="55"/>
      <c r="I220" s="55"/>
      <c r="J220" s="55"/>
      <c r="K220" s="55"/>
      <c r="L220" s="55"/>
      <c r="M220" s="55"/>
      <c r="N220" s="55"/>
      <c r="O220" s="55"/>
      <c r="P220" s="55"/>
      <c r="Q220" s="55"/>
      <c r="R220" s="55"/>
      <c r="S220" s="55"/>
      <c r="T220" s="55"/>
      <c r="U220" s="55"/>
      <c r="V220" s="55"/>
      <c r="W220" s="55"/>
      <c r="X220" s="55"/>
      <c r="Y220" s="55"/>
      <c r="Z220" s="55"/>
      <c r="AA220" s="55"/>
      <c r="AB220" s="55"/>
    </row>
    <row r="221" spans="1:28" ht="15">
      <c r="A221" s="55"/>
      <c r="B221" s="55"/>
      <c r="C221" s="55"/>
      <c r="D221" s="55"/>
      <c r="E221" s="93"/>
      <c r="F221" s="55"/>
      <c r="G221" s="55"/>
      <c r="H221" s="55"/>
      <c r="I221" s="55"/>
      <c r="J221" s="55"/>
      <c r="K221" s="55"/>
      <c r="L221" s="55"/>
      <c r="M221" s="55"/>
      <c r="N221" s="55"/>
      <c r="O221" s="55"/>
      <c r="P221" s="55"/>
      <c r="Q221" s="55"/>
      <c r="R221" s="55"/>
      <c r="S221" s="55"/>
      <c r="T221" s="55"/>
      <c r="U221" s="55"/>
      <c r="V221" s="55"/>
      <c r="W221" s="55"/>
      <c r="X221" s="55"/>
      <c r="Y221" s="55"/>
      <c r="Z221" s="55"/>
      <c r="AA221" s="55"/>
      <c r="AB221" s="55"/>
    </row>
    <row r="222" spans="1:28" ht="15">
      <c r="A222" s="55"/>
      <c r="B222" s="55"/>
      <c r="C222" s="55"/>
      <c r="D222" s="55"/>
      <c r="E222" s="93"/>
      <c r="F222" s="55"/>
      <c r="G222" s="55"/>
      <c r="H222" s="55"/>
      <c r="I222" s="55"/>
      <c r="J222" s="55"/>
      <c r="K222" s="55"/>
      <c r="L222" s="55"/>
      <c r="M222" s="55"/>
      <c r="N222" s="55"/>
      <c r="O222" s="55"/>
      <c r="P222" s="55"/>
      <c r="Q222" s="55"/>
      <c r="R222" s="55"/>
      <c r="S222" s="55"/>
      <c r="T222" s="55"/>
      <c r="U222" s="55"/>
      <c r="V222" s="55"/>
      <c r="W222" s="55"/>
      <c r="X222" s="55"/>
      <c r="Y222" s="55"/>
      <c r="Z222" s="55"/>
      <c r="AA222" s="55"/>
      <c r="AB222" s="55"/>
    </row>
    <row r="223" spans="1:28" ht="15">
      <c r="A223" s="55"/>
      <c r="B223" s="55"/>
      <c r="C223" s="55"/>
      <c r="D223" s="55"/>
      <c r="E223" s="93"/>
      <c r="F223" s="55"/>
      <c r="G223" s="55"/>
      <c r="H223" s="55"/>
      <c r="I223" s="55"/>
      <c r="J223" s="55"/>
      <c r="K223" s="55"/>
      <c r="L223" s="55"/>
      <c r="M223" s="55"/>
      <c r="N223" s="55"/>
      <c r="O223" s="55"/>
      <c r="P223" s="55"/>
      <c r="Q223" s="55"/>
      <c r="R223" s="55"/>
      <c r="S223" s="55"/>
      <c r="T223" s="55"/>
      <c r="U223" s="55"/>
      <c r="V223" s="55"/>
      <c r="W223" s="55"/>
      <c r="X223" s="55"/>
      <c r="Y223" s="55"/>
      <c r="Z223" s="55"/>
      <c r="AA223" s="55"/>
      <c r="AB223" s="55"/>
    </row>
    <row r="224" spans="1:28" ht="15">
      <c r="A224" s="55"/>
      <c r="B224" s="55"/>
      <c r="C224" s="55"/>
      <c r="D224" s="55"/>
      <c r="E224" s="93"/>
      <c r="F224" s="55"/>
      <c r="G224" s="55"/>
      <c r="H224" s="55"/>
      <c r="I224" s="55"/>
      <c r="J224" s="55"/>
      <c r="K224" s="55"/>
      <c r="L224" s="55"/>
      <c r="M224" s="55"/>
      <c r="N224" s="55"/>
      <c r="O224" s="55"/>
      <c r="P224" s="55"/>
      <c r="Q224" s="55"/>
      <c r="R224" s="55"/>
      <c r="S224" s="55"/>
      <c r="T224" s="55"/>
      <c r="U224" s="55"/>
      <c r="V224" s="55"/>
      <c r="W224" s="55"/>
      <c r="X224" s="55"/>
      <c r="Y224" s="55"/>
      <c r="Z224" s="55"/>
      <c r="AA224" s="55"/>
      <c r="AB224" s="55"/>
    </row>
    <row r="225" spans="1:28" ht="15">
      <c r="A225" s="55"/>
      <c r="B225" s="55"/>
      <c r="C225" s="55"/>
      <c r="D225" s="55"/>
      <c r="E225" s="93"/>
      <c r="F225" s="55"/>
      <c r="G225" s="55"/>
      <c r="H225" s="55"/>
      <c r="I225" s="55"/>
      <c r="J225" s="55"/>
      <c r="K225" s="55"/>
      <c r="L225" s="55"/>
      <c r="M225" s="55"/>
      <c r="N225" s="55"/>
      <c r="O225" s="55"/>
      <c r="P225" s="55"/>
      <c r="Q225" s="55"/>
      <c r="R225" s="55"/>
      <c r="S225" s="55"/>
      <c r="T225" s="55"/>
      <c r="U225" s="55"/>
      <c r="V225" s="55"/>
      <c r="W225" s="55"/>
      <c r="X225" s="55"/>
      <c r="Y225" s="55"/>
      <c r="Z225" s="55"/>
      <c r="AA225" s="55"/>
      <c r="AB225" s="55"/>
    </row>
    <row r="226" spans="1:28" ht="15">
      <c r="A226" s="55"/>
      <c r="B226" s="55"/>
      <c r="C226" s="55"/>
      <c r="D226" s="55"/>
      <c r="E226" s="93"/>
      <c r="F226" s="55"/>
      <c r="G226" s="55"/>
      <c r="H226" s="55"/>
      <c r="I226" s="55"/>
      <c r="J226" s="55"/>
      <c r="K226" s="55"/>
      <c r="L226" s="55"/>
      <c r="M226" s="55"/>
      <c r="N226" s="55"/>
      <c r="O226" s="55"/>
      <c r="P226" s="55"/>
      <c r="Q226" s="55"/>
      <c r="R226" s="55"/>
      <c r="S226" s="55"/>
      <c r="T226" s="55"/>
      <c r="U226" s="55"/>
      <c r="V226" s="55"/>
      <c r="W226" s="55"/>
      <c r="X226" s="55"/>
      <c r="Y226" s="55"/>
      <c r="Z226" s="55"/>
      <c r="AA226" s="55"/>
      <c r="AB226" s="55"/>
    </row>
    <row r="227" spans="1:28" ht="15">
      <c r="A227" s="55"/>
      <c r="B227" s="55"/>
      <c r="C227" s="55"/>
      <c r="D227" s="55"/>
      <c r="E227" s="93"/>
      <c r="F227" s="55"/>
      <c r="G227" s="55"/>
      <c r="H227" s="55"/>
      <c r="I227" s="55"/>
      <c r="J227" s="55"/>
      <c r="K227" s="55"/>
      <c r="L227" s="55"/>
      <c r="M227" s="55"/>
      <c r="N227" s="55"/>
      <c r="O227" s="55"/>
      <c r="P227" s="55"/>
      <c r="Q227" s="55"/>
      <c r="R227" s="55"/>
      <c r="S227" s="55"/>
      <c r="T227" s="55"/>
      <c r="U227" s="55"/>
      <c r="V227" s="55"/>
      <c r="W227" s="55"/>
      <c r="X227" s="55"/>
      <c r="Y227" s="55"/>
      <c r="Z227" s="55"/>
      <c r="AA227" s="55"/>
      <c r="AB227" s="55"/>
    </row>
    <row r="228" spans="1:28" ht="15">
      <c r="A228" s="55"/>
      <c r="B228" s="55"/>
      <c r="C228" s="55"/>
      <c r="D228" s="55"/>
      <c r="E228" s="93"/>
      <c r="F228" s="55"/>
      <c r="G228" s="55"/>
      <c r="H228" s="55"/>
      <c r="I228" s="55"/>
      <c r="J228" s="55"/>
      <c r="K228" s="55"/>
      <c r="L228" s="55"/>
      <c r="M228" s="55"/>
      <c r="N228" s="55"/>
      <c r="O228" s="55"/>
      <c r="P228" s="55"/>
      <c r="Q228" s="55"/>
      <c r="R228" s="55"/>
      <c r="S228" s="55"/>
      <c r="T228" s="55"/>
      <c r="U228" s="55"/>
      <c r="V228" s="55"/>
      <c r="W228" s="55"/>
      <c r="X228" s="55"/>
      <c r="Y228" s="55"/>
      <c r="Z228" s="55"/>
      <c r="AA228" s="55"/>
      <c r="AB228" s="55"/>
    </row>
    <row r="229" spans="1:28" ht="15">
      <c r="A229" s="55"/>
      <c r="B229" s="55"/>
      <c r="C229" s="55"/>
      <c r="D229" s="55"/>
      <c r="E229" s="93"/>
      <c r="F229" s="55"/>
      <c r="G229" s="55"/>
      <c r="H229" s="55"/>
      <c r="I229" s="55"/>
      <c r="J229" s="55"/>
      <c r="K229" s="55"/>
      <c r="L229" s="55"/>
      <c r="M229" s="55"/>
      <c r="N229" s="55"/>
      <c r="O229" s="55"/>
      <c r="P229" s="55"/>
      <c r="Q229" s="55"/>
      <c r="R229" s="55"/>
      <c r="S229" s="55"/>
      <c r="T229" s="55"/>
      <c r="U229" s="55"/>
      <c r="V229" s="55"/>
      <c r="W229" s="55"/>
      <c r="X229" s="55"/>
      <c r="Y229" s="55"/>
      <c r="Z229" s="55"/>
      <c r="AA229" s="55"/>
      <c r="AB229" s="55"/>
    </row>
    <row r="230" spans="1:28" ht="15">
      <c r="A230" s="55"/>
      <c r="B230" s="55"/>
      <c r="C230" s="55"/>
      <c r="D230" s="55"/>
      <c r="E230" s="93"/>
      <c r="F230" s="55"/>
      <c r="G230" s="55"/>
      <c r="H230" s="55"/>
      <c r="I230" s="55"/>
      <c r="J230" s="55"/>
      <c r="K230" s="55"/>
      <c r="L230" s="55"/>
      <c r="M230" s="55"/>
      <c r="N230" s="55"/>
      <c r="O230" s="55"/>
      <c r="P230" s="55"/>
      <c r="Q230" s="55"/>
      <c r="R230" s="55"/>
      <c r="S230" s="55"/>
      <c r="T230" s="55"/>
      <c r="U230" s="55"/>
      <c r="V230" s="55"/>
      <c r="W230" s="55"/>
      <c r="X230" s="55"/>
      <c r="Y230" s="55"/>
      <c r="Z230" s="55"/>
      <c r="AA230" s="55"/>
      <c r="AB230" s="55"/>
    </row>
    <row r="231" spans="1:28" ht="15">
      <c r="A231" s="55"/>
      <c r="B231" s="55"/>
      <c r="C231" s="55"/>
      <c r="D231" s="55"/>
      <c r="E231" s="93"/>
      <c r="F231" s="55"/>
      <c r="G231" s="55"/>
      <c r="H231" s="55"/>
      <c r="I231" s="55"/>
      <c r="J231" s="55"/>
      <c r="K231" s="55"/>
      <c r="L231" s="55"/>
      <c r="M231" s="55"/>
      <c r="N231" s="55"/>
      <c r="O231" s="55"/>
      <c r="P231" s="55"/>
      <c r="Q231" s="55"/>
      <c r="R231" s="55"/>
      <c r="S231" s="55"/>
      <c r="T231" s="55"/>
      <c r="U231" s="55"/>
      <c r="V231" s="55"/>
      <c r="W231" s="55"/>
      <c r="X231" s="55"/>
      <c r="Y231" s="55"/>
      <c r="Z231" s="55"/>
      <c r="AA231" s="55"/>
      <c r="AB231" s="55"/>
    </row>
    <row r="232" spans="1:28" ht="15">
      <c r="A232" s="55"/>
      <c r="B232" s="55"/>
      <c r="C232" s="55"/>
      <c r="D232" s="55"/>
      <c r="E232" s="93"/>
      <c r="F232" s="55"/>
      <c r="G232" s="55"/>
      <c r="H232" s="55"/>
      <c r="I232" s="55"/>
      <c r="J232" s="55"/>
      <c r="K232" s="55"/>
      <c r="L232" s="55"/>
      <c r="M232" s="55"/>
      <c r="N232" s="55"/>
      <c r="O232" s="55"/>
      <c r="P232" s="55"/>
      <c r="Q232" s="55"/>
      <c r="R232" s="55"/>
      <c r="S232" s="55"/>
      <c r="T232" s="55"/>
      <c r="U232" s="55"/>
      <c r="V232" s="55"/>
      <c r="W232" s="55"/>
      <c r="X232" s="55"/>
      <c r="Y232" s="55"/>
      <c r="Z232" s="55"/>
      <c r="AA232" s="55"/>
      <c r="AB232" s="55"/>
    </row>
    <row r="233" spans="1:28" ht="15">
      <c r="A233" s="55"/>
      <c r="B233" s="55"/>
      <c r="C233" s="55"/>
      <c r="D233" s="55"/>
      <c r="E233" s="93"/>
      <c r="F233" s="55"/>
      <c r="G233" s="55"/>
      <c r="H233" s="55"/>
      <c r="I233" s="55"/>
      <c r="J233" s="55"/>
      <c r="K233" s="55"/>
      <c r="L233" s="55"/>
      <c r="M233" s="55"/>
      <c r="N233" s="55"/>
      <c r="O233" s="55"/>
      <c r="P233" s="55"/>
      <c r="Q233" s="55"/>
      <c r="R233" s="55"/>
      <c r="S233" s="55"/>
      <c r="T233" s="55"/>
      <c r="U233" s="55"/>
      <c r="V233" s="55"/>
      <c r="W233" s="55"/>
      <c r="X233" s="55"/>
      <c r="Y233" s="55"/>
      <c r="Z233" s="55"/>
      <c r="AA233" s="55"/>
      <c r="AB233" s="55"/>
    </row>
    <row r="234" spans="1:28" ht="15">
      <c r="A234" s="55"/>
      <c r="B234" s="55"/>
      <c r="C234" s="55"/>
      <c r="D234" s="55"/>
      <c r="E234" s="93"/>
      <c r="F234" s="55"/>
      <c r="G234" s="55"/>
      <c r="H234" s="55"/>
      <c r="I234" s="55"/>
      <c r="J234" s="55"/>
      <c r="K234" s="55"/>
      <c r="L234" s="55"/>
      <c r="M234" s="55"/>
      <c r="N234" s="55"/>
      <c r="O234" s="55"/>
      <c r="P234" s="55"/>
      <c r="Q234" s="55"/>
      <c r="R234" s="55"/>
      <c r="S234" s="55"/>
      <c r="T234" s="55"/>
      <c r="U234" s="55"/>
      <c r="V234" s="55"/>
      <c r="W234" s="55"/>
      <c r="X234" s="55"/>
      <c r="Y234" s="55"/>
      <c r="Z234" s="55"/>
      <c r="AA234" s="55"/>
      <c r="AB234" s="55"/>
    </row>
    <row r="235" spans="1:28" ht="15">
      <c r="A235" s="55"/>
      <c r="B235" s="55"/>
      <c r="C235" s="55"/>
      <c r="D235" s="55"/>
      <c r="E235" s="93"/>
      <c r="F235" s="55"/>
      <c r="G235" s="55"/>
      <c r="H235" s="55"/>
      <c r="I235" s="55"/>
      <c r="J235" s="55"/>
      <c r="K235" s="55"/>
      <c r="L235" s="55"/>
      <c r="M235" s="55"/>
      <c r="N235" s="55"/>
      <c r="O235" s="55"/>
      <c r="P235" s="55"/>
      <c r="Q235" s="55"/>
      <c r="R235" s="55"/>
      <c r="S235" s="55"/>
      <c r="T235" s="55"/>
      <c r="U235" s="55"/>
      <c r="V235" s="55"/>
      <c r="W235" s="55"/>
      <c r="X235" s="55"/>
      <c r="Y235" s="55"/>
      <c r="Z235" s="55"/>
      <c r="AA235" s="55"/>
      <c r="AB235" s="55"/>
    </row>
    <row r="236" spans="1:28" ht="15">
      <c r="A236" s="55"/>
      <c r="B236" s="55"/>
      <c r="C236" s="55"/>
      <c r="D236" s="55"/>
      <c r="E236" s="93"/>
      <c r="F236" s="55"/>
      <c r="G236" s="55"/>
      <c r="H236" s="55"/>
      <c r="I236" s="55"/>
      <c r="J236" s="55"/>
      <c r="K236" s="55"/>
      <c r="L236" s="55"/>
      <c r="M236" s="55"/>
      <c r="N236" s="55"/>
      <c r="O236" s="55"/>
      <c r="P236" s="55"/>
      <c r="Q236" s="55"/>
      <c r="R236" s="55"/>
      <c r="S236" s="55"/>
      <c r="T236" s="55"/>
      <c r="U236" s="55"/>
      <c r="V236" s="55"/>
      <c r="W236" s="55"/>
      <c r="X236" s="55"/>
      <c r="Y236" s="55"/>
      <c r="Z236" s="55"/>
      <c r="AA236" s="55"/>
      <c r="AB236" s="55"/>
    </row>
    <row r="237" spans="1:28" ht="15">
      <c r="A237" s="55"/>
      <c r="B237" s="55"/>
      <c r="C237" s="55"/>
      <c r="D237" s="55"/>
      <c r="E237" s="93"/>
      <c r="F237" s="55"/>
      <c r="G237" s="55"/>
      <c r="H237" s="55"/>
      <c r="I237" s="55"/>
      <c r="J237" s="55"/>
      <c r="K237" s="55"/>
      <c r="L237" s="55"/>
      <c r="M237" s="55"/>
      <c r="N237" s="55"/>
      <c r="O237" s="55"/>
      <c r="P237" s="55"/>
      <c r="Q237" s="55"/>
      <c r="R237" s="55"/>
      <c r="S237" s="55"/>
      <c r="T237" s="55"/>
      <c r="U237" s="55"/>
      <c r="V237" s="55"/>
      <c r="W237" s="55"/>
      <c r="X237" s="55"/>
      <c r="Y237" s="55"/>
      <c r="Z237" s="55"/>
      <c r="AA237" s="55"/>
      <c r="AB237" s="55"/>
    </row>
    <row r="238" spans="1:28" ht="15">
      <c r="A238" s="55"/>
      <c r="B238" s="55"/>
      <c r="C238" s="55"/>
      <c r="D238" s="55"/>
      <c r="E238" s="93"/>
      <c r="F238" s="55"/>
      <c r="G238" s="55"/>
      <c r="H238" s="55"/>
      <c r="I238" s="55"/>
      <c r="J238" s="55"/>
      <c r="K238" s="55"/>
      <c r="L238" s="55"/>
      <c r="M238" s="55"/>
      <c r="N238" s="55"/>
      <c r="O238" s="55"/>
      <c r="P238" s="55"/>
      <c r="Q238" s="55"/>
      <c r="R238" s="55"/>
      <c r="S238" s="55"/>
      <c r="T238" s="55"/>
      <c r="U238" s="55"/>
      <c r="V238" s="55"/>
      <c r="W238" s="55"/>
      <c r="X238" s="55"/>
      <c r="Y238" s="55"/>
      <c r="Z238" s="55"/>
      <c r="AA238" s="55"/>
      <c r="AB238" s="55"/>
    </row>
    <row r="239" spans="1:28" ht="15">
      <c r="A239" s="55"/>
      <c r="B239" s="55"/>
      <c r="C239" s="55"/>
      <c r="D239" s="55"/>
      <c r="E239" s="93"/>
      <c r="F239" s="55"/>
      <c r="G239" s="55"/>
      <c r="H239" s="55"/>
      <c r="I239" s="55"/>
      <c r="J239" s="55"/>
      <c r="K239" s="55"/>
      <c r="L239" s="55"/>
      <c r="M239" s="55"/>
      <c r="N239" s="55"/>
      <c r="O239" s="55"/>
      <c r="P239" s="55"/>
      <c r="Q239" s="55"/>
      <c r="R239" s="55"/>
      <c r="S239" s="55"/>
      <c r="T239" s="55"/>
      <c r="U239" s="55"/>
      <c r="V239" s="55"/>
      <c r="W239" s="55"/>
      <c r="X239" s="55"/>
      <c r="Y239" s="55"/>
      <c r="Z239" s="55"/>
      <c r="AA239" s="55"/>
      <c r="AB239" s="55"/>
    </row>
    <row r="240" spans="1:28" ht="15">
      <c r="A240" s="55"/>
      <c r="B240" s="55"/>
      <c r="C240" s="55"/>
      <c r="D240" s="55"/>
      <c r="E240" s="93"/>
      <c r="F240" s="55"/>
      <c r="G240" s="55"/>
      <c r="H240" s="55"/>
      <c r="I240" s="55"/>
      <c r="J240" s="55"/>
      <c r="K240" s="55"/>
      <c r="L240" s="55"/>
      <c r="M240" s="55"/>
      <c r="N240" s="55"/>
      <c r="O240" s="55"/>
      <c r="P240" s="55"/>
      <c r="Q240" s="55"/>
      <c r="R240" s="55"/>
      <c r="S240" s="55"/>
      <c r="T240" s="55"/>
      <c r="U240" s="55"/>
      <c r="V240" s="55"/>
      <c r="W240" s="55"/>
      <c r="X240" s="55"/>
      <c r="Y240" s="55"/>
      <c r="Z240" s="55"/>
      <c r="AA240" s="55"/>
      <c r="AB240" s="55"/>
    </row>
    <row r="241" spans="1:28" ht="15">
      <c r="A241" s="55"/>
      <c r="B241" s="55"/>
      <c r="C241" s="55"/>
      <c r="D241" s="55"/>
      <c r="E241" s="93"/>
      <c r="F241" s="55"/>
      <c r="G241" s="55"/>
      <c r="H241" s="55"/>
      <c r="I241" s="55"/>
      <c r="J241" s="55"/>
      <c r="K241" s="55"/>
      <c r="L241" s="55"/>
      <c r="M241" s="55"/>
      <c r="N241" s="55"/>
      <c r="O241" s="55"/>
      <c r="P241" s="55"/>
      <c r="Q241" s="55"/>
      <c r="R241" s="55"/>
      <c r="S241" s="55"/>
      <c r="T241" s="55"/>
      <c r="U241" s="55"/>
      <c r="V241" s="55"/>
      <c r="W241" s="55"/>
      <c r="X241" s="55"/>
      <c r="Y241" s="55"/>
      <c r="Z241" s="55"/>
      <c r="AA241" s="55"/>
      <c r="AB241" s="55"/>
    </row>
    <row r="242" spans="1:28" ht="15">
      <c r="A242" s="55"/>
      <c r="B242" s="55"/>
      <c r="C242" s="55"/>
      <c r="D242" s="55"/>
      <c r="E242" s="93"/>
      <c r="F242" s="55"/>
      <c r="G242" s="55"/>
      <c r="H242" s="55"/>
      <c r="I242" s="55"/>
      <c r="J242" s="55"/>
      <c r="K242" s="55"/>
      <c r="L242" s="55"/>
      <c r="M242" s="55"/>
      <c r="N242" s="55"/>
      <c r="O242" s="55"/>
      <c r="P242" s="55"/>
      <c r="Q242" s="55"/>
      <c r="R242" s="55"/>
      <c r="S242" s="55"/>
      <c r="T242" s="55"/>
      <c r="U242" s="55"/>
      <c r="V242" s="55"/>
      <c r="W242" s="55"/>
      <c r="X242" s="55"/>
      <c r="Y242" s="55"/>
      <c r="Z242" s="55"/>
      <c r="AA242" s="55"/>
      <c r="AB242" s="55"/>
    </row>
    <row r="243" spans="1:28" ht="15">
      <c r="A243" s="55"/>
      <c r="B243" s="55"/>
      <c r="C243" s="55"/>
      <c r="D243" s="55"/>
      <c r="E243" s="93"/>
      <c r="F243" s="55"/>
      <c r="G243" s="55"/>
      <c r="H243" s="55"/>
      <c r="I243" s="55"/>
      <c r="J243" s="55"/>
      <c r="K243" s="55"/>
      <c r="L243" s="55"/>
      <c r="M243" s="55"/>
      <c r="N243" s="55"/>
      <c r="O243" s="55"/>
      <c r="P243" s="55"/>
      <c r="Q243" s="55"/>
      <c r="R243" s="55"/>
      <c r="S243" s="55"/>
      <c r="T243" s="55"/>
      <c r="U243" s="55"/>
      <c r="V243" s="55"/>
      <c r="W243" s="55"/>
      <c r="X243" s="55"/>
      <c r="Y243" s="55"/>
      <c r="Z243" s="55"/>
      <c r="AA243" s="55"/>
      <c r="AB243" s="55"/>
    </row>
    <row r="244" spans="1:28" ht="15">
      <c r="A244" s="55"/>
      <c r="B244" s="55"/>
      <c r="C244" s="55"/>
      <c r="D244" s="55"/>
      <c r="E244" s="93"/>
      <c r="F244" s="55"/>
      <c r="G244" s="55"/>
      <c r="H244" s="55"/>
      <c r="I244" s="55"/>
      <c r="J244" s="55"/>
      <c r="K244" s="55"/>
      <c r="L244" s="55"/>
      <c r="M244" s="55"/>
      <c r="N244" s="55"/>
      <c r="O244" s="55"/>
      <c r="P244" s="55"/>
      <c r="Q244" s="55"/>
      <c r="R244" s="55"/>
      <c r="S244" s="55"/>
      <c r="T244" s="55"/>
      <c r="U244" s="55"/>
      <c r="V244" s="55"/>
      <c r="W244" s="55"/>
      <c r="X244" s="55"/>
      <c r="Y244" s="55"/>
      <c r="Z244" s="55"/>
      <c r="AA244" s="55"/>
      <c r="AB244" s="55"/>
    </row>
    <row r="245" spans="1:28" ht="15">
      <c r="A245" s="55"/>
      <c r="B245" s="55"/>
      <c r="C245" s="55"/>
      <c r="D245" s="55"/>
      <c r="E245" s="93"/>
      <c r="F245" s="55"/>
      <c r="G245" s="55"/>
      <c r="H245" s="55"/>
      <c r="I245" s="55"/>
      <c r="J245" s="55"/>
      <c r="K245" s="55"/>
      <c r="L245" s="55"/>
      <c r="M245" s="55"/>
      <c r="N245" s="55"/>
      <c r="O245" s="55"/>
      <c r="P245" s="55"/>
      <c r="Q245" s="55"/>
      <c r="R245" s="55"/>
      <c r="S245" s="55"/>
      <c r="T245" s="55"/>
      <c r="U245" s="55"/>
      <c r="V245" s="55"/>
      <c r="W245" s="55"/>
      <c r="X245" s="55"/>
      <c r="Y245" s="55"/>
      <c r="Z245" s="55"/>
      <c r="AA245" s="55"/>
      <c r="AB245" s="55"/>
    </row>
    <row r="246" spans="1:28" ht="15">
      <c r="A246" s="55"/>
      <c r="B246" s="55"/>
      <c r="C246" s="55"/>
      <c r="D246" s="55"/>
      <c r="E246" s="93"/>
      <c r="F246" s="55"/>
      <c r="G246" s="55"/>
      <c r="H246" s="55"/>
      <c r="I246" s="55"/>
      <c r="J246" s="55"/>
      <c r="K246" s="55"/>
      <c r="L246" s="55"/>
      <c r="M246" s="55"/>
      <c r="N246" s="55"/>
      <c r="O246" s="55"/>
      <c r="P246" s="55"/>
      <c r="Q246" s="55"/>
      <c r="R246" s="55"/>
      <c r="S246" s="55"/>
      <c r="T246" s="55"/>
      <c r="U246" s="55"/>
      <c r="V246" s="55"/>
      <c r="W246" s="55"/>
      <c r="X246" s="55"/>
      <c r="Y246" s="55"/>
      <c r="Z246" s="55"/>
      <c r="AA246" s="55"/>
      <c r="AB246" s="55"/>
    </row>
    <row r="247" spans="1:28" ht="15">
      <c r="A247" s="55"/>
      <c r="B247" s="55"/>
      <c r="C247" s="55"/>
      <c r="D247" s="55"/>
      <c r="E247" s="93"/>
      <c r="F247" s="55"/>
      <c r="G247" s="55"/>
      <c r="H247" s="55"/>
      <c r="I247" s="55"/>
      <c r="J247" s="55"/>
      <c r="K247" s="55"/>
      <c r="L247" s="55"/>
      <c r="M247" s="55"/>
      <c r="N247" s="55"/>
      <c r="O247" s="55"/>
      <c r="P247" s="55"/>
      <c r="Q247" s="55"/>
      <c r="R247" s="55"/>
      <c r="S247" s="55"/>
      <c r="T247" s="55"/>
      <c r="U247" s="55"/>
      <c r="V247" s="55"/>
      <c r="W247" s="55"/>
      <c r="X247" s="55"/>
      <c r="Y247" s="55"/>
      <c r="Z247" s="55"/>
      <c r="AA247" s="55"/>
      <c r="AB247" s="55"/>
    </row>
    <row r="248" spans="1:28" ht="15">
      <c r="A248" s="55"/>
      <c r="B248" s="55"/>
      <c r="C248" s="55"/>
      <c r="D248" s="55"/>
      <c r="E248" s="93"/>
      <c r="F248" s="55"/>
      <c r="G248" s="55"/>
      <c r="H248" s="55"/>
      <c r="I248" s="55"/>
      <c r="J248" s="55"/>
      <c r="K248" s="55"/>
      <c r="L248" s="55"/>
      <c r="M248" s="55"/>
      <c r="N248" s="55"/>
      <c r="O248" s="55"/>
      <c r="P248" s="55"/>
      <c r="Q248" s="55"/>
      <c r="R248" s="55"/>
      <c r="S248" s="55"/>
      <c r="T248" s="55"/>
      <c r="U248" s="55"/>
      <c r="V248" s="55"/>
      <c r="W248" s="55"/>
      <c r="X248" s="55"/>
      <c r="Y248" s="55"/>
      <c r="Z248" s="55"/>
      <c r="AA248" s="55"/>
      <c r="AB248" s="55"/>
    </row>
    <row r="249" spans="1:28" ht="15">
      <c r="A249" s="55"/>
      <c r="B249" s="55"/>
      <c r="C249" s="55"/>
      <c r="D249" s="55"/>
      <c r="E249" s="93"/>
      <c r="F249" s="55"/>
      <c r="G249" s="55"/>
      <c r="H249" s="55"/>
      <c r="I249" s="55"/>
      <c r="J249" s="55"/>
      <c r="K249" s="55"/>
      <c r="L249" s="55"/>
      <c r="M249" s="55"/>
      <c r="N249" s="55"/>
      <c r="O249" s="55"/>
      <c r="P249" s="55"/>
      <c r="Q249" s="55"/>
      <c r="R249" s="55"/>
      <c r="S249" s="55"/>
      <c r="T249" s="55"/>
      <c r="U249" s="55"/>
      <c r="V249" s="55"/>
      <c r="W249" s="55"/>
      <c r="X249" s="55"/>
      <c r="Y249" s="55"/>
      <c r="Z249" s="55"/>
      <c r="AA249" s="55"/>
      <c r="AB249" s="55"/>
    </row>
    <row r="250" spans="1:28" ht="15">
      <c r="A250" s="55"/>
      <c r="B250" s="55"/>
      <c r="C250" s="55"/>
      <c r="D250" s="55"/>
      <c r="E250" s="93"/>
      <c r="F250" s="55"/>
      <c r="G250" s="55"/>
      <c r="H250" s="55"/>
      <c r="I250" s="55"/>
      <c r="J250" s="55"/>
      <c r="K250" s="55"/>
      <c r="L250" s="55"/>
      <c r="M250" s="55"/>
      <c r="N250" s="55"/>
      <c r="O250" s="55"/>
      <c r="P250" s="55"/>
      <c r="Q250" s="55"/>
      <c r="R250" s="55"/>
      <c r="S250" s="55"/>
      <c r="T250" s="55"/>
      <c r="U250" s="55"/>
      <c r="V250" s="55"/>
      <c r="W250" s="55"/>
      <c r="X250" s="55"/>
      <c r="Y250" s="55"/>
      <c r="Z250" s="55"/>
      <c r="AA250" s="55"/>
      <c r="AB250" s="55"/>
    </row>
    <row r="251" spans="1:28" ht="15">
      <c r="A251" s="55"/>
      <c r="B251" s="55"/>
      <c r="C251" s="55"/>
      <c r="D251" s="55"/>
      <c r="E251" s="93"/>
      <c r="F251" s="55"/>
      <c r="G251" s="55"/>
      <c r="H251" s="55"/>
      <c r="I251" s="55"/>
      <c r="J251" s="55"/>
      <c r="K251" s="55"/>
      <c r="L251" s="55"/>
      <c r="M251" s="55"/>
      <c r="N251" s="55"/>
      <c r="O251" s="55"/>
      <c r="P251" s="55"/>
      <c r="Q251" s="55"/>
      <c r="R251" s="55"/>
      <c r="S251" s="55"/>
      <c r="T251" s="55"/>
      <c r="U251" s="55"/>
      <c r="V251" s="55"/>
      <c r="W251" s="55"/>
      <c r="X251" s="55"/>
      <c r="Y251" s="55"/>
      <c r="Z251" s="55"/>
      <c r="AA251" s="55"/>
      <c r="AB251" s="55"/>
    </row>
    <row r="252" spans="1:28" ht="15">
      <c r="A252" s="55"/>
      <c r="B252" s="55"/>
      <c r="C252" s="55"/>
      <c r="D252" s="55"/>
      <c r="E252" s="93"/>
      <c r="F252" s="55"/>
      <c r="G252" s="55"/>
      <c r="H252" s="55"/>
      <c r="I252" s="55"/>
      <c r="J252" s="55"/>
      <c r="K252" s="55"/>
      <c r="L252" s="55"/>
      <c r="M252" s="55"/>
      <c r="N252" s="55"/>
      <c r="O252" s="55"/>
      <c r="P252" s="55"/>
      <c r="Q252" s="55"/>
      <c r="R252" s="55"/>
      <c r="S252" s="55"/>
      <c r="T252" s="55"/>
      <c r="U252" s="55"/>
      <c r="V252" s="55"/>
      <c r="W252" s="55"/>
      <c r="X252" s="55"/>
      <c r="Y252" s="55"/>
      <c r="Z252" s="55"/>
      <c r="AA252" s="55"/>
      <c r="AB252" s="55"/>
    </row>
    <row r="253" spans="1:28" ht="15">
      <c r="A253" s="55"/>
      <c r="B253" s="55"/>
      <c r="C253" s="55"/>
      <c r="D253" s="55"/>
      <c r="E253" s="93"/>
      <c r="F253" s="55"/>
      <c r="G253" s="55"/>
      <c r="H253" s="55"/>
      <c r="I253" s="55"/>
      <c r="J253" s="55"/>
      <c r="K253" s="55"/>
      <c r="L253" s="55"/>
      <c r="M253" s="55"/>
      <c r="N253" s="55"/>
      <c r="O253" s="55"/>
      <c r="P253" s="55"/>
      <c r="Q253" s="55"/>
      <c r="R253" s="55"/>
      <c r="S253" s="55"/>
      <c r="T253" s="55"/>
      <c r="U253" s="55"/>
      <c r="V253" s="55"/>
      <c r="W253" s="55"/>
      <c r="X253" s="55"/>
      <c r="Y253" s="55"/>
      <c r="Z253" s="55"/>
      <c r="AA253" s="55"/>
      <c r="AB253" s="55"/>
    </row>
    <row r="254" spans="1:28" ht="15">
      <c r="A254" s="55"/>
      <c r="B254" s="55"/>
      <c r="C254" s="55"/>
      <c r="D254" s="55"/>
      <c r="E254" s="93"/>
      <c r="F254" s="55"/>
      <c r="G254" s="55"/>
      <c r="H254" s="55"/>
      <c r="I254" s="55"/>
      <c r="J254" s="55"/>
      <c r="K254" s="55"/>
      <c r="L254" s="55"/>
      <c r="M254" s="55"/>
      <c r="N254" s="55"/>
      <c r="O254" s="55"/>
      <c r="P254" s="55"/>
      <c r="Q254" s="55"/>
      <c r="R254" s="55"/>
      <c r="S254" s="55"/>
      <c r="T254" s="55"/>
      <c r="U254" s="55"/>
      <c r="V254" s="55"/>
      <c r="W254" s="55"/>
      <c r="X254" s="55"/>
      <c r="Y254" s="55"/>
      <c r="Z254" s="55"/>
      <c r="AA254" s="55"/>
      <c r="AB254" s="55"/>
    </row>
    <row r="255" spans="1:28" ht="15">
      <c r="A255" s="55"/>
      <c r="B255" s="55"/>
      <c r="C255" s="55"/>
      <c r="D255" s="55"/>
      <c r="E255" s="93"/>
      <c r="F255" s="55"/>
      <c r="G255" s="55"/>
      <c r="H255" s="55"/>
      <c r="I255" s="55"/>
      <c r="J255" s="55"/>
      <c r="K255" s="55"/>
      <c r="L255" s="55"/>
      <c r="M255" s="55"/>
      <c r="N255" s="55"/>
      <c r="O255" s="55"/>
      <c r="P255" s="55"/>
      <c r="Q255" s="55"/>
      <c r="R255" s="55"/>
      <c r="S255" s="55"/>
      <c r="T255" s="55"/>
      <c r="U255" s="55"/>
      <c r="V255" s="55"/>
      <c r="W255" s="55"/>
      <c r="X255" s="55"/>
      <c r="Y255" s="55"/>
      <c r="Z255" s="55"/>
      <c r="AA255" s="55"/>
      <c r="AB255" s="55"/>
    </row>
    <row r="256" spans="1:28" ht="15">
      <c r="A256" s="55"/>
      <c r="B256" s="55"/>
      <c r="C256" s="55"/>
      <c r="D256" s="55"/>
      <c r="E256" s="93"/>
      <c r="F256" s="55"/>
      <c r="G256" s="55"/>
      <c r="H256" s="55"/>
      <c r="I256" s="55"/>
      <c r="J256" s="55"/>
      <c r="K256" s="55"/>
      <c r="L256" s="55"/>
      <c r="M256" s="55"/>
      <c r="N256" s="55"/>
      <c r="O256" s="55"/>
      <c r="P256" s="55"/>
      <c r="Q256" s="55"/>
      <c r="R256" s="55"/>
      <c r="S256" s="55"/>
      <c r="T256" s="55"/>
      <c r="U256" s="55"/>
      <c r="V256" s="55"/>
      <c r="W256" s="55"/>
      <c r="X256" s="55"/>
      <c r="Y256" s="55"/>
      <c r="Z256" s="55"/>
      <c r="AA256" s="55"/>
      <c r="AB256" s="55"/>
    </row>
    <row r="257" spans="1:28" ht="15">
      <c r="A257" s="55"/>
      <c r="B257" s="55"/>
      <c r="C257" s="55"/>
      <c r="D257" s="55"/>
      <c r="E257" s="93"/>
      <c r="F257" s="55"/>
      <c r="G257" s="55"/>
      <c r="H257" s="55"/>
      <c r="I257" s="55"/>
      <c r="J257" s="55"/>
      <c r="K257" s="55"/>
      <c r="L257" s="55"/>
      <c r="M257" s="55"/>
      <c r="N257" s="55"/>
      <c r="O257" s="55"/>
      <c r="P257" s="55"/>
      <c r="Q257" s="55"/>
      <c r="R257" s="55"/>
      <c r="S257" s="55"/>
      <c r="T257" s="55"/>
      <c r="U257" s="55"/>
      <c r="V257" s="55"/>
      <c r="W257" s="55"/>
      <c r="X257" s="55"/>
      <c r="Y257" s="55"/>
      <c r="Z257" s="55"/>
      <c r="AA257" s="55"/>
      <c r="AB257" s="55"/>
    </row>
    <row r="258" spans="1:28" ht="15">
      <c r="A258" s="55"/>
      <c r="B258" s="55"/>
      <c r="C258" s="55"/>
      <c r="D258" s="55"/>
      <c r="E258" s="93"/>
      <c r="F258" s="55"/>
      <c r="G258" s="55"/>
      <c r="H258" s="55"/>
      <c r="I258" s="55"/>
      <c r="J258" s="55"/>
      <c r="K258" s="55"/>
      <c r="L258" s="55"/>
      <c r="M258" s="55"/>
      <c r="N258" s="55"/>
      <c r="O258" s="55"/>
      <c r="P258" s="55"/>
      <c r="Q258" s="55"/>
      <c r="R258" s="55"/>
      <c r="S258" s="55"/>
      <c r="T258" s="55"/>
      <c r="U258" s="55"/>
      <c r="V258" s="55"/>
      <c r="W258" s="55"/>
      <c r="X258" s="55"/>
      <c r="Y258" s="55"/>
      <c r="Z258" s="55"/>
      <c r="AA258" s="55"/>
      <c r="AB258" s="55"/>
    </row>
    <row r="259" spans="1:28" ht="15">
      <c r="A259" s="55"/>
      <c r="B259" s="55"/>
      <c r="C259" s="55"/>
      <c r="D259" s="55"/>
      <c r="E259" s="93"/>
      <c r="F259" s="55"/>
      <c r="G259" s="55"/>
      <c r="H259" s="55"/>
      <c r="I259" s="55"/>
      <c r="J259" s="55"/>
      <c r="K259" s="55"/>
      <c r="L259" s="55"/>
      <c r="M259" s="55"/>
      <c r="N259" s="55"/>
      <c r="O259" s="55"/>
      <c r="P259" s="55"/>
      <c r="Q259" s="55"/>
      <c r="R259" s="55"/>
      <c r="S259" s="55"/>
      <c r="T259" s="55"/>
      <c r="U259" s="55"/>
      <c r="V259" s="55"/>
      <c r="W259" s="55"/>
      <c r="X259" s="55"/>
      <c r="Y259" s="55"/>
      <c r="Z259" s="55"/>
      <c r="AA259" s="55"/>
      <c r="AB259" s="55"/>
    </row>
    <row r="260" spans="1:28" ht="15">
      <c r="A260" s="55"/>
      <c r="B260" s="55"/>
      <c r="C260" s="55"/>
      <c r="D260" s="55"/>
      <c r="E260" s="93"/>
      <c r="F260" s="55"/>
      <c r="G260" s="55"/>
      <c r="H260" s="55"/>
      <c r="I260" s="55"/>
      <c r="J260" s="55"/>
      <c r="K260" s="55"/>
      <c r="L260" s="55"/>
      <c r="M260" s="55"/>
      <c r="N260" s="55"/>
      <c r="O260" s="55"/>
      <c r="P260" s="55"/>
      <c r="Q260" s="55"/>
      <c r="R260" s="55"/>
      <c r="S260" s="55"/>
      <c r="T260" s="55"/>
      <c r="U260" s="55"/>
      <c r="V260" s="55"/>
      <c r="W260" s="55"/>
      <c r="X260" s="55"/>
      <c r="Y260" s="55"/>
      <c r="Z260" s="55"/>
      <c r="AA260" s="55"/>
      <c r="AB260" s="55"/>
    </row>
    <row r="261" spans="1:28" ht="15">
      <c r="A261" s="55"/>
      <c r="B261" s="55"/>
      <c r="C261" s="55"/>
      <c r="D261" s="55"/>
      <c r="E261" s="93"/>
      <c r="F261" s="55"/>
      <c r="G261" s="55"/>
      <c r="H261" s="55"/>
      <c r="I261" s="55"/>
      <c r="J261" s="55"/>
      <c r="K261" s="55"/>
      <c r="L261" s="55"/>
      <c r="M261" s="55"/>
      <c r="N261" s="55"/>
      <c r="O261" s="55"/>
      <c r="P261" s="55"/>
      <c r="Q261" s="55"/>
      <c r="R261" s="55"/>
      <c r="S261" s="55"/>
      <c r="T261" s="55"/>
      <c r="U261" s="55"/>
      <c r="V261" s="55"/>
      <c r="W261" s="55"/>
      <c r="X261" s="55"/>
      <c r="Y261" s="55"/>
      <c r="Z261" s="55"/>
      <c r="AA261" s="55"/>
      <c r="AB261" s="55"/>
    </row>
    <row r="262" spans="1:28" ht="15">
      <c r="A262" s="55"/>
      <c r="B262" s="55"/>
      <c r="C262" s="55"/>
      <c r="D262" s="55"/>
      <c r="E262" s="93"/>
      <c r="F262" s="55"/>
      <c r="G262" s="55"/>
      <c r="H262" s="55"/>
      <c r="I262" s="55"/>
      <c r="J262" s="55"/>
      <c r="K262" s="55"/>
      <c r="L262" s="55"/>
      <c r="M262" s="55"/>
      <c r="N262" s="55"/>
      <c r="O262" s="55"/>
      <c r="P262" s="55"/>
      <c r="Q262" s="55"/>
      <c r="R262" s="55"/>
      <c r="S262" s="55"/>
      <c r="T262" s="55"/>
      <c r="U262" s="55"/>
      <c r="V262" s="55"/>
      <c r="W262" s="55"/>
      <c r="X262" s="55"/>
      <c r="Y262" s="55"/>
      <c r="Z262" s="55"/>
      <c r="AA262" s="55"/>
      <c r="AB262" s="55"/>
    </row>
    <row r="263" spans="1:28" ht="15">
      <c r="A263" s="55"/>
      <c r="B263" s="55"/>
      <c r="C263" s="55"/>
      <c r="D263" s="55"/>
      <c r="E263" s="93"/>
      <c r="F263" s="55"/>
      <c r="G263" s="55"/>
      <c r="H263" s="55"/>
      <c r="I263" s="55"/>
      <c r="J263" s="55"/>
      <c r="K263" s="55"/>
      <c r="L263" s="55"/>
      <c r="M263" s="55"/>
      <c r="N263" s="55"/>
      <c r="O263" s="55"/>
      <c r="P263" s="55"/>
      <c r="Q263" s="55"/>
      <c r="R263" s="55"/>
      <c r="S263" s="55"/>
      <c r="T263" s="55"/>
      <c r="U263" s="55"/>
      <c r="V263" s="55"/>
      <c r="W263" s="55"/>
      <c r="X263" s="55"/>
      <c r="Y263" s="55"/>
      <c r="Z263" s="55"/>
      <c r="AA263" s="55"/>
      <c r="AB263" s="55"/>
    </row>
    <row r="264" spans="1:28" ht="15">
      <c r="A264" s="55"/>
      <c r="B264" s="55"/>
      <c r="C264" s="55"/>
      <c r="D264" s="55"/>
      <c r="E264" s="93"/>
      <c r="F264" s="55"/>
      <c r="G264" s="55"/>
      <c r="H264" s="55"/>
      <c r="I264" s="55"/>
      <c r="J264" s="55"/>
      <c r="K264" s="55"/>
      <c r="L264" s="55"/>
      <c r="M264" s="55"/>
      <c r="N264" s="55"/>
      <c r="O264" s="55"/>
      <c r="P264" s="55"/>
      <c r="Q264" s="55"/>
      <c r="R264" s="55"/>
      <c r="S264" s="55"/>
      <c r="T264" s="55"/>
      <c r="U264" s="55"/>
      <c r="V264" s="55"/>
      <c r="W264" s="55"/>
      <c r="X264" s="55"/>
      <c r="Y264" s="55"/>
      <c r="Z264" s="55"/>
      <c r="AA264" s="55"/>
      <c r="AB264" s="55"/>
    </row>
    <row r="265" spans="1:28" ht="15">
      <c r="A265" s="55"/>
      <c r="B265" s="55"/>
      <c r="C265" s="55"/>
      <c r="D265" s="55"/>
      <c r="E265" s="93"/>
      <c r="F265" s="55"/>
      <c r="G265" s="55"/>
      <c r="H265" s="55"/>
      <c r="I265" s="55"/>
      <c r="J265" s="55"/>
      <c r="K265" s="55"/>
      <c r="L265" s="55"/>
      <c r="M265" s="55"/>
      <c r="N265" s="55"/>
      <c r="O265" s="55"/>
      <c r="P265" s="55"/>
      <c r="Q265" s="55"/>
      <c r="R265" s="55"/>
      <c r="S265" s="55"/>
      <c r="T265" s="55"/>
      <c r="U265" s="55"/>
      <c r="V265" s="55"/>
      <c r="W265" s="55"/>
      <c r="X265" s="55"/>
      <c r="Y265" s="55"/>
      <c r="Z265" s="55"/>
      <c r="AA265" s="55"/>
      <c r="AB265" s="55"/>
    </row>
    <row r="266" spans="1:28" ht="15">
      <c r="A266" s="55"/>
      <c r="B266" s="55"/>
      <c r="C266" s="55"/>
      <c r="D266" s="55"/>
      <c r="E266" s="93"/>
      <c r="F266" s="55"/>
      <c r="G266" s="55"/>
      <c r="H266" s="55"/>
      <c r="I266" s="55"/>
      <c r="J266" s="55"/>
      <c r="K266" s="55"/>
      <c r="L266" s="55"/>
      <c r="M266" s="55"/>
      <c r="N266" s="55"/>
      <c r="O266" s="55"/>
      <c r="P266" s="55"/>
      <c r="Q266" s="55"/>
      <c r="R266" s="55"/>
      <c r="S266" s="55"/>
      <c r="T266" s="55"/>
      <c r="U266" s="55"/>
      <c r="V266" s="55"/>
      <c r="W266" s="55"/>
      <c r="X266" s="55"/>
      <c r="Y266" s="55"/>
      <c r="Z266" s="55"/>
      <c r="AA266" s="55"/>
      <c r="AB266" s="55"/>
    </row>
    <row r="267" spans="1:28" ht="15">
      <c r="A267" s="55"/>
      <c r="B267" s="55"/>
      <c r="C267" s="55"/>
      <c r="D267" s="55"/>
      <c r="E267" s="93"/>
      <c r="F267" s="55"/>
      <c r="G267" s="55"/>
      <c r="H267" s="55"/>
      <c r="I267" s="55"/>
      <c r="J267" s="55"/>
      <c r="K267" s="55"/>
      <c r="L267" s="55"/>
      <c r="M267" s="55"/>
      <c r="N267" s="55"/>
      <c r="O267" s="55"/>
      <c r="P267" s="55"/>
      <c r="Q267" s="55"/>
      <c r="R267" s="55"/>
      <c r="S267" s="55"/>
      <c r="T267" s="55"/>
      <c r="U267" s="55"/>
      <c r="V267" s="55"/>
      <c r="W267" s="55"/>
      <c r="X267" s="55"/>
      <c r="Y267" s="55"/>
      <c r="Z267" s="55"/>
      <c r="AA267" s="55"/>
      <c r="AB267" s="55"/>
    </row>
    <row r="268" spans="1:28" ht="15">
      <c r="A268" s="55"/>
      <c r="B268" s="55"/>
      <c r="C268" s="55"/>
      <c r="D268" s="55"/>
      <c r="E268" s="93"/>
      <c r="F268" s="55"/>
      <c r="G268" s="55"/>
      <c r="H268" s="55"/>
      <c r="I268" s="55"/>
      <c r="J268" s="55"/>
      <c r="K268" s="55"/>
      <c r="L268" s="55"/>
      <c r="M268" s="55"/>
      <c r="N268" s="55"/>
      <c r="O268" s="55"/>
      <c r="P268" s="55"/>
      <c r="Q268" s="55"/>
      <c r="R268" s="55"/>
      <c r="S268" s="55"/>
      <c r="T268" s="55"/>
      <c r="U268" s="55"/>
      <c r="V268" s="55"/>
      <c r="W268" s="55"/>
      <c r="X268" s="55"/>
      <c r="Y268" s="55"/>
      <c r="Z268" s="55"/>
      <c r="AA268" s="55"/>
      <c r="AB268" s="55"/>
    </row>
    <row r="269" spans="1:28" ht="15">
      <c r="A269" s="55"/>
      <c r="B269" s="55"/>
      <c r="C269" s="55"/>
      <c r="D269" s="55"/>
      <c r="E269" s="93"/>
      <c r="F269" s="55"/>
      <c r="G269" s="55"/>
      <c r="H269" s="55"/>
      <c r="I269" s="55"/>
      <c r="J269" s="55"/>
      <c r="K269" s="55"/>
      <c r="L269" s="55"/>
      <c r="M269" s="55"/>
      <c r="N269" s="55"/>
      <c r="O269" s="55"/>
      <c r="P269" s="55"/>
      <c r="Q269" s="55"/>
      <c r="R269" s="55"/>
      <c r="S269" s="55"/>
      <c r="T269" s="55"/>
      <c r="U269" s="55"/>
      <c r="V269" s="55"/>
      <c r="W269" s="55"/>
      <c r="X269" s="55"/>
      <c r="Y269" s="55"/>
      <c r="Z269" s="55"/>
      <c r="AA269" s="55"/>
      <c r="AB269" s="55"/>
    </row>
    <row r="270" spans="1:28" ht="15">
      <c r="A270" s="55"/>
      <c r="B270" s="55"/>
      <c r="C270" s="55"/>
      <c r="D270" s="55"/>
      <c r="E270" s="93"/>
      <c r="F270" s="55"/>
      <c r="G270" s="55"/>
      <c r="H270" s="55"/>
      <c r="I270" s="55"/>
      <c r="J270" s="55"/>
      <c r="K270" s="55"/>
      <c r="L270" s="55"/>
      <c r="M270" s="55"/>
      <c r="N270" s="55"/>
      <c r="O270" s="55"/>
      <c r="P270" s="55"/>
      <c r="Q270" s="55"/>
      <c r="R270" s="55"/>
      <c r="S270" s="55"/>
      <c r="T270" s="55"/>
      <c r="U270" s="55"/>
      <c r="V270" s="55"/>
      <c r="W270" s="55"/>
      <c r="X270" s="55"/>
      <c r="Y270" s="55"/>
      <c r="Z270" s="55"/>
      <c r="AA270" s="55"/>
      <c r="AB270" s="55"/>
    </row>
    <row r="271" spans="1:28" ht="15">
      <c r="A271" s="55"/>
      <c r="B271" s="55"/>
      <c r="C271" s="55"/>
      <c r="D271" s="55"/>
      <c r="E271" s="93"/>
      <c r="F271" s="55"/>
      <c r="G271" s="55"/>
      <c r="H271" s="55"/>
      <c r="I271" s="55"/>
      <c r="J271" s="55"/>
      <c r="K271" s="55"/>
      <c r="L271" s="55"/>
      <c r="M271" s="55"/>
      <c r="N271" s="55"/>
      <c r="O271" s="55"/>
      <c r="P271" s="55"/>
      <c r="Q271" s="55"/>
      <c r="R271" s="55"/>
      <c r="S271" s="55"/>
      <c r="T271" s="55"/>
      <c r="U271" s="55"/>
      <c r="V271" s="55"/>
      <c r="W271" s="55"/>
      <c r="X271" s="55"/>
      <c r="Y271" s="55"/>
      <c r="Z271" s="55"/>
      <c r="AA271" s="55"/>
      <c r="AB271" s="55"/>
    </row>
    <row r="272" spans="1:28" ht="15">
      <c r="A272" s="55"/>
      <c r="B272" s="55"/>
      <c r="C272" s="55"/>
      <c r="D272" s="55"/>
      <c r="E272" s="93"/>
      <c r="F272" s="55"/>
      <c r="G272" s="55"/>
      <c r="H272" s="55"/>
      <c r="I272" s="55"/>
      <c r="J272" s="55"/>
      <c r="K272" s="55"/>
      <c r="L272" s="55"/>
      <c r="M272" s="55"/>
      <c r="N272" s="55"/>
      <c r="O272" s="55"/>
      <c r="P272" s="55"/>
      <c r="Q272" s="55"/>
      <c r="R272" s="55"/>
      <c r="S272" s="55"/>
      <c r="T272" s="55"/>
      <c r="U272" s="55"/>
      <c r="V272" s="55"/>
      <c r="W272" s="55"/>
      <c r="X272" s="55"/>
      <c r="Y272" s="55"/>
      <c r="Z272" s="55"/>
      <c r="AA272" s="55"/>
      <c r="AB272" s="55"/>
    </row>
    <row r="273" spans="1:28" ht="15">
      <c r="A273" s="55"/>
      <c r="B273" s="55"/>
      <c r="C273" s="55"/>
      <c r="D273" s="55"/>
      <c r="E273" s="93"/>
      <c r="F273" s="55"/>
      <c r="G273" s="55"/>
      <c r="H273" s="55"/>
      <c r="I273" s="55"/>
      <c r="J273" s="55"/>
      <c r="K273" s="55"/>
      <c r="L273" s="55"/>
      <c r="M273" s="55"/>
      <c r="N273" s="55"/>
      <c r="O273" s="55"/>
      <c r="P273" s="55"/>
      <c r="Q273" s="55"/>
      <c r="R273" s="55"/>
      <c r="S273" s="55"/>
      <c r="T273" s="55"/>
      <c r="U273" s="55"/>
      <c r="V273" s="55"/>
      <c r="W273" s="55"/>
      <c r="X273" s="55"/>
      <c r="Y273" s="55"/>
      <c r="Z273" s="55"/>
      <c r="AA273" s="55"/>
      <c r="AB273" s="55"/>
    </row>
    <row r="274" spans="1:28" ht="15">
      <c r="A274" s="55"/>
      <c r="B274" s="55"/>
      <c r="C274" s="55"/>
      <c r="D274" s="55"/>
      <c r="E274" s="93"/>
      <c r="F274" s="55"/>
      <c r="G274" s="55"/>
      <c r="H274" s="55"/>
      <c r="I274" s="55"/>
      <c r="J274" s="55"/>
      <c r="K274" s="55"/>
      <c r="L274" s="55"/>
      <c r="M274" s="55"/>
      <c r="N274" s="55"/>
      <c r="O274" s="55"/>
      <c r="P274" s="55"/>
      <c r="Q274" s="55"/>
      <c r="R274" s="55"/>
      <c r="S274" s="55"/>
      <c r="T274" s="55"/>
      <c r="U274" s="55"/>
      <c r="V274" s="55"/>
      <c r="W274" s="55"/>
      <c r="X274" s="55"/>
      <c r="Y274" s="55"/>
      <c r="Z274" s="55"/>
      <c r="AA274" s="55"/>
      <c r="AB274" s="55"/>
    </row>
    <row r="275" spans="1:28" ht="15">
      <c r="A275" s="55"/>
      <c r="B275" s="55"/>
      <c r="C275" s="55"/>
      <c r="D275" s="55"/>
      <c r="E275" s="93"/>
      <c r="F275" s="55"/>
      <c r="G275" s="55"/>
      <c r="H275" s="55"/>
      <c r="I275" s="55"/>
      <c r="J275" s="55"/>
      <c r="K275" s="55"/>
      <c r="L275" s="55"/>
      <c r="M275" s="55"/>
      <c r="N275" s="55"/>
      <c r="O275" s="55"/>
      <c r="P275" s="55"/>
      <c r="Q275" s="55"/>
      <c r="R275" s="55"/>
      <c r="S275" s="55"/>
      <c r="T275" s="55"/>
      <c r="U275" s="55"/>
      <c r="V275" s="55"/>
      <c r="W275" s="55"/>
      <c r="X275" s="55"/>
      <c r="Y275" s="55"/>
      <c r="Z275" s="55"/>
      <c r="AA275" s="55"/>
      <c r="AB275" s="55"/>
    </row>
    <row r="276" spans="1:28" ht="15">
      <c r="A276" s="55"/>
      <c r="B276" s="55"/>
      <c r="C276" s="55"/>
      <c r="D276" s="55"/>
      <c r="E276" s="93"/>
      <c r="F276" s="55"/>
      <c r="G276" s="55"/>
      <c r="H276" s="55"/>
      <c r="I276" s="55"/>
      <c r="J276" s="55"/>
      <c r="K276" s="55"/>
      <c r="L276" s="55"/>
      <c r="M276" s="55"/>
      <c r="N276" s="55"/>
      <c r="O276" s="55"/>
      <c r="P276" s="55"/>
      <c r="Q276" s="55"/>
      <c r="R276" s="55"/>
      <c r="S276" s="55"/>
      <c r="T276" s="55"/>
      <c r="U276" s="55"/>
      <c r="V276" s="55"/>
      <c r="W276" s="55"/>
      <c r="X276" s="55"/>
      <c r="Y276" s="55"/>
      <c r="Z276" s="55"/>
      <c r="AA276" s="55"/>
      <c r="AB276" s="55"/>
    </row>
    <row r="277" spans="1:28" ht="15">
      <c r="A277" s="55"/>
      <c r="B277" s="55"/>
      <c r="C277" s="55"/>
      <c r="D277" s="55"/>
      <c r="E277" s="93"/>
      <c r="F277" s="55"/>
      <c r="G277" s="55"/>
      <c r="H277" s="55"/>
      <c r="I277" s="55"/>
      <c r="J277" s="55"/>
      <c r="K277" s="55"/>
      <c r="L277" s="55"/>
      <c r="M277" s="55"/>
      <c r="N277" s="55"/>
      <c r="O277" s="55"/>
      <c r="P277" s="55"/>
      <c r="Q277" s="55"/>
      <c r="R277" s="55"/>
      <c r="S277" s="55"/>
      <c r="T277" s="55"/>
      <c r="U277" s="55"/>
      <c r="V277" s="55"/>
      <c r="W277" s="55"/>
      <c r="X277" s="55"/>
      <c r="Y277" s="55"/>
      <c r="Z277" s="55"/>
      <c r="AA277" s="55"/>
      <c r="AB277" s="55"/>
    </row>
    <row r="278" spans="1:28" ht="15">
      <c r="A278" s="55"/>
      <c r="B278" s="55"/>
      <c r="C278" s="55"/>
      <c r="D278" s="55"/>
      <c r="E278" s="93"/>
      <c r="F278" s="55"/>
      <c r="G278" s="55"/>
      <c r="H278" s="55"/>
      <c r="I278" s="55"/>
      <c r="J278" s="55"/>
      <c r="K278" s="55"/>
      <c r="L278" s="55"/>
      <c r="M278" s="55"/>
      <c r="N278" s="55"/>
      <c r="O278" s="55"/>
      <c r="P278" s="55"/>
      <c r="Q278" s="55"/>
      <c r="R278" s="55"/>
      <c r="S278" s="55"/>
      <c r="T278" s="55"/>
      <c r="U278" s="55"/>
      <c r="V278" s="55"/>
      <c r="W278" s="55"/>
      <c r="X278" s="55"/>
      <c r="Y278" s="55"/>
      <c r="Z278" s="55"/>
      <c r="AA278" s="55"/>
      <c r="AB278" s="55"/>
    </row>
    <row r="279" spans="1:28" ht="15">
      <c r="A279" s="55"/>
      <c r="B279" s="55"/>
      <c r="C279" s="55"/>
      <c r="D279" s="55"/>
      <c r="E279" s="93"/>
      <c r="F279" s="55"/>
      <c r="G279" s="55"/>
      <c r="H279" s="55"/>
      <c r="I279" s="55"/>
      <c r="J279" s="55"/>
      <c r="K279" s="55"/>
      <c r="L279" s="55"/>
      <c r="M279" s="55"/>
      <c r="N279" s="55"/>
      <c r="O279" s="55"/>
      <c r="P279" s="55"/>
      <c r="Q279" s="55"/>
      <c r="R279" s="55"/>
      <c r="S279" s="55"/>
      <c r="T279" s="55"/>
      <c r="U279" s="55"/>
      <c r="V279" s="55"/>
      <c r="W279" s="55"/>
      <c r="X279" s="55"/>
      <c r="Y279" s="55"/>
      <c r="Z279" s="55"/>
      <c r="AA279" s="55"/>
      <c r="AB279" s="55"/>
    </row>
    <row r="280" spans="1:28" ht="15">
      <c r="A280" s="55"/>
      <c r="B280" s="55"/>
      <c r="C280" s="55"/>
      <c r="D280" s="55"/>
      <c r="E280" s="93"/>
      <c r="F280" s="55"/>
      <c r="G280" s="55"/>
      <c r="H280" s="55"/>
      <c r="I280" s="55"/>
      <c r="J280" s="55"/>
      <c r="K280" s="55"/>
      <c r="L280" s="55"/>
      <c r="M280" s="55"/>
      <c r="N280" s="55"/>
      <c r="O280" s="55"/>
      <c r="P280" s="55"/>
      <c r="Q280" s="55"/>
      <c r="R280" s="55"/>
      <c r="S280" s="55"/>
      <c r="T280" s="55"/>
      <c r="U280" s="55"/>
      <c r="V280" s="55"/>
      <c r="W280" s="55"/>
      <c r="X280" s="55"/>
      <c r="Y280" s="55"/>
      <c r="Z280" s="55"/>
      <c r="AA280" s="55"/>
      <c r="AB280" s="55"/>
    </row>
    <row r="281" spans="1:28" ht="15">
      <c r="A281" s="55"/>
      <c r="B281" s="55"/>
      <c r="C281" s="55"/>
      <c r="D281" s="55"/>
      <c r="E281" s="93"/>
      <c r="F281" s="55"/>
      <c r="G281" s="55"/>
      <c r="H281" s="55"/>
      <c r="I281" s="55"/>
      <c r="J281" s="55"/>
      <c r="K281" s="55"/>
      <c r="L281" s="55"/>
      <c r="M281" s="55"/>
      <c r="N281" s="55"/>
      <c r="O281" s="55"/>
      <c r="P281" s="55"/>
      <c r="Q281" s="55"/>
      <c r="R281" s="55"/>
      <c r="S281" s="55"/>
      <c r="T281" s="55"/>
      <c r="U281" s="55"/>
      <c r="V281" s="55"/>
      <c r="W281" s="55"/>
      <c r="X281" s="55"/>
      <c r="Y281" s="55"/>
      <c r="Z281" s="55"/>
      <c r="AA281" s="55"/>
      <c r="AB281" s="55"/>
    </row>
    <row r="282" spans="1:28" ht="15">
      <c r="A282" s="55"/>
      <c r="B282" s="55"/>
      <c r="C282" s="55"/>
      <c r="D282" s="55"/>
      <c r="E282" s="93"/>
      <c r="F282" s="55"/>
      <c r="G282" s="55"/>
      <c r="H282" s="55"/>
      <c r="I282" s="55"/>
      <c r="J282" s="55"/>
      <c r="K282" s="55"/>
      <c r="L282" s="55"/>
      <c r="M282" s="55"/>
      <c r="N282" s="55"/>
      <c r="O282" s="55"/>
      <c r="P282" s="55"/>
      <c r="Q282" s="55"/>
      <c r="R282" s="55"/>
      <c r="S282" s="55"/>
      <c r="T282" s="55"/>
      <c r="U282" s="55"/>
      <c r="V282" s="55"/>
      <c r="W282" s="55"/>
      <c r="X282" s="55"/>
      <c r="Y282" s="55"/>
      <c r="Z282" s="55"/>
      <c r="AA282" s="55"/>
      <c r="AB282" s="55"/>
    </row>
    <row r="283" spans="1:28" ht="15">
      <c r="A283" s="55"/>
      <c r="B283" s="55"/>
      <c r="C283" s="55"/>
      <c r="D283" s="55"/>
      <c r="E283" s="93"/>
      <c r="F283" s="55"/>
      <c r="G283" s="55"/>
      <c r="H283" s="55"/>
      <c r="I283" s="55"/>
      <c r="J283" s="55"/>
      <c r="K283" s="55"/>
      <c r="L283" s="55"/>
      <c r="M283" s="55"/>
      <c r="N283" s="55"/>
      <c r="O283" s="55"/>
      <c r="P283" s="55"/>
      <c r="Q283" s="55"/>
      <c r="R283" s="55"/>
      <c r="S283" s="55"/>
      <c r="T283" s="55"/>
      <c r="U283" s="55"/>
      <c r="V283" s="55"/>
      <c r="W283" s="55"/>
      <c r="X283" s="55"/>
      <c r="Y283" s="55"/>
      <c r="Z283" s="55"/>
      <c r="AA283" s="55"/>
      <c r="AB283" s="55"/>
    </row>
    <row r="284" spans="1:28" ht="15">
      <c r="A284" s="55"/>
      <c r="B284" s="55"/>
      <c r="C284" s="55"/>
      <c r="D284" s="55"/>
      <c r="E284" s="93"/>
      <c r="F284" s="55"/>
      <c r="G284" s="55"/>
      <c r="H284" s="55"/>
      <c r="I284" s="55"/>
      <c r="J284" s="55"/>
      <c r="K284" s="55"/>
      <c r="L284" s="55"/>
      <c r="M284" s="55"/>
      <c r="N284" s="55"/>
      <c r="O284" s="55"/>
      <c r="P284" s="55"/>
      <c r="Q284" s="55"/>
      <c r="R284" s="55"/>
      <c r="S284" s="55"/>
      <c r="T284" s="55"/>
      <c r="U284" s="55"/>
      <c r="V284" s="55"/>
      <c r="W284" s="55"/>
      <c r="X284" s="55"/>
      <c r="Y284" s="55"/>
      <c r="Z284" s="55"/>
      <c r="AA284" s="55"/>
      <c r="AB284" s="55"/>
    </row>
    <row r="285" spans="1:28" ht="15">
      <c r="A285" s="55"/>
      <c r="B285" s="55"/>
      <c r="C285" s="55"/>
      <c r="D285" s="55"/>
      <c r="E285" s="93"/>
      <c r="F285" s="55"/>
      <c r="G285" s="55"/>
      <c r="H285" s="55"/>
      <c r="I285" s="55"/>
      <c r="J285" s="55"/>
      <c r="K285" s="55"/>
      <c r="L285" s="55"/>
      <c r="M285" s="55"/>
      <c r="N285" s="55"/>
      <c r="O285" s="55"/>
      <c r="P285" s="55"/>
      <c r="Q285" s="55"/>
      <c r="R285" s="55"/>
      <c r="S285" s="55"/>
      <c r="T285" s="55"/>
      <c r="U285" s="55"/>
      <c r="V285" s="55"/>
      <c r="W285" s="55"/>
      <c r="X285" s="55"/>
      <c r="Y285" s="55"/>
      <c r="Z285" s="55"/>
      <c r="AA285" s="55"/>
      <c r="AB285" s="55"/>
    </row>
    <row r="286" spans="1:28" ht="15">
      <c r="A286" s="55"/>
      <c r="B286" s="55"/>
      <c r="C286" s="55"/>
      <c r="D286" s="55"/>
      <c r="E286" s="93"/>
      <c r="F286" s="55"/>
      <c r="G286" s="55"/>
      <c r="H286" s="55"/>
      <c r="I286" s="55"/>
      <c r="J286" s="55"/>
      <c r="K286" s="55"/>
      <c r="L286" s="55"/>
      <c r="M286" s="55"/>
      <c r="N286" s="55"/>
      <c r="O286" s="55"/>
      <c r="P286" s="55"/>
      <c r="Q286" s="55"/>
      <c r="R286" s="55"/>
      <c r="S286" s="55"/>
      <c r="T286" s="55"/>
      <c r="U286" s="55"/>
      <c r="V286" s="55"/>
      <c r="W286" s="55"/>
      <c r="X286" s="55"/>
      <c r="Y286" s="55"/>
      <c r="Z286" s="55"/>
      <c r="AA286" s="55"/>
      <c r="AB286" s="55"/>
    </row>
    <row r="287" spans="1:28" ht="15">
      <c r="A287" s="55"/>
      <c r="B287" s="55"/>
      <c r="C287" s="55"/>
      <c r="D287" s="55"/>
      <c r="E287" s="93"/>
      <c r="F287" s="55"/>
      <c r="G287" s="55"/>
      <c r="H287" s="55"/>
      <c r="I287" s="55"/>
      <c r="J287" s="55"/>
      <c r="K287" s="55"/>
      <c r="L287" s="55"/>
      <c r="M287" s="55"/>
      <c r="N287" s="55"/>
      <c r="O287" s="55"/>
      <c r="P287" s="55"/>
      <c r="Q287" s="55"/>
      <c r="R287" s="55"/>
      <c r="S287" s="55"/>
      <c r="T287" s="55"/>
      <c r="U287" s="55"/>
      <c r="V287" s="55"/>
      <c r="W287" s="55"/>
      <c r="X287" s="55"/>
      <c r="Y287" s="55"/>
      <c r="Z287" s="55"/>
      <c r="AA287" s="55"/>
      <c r="AB287" s="55"/>
    </row>
    <row r="288" spans="1:28" ht="15">
      <c r="A288" s="55"/>
      <c r="B288" s="55"/>
      <c r="C288" s="55"/>
      <c r="D288" s="55"/>
      <c r="E288" s="93"/>
      <c r="F288" s="55"/>
      <c r="G288" s="55"/>
      <c r="H288" s="55"/>
      <c r="I288" s="55"/>
      <c r="J288" s="55"/>
      <c r="K288" s="55"/>
      <c r="L288" s="55"/>
      <c r="M288" s="55"/>
      <c r="N288" s="55"/>
      <c r="O288" s="55"/>
      <c r="P288" s="55"/>
      <c r="Q288" s="55"/>
      <c r="R288" s="55"/>
      <c r="S288" s="55"/>
      <c r="T288" s="55"/>
      <c r="U288" s="55"/>
      <c r="V288" s="55"/>
      <c r="W288" s="55"/>
      <c r="X288" s="55"/>
      <c r="Y288" s="55"/>
      <c r="Z288" s="55"/>
      <c r="AA288" s="55"/>
      <c r="AB288" s="55"/>
    </row>
    <row r="289" spans="1:28" ht="15">
      <c r="A289" s="55"/>
      <c r="B289" s="55"/>
      <c r="C289" s="55"/>
      <c r="D289" s="55"/>
      <c r="E289" s="93"/>
      <c r="F289" s="55"/>
      <c r="G289" s="55"/>
      <c r="H289" s="55"/>
      <c r="I289" s="55"/>
      <c r="J289" s="55"/>
      <c r="K289" s="55"/>
      <c r="L289" s="55"/>
      <c r="M289" s="55"/>
      <c r="N289" s="55"/>
      <c r="O289" s="55"/>
      <c r="P289" s="55"/>
      <c r="Q289" s="55"/>
      <c r="R289" s="55"/>
      <c r="S289" s="55"/>
      <c r="T289" s="55"/>
      <c r="U289" s="55"/>
      <c r="V289" s="55"/>
      <c r="W289" s="55"/>
      <c r="X289" s="55"/>
      <c r="Y289" s="55"/>
      <c r="Z289" s="55"/>
      <c r="AA289" s="55"/>
      <c r="AB289" s="55"/>
    </row>
    <row r="290" spans="1:28" ht="15">
      <c r="A290" s="55"/>
      <c r="B290" s="55"/>
      <c r="C290" s="55"/>
      <c r="D290" s="55"/>
      <c r="E290" s="93"/>
      <c r="F290" s="55"/>
      <c r="G290" s="55"/>
      <c r="H290" s="55"/>
      <c r="I290" s="55"/>
      <c r="J290" s="55"/>
      <c r="K290" s="55"/>
      <c r="L290" s="55"/>
      <c r="M290" s="55"/>
      <c r="N290" s="55"/>
      <c r="O290" s="55"/>
      <c r="P290" s="55"/>
      <c r="Q290" s="55"/>
      <c r="R290" s="55"/>
      <c r="S290" s="55"/>
      <c r="T290" s="55"/>
      <c r="U290" s="55"/>
      <c r="V290" s="55"/>
      <c r="W290" s="55"/>
      <c r="X290" s="55"/>
      <c r="Y290" s="55"/>
      <c r="Z290" s="55"/>
      <c r="AA290" s="55"/>
      <c r="AB290" s="55"/>
    </row>
    <row r="291" spans="1:28" ht="15">
      <c r="A291" s="55"/>
      <c r="B291" s="55"/>
      <c r="C291" s="55"/>
      <c r="D291" s="55"/>
      <c r="E291" s="93"/>
      <c r="F291" s="55"/>
      <c r="G291" s="55"/>
      <c r="H291" s="55"/>
      <c r="I291" s="55"/>
      <c r="J291" s="55"/>
      <c r="K291" s="55"/>
      <c r="L291" s="55"/>
      <c r="M291" s="55"/>
      <c r="N291" s="55"/>
      <c r="O291" s="55"/>
      <c r="P291" s="55"/>
      <c r="Q291" s="55"/>
      <c r="R291" s="55"/>
      <c r="S291" s="55"/>
      <c r="T291" s="55"/>
      <c r="U291" s="55"/>
      <c r="V291" s="55"/>
      <c r="W291" s="55"/>
      <c r="X291" s="55"/>
      <c r="Y291" s="55"/>
      <c r="Z291" s="55"/>
      <c r="AA291" s="55"/>
      <c r="AB291" s="55"/>
    </row>
    <row r="292" spans="1:28" ht="15">
      <c r="A292" s="55"/>
      <c r="B292" s="55"/>
      <c r="C292" s="55"/>
      <c r="D292" s="55"/>
      <c r="E292" s="93"/>
      <c r="F292" s="55"/>
      <c r="G292" s="55"/>
      <c r="H292" s="55"/>
      <c r="I292" s="55"/>
      <c r="J292" s="55"/>
      <c r="K292" s="55"/>
      <c r="L292" s="55"/>
      <c r="M292" s="55"/>
      <c r="N292" s="55"/>
      <c r="O292" s="55"/>
      <c r="P292" s="55"/>
      <c r="Q292" s="55"/>
      <c r="R292" s="55"/>
      <c r="S292" s="55"/>
      <c r="T292" s="55"/>
      <c r="U292" s="55"/>
      <c r="V292" s="55"/>
      <c r="W292" s="55"/>
      <c r="X292" s="55"/>
      <c r="Y292" s="55"/>
      <c r="Z292" s="55"/>
      <c r="AA292" s="55"/>
      <c r="AB292" s="55"/>
    </row>
    <row r="293" spans="1:28" ht="15">
      <c r="A293" s="55"/>
      <c r="B293" s="55"/>
      <c r="C293" s="55"/>
      <c r="D293" s="55"/>
      <c r="E293" s="93"/>
      <c r="F293" s="55"/>
      <c r="G293" s="55"/>
      <c r="H293" s="55"/>
      <c r="I293" s="55"/>
      <c r="J293" s="55"/>
      <c r="K293" s="55"/>
      <c r="L293" s="55"/>
      <c r="M293" s="55"/>
      <c r="N293" s="55"/>
      <c r="O293" s="55"/>
      <c r="P293" s="55"/>
      <c r="Q293" s="55"/>
      <c r="R293" s="55"/>
      <c r="S293" s="55"/>
      <c r="T293" s="55"/>
      <c r="U293" s="55"/>
      <c r="V293" s="55"/>
      <c r="W293" s="55"/>
      <c r="X293" s="55"/>
      <c r="Y293" s="55"/>
      <c r="Z293" s="55"/>
      <c r="AA293" s="55"/>
      <c r="AB293" s="55"/>
    </row>
    <row r="294" spans="1:28" ht="15">
      <c r="A294" s="55"/>
      <c r="B294" s="55"/>
      <c r="C294" s="55"/>
      <c r="D294" s="55"/>
      <c r="E294" s="93"/>
      <c r="F294" s="55"/>
      <c r="G294" s="55"/>
      <c r="H294" s="55"/>
      <c r="I294" s="55"/>
      <c r="J294" s="55"/>
      <c r="K294" s="55"/>
      <c r="L294" s="55"/>
      <c r="M294" s="55"/>
      <c r="N294" s="55"/>
      <c r="O294" s="55"/>
      <c r="P294" s="55"/>
      <c r="Q294" s="55"/>
      <c r="R294" s="55"/>
      <c r="S294" s="55"/>
      <c r="T294" s="55"/>
      <c r="U294" s="55"/>
      <c r="V294" s="55"/>
      <c r="W294" s="55"/>
      <c r="X294" s="55"/>
      <c r="Y294" s="55"/>
      <c r="Z294" s="55"/>
      <c r="AA294" s="55"/>
      <c r="AB294" s="55"/>
    </row>
    <row r="295" spans="1:28" ht="15">
      <c r="A295" s="55"/>
      <c r="B295" s="55"/>
      <c r="C295" s="55"/>
      <c r="D295" s="55"/>
      <c r="E295" s="93"/>
      <c r="F295" s="55"/>
      <c r="G295" s="55"/>
      <c r="H295" s="55"/>
      <c r="I295" s="55"/>
      <c r="J295" s="55"/>
      <c r="K295" s="55"/>
      <c r="L295" s="55"/>
      <c r="M295" s="55"/>
      <c r="N295" s="55"/>
      <c r="O295" s="55"/>
      <c r="P295" s="55"/>
      <c r="Q295" s="55"/>
      <c r="R295" s="55"/>
      <c r="S295" s="55"/>
      <c r="T295" s="55"/>
      <c r="U295" s="55"/>
      <c r="V295" s="55"/>
      <c r="W295" s="55"/>
      <c r="X295" s="55"/>
      <c r="Y295" s="55"/>
      <c r="Z295" s="55"/>
      <c r="AA295" s="55"/>
      <c r="AB295" s="55"/>
    </row>
    <row r="296" spans="1:28" ht="15">
      <c r="A296" s="55"/>
      <c r="B296" s="55"/>
      <c r="C296" s="55"/>
      <c r="D296" s="55"/>
      <c r="E296" s="93"/>
      <c r="F296" s="55"/>
      <c r="G296" s="55"/>
      <c r="H296" s="55"/>
      <c r="I296" s="55"/>
      <c r="J296" s="55"/>
      <c r="K296" s="55"/>
      <c r="L296" s="55"/>
      <c r="M296" s="55"/>
      <c r="N296" s="55"/>
      <c r="O296" s="55"/>
      <c r="P296" s="55"/>
      <c r="Q296" s="55"/>
      <c r="R296" s="55"/>
      <c r="S296" s="55"/>
      <c r="T296" s="55"/>
      <c r="U296" s="55"/>
      <c r="V296" s="55"/>
      <c r="W296" s="55"/>
      <c r="X296" s="55"/>
      <c r="Y296" s="55"/>
      <c r="Z296" s="55"/>
      <c r="AA296" s="55"/>
      <c r="AB296" s="55"/>
    </row>
    <row r="297" spans="1:28" ht="15">
      <c r="A297" s="55"/>
      <c r="B297" s="55"/>
      <c r="C297" s="55"/>
      <c r="D297" s="55"/>
      <c r="E297" s="93"/>
      <c r="F297" s="55"/>
      <c r="G297" s="55"/>
      <c r="H297" s="55"/>
      <c r="I297" s="55"/>
      <c r="J297" s="55"/>
      <c r="K297" s="55"/>
      <c r="L297" s="55"/>
      <c r="M297" s="55"/>
      <c r="N297" s="55"/>
      <c r="O297" s="55"/>
      <c r="P297" s="55"/>
      <c r="Q297" s="55"/>
      <c r="R297" s="55"/>
      <c r="S297" s="55"/>
      <c r="T297" s="55"/>
      <c r="U297" s="55"/>
      <c r="V297" s="55"/>
      <c r="W297" s="55"/>
      <c r="X297" s="55"/>
      <c r="Y297" s="55"/>
      <c r="Z297" s="55"/>
      <c r="AA297" s="55"/>
      <c r="AB297" s="55"/>
    </row>
    <row r="298" spans="1:28" ht="15">
      <c r="A298" s="55"/>
      <c r="B298" s="55"/>
      <c r="C298" s="55"/>
      <c r="D298" s="55"/>
      <c r="E298" s="93"/>
      <c r="F298" s="55"/>
      <c r="G298" s="55"/>
      <c r="H298" s="55"/>
      <c r="I298" s="55"/>
      <c r="J298" s="55"/>
      <c r="K298" s="55"/>
      <c r="L298" s="55"/>
      <c r="M298" s="55"/>
      <c r="N298" s="55"/>
      <c r="O298" s="55"/>
      <c r="P298" s="55"/>
      <c r="Q298" s="55"/>
      <c r="R298" s="55"/>
      <c r="S298" s="55"/>
      <c r="T298" s="55"/>
      <c r="U298" s="55"/>
      <c r="V298" s="55"/>
      <c r="W298" s="55"/>
      <c r="X298" s="55"/>
      <c r="Y298" s="55"/>
      <c r="Z298" s="55"/>
      <c r="AA298" s="55"/>
      <c r="AB298" s="55"/>
    </row>
    <row r="299" spans="1:28" ht="15">
      <c r="A299" s="55"/>
      <c r="B299" s="55"/>
      <c r="C299" s="55"/>
      <c r="D299" s="55"/>
      <c r="E299" s="93"/>
      <c r="F299" s="55"/>
      <c r="G299" s="55"/>
      <c r="H299" s="55"/>
      <c r="I299" s="55"/>
      <c r="J299" s="55"/>
      <c r="K299" s="55"/>
      <c r="L299" s="55"/>
      <c r="M299" s="55"/>
      <c r="N299" s="55"/>
      <c r="O299" s="55"/>
      <c r="P299" s="55"/>
      <c r="Q299" s="55"/>
      <c r="R299" s="55"/>
      <c r="S299" s="55"/>
      <c r="T299" s="55"/>
      <c r="U299" s="55"/>
      <c r="V299" s="55"/>
      <c r="W299" s="55"/>
      <c r="X299" s="55"/>
      <c r="Y299" s="55"/>
      <c r="Z299" s="55"/>
      <c r="AA299" s="55"/>
      <c r="AB299" s="55"/>
    </row>
    <row r="300" spans="1:28" ht="15">
      <c r="A300" s="55"/>
      <c r="B300" s="55"/>
      <c r="C300" s="55"/>
      <c r="D300" s="55"/>
      <c r="E300" s="93"/>
      <c r="F300" s="55"/>
      <c r="G300" s="55"/>
      <c r="H300" s="55"/>
      <c r="I300" s="55"/>
      <c r="J300" s="55"/>
      <c r="K300" s="55"/>
      <c r="L300" s="55"/>
      <c r="M300" s="55"/>
      <c r="N300" s="55"/>
      <c r="O300" s="55"/>
      <c r="P300" s="55"/>
      <c r="Q300" s="55"/>
      <c r="R300" s="55"/>
      <c r="S300" s="55"/>
      <c r="T300" s="55"/>
      <c r="U300" s="55"/>
      <c r="V300" s="55"/>
      <c r="W300" s="55"/>
      <c r="X300" s="55"/>
      <c r="Y300" s="55"/>
      <c r="Z300" s="55"/>
      <c r="AA300" s="55"/>
      <c r="AB300" s="55"/>
    </row>
    <row r="301" spans="1:28" ht="15">
      <c r="A301" s="55"/>
      <c r="B301" s="55"/>
      <c r="C301" s="55"/>
      <c r="D301" s="55"/>
      <c r="E301" s="93"/>
      <c r="F301" s="55"/>
      <c r="G301" s="55"/>
      <c r="H301" s="55"/>
      <c r="I301" s="55"/>
      <c r="J301" s="55"/>
      <c r="K301" s="55"/>
      <c r="L301" s="55"/>
      <c r="M301" s="55"/>
      <c r="N301" s="55"/>
      <c r="O301" s="55"/>
      <c r="P301" s="55"/>
      <c r="Q301" s="55"/>
      <c r="R301" s="55"/>
      <c r="S301" s="55"/>
      <c r="T301" s="55"/>
      <c r="U301" s="55"/>
      <c r="V301" s="55"/>
      <c r="W301" s="55"/>
      <c r="X301" s="55"/>
      <c r="Y301" s="55"/>
      <c r="Z301" s="55"/>
      <c r="AA301" s="55"/>
      <c r="AB301" s="55"/>
    </row>
    <row r="302" spans="1:28" ht="15">
      <c r="A302" s="55"/>
      <c r="B302" s="55"/>
      <c r="C302" s="55"/>
      <c r="D302" s="55"/>
      <c r="E302" s="93"/>
      <c r="F302" s="55"/>
      <c r="G302" s="55"/>
      <c r="H302" s="55"/>
      <c r="I302" s="55"/>
      <c r="J302" s="55"/>
      <c r="K302" s="55"/>
      <c r="L302" s="55"/>
      <c r="M302" s="55"/>
      <c r="N302" s="55"/>
      <c r="O302" s="55"/>
      <c r="P302" s="55"/>
      <c r="Q302" s="55"/>
      <c r="R302" s="55"/>
      <c r="S302" s="55"/>
      <c r="T302" s="55"/>
      <c r="U302" s="55"/>
      <c r="V302" s="55"/>
      <c r="W302" s="55"/>
      <c r="X302" s="55"/>
      <c r="Y302" s="55"/>
      <c r="Z302" s="55"/>
      <c r="AA302" s="55"/>
      <c r="AB302" s="55"/>
    </row>
    <row r="303" spans="1:28" ht="15">
      <c r="A303" s="55"/>
      <c r="B303" s="55"/>
      <c r="C303" s="55"/>
      <c r="D303" s="55"/>
      <c r="E303" s="93"/>
      <c r="F303" s="55"/>
      <c r="G303" s="55"/>
      <c r="H303" s="55"/>
      <c r="I303" s="55"/>
      <c r="J303" s="55"/>
      <c r="K303" s="55"/>
      <c r="L303" s="55"/>
      <c r="M303" s="55"/>
      <c r="N303" s="55"/>
      <c r="O303" s="55"/>
      <c r="P303" s="55"/>
      <c r="Q303" s="55"/>
      <c r="R303" s="55"/>
      <c r="S303" s="55"/>
      <c r="T303" s="55"/>
      <c r="U303" s="55"/>
      <c r="V303" s="55"/>
      <c r="W303" s="55"/>
      <c r="X303" s="55"/>
      <c r="Y303" s="55"/>
      <c r="Z303" s="55"/>
      <c r="AA303" s="55"/>
      <c r="AB303" s="55"/>
    </row>
    <row r="304" spans="1:28" ht="15">
      <c r="A304" s="55"/>
      <c r="B304" s="55"/>
      <c r="C304" s="55"/>
      <c r="D304" s="55"/>
      <c r="E304" s="93"/>
      <c r="F304" s="55"/>
      <c r="G304" s="55"/>
      <c r="H304" s="55"/>
      <c r="I304" s="55"/>
      <c r="J304" s="55"/>
      <c r="K304" s="55"/>
      <c r="L304" s="55"/>
      <c r="M304" s="55"/>
      <c r="N304" s="55"/>
      <c r="O304" s="55"/>
      <c r="P304" s="55"/>
      <c r="Q304" s="55"/>
      <c r="R304" s="55"/>
      <c r="S304" s="55"/>
      <c r="T304" s="55"/>
      <c r="U304" s="55"/>
      <c r="V304" s="55"/>
      <c r="W304" s="55"/>
      <c r="X304" s="55"/>
      <c r="Y304" s="55"/>
      <c r="Z304" s="55"/>
      <c r="AA304" s="55"/>
      <c r="AB304" s="55"/>
    </row>
    <row r="305" spans="1:28" ht="15">
      <c r="A305" s="55"/>
      <c r="B305" s="55"/>
      <c r="C305" s="55"/>
      <c r="D305" s="55"/>
      <c r="E305" s="93"/>
      <c r="F305" s="55"/>
      <c r="G305" s="55"/>
      <c r="H305" s="55"/>
      <c r="I305" s="55"/>
      <c r="J305" s="55"/>
      <c r="K305" s="55"/>
      <c r="L305" s="55"/>
      <c r="M305" s="55"/>
      <c r="N305" s="55"/>
      <c r="O305" s="55"/>
      <c r="P305" s="55"/>
      <c r="Q305" s="55"/>
      <c r="R305" s="55"/>
      <c r="S305" s="55"/>
      <c r="T305" s="55"/>
      <c r="U305" s="55"/>
      <c r="V305" s="55"/>
      <c r="W305" s="55"/>
      <c r="X305" s="55"/>
      <c r="Y305" s="55"/>
      <c r="Z305" s="55"/>
      <c r="AA305" s="55"/>
      <c r="AB305" s="55"/>
    </row>
    <row r="306" spans="1:28" ht="15">
      <c r="A306" s="55"/>
      <c r="B306" s="55"/>
      <c r="C306" s="55"/>
      <c r="D306" s="55"/>
      <c r="E306" s="93"/>
      <c r="F306" s="55"/>
      <c r="G306" s="55"/>
      <c r="H306" s="55"/>
      <c r="I306" s="55"/>
      <c r="J306" s="55"/>
      <c r="K306" s="55"/>
      <c r="L306" s="55"/>
      <c r="M306" s="55"/>
      <c r="N306" s="55"/>
      <c r="O306" s="55"/>
      <c r="P306" s="55"/>
      <c r="Q306" s="55"/>
      <c r="R306" s="55"/>
      <c r="S306" s="55"/>
      <c r="T306" s="55"/>
      <c r="U306" s="55"/>
      <c r="V306" s="55"/>
      <c r="W306" s="55"/>
      <c r="X306" s="55"/>
      <c r="Y306" s="55"/>
      <c r="Z306" s="55"/>
      <c r="AA306" s="55"/>
      <c r="AB306" s="55"/>
    </row>
    <row r="307" spans="1:28" ht="15">
      <c r="A307" s="55"/>
      <c r="B307" s="55"/>
      <c r="C307" s="55"/>
      <c r="D307" s="55"/>
      <c r="E307" s="93"/>
      <c r="F307" s="55"/>
      <c r="G307" s="55"/>
      <c r="H307" s="55"/>
      <c r="I307" s="55"/>
      <c r="J307" s="55"/>
      <c r="K307" s="55"/>
      <c r="L307" s="55"/>
      <c r="M307" s="55"/>
      <c r="N307" s="55"/>
      <c r="O307" s="55"/>
      <c r="P307" s="55"/>
      <c r="Q307" s="55"/>
      <c r="R307" s="55"/>
      <c r="S307" s="55"/>
      <c r="T307" s="55"/>
      <c r="U307" s="55"/>
      <c r="V307" s="55"/>
      <c r="W307" s="55"/>
      <c r="X307" s="55"/>
      <c r="Y307" s="55"/>
      <c r="Z307" s="55"/>
      <c r="AA307" s="55"/>
      <c r="AB307" s="55"/>
    </row>
    <row r="308" spans="1:28" ht="15">
      <c r="A308" s="55"/>
      <c r="B308" s="55"/>
      <c r="C308" s="55"/>
      <c r="D308" s="55"/>
      <c r="E308" s="93"/>
      <c r="F308" s="55"/>
      <c r="G308" s="55"/>
      <c r="H308" s="55"/>
      <c r="I308" s="55"/>
      <c r="J308" s="55"/>
      <c r="K308" s="55"/>
      <c r="L308" s="55"/>
      <c r="M308" s="55"/>
      <c r="N308" s="55"/>
      <c r="O308" s="55"/>
      <c r="P308" s="55"/>
      <c r="Q308" s="55"/>
      <c r="R308" s="55"/>
      <c r="S308" s="55"/>
      <c r="T308" s="55"/>
      <c r="U308" s="55"/>
      <c r="V308" s="55"/>
      <c r="W308" s="55"/>
      <c r="X308" s="55"/>
      <c r="Y308" s="55"/>
      <c r="Z308" s="55"/>
      <c r="AA308" s="55"/>
      <c r="AB308" s="55"/>
    </row>
    <row r="309" spans="1:28" ht="15">
      <c r="A309" s="55"/>
      <c r="B309" s="55"/>
      <c r="C309" s="55"/>
      <c r="D309" s="55"/>
      <c r="E309" s="93"/>
      <c r="F309" s="55"/>
      <c r="G309" s="55"/>
      <c r="H309" s="55"/>
      <c r="I309" s="55"/>
      <c r="J309" s="55"/>
      <c r="K309" s="55"/>
      <c r="L309" s="55"/>
      <c r="M309" s="55"/>
      <c r="N309" s="55"/>
      <c r="O309" s="55"/>
      <c r="P309" s="55"/>
      <c r="Q309" s="55"/>
      <c r="R309" s="55"/>
      <c r="S309" s="55"/>
      <c r="T309" s="55"/>
      <c r="U309" s="55"/>
      <c r="V309" s="55"/>
      <c r="W309" s="55"/>
      <c r="X309" s="55"/>
      <c r="Y309" s="55"/>
      <c r="Z309" s="55"/>
      <c r="AA309" s="55"/>
      <c r="AB309" s="55"/>
    </row>
    <row r="310" spans="1:28" ht="15">
      <c r="A310" s="55"/>
      <c r="B310" s="55"/>
      <c r="C310" s="55"/>
      <c r="D310" s="55"/>
      <c r="E310" s="93"/>
      <c r="F310" s="55"/>
      <c r="G310" s="55"/>
      <c r="H310" s="55"/>
      <c r="I310" s="55"/>
      <c r="J310" s="55"/>
      <c r="K310" s="55"/>
      <c r="L310" s="55"/>
      <c r="M310" s="55"/>
      <c r="N310" s="55"/>
      <c r="O310" s="55"/>
      <c r="P310" s="55"/>
      <c r="Q310" s="55"/>
      <c r="R310" s="55"/>
      <c r="S310" s="55"/>
      <c r="T310" s="55"/>
      <c r="U310" s="55"/>
      <c r="V310" s="55"/>
      <c r="W310" s="55"/>
      <c r="X310" s="55"/>
      <c r="Y310" s="55"/>
      <c r="Z310" s="55"/>
      <c r="AA310" s="55"/>
      <c r="AB310" s="55"/>
    </row>
    <row r="311" spans="1:28" ht="15">
      <c r="A311" s="55"/>
      <c r="B311" s="55"/>
      <c r="C311" s="55"/>
      <c r="D311" s="55"/>
      <c r="E311" s="93"/>
      <c r="F311" s="55"/>
      <c r="G311" s="55"/>
      <c r="H311" s="55"/>
      <c r="I311" s="55"/>
      <c r="J311" s="55"/>
      <c r="K311" s="55"/>
      <c r="L311" s="55"/>
      <c r="M311" s="55"/>
      <c r="N311" s="55"/>
      <c r="O311" s="55"/>
      <c r="P311" s="55"/>
      <c r="Q311" s="55"/>
      <c r="R311" s="55"/>
      <c r="S311" s="55"/>
      <c r="T311" s="55"/>
      <c r="U311" s="55"/>
      <c r="V311" s="55"/>
      <c r="W311" s="55"/>
      <c r="X311" s="55"/>
      <c r="Y311" s="55"/>
      <c r="Z311" s="55"/>
      <c r="AA311" s="55"/>
      <c r="AB311" s="55"/>
    </row>
    <row r="312" spans="1:28" ht="15">
      <c r="A312" s="55"/>
      <c r="B312" s="55"/>
      <c r="C312" s="55"/>
      <c r="D312" s="55"/>
      <c r="E312" s="93"/>
      <c r="F312" s="55"/>
      <c r="G312" s="55"/>
      <c r="H312" s="55"/>
      <c r="I312" s="55"/>
      <c r="J312" s="55"/>
      <c r="K312" s="55"/>
      <c r="L312" s="55"/>
      <c r="M312" s="55"/>
      <c r="N312" s="55"/>
      <c r="O312" s="55"/>
      <c r="P312" s="55"/>
      <c r="Q312" s="55"/>
      <c r="R312" s="55"/>
      <c r="S312" s="55"/>
      <c r="T312" s="55"/>
      <c r="U312" s="55"/>
      <c r="V312" s="55"/>
      <c r="W312" s="55"/>
      <c r="X312" s="55"/>
      <c r="Y312" s="55"/>
      <c r="Z312" s="55"/>
      <c r="AA312" s="55"/>
      <c r="AB312" s="55"/>
    </row>
    <row r="313" spans="1:28" ht="15">
      <c r="A313" s="55"/>
      <c r="B313" s="55"/>
      <c r="C313" s="55"/>
      <c r="D313" s="55"/>
      <c r="E313" s="93"/>
      <c r="F313" s="55"/>
      <c r="G313" s="55"/>
      <c r="H313" s="55"/>
      <c r="I313" s="55"/>
      <c r="J313" s="55"/>
      <c r="K313" s="55"/>
      <c r="L313" s="55"/>
      <c r="M313" s="55"/>
      <c r="N313" s="55"/>
      <c r="O313" s="55"/>
      <c r="P313" s="55"/>
      <c r="Q313" s="55"/>
      <c r="R313" s="55"/>
      <c r="S313" s="55"/>
      <c r="T313" s="55"/>
      <c r="U313" s="55"/>
      <c r="V313" s="55"/>
      <c r="W313" s="55"/>
      <c r="X313" s="55"/>
      <c r="Y313" s="55"/>
      <c r="Z313" s="55"/>
      <c r="AA313" s="55"/>
      <c r="AB313" s="55"/>
    </row>
    <row r="314" spans="1:28" ht="15">
      <c r="A314" s="55"/>
      <c r="B314" s="55"/>
      <c r="C314" s="55"/>
      <c r="D314" s="55"/>
      <c r="E314" s="93"/>
      <c r="F314" s="55"/>
      <c r="G314" s="55"/>
      <c r="H314" s="55"/>
      <c r="I314" s="55"/>
      <c r="J314" s="55"/>
      <c r="K314" s="55"/>
      <c r="L314" s="55"/>
      <c r="M314" s="55"/>
      <c r="N314" s="55"/>
      <c r="O314" s="55"/>
      <c r="P314" s="55"/>
      <c r="Q314" s="55"/>
      <c r="R314" s="55"/>
      <c r="S314" s="55"/>
      <c r="T314" s="55"/>
      <c r="U314" s="55"/>
      <c r="V314" s="55"/>
      <c r="W314" s="55"/>
      <c r="X314" s="55"/>
      <c r="Y314" s="55"/>
      <c r="Z314" s="55"/>
      <c r="AA314" s="55"/>
      <c r="AB314" s="55"/>
    </row>
    <row r="315" spans="1:28" ht="15">
      <c r="A315" s="55"/>
      <c r="B315" s="55"/>
      <c r="C315" s="55"/>
      <c r="D315" s="55"/>
      <c r="E315" s="93"/>
      <c r="F315" s="55"/>
      <c r="G315" s="55"/>
      <c r="H315" s="55"/>
      <c r="I315" s="55"/>
      <c r="J315" s="55"/>
      <c r="K315" s="55"/>
      <c r="L315" s="55"/>
      <c r="M315" s="55"/>
      <c r="N315" s="55"/>
      <c r="O315" s="55"/>
      <c r="P315" s="55"/>
      <c r="Q315" s="55"/>
      <c r="R315" s="55"/>
      <c r="S315" s="55"/>
      <c r="T315" s="55"/>
      <c r="U315" s="55"/>
      <c r="V315" s="55"/>
      <c r="W315" s="55"/>
      <c r="X315" s="55"/>
      <c r="Y315" s="55"/>
      <c r="Z315" s="55"/>
      <c r="AA315" s="55"/>
      <c r="AB315" s="55"/>
    </row>
    <row r="316" spans="1:28" ht="15">
      <c r="A316" s="55"/>
      <c r="B316" s="55"/>
      <c r="C316" s="55"/>
      <c r="D316" s="55"/>
      <c r="E316" s="93"/>
      <c r="F316" s="55"/>
      <c r="G316" s="55"/>
      <c r="H316" s="55"/>
      <c r="I316" s="55"/>
      <c r="J316" s="55"/>
      <c r="K316" s="55"/>
      <c r="L316" s="55"/>
      <c r="M316" s="55"/>
      <c r="N316" s="55"/>
      <c r="O316" s="55"/>
      <c r="P316" s="55"/>
      <c r="Q316" s="55"/>
      <c r="R316" s="55"/>
      <c r="S316" s="55"/>
      <c r="T316" s="55"/>
      <c r="U316" s="55"/>
      <c r="V316" s="55"/>
      <c r="W316" s="55"/>
      <c r="X316" s="55"/>
      <c r="Y316" s="55"/>
      <c r="Z316" s="55"/>
      <c r="AA316" s="55"/>
      <c r="AB316" s="55"/>
    </row>
    <row r="317" spans="1:28" ht="15">
      <c r="A317" s="55"/>
      <c r="B317" s="55"/>
      <c r="C317" s="55"/>
      <c r="D317" s="55"/>
      <c r="E317" s="93"/>
      <c r="F317" s="55"/>
      <c r="G317" s="55"/>
      <c r="H317" s="55"/>
      <c r="I317" s="55"/>
      <c r="J317" s="55"/>
      <c r="K317" s="55"/>
      <c r="L317" s="55"/>
      <c r="M317" s="55"/>
      <c r="N317" s="55"/>
      <c r="O317" s="55"/>
      <c r="P317" s="55"/>
      <c r="Q317" s="55"/>
      <c r="R317" s="55"/>
      <c r="S317" s="55"/>
      <c r="T317" s="55"/>
      <c r="U317" s="55"/>
      <c r="V317" s="55"/>
      <c r="W317" s="55"/>
      <c r="X317" s="55"/>
      <c r="Y317" s="55"/>
      <c r="Z317" s="55"/>
      <c r="AA317" s="55"/>
      <c r="AB317" s="55"/>
    </row>
    <row r="318" spans="1:28" ht="15">
      <c r="A318" s="55"/>
      <c r="B318" s="55"/>
      <c r="C318" s="55"/>
      <c r="D318" s="55"/>
      <c r="E318" s="93"/>
      <c r="F318" s="55"/>
      <c r="G318" s="55"/>
      <c r="H318" s="55"/>
      <c r="I318" s="55"/>
      <c r="J318" s="55"/>
      <c r="K318" s="55"/>
      <c r="L318" s="55"/>
      <c r="M318" s="55"/>
      <c r="N318" s="55"/>
      <c r="O318" s="55"/>
      <c r="P318" s="55"/>
      <c r="Q318" s="55"/>
      <c r="R318" s="55"/>
      <c r="S318" s="55"/>
      <c r="T318" s="55"/>
      <c r="U318" s="55"/>
      <c r="V318" s="55"/>
      <c r="W318" s="55"/>
      <c r="X318" s="55"/>
      <c r="Y318" s="55"/>
      <c r="Z318" s="55"/>
      <c r="AA318" s="55"/>
      <c r="AB318" s="55"/>
    </row>
    <row r="319" spans="1:28" ht="15">
      <c r="A319" s="55"/>
      <c r="B319" s="55"/>
      <c r="C319" s="55"/>
      <c r="D319" s="55"/>
      <c r="E319" s="93"/>
      <c r="F319" s="55"/>
      <c r="G319" s="55"/>
      <c r="H319" s="55"/>
      <c r="I319" s="55"/>
      <c r="J319" s="55"/>
      <c r="K319" s="55"/>
      <c r="L319" s="55"/>
      <c r="M319" s="55"/>
      <c r="N319" s="55"/>
      <c r="O319" s="55"/>
      <c r="P319" s="55"/>
      <c r="Q319" s="55"/>
      <c r="R319" s="55"/>
      <c r="S319" s="55"/>
      <c r="T319" s="55"/>
      <c r="U319" s="55"/>
      <c r="V319" s="55"/>
      <c r="W319" s="55"/>
      <c r="X319" s="55"/>
      <c r="Y319" s="55"/>
      <c r="Z319" s="55"/>
      <c r="AA319" s="55"/>
      <c r="AB319" s="55"/>
    </row>
    <row r="320" spans="1:28" ht="15">
      <c r="A320" s="55"/>
      <c r="B320" s="55"/>
      <c r="C320" s="55"/>
      <c r="D320" s="55"/>
      <c r="E320" s="93"/>
      <c r="F320" s="55"/>
      <c r="G320" s="55"/>
      <c r="H320" s="55"/>
      <c r="I320" s="55"/>
      <c r="J320" s="55"/>
      <c r="K320" s="55"/>
      <c r="L320" s="55"/>
      <c r="M320" s="55"/>
      <c r="N320" s="55"/>
      <c r="O320" s="55"/>
      <c r="P320" s="55"/>
      <c r="Q320" s="55"/>
      <c r="R320" s="55"/>
      <c r="S320" s="55"/>
      <c r="T320" s="55"/>
      <c r="U320" s="55"/>
      <c r="V320" s="55"/>
      <c r="W320" s="55"/>
      <c r="X320" s="55"/>
      <c r="Y320" s="55"/>
      <c r="Z320" s="55"/>
      <c r="AA320" s="55"/>
      <c r="AB320" s="55"/>
    </row>
    <row r="321" spans="1:28" ht="15">
      <c r="A321" s="55"/>
      <c r="B321" s="55"/>
      <c r="C321" s="55"/>
      <c r="D321" s="55"/>
      <c r="E321" s="93"/>
      <c r="F321" s="55"/>
      <c r="G321" s="55"/>
      <c r="H321" s="55"/>
      <c r="I321" s="55"/>
      <c r="J321" s="55"/>
      <c r="K321" s="55"/>
      <c r="L321" s="55"/>
      <c r="M321" s="55"/>
      <c r="N321" s="55"/>
      <c r="O321" s="55"/>
      <c r="P321" s="55"/>
      <c r="Q321" s="55"/>
      <c r="R321" s="55"/>
      <c r="S321" s="55"/>
      <c r="T321" s="55"/>
      <c r="U321" s="55"/>
      <c r="V321" s="55"/>
      <c r="W321" s="55"/>
      <c r="X321" s="55"/>
      <c r="Y321" s="55"/>
      <c r="Z321" s="55"/>
      <c r="AA321" s="55"/>
      <c r="AB321" s="55"/>
    </row>
    <row r="322" spans="1:28" ht="15">
      <c r="A322" s="55"/>
      <c r="B322" s="55"/>
      <c r="C322" s="55"/>
      <c r="D322" s="55"/>
      <c r="E322" s="93"/>
      <c r="F322" s="55"/>
      <c r="G322" s="55"/>
      <c r="H322" s="55"/>
      <c r="I322" s="55"/>
      <c r="J322" s="55"/>
      <c r="K322" s="55"/>
      <c r="L322" s="55"/>
      <c r="M322" s="55"/>
      <c r="N322" s="55"/>
      <c r="O322" s="55"/>
      <c r="P322" s="55"/>
      <c r="Q322" s="55"/>
      <c r="R322" s="55"/>
      <c r="S322" s="55"/>
      <c r="T322" s="55"/>
      <c r="U322" s="55"/>
      <c r="V322" s="55"/>
      <c r="W322" s="55"/>
      <c r="X322" s="55"/>
      <c r="Y322" s="55"/>
      <c r="Z322" s="55"/>
      <c r="AA322" s="55"/>
      <c r="AB322" s="55"/>
    </row>
    <row r="323" spans="1:28" ht="15">
      <c r="A323" s="55"/>
      <c r="B323" s="55"/>
      <c r="C323" s="55"/>
      <c r="D323" s="55"/>
      <c r="E323" s="93"/>
      <c r="F323" s="55"/>
      <c r="G323" s="55"/>
      <c r="H323" s="55"/>
      <c r="I323" s="55"/>
      <c r="J323" s="55"/>
      <c r="K323" s="55"/>
      <c r="L323" s="55"/>
      <c r="M323" s="55"/>
      <c r="N323" s="55"/>
      <c r="O323" s="55"/>
      <c r="P323" s="55"/>
      <c r="Q323" s="55"/>
      <c r="R323" s="55"/>
      <c r="S323" s="55"/>
      <c r="T323" s="55"/>
      <c r="U323" s="55"/>
      <c r="V323" s="55"/>
      <c r="W323" s="55"/>
      <c r="X323" s="55"/>
      <c r="Y323" s="55"/>
      <c r="Z323" s="55"/>
      <c r="AA323" s="55"/>
      <c r="AB323" s="55"/>
    </row>
    <row r="324" spans="1:28" ht="15">
      <c r="A324" s="55"/>
      <c r="B324" s="55"/>
      <c r="C324" s="55"/>
      <c r="D324" s="55"/>
      <c r="E324" s="93"/>
      <c r="F324" s="55"/>
      <c r="G324" s="55"/>
      <c r="H324" s="55"/>
      <c r="I324" s="55"/>
      <c r="J324" s="55"/>
      <c r="K324" s="55"/>
      <c r="L324" s="55"/>
      <c r="M324" s="55"/>
      <c r="N324" s="55"/>
      <c r="O324" s="55"/>
      <c r="P324" s="55"/>
      <c r="Q324" s="55"/>
      <c r="R324" s="55"/>
      <c r="S324" s="55"/>
      <c r="T324" s="55"/>
      <c r="U324" s="55"/>
      <c r="V324" s="55"/>
      <c r="W324" s="55"/>
      <c r="X324" s="55"/>
      <c r="Y324" s="55"/>
      <c r="Z324" s="55"/>
      <c r="AA324" s="55"/>
      <c r="AB324" s="55"/>
    </row>
    <row r="325" spans="1:28" ht="15">
      <c r="A325" s="55"/>
      <c r="B325" s="55"/>
      <c r="C325" s="55"/>
      <c r="D325" s="55"/>
      <c r="E325" s="93"/>
      <c r="F325" s="55"/>
      <c r="G325" s="55"/>
      <c r="H325" s="55"/>
      <c r="I325" s="55"/>
      <c r="J325" s="55"/>
      <c r="K325" s="55"/>
      <c r="L325" s="55"/>
      <c r="M325" s="55"/>
      <c r="N325" s="55"/>
      <c r="O325" s="55"/>
      <c r="P325" s="55"/>
      <c r="Q325" s="55"/>
      <c r="R325" s="55"/>
      <c r="S325" s="55"/>
      <c r="T325" s="55"/>
      <c r="U325" s="55"/>
      <c r="V325" s="55"/>
      <c r="W325" s="55"/>
      <c r="X325" s="55"/>
      <c r="Y325" s="55"/>
      <c r="Z325" s="55"/>
      <c r="AA325" s="55"/>
      <c r="AB325" s="55"/>
    </row>
    <row r="326" spans="1:28" ht="15">
      <c r="A326" s="55"/>
      <c r="B326" s="55"/>
      <c r="C326" s="55"/>
      <c r="D326" s="55"/>
      <c r="E326" s="93"/>
      <c r="F326" s="55"/>
      <c r="G326" s="55"/>
      <c r="H326" s="55"/>
      <c r="I326" s="55"/>
      <c r="J326" s="55"/>
      <c r="K326" s="55"/>
      <c r="L326" s="55"/>
      <c r="M326" s="55"/>
      <c r="N326" s="55"/>
      <c r="O326" s="55"/>
      <c r="P326" s="55"/>
      <c r="Q326" s="55"/>
      <c r="R326" s="55"/>
      <c r="S326" s="55"/>
      <c r="T326" s="55"/>
      <c r="U326" s="55"/>
      <c r="V326" s="55"/>
      <c r="W326" s="55"/>
      <c r="X326" s="55"/>
      <c r="Y326" s="55"/>
      <c r="Z326" s="55"/>
      <c r="AA326" s="55"/>
      <c r="AB326" s="55"/>
    </row>
    <row r="327" spans="1:28" ht="15">
      <c r="A327" s="55"/>
      <c r="B327" s="55"/>
      <c r="C327" s="55"/>
      <c r="D327" s="55"/>
      <c r="E327" s="93"/>
      <c r="F327" s="55"/>
      <c r="G327" s="55"/>
      <c r="H327" s="55"/>
      <c r="I327" s="55"/>
      <c r="J327" s="55"/>
      <c r="K327" s="55"/>
      <c r="L327" s="55"/>
      <c r="M327" s="55"/>
      <c r="N327" s="55"/>
      <c r="O327" s="55"/>
      <c r="P327" s="55"/>
      <c r="Q327" s="55"/>
      <c r="R327" s="55"/>
      <c r="S327" s="55"/>
      <c r="T327" s="55"/>
      <c r="U327" s="55"/>
      <c r="V327" s="55"/>
      <c r="W327" s="55"/>
      <c r="X327" s="55"/>
      <c r="Y327" s="55"/>
      <c r="Z327" s="55"/>
      <c r="AA327" s="55"/>
      <c r="AB327" s="55"/>
    </row>
    <row r="328" spans="1:28" ht="15">
      <c r="A328" s="55"/>
      <c r="B328" s="55"/>
      <c r="C328" s="55"/>
      <c r="D328" s="55"/>
      <c r="E328" s="93"/>
      <c r="F328" s="55"/>
      <c r="G328" s="55"/>
      <c r="H328" s="55"/>
      <c r="I328" s="55"/>
      <c r="J328" s="55"/>
      <c r="K328" s="55"/>
      <c r="L328" s="55"/>
      <c r="M328" s="55"/>
      <c r="N328" s="55"/>
      <c r="O328" s="55"/>
      <c r="P328" s="55"/>
      <c r="Q328" s="55"/>
      <c r="R328" s="55"/>
      <c r="S328" s="55"/>
      <c r="T328" s="55"/>
      <c r="U328" s="55"/>
      <c r="V328" s="55"/>
      <c r="W328" s="55"/>
      <c r="X328" s="55"/>
      <c r="Y328" s="55"/>
      <c r="Z328" s="55"/>
      <c r="AA328" s="55"/>
      <c r="AB328" s="55"/>
    </row>
    <row r="329" spans="1:28" ht="15">
      <c r="A329" s="55"/>
      <c r="B329" s="55"/>
      <c r="C329" s="55"/>
      <c r="D329" s="55"/>
      <c r="E329" s="93"/>
      <c r="F329" s="55"/>
      <c r="G329" s="55"/>
      <c r="H329" s="55"/>
      <c r="I329" s="55"/>
      <c r="J329" s="55"/>
      <c r="K329" s="55"/>
      <c r="L329" s="55"/>
      <c r="M329" s="55"/>
      <c r="N329" s="55"/>
      <c r="O329" s="55"/>
      <c r="P329" s="55"/>
      <c r="Q329" s="55"/>
      <c r="R329" s="55"/>
      <c r="S329" s="55"/>
      <c r="T329" s="55"/>
      <c r="U329" s="55"/>
      <c r="V329" s="55"/>
      <c r="W329" s="55"/>
      <c r="X329" s="55"/>
      <c r="Y329" s="55"/>
      <c r="Z329" s="55"/>
      <c r="AA329" s="55"/>
      <c r="AB329" s="55"/>
    </row>
    <row r="330" spans="1:28" ht="15">
      <c r="A330" s="55"/>
      <c r="B330" s="55"/>
      <c r="C330" s="55"/>
      <c r="D330" s="55"/>
      <c r="E330" s="93"/>
      <c r="F330" s="55"/>
      <c r="G330" s="55"/>
      <c r="H330" s="55"/>
      <c r="I330" s="55"/>
      <c r="J330" s="55"/>
      <c r="K330" s="55"/>
      <c r="L330" s="55"/>
      <c r="M330" s="55"/>
      <c r="N330" s="55"/>
      <c r="O330" s="55"/>
      <c r="P330" s="55"/>
      <c r="Q330" s="55"/>
      <c r="R330" s="55"/>
      <c r="S330" s="55"/>
      <c r="T330" s="55"/>
      <c r="U330" s="55"/>
      <c r="V330" s="55"/>
      <c r="W330" s="55"/>
      <c r="X330" s="55"/>
      <c r="Y330" s="55"/>
      <c r="Z330" s="55"/>
      <c r="AA330" s="55"/>
      <c r="AB330" s="55"/>
    </row>
    <row r="331" spans="1:28" ht="15">
      <c r="A331" s="55"/>
      <c r="B331" s="55"/>
      <c r="C331" s="55"/>
      <c r="D331" s="55"/>
      <c r="E331" s="93"/>
      <c r="F331" s="55"/>
      <c r="G331" s="55"/>
      <c r="H331" s="55"/>
      <c r="I331" s="55"/>
      <c r="J331" s="55"/>
      <c r="K331" s="55"/>
      <c r="L331" s="55"/>
      <c r="M331" s="55"/>
      <c r="N331" s="55"/>
      <c r="O331" s="55"/>
      <c r="P331" s="55"/>
      <c r="Q331" s="55"/>
      <c r="R331" s="55"/>
      <c r="S331" s="55"/>
      <c r="T331" s="55"/>
      <c r="U331" s="55"/>
      <c r="V331" s="55"/>
      <c r="W331" s="55"/>
      <c r="X331" s="55"/>
      <c r="Y331" s="55"/>
      <c r="Z331" s="55"/>
      <c r="AA331" s="55"/>
      <c r="AB331" s="55"/>
    </row>
    <row r="332" spans="1:28" ht="15">
      <c r="A332" s="55"/>
      <c r="B332" s="55"/>
      <c r="C332" s="55"/>
      <c r="D332" s="55"/>
      <c r="E332" s="93"/>
      <c r="F332" s="55"/>
      <c r="G332" s="55"/>
      <c r="H332" s="55"/>
      <c r="I332" s="55"/>
      <c r="J332" s="55"/>
      <c r="K332" s="55"/>
      <c r="L332" s="55"/>
      <c r="M332" s="55"/>
      <c r="N332" s="55"/>
      <c r="O332" s="55"/>
      <c r="P332" s="55"/>
      <c r="Q332" s="55"/>
      <c r="R332" s="55"/>
      <c r="S332" s="55"/>
      <c r="T332" s="55"/>
      <c r="U332" s="55"/>
      <c r="V332" s="55"/>
      <c r="W332" s="55"/>
      <c r="X332" s="55"/>
      <c r="Y332" s="55"/>
      <c r="Z332" s="55"/>
      <c r="AA332" s="55"/>
      <c r="AB332" s="55"/>
    </row>
    <row r="333" spans="1:28" ht="15">
      <c r="A333" s="55"/>
      <c r="B333" s="55"/>
      <c r="C333" s="55"/>
      <c r="D333" s="55"/>
      <c r="E333" s="93"/>
      <c r="F333" s="55"/>
      <c r="G333" s="55"/>
      <c r="H333" s="55"/>
      <c r="I333" s="55"/>
      <c r="J333" s="55"/>
      <c r="K333" s="55"/>
      <c r="L333" s="55"/>
      <c r="M333" s="55"/>
      <c r="N333" s="55"/>
      <c r="O333" s="55"/>
      <c r="P333" s="55"/>
      <c r="Q333" s="55"/>
      <c r="R333" s="55"/>
      <c r="S333" s="55"/>
      <c r="T333" s="55"/>
      <c r="U333" s="55"/>
      <c r="V333" s="55"/>
      <c r="W333" s="55"/>
      <c r="X333" s="55"/>
      <c r="Y333" s="55"/>
      <c r="Z333" s="55"/>
      <c r="AA333" s="55"/>
      <c r="AB333" s="55"/>
    </row>
    <row r="334" spans="1:28" ht="15">
      <c r="A334" s="55"/>
      <c r="B334" s="55"/>
      <c r="C334" s="55"/>
      <c r="D334" s="55"/>
      <c r="E334" s="93"/>
      <c r="F334" s="55"/>
      <c r="G334" s="55"/>
      <c r="H334" s="55"/>
      <c r="I334" s="55"/>
      <c r="J334" s="55"/>
      <c r="K334" s="55"/>
      <c r="L334" s="55"/>
      <c r="M334" s="55"/>
      <c r="N334" s="55"/>
      <c r="O334" s="55"/>
      <c r="P334" s="55"/>
      <c r="Q334" s="55"/>
      <c r="R334" s="55"/>
      <c r="S334" s="55"/>
      <c r="T334" s="55"/>
      <c r="U334" s="55"/>
      <c r="V334" s="55"/>
      <c r="W334" s="55"/>
      <c r="X334" s="55"/>
      <c r="Y334" s="55"/>
      <c r="Z334" s="55"/>
      <c r="AA334" s="55"/>
      <c r="AB334" s="55"/>
    </row>
    <row r="335" spans="1:28" ht="15">
      <c r="A335" s="55"/>
      <c r="B335" s="55"/>
      <c r="C335" s="55"/>
      <c r="D335" s="55"/>
      <c r="E335" s="93"/>
      <c r="F335" s="55"/>
      <c r="G335" s="55"/>
      <c r="H335" s="55"/>
      <c r="I335" s="55"/>
      <c r="J335" s="55"/>
      <c r="K335" s="55"/>
      <c r="L335" s="55"/>
      <c r="M335" s="55"/>
      <c r="N335" s="55"/>
      <c r="O335" s="55"/>
      <c r="P335" s="55"/>
      <c r="Q335" s="55"/>
      <c r="R335" s="55"/>
      <c r="S335" s="55"/>
      <c r="T335" s="55"/>
      <c r="U335" s="55"/>
      <c r="V335" s="55"/>
      <c r="W335" s="55"/>
      <c r="X335" s="55"/>
      <c r="Y335" s="55"/>
      <c r="Z335" s="55"/>
      <c r="AA335" s="55"/>
      <c r="AB335" s="55"/>
    </row>
    <row r="336" spans="1:28" ht="15">
      <c r="A336" s="55"/>
      <c r="B336" s="55"/>
      <c r="C336" s="55"/>
      <c r="D336" s="55"/>
      <c r="E336" s="93"/>
      <c r="F336" s="55"/>
      <c r="G336" s="55"/>
      <c r="H336" s="55"/>
      <c r="I336" s="55"/>
      <c r="J336" s="55"/>
      <c r="K336" s="55"/>
      <c r="L336" s="55"/>
      <c r="M336" s="55"/>
      <c r="N336" s="55"/>
      <c r="O336" s="55"/>
      <c r="P336" s="55"/>
      <c r="Q336" s="55"/>
      <c r="R336" s="55"/>
      <c r="S336" s="55"/>
      <c r="T336" s="55"/>
      <c r="U336" s="55"/>
      <c r="V336" s="55"/>
      <c r="W336" s="55"/>
      <c r="X336" s="55"/>
      <c r="Y336" s="55"/>
      <c r="Z336" s="55"/>
      <c r="AA336" s="55"/>
      <c r="AB336" s="55"/>
    </row>
    <row r="337" spans="1:28" ht="15">
      <c r="A337" s="55"/>
      <c r="B337" s="55"/>
      <c r="C337" s="55"/>
      <c r="D337" s="55"/>
      <c r="E337" s="93"/>
      <c r="F337" s="55"/>
      <c r="G337" s="55"/>
      <c r="H337" s="55"/>
      <c r="I337" s="55"/>
      <c r="J337" s="55"/>
      <c r="K337" s="55"/>
      <c r="L337" s="55"/>
      <c r="M337" s="55"/>
      <c r="N337" s="55"/>
      <c r="O337" s="55"/>
      <c r="P337" s="55"/>
      <c r="Q337" s="55"/>
      <c r="R337" s="55"/>
      <c r="S337" s="55"/>
      <c r="T337" s="55"/>
      <c r="U337" s="55"/>
      <c r="V337" s="55"/>
      <c r="W337" s="55"/>
      <c r="X337" s="55"/>
      <c r="Y337" s="55"/>
      <c r="Z337" s="55"/>
      <c r="AA337" s="55"/>
      <c r="AB337" s="55"/>
    </row>
    <row r="338" spans="1:28" ht="15">
      <c r="A338" s="55"/>
      <c r="B338" s="55"/>
      <c r="C338" s="55"/>
      <c r="D338" s="55"/>
      <c r="E338" s="93"/>
      <c r="F338" s="55"/>
      <c r="G338" s="55"/>
      <c r="H338" s="55"/>
      <c r="I338" s="55"/>
      <c r="J338" s="55"/>
      <c r="K338" s="55"/>
      <c r="L338" s="55"/>
      <c r="M338" s="55"/>
      <c r="N338" s="55"/>
      <c r="O338" s="55"/>
      <c r="P338" s="55"/>
      <c r="Q338" s="55"/>
      <c r="R338" s="55"/>
      <c r="S338" s="55"/>
      <c r="T338" s="55"/>
      <c r="U338" s="55"/>
      <c r="V338" s="55"/>
      <c r="W338" s="55"/>
      <c r="X338" s="55"/>
      <c r="Y338" s="55"/>
      <c r="Z338" s="55"/>
      <c r="AA338" s="55"/>
      <c r="AB338" s="55"/>
    </row>
    <row r="339" spans="1:28" ht="15">
      <c r="A339" s="55"/>
      <c r="B339" s="55"/>
      <c r="C339" s="55"/>
      <c r="D339" s="55"/>
      <c r="E339" s="93"/>
      <c r="F339" s="55"/>
      <c r="G339" s="55"/>
      <c r="H339" s="55"/>
      <c r="I339" s="55"/>
      <c r="J339" s="55"/>
      <c r="K339" s="55"/>
      <c r="L339" s="55"/>
      <c r="M339" s="55"/>
      <c r="N339" s="55"/>
      <c r="O339" s="55"/>
      <c r="P339" s="55"/>
      <c r="Q339" s="55"/>
      <c r="R339" s="55"/>
      <c r="S339" s="55"/>
      <c r="T339" s="55"/>
      <c r="U339" s="55"/>
      <c r="V339" s="55"/>
      <c r="W339" s="55"/>
      <c r="X339" s="55"/>
      <c r="Y339" s="55"/>
      <c r="Z339" s="55"/>
      <c r="AA339" s="55"/>
      <c r="AB339" s="55"/>
    </row>
    <row r="340" spans="1:28" ht="15">
      <c r="A340" s="55"/>
      <c r="B340" s="55"/>
      <c r="C340" s="55"/>
      <c r="D340" s="55"/>
      <c r="E340" s="93"/>
      <c r="F340" s="55"/>
      <c r="G340" s="55"/>
      <c r="H340" s="55"/>
      <c r="I340" s="55"/>
      <c r="J340" s="55"/>
      <c r="K340" s="55"/>
      <c r="L340" s="55"/>
      <c r="M340" s="55"/>
      <c r="N340" s="55"/>
      <c r="O340" s="55"/>
      <c r="P340" s="55"/>
      <c r="Q340" s="55"/>
      <c r="R340" s="55"/>
      <c r="S340" s="55"/>
      <c r="T340" s="55"/>
      <c r="U340" s="55"/>
      <c r="V340" s="55"/>
      <c r="W340" s="55"/>
      <c r="X340" s="55"/>
      <c r="Y340" s="55"/>
      <c r="Z340" s="55"/>
      <c r="AA340" s="55"/>
      <c r="AB340" s="55"/>
    </row>
    <row r="341" spans="1:28" ht="15">
      <c r="A341" s="55"/>
      <c r="B341" s="55"/>
      <c r="C341" s="55"/>
      <c r="D341" s="55"/>
      <c r="E341" s="93"/>
      <c r="F341" s="55"/>
      <c r="G341" s="55"/>
      <c r="H341" s="55"/>
      <c r="I341" s="55"/>
      <c r="J341" s="55"/>
      <c r="K341" s="55"/>
      <c r="L341" s="55"/>
      <c r="M341" s="55"/>
      <c r="N341" s="55"/>
      <c r="O341" s="55"/>
      <c r="P341" s="55"/>
      <c r="Q341" s="55"/>
      <c r="R341" s="55"/>
      <c r="S341" s="55"/>
      <c r="T341" s="55"/>
      <c r="U341" s="55"/>
      <c r="V341" s="55"/>
      <c r="W341" s="55"/>
      <c r="X341" s="55"/>
      <c r="Y341" s="55"/>
      <c r="Z341" s="55"/>
      <c r="AA341" s="55"/>
      <c r="AB341" s="55"/>
    </row>
    <row r="342" spans="1:28" ht="15">
      <c r="A342" s="55"/>
      <c r="B342" s="55"/>
      <c r="C342" s="55"/>
      <c r="D342" s="55"/>
      <c r="E342" s="93"/>
      <c r="F342" s="55"/>
      <c r="G342" s="55"/>
      <c r="H342" s="55"/>
      <c r="I342" s="55"/>
      <c r="J342" s="55"/>
      <c r="K342" s="55"/>
      <c r="L342" s="55"/>
      <c r="M342" s="55"/>
      <c r="N342" s="55"/>
      <c r="O342" s="55"/>
      <c r="P342" s="55"/>
      <c r="Q342" s="55"/>
      <c r="R342" s="55"/>
      <c r="S342" s="55"/>
      <c r="T342" s="55"/>
      <c r="U342" s="55"/>
      <c r="V342" s="55"/>
      <c r="W342" s="55"/>
      <c r="X342" s="55"/>
      <c r="Y342" s="55"/>
      <c r="Z342" s="55"/>
      <c r="AA342" s="55"/>
      <c r="AB342" s="55"/>
    </row>
    <row r="343" spans="1:28" ht="15">
      <c r="A343" s="55"/>
      <c r="B343" s="55"/>
      <c r="C343" s="55"/>
      <c r="D343" s="55"/>
      <c r="E343" s="93"/>
      <c r="F343" s="55"/>
      <c r="G343" s="55"/>
      <c r="H343" s="55"/>
      <c r="I343" s="55"/>
      <c r="J343" s="55"/>
      <c r="K343" s="55"/>
      <c r="L343" s="55"/>
      <c r="M343" s="55"/>
      <c r="N343" s="55"/>
      <c r="O343" s="55"/>
      <c r="P343" s="55"/>
      <c r="Q343" s="55"/>
      <c r="R343" s="55"/>
      <c r="S343" s="55"/>
      <c r="T343" s="55"/>
      <c r="U343" s="55"/>
      <c r="V343" s="55"/>
      <c r="W343" s="55"/>
      <c r="X343" s="55"/>
      <c r="Y343" s="55"/>
      <c r="Z343" s="55"/>
      <c r="AA343" s="55"/>
      <c r="AB343" s="55"/>
    </row>
    <row r="344" spans="1:28" ht="15">
      <c r="A344" s="55"/>
      <c r="B344" s="55"/>
      <c r="C344" s="55"/>
      <c r="D344" s="55"/>
      <c r="E344" s="93"/>
      <c r="F344" s="55"/>
      <c r="G344" s="55"/>
      <c r="H344" s="55"/>
      <c r="I344" s="55"/>
      <c r="J344" s="55"/>
      <c r="K344" s="55"/>
      <c r="L344" s="55"/>
      <c r="M344" s="55"/>
      <c r="N344" s="55"/>
      <c r="O344" s="55"/>
      <c r="P344" s="55"/>
      <c r="Q344" s="55"/>
      <c r="R344" s="55"/>
      <c r="S344" s="55"/>
      <c r="T344" s="55"/>
      <c r="U344" s="55"/>
      <c r="V344" s="55"/>
      <c r="W344" s="55"/>
      <c r="X344" s="55"/>
      <c r="Y344" s="55"/>
      <c r="Z344" s="55"/>
      <c r="AA344" s="55"/>
      <c r="AB344" s="55"/>
    </row>
    <row r="345" spans="1:28" ht="15">
      <c r="A345" s="55"/>
      <c r="B345" s="55"/>
      <c r="C345" s="55"/>
      <c r="D345" s="55"/>
      <c r="E345" s="93"/>
      <c r="F345" s="55"/>
      <c r="G345" s="55"/>
      <c r="H345" s="55"/>
      <c r="I345" s="55"/>
      <c r="J345" s="55"/>
      <c r="K345" s="55"/>
      <c r="L345" s="55"/>
      <c r="M345" s="55"/>
      <c r="N345" s="55"/>
      <c r="O345" s="55"/>
      <c r="P345" s="55"/>
      <c r="Q345" s="55"/>
      <c r="R345" s="55"/>
      <c r="S345" s="55"/>
      <c r="T345" s="55"/>
      <c r="U345" s="55"/>
      <c r="V345" s="55"/>
      <c r="W345" s="55"/>
      <c r="X345" s="55"/>
      <c r="Y345" s="55"/>
      <c r="Z345" s="55"/>
      <c r="AA345" s="55"/>
      <c r="AB345" s="55"/>
    </row>
    <row r="346" spans="1:28" ht="15">
      <c r="A346" s="55"/>
      <c r="B346" s="55"/>
      <c r="C346" s="55"/>
      <c r="D346" s="55"/>
      <c r="E346" s="93"/>
      <c r="F346" s="55"/>
      <c r="G346" s="55"/>
      <c r="H346" s="55"/>
      <c r="I346" s="55"/>
      <c r="J346" s="55"/>
      <c r="K346" s="55"/>
      <c r="L346" s="55"/>
      <c r="M346" s="55"/>
      <c r="N346" s="55"/>
      <c r="O346" s="55"/>
      <c r="P346" s="55"/>
      <c r="Q346" s="55"/>
      <c r="R346" s="55"/>
      <c r="S346" s="55"/>
      <c r="T346" s="55"/>
      <c r="U346" s="55"/>
      <c r="V346" s="55"/>
      <c r="W346" s="55"/>
      <c r="X346" s="55"/>
      <c r="Y346" s="55"/>
      <c r="Z346" s="55"/>
      <c r="AA346" s="55"/>
      <c r="AB346" s="55"/>
    </row>
    <row r="347" spans="1:28" ht="15">
      <c r="A347" s="55"/>
      <c r="B347" s="55"/>
      <c r="C347" s="55"/>
      <c r="D347" s="55"/>
      <c r="E347" s="93"/>
      <c r="F347" s="55"/>
      <c r="G347" s="55"/>
      <c r="H347" s="55"/>
      <c r="I347" s="55"/>
      <c r="J347" s="55"/>
      <c r="K347" s="55"/>
      <c r="L347" s="55"/>
      <c r="M347" s="55"/>
      <c r="N347" s="55"/>
      <c r="O347" s="55"/>
      <c r="P347" s="55"/>
      <c r="Q347" s="55"/>
      <c r="R347" s="55"/>
      <c r="S347" s="55"/>
      <c r="T347" s="55"/>
      <c r="U347" s="55"/>
      <c r="V347" s="55"/>
      <c r="W347" s="55"/>
      <c r="X347" s="55"/>
      <c r="Y347" s="55"/>
      <c r="Z347" s="55"/>
      <c r="AA347" s="55"/>
      <c r="AB347" s="55"/>
    </row>
    <row r="348" spans="1:28" ht="15">
      <c r="A348" s="55"/>
      <c r="B348" s="55"/>
      <c r="C348" s="55"/>
      <c r="D348" s="55"/>
      <c r="E348" s="93"/>
      <c r="F348" s="55"/>
      <c r="G348" s="55"/>
      <c r="H348" s="55"/>
      <c r="I348" s="55"/>
      <c r="J348" s="55"/>
      <c r="K348" s="55"/>
      <c r="L348" s="55"/>
      <c r="M348" s="55"/>
      <c r="N348" s="55"/>
      <c r="O348" s="55"/>
      <c r="P348" s="55"/>
      <c r="Q348" s="55"/>
      <c r="R348" s="55"/>
      <c r="S348" s="55"/>
      <c r="T348" s="55"/>
      <c r="U348" s="55"/>
      <c r="V348" s="55"/>
      <c r="W348" s="55"/>
      <c r="X348" s="55"/>
      <c r="Y348" s="55"/>
      <c r="Z348" s="55"/>
      <c r="AA348" s="55"/>
      <c r="AB348" s="55"/>
    </row>
    <row r="349" spans="1:28" ht="15">
      <c r="A349" s="55"/>
      <c r="B349" s="55"/>
      <c r="C349" s="55"/>
      <c r="D349" s="55"/>
      <c r="E349" s="93"/>
      <c r="F349" s="55"/>
      <c r="G349" s="55"/>
      <c r="H349" s="55"/>
      <c r="I349" s="55"/>
      <c r="J349" s="55"/>
      <c r="K349" s="55"/>
      <c r="L349" s="55"/>
      <c r="M349" s="55"/>
      <c r="N349" s="55"/>
      <c r="O349" s="55"/>
      <c r="P349" s="55"/>
      <c r="Q349" s="55"/>
      <c r="R349" s="55"/>
      <c r="S349" s="55"/>
      <c r="T349" s="55"/>
      <c r="U349" s="55"/>
      <c r="V349" s="55"/>
      <c r="W349" s="55"/>
      <c r="X349" s="55"/>
      <c r="Y349" s="55"/>
      <c r="Z349" s="55"/>
      <c r="AA349" s="55"/>
      <c r="AB349" s="55"/>
    </row>
    <row r="350" spans="1:28" ht="15">
      <c r="A350" s="55"/>
      <c r="B350" s="55"/>
      <c r="C350" s="55"/>
      <c r="D350" s="55"/>
      <c r="E350" s="93"/>
      <c r="F350" s="55"/>
      <c r="G350" s="55"/>
      <c r="H350" s="55"/>
      <c r="I350" s="55"/>
      <c r="J350" s="55"/>
      <c r="K350" s="55"/>
      <c r="L350" s="55"/>
      <c r="M350" s="55"/>
      <c r="N350" s="55"/>
      <c r="O350" s="55"/>
      <c r="P350" s="55"/>
      <c r="Q350" s="55"/>
      <c r="R350" s="55"/>
      <c r="S350" s="55"/>
      <c r="T350" s="55"/>
      <c r="U350" s="55"/>
      <c r="V350" s="55"/>
      <c r="W350" s="55"/>
      <c r="X350" s="55"/>
      <c r="Y350" s="55"/>
      <c r="Z350" s="55"/>
      <c r="AA350" s="55"/>
      <c r="AB350" s="55"/>
    </row>
    <row r="351" spans="1:28" ht="15">
      <c r="A351" s="55"/>
      <c r="B351" s="55"/>
      <c r="C351" s="55"/>
      <c r="D351" s="55"/>
      <c r="E351" s="93"/>
      <c r="F351" s="55"/>
      <c r="G351" s="55"/>
      <c r="H351" s="55"/>
      <c r="I351" s="55"/>
      <c r="J351" s="55"/>
      <c r="K351" s="55"/>
      <c r="L351" s="55"/>
      <c r="M351" s="55"/>
      <c r="N351" s="55"/>
      <c r="O351" s="55"/>
      <c r="P351" s="55"/>
      <c r="Q351" s="55"/>
      <c r="R351" s="55"/>
      <c r="S351" s="55"/>
      <c r="T351" s="55"/>
      <c r="U351" s="55"/>
      <c r="V351" s="55"/>
      <c r="W351" s="55"/>
      <c r="X351" s="55"/>
      <c r="Y351" s="55"/>
      <c r="Z351" s="55"/>
      <c r="AA351" s="55"/>
      <c r="AB351" s="55"/>
    </row>
    <row r="352" spans="1:28" ht="15">
      <c r="A352" s="55"/>
      <c r="B352" s="55"/>
      <c r="C352" s="55"/>
      <c r="D352" s="55"/>
      <c r="E352" s="93"/>
      <c r="F352" s="55"/>
      <c r="G352" s="55"/>
      <c r="H352" s="55"/>
      <c r="I352" s="55"/>
      <c r="J352" s="55"/>
      <c r="K352" s="55"/>
      <c r="L352" s="55"/>
      <c r="M352" s="55"/>
      <c r="N352" s="55"/>
      <c r="O352" s="55"/>
      <c r="P352" s="55"/>
      <c r="Q352" s="55"/>
      <c r="R352" s="55"/>
      <c r="S352" s="55"/>
      <c r="T352" s="55"/>
      <c r="U352" s="55"/>
      <c r="V352" s="55"/>
      <c r="W352" s="55"/>
      <c r="X352" s="55"/>
      <c r="Y352" s="55"/>
      <c r="Z352" s="55"/>
      <c r="AA352" s="55"/>
      <c r="AB352" s="55"/>
    </row>
    <row r="353" spans="1:28" ht="15">
      <c r="A353" s="55"/>
      <c r="B353" s="55"/>
      <c r="C353" s="55"/>
      <c r="D353" s="55"/>
      <c r="E353" s="93"/>
      <c r="F353" s="55"/>
      <c r="G353" s="55"/>
      <c r="H353" s="55"/>
      <c r="I353" s="55"/>
      <c r="J353" s="55"/>
      <c r="K353" s="55"/>
      <c r="L353" s="55"/>
      <c r="M353" s="55"/>
      <c r="N353" s="55"/>
      <c r="O353" s="55"/>
      <c r="P353" s="55"/>
      <c r="Q353" s="55"/>
      <c r="R353" s="55"/>
      <c r="S353" s="55"/>
      <c r="T353" s="55"/>
      <c r="U353" s="55"/>
      <c r="V353" s="55"/>
      <c r="W353" s="55"/>
      <c r="X353" s="55"/>
      <c r="Y353" s="55"/>
      <c r="Z353" s="55"/>
      <c r="AA353" s="55"/>
      <c r="AB353" s="55"/>
    </row>
    <row r="354" spans="1:28" ht="15">
      <c r="A354" s="55"/>
      <c r="B354" s="55"/>
      <c r="C354" s="55"/>
      <c r="D354" s="55"/>
      <c r="E354" s="93"/>
      <c r="F354" s="55"/>
      <c r="G354" s="55"/>
      <c r="H354" s="55"/>
      <c r="I354" s="55"/>
      <c r="J354" s="55"/>
      <c r="K354" s="55"/>
      <c r="L354" s="55"/>
      <c r="M354" s="55"/>
      <c r="N354" s="55"/>
      <c r="O354" s="55"/>
      <c r="P354" s="55"/>
      <c r="Q354" s="55"/>
      <c r="R354" s="55"/>
      <c r="S354" s="55"/>
      <c r="T354" s="55"/>
      <c r="U354" s="55"/>
      <c r="V354" s="55"/>
      <c r="W354" s="55"/>
      <c r="X354" s="55"/>
      <c r="Y354" s="55"/>
      <c r="Z354" s="55"/>
      <c r="AA354" s="55"/>
      <c r="AB354" s="55"/>
    </row>
    <row r="355" spans="1:28" ht="15">
      <c r="A355" s="55"/>
      <c r="B355" s="55"/>
      <c r="C355" s="55"/>
      <c r="D355" s="55"/>
      <c r="E355" s="93"/>
      <c r="F355" s="55"/>
      <c r="G355" s="55"/>
      <c r="H355" s="55"/>
      <c r="I355" s="55"/>
      <c r="J355" s="55"/>
      <c r="K355" s="55"/>
      <c r="L355" s="55"/>
      <c r="M355" s="55"/>
      <c r="N355" s="55"/>
      <c r="O355" s="55"/>
      <c r="P355" s="55"/>
      <c r="Q355" s="55"/>
      <c r="R355" s="55"/>
      <c r="S355" s="55"/>
      <c r="T355" s="55"/>
      <c r="U355" s="55"/>
      <c r="V355" s="55"/>
      <c r="W355" s="55"/>
      <c r="X355" s="55"/>
      <c r="Y355" s="55"/>
      <c r="Z355" s="55"/>
      <c r="AA355" s="55"/>
      <c r="AB355" s="55"/>
    </row>
    <row r="356" spans="1:28" ht="15">
      <c r="A356" s="55"/>
      <c r="B356" s="55"/>
      <c r="C356" s="55"/>
      <c r="D356" s="55"/>
      <c r="E356" s="93"/>
      <c r="F356" s="55"/>
      <c r="G356" s="55"/>
      <c r="H356" s="55"/>
      <c r="I356" s="55"/>
      <c r="J356" s="55"/>
      <c r="K356" s="55"/>
      <c r="L356" s="55"/>
      <c r="M356" s="55"/>
      <c r="N356" s="55"/>
      <c r="O356" s="55"/>
      <c r="P356" s="55"/>
      <c r="Q356" s="55"/>
      <c r="R356" s="55"/>
      <c r="S356" s="55"/>
      <c r="T356" s="55"/>
      <c r="U356" s="55"/>
      <c r="V356" s="55"/>
      <c r="W356" s="55"/>
      <c r="X356" s="55"/>
      <c r="Y356" s="55"/>
      <c r="Z356" s="55"/>
      <c r="AA356" s="55"/>
      <c r="AB356" s="55"/>
    </row>
    <row r="357" spans="1:28" ht="15">
      <c r="A357" s="55"/>
      <c r="B357" s="55"/>
      <c r="C357" s="55"/>
      <c r="D357" s="55"/>
      <c r="E357" s="93"/>
      <c r="F357" s="55"/>
      <c r="G357" s="55"/>
      <c r="H357" s="55"/>
      <c r="I357" s="55"/>
      <c r="J357" s="55"/>
      <c r="K357" s="55"/>
      <c r="L357" s="55"/>
      <c r="M357" s="55"/>
      <c r="N357" s="55"/>
      <c r="O357" s="55"/>
      <c r="P357" s="55"/>
      <c r="Q357" s="55"/>
      <c r="R357" s="55"/>
      <c r="S357" s="55"/>
      <c r="T357" s="55"/>
      <c r="U357" s="55"/>
      <c r="V357" s="55"/>
      <c r="W357" s="55"/>
      <c r="X357" s="55"/>
      <c r="Y357" s="55"/>
      <c r="Z357" s="55"/>
      <c r="AA357" s="55"/>
      <c r="AB357" s="55"/>
    </row>
    <row r="358" spans="1:28" ht="15">
      <c r="A358" s="55"/>
      <c r="B358" s="55"/>
      <c r="C358" s="55"/>
      <c r="D358" s="55"/>
      <c r="E358" s="93"/>
      <c r="F358" s="55"/>
      <c r="G358" s="55"/>
      <c r="H358" s="55"/>
      <c r="I358" s="55"/>
      <c r="J358" s="55"/>
      <c r="K358" s="55"/>
      <c r="L358" s="55"/>
      <c r="M358" s="55"/>
      <c r="N358" s="55"/>
      <c r="O358" s="55"/>
      <c r="P358" s="55"/>
      <c r="Q358" s="55"/>
      <c r="R358" s="55"/>
      <c r="S358" s="55"/>
      <c r="T358" s="55"/>
      <c r="U358" s="55"/>
      <c r="V358" s="55"/>
      <c r="W358" s="55"/>
      <c r="X358" s="55"/>
      <c r="Y358" s="55"/>
      <c r="Z358" s="55"/>
      <c r="AA358" s="55"/>
      <c r="AB358" s="55"/>
    </row>
    <row r="359" spans="1:28" ht="15">
      <c r="A359" s="55"/>
      <c r="B359" s="55"/>
      <c r="C359" s="55"/>
      <c r="D359" s="55"/>
      <c r="E359" s="93"/>
      <c r="F359" s="55"/>
      <c r="G359" s="55"/>
      <c r="H359" s="55"/>
      <c r="I359" s="55"/>
      <c r="J359" s="55"/>
      <c r="K359" s="55"/>
      <c r="L359" s="55"/>
      <c r="M359" s="55"/>
      <c r="N359" s="55"/>
      <c r="O359" s="55"/>
      <c r="P359" s="55"/>
      <c r="Q359" s="55"/>
      <c r="R359" s="55"/>
      <c r="S359" s="55"/>
      <c r="T359" s="55"/>
      <c r="U359" s="55"/>
      <c r="V359" s="55"/>
      <c r="W359" s="55"/>
      <c r="X359" s="55"/>
      <c r="Y359" s="55"/>
      <c r="Z359" s="55"/>
      <c r="AA359" s="55"/>
      <c r="AB359" s="55"/>
    </row>
    <row r="360" spans="1:28" ht="15">
      <c r="A360" s="55"/>
      <c r="B360" s="55"/>
      <c r="C360" s="55"/>
      <c r="D360" s="55"/>
      <c r="E360" s="93"/>
      <c r="F360" s="55"/>
      <c r="G360" s="55"/>
      <c r="H360" s="55"/>
      <c r="I360" s="55"/>
      <c r="J360" s="55"/>
      <c r="K360" s="55"/>
      <c r="L360" s="55"/>
      <c r="M360" s="55"/>
      <c r="N360" s="55"/>
      <c r="O360" s="55"/>
      <c r="P360" s="55"/>
      <c r="Q360" s="55"/>
      <c r="R360" s="55"/>
      <c r="S360" s="55"/>
      <c r="T360" s="55"/>
      <c r="U360" s="55"/>
      <c r="V360" s="55"/>
      <c r="W360" s="55"/>
      <c r="X360" s="55"/>
      <c r="Y360" s="55"/>
      <c r="Z360" s="55"/>
      <c r="AA360" s="55"/>
      <c r="AB360" s="55"/>
    </row>
    <row r="361" spans="1:28" ht="15">
      <c r="A361" s="55"/>
      <c r="B361" s="55"/>
      <c r="C361" s="55"/>
      <c r="D361" s="55"/>
      <c r="E361" s="93"/>
      <c r="F361" s="55"/>
      <c r="G361" s="55"/>
      <c r="H361" s="55"/>
      <c r="I361" s="55"/>
      <c r="J361" s="55"/>
      <c r="K361" s="55"/>
      <c r="L361" s="55"/>
      <c r="M361" s="55"/>
      <c r="N361" s="55"/>
      <c r="O361" s="55"/>
      <c r="P361" s="55"/>
      <c r="Q361" s="55"/>
      <c r="R361" s="55"/>
      <c r="S361" s="55"/>
      <c r="T361" s="55"/>
      <c r="U361" s="55"/>
      <c r="V361" s="55"/>
      <c r="W361" s="55"/>
      <c r="X361" s="55"/>
      <c r="Y361" s="55"/>
      <c r="Z361" s="55"/>
      <c r="AA361" s="55"/>
      <c r="AB361" s="55"/>
    </row>
    <row r="362" spans="1:28" ht="15">
      <c r="A362" s="55"/>
      <c r="B362" s="55"/>
      <c r="C362" s="55"/>
      <c r="D362" s="55"/>
      <c r="E362" s="93"/>
      <c r="F362" s="55"/>
      <c r="G362" s="55"/>
      <c r="H362" s="55"/>
      <c r="I362" s="55"/>
      <c r="J362" s="55"/>
      <c r="K362" s="55"/>
      <c r="L362" s="55"/>
      <c r="M362" s="55"/>
      <c r="N362" s="55"/>
      <c r="O362" s="55"/>
      <c r="P362" s="55"/>
      <c r="Q362" s="55"/>
      <c r="R362" s="55"/>
      <c r="S362" s="55"/>
      <c r="T362" s="55"/>
      <c r="U362" s="55"/>
      <c r="V362" s="55"/>
      <c r="W362" s="55"/>
      <c r="X362" s="55"/>
      <c r="Y362" s="55"/>
      <c r="Z362" s="55"/>
      <c r="AA362" s="55"/>
      <c r="AB362" s="55"/>
    </row>
    <row r="363" spans="1:28" ht="15">
      <c r="A363" s="55"/>
      <c r="B363" s="55"/>
      <c r="C363" s="55"/>
      <c r="D363" s="55"/>
      <c r="E363" s="93"/>
      <c r="F363" s="55"/>
      <c r="G363" s="55"/>
      <c r="H363" s="55"/>
      <c r="I363" s="55"/>
      <c r="J363" s="55"/>
      <c r="K363" s="55"/>
      <c r="L363" s="55"/>
      <c r="M363" s="55"/>
      <c r="N363" s="55"/>
      <c r="O363" s="55"/>
      <c r="P363" s="55"/>
      <c r="Q363" s="55"/>
      <c r="R363" s="55"/>
      <c r="S363" s="55"/>
      <c r="T363" s="55"/>
      <c r="U363" s="55"/>
      <c r="V363" s="55"/>
      <c r="W363" s="55"/>
      <c r="X363" s="55"/>
      <c r="Y363" s="55"/>
      <c r="Z363" s="55"/>
      <c r="AA363" s="55"/>
      <c r="AB363" s="55"/>
    </row>
    <row r="364" spans="1:28" ht="15">
      <c r="A364" s="55"/>
      <c r="B364" s="55"/>
      <c r="C364" s="55"/>
      <c r="D364" s="55"/>
      <c r="E364" s="93"/>
      <c r="F364" s="55"/>
      <c r="G364" s="55"/>
      <c r="H364" s="55"/>
      <c r="I364" s="55"/>
      <c r="J364" s="55"/>
      <c r="K364" s="55"/>
      <c r="L364" s="55"/>
      <c r="M364" s="55"/>
      <c r="N364" s="55"/>
      <c r="O364" s="55"/>
      <c r="P364" s="55"/>
      <c r="Q364" s="55"/>
      <c r="R364" s="55"/>
      <c r="S364" s="55"/>
      <c r="T364" s="55"/>
      <c r="U364" s="55"/>
      <c r="V364" s="55"/>
      <c r="W364" s="55"/>
      <c r="X364" s="55"/>
      <c r="Y364" s="55"/>
      <c r="Z364" s="55"/>
      <c r="AA364" s="55"/>
      <c r="AB364" s="55"/>
    </row>
    <row r="365" spans="1:28" ht="15">
      <c r="A365" s="55"/>
      <c r="B365" s="55"/>
      <c r="C365" s="55"/>
      <c r="D365" s="55"/>
      <c r="E365" s="93"/>
      <c r="F365" s="55"/>
      <c r="G365" s="55"/>
      <c r="H365" s="55"/>
      <c r="I365" s="55"/>
      <c r="J365" s="55"/>
      <c r="K365" s="55"/>
      <c r="L365" s="55"/>
      <c r="M365" s="55"/>
      <c r="N365" s="55"/>
      <c r="O365" s="55"/>
      <c r="P365" s="55"/>
      <c r="Q365" s="55"/>
      <c r="R365" s="55"/>
      <c r="S365" s="55"/>
      <c r="T365" s="55"/>
      <c r="U365" s="55"/>
      <c r="V365" s="55"/>
      <c r="W365" s="55"/>
      <c r="X365" s="55"/>
      <c r="Y365" s="55"/>
      <c r="Z365" s="55"/>
      <c r="AA365" s="55"/>
      <c r="AB365" s="55"/>
    </row>
    <row r="366" spans="1:28" ht="15">
      <c r="A366" s="55"/>
      <c r="B366" s="55"/>
      <c r="C366" s="55"/>
      <c r="D366" s="55"/>
      <c r="E366" s="93"/>
      <c r="F366" s="55"/>
      <c r="G366" s="55"/>
      <c r="H366" s="55"/>
      <c r="I366" s="55"/>
      <c r="J366" s="55"/>
      <c r="K366" s="55"/>
      <c r="L366" s="55"/>
      <c r="M366" s="55"/>
      <c r="N366" s="55"/>
      <c r="O366" s="55"/>
      <c r="P366" s="55"/>
      <c r="Q366" s="55"/>
      <c r="R366" s="55"/>
      <c r="S366" s="55"/>
      <c r="T366" s="55"/>
      <c r="U366" s="55"/>
      <c r="V366" s="55"/>
      <c r="W366" s="55"/>
      <c r="X366" s="55"/>
      <c r="Y366" s="55"/>
      <c r="Z366" s="55"/>
      <c r="AA366" s="55"/>
      <c r="AB366" s="55"/>
    </row>
    <row r="367" spans="1:28" ht="15">
      <c r="A367" s="55"/>
      <c r="B367" s="55"/>
      <c r="C367" s="55"/>
      <c r="D367" s="55"/>
      <c r="E367" s="93"/>
      <c r="F367" s="55"/>
      <c r="G367" s="55"/>
      <c r="H367" s="55"/>
      <c r="I367" s="55"/>
      <c r="J367" s="55"/>
      <c r="K367" s="55"/>
      <c r="L367" s="55"/>
      <c r="M367" s="55"/>
      <c r="N367" s="55"/>
      <c r="O367" s="55"/>
      <c r="P367" s="55"/>
      <c r="Q367" s="55"/>
      <c r="R367" s="55"/>
      <c r="S367" s="55"/>
      <c r="T367" s="55"/>
      <c r="U367" s="55"/>
      <c r="V367" s="55"/>
      <c r="W367" s="55"/>
      <c r="X367" s="55"/>
      <c r="Y367" s="55"/>
      <c r="Z367" s="55"/>
      <c r="AA367" s="55"/>
      <c r="AB367" s="55"/>
    </row>
    <row r="368" spans="1:28" ht="15">
      <c r="A368" s="55"/>
      <c r="B368" s="55"/>
      <c r="C368" s="55"/>
      <c r="D368" s="55"/>
      <c r="E368" s="93"/>
      <c r="F368" s="55"/>
      <c r="G368" s="55"/>
      <c r="H368" s="55"/>
      <c r="I368" s="55"/>
      <c r="J368" s="55"/>
      <c r="K368" s="55"/>
      <c r="L368" s="55"/>
      <c r="M368" s="55"/>
      <c r="N368" s="55"/>
      <c r="O368" s="55"/>
      <c r="P368" s="55"/>
      <c r="Q368" s="55"/>
      <c r="R368" s="55"/>
      <c r="S368" s="55"/>
      <c r="T368" s="55"/>
      <c r="U368" s="55"/>
      <c r="V368" s="55"/>
      <c r="W368" s="55"/>
      <c r="X368" s="55"/>
      <c r="Y368" s="55"/>
      <c r="Z368" s="55"/>
      <c r="AA368" s="55"/>
      <c r="AB368" s="55"/>
    </row>
    <row r="369" spans="1:28" ht="15">
      <c r="A369" s="55"/>
      <c r="B369" s="55"/>
      <c r="C369" s="55"/>
      <c r="D369" s="55"/>
      <c r="E369" s="93"/>
      <c r="F369" s="55"/>
      <c r="G369" s="55"/>
      <c r="H369" s="55"/>
      <c r="I369" s="55"/>
      <c r="J369" s="55"/>
      <c r="K369" s="55"/>
      <c r="L369" s="55"/>
      <c r="M369" s="55"/>
      <c r="N369" s="55"/>
      <c r="O369" s="55"/>
      <c r="P369" s="55"/>
      <c r="Q369" s="55"/>
      <c r="R369" s="55"/>
      <c r="S369" s="55"/>
      <c r="T369" s="55"/>
      <c r="U369" s="55"/>
      <c r="V369" s="55"/>
      <c r="W369" s="55"/>
      <c r="X369" s="55"/>
      <c r="Y369" s="55"/>
      <c r="Z369" s="55"/>
      <c r="AA369" s="55"/>
      <c r="AB369" s="55"/>
    </row>
    <row r="370" spans="1:28" ht="15">
      <c r="A370" s="55"/>
      <c r="B370" s="55"/>
      <c r="C370" s="55"/>
      <c r="D370" s="55"/>
      <c r="E370" s="93"/>
      <c r="F370" s="55"/>
      <c r="G370" s="55"/>
      <c r="H370" s="55"/>
      <c r="I370" s="55"/>
      <c r="J370" s="55"/>
      <c r="K370" s="55"/>
      <c r="L370" s="55"/>
      <c r="M370" s="55"/>
      <c r="N370" s="55"/>
      <c r="O370" s="55"/>
      <c r="P370" s="55"/>
      <c r="Q370" s="55"/>
      <c r="R370" s="55"/>
      <c r="S370" s="55"/>
      <c r="T370" s="55"/>
      <c r="U370" s="55"/>
      <c r="V370" s="55"/>
      <c r="W370" s="55"/>
      <c r="X370" s="55"/>
      <c r="Y370" s="55"/>
      <c r="Z370" s="55"/>
      <c r="AA370" s="55"/>
      <c r="AB370" s="55"/>
    </row>
    <row r="371" spans="1:28" ht="15">
      <c r="A371" s="55"/>
      <c r="B371" s="55"/>
      <c r="C371" s="55"/>
      <c r="D371" s="55"/>
      <c r="E371" s="93"/>
      <c r="F371" s="55"/>
      <c r="G371" s="55"/>
      <c r="H371" s="55"/>
      <c r="I371" s="55"/>
      <c r="J371" s="55"/>
      <c r="K371" s="55"/>
      <c r="L371" s="55"/>
      <c r="M371" s="55"/>
      <c r="N371" s="55"/>
      <c r="O371" s="55"/>
      <c r="P371" s="55"/>
      <c r="Q371" s="55"/>
      <c r="R371" s="55"/>
      <c r="S371" s="55"/>
      <c r="T371" s="55"/>
      <c r="U371" s="55"/>
      <c r="V371" s="55"/>
      <c r="W371" s="55"/>
      <c r="X371" s="55"/>
      <c r="Y371" s="55"/>
      <c r="Z371" s="55"/>
      <c r="AA371" s="55"/>
      <c r="AB371" s="55"/>
    </row>
    <row r="372" spans="1:28" ht="15">
      <c r="A372" s="55"/>
      <c r="B372" s="55"/>
      <c r="C372" s="55"/>
      <c r="D372" s="55"/>
      <c r="E372" s="93"/>
      <c r="F372" s="55"/>
      <c r="G372" s="55"/>
      <c r="H372" s="55"/>
      <c r="I372" s="55"/>
      <c r="J372" s="55"/>
      <c r="K372" s="55"/>
      <c r="L372" s="55"/>
      <c r="M372" s="55"/>
      <c r="N372" s="55"/>
      <c r="O372" s="55"/>
      <c r="P372" s="55"/>
      <c r="Q372" s="55"/>
      <c r="R372" s="55"/>
      <c r="S372" s="55"/>
      <c r="T372" s="55"/>
      <c r="U372" s="55"/>
      <c r="V372" s="55"/>
      <c r="W372" s="55"/>
      <c r="X372" s="55"/>
      <c r="Y372" s="55"/>
      <c r="Z372" s="55"/>
      <c r="AA372" s="55"/>
      <c r="AB372" s="55"/>
    </row>
    <row r="373" spans="1:28" ht="15">
      <c r="A373" s="55"/>
      <c r="B373" s="55"/>
      <c r="C373" s="55"/>
      <c r="D373" s="55"/>
      <c r="E373" s="93"/>
      <c r="F373" s="55"/>
      <c r="G373" s="55"/>
      <c r="H373" s="55"/>
      <c r="I373" s="55"/>
      <c r="J373" s="55"/>
      <c r="K373" s="55"/>
      <c r="L373" s="55"/>
      <c r="M373" s="55"/>
      <c r="N373" s="55"/>
      <c r="O373" s="55"/>
      <c r="P373" s="55"/>
      <c r="Q373" s="55"/>
      <c r="R373" s="55"/>
      <c r="S373" s="55"/>
      <c r="T373" s="55"/>
      <c r="U373" s="55"/>
      <c r="V373" s="55"/>
      <c r="W373" s="55"/>
      <c r="X373" s="55"/>
      <c r="Y373" s="55"/>
      <c r="Z373" s="55"/>
      <c r="AA373" s="55"/>
      <c r="AB373" s="55"/>
    </row>
    <row r="374" spans="1:28" ht="15">
      <c r="A374" s="55"/>
      <c r="B374" s="55"/>
      <c r="C374" s="55"/>
      <c r="D374" s="55"/>
      <c r="E374" s="93"/>
      <c r="F374" s="55"/>
      <c r="G374" s="55"/>
      <c r="H374" s="55"/>
      <c r="I374" s="55"/>
      <c r="J374" s="55"/>
      <c r="K374" s="55"/>
      <c r="L374" s="55"/>
      <c r="M374" s="55"/>
      <c r="N374" s="55"/>
      <c r="O374" s="55"/>
      <c r="P374" s="55"/>
      <c r="Q374" s="55"/>
      <c r="R374" s="55"/>
      <c r="S374" s="55"/>
      <c r="T374" s="55"/>
      <c r="U374" s="55"/>
      <c r="V374" s="55"/>
      <c r="W374" s="55"/>
      <c r="X374" s="55"/>
      <c r="Y374" s="55"/>
      <c r="Z374" s="55"/>
      <c r="AA374" s="55"/>
      <c r="AB374" s="55"/>
    </row>
    <row r="375" spans="1:28" ht="15">
      <c r="A375" s="55"/>
      <c r="B375" s="55"/>
      <c r="C375" s="55"/>
      <c r="D375" s="55"/>
      <c r="E375" s="93"/>
      <c r="F375" s="55"/>
      <c r="G375" s="55"/>
      <c r="H375" s="55"/>
      <c r="I375" s="55"/>
      <c r="J375" s="55"/>
      <c r="K375" s="55"/>
      <c r="L375" s="55"/>
      <c r="M375" s="55"/>
      <c r="N375" s="55"/>
      <c r="O375" s="55"/>
      <c r="P375" s="55"/>
      <c r="Q375" s="55"/>
      <c r="R375" s="55"/>
      <c r="S375" s="55"/>
      <c r="T375" s="55"/>
      <c r="U375" s="55"/>
      <c r="V375" s="55"/>
      <c r="W375" s="55"/>
      <c r="X375" s="55"/>
      <c r="Y375" s="55"/>
      <c r="Z375" s="55"/>
      <c r="AA375" s="55"/>
      <c r="AB375" s="55"/>
    </row>
    <row r="376" spans="1:28" ht="15">
      <c r="A376" s="55"/>
      <c r="B376" s="55"/>
      <c r="C376" s="55"/>
      <c r="D376" s="55"/>
      <c r="E376" s="93"/>
      <c r="F376" s="55"/>
      <c r="G376" s="55"/>
      <c r="H376" s="55"/>
      <c r="I376" s="55"/>
      <c r="J376" s="55"/>
      <c r="K376" s="55"/>
      <c r="L376" s="55"/>
      <c r="M376" s="55"/>
      <c r="N376" s="55"/>
      <c r="O376" s="55"/>
      <c r="P376" s="55"/>
      <c r="Q376" s="55"/>
      <c r="R376" s="55"/>
      <c r="S376" s="55"/>
      <c r="T376" s="55"/>
      <c r="U376" s="55"/>
      <c r="V376" s="55"/>
      <c r="W376" s="55"/>
      <c r="X376" s="55"/>
      <c r="Y376" s="55"/>
      <c r="Z376" s="55"/>
      <c r="AA376" s="55"/>
      <c r="AB376" s="55"/>
    </row>
    <row r="377" spans="1:28" ht="15">
      <c r="A377" s="55"/>
      <c r="B377" s="55"/>
      <c r="C377" s="55"/>
      <c r="D377" s="55"/>
      <c r="E377" s="93"/>
      <c r="F377" s="55"/>
      <c r="G377" s="55"/>
      <c r="H377" s="55"/>
      <c r="I377" s="55"/>
      <c r="J377" s="55"/>
      <c r="K377" s="55"/>
      <c r="L377" s="55"/>
      <c r="M377" s="55"/>
      <c r="N377" s="55"/>
      <c r="O377" s="55"/>
      <c r="P377" s="55"/>
      <c r="Q377" s="55"/>
      <c r="R377" s="55"/>
      <c r="S377" s="55"/>
      <c r="T377" s="55"/>
      <c r="U377" s="55"/>
      <c r="V377" s="55"/>
      <c r="W377" s="55"/>
      <c r="X377" s="55"/>
      <c r="Y377" s="55"/>
      <c r="Z377" s="55"/>
      <c r="AA377" s="55"/>
      <c r="AB377" s="55"/>
    </row>
    <row r="378" spans="1:28" ht="15">
      <c r="A378" s="55"/>
      <c r="B378" s="55"/>
      <c r="C378" s="55"/>
      <c r="D378" s="55"/>
      <c r="E378" s="93"/>
      <c r="F378" s="55"/>
      <c r="G378" s="55"/>
      <c r="H378" s="55"/>
      <c r="I378" s="55"/>
      <c r="J378" s="55"/>
      <c r="K378" s="55"/>
      <c r="L378" s="55"/>
      <c r="M378" s="55"/>
      <c r="N378" s="55"/>
      <c r="O378" s="55"/>
      <c r="P378" s="55"/>
      <c r="Q378" s="55"/>
      <c r="R378" s="55"/>
      <c r="S378" s="55"/>
      <c r="T378" s="55"/>
      <c r="U378" s="55"/>
      <c r="V378" s="55"/>
      <c r="W378" s="55"/>
      <c r="X378" s="55"/>
      <c r="Y378" s="55"/>
      <c r="Z378" s="55"/>
      <c r="AA378" s="55"/>
      <c r="AB378" s="55"/>
    </row>
    <row r="379" spans="1:28" ht="15">
      <c r="A379" s="55"/>
      <c r="B379" s="55"/>
      <c r="C379" s="55"/>
      <c r="D379" s="55"/>
      <c r="E379" s="93"/>
      <c r="F379" s="55"/>
      <c r="G379" s="55"/>
      <c r="H379" s="55"/>
      <c r="I379" s="55"/>
      <c r="J379" s="55"/>
      <c r="K379" s="55"/>
      <c r="L379" s="55"/>
      <c r="M379" s="55"/>
      <c r="N379" s="55"/>
      <c r="O379" s="55"/>
      <c r="P379" s="55"/>
      <c r="Q379" s="55"/>
      <c r="R379" s="55"/>
      <c r="S379" s="55"/>
      <c r="T379" s="55"/>
      <c r="U379" s="55"/>
      <c r="V379" s="55"/>
      <c r="W379" s="55"/>
      <c r="X379" s="55"/>
      <c r="Y379" s="55"/>
      <c r="Z379" s="55"/>
      <c r="AA379" s="55"/>
      <c r="AB379" s="55"/>
    </row>
    <row r="380" spans="1:28" ht="15">
      <c r="A380" s="55"/>
      <c r="B380" s="55"/>
      <c r="C380" s="55"/>
      <c r="D380" s="55"/>
      <c r="E380" s="93"/>
      <c r="F380" s="55"/>
      <c r="G380" s="55"/>
      <c r="H380" s="55"/>
      <c r="I380" s="55"/>
      <c r="J380" s="55"/>
      <c r="K380" s="55"/>
      <c r="L380" s="55"/>
      <c r="M380" s="55"/>
      <c r="N380" s="55"/>
      <c r="O380" s="55"/>
      <c r="P380" s="55"/>
      <c r="Q380" s="55"/>
      <c r="R380" s="55"/>
      <c r="S380" s="55"/>
      <c r="T380" s="55"/>
      <c r="U380" s="55"/>
      <c r="V380" s="55"/>
      <c r="W380" s="55"/>
      <c r="X380" s="55"/>
      <c r="Y380" s="55"/>
      <c r="Z380" s="55"/>
      <c r="AA380" s="55"/>
      <c r="AB380" s="55"/>
    </row>
    <row r="381" spans="1:28" ht="15">
      <c r="A381" s="55"/>
      <c r="B381" s="55"/>
      <c r="C381" s="55"/>
      <c r="D381" s="55"/>
      <c r="E381" s="93"/>
      <c r="F381" s="55"/>
      <c r="G381" s="55"/>
      <c r="H381" s="55"/>
      <c r="I381" s="55"/>
      <c r="J381" s="55"/>
      <c r="K381" s="55"/>
      <c r="L381" s="55"/>
      <c r="M381" s="55"/>
      <c r="N381" s="55"/>
      <c r="O381" s="55"/>
      <c r="P381" s="55"/>
      <c r="Q381" s="55"/>
      <c r="R381" s="55"/>
      <c r="S381" s="55"/>
      <c r="T381" s="55"/>
      <c r="U381" s="55"/>
      <c r="V381" s="55"/>
      <c r="W381" s="55"/>
      <c r="X381" s="55"/>
      <c r="Y381" s="55"/>
      <c r="Z381" s="55"/>
      <c r="AA381" s="55"/>
      <c r="AB381" s="55"/>
    </row>
    <row r="382" spans="1:28" ht="15">
      <c r="A382" s="55"/>
      <c r="B382" s="55"/>
      <c r="C382" s="55"/>
      <c r="D382" s="55"/>
      <c r="E382" s="93"/>
      <c r="F382" s="55"/>
      <c r="G382" s="55"/>
      <c r="H382" s="55"/>
      <c r="I382" s="55"/>
      <c r="J382" s="55"/>
      <c r="K382" s="55"/>
      <c r="L382" s="55"/>
      <c r="M382" s="55"/>
      <c r="N382" s="55"/>
      <c r="O382" s="55"/>
      <c r="P382" s="55"/>
      <c r="Q382" s="55"/>
      <c r="R382" s="55"/>
      <c r="S382" s="55"/>
      <c r="T382" s="55"/>
      <c r="U382" s="55"/>
      <c r="V382" s="55"/>
      <c r="W382" s="55"/>
      <c r="X382" s="55"/>
      <c r="Y382" s="55"/>
      <c r="Z382" s="55"/>
      <c r="AA382" s="55"/>
      <c r="AB382" s="55"/>
    </row>
    <row r="383" spans="1:28" ht="15">
      <c r="A383" s="55"/>
      <c r="B383" s="55"/>
      <c r="C383" s="55"/>
      <c r="D383" s="55"/>
      <c r="E383" s="93"/>
      <c r="F383" s="55"/>
      <c r="G383" s="55"/>
      <c r="H383" s="55"/>
      <c r="I383" s="55"/>
      <c r="J383" s="55"/>
      <c r="K383" s="55"/>
      <c r="L383" s="55"/>
      <c r="M383" s="55"/>
      <c r="N383" s="55"/>
      <c r="O383" s="55"/>
      <c r="P383" s="55"/>
      <c r="Q383" s="55"/>
      <c r="R383" s="55"/>
      <c r="S383" s="55"/>
      <c r="T383" s="55"/>
      <c r="U383" s="55"/>
      <c r="V383" s="55"/>
      <c r="W383" s="55"/>
      <c r="X383" s="55"/>
      <c r="Y383" s="55"/>
      <c r="Z383" s="55"/>
      <c r="AA383" s="55"/>
      <c r="AB383" s="55"/>
    </row>
    <row r="384" spans="1:28" ht="15">
      <c r="A384" s="55"/>
      <c r="B384" s="55"/>
      <c r="C384" s="55"/>
      <c r="D384" s="55"/>
      <c r="E384" s="93"/>
      <c r="F384" s="55"/>
      <c r="G384" s="55"/>
      <c r="H384" s="55"/>
      <c r="I384" s="55"/>
      <c r="J384" s="55"/>
      <c r="K384" s="55"/>
      <c r="L384" s="55"/>
      <c r="M384" s="55"/>
      <c r="N384" s="55"/>
      <c r="O384" s="55"/>
      <c r="P384" s="55"/>
      <c r="Q384" s="55"/>
      <c r="R384" s="55"/>
      <c r="S384" s="55"/>
      <c r="T384" s="55"/>
      <c r="U384" s="55"/>
      <c r="V384" s="55"/>
      <c r="W384" s="55"/>
      <c r="X384" s="55"/>
      <c r="Y384" s="55"/>
      <c r="Z384" s="55"/>
      <c r="AA384" s="55"/>
      <c r="AB384" s="55"/>
    </row>
    <row r="385" spans="1:28" ht="15">
      <c r="A385" s="55"/>
      <c r="B385" s="55"/>
      <c r="C385" s="55"/>
      <c r="D385" s="55"/>
      <c r="E385" s="93"/>
      <c r="F385" s="55"/>
      <c r="G385" s="55"/>
      <c r="H385" s="55"/>
      <c r="I385" s="55"/>
      <c r="J385" s="55"/>
      <c r="K385" s="55"/>
      <c r="L385" s="55"/>
      <c r="M385" s="55"/>
      <c r="N385" s="55"/>
      <c r="O385" s="55"/>
      <c r="P385" s="55"/>
      <c r="Q385" s="55"/>
      <c r="R385" s="55"/>
      <c r="S385" s="55"/>
      <c r="T385" s="55"/>
      <c r="U385" s="55"/>
      <c r="V385" s="55"/>
      <c r="W385" s="55"/>
      <c r="X385" s="55"/>
      <c r="Y385" s="55"/>
      <c r="Z385" s="55"/>
      <c r="AA385" s="55"/>
      <c r="AB385" s="55"/>
    </row>
    <row r="386" spans="1:28" ht="15">
      <c r="A386" s="55"/>
      <c r="B386" s="55"/>
      <c r="C386" s="55"/>
      <c r="D386" s="55"/>
      <c r="E386" s="93"/>
      <c r="F386" s="55"/>
      <c r="G386" s="55"/>
      <c r="H386" s="55"/>
      <c r="I386" s="55"/>
      <c r="J386" s="55"/>
      <c r="K386" s="55"/>
      <c r="L386" s="55"/>
      <c r="M386" s="55"/>
      <c r="N386" s="55"/>
      <c r="O386" s="55"/>
      <c r="P386" s="55"/>
      <c r="Q386" s="55"/>
      <c r="R386" s="55"/>
      <c r="S386" s="55"/>
      <c r="T386" s="55"/>
      <c r="U386" s="55"/>
      <c r="V386" s="55"/>
      <c r="W386" s="55"/>
      <c r="X386" s="55"/>
      <c r="Y386" s="55"/>
      <c r="Z386" s="55"/>
      <c r="AA386" s="55"/>
      <c r="AB386" s="55"/>
    </row>
    <row r="387" spans="1:28" ht="15">
      <c r="A387" s="55"/>
      <c r="B387" s="55"/>
      <c r="C387" s="55"/>
      <c r="D387" s="55"/>
      <c r="E387" s="93"/>
      <c r="F387" s="55"/>
      <c r="G387" s="55"/>
      <c r="H387" s="55"/>
      <c r="I387" s="55"/>
      <c r="J387" s="55"/>
      <c r="K387" s="55"/>
      <c r="L387" s="55"/>
      <c r="M387" s="55"/>
      <c r="N387" s="55"/>
      <c r="O387" s="55"/>
      <c r="P387" s="55"/>
      <c r="Q387" s="55"/>
      <c r="R387" s="55"/>
      <c r="S387" s="55"/>
      <c r="T387" s="55"/>
      <c r="U387" s="55"/>
      <c r="V387" s="55"/>
      <c r="W387" s="55"/>
      <c r="X387" s="55"/>
      <c r="Y387" s="55"/>
      <c r="Z387" s="55"/>
      <c r="AA387" s="55"/>
      <c r="AB387" s="55"/>
    </row>
    <row r="388" spans="1:28" ht="15">
      <c r="A388" s="55"/>
      <c r="B388" s="55"/>
      <c r="C388" s="55"/>
      <c r="D388" s="55"/>
      <c r="E388" s="93"/>
      <c r="F388" s="55"/>
      <c r="G388" s="55"/>
      <c r="H388" s="55"/>
      <c r="I388" s="55"/>
      <c r="J388" s="55"/>
      <c r="K388" s="55"/>
      <c r="L388" s="55"/>
      <c r="M388" s="55"/>
      <c r="N388" s="55"/>
      <c r="O388" s="55"/>
      <c r="P388" s="55"/>
      <c r="Q388" s="55"/>
      <c r="R388" s="55"/>
      <c r="S388" s="55"/>
      <c r="T388" s="55"/>
      <c r="U388" s="55"/>
      <c r="V388" s="55"/>
      <c r="W388" s="55"/>
      <c r="X388" s="55"/>
      <c r="Y388" s="55"/>
      <c r="Z388" s="55"/>
      <c r="AA388" s="55"/>
      <c r="AB388" s="55"/>
    </row>
    <row r="389" spans="1:28" ht="15">
      <c r="A389" s="55"/>
      <c r="B389" s="55"/>
      <c r="C389" s="55"/>
      <c r="D389" s="55"/>
      <c r="E389" s="93"/>
      <c r="F389" s="55"/>
      <c r="G389" s="55"/>
      <c r="H389" s="55"/>
      <c r="I389" s="55"/>
      <c r="J389" s="55"/>
      <c r="K389" s="55"/>
      <c r="L389" s="55"/>
      <c r="M389" s="55"/>
      <c r="N389" s="55"/>
      <c r="O389" s="55"/>
      <c r="P389" s="55"/>
      <c r="Q389" s="55"/>
      <c r="R389" s="55"/>
      <c r="S389" s="55"/>
      <c r="T389" s="55"/>
      <c r="U389" s="55"/>
      <c r="V389" s="55"/>
      <c r="W389" s="55"/>
      <c r="X389" s="55"/>
      <c r="Y389" s="55"/>
      <c r="Z389" s="55"/>
      <c r="AA389" s="55"/>
      <c r="AB389" s="55"/>
    </row>
    <row r="390" spans="1:28" ht="15">
      <c r="A390" s="55"/>
      <c r="B390" s="55"/>
      <c r="C390" s="55"/>
      <c r="D390" s="55"/>
      <c r="E390" s="93"/>
      <c r="F390" s="55"/>
      <c r="G390" s="55"/>
      <c r="H390" s="55"/>
      <c r="I390" s="55"/>
      <c r="J390" s="55"/>
      <c r="K390" s="55"/>
      <c r="L390" s="55"/>
      <c r="M390" s="55"/>
      <c r="N390" s="55"/>
      <c r="O390" s="55"/>
      <c r="P390" s="55"/>
      <c r="Q390" s="55"/>
      <c r="R390" s="55"/>
      <c r="S390" s="55"/>
      <c r="T390" s="55"/>
      <c r="U390" s="55"/>
      <c r="V390" s="55"/>
      <c r="W390" s="55"/>
      <c r="X390" s="55"/>
      <c r="Y390" s="55"/>
      <c r="Z390" s="55"/>
      <c r="AA390" s="55"/>
      <c r="AB390" s="55"/>
    </row>
    <row r="391" spans="1:28" ht="15">
      <c r="A391" s="55"/>
      <c r="B391" s="55"/>
      <c r="C391" s="55"/>
      <c r="D391" s="55"/>
      <c r="E391" s="93"/>
      <c r="F391" s="55"/>
      <c r="G391" s="55"/>
      <c r="H391" s="55"/>
      <c r="I391" s="55"/>
      <c r="J391" s="55"/>
      <c r="K391" s="55"/>
      <c r="L391" s="55"/>
      <c r="M391" s="55"/>
      <c r="N391" s="55"/>
      <c r="O391" s="55"/>
      <c r="P391" s="55"/>
      <c r="Q391" s="55"/>
      <c r="R391" s="55"/>
      <c r="S391" s="55"/>
      <c r="T391" s="55"/>
      <c r="U391" s="55"/>
      <c r="V391" s="55"/>
      <c r="W391" s="55"/>
      <c r="X391" s="55"/>
      <c r="Y391" s="55"/>
      <c r="Z391" s="55"/>
      <c r="AA391" s="55"/>
      <c r="AB391" s="55"/>
    </row>
    <row r="392" spans="1:28" ht="15">
      <c r="A392" s="55"/>
      <c r="B392" s="55"/>
      <c r="C392" s="55"/>
      <c r="D392" s="55"/>
      <c r="E392" s="93"/>
      <c r="F392" s="55"/>
      <c r="G392" s="55"/>
      <c r="H392" s="55"/>
      <c r="I392" s="55"/>
      <c r="J392" s="55"/>
      <c r="K392" s="55"/>
      <c r="L392" s="55"/>
      <c r="M392" s="55"/>
      <c r="N392" s="55"/>
      <c r="O392" s="55"/>
      <c r="P392" s="55"/>
      <c r="Q392" s="55"/>
      <c r="R392" s="55"/>
      <c r="S392" s="55"/>
      <c r="T392" s="55"/>
      <c r="U392" s="55"/>
      <c r="V392" s="55"/>
      <c r="W392" s="55"/>
      <c r="X392" s="55"/>
      <c r="Y392" s="55"/>
      <c r="Z392" s="55"/>
      <c r="AA392" s="55"/>
      <c r="AB392" s="55"/>
    </row>
    <row r="393" spans="1:28" ht="15">
      <c r="A393" s="55"/>
      <c r="B393" s="55"/>
      <c r="C393" s="55"/>
      <c r="D393" s="55"/>
      <c r="E393" s="93"/>
      <c r="F393" s="55"/>
      <c r="G393" s="55"/>
      <c r="H393" s="55"/>
      <c r="I393" s="55"/>
      <c r="J393" s="55"/>
      <c r="K393" s="55"/>
      <c r="L393" s="55"/>
      <c r="M393" s="55"/>
      <c r="N393" s="55"/>
      <c r="O393" s="55"/>
      <c r="P393" s="55"/>
      <c r="Q393" s="55"/>
      <c r="R393" s="55"/>
      <c r="S393" s="55"/>
      <c r="T393" s="55"/>
      <c r="U393" s="55"/>
      <c r="V393" s="55"/>
      <c r="W393" s="55"/>
      <c r="X393" s="55"/>
      <c r="Y393" s="55"/>
      <c r="Z393" s="55"/>
      <c r="AA393" s="55"/>
      <c r="AB393" s="55"/>
    </row>
    <row r="394" spans="1:28" ht="15">
      <c r="A394" s="55"/>
      <c r="B394" s="55"/>
      <c r="C394" s="55"/>
      <c r="D394" s="55"/>
      <c r="E394" s="93"/>
      <c r="F394" s="55"/>
      <c r="G394" s="55"/>
      <c r="H394" s="55"/>
      <c r="I394" s="55"/>
      <c r="J394" s="55"/>
      <c r="K394" s="55"/>
      <c r="L394" s="55"/>
      <c r="M394" s="55"/>
      <c r="N394" s="55"/>
      <c r="O394" s="55"/>
      <c r="P394" s="55"/>
      <c r="Q394" s="55"/>
      <c r="R394" s="55"/>
      <c r="S394" s="55"/>
      <c r="T394" s="55"/>
      <c r="U394" s="55"/>
      <c r="V394" s="55"/>
      <c r="W394" s="55"/>
      <c r="X394" s="55"/>
      <c r="Y394" s="55"/>
      <c r="Z394" s="55"/>
      <c r="AA394" s="55"/>
      <c r="AB394" s="55"/>
    </row>
    <row r="395" spans="1:28" ht="15">
      <c r="A395" s="55"/>
      <c r="B395" s="55"/>
      <c r="C395" s="55"/>
      <c r="D395" s="55"/>
      <c r="E395" s="93"/>
      <c r="F395" s="55"/>
      <c r="G395" s="55"/>
      <c r="H395" s="55"/>
      <c r="I395" s="55"/>
      <c r="J395" s="55"/>
      <c r="K395" s="55"/>
      <c r="L395" s="55"/>
      <c r="M395" s="55"/>
      <c r="N395" s="55"/>
      <c r="O395" s="55"/>
      <c r="P395" s="55"/>
      <c r="Q395" s="55"/>
      <c r="R395" s="55"/>
      <c r="S395" s="55"/>
      <c r="T395" s="55"/>
      <c r="U395" s="55"/>
      <c r="V395" s="55"/>
      <c r="W395" s="55"/>
      <c r="X395" s="55"/>
      <c r="Y395" s="55"/>
      <c r="Z395" s="55"/>
      <c r="AA395" s="55"/>
      <c r="AB395" s="55"/>
    </row>
    <row r="396" spans="1:28" ht="15">
      <c r="A396" s="55"/>
      <c r="B396" s="55"/>
      <c r="C396" s="55"/>
      <c r="D396" s="55"/>
      <c r="E396" s="93"/>
      <c r="F396" s="55"/>
      <c r="G396" s="55"/>
      <c r="H396" s="55"/>
      <c r="I396" s="55"/>
      <c r="J396" s="55"/>
      <c r="K396" s="55"/>
      <c r="L396" s="55"/>
      <c r="M396" s="55"/>
      <c r="N396" s="55"/>
      <c r="O396" s="55"/>
      <c r="P396" s="55"/>
      <c r="Q396" s="55"/>
      <c r="R396" s="55"/>
      <c r="S396" s="55"/>
      <c r="T396" s="55"/>
      <c r="U396" s="55"/>
      <c r="V396" s="55"/>
      <c r="W396" s="55"/>
      <c r="X396" s="55"/>
      <c r="Y396" s="55"/>
      <c r="Z396" s="55"/>
      <c r="AA396" s="55"/>
      <c r="AB396" s="55"/>
    </row>
    <row r="397" spans="1:28" ht="15">
      <c r="A397" s="55"/>
      <c r="B397" s="55"/>
      <c r="C397" s="55"/>
      <c r="D397" s="55"/>
      <c r="E397" s="93"/>
      <c r="F397" s="55"/>
      <c r="G397" s="55"/>
      <c r="H397" s="55"/>
      <c r="I397" s="55"/>
      <c r="J397" s="55"/>
      <c r="K397" s="55"/>
      <c r="L397" s="55"/>
      <c r="M397" s="55"/>
      <c r="N397" s="55"/>
      <c r="O397" s="55"/>
      <c r="P397" s="55"/>
      <c r="Q397" s="55"/>
      <c r="R397" s="55"/>
      <c r="S397" s="55"/>
      <c r="T397" s="55"/>
      <c r="U397" s="55"/>
      <c r="V397" s="55"/>
      <c r="W397" s="55"/>
      <c r="X397" s="55"/>
      <c r="Y397" s="55"/>
      <c r="Z397" s="55"/>
      <c r="AA397" s="55"/>
      <c r="AB397" s="55"/>
    </row>
    <row r="398" spans="1:28" ht="15">
      <c r="A398" s="55"/>
      <c r="B398" s="55"/>
      <c r="C398" s="55"/>
      <c r="D398" s="55"/>
      <c r="E398" s="93"/>
      <c r="F398" s="55"/>
      <c r="G398" s="55"/>
      <c r="H398" s="55"/>
      <c r="I398" s="55"/>
      <c r="J398" s="55"/>
      <c r="K398" s="55"/>
      <c r="L398" s="55"/>
      <c r="M398" s="55"/>
      <c r="N398" s="55"/>
      <c r="O398" s="55"/>
      <c r="P398" s="55"/>
      <c r="Q398" s="55"/>
      <c r="R398" s="55"/>
      <c r="S398" s="55"/>
      <c r="T398" s="55"/>
      <c r="U398" s="55"/>
      <c r="V398" s="55"/>
      <c r="W398" s="55"/>
      <c r="X398" s="55"/>
      <c r="Y398" s="55"/>
      <c r="Z398" s="55"/>
      <c r="AA398" s="55"/>
      <c r="AB398" s="55"/>
    </row>
    <row r="399" spans="1:28" ht="15">
      <c r="A399" s="55"/>
      <c r="B399" s="55"/>
      <c r="C399" s="55"/>
      <c r="D399" s="55"/>
      <c r="E399" s="93"/>
      <c r="F399" s="55"/>
      <c r="G399" s="55"/>
      <c r="H399" s="55"/>
      <c r="I399" s="55"/>
      <c r="J399" s="55"/>
      <c r="K399" s="55"/>
      <c r="L399" s="55"/>
      <c r="M399" s="55"/>
      <c r="N399" s="55"/>
      <c r="O399" s="55"/>
      <c r="P399" s="55"/>
      <c r="Q399" s="55"/>
      <c r="R399" s="55"/>
      <c r="S399" s="55"/>
      <c r="T399" s="55"/>
      <c r="U399" s="55"/>
      <c r="V399" s="55"/>
      <c r="W399" s="55"/>
      <c r="X399" s="55"/>
      <c r="Y399" s="55"/>
      <c r="Z399" s="55"/>
      <c r="AA399" s="55"/>
      <c r="AB399" s="55"/>
    </row>
    <row r="400" spans="1:28" ht="15">
      <c r="A400" s="55"/>
      <c r="B400" s="55"/>
      <c r="C400" s="55"/>
      <c r="D400" s="55"/>
      <c r="E400" s="93"/>
      <c r="F400" s="55"/>
      <c r="G400" s="55"/>
      <c r="H400" s="55"/>
      <c r="I400" s="55"/>
      <c r="J400" s="55"/>
      <c r="K400" s="55"/>
      <c r="L400" s="55"/>
      <c r="M400" s="55"/>
      <c r="N400" s="55"/>
      <c r="O400" s="55"/>
      <c r="P400" s="55"/>
      <c r="Q400" s="55"/>
      <c r="R400" s="55"/>
      <c r="S400" s="55"/>
      <c r="T400" s="55"/>
      <c r="U400" s="55"/>
      <c r="V400" s="55"/>
      <c r="W400" s="55"/>
      <c r="X400" s="55"/>
      <c r="Y400" s="55"/>
      <c r="Z400" s="55"/>
      <c r="AA400" s="55"/>
      <c r="AB400" s="55"/>
    </row>
    <row r="401" spans="1:28" ht="15">
      <c r="A401" s="55"/>
      <c r="B401" s="55"/>
      <c r="C401" s="55"/>
      <c r="D401" s="55"/>
      <c r="E401" s="93"/>
      <c r="F401" s="55"/>
      <c r="G401" s="55"/>
      <c r="H401" s="55"/>
      <c r="I401" s="55"/>
      <c r="J401" s="55"/>
      <c r="K401" s="55"/>
      <c r="L401" s="55"/>
      <c r="M401" s="55"/>
      <c r="N401" s="55"/>
      <c r="O401" s="55"/>
      <c r="P401" s="55"/>
      <c r="Q401" s="55"/>
      <c r="R401" s="55"/>
      <c r="S401" s="55"/>
      <c r="T401" s="55"/>
      <c r="U401" s="55"/>
      <c r="V401" s="55"/>
      <c r="W401" s="55"/>
      <c r="X401" s="55"/>
      <c r="Y401" s="55"/>
      <c r="Z401" s="55"/>
      <c r="AA401" s="55"/>
      <c r="AB401" s="55"/>
    </row>
    <row r="402" spans="1:28" ht="15">
      <c r="A402" s="55"/>
      <c r="B402" s="55"/>
      <c r="C402" s="55"/>
      <c r="D402" s="55"/>
      <c r="E402" s="93"/>
      <c r="F402" s="55"/>
      <c r="G402" s="55"/>
      <c r="H402" s="55"/>
      <c r="I402" s="55"/>
      <c r="J402" s="55"/>
      <c r="K402" s="55"/>
      <c r="L402" s="55"/>
      <c r="M402" s="55"/>
      <c r="N402" s="55"/>
      <c r="O402" s="55"/>
      <c r="P402" s="55"/>
      <c r="Q402" s="55"/>
      <c r="R402" s="55"/>
      <c r="S402" s="55"/>
      <c r="T402" s="55"/>
      <c r="U402" s="55"/>
      <c r="V402" s="55"/>
      <c r="W402" s="55"/>
      <c r="X402" s="55"/>
      <c r="Y402" s="55"/>
      <c r="Z402" s="55"/>
      <c r="AA402" s="55"/>
      <c r="AB402" s="55"/>
    </row>
    <row r="403" spans="1:28" ht="15">
      <c r="A403" s="55"/>
      <c r="B403" s="55"/>
      <c r="C403" s="55"/>
      <c r="D403" s="55"/>
      <c r="E403" s="93"/>
      <c r="F403" s="55"/>
      <c r="G403" s="55"/>
      <c r="H403" s="55"/>
      <c r="I403" s="55"/>
      <c r="J403" s="55"/>
      <c r="K403" s="55"/>
      <c r="L403" s="55"/>
      <c r="M403" s="55"/>
      <c r="N403" s="55"/>
      <c r="O403" s="55"/>
      <c r="P403" s="55"/>
      <c r="Q403" s="55"/>
      <c r="R403" s="55"/>
      <c r="S403" s="55"/>
      <c r="T403" s="55"/>
      <c r="U403" s="55"/>
      <c r="V403" s="55"/>
      <c r="W403" s="55"/>
      <c r="X403" s="55"/>
      <c r="Y403" s="55"/>
      <c r="Z403" s="55"/>
      <c r="AA403" s="55"/>
      <c r="AB403" s="55"/>
    </row>
    <row r="404" spans="1:28" ht="15">
      <c r="A404" s="55"/>
      <c r="B404" s="55"/>
      <c r="C404" s="55"/>
      <c r="D404" s="55"/>
      <c r="E404" s="93"/>
      <c r="F404" s="55"/>
      <c r="G404" s="55"/>
      <c r="H404" s="55"/>
      <c r="I404" s="55"/>
      <c r="J404" s="55"/>
      <c r="K404" s="55"/>
      <c r="L404" s="55"/>
      <c r="M404" s="55"/>
      <c r="N404" s="55"/>
      <c r="O404" s="55"/>
      <c r="P404" s="55"/>
      <c r="Q404" s="55"/>
      <c r="R404" s="55"/>
      <c r="S404" s="55"/>
      <c r="T404" s="55"/>
      <c r="U404" s="55"/>
      <c r="V404" s="55"/>
      <c r="W404" s="55"/>
      <c r="X404" s="55"/>
      <c r="Y404" s="55"/>
      <c r="Z404" s="55"/>
      <c r="AA404" s="55"/>
      <c r="AB404" s="55"/>
    </row>
    <row r="405" spans="1:28" ht="15">
      <c r="A405" s="55"/>
      <c r="B405" s="55"/>
      <c r="C405" s="55"/>
      <c r="D405" s="55"/>
      <c r="E405" s="93"/>
      <c r="F405" s="55"/>
      <c r="G405" s="55"/>
      <c r="H405" s="55"/>
      <c r="I405" s="55"/>
      <c r="J405" s="55"/>
      <c r="K405" s="55"/>
      <c r="L405" s="55"/>
      <c r="M405" s="55"/>
      <c r="N405" s="55"/>
      <c r="O405" s="55"/>
      <c r="P405" s="55"/>
      <c r="Q405" s="55"/>
      <c r="R405" s="55"/>
      <c r="S405" s="55"/>
      <c r="T405" s="55"/>
      <c r="U405" s="55"/>
      <c r="V405" s="55"/>
      <c r="W405" s="55"/>
      <c r="X405" s="55"/>
      <c r="Y405" s="55"/>
      <c r="Z405" s="55"/>
      <c r="AA405" s="55"/>
      <c r="AB405" s="55"/>
    </row>
    <row r="406" spans="1:28" ht="15">
      <c r="A406" s="55"/>
      <c r="B406" s="55"/>
      <c r="C406" s="55"/>
      <c r="D406" s="55"/>
      <c r="E406" s="93"/>
      <c r="F406" s="55"/>
      <c r="G406" s="55"/>
      <c r="H406" s="55"/>
      <c r="I406" s="55"/>
      <c r="J406" s="55"/>
      <c r="K406" s="55"/>
      <c r="L406" s="55"/>
      <c r="M406" s="55"/>
      <c r="N406" s="55"/>
      <c r="O406" s="55"/>
      <c r="P406" s="55"/>
      <c r="Q406" s="55"/>
      <c r="R406" s="55"/>
      <c r="S406" s="55"/>
      <c r="T406" s="55"/>
      <c r="U406" s="55"/>
      <c r="V406" s="55"/>
      <c r="W406" s="55"/>
      <c r="X406" s="55"/>
      <c r="Y406" s="55"/>
      <c r="Z406" s="55"/>
      <c r="AA406" s="55"/>
      <c r="AB406" s="55"/>
    </row>
    <row r="407" spans="1:28" ht="15">
      <c r="A407" s="55"/>
      <c r="B407" s="55"/>
      <c r="C407" s="55"/>
      <c r="D407" s="55"/>
      <c r="E407" s="93"/>
      <c r="F407" s="55"/>
      <c r="G407" s="55"/>
      <c r="H407" s="55"/>
      <c r="I407" s="55"/>
      <c r="J407" s="55"/>
      <c r="K407" s="55"/>
      <c r="L407" s="55"/>
      <c r="M407" s="55"/>
      <c r="N407" s="55"/>
      <c r="O407" s="55"/>
      <c r="P407" s="55"/>
      <c r="Q407" s="55"/>
      <c r="R407" s="55"/>
      <c r="S407" s="55"/>
      <c r="T407" s="55"/>
      <c r="U407" s="55"/>
      <c r="V407" s="55"/>
      <c r="W407" s="55"/>
      <c r="X407" s="55"/>
      <c r="Y407" s="55"/>
      <c r="Z407" s="55"/>
      <c r="AA407" s="55"/>
      <c r="AB407" s="55"/>
    </row>
    <row r="408" spans="1:28" ht="15">
      <c r="A408" s="55"/>
      <c r="B408" s="55"/>
      <c r="C408" s="55"/>
      <c r="D408" s="55"/>
      <c r="E408" s="93"/>
      <c r="F408" s="55"/>
      <c r="G408" s="55"/>
      <c r="H408" s="55"/>
      <c r="I408" s="55"/>
      <c r="J408" s="55"/>
      <c r="K408" s="55"/>
      <c r="L408" s="55"/>
      <c r="M408" s="55"/>
      <c r="N408" s="55"/>
      <c r="O408" s="55"/>
      <c r="P408" s="55"/>
      <c r="Q408" s="55"/>
      <c r="R408" s="55"/>
      <c r="S408" s="55"/>
      <c r="T408" s="55"/>
      <c r="U408" s="55"/>
      <c r="V408" s="55"/>
      <c r="W408" s="55"/>
      <c r="X408" s="55"/>
      <c r="Y408" s="55"/>
      <c r="Z408" s="55"/>
      <c r="AA408" s="55"/>
      <c r="AB408" s="55"/>
    </row>
    <row r="409" spans="1:28" ht="15">
      <c r="A409" s="55"/>
      <c r="B409" s="55"/>
      <c r="C409" s="55"/>
      <c r="D409" s="55"/>
      <c r="E409" s="93"/>
      <c r="F409" s="55"/>
      <c r="G409" s="55"/>
      <c r="H409" s="55"/>
      <c r="I409" s="55"/>
      <c r="J409" s="55"/>
      <c r="K409" s="55"/>
      <c r="L409" s="55"/>
      <c r="M409" s="55"/>
      <c r="N409" s="55"/>
      <c r="O409" s="55"/>
      <c r="P409" s="55"/>
      <c r="Q409" s="55"/>
      <c r="R409" s="55"/>
      <c r="S409" s="55"/>
      <c r="T409" s="55"/>
      <c r="U409" s="55"/>
      <c r="V409" s="55"/>
      <c r="W409" s="55"/>
      <c r="X409" s="55"/>
      <c r="Y409" s="55"/>
      <c r="Z409" s="55"/>
      <c r="AA409" s="55"/>
      <c r="AB409" s="55"/>
    </row>
    <row r="410" spans="1:28" ht="15">
      <c r="A410" s="55"/>
      <c r="B410" s="55"/>
      <c r="C410" s="55"/>
      <c r="D410" s="55"/>
      <c r="E410" s="93"/>
      <c r="F410" s="55"/>
      <c r="G410" s="55"/>
      <c r="H410" s="55"/>
      <c r="I410" s="55"/>
      <c r="J410" s="55"/>
      <c r="K410" s="55"/>
      <c r="L410" s="55"/>
      <c r="M410" s="55"/>
      <c r="N410" s="55"/>
      <c r="O410" s="55"/>
      <c r="P410" s="55"/>
      <c r="Q410" s="55"/>
      <c r="R410" s="55"/>
      <c r="S410" s="55"/>
      <c r="T410" s="55"/>
      <c r="U410" s="55"/>
      <c r="V410" s="55"/>
      <c r="W410" s="55"/>
      <c r="X410" s="55"/>
      <c r="Y410" s="55"/>
      <c r="Z410" s="55"/>
      <c r="AA410" s="55"/>
      <c r="AB410" s="55"/>
    </row>
    <row r="411" spans="1:28" ht="15">
      <c r="A411" s="55"/>
      <c r="B411" s="55"/>
      <c r="C411" s="55"/>
      <c r="D411" s="55"/>
      <c r="E411" s="93"/>
      <c r="F411" s="55"/>
      <c r="G411" s="55"/>
      <c r="H411" s="55"/>
      <c r="I411" s="55"/>
      <c r="J411" s="55"/>
      <c r="K411" s="55"/>
      <c r="L411" s="55"/>
      <c r="M411" s="55"/>
      <c r="N411" s="55"/>
      <c r="O411" s="55"/>
      <c r="P411" s="55"/>
      <c r="Q411" s="55"/>
      <c r="R411" s="55"/>
      <c r="S411" s="55"/>
      <c r="T411" s="55"/>
      <c r="U411" s="55"/>
      <c r="V411" s="55"/>
      <c r="W411" s="55"/>
      <c r="X411" s="55"/>
      <c r="Y411" s="55"/>
      <c r="Z411" s="55"/>
      <c r="AA411" s="55"/>
      <c r="AB411" s="55"/>
    </row>
    <row r="412" spans="1:28" ht="15">
      <c r="A412" s="55"/>
      <c r="B412" s="55"/>
      <c r="C412" s="55"/>
      <c r="D412" s="55"/>
      <c r="E412" s="93"/>
      <c r="F412" s="55"/>
      <c r="G412" s="55"/>
      <c r="H412" s="55"/>
      <c r="I412" s="55"/>
      <c r="J412" s="55"/>
      <c r="K412" s="55"/>
      <c r="L412" s="55"/>
      <c r="M412" s="55"/>
      <c r="N412" s="55"/>
      <c r="O412" s="55"/>
      <c r="P412" s="55"/>
      <c r="Q412" s="55"/>
      <c r="R412" s="55"/>
      <c r="S412" s="55"/>
      <c r="T412" s="55"/>
      <c r="U412" s="55"/>
      <c r="V412" s="55"/>
      <c r="W412" s="55"/>
      <c r="X412" s="55"/>
      <c r="Y412" s="55"/>
      <c r="Z412" s="55"/>
      <c r="AA412" s="55"/>
      <c r="AB412" s="55"/>
    </row>
    <row r="413" spans="1:28" ht="15">
      <c r="A413" s="55"/>
      <c r="B413" s="55"/>
      <c r="C413" s="55"/>
      <c r="D413" s="55"/>
      <c r="E413" s="93"/>
      <c r="F413" s="55"/>
      <c r="G413" s="55"/>
      <c r="H413" s="55"/>
      <c r="I413" s="55"/>
      <c r="J413" s="55"/>
      <c r="K413" s="55"/>
      <c r="L413" s="55"/>
      <c r="M413" s="55"/>
      <c r="N413" s="55"/>
      <c r="O413" s="55"/>
      <c r="P413" s="55"/>
      <c r="Q413" s="55"/>
      <c r="R413" s="55"/>
      <c r="S413" s="55"/>
      <c r="T413" s="55"/>
      <c r="U413" s="55"/>
      <c r="V413" s="55"/>
      <c r="W413" s="55"/>
      <c r="X413" s="55"/>
      <c r="Y413" s="55"/>
      <c r="Z413" s="55"/>
      <c r="AA413" s="55"/>
      <c r="AB413" s="55"/>
    </row>
    <row r="414" spans="1:28" ht="15">
      <c r="A414" s="55"/>
      <c r="B414" s="55"/>
      <c r="C414" s="55"/>
      <c r="D414" s="55"/>
      <c r="E414" s="93"/>
      <c r="F414" s="55"/>
      <c r="G414" s="55"/>
      <c r="H414" s="55"/>
      <c r="I414" s="55"/>
      <c r="J414" s="55"/>
      <c r="K414" s="55"/>
      <c r="L414" s="55"/>
      <c r="M414" s="55"/>
      <c r="N414" s="55"/>
      <c r="O414" s="55"/>
      <c r="P414" s="55"/>
      <c r="Q414" s="55"/>
      <c r="R414" s="55"/>
      <c r="S414" s="55"/>
      <c r="T414" s="55"/>
      <c r="U414" s="55"/>
      <c r="V414" s="55"/>
      <c r="W414" s="55"/>
      <c r="X414" s="55"/>
      <c r="Y414" s="55"/>
      <c r="Z414" s="55"/>
      <c r="AA414" s="55"/>
      <c r="AB414" s="55"/>
    </row>
    <row r="415" spans="1:28" ht="15">
      <c r="A415" s="55"/>
      <c r="B415" s="55"/>
      <c r="C415" s="55"/>
      <c r="D415" s="55"/>
      <c r="E415" s="93"/>
      <c r="F415" s="55"/>
      <c r="G415" s="55"/>
      <c r="H415" s="55"/>
      <c r="I415" s="55"/>
      <c r="J415" s="55"/>
      <c r="K415" s="55"/>
      <c r="L415" s="55"/>
      <c r="M415" s="55"/>
      <c r="N415" s="55"/>
      <c r="O415" s="55"/>
      <c r="P415" s="55"/>
      <c r="Q415" s="55"/>
      <c r="R415" s="55"/>
      <c r="S415" s="55"/>
      <c r="T415" s="55"/>
      <c r="U415" s="55"/>
      <c r="V415" s="55"/>
      <c r="W415" s="55"/>
      <c r="X415" s="55"/>
      <c r="Y415" s="55"/>
      <c r="Z415" s="55"/>
      <c r="AA415" s="55"/>
      <c r="AB415" s="55"/>
    </row>
    <row r="416" spans="1:28" ht="15">
      <c r="A416" s="55"/>
      <c r="B416" s="55"/>
      <c r="C416" s="55"/>
      <c r="D416" s="55"/>
      <c r="E416" s="93"/>
      <c r="F416" s="55"/>
      <c r="G416" s="55"/>
      <c r="H416" s="55"/>
      <c r="I416" s="55"/>
      <c r="J416" s="55"/>
      <c r="K416" s="55"/>
      <c r="L416" s="55"/>
      <c r="M416" s="55"/>
      <c r="N416" s="55"/>
      <c r="O416" s="55"/>
      <c r="P416" s="55"/>
      <c r="Q416" s="55"/>
      <c r="R416" s="55"/>
      <c r="S416" s="55"/>
      <c r="T416" s="55"/>
      <c r="U416" s="55"/>
      <c r="V416" s="55"/>
      <c r="W416" s="55"/>
      <c r="X416" s="55"/>
      <c r="Y416" s="55"/>
      <c r="Z416" s="55"/>
      <c r="AA416" s="55"/>
      <c r="AB416" s="55"/>
    </row>
    <row r="417" spans="1:28" ht="15">
      <c r="A417" s="55"/>
      <c r="B417" s="55"/>
      <c r="C417" s="55"/>
      <c r="D417" s="55"/>
      <c r="E417" s="93"/>
      <c r="F417" s="55"/>
      <c r="G417" s="55"/>
      <c r="H417" s="55"/>
      <c r="I417" s="55"/>
      <c r="J417" s="55"/>
      <c r="K417" s="55"/>
      <c r="L417" s="55"/>
      <c r="M417" s="55"/>
      <c r="N417" s="55"/>
      <c r="O417" s="55"/>
      <c r="P417" s="55"/>
      <c r="Q417" s="55"/>
      <c r="R417" s="55"/>
      <c r="S417" s="55"/>
      <c r="T417" s="55"/>
      <c r="U417" s="55"/>
      <c r="V417" s="55"/>
      <c r="W417" s="55"/>
      <c r="X417" s="55"/>
      <c r="Y417" s="55"/>
      <c r="Z417" s="55"/>
      <c r="AA417" s="55"/>
      <c r="AB417" s="55"/>
    </row>
    <row r="418" spans="1:28" ht="15">
      <c r="A418" s="55"/>
      <c r="B418" s="55"/>
      <c r="C418" s="55"/>
      <c r="D418" s="55"/>
      <c r="E418" s="93"/>
      <c r="F418" s="55"/>
      <c r="G418" s="55"/>
      <c r="H418" s="55"/>
      <c r="I418" s="55"/>
      <c r="J418" s="55"/>
      <c r="K418" s="55"/>
      <c r="L418" s="55"/>
      <c r="M418" s="55"/>
      <c r="N418" s="55"/>
      <c r="O418" s="55"/>
      <c r="P418" s="55"/>
      <c r="Q418" s="55"/>
      <c r="R418" s="55"/>
      <c r="S418" s="55"/>
      <c r="T418" s="55"/>
      <c r="U418" s="55"/>
      <c r="V418" s="55"/>
      <c r="W418" s="55"/>
      <c r="X418" s="55"/>
      <c r="Y418" s="55"/>
      <c r="Z418" s="55"/>
      <c r="AA418" s="55"/>
      <c r="AB418" s="55"/>
    </row>
    <row r="419" spans="1:28" ht="15">
      <c r="A419" s="55"/>
      <c r="B419" s="55"/>
      <c r="C419" s="55"/>
      <c r="D419" s="55"/>
      <c r="E419" s="93"/>
      <c r="F419" s="55"/>
      <c r="G419" s="55"/>
      <c r="H419" s="55"/>
      <c r="I419" s="55"/>
      <c r="J419" s="55"/>
      <c r="K419" s="55"/>
      <c r="L419" s="55"/>
      <c r="M419" s="55"/>
      <c r="N419" s="55"/>
      <c r="O419" s="55"/>
      <c r="P419" s="55"/>
      <c r="Q419" s="55"/>
      <c r="R419" s="55"/>
      <c r="S419" s="55"/>
      <c r="T419" s="55"/>
      <c r="U419" s="55"/>
      <c r="V419" s="55"/>
      <c r="W419" s="55"/>
      <c r="X419" s="55"/>
      <c r="Y419" s="55"/>
      <c r="Z419" s="55"/>
      <c r="AA419" s="55"/>
      <c r="AB419" s="55"/>
    </row>
    <row r="420" spans="1:28" ht="15">
      <c r="A420" s="55"/>
      <c r="B420" s="55"/>
      <c r="C420" s="55"/>
      <c r="D420" s="55"/>
      <c r="E420" s="93"/>
      <c r="F420" s="55"/>
      <c r="G420" s="55"/>
      <c r="H420" s="55"/>
      <c r="I420" s="55"/>
      <c r="J420" s="55"/>
      <c r="K420" s="55"/>
      <c r="L420" s="55"/>
      <c r="M420" s="55"/>
      <c r="N420" s="55"/>
      <c r="O420" s="55"/>
      <c r="P420" s="55"/>
      <c r="Q420" s="55"/>
      <c r="R420" s="55"/>
      <c r="S420" s="55"/>
      <c r="T420" s="55"/>
      <c r="U420" s="55"/>
      <c r="V420" s="55"/>
      <c r="W420" s="55"/>
      <c r="X420" s="55"/>
      <c r="Y420" s="55"/>
      <c r="Z420" s="55"/>
      <c r="AA420" s="55"/>
      <c r="AB420" s="55"/>
    </row>
    <row r="421" spans="1:28" ht="15">
      <c r="A421" s="55"/>
      <c r="B421" s="55"/>
      <c r="C421" s="55"/>
      <c r="D421" s="55"/>
      <c r="E421" s="93"/>
      <c r="F421" s="55"/>
      <c r="G421" s="55"/>
      <c r="H421" s="55"/>
      <c r="I421" s="55"/>
      <c r="J421" s="55"/>
      <c r="K421" s="55"/>
      <c r="L421" s="55"/>
      <c r="M421" s="55"/>
      <c r="N421" s="55"/>
      <c r="O421" s="55"/>
      <c r="P421" s="55"/>
      <c r="Q421" s="55"/>
      <c r="R421" s="55"/>
      <c r="S421" s="55"/>
      <c r="T421" s="55"/>
      <c r="U421" s="55"/>
      <c r="V421" s="55"/>
      <c r="W421" s="55"/>
      <c r="X421" s="55"/>
      <c r="Y421" s="55"/>
      <c r="Z421" s="55"/>
      <c r="AA421" s="55"/>
      <c r="AB421" s="55"/>
    </row>
    <row r="422" spans="1:28" ht="15">
      <c r="A422" s="55"/>
      <c r="B422" s="55"/>
      <c r="C422" s="55"/>
      <c r="D422" s="55"/>
      <c r="E422" s="93"/>
      <c r="F422" s="55"/>
      <c r="G422" s="55"/>
      <c r="H422" s="55"/>
      <c r="I422" s="55"/>
      <c r="J422" s="55"/>
      <c r="K422" s="55"/>
      <c r="L422" s="55"/>
      <c r="M422" s="55"/>
      <c r="N422" s="55"/>
      <c r="O422" s="55"/>
      <c r="P422" s="55"/>
      <c r="Q422" s="55"/>
      <c r="R422" s="55"/>
      <c r="S422" s="55"/>
      <c r="T422" s="55"/>
      <c r="U422" s="55"/>
      <c r="V422" s="55"/>
      <c r="W422" s="55"/>
      <c r="X422" s="55"/>
      <c r="Y422" s="55"/>
      <c r="Z422" s="55"/>
      <c r="AA422" s="55"/>
      <c r="AB422" s="55"/>
    </row>
    <row r="423" spans="1:28" ht="15">
      <c r="A423" s="55"/>
      <c r="B423" s="55"/>
      <c r="C423" s="55"/>
      <c r="D423" s="55"/>
      <c r="E423" s="93"/>
      <c r="F423" s="55"/>
      <c r="G423" s="55"/>
      <c r="H423" s="55"/>
      <c r="I423" s="55"/>
      <c r="J423" s="55"/>
      <c r="K423" s="55"/>
      <c r="L423" s="55"/>
      <c r="M423" s="55"/>
      <c r="N423" s="55"/>
      <c r="O423" s="55"/>
      <c r="P423" s="55"/>
      <c r="Q423" s="55"/>
      <c r="R423" s="55"/>
      <c r="S423" s="55"/>
      <c r="T423" s="55"/>
      <c r="U423" s="55"/>
      <c r="V423" s="55"/>
      <c r="W423" s="55"/>
      <c r="X423" s="55"/>
      <c r="Y423" s="55"/>
      <c r="Z423" s="55"/>
      <c r="AA423" s="55"/>
      <c r="AB423" s="55"/>
    </row>
    <row r="424" spans="1:28" ht="15">
      <c r="A424" s="55"/>
      <c r="B424" s="55"/>
      <c r="C424" s="55"/>
      <c r="D424" s="55"/>
      <c r="E424" s="93"/>
      <c r="F424" s="55"/>
      <c r="G424" s="55"/>
      <c r="H424" s="55"/>
      <c r="I424" s="55"/>
      <c r="J424" s="55"/>
      <c r="K424" s="55"/>
      <c r="L424" s="55"/>
      <c r="M424" s="55"/>
      <c r="N424" s="55"/>
      <c r="O424" s="55"/>
      <c r="P424" s="55"/>
      <c r="Q424" s="55"/>
      <c r="R424" s="55"/>
      <c r="S424" s="55"/>
      <c r="T424" s="55"/>
      <c r="U424" s="55"/>
      <c r="V424" s="55"/>
      <c r="W424" s="55"/>
      <c r="X424" s="55"/>
      <c r="Y424" s="55"/>
      <c r="Z424" s="55"/>
      <c r="AA424" s="55"/>
      <c r="AB424" s="55"/>
    </row>
    <row r="425" spans="1:28" ht="15">
      <c r="A425" s="55"/>
      <c r="B425" s="55"/>
      <c r="C425" s="55"/>
      <c r="D425" s="55"/>
      <c r="E425" s="93"/>
      <c r="F425" s="55"/>
      <c r="G425" s="55"/>
      <c r="H425" s="55"/>
      <c r="I425" s="55"/>
      <c r="J425" s="55"/>
      <c r="K425" s="55"/>
      <c r="L425" s="55"/>
      <c r="M425" s="55"/>
      <c r="N425" s="55"/>
      <c r="O425" s="55"/>
      <c r="P425" s="55"/>
      <c r="Q425" s="55"/>
      <c r="R425" s="55"/>
      <c r="S425" s="55"/>
      <c r="T425" s="55"/>
      <c r="U425" s="55"/>
      <c r="V425" s="55"/>
      <c r="W425" s="55"/>
      <c r="X425" s="55"/>
      <c r="Y425" s="55"/>
      <c r="Z425" s="55"/>
      <c r="AA425" s="55"/>
      <c r="AB425" s="55"/>
    </row>
    <row r="426" spans="1:28" ht="15">
      <c r="A426" s="55"/>
      <c r="B426" s="55"/>
      <c r="C426" s="55"/>
      <c r="D426" s="55"/>
      <c r="E426" s="93"/>
      <c r="F426" s="55"/>
      <c r="G426" s="55"/>
      <c r="H426" s="55"/>
      <c r="I426" s="55"/>
      <c r="J426" s="55"/>
      <c r="K426" s="55"/>
      <c r="L426" s="55"/>
      <c r="M426" s="55"/>
      <c r="N426" s="55"/>
      <c r="O426" s="55"/>
      <c r="P426" s="55"/>
      <c r="Q426" s="55"/>
      <c r="R426" s="55"/>
      <c r="S426" s="55"/>
      <c r="T426" s="55"/>
      <c r="U426" s="55"/>
      <c r="V426" s="55"/>
      <c r="W426" s="55"/>
      <c r="X426" s="55"/>
      <c r="Y426" s="55"/>
      <c r="Z426" s="55"/>
      <c r="AA426" s="55"/>
      <c r="AB426" s="55"/>
    </row>
    <row r="427" spans="1:28" ht="15">
      <c r="A427" s="55"/>
      <c r="B427" s="55"/>
      <c r="C427" s="55"/>
      <c r="D427" s="55"/>
      <c r="E427" s="93"/>
      <c r="F427" s="55"/>
      <c r="G427" s="55"/>
      <c r="H427" s="55"/>
      <c r="I427" s="55"/>
      <c r="J427" s="55"/>
      <c r="K427" s="55"/>
      <c r="L427" s="55"/>
      <c r="M427" s="55"/>
      <c r="N427" s="55"/>
      <c r="O427" s="55"/>
      <c r="P427" s="55"/>
      <c r="Q427" s="55"/>
      <c r="R427" s="55"/>
      <c r="S427" s="55"/>
      <c r="T427" s="55"/>
      <c r="U427" s="55"/>
      <c r="V427" s="55"/>
      <c r="W427" s="55"/>
      <c r="X427" s="55"/>
      <c r="Y427" s="55"/>
      <c r="Z427" s="55"/>
      <c r="AA427" s="55"/>
      <c r="AB427" s="55"/>
    </row>
    <row r="428" spans="1:28" ht="15">
      <c r="A428" s="55"/>
      <c r="B428" s="55"/>
      <c r="C428" s="55"/>
      <c r="D428" s="55"/>
      <c r="E428" s="93"/>
      <c r="F428" s="55"/>
      <c r="G428" s="55"/>
      <c r="H428" s="55"/>
      <c r="I428" s="55"/>
      <c r="J428" s="55"/>
      <c r="K428" s="55"/>
      <c r="L428" s="55"/>
      <c r="M428" s="55"/>
      <c r="N428" s="55"/>
      <c r="O428" s="55"/>
      <c r="P428" s="55"/>
      <c r="Q428" s="55"/>
      <c r="R428" s="55"/>
      <c r="S428" s="55"/>
      <c r="T428" s="55"/>
      <c r="U428" s="55"/>
      <c r="V428" s="55"/>
      <c r="W428" s="55"/>
      <c r="X428" s="55"/>
      <c r="Y428" s="55"/>
      <c r="Z428" s="55"/>
      <c r="AA428" s="55"/>
      <c r="AB428" s="55"/>
    </row>
    <row r="429" spans="1:28" ht="15">
      <c r="A429" s="55"/>
      <c r="B429" s="55"/>
      <c r="C429" s="55"/>
      <c r="D429" s="55"/>
      <c r="E429" s="93"/>
      <c r="F429" s="55"/>
      <c r="G429" s="55"/>
      <c r="H429" s="55"/>
      <c r="I429" s="55"/>
      <c r="J429" s="55"/>
      <c r="K429" s="55"/>
      <c r="L429" s="55"/>
      <c r="M429" s="55"/>
      <c r="N429" s="55"/>
      <c r="O429" s="55"/>
      <c r="P429" s="55"/>
      <c r="Q429" s="55"/>
      <c r="R429" s="55"/>
      <c r="S429" s="55"/>
      <c r="T429" s="55"/>
      <c r="U429" s="55"/>
      <c r="V429" s="55"/>
      <c r="W429" s="55"/>
      <c r="X429" s="55"/>
      <c r="Y429" s="55"/>
      <c r="Z429" s="55"/>
      <c r="AA429" s="55"/>
      <c r="AB429" s="55"/>
    </row>
    <row r="430" spans="1:28" ht="15">
      <c r="A430" s="55"/>
      <c r="B430" s="55"/>
      <c r="C430" s="55"/>
      <c r="D430" s="55"/>
      <c r="E430" s="93"/>
      <c r="F430" s="55"/>
      <c r="G430" s="55"/>
      <c r="H430" s="55"/>
      <c r="I430" s="55"/>
      <c r="J430" s="55"/>
      <c r="K430" s="55"/>
      <c r="L430" s="55"/>
      <c r="M430" s="55"/>
      <c r="N430" s="55"/>
      <c r="O430" s="55"/>
      <c r="P430" s="55"/>
      <c r="Q430" s="55"/>
      <c r="R430" s="55"/>
      <c r="S430" s="55"/>
      <c r="T430" s="55"/>
      <c r="U430" s="55"/>
      <c r="V430" s="55"/>
      <c r="W430" s="55"/>
      <c r="X430" s="55"/>
      <c r="Y430" s="55"/>
      <c r="Z430" s="55"/>
      <c r="AA430" s="55"/>
      <c r="AB430" s="55"/>
    </row>
    <row r="431" spans="1:28" ht="15">
      <c r="A431" s="55"/>
      <c r="B431" s="55"/>
      <c r="C431" s="55"/>
      <c r="D431" s="55"/>
      <c r="E431" s="93"/>
      <c r="F431" s="55"/>
      <c r="G431" s="55"/>
      <c r="H431" s="55"/>
      <c r="I431" s="55"/>
      <c r="J431" s="55"/>
      <c r="K431" s="55"/>
      <c r="L431" s="55"/>
      <c r="M431" s="55"/>
      <c r="N431" s="55"/>
      <c r="O431" s="55"/>
      <c r="P431" s="55"/>
      <c r="Q431" s="55"/>
      <c r="R431" s="55"/>
      <c r="S431" s="55"/>
      <c r="T431" s="55"/>
      <c r="U431" s="55"/>
      <c r="V431" s="55"/>
      <c r="W431" s="55"/>
      <c r="X431" s="55"/>
      <c r="Y431" s="55"/>
      <c r="Z431" s="55"/>
      <c r="AA431" s="55"/>
      <c r="AB431" s="55"/>
    </row>
    <row r="432" spans="1:28" ht="15">
      <c r="A432" s="55"/>
      <c r="B432" s="55"/>
      <c r="C432" s="55"/>
      <c r="D432" s="55"/>
      <c r="E432" s="93"/>
      <c r="F432" s="55"/>
      <c r="G432" s="55"/>
      <c r="H432" s="55"/>
      <c r="I432" s="55"/>
      <c r="J432" s="55"/>
      <c r="K432" s="55"/>
      <c r="L432" s="55"/>
      <c r="M432" s="55"/>
      <c r="N432" s="55"/>
      <c r="O432" s="55"/>
      <c r="P432" s="55"/>
      <c r="Q432" s="55"/>
      <c r="R432" s="55"/>
      <c r="S432" s="55"/>
      <c r="T432" s="55"/>
      <c r="U432" s="55"/>
      <c r="V432" s="55"/>
      <c r="W432" s="55"/>
      <c r="X432" s="55"/>
      <c r="Y432" s="55"/>
      <c r="Z432" s="55"/>
      <c r="AA432" s="55"/>
      <c r="AB432" s="55"/>
    </row>
    <row r="433" spans="1:28" ht="15">
      <c r="A433" s="55"/>
      <c r="B433" s="55"/>
      <c r="C433" s="55"/>
      <c r="D433" s="55"/>
      <c r="E433" s="93"/>
      <c r="F433" s="55"/>
      <c r="G433" s="55"/>
      <c r="H433" s="55"/>
      <c r="I433" s="55"/>
      <c r="J433" s="55"/>
      <c r="K433" s="55"/>
      <c r="L433" s="55"/>
      <c r="M433" s="55"/>
      <c r="N433" s="55"/>
      <c r="O433" s="55"/>
      <c r="P433" s="55"/>
      <c r="Q433" s="55"/>
      <c r="R433" s="55"/>
      <c r="S433" s="55"/>
      <c r="T433" s="55"/>
      <c r="U433" s="55"/>
      <c r="V433" s="55"/>
      <c r="W433" s="55"/>
      <c r="X433" s="55"/>
      <c r="Y433" s="55"/>
      <c r="Z433" s="55"/>
      <c r="AA433" s="55"/>
      <c r="AB433" s="55"/>
    </row>
    <row r="434" spans="1:28" ht="15">
      <c r="A434" s="55"/>
      <c r="B434" s="55"/>
      <c r="C434" s="55"/>
      <c r="D434" s="55"/>
      <c r="E434" s="93"/>
      <c r="F434" s="55"/>
      <c r="G434" s="55"/>
      <c r="H434" s="55"/>
      <c r="I434" s="55"/>
      <c r="J434" s="55"/>
      <c r="K434" s="55"/>
      <c r="L434" s="55"/>
      <c r="M434" s="55"/>
      <c r="N434" s="55"/>
      <c r="O434" s="55"/>
      <c r="P434" s="55"/>
      <c r="Q434" s="55"/>
      <c r="R434" s="55"/>
      <c r="S434" s="55"/>
      <c r="T434" s="55"/>
      <c r="U434" s="55"/>
      <c r="V434" s="55"/>
      <c r="W434" s="55"/>
      <c r="X434" s="55"/>
      <c r="Y434" s="55"/>
      <c r="Z434" s="55"/>
      <c r="AA434" s="55"/>
      <c r="AB434" s="55"/>
    </row>
    <row r="435" spans="1:28" ht="15">
      <c r="A435" s="55"/>
      <c r="B435" s="55"/>
      <c r="C435" s="55"/>
      <c r="D435" s="55"/>
      <c r="E435" s="93"/>
      <c r="F435" s="55"/>
      <c r="G435" s="55"/>
      <c r="H435" s="55"/>
      <c r="I435" s="55"/>
      <c r="J435" s="55"/>
      <c r="K435" s="55"/>
      <c r="L435" s="55"/>
      <c r="M435" s="55"/>
      <c r="N435" s="55"/>
      <c r="O435" s="55"/>
      <c r="P435" s="55"/>
      <c r="Q435" s="55"/>
      <c r="R435" s="55"/>
      <c r="S435" s="55"/>
      <c r="T435" s="55"/>
      <c r="U435" s="55"/>
      <c r="V435" s="55"/>
      <c r="W435" s="55"/>
      <c r="X435" s="55"/>
      <c r="Y435" s="55"/>
      <c r="Z435" s="55"/>
      <c r="AA435" s="55"/>
      <c r="AB435" s="55"/>
    </row>
    <row r="436" spans="1:28" ht="15">
      <c r="A436" s="55"/>
      <c r="B436" s="55"/>
      <c r="C436" s="55"/>
      <c r="D436" s="55"/>
      <c r="E436" s="93"/>
      <c r="F436" s="55"/>
      <c r="G436" s="55"/>
      <c r="H436" s="55"/>
      <c r="I436" s="55"/>
      <c r="J436" s="55"/>
      <c r="K436" s="55"/>
      <c r="L436" s="55"/>
      <c r="M436" s="55"/>
      <c r="N436" s="55"/>
      <c r="O436" s="55"/>
      <c r="P436" s="55"/>
      <c r="Q436" s="55"/>
      <c r="R436" s="55"/>
      <c r="S436" s="55"/>
      <c r="T436" s="55"/>
      <c r="U436" s="55"/>
      <c r="V436" s="55"/>
      <c r="W436" s="55"/>
      <c r="X436" s="55"/>
      <c r="Y436" s="55"/>
      <c r="Z436" s="55"/>
      <c r="AA436" s="55"/>
      <c r="AB436" s="55"/>
    </row>
    <row r="437" spans="1:28" ht="15">
      <c r="A437" s="55"/>
      <c r="B437" s="55"/>
      <c r="C437" s="55"/>
      <c r="D437" s="55"/>
      <c r="E437" s="93"/>
      <c r="F437" s="55"/>
      <c r="G437" s="55"/>
      <c r="H437" s="55"/>
      <c r="I437" s="55"/>
      <c r="J437" s="55"/>
      <c r="K437" s="55"/>
      <c r="L437" s="55"/>
      <c r="M437" s="55"/>
      <c r="N437" s="55"/>
      <c r="O437" s="55"/>
      <c r="P437" s="55"/>
      <c r="Q437" s="55"/>
      <c r="R437" s="55"/>
      <c r="S437" s="55"/>
      <c r="T437" s="55"/>
      <c r="U437" s="55"/>
      <c r="V437" s="55"/>
      <c r="W437" s="55"/>
      <c r="X437" s="55"/>
      <c r="Y437" s="55"/>
      <c r="Z437" s="55"/>
      <c r="AA437" s="55"/>
      <c r="AB437" s="55"/>
    </row>
    <row r="438" spans="1:28" ht="15">
      <c r="A438" s="55"/>
      <c r="B438" s="55"/>
      <c r="C438" s="55"/>
      <c r="D438" s="55"/>
      <c r="E438" s="93"/>
      <c r="F438" s="55"/>
      <c r="G438" s="55"/>
      <c r="H438" s="55"/>
      <c r="I438" s="55"/>
      <c r="J438" s="55"/>
      <c r="K438" s="55"/>
      <c r="L438" s="55"/>
      <c r="M438" s="55"/>
      <c r="N438" s="55"/>
      <c r="O438" s="55"/>
      <c r="P438" s="55"/>
      <c r="Q438" s="55"/>
      <c r="R438" s="55"/>
      <c r="S438" s="55"/>
      <c r="T438" s="55"/>
      <c r="U438" s="55"/>
      <c r="V438" s="55"/>
      <c r="W438" s="55"/>
      <c r="X438" s="55"/>
      <c r="Y438" s="55"/>
      <c r="Z438" s="55"/>
      <c r="AA438" s="55"/>
      <c r="AB438" s="55"/>
    </row>
    <row r="439" spans="1:28" ht="15">
      <c r="A439" s="55"/>
      <c r="B439" s="55"/>
      <c r="C439" s="55"/>
      <c r="D439" s="55"/>
      <c r="E439" s="93"/>
      <c r="F439" s="55"/>
      <c r="G439" s="55"/>
      <c r="H439" s="55"/>
      <c r="I439" s="55"/>
      <c r="J439" s="55"/>
      <c r="K439" s="55"/>
      <c r="L439" s="55"/>
      <c r="M439" s="55"/>
      <c r="N439" s="55"/>
      <c r="O439" s="55"/>
      <c r="P439" s="55"/>
      <c r="Q439" s="55"/>
      <c r="R439" s="55"/>
      <c r="S439" s="55"/>
      <c r="T439" s="55"/>
      <c r="U439" s="55"/>
      <c r="V439" s="55"/>
      <c r="W439" s="55"/>
      <c r="X439" s="55"/>
      <c r="Y439" s="55"/>
      <c r="Z439" s="55"/>
      <c r="AA439" s="55"/>
      <c r="AB439" s="55"/>
    </row>
    <row r="440" spans="1:28" ht="15">
      <c r="A440" s="55"/>
      <c r="B440" s="55"/>
      <c r="C440" s="55"/>
      <c r="D440" s="55"/>
      <c r="E440" s="93"/>
      <c r="F440" s="55"/>
      <c r="G440" s="55"/>
      <c r="H440" s="55"/>
      <c r="I440" s="55"/>
      <c r="J440" s="55"/>
      <c r="K440" s="55"/>
      <c r="L440" s="55"/>
      <c r="M440" s="55"/>
      <c r="N440" s="55"/>
      <c r="O440" s="55"/>
      <c r="P440" s="55"/>
      <c r="Q440" s="55"/>
      <c r="R440" s="55"/>
      <c r="S440" s="55"/>
      <c r="T440" s="55"/>
      <c r="U440" s="55"/>
      <c r="V440" s="55"/>
      <c r="W440" s="55"/>
      <c r="X440" s="55"/>
      <c r="Y440" s="55"/>
      <c r="Z440" s="55"/>
      <c r="AA440" s="55"/>
      <c r="AB440" s="55"/>
    </row>
    <row r="441" spans="1:28" ht="15">
      <c r="A441" s="55"/>
      <c r="B441" s="55"/>
      <c r="C441" s="55"/>
      <c r="D441" s="55"/>
      <c r="E441" s="93"/>
      <c r="F441" s="55"/>
      <c r="G441" s="55"/>
      <c r="H441" s="55"/>
      <c r="I441" s="55"/>
      <c r="J441" s="55"/>
      <c r="K441" s="55"/>
      <c r="L441" s="55"/>
      <c r="M441" s="55"/>
      <c r="N441" s="55"/>
      <c r="O441" s="55"/>
      <c r="P441" s="55"/>
      <c r="Q441" s="55"/>
      <c r="R441" s="55"/>
      <c r="S441" s="55"/>
      <c r="T441" s="55"/>
      <c r="U441" s="55"/>
      <c r="V441" s="55"/>
      <c r="W441" s="55"/>
      <c r="X441" s="55"/>
      <c r="Y441" s="55"/>
      <c r="Z441" s="55"/>
      <c r="AA441" s="55"/>
      <c r="AB441" s="55"/>
    </row>
    <row r="442" spans="1:28" ht="15">
      <c r="A442" s="55"/>
      <c r="B442" s="55"/>
      <c r="C442" s="55"/>
      <c r="D442" s="55"/>
      <c r="E442" s="93"/>
      <c r="F442" s="55"/>
      <c r="G442" s="55"/>
      <c r="H442" s="55"/>
      <c r="I442" s="55"/>
      <c r="J442" s="55"/>
      <c r="K442" s="55"/>
      <c r="L442" s="55"/>
      <c r="M442" s="55"/>
      <c r="N442" s="55"/>
      <c r="O442" s="55"/>
      <c r="P442" s="55"/>
      <c r="Q442" s="55"/>
      <c r="R442" s="55"/>
      <c r="S442" s="55"/>
      <c r="T442" s="55"/>
      <c r="U442" s="55"/>
      <c r="V442" s="55"/>
      <c r="W442" s="55"/>
      <c r="X442" s="55"/>
      <c r="Y442" s="55"/>
      <c r="Z442" s="55"/>
      <c r="AA442" s="55"/>
      <c r="AB442" s="55"/>
    </row>
    <row r="443" spans="1:28" ht="15">
      <c r="A443" s="55"/>
      <c r="B443" s="55"/>
      <c r="C443" s="55"/>
      <c r="D443" s="55"/>
      <c r="E443" s="93"/>
      <c r="F443" s="55"/>
      <c r="G443" s="55"/>
      <c r="H443" s="55"/>
      <c r="I443" s="55"/>
      <c r="J443" s="55"/>
      <c r="K443" s="55"/>
      <c r="L443" s="55"/>
      <c r="M443" s="55"/>
      <c r="N443" s="55"/>
      <c r="O443" s="55"/>
      <c r="P443" s="55"/>
      <c r="Q443" s="55"/>
      <c r="R443" s="55"/>
      <c r="S443" s="55"/>
      <c r="T443" s="55"/>
      <c r="U443" s="55"/>
      <c r="V443" s="55"/>
      <c r="W443" s="55"/>
      <c r="X443" s="55"/>
      <c r="Y443" s="55"/>
      <c r="Z443" s="55"/>
      <c r="AA443" s="55"/>
      <c r="AB443" s="55"/>
    </row>
    <row r="444" spans="1:28" ht="15">
      <c r="A444" s="55"/>
      <c r="B444" s="55"/>
      <c r="C444" s="55"/>
      <c r="D444" s="55"/>
      <c r="E444" s="93"/>
      <c r="F444" s="55"/>
      <c r="G444" s="55"/>
      <c r="H444" s="55"/>
      <c r="I444" s="55"/>
      <c r="J444" s="55"/>
      <c r="K444" s="55"/>
      <c r="L444" s="55"/>
      <c r="M444" s="55"/>
      <c r="N444" s="55"/>
      <c r="O444" s="55"/>
      <c r="P444" s="55"/>
      <c r="Q444" s="55"/>
      <c r="R444" s="55"/>
      <c r="S444" s="55"/>
      <c r="T444" s="55"/>
      <c r="U444" s="55"/>
      <c r="V444" s="55"/>
      <c r="W444" s="55"/>
      <c r="X444" s="55"/>
      <c r="Y444" s="55"/>
      <c r="Z444" s="55"/>
      <c r="AA444" s="55"/>
      <c r="AB444" s="55"/>
    </row>
    <row r="445" spans="1:28" ht="15">
      <c r="A445" s="55"/>
      <c r="B445" s="55"/>
      <c r="C445" s="55"/>
      <c r="D445" s="55"/>
      <c r="E445" s="93"/>
      <c r="F445" s="55"/>
      <c r="G445" s="55"/>
      <c r="H445" s="55"/>
      <c r="I445" s="55"/>
      <c r="J445" s="55"/>
      <c r="K445" s="55"/>
      <c r="L445" s="55"/>
      <c r="M445" s="55"/>
      <c r="N445" s="55"/>
      <c r="O445" s="55"/>
      <c r="P445" s="55"/>
      <c r="Q445" s="55"/>
      <c r="R445" s="55"/>
      <c r="S445" s="55"/>
      <c r="T445" s="55"/>
      <c r="U445" s="55"/>
      <c r="V445" s="55"/>
      <c r="W445" s="55"/>
      <c r="X445" s="55"/>
      <c r="Y445" s="55"/>
      <c r="Z445" s="55"/>
      <c r="AA445" s="55"/>
      <c r="AB445" s="55"/>
    </row>
    <row r="446" spans="1:28" ht="15">
      <c r="A446" s="55"/>
      <c r="B446" s="55"/>
      <c r="C446" s="55"/>
      <c r="D446" s="55"/>
      <c r="E446" s="93"/>
      <c r="F446" s="55"/>
      <c r="G446" s="55"/>
      <c r="H446" s="55"/>
      <c r="I446" s="55"/>
      <c r="J446" s="55"/>
      <c r="K446" s="55"/>
      <c r="L446" s="55"/>
      <c r="M446" s="55"/>
      <c r="N446" s="55"/>
      <c r="O446" s="55"/>
      <c r="P446" s="55"/>
      <c r="Q446" s="55"/>
      <c r="R446" s="55"/>
      <c r="S446" s="55"/>
      <c r="T446" s="55"/>
      <c r="U446" s="55"/>
      <c r="V446" s="55"/>
      <c r="W446" s="55"/>
      <c r="X446" s="55"/>
      <c r="Y446" s="55"/>
      <c r="Z446" s="55"/>
      <c r="AA446" s="55"/>
      <c r="AB446" s="55"/>
    </row>
    <row r="447" spans="1:28" ht="15">
      <c r="A447" s="55"/>
      <c r="B447" s="55"/>
      <c r="C447" s="55"/>
      <c r="D447" s="55"/>
      <c r="E447" s="93"/>
      <c r="F447" s="55"/>
      <c r="G447" s="55"/>
      <c r="H447" s="55"/>
      <c r="I447" s="55"/>
      <c r="J447" s="55"/>
      <c r="K447" s="55"/>
      <c r="L447" s="55"/>
      <c r="M447" s="55"/>
      <c r="N447" s="55"/>
      <c r="O447" s="55"/>
      <c r="P447" s="55"/>
      <c r="Q447" s="55"/>
      <c r="R447" s="55"/>
      <c r="S447" s="55"/>
      <c r="T447" s="55"/>
      <c r="U447" s="55"/>
      <c r="V447" s="55"/>
      <c r="W447" s="55"/>
      <c r="X447" s="55"/>
      <c r="Y447" s="55"/>
      <c r="Z447" s="55"/>
      <c r="AA447" s="55"/>
      <c r="AB447" s="55"/>
    </row>
    <row r="448" spans="1:28" ht="15">
      <c r="A448" s="55"/>
      <c r="B448" s="55"/>
      <c r="C448" s="55"/>
      <c r="D448" s="55"/>
      <c r="E448" s="93"/>
      <c r="F448" s="55"/>
      <c r="G448" s="55"/>
      <c r="H448" s="55"/>
      <c r="I448" s="55"/>
      <c r="J448" s="55"/>
      <c r="K448" s="55"/>
      <c r="L448" s="55"/>
      <c r="M448" s="55"/>
      <c r="N448" s="55"/>
      <c r="O448" s="55"/>
      <c r="P448" s="55"/>
      <c r="Q448" s="55"/>
      <c r="R448" s="55"/>
      <c r="S448" s="55"/>
      <c r="T448" s="55"/>
      <c r="U448" s="55"/>
      <c r="V448" s="55"/>
      <c r="W448" s="55"/>
      <c r="X448" s="55"/>
      <c r="Y448" s="55"/>
      <c r="Z448" s="55"/>
      <c r="AA448" s="55"/>
      <c r="AB448" s="55"/>
    </row>
    <row r="449" spans="1:28" ht="15">
      <c r="A449" s="55"/>
      <c r="B449" s="55"/>
      <c r="C449" s="55"/>
      <c r="D449" s="55"/>
      <c r="E449" s="93"/>
      <c r="F449" s="55"/>
      <c r="G449" s="55"/>
      <c r="H449" s="55"/>
      <c r="I449" s="55"/>
      <c r="J449" s="55"/>
      <c r="K449" s="55"/>
      <c r="L449" s="55"/>
      <c r="M449" s="55"/>
      <c r="N449" s="55"/>
      <c r="O449" s="55"/>
      <c r="P449" s="55"/>
      <c r="Q449" s="55"/>
      <c r="R449" s="55"/>
      <c r="S449" s="55"/>
      <c r="T449" s="55"/>
      <c r="U449" s="55"/>
      <c r="V449" s="55"/>
      <c r="W449" s="55"/>
      <c r="X449" s="55"/>
      <c r="Y449" s="55"/>
      <c r="Z449" s="55"/>
      <c r="AA449" s="55"/>
      <c r="AB449" s="55"/>
    </row>
    <row r="450" spans="1:28" ht="15">
      <c r="A450" s="55"/>
      <c r="B450" s="55"/>
      <c r="C450" s="55"/>
      <c r="D450" s="55"/>
      <c r="E450" s="93"/>
      <c r="F450" s="55"/>
      <c r="G450" s="55"/>
      <c r="H450" s="55"/>
      <c r="I450" s="55"/>
      <c r="J450" s="55"/>
      <c r="K450" s="55"/>
      <c r="L450" s="55"/>
      <c r="M450" s="55"/>
      <c r="N450" s="55"/>
      <c r="O450" s="55"/>
      <c r="P450" s="55"/>
      <c r="Q450" s="55"/>
      <c r="R450" s="55"/>
      <c r="S450" s="55"/>
      <c r="T450" s="55"/>
      <c r="U450" s="55"/>
      <c r="V450" s="55"/>
      <c r="W450" s="55"/>
      <c r="X450" s="55"/>
      <c r="Y450" s="55"/>
      <c r="Z450" s="55"/>
      <c r="AA450" s="55"/>
      <c r="AB450" s="55"/>
    </row>
    <row r="451" spans="1:28" ht="15">
      <c r="A451" s="55"/>
      <c r="B451" s="55"/>
      <c r="C451" s="55"/>
      <c r="D451" s="55"/>
      <c r="E451" s="93"/>
      <c r="F451" s="55"/>
      <c r="G451" s="55"/>
      <c r="H451" s="55"/>
      <c r="I451" s="55"/>
      <c r="J451" s="55"/>
      <c r="K451" s="55"/>
      <c r="L451" s="55"/>
      <c r="M451" s="55"/>
      <c r="N451" s="55"/>
      <c r="O451" s="55"/>
      <c r="P451" s="55"/>
      <c r="Q451" s="55"/>
      <c r="R451" s="55"/>
      <c r="S451" s="55"/>
      <c r="T451" s="55"/>
      <c r="U451" s="55"/>
      <c r="V451" s="55"/>
      <c r="W451" s="55"/>
      <c r="X451" s="55"/>
      <c r="Y451" s="55"/>
      <c r="Z451" s="55"/>
      <c r="AA451" s="55"/>
      <c r="AB451" s="55"/>
    </row>
    <row r="452" spans="1:28" ht="15">
      <c r="A452" s="55"/>
      <c r="B452" s="55"/>
      <c r="C452" s="55"/>
      <c r="D452" s="55"/>
      <c r="E452" s="93"/>
      <c r="F452" s="55"/>
      <c r="G452" s="55"/>
      <c r="H452" s="55"/>
      <c r="I452" s="55"/>
      <c r="J452" s="55"/>
      <c r="K452" s="55"/>
      <c r="L452" s="55"/>
      <c r="M452" s="55"/>
      <c r="N452" s="55"/>
      <c r="O452" s="55"/>
      <c r="P452" s="55"/>
      <c r="Q452" s="55"/>
      <c r="R452" s="55"/>
      <c r="S452" s="55"/>
      <c r="T452" s="55"/>
      <c r="U452" s="55"/>
      <c r="V452" s="55"/>
      <c r="W452" s="55"/>
      <c r="X452" s="55"/>
      <c r="Y452" s="55"/>
      <c r="Z452" s="55"/>
      <c r="AA452" s="55"/>
      <c r="AB452" s="55"/>
    </row>
    <row r="453" spans="1:28" ht="15">
      <c r="A453" s="55"/>
      <c r="B453" s="55"/>
      <c r="C453" s="55"/>
      <c r="D453" s="55"/>
      <c r="E453" s="93"/>
      <c r="F453" s="55"/>
      <c r="G453" s="55"/>
      <c r="H453" s="55"/>
      <c r="I453" s="55"/>
      <c r="J453" s="55"/>
      <c r="K453" s="55"/>
      <c r="L453" s="55"/>
      <c r="M453" s="55"/>
      <c r="N453" s="55"/>
      <c r="O453" s="55"/>
      <c r="P453" s="55"/>
      <c r="Q453" s="55"/>
      <c r="R453" s="55"/>
      <c r="S453" s="55"/>
      <c r="T453" s="55"/>
      <c r="U453" s="55"/>
      <c r="V453" s="55"/>
      <c r="W453" s="55"/>
      <c r="X453" s="55"/>
      <c r="Y453" s="55"/>
      <c r="Z453" s="55"/>
      <c r="AA453" s="55"/>
      <c r="AB453" s="55"/>
    </row>
    <row r="454" spans="1:28" ht="15">
      <c r="A454" s="55"/>
      <c r="B454" s="55"/>
      <c r="C454" s="55"/>
      <c r="D454" s="55"/>
      <c r="E454" s="93"/>
      <c r="F454" s="55"/>
      <c r="G454" s="55"/>
      <c r="H454" s="55"/>
      <c r="I454" s="55"/>
      <c r="J454" s="55"/>
      <c r="K454" s="55"/>
      <c r="L454" s="55"/>
      <c r="M454" s="55"/>
      <c r="N454" s="55"/>
      <c r="O454" s="55"/>
      <c r="P454" s="55"/>
      <c r="Q454" s="55"/>
      <c r="R454" s="55"/>
      <c r="S454" s="55"/>
      <c r="T454" s="55"/>
      <c r="U454" s="55"/>
      <c r="V454" s="55"/>
      <c r="W454" s="55"/>
      <c r="X454" s="55"/>
      <c r="Y454" s="55"/>
      <c r="Z454" s="55"/>
      <c r="AA454" s="55"/>
      <c r="AB454" s="55"/>
    </row>
    <row r="455" spans="1:28" ht="15">
      <c r="A455" s="55"/>
      <c r="B455" s="55"/>
      <c r="C455" s="55"/>
      <c r="D455" s="55"/>
      <c r="E455" s="93"/>
      <c r="F455" s="55"/>
      <c r="G455" s="55"/>
      <c r="H455" s="55"/>
      <c r="I455" s="55"/>
      <c r="J455" s="55"/>
      <c r="K455" s="55"/>
      <c r="L455" s="55"/>
      <c r="M455" s="55"/>
      <c r="N455" s="55"/>
      <c r="O455" s="55"/>
      <c r="P455" s="55"/>
      <c r="Q455" s="55"/>
      <c r="R455" s="55"/>
      <c r="S455" s="55"/>
      <c r="T455" s="55"/>
      <c r="U455" s="55"/>
      <c r="V455" s="55"/>
      <c r="W455" s="55"/>
      <c r="X455" s="55"/>
      <c r="Y455" s="55"/>
      <c r="Z455" s="55"/>
      <c r="AA455" s="55"/>
      <c r="AB455" s="55"/>
    </row>
    <row r="456" spans="1:28" ht="15">
      <c r="A456" s="55"/>
      <c r="B456" s="55"/>
      <c r="C456" s="55"/>
      <c r="D456" s="55"/>
      <c r="E456" s="93"/>
      <c r="F456" s="55"/>
      <c r="G456" s="55"/>
      <c r="H456" s="55"/>
      <c r="I456" s="55"/>
      <c r="J456" s="55"/>
      <c r="K456" s="55"/>
      <c r="L456" s="55"/>
      <c r="M456" s="55"/>
      <c r="N456" s="55"/>
      <c r="O456" s="55"/>
      <c r="P456" s="55"/>
      <c r="Q456" s="55"/>
      <c r="R456" s="55"/>
      <c r="S456" s="55"/>
      <c r="T456" s="55"/>
      <c r="U456" s="55"/>
      <c r="V456" s="55"/>
      <c r="W456" s="55"/>
      <c r="X456" s="55"/>
      <c r="Y456" s="55"/>
      <c r="Z456" s="55"/>
      <c r="AA456" s="55"/>
      <c r="AB456" s="55"/>
    </row>
    <row r="457" spans="1:28" ht="15">
      <c r="A457" s="55"/>
      <c r="B457" s="55"/>
      <c r="C457" s="55"/>
      <c r="D457" s="55"/>
      <c r="E457" s="93"/>
      <c r="F457" s="55"/>
      <c r="G457" s="55"/>
      <c r="H457" s="55"/>
      <c r="I457" s="55"/>
      <c r="J457" s="55"/>
      <c r="K457" s="55"/>
      <c r="L457" s="55"/>
      <c r="M457" s="55"/>
      <c r="N457" s="55"/>
      <c r="O457" s="55"/>
      <c r="P457" s="55"/>
      <c r="Q457" s="55"/>
      <c r="R457" s="55"/>
      <c r="S457" s="55"/>
      <c r="T457" s="55"/>
      <c r="U457" s="55"/>
      <c r="V457" s="55"/>
      <c r="W457" s="55"/>
      <c r="X457" s="55"/>
      <c r="Y457" s="55"/>
      <c r="Z457" s="55"/>
      <c r="AA457" s="55"/>
      <c r="AB457" s="55"/>
    </row>
    <row r="458" spans="1:28" ht="15">
      <c r="A458" s="55"/>
      <c r="B458" s="55"/>
      <c r="C458" s="55"/>
      <c r="D458" s="55"/>
      <c r="E458" s="93"/>
      <c r="F458" s="55"/>
      <c r="G458" s="55"/>
      <c r="H458" s="55"/>
      <c r="I458" s="55"/>
      <c r="J458" s="55"/>
      <c r="K458" s="55"/>
      <c r="L458" s="55"/>
      <c r="M458" s="55"/>
      <c r="N458" s="55"/>
      <c r="O458" s="55"/>
      <c r="P458" s="55"/>
      <c r="Q458" s="55"/>
      <c r="R458" s="55"/>
      <c r="S458" s="55"/>
      <c r="T458" s="55"/>
      <c r="U458" s="55"/>
      <c r="V458" s="55"/>
      <c r="W458" s="55"/>
      <c r="X458" s="55"/>
      <c r="Y458" s="55"/>
      <c r="Z458" s="55"/>
      <c r="AA458" s="55"/>
      <c r="AB458" s="55"/>
    </row>
    <row r="459" spans="1:28" ht="15">
      <c r="A459" s="55"/>
      <c r="B459" s="55"/>
      <c r="C459" s="55"/>
      <c r="D459" s="55"/>
      <c r="E459" s="93"/>
      <c r="F459" s="55"/>
      <c r="G459" s="55"/>
      <c r="H459" s="55"/>
      <c r="I459" s="55"/>
      <c r="J459" s="55"/>
      <c r="K459" s="55"/>
      <c r="L459" s="55"/>
      <c r="M459" s="55"/>
      <c r="N459" s="55"/>
      <c r="O459" s="55"/>
      <c r="P459" s="55"/>
      <c r="Q459" s="55"/>
      <c r="R459" s="55"/>
      <c r="S459" s="55"/>
      <c r="T459" s="55"/>
      <c r="U459" s="55"/>
      <c r="V459" s="55"/>
      <c r="W459" s="55"/>
      <c r="X459" s="55"/>
      <c r="Y459" s="55"/>
      <c r="Z459" s="55"/>
      <c r="AA459" s="55"/>
      <c r="AB459" s="55"/>
    </row>
    <row r="460" spans="1:28" ht="15">
      <c r="A460" s="55"/>
      <c r="B460" s="55"/>
      <c r="C460" s="55"/>
      <c r="D460" s="55"/>
      <c r="E460" s="93"/>
      <c r="F460" s="55"/>
      <c r="G460" s="55"/>
      <c r="H460" s="55"/>
      <c r="I460" s="55"/>
      <c r="J460" s="55"/>
      <c r="K460" s="55"/>
      <c r="L460" s="55"/>
      <c r="M460" s="55"/>
      <c r="N460" s="55"/>
      <c r="O460" s="55"/>
      <c r="P460" s="55"/>
      <c r="Q460" s="55"/>
      <c r="R460" s="55"/>
      <c r="S460" s="55"/>
      <c r="T460" s="55"/>
      <c r="U460" s="55"/>
      <c r="V460" s="55"/>
      <c r="W460" s="55"/>
      <c r="X460" s="55"/>
      <c r="Y460" s="55"/>
      <c r="Z460" s="55"/>
      <c r="AA460" s="55"/>
      <c r="AB460" s="55"/>
    </row>
    <row r="461" spans="1:28" ht="15">
      <c r="A461" s="55"/>
      <c r="B461" s="55"/>
      <c r="C461" s="55"/>
      <c r="D461" s="55"/>
      <c r="E461" s="93"/>
      <c r="F461" s="55"/>
      <c r="G461" s="55"/>
      <c r="H461" s="55"/>
      <c r="I461" s="55"/>
      <c r="J461" s="55"/>
      <c r="K461" s="55"/>
      <c r="L461" s="55"/>
      <c r="M461" s="55"/>
      <c r="N461" s="55"/>
      <c r="O461" s="55"/>
      <c r="P461" s="55"/>
      <c r="Q461" s="55"/>
      <c r="R461" s="55"/>
      <c r="S461" s="55"/>
      <c r="T461" s="55"/>
      <c r="U461" s="55"/>
      <c r="V461" s="55"/>
      <c r="W461" s="55"/>
      <c r="X461" s="55"/>
      <c r="Y461" s="55"/>
      <c r="Z461" s="55"/>
      <c r="AA461" s="55"/>
      <c r="AB461" s="55"/>
    </row>
    <row r="462" spans="1:28" ht="15">
      <c r="A462" s="55"/>
      <c r="B462" s="55"/>
      <c r="C462" s="55"/>
      <c r="D462" s="55"/>
      <c r="E462" s="93"/>
      <c r="F462" s="55"/>
      <c r="G462" s="55"/>
      <c r="H462" s="55"/>
      <c r="I462" s="55"/>
      <c r="J462" s="55"/>
      <c r="K462" s="55"/>
      <c r="L462" s="55"/>
      <c r="M462" s="55"/>
      <c r="N462" s="55"/>
      <c r="O462" s="55"/>
      <c r="P462" s="55"/>
      <c r="Q462" s="55"/>
      <c r="R462" s="55"/>
      <c r="S462" s="55"/>
      <c r="T462" s="55"/>
      <c r="U462" s="55"/>
      <c r="V462" s="55"/>
      <c r="W462" s="55"/>
      <c r="X462" s="55"/>
      <c r="Y462" s="55"/>
      <c r="Z462" s="55"/>
      <c r="AA462" s="55"/>
      <c r="AB462" s="55"/>
    </row>
    <row r="463" spans="1:28" ht="15">
      <c r="A463" s="55"/>
      <c r="B463" s="55"/>
      <c r="C463" s="55"/>
      <c r="D463" s="55"/>
      <c r="E463" s="93"/>
      <c r="F463" s="55"/>
      <c r="G463" s="55"/>
      <c r="H463" s="55"/>
      <c r="I463" s="55"/>
      <c r="J463" s="55"/>
      <c r="K463" s="55"/>
      <c r="L463" s="55"/>
      <c r="M463" s="55"/>
      <c r="N463" s="55"/>
      <c r="O463" s="55"/>
      <c r="P463" s="55"/>
      <c r="Q463" s="55"/>
      <c r="R463" s="55"/>
      <c r="S463" s="55"/>
      <c r="T463" s="55"/>
      <c r="U463" s="55"/>
      <c r="V463" s="55"/>
      <c r="W463" s="55"/>
      <c r="X463" s="55"/>
      <c r="Y463" s="55"/>
      <c r="Z463" s="55"/>
      <c r="AA463" s="55"/>
      <c r="AB463" s="55"/>
    </row>
    <row r="464" spans="1:28" ht="15">
      <c r="A464" s="55"/>
      <c r="B464" s="55"/>
      <c r="C464" s="55"/>
      <c r="D464" s="55"/>
      <c r="E464" s="93"/>
      <c r="F464" s="55"/>
      <c r="G464" s="55"/>
      <c r="H464" s="55"/>
      <c r="I464" s="55"/>
      <c r="J464" s="55"/>
      <c r="K464" s="55"/>
      <c r="L464" s="55"/>
      <c r="M464" s="55"/>
      <c r="N464" s="55"/>
      <c r="O464" s="55"/>
      <c r="P464" s="55"/>
      <c r="Q464" s="55"/>
      <c r="R464" s="55"/>
      <c r="S464" s="55"/>
      <c r="T464" s="55"/>
      <c r="U464" s="55"/>
      <c r="V464" s="55"/>
      <c r="W464" s="55"/>
      <c r="X464" s="55"/>
      <c r="Y464" s="55"/>
      <c r="Z464" s="55"/>
      <c r="AA464" s="55"/>
      <c r="AB464" s="55"/>
    </row>
    <row r="465" spans="1:28" ht="15">
      <c r="A465" s="55"/>
      <c r="B465" s="55"/>
      <c r="C465" s="55"/>
      <c r="D465" s="55"/>
      <c r="E465" s="93"/>
      <c r="F465" s="55"/>
      <c r="G465" s="55"/>
      <c r="H465" s="55"/>
      <c r="I465" s="55"/>
      <c r="J465" s="55"/>
      <c r="K465" s="55"/>
      <c r="L465" s="55"/>
      <c r="M465" s="55"/>
      <c r="N465" s="55"/>
      <c r="O465" s="55"/>
      <c r="P465" s="55"/>
      <c r="Q465" s="55"/>
      <c r="R465" s="55"/>
      <c r="S465" s="55"/>
      <c r="T465" s="55"/>
      <c r="U465" s="55"/>
      <c r="V465" s="55"/>
      <c r="W465" s="55"/>
      <c r="X465" s="55"/>
      <c r="Y465" s="55"/>
      <c r="Z465" s="55"/>
      <c r="AA465" s="55"/>
      <c r="AB465" s="55"/>
    </row>
    <row r="466" spans="1:28" ht="15">
      <c r="A466" s="55"/>
      <c r="B466" s="55"/>
      <c r="C466" s="55"/>
      <c r="D466" s="55"/>
      <c r="E466" s="93"/>
      <c r="F466" s="55"/>
      <c r="G466" s="55"/>
      <c r="H466" s="55"/>
      <c r="I466" s="55"/>
      <c r="J466" s="55"/>
      <c r="K466" s="55"/>
      <c r="L466" s="55"/>
      <c r="M466" s="55"/>
      <c r="N466" s="55"/>
      <c r="O466" s="55"/>
      <c r="P466" s="55"/>
      <c r="Q466" s="55"/>
      <c r="R466" s="55"/>
      <c r="S466" s="55"/>
      <c r="T466" s="55"/>
      <c r="U466" s="55"/>
      <c r="V466" s="55"/>
      <c r="W466" s="55"/>
      <c r="X466" s="55"/>
      <c r="Y466" s="55"/>
      <c r="Z466" s="55"/>
      <c r="AA466" s="55"/>
      <c r="AB466" s="55"/>
    </row>
    <row r="467" spans="1:28" ht="15">
      <c r="A467" s="55"/>
      <c r="B467" s="55"/>
      <c r="C467" s="55"/>
      <c r="D467" s="55"/>
      <c r="E467" s="93"/>
      <c r="F467" s="55"/>
      <c r="G467" s="55"/>
      <c r="H467" s="55"/>
      <c r="I467" s="55"/>
      <c r="J467" s="55"/>
      <c r="K467" s="55"/>
      <c r="L467" s="55"/>
      <c r="M467" s="55"/>
      <c r="N467" s="55"/>
      <c r="O467" s="55"/>
      <c r="P467" s="55"/>
      <c r="Q467" s="55"/>
      <c r="R467" s="55"/>
      <c r="S467" s="55"/>
      <c r="T467" s="55"/>
      <c r="U467" s="55"/>
      <c r="V467" s="55"/>
      <c r="W467" s="55"/>
      <c r="X467" s="55"/>
      <c r="Y467" s="55"/>
      <c r="Z467" s="55"/>
      <c r="AA467" s="55"/>
      <c r="AB467" s="55"/>
    </row>
    <row r="468" spans="1:28" ht="15">
      <c r="A468" s="55"/>
      <c r="B468" s="55"/>
      <c r="C468" s="55"/>
      <c r="D468" s="55"/>
      <c r="E468" s="93"/>
      <c r="F468" s="55"/>
      <c r="G468" s="55"/>
      <c r="H468" s="55"/>
      <c r="I468" s="55"/>
      <c r="J468" s="55"/>
      <c r="K468" s="55"/>
      <c r="L468" s="55"/>
      <c r="M468" s="55"/>
      <c r="N468" s="55"/>
      <c r="O468" s="55"/>
      <c r="P468" s="55"/>
      <c r="Q468" s="55"/>
      <c r="R468" s="55"/>
      <c r="S468" s="55"/>
      <c r="T468" s="55"/>
      <c r="U468" s="55"/>
      <c r="V468" s="55"/>
      <c r="W468" s="55"/>
      <c r="X468" s="55"/>
      <c r="Y468" s="55"/>
      <c r="Z468" s="55"/>
      <c r="AA468" s="55"/>
      <c r="AB468" s="55"/>
    </row>
    <row r="469" spans="1:28" ht="15">
      <c r="A469" s="55"/>
      <c r="B469" s="55"/>
      <c r="C469" s="55"/>
      <c r="D469" s="55"/>
      <c r="E469" s="93"/>
      <c r="F469" s="55"/>
      <c r="G469" s="55"/>
      <c r="H469" s="55"/>
      <c r="I469" s="55"/>
      <c r="J469" s="55"/>
      <c r="K469" s="55"/>
      <c r="L469" s="55"/>
      <c r="M469" s="55"/>
      <c r="N469" s="55"/>
      <c r="O469" s="55"/>
      <c r="P469" s="55"/>
      <c r="Q469" s="55"/>
      <c r="R469" s="55"/>
      <c r="S469" s="55"/>
      <c r="T469" s="55"/>
      <c r="U469" s="55"/>
      <c r="V469" s="55"/>
      <c r="W469" s="55"/>
      <c r="X469" s="55"/>
      <c r="Y469" s="55"/>
      <c r="Z469" s="55"/>
      <c r="AA469" s="55"/>
      <c r="AB469" s="55"/>
    </row>
    <row r="470" spans="1:28" ht="15">
      <c r="A470" s="55"/>
      <c r="B470" s="55"/>
      <c r="C470" s="55"/>
      <c r="D470" s="55"/>
      <c r="E470" s="93"/>
      <c r="F470" s="55"/>
      <c r="G470" s="55"/>
      <c r="H470" s="55"/>
      <c r="I470" s="55"/>
      <c r="J470" s="55"/>
      <c r="K470" s="55"/>
      <c r="L470" s="55"/>
      <c r="M470" s="55"/>
      <c r="N470" s="55"/>
      <c r="O470" s="55"/>
      <c r="P470" s="55"/>
      <c r="Q470" s="55"/>
      <c r="R470" s="55"/>
      <c r="S470" s="55"/>
      <c r="T470" s="55"/>
      <c r="U470" s="55"/>
      <c r="V470" s="55"/>
      <c r="W470" s="55"/>
      <c r="X470" s="55"/>
      <c r="Y470" s="55"/>
      <c r="Z470" s="55"/>
      <c r="AA470" s="55"/>
      <c r="AB470" s="55"/>
    </row>
    <row r="471" spans="1:28" ht="15">
      <c r="A471" s="55"/>
      <c r="B471" s="55"/>
      <c r="C471" s="55"/>
      <c r="D471" s="55"/>
      <c r="E471" s="93"/>
      <c r="F471" s="55"/>
      <c r="G471" s="55"/>
      <c r="H471" s="55"/>
      <c r="I471" s="55"/>
      <c r="J471" s="55"/>
      <c r="K471" s="55"/>
      <c r="L471" s="55"/>
      <c r="M471" s="55"/>
      <c r="N471" s="55"/>
      <c r="O471" s="55"/>
      <c r="P471" s="55"/>
      <c r="Q471" s="55"/>
      <c r="R471" s="55"/>
      <c r="S471" s="55"/>
      <c r="T471" s="55"/>
      <c r="U471" s="55"/>
      <c r="V471" s="55"/>
      <c r="W471" s="55"/>
      <c r="X471" s="55"/>
      <c r="Y471" s="55"/>
      <c r="Z471" s="55"/>
      <c r="AA471" s="55"/>
      <c r="AB471" s="55"/>
    </row>
    <row r="472" spans="1:28" ht="15">
      <c r="A472" s="55"/>
      <c r="B472" s="55"/>
      <c r="C472" s="55"/>
      <c r="D472" s="55"/>
      <c r="E472" s="93"/>
      <c r="F472" s="55"/>
      <c r="G472" s="55"/>
      <c r="H472" s="55"/>
      <c r="I472" s="55"/>
      <c r="J472" s="55"/>
      <c r="K472" s="55"/>
      <c r="L472" s="55"/>
      <c r="M472" s="55"/>
      <c r="N472" s="55"/>
      <c r="O472" s="55"/>
      <c r="P472" s="55"/>
      <c r="Q472" s="55"/>
      <c r="R472" s="55"/>
      <c r="S472" s="55"/>
      <c r="T472" s="55"/>
      <c r="U472" s="55"/>
      <c r="V472" s="55"/>
      <c r="W472" s="55"/>
      <c r="X472" s="55"/>
      <c r="Y472" s="55"/>
      <c r="Z472" s="55"/>
      <c r="AA472" s="55"/>
      <c r="AB472" s="55"/>
    </row>
    <row r="473" spans="1:28" ht="15">
      <c r="A473" s="55"/>
      <c r="B473" s="55"/>
      <c r="C473" s="55"/>
      <c r="D473" s="55"/>
      <c r="E473" s="93"/>
      <c r="F473" s="55"/>
      <c r="G473" s="55"/>
      <c r="H473" s="55"/>
      <c r="I473" s="55"/>
      <c r="J473" s="55"/>
      <c r="K473" s="55"/>
      <c r="L473" s="55"/>
      <c r="M473" s="55"/>
      <c r="N473" s="55"/>
      <c r="O473" s="55"/>
      <c r="P473" s="55"/>
      <c r="Q473" s="55"/>
      <c r="R473" s="55"/>
      <c r="S473" s="55"/>
      <c r="T473" s="55"/>
      <c r="U473" s="55"/>
      <c r="V473" s="55"/>
      <c r="W473" s="55"/>
      <c r="X473" s="55"/>
      <c r="Y473" s="55"/>
      <c r="Z473" s="55"/>
      <c r="AA473" s="55"/>
      <c r="AB473" s="55"/>
    </row>
    <row r="474" spans="1:28" ht="15">
      <c r="A474" s="55"/>
      <c r="B474" s="55"/>
      <c r="C474" s="55"/>
      <c r="D474" s="55"/>
      <c r="E474" s="93"/>
      <c r="F474" s="55"/>
      <c r="G474" s="55"/>
      <c r="H474" s="55"/>
      <c r="I474" s="55"/>
      <c r="J474" s="55"/>
      <c r="K474" s="55"/>
      <c r="L474" s="55"/>
      <c r="M474" s="55"/>
      <c r="N474" s="55"/>
      <c r="O474" s="55"/>
      <c r="P474" s="55"/>
      <c r="Q474" s="55"/>
      <c r="R474" s="55"/>
      <c r="S474" s="55"/>
      <c r="T474" s="55"/>
      <c r="U474" s="55"/>
      <c r="V474" s="55"/>
      <c r="W474" s="55"/>
      <c r="X474" s="55"/>
      <c r="Y474" s="55"/>
      <c r="Z474" s="55"/>
      <c r="AA474" s="55"/>
      <c r="AB474" s="55"/>
    </row>
    <row r="475" spans="1:28" ht="15">
      <c r="A475" s="55"/>
      <c r="B475" s="55"/>
      <c r="C475" s="55"/>
      <c r="D475" s="55"/>
      <c r="E475" s="93"/>
      <c r="F475" s="55"/>
      <c r="G475" s="55"/>
      <c r="H475" s="55"/>
      <c r="I475" s="55"/>
      <c r="J475" s="55"/>
      <c r="K475" s="55"/>
      <c r="L475" s="55"/>
      <c r="M475" s="55"/>
      <c r="N475" s="55"/>
      <c r="O475" s="55"/>
      <c r="P475" s="55"/>
      <c r="Q475" s="55"/>
      <c r="R475" s="55"/>
      <c r="S475" s="55"/>
      <c r="T475" s="55"/>
      <c r="U475" s="55"/>
      <c r="V475" s="55"/>
      <c r="W475" s="55"/>
      <c r="X475" s="55"/>
      <c r="Y475" s="55"/>
      <c r="Z475" s="55"/>
      <c r="AA475" s="55"/>
      <c r="AB475" s="55"/>
    </row>
    <row r="476" spans="1:28" ht="15">
      <c r="A476" s="55"/>
      <c r="B476" s="55"/>
      <c r="C476" s="55"/>
      <c r="D476" s="55"/>
      <c r="E476" s="93"/>
      <c r="F476" s="55"/>
      <c r="G476" s="55"/>
      <c r="H476" s="55"/>
      <c r="I476" s="55"/>
      <c r="J476" s="55"/>
      <c r="K476" s="55"/>
      <c r="L476" s="55"/>
      <c r="M476" s="55"/>
      <c r="N476" s="55"/>
      <c r="O476" s="55"/>
      <c r="P476" s="55"/>
      <c r="Q476" s="55"/>
      <c r="R476" s="55"/>
      <c r="S476" s="55"/>
      <c r="T476" s="55"/>
      <c r="U476" s="55"/>
      <c r="V476" s="55"/>
      <c r="W476" s="55"/>
      <c r="X476" s="55"/>
      <c r="Y476" s="55"/>
      <c r="Z476" s="55"/>
      <c r="AA476" s="55"/>
      <c r="AB476" s="55"/>
    </row>
    <row r="477" spans="1:28" ht="15">
      <c r="A477" s="55"/>
      <c r="B477" s="55"/>
      <c r="C477" s="55"/>
      <c r="D477" s="55"/>
      <c r="E477" s="93"/>
      <c r="F477" s="55"/>
      <c r="G477" s="55"/>
      <c r="H477" s="55"/>
      <c r="I477" s="55"/>
      <c r="J477" s="55"/>
      <c r="K477" s="55"/>
      <c r="L477" s="55"/>
      <c r="M477" s="55"/>
      <c r="N477" s="55"/>
      <c r="O477" s="55"/>
      <c r="P477" s="55"/>
      <c r="Q477" s="55"/>
      <c r="R477" s="55"/>
      <c r="S477" s="55"/>
      <c r="T477" s="55"/>
      <c r="U477" s="55"/>
      <c r="V477" s="55"/>
      <c r="W477" s="55"/>
      <c r="X477" s="55"/>
      <c r="Y477" s="55"/>
      <c r="Z477" s="55"/>
      <c r="AA477" s="55"/>
      <c r="AB477" s="55"/>
    </row>
    <row r="478" spans="1:28" ht="15">
      <c r="A478" s="55"/>
      <c r="B478" s="55"/>
      <c r="C478" s="55"/>
      <c r="D478" s="55"/>
      <c r="E478" s="93"/>
      <c r="F478" s="55"/>
      <c r="G478" s="55"/>
      <c r="H478" s="55"/>
      <c r="I478" s="55"/>
      <c r="J478" s="55"/>
      <c r="K478" s="55"/>
      <c r="L478" s="55"/>
      <c r="M478" s="55"/>
      <c r="N478" s="55"/>
      <c r="O478" s="55"/>
      <c r="P478" s="55"/>
      <c r="Q478" s="55"/>
      <c r="R478" s="55"/>
      <c r="S478" s="55"/>
      <c r="T478" s="55"/>
      <c r="U478" s="55"/>
      <c r="V478" s="55"/>
      <c r="W478" s="55"/>
      <c r="X478" s="55"/>
      <c r="Y478" s="55"/>
      <c r="Z478" s="55"/>
      <c r="AA478" s="55"/>
      <c r="AB478" s="55"/>
    </row>
    <row r="479" spans="1:28" ht="15">
      <c r="A479" s="55"/>
      <c r="B479" s="55"/>
      <c r="C479" s="55"/>
      <c r="D479" s="55"/>
      <c r="E479" s="93"/>
      <c r="F479" s="55"/>
      <c r="G479" s="55"/>
      <c r="H479" s="55"/>
      <c r="I479" s="55"/>
      <c r="J479" s="55"/>
      <c r="K479" s="55"/>
      <c r="L479" s="55"/>
      <c r="M479" s="55"/>
      <c r="N479" s="55"/>
      <c r="O479" s="55"/>
      <c r="P479" s="55"/>
      <c r="Q479" s="55"/>
      <c r="R479" s="55"/>
      <c r="S479" s="55"/>
      <c r="T479" s="55"/>
      <c r="U479" s="55"/>
      <c r="V479" s="55"/>
      <c r="W479" s="55"/>
      <c r="X479" s="55"/>
      <c r="Y479" s="55"/>
      <c r="Z479" s="55"/>
      <c r="AA479" s="55"/>
      <c r="AB479" s="55"/>
    </row>
    <row r="480" spans="1:28" ht="15">
      <c r="A480" s="55"/>
      <c r="B480" s="55"/>
      <c r="C480" s="55"/>
      <c r="D480" s="55"/>
      <c r="E480" s="93"/>
      <c r="F480" s="55"/>
      <c r="G480" s="55"/>
      <c r="H480" s="55"/>
      <c r="I480" s="55"/>
      <c r="J480" s="55"/>
      <c r="K480" s="55"/>
      <c r="L480" s="55"/>
      <c r="M480" s="55"/>
      <c r="N480" s="55"/>
      <c r="O480" s="55"/>
      <c r="P480" s="55"/>
      <c r="Q480" s="55"/>
      <c r="R480" s="55"/>
      <c r="S480" s="55"/>
      <c r="T480" s="55"/>
      <c r="U480" s="55"/>
      <c r="V480" s="55"/>
      <c r="W480" s="55"/>
      <c r="X480" s="55"/>
      <c r="Y480" s="55"/>
      <c r="Z480" s="55"/>
      <c r="AA480" s="55"/>
      <c r="AB480" s="55"/>
    </row>
    <row r="481" spans="1:28" ht="15">
      <c r="A481" s="55"/>
      <c r="B481" s="55"/>
      <c r="C481" s="55"/>
      <c r="D481" s="55"/>
      <c r="E481" s="93"/>
      <c r="F481" s="55"/>
      <c r="G481" s="55"/>
      <c r="H481" s="55"/>
      <c r="I481" s="55"/>
      <c r="J481" s="55"/>
      <c r="K481" s="55"/>
      <c r="L481" s="55"/>
      <c r="M481" s="55"/>
      <c r="N481" s="55"/>
      <c r="O481" s="55"/>
      <c r="P481" s="55"/>
      <c r="Q481" s="55"/>
      <c r="R481" s="55"/>
      <c r="S481" s="55"/>
      <c r="T481" s="55"/>
      <c r="U481" s="55"/>
      <c r="V481" s="55"/>
      <c r="W481" s="55"/>
      <c r="X481" s="55"/>
      <c r="Y481" s="55"/>
      <c r="Z481" s="55"/>
      <c r="AA481" s="55"/>
      <c r="AB481" s="55"/>
    </row>
    <row r="482" spans="1:28" ht="15">
      <c r="A482" s="55"/>
      <c r="B482" s="55"/>
      <c r="C482" s="55"/>
      <c r="D482" s="55"/>
      <c r="E482" s="93"/>
      <c r="F482" s="55"/>
      <c r="G482" s="55"/>
      <c r="H482" s="55"/>
      <c r="I482" s="55"/>
      <c r="J482" s="55"/>
      <c r="K482" s="55"/>
      <c r="L482" s="55"/>
      <c r="M482" s="55"/>
      <c r="N482" s="55"/>
      <c r="O482" s="55"/>
      <c r="P482" s="55"/>
      <c r="Q482" s="55"/>
      <c r="R482" s="55"/>
      <c r="S482" s="55"/>
      <c r="T482" s="55"/>
      <c r="U482" s="55"/>
      <c r="V482" s="55"/>
      <c r="W482" s="55"/>
      <c r="X482" s="55"/>
      <c r="Y482" s="55"/>
      <c r="Z482" s="55"/>
      <c r="AA482" s="55"/>
      <c r="AB482" s="55"/>
    </row>
    <row r="483" spans="1:28" ht="15">
      <c r="A483" s="55"/>
      <c r="B483" s="55"/>
      <c r="C483" s="55"/>
      <c r="D483" s="55"/>
      <c r="E483" s="93"/>
      <c r="F483" s="55"/>
      <c r="G483" s="55"/>
      <c r="H483" s="55"/>
      <c r="I483" s="55"/>
      <c r="J483" s="55"/>
      <c r="K483" s="55"/>
      <c r="L483" s="55"/>
      <c r="M483" s="55"/>
      <c r="N483" s="55"/>
      <c r="O483" s="55"/>
      <c r="P483" s="55"/>
      <c r="Q483" s="55"/>
      <c r="R483" s="55"/>
      <c r="S483" s="55"/>
      <c r="T483" s="55"/>
      <c r="U483" s="55"/>
      <c r="V483" s="55"/>
      <c r="W483" s="55"/>
      <c r="X483" s="55"/>
      <c r="Y483" s="55"/>
      <c r="Z483" s="55"/>
      <c r="AA483" s="55"/>
      <c r="AB483" s="55"/>
    </row>
    <row r="484" spans="1:28" ht="15">
      <c r="A484" s="55"/>
      <c r="B484" s="55"/>
      <c r="C484" s="55"/>
      <c r="D484" s="55"/>
      <c r="E484" s="93"/>
      <c r="F484" s="55"/>
      <c r="G484" s="55"/>
      <c r="H484" s="55"/>
      <c r="I484" s="55"/>
      <c r="J484" s="55"/>
      <c r="K484" s="55"/>
      <c r="L484" s="55"/>
      <c r="M484" s="55"/>
      <c r="N484" s="55"/>
      <c r="O484" s="55"/>
      <c r="P484" s="55"/>
      <c r="Q484" s="55"/>
      <c r="R484" s="55"/>
      <c r="S484" s="55"/>
      <c r="T484" s="55"/>
      <c r="U484" s="55"/>
      <c r="V484" s="55"/>
      <c r="W484" s="55"/>
      <c r="X484" s="55"/>
      <c r="Y484" s="55"/>
      <c r="Z484" s="55"/>
      <c r="AA484" s="55"/>
      <c r="AB484" s="55"/>
    </row>
    <row r="485" spans="1:28" ht="15">
      <c r="A485" s="55"/>
      <c r="B485" s="55"/>
      <c r="C485" s="55"/>
      <c r="D485" s="55"/>
      <c r="E485" s="93"/>
      <c r="F485" s="55"/>
      <c r="G485" s="55"/>
      <c r="H485" s="55"/>
      <c r="I485" s="55"/>
      <c r="J485" s="55"/>
      <c r="K485" s="55"/>
      <c r="L485" s="55"/>
      <c r="M485" s="55"/>
      <c r="N485" s="55"/>
      <c r="O485" s="55"/>
      <c r="P485" s="55"/>
      <c r="Q485" s="55"/>
      <c r="R485" s="55"/>
      <c r="S485" s="55"/>
      <c r="T485" s="55"/>
      <c r="U485" s="55"/>
      <c r="V485" s="55"/>
      <c r="W485" s="55"/>
      <c r="X485" s="55"/>
      <c r="Y485" s="55"/>
      <c r="Z485" s="55"/>
      <c r="AA485" s="55"/>
      <c r="AB485" s="55"/>
    </row>
    <row r="486" spans="1:28" ht="15">
      <c r="A486" s="55"/>
      <c r="B486" s="55"/>
      <c r="C486" s="55"/>
      <c r="D486" s="55"/>
      <c r="E486" s="93"/>
      <c r="F486" s="55"/>
      <c r="G486" s="55"/>
      <c r="H486" s="55"/>
      <c r="I486" s="55"/>
      <c r="J486" s="55"/>
      <c r="K486" s="55"/>
      <c r="L486" s="55"/>
      <c r="M486" s="55"/>
      <c r="N486" s="55"/>
      <c r="O486" s="55"/>
      <c r="P486" s="55"/>
      <c r="Q486" s="55"/>
      <c r="R486" s="55"/>
      <c r="S486" s="55"/>
      <c r="T486" s="55"/>
      <c r="U486" s="55"/>
      <c r="V486" s="55"/>
      <c r="W486" s="55"/>
      <c r="X486" s="55"/>
      <c r="Y486" s="55"/>
      <c r="Z486" s="55"/>
      <c r="AA486" s="55"/>
      <c r="AB486" s="55"/>
    </row>
    <row r="487" spans="1:28" ht="15">
      <c r="A487" s="55"/>
      <c r="B487" s="55"/>
      <c r="C487" s="55"/>
      <c r="D487" s="55"/>
      <c r="E487" s="93"/>
      <c r="F487" s="55"/>
      <c r="G487" s="55"/>
      <c r="H487" s="55"/>
      <c r="I487" s="55"/>
      <c r="J487" s="55"/>
      <c r="K487" s="55"/>
      <c r="L487" s="55"/>
      <c r="M487" s="55"/>
      <c r="N487" s="55"/>
      <c r="O487" s="55"/>
      <c r="P487" s="55"/>
      <c r="Q487" s="55"/>
      <c r="R487" s="55"/>
      <c r="S487" s="55"/>
      <c r="T487" s="55"/>
      <c r="U487" s="55"/>
      <c r="V487" s="55"/>
      <c r="W487" s="55"/>
      <c r="X487" s="55"/>
      <c r="Y487" s="55"/>
      <c r="Z487" s="55"/>
      <c r="AA487" s="55"/>
      <c r="AB487" s="55"/>
    </row>
    <row r="488" spans="1:28" ht="15">
      <c r="A488" s="55"/>
      <c r="B488" s="55"/>
      <c r="C488" s="55"/>
      <c r="D488" s="55"/>
      <c r="E488" s="93"/>
      <c r="F488" s="55"/>
      <c r="G488" s="55"/>
      <c r="H488" s="55"/>
      <c r="I488" s="55"/>
      <c r="J488" s="55"/>
      <c r="K488" s="55"/>
      <c r="L488" s="55"/>
      <c r="M488" s="55"/>
      <c r="N488" s="55"/>
      <c r="O488" s="55"/>
      <c r="P488" s="55"/>
      <c r="Q488" s="55"/>
      <c r="R488" s="55"/>
      <c r="S488" s="55"/>
      <c r="T488" s="55"/>
      <c r="U488" s="55"/>
      <c r="V488" s="55"/>
      <c r="W488" s="55"/>
      <c r="X488" s="55"/>
      <c r="Y488" s="55"/>
      <c r="Z488" s="55"/>
      <c r="AA488" s="55"/>
      <c r="AB488" s="55"/>
    </row>
    <row r="489" spans="1:28" ht="15">
      <c r="A489" s="55"/>
      <c r="B489" s="55"/>
      <c r="C489" s="55"/>
      <c r="D489" s="55"/>
      <c r="E489" s="93"/>
      <c r="F489" s="55"/>
      <c r="G489" s="55"/>
      <c r="H489" s="55"/>
      <c r="I489" s="55"/>
      <c r="J489" s="55"/>
      <c r="K489" s="55"/>
      <c r="L489" s="55"/>
      <c r="M489" s="55"/>
      <c r="N489" s="55"/>
      <c r="O489" s="55"/>
      <c r="P489" s="55"/>
      <c r="Q489" s="55"/>
      <c r="R489" s="55"/>
      <c r="S489" s="55"/>
      <c r="T489" s="55"/>
      <c r="U489" s="55"/>
      <c r="V489" s="55"/>
      <c r="W489" s="55"/>
      <c r="X489" s="55"/>
      <c r="Y489" s="55"/>
      <c r="Z489" s="55"/>
      <c r="AA489" s="55"/>
      <c r="AB489" s="55"/>
    </row>
    <row r="490" spans="1:28" ht="15">
      <c r="A490" s="55"/>
      <c r="B490" s="55"/>
      <c r="C490" s="55"/>
      <c r="D490" s="55"/>
      <c r="E490" s="93"/>
      <c r="F490" s="55"/>
      <c r="G490" s="55"/>
      <c r="H490" s="55"/>
      <c r="I490" s="55"/>
      <c r="J490" s="55"/>
      <c r="K490" s="55"/>
      <c r="L490" s="55"/>
      <c r="M490" s="55"/>
      <c r="N490" s="55"/>
      <c r="O490" s="55"/>
      <c r="P490" s="55"/>
      <c r="Q490" s="55"/>
      <c r="R490" s="55"/>
      <c r="S490" s="55"/>
      <c r="T490" s="55"/>
      <c r="U490" s="55"/>
      <c r="V490" s="55"/>
      <c r="W490" s="55"/>
      <c r="X490" s="55"/>
      <c r="Y490" s="55"/>
      <c r="Z490" s="55"/>
      <c r="AA490" s="55"/>
      <c r="AB490" s="55"/>
    </row>
    <row r="491" spans="1:28" ht="15">
      <c r="A491" s="55"/>
      <c r="B491" s="55"/>
      <c r="C491" s="55"/>
      <c r="D491" s="55"/>
      <c r="E491" s="93"/>
      <c r="F491" s="55"/>
      <c r="G491" s="55"/>
      <c r="H491" s="55"/>
      <c r="I491" s="55"/>
      <c r="J491" s="55"/>
      <c r="K491" s="55"/>
      <c r="L491" s="55"/>
      <c r="M491" s="55"/>
      <c r="N491" s="55"/>
      <c r="O491" s="55"/>
      <c r="P491" s="55"/>
      <c r="Q491" s="55"/>
      <c r="R491" s="55"/>
      <c r="S491" s="55"/>
      <c r="T491" s="55"/>
      <c r="U491" s="55"/>
      <c r="V491" s="55"/>
      <c r="W491" s="55"/>
      <c r="X491" s="55"/>
      <c r="Y491" s="55"/>
      <c r="Z491" s="55"/>
      <c r="AA491" s="55"/>
      <c r="AB491" s="55"/>
    </row>
    <row r="492" spans="1:28" ht="15">
      <c r="A492" s="55"/>
      <c r="B492" s="55"/>
      <c r="C492" s="55"/>
      <c r="D492" s="55"/>
      <c r="E492" s="93"/>
      <c r="F492" s="55"/>
      <c r="G492" s="55"/>
      <c r="H492" s="55"/>
      <c r="I492" s="55"/>
      <c r="J492" s="55"/>
      <c r="K492" s="55"/>
      <c r="L492" s="55"/>
      <c r="M492" s="55"/>
      <c r="N492" s="55"/>
      <c r="O492" s="55"/>
      <c r="P492" s="55"/>
      <c r="Q492" s="55"/>
      <c r="R492" s="55"/>
      <c r="S492" s="55"/>
      <c r="T492" s="55"/>
      <c r="U492" s="55"/>
      <c r="V492" s="55"/>
      <c r="W492" s="55"/>
      <c r="X492" s="55"/>
      <c r="Y492" s="55"/>
      <c r="Z492" s="55"/>
      <c r="AA492" s="55"/>
      <c r="AB492" s="55"/>
    </row>
    <row r="493" spans="1:28" ht="15">
      <c r="A493" s="55"/>
      <c r="B493" s="55"/>
      <c r="C493" s="55"/>
      <c r="D493" s="55"/>
      <c r="E493" s="93"/>
      <c r="F493" s="55"/>
      <c r="G493" s="55"/>
      <c r="H493" s="55"/>
      <c r="I493" s="55"/>
      <c r="J493" s="55"/>
      <c r="K493" s="55"/>
      <c r="L493" s="55"/>
      <c r="M493" s="55"/>
      <c r="N493" s="55"/>
      <c r="O493" s="55"/>
      <c r="P493" s="55"/>
      <c r="Q493" s="55"/>
      <c r="R493" s="55"/>
      <c r="S493" s="55"/>
      <c r="T493" s="55"/>
      <c r="U493" s="55"/>
      <c r="V493" s="55"/>
      <c r="W493" s="55"/>
      <c r="X493" s="55"/>
      <c r="Y493" s="55"/>
      <c r="Z493" s="55"/>
      <c r="AA493" s="55"/>
      <c r="AB493" s="55"/>
    </row>
    <row r="494" spans="1:28" ht="15">
      <c r="A494" s="55"/>
      <c r="B494" s="55"/>
      <c r="C494" s="55"/>
      <c r="D494" s="55"/>
      <c r="E494" s="93"/>
      <c r="F494" s="55"/>
      <c r="G494" s="55"/>
      <c r="H494" s="55"/>
      <c r="I494" s="55"/>
      <c r="J494" s="55"/>
      <c r="K494" s="55"/>
      <c r="L494" s="55"/>
      <c r="M494" s="55"/>
      <c r="N494" s="55"/>
      <c r="O494" s="55"/>
      <c r="P494" s="55"/>
      <c r="Q494" s="55"/>
      <c r="R494" s="55"/>
      <c r="S494" s="55"/>
      <c r="T494" s="55"/>
      <c r="U494" s="55"/>
      <c r="V494" s="55"/>
      <c r="W494" s="55"/>
      <c r="X494" s="55"/>
      <c r="Y494" s="55"/>
      <c r="Z494" s="55"/>
      <c r="AA494" s="55"/>
      <c r="AB494" s="55"/>
    </row>
    <row r="495" spans="1:28" ht="15">
      <c r="A495" s="55"/>
      <c r="B495" s="55"/>
      <c r="C495" s="55"/>
      <c r="D495" s="55"/>
      <c r="E495" s="93"/>
      <c r="F495" s="55"/>
      <c r="G495" s="55"/>
      <c r="H495" s="55"/>
      <c r="I495" s="55"/>
      <c r="J495" s="55"/>
      <c r="K495" s="55"/>
      <c r="L495" s="55"/>
      <c r="M495" s="55"/>
      <c r="N495" s="55"/>
      <c r="O495" s="55"/>
      <c r="P495" s="55"/>
      <c r="Q495" s="55"/>
      <c r="R495" s="55"/>
      <c r="S495" s="55"/>
      <c r="T495" s="55"/>
      <c r="U495" s="55"/>
      <c r="V495" s="55"/>
      <c r="W495" s="55"/>
      <c r="X495" s="55"/>
      <c r="Y495" s="55"/>
      <c r="Z495" s="55"/>
      <c r="AA495" s="55"/>
      <c r="AB495" s="55"/>
    </row>
    <row r="496" spans="1:28" ht="15">
      <c r="A496" s="55"/>
      <c r="B496" s="55"/>
      <c r="C496" s="55"/>
      <c r="D496" s="55"/>
      <c r="E496" s="93"/>
      <c r="F496" s="55"/>
      <c r="G496" s="55"/>
      <c r="H496" s="55"/>
      <c r="I496" s="55"/>
      <c r="J496" s="55"/>
      <c r="K496" s="55"/>
      <c r="L496" s="55"/>
      <c r="M496" s="55"/>
      <c r="N496" s="55"/>
      <c r="O496" s="55"/>
      <c r="P496" s="55"/>
      <c r="Q496" s="55"/>
      <c r="R496" s="55"/>
      <c r="S496" s="55"/>
      <c r="T496" s="55"/>
      <c r="U496" s="55"/>
      <c r="V496" s="55"/>
      <c r="W496" s="55"/>
      <c r="X496" s="55"/>
      <c r="Y496" s="55"/>
      <c r="Z496" s="55"/>
      <c r="AA496" s="55"/>
      <c r="AB496" s="55"/>
    </row>
    <row r="497" spans="1:28" ht="15">
      <c r="A497" s="55"/>
      <c r="B497" s="55"/>
      <c r="C497" s="55"/>
      <c r="D497" s="55"/>
      <c r="E497" s="93"/>
      <c r="F497" s="55"/>
      <c r="G497" s="55"/>
      <c r="H497" s="55"/>
      <c r="I497" s="55"/>
      <c r="J497" s="55"/>
      <c r="K497" s="55"/>
      <c r="L497" s="55"/>
      <c r="M497" s="55"/>
      <c r="N497" s="55"/>
      <c r="O497" s="55"/>
      <c r="P497" s="55"/>
      <c r="Q497" s="55"/>
      <c r="R497" s="55"/>
      <c r="S497" s="55"/>
      <c r="T497" s="55"/>
      <c r="U497" s="55"/>
      <c r="V497" s="55"/>
      <c r="W497" s="55"/>
      <c r="X497" s="55"/>
      <c r="Y497" s="55"/>
      <c r="Z497" s="55"/>
      <c r="AA497" s="55"/>
      <c r="AB497" s="55"/>
    </row>
    <row r="498" spans="1:28" ht="15">
      <c r="A498" s="55"/>
      <c r="B498" s="55"/>
      <c r="C498" s="55"/>
      <c r="D498" s="55"/>
      <c r="E498" s="93"/>
      <c r="F498" s="55"/>
      <c r="G498" s="55"/>
      <c r="H498" s="55"/>
      <c r="I498" s="55"/>
      <c r="J498" s="55"/>
      <c r="K498" s="55"/>
      <c r="L498" s="55"/>
      <c r="M498" s="55"/>
      <c r="N498" s="55"/>
      <c r="O498" s="55"/>
      <c r="P498" s="55"/>
      <c r="Q498" s="55"/>
      <c r="R498" s="55"/>
      <c r="S498" s="55"/>
      <c r="T498" s="55"/>
      <c r="U498" s="55"/>
      <c r="V498" s="55"/>
      <c r="W498" s="55"/>
      <c r="X498" s="55"/>
      <c r="Y498" s="55"/>
      <c r="Z498" s="55"/>
      <c r="AA498" s="55"/>
      <c r="AB498" s="55"/>
    </row>
    <row r="499" spans="1:28" ht="15">
      <c r="A499" s="55"/>
      <c r="B499" s="55"/>
      <c r="C499" s="55"/>
      <c r="D499" s="55"/>
      <c r="E499" s="93"/>
      <c r="F499" s="55"/>
      <c r="G499" s="55"/>
      <c r="H499" s="55"/>
      <c r="I499" s="55"/>
      <c r="J499" s="55"/>
      <c r="K499" s="55"/>
      <c r="L499" s="55"/>
      <c r="M499" s="55"/>
      <c r="N499" s="55"/>
      <c r="O499" s="55"/>
      <c r="P499" s="55"/>
      <c r="Q499" s="55"/>
      <c r="R499" s="55"/>
      <c r="S499" s="55"/>
      <c r="T499" s="55"/>
      <c r="U499" s="55"/>
      <c r="V499" s="55"/>
      <c r="W499" s="55"/>
      <c r="X499" s="55"/>
      <c r="Y499" s="55"/>
      <c r="Z499" s="55"/>
      <c r="AA499" s="55"/>
      <c r="AB499" s="55"/>
    </row>
    <row r="500" spans="1:28" ht="15">
      <c r="A500" s="55"/>
      <c r="B500" s="55"/>
      <c r="C500" s="55"/>
      <c r="D500" s="55"/>
      <c r="E500" s="93"/>
      <c r="F500" s="55"/>
      <c r="G500" s="55"/>
      <c r="H500" s="55"/>
      <c r="I500" s="55"/>
      <c r="J500" s="55"/>
      <c r="K500" s="55"/>
      <c r="L500" s="55"/>
      <c r="M500" s="55"/>
      <c r="N500" s="55"/>
      <c r="O500" s="55"/>
      <c r="P500" s="55"/>
      <c r="Q500" s="55"/>
      <c r="R500" s="55"/>
      <c r="S500" s="55"/>
      <c r="T500" s="55"/>
      <c r="U500" s="55"/>
      <c r="V500" s="55"/>
      <c r="W500" s="55"/>
      <c r="X500" s="55"/>
      <c r="Y500" s="55"/>
      <c r="Z500" s="55"/>
      <c r="AA500" s="55"/>
      <c r="AB500" s="55"/>
    </row>
    <row r="501" spans="1:28" ht="15">
      <c r="A501" s="55"/>
      <c r="B501" s="55"/>
      <c r="C501" s="55"/>
      <c r="D501" s="55"/>
      <c r="E501" s="93"/>
      <c r="F501" s="55"/>
      <c r="G501" s="55"/>
      <c r="H501" s="55"/>
      <c r="I501" s="55"/>
      <c r="J501" s="55"/>
      <c r="K501" s="55"/>
      <c r="L501" s="55"/>
      <c r="M501" s="55"/>
      <c r="N501" s="55"/>
      <c r="O501" s="55"/>
      <c r="P501" s="55"/>
      <c r="Q501" s="55"/>
      <c r="R501" s="55"/>
      <c r="S501" s="55"/>
      <c r="T501" s="55"/>
      <c r="U501" s="55"/>
      <c r="V501" s="55"/>
      <c r="W501" s="55"/>
      <c r="X501" s="55"/>
      <c r="Y501" s="55"/>
      <c r="Z501" s="55"/>
      <c r="AA501" s="55"/>
      <c r="AB501" s="55"/>
    </row>
    <row r="502" spans="1:28" ht="15">
      <c r="A502" s="55"/>
      <c r="B502" s="55"/>
      <c r="C502" s="55"/>
      <c r="D502" s="55"/>
      <c r="E502" s="93"/>
      <c r="F502" s="55"/>
      <c r="G502" s="55"/>
      <c r="H502" s="55"/>
      <c r="I502" s="55"/>
      <c r="J502" s="55"/>
      <c r="K502" s="55"/>
      <c r="L502" s="55"/>
      <c r="M502" s="55"/>
      <c r="N502" s="55"/>
      <c r="O502" s="55"/>
      <c r="P502" s="55"/>
      <c r="Q502" s="55"/>
      <c r="R502" s="55"/>
      <c r="S502" s="55"/>
      <c r="T502" s="55"/>
      <c r="U502" s="55"/>
      <c r="V502" s="55"/>
      <c r="W502" s="55"/>
      <c r="X502" s="55"/>
      <c r="Y502" s="55"/>
      <c r="Z502" s="55"/>
      <c r="AA502" s="55"/>
      <c r="AB502" s="55"/>
    </row>
    <row r="503" spans="1:28" ht="15">
      <c r="A503" s="55"/>
      <c r="B503" s="55"/>
      <c r="C503" s="55"/>
      <c r="D503" s="55"/>
      <c r="E503" s="93"/>
      <c r="F503" s="55"/>
      <c r="G503" s="55"/>
      <c r="H503" s="55"/>
      <c r="I503" s="55"/>
      <c r="J503" s="55"/>
      <c r="K503" s="55"/>
      <c r="L503" s="55"/>
      <c r="M503" s="55"/>
      <c r="N503" s="55"/>
      <c r="O503" s="55"/>
      <c r="P503" s="55"/>
      <c r="Q503" s="55"/>
      <c r="R503" s="55"/>
      <c r="S503" s="55"/>
      <c r="T503" s="55"/>
      <c r="U503" s="55"/>
      <c r="V503" s="55"/>
      <c r="W503" s="55"/>
      <c r="X503" s="55"/>
      <c r="Y503" s="55"/>
      <c r="Z503" s="55"/>
      <c r="AA503" s="55"/>
      <c r="AB503" s="55"/>
    </row>
    <row r="504" spans="1:28" ht="15">
      <c r="A504" s="55"/>
      <c r="B504" s="55"/>
      <c r="C504" s="55"/>
      <c r="D504" s="55"/>
      <c r="E504" s="93"/>
      <c r="F504" s="55"/>
      <c r="G504" s="55"/>
      <c r="H504" s="55"/>
      <c r="I504" s="55"/>
      <c r="J504" s="55"/>
      <c r="K504" s="55"/>
      <c r="L504" s="55"/>
      <c r="M504" s="55"/>
      <c r="N504" s="55"/>
      <c r="O504" s="55"/>
      <c r="P504" s="55"/>
      <c r="Q504" s="55"/>
      <c r="R504" s="55"/>
      <c r="S504" s="55"/>
      <c r="T504" s="55"/>
      <c r="U504" s="55"/>
      <c r="V504" s="55"/>
      <c r="W504" s="55"/>
      <c r="X504" s="55"/>
      <c r="Y504" s="55"/>
      <c r="Z504" s="55"/>
      <c r="AA504" s="55"/>
      <c r="AB504" s="55"/>
    </row>
    <row r="505" spans="1:28" ht="15">
      <c r="A505" s="55"/>
      <c r="B505" s="55"/>
      <c r="C505" s="55"/>
      <c r="D505" s="55"/>
      <c r="E505" s="93"/>
      <c r="F505" s="55"/>
      <c r="G505" s="55"/>
      <c r="H505" s="55"/>
      <c r="I505" s="55"/>
      <c r="J505" s="55"/>
      <c r="K505" s="55"/>
      <c r="L505" s="55"/>
      <c r="M505" s="55"/>
      <c r="N505" s="55"/>
      <c r="O505" s="55"/>
      <c r="P505" s="55"/>
      <c r="Q505" s="55"/>
      <c r="R505" s="55"/>
      <c r="S505" s="55"/>
      <c r="T505" s="55"/>
      <c r="U505" s="55"/>
      <c r="V505" s="55"/>
      <c r="W505" s="55"/>
      <c r="X505" s="55"/>
      <c r="Y505" s="55"/>
      <c r="Z505" s="55"/>
      <c r="AA505" s="55"/>
      <c r="AB505" s="55"/>
    </row>
    <row r="506" spans="1:28" ht="15">
      <c r="A506" s="55"/>
      <c r="B506" s="55"/>
      <c r="C506" s="55"/>
      <c r="D506" s="55"/>
      <c r="E506" s="93"/>
      <c r="F506" s="55"/>
      <c r="G506" s="55"/>
      <c r="H506" s="55"/>
      <c r="I506" s="55"/>
      <c r="J506" s="55"/>
      <c r="K506" s="55"/>
      <c r="L506" s="55"/>
      <c r="M506" s="55"/>
      <c r="N506" s="55"/>
      <c r="O506" s="55"/>
      <c r="P506" s="55"/>
      <c r="Q506" s="55"/>
      <c r="R506" s="55"/>
      <c r="S506" s="55"/>
      <c r="T506" s="55"/>
      <c r="U506" s="55"/>
      <c r="V506" s="55"/>
      <c r="W506" s="55"/>
      <c r="X506" s="55"/>
      <c r="Y506" s="55"/>
      <c r="Z506" s="55"/>
      <c r="AA506" s="55"/>
      <c r="AB506" s="55"/>
    </row>
    <row r="507" spans="1:28" ht="15">
      <c r="A507" s="55"/>
      <c r="B507" s="55"/>
      <c r="C507" s="55"/>
      <c r="D507" s="55"/>
      <c r="E507" s="93"/>
      <c r="F507" s="55"/>
      <c r="G507" s="55"/>
      <c r="H507" s="55"/>
      <c r="I507" s="55"/>
      <c r="J507" s="55"/>
      <c r="K507" s="55"/>
      <c r="L507" s="55"/>
      <c r="M507" s="55"/>
      <c r="N507" s="55"/>
      <c r="O507" s="55"/>
      <c r="P507" s="55"/>
      <c r="Q507" s="55"/>
      <c r="R507" s="55"/>
      <c r="S507" s="55"/>
      <c r="T507" s="55"/>
      <c r="U507" s="55"/>
      <c r="V507" s="55"/>
      <c r="W507" s="55"/>
      <c r="X507" s="55"/>
      <c r="Y507" s="55"/>
      <c r="Z507" s="55"/>
      <c r="AA507" s="55"/>
      <c r="AB507" s="55"/>
    </row>
    <row r="508" spans="1:28" ht="15">
      <c r="A508" s="55"/>
      <c r="B508" s="55"/>
      <c r="C508" s="55"/>
      <c r="D508" s="55"/>
      <c r="E508" s="93"/>
      <c r="F508" s="55"/>
      <c r="G508" s="55"/>
      <c r="H508" s="55"/>
      <c r="I508" s="55"/>
      <c r="J508" s="55"/>
      <c r="K508" s="55"/>
      <c r="L508" s="55"/>
      <c r="M508" s="55"/>
      <c r="N508" s="55"/>
      <c r="O508" s="55"/>
      <c r="P508" s="55"/>
      <c r="Q508" s="55"/>
      <c r="R508" s="55"/>
      <c r="S508" s="55"/>
      <c r="T508" s="55"/>
      <c r="U508" s="55"/>
      <c r="V508" s="55"/>
      <c r="W508" s="55"/>
      <c r="X508" s="55"/>
      <c r="Y508" s="55"/>
      <c r="Z508" s="55"/>
      <c r="AA508" s="55"/>
      <c r="AB508" s="55"/>
    </row>
    <row r="509" spans="1:28" ht="15">
      <c r="A509" s="55"/>
      <c r="B509" s="55"/>
      <c r="C509" s="55"/>
      <c r="D509" s="55"/>
      <c r="E509" s="93"/>
      <c r="F509" s="55"/>
      <c r="G509" s="55"/>
      <c r="H509" s="55"/>
      <c r="I509" s="55"/>
      <c r="J509" s="55"/>
      <c r="K509" s="55"/>
      <c r="L509" s="55"/>
      <c r="M509" s="55"/>
      <c r="N509" s="55"/>
      <c r="O509" s="55"/>
      <c r="P509" s="55"/>
      <c r="Q509" s="55"/>
      <c r="R509" s="55"/>
      <c r="S509" s="55"/>
      <c r="T509" s="55"/>
      <c r="U509" s="55"/>
      <c r="V509" s="55"/>
      <c r="W509" s="55"/>
      <c r="X509" s="55"/>
      <c r="Y509" s="55"/>
      <c r="Z509" s="55"/>
      <c r="AA509" s="55"/>
      <c r="AB509" s="55"/>
    </row>
    <row r="510" spans="1:28" ht="15">
      <c r="A510" s="55"/>
      <c r="B510" s="55"/>
      <c r="C510" s="55"/>
      <c r="D510" s="55"/>
      <c r="E510" s="93"/>
      <c r="F510" s="55"/>
      <c r="G510" s="55"/>
      <c r="H510" s="55"/>
      <c r="I510" s="55"/>
      <c r="J510" s="55"/>
      <c r="K510" s="55"/>
      <c r="L510" s="55"/>
      <c r="M510" s="55"/>
      <c r="N510" s="55"/>
      <c r="O510" s="55"/>
      <c r="P510" s="55"/>
      <c r="Q510" s="55"/>
      <c r="R510" s="55"/>
      <c r="S510" s="55"/>
      <c r="T510" s="55"/>
      <c r="U510" s="55"/>
      <c r="V510" s="55"/>
      <c r="W510" s="55"/>
      <c r="X510" s="55"/>
      <c r="Y510" s="55"/>
      <c r="Z510" s="55"/>
      <c r="AA510" s="55"/>
      <c r="AB510" s="55"/>
    </row>
    <row r="511" spans="1:28" ht="15">
      <c r="A511" s="55"/>
      <c r="B511" s="55"/>
      <c r="C511" s="55"/>
      <c r="D511" s="55"/>
      <c r="E511" s="93"/>
      <c r="F511" s="55"/>
      <c r="G511" s="55"/>
      <c r="H511" s="55"/>
      <c r="I511" s="55"/>
      <c r="J511" s="55"/>
      <c r="K511" s="55"/>
      <c r="L511" s="55"/>
      <c r="M511" s="55"/>
      <c r="N511" s="55"/>
      <c r="O511" s="55"/>
      <c r="P511" s="55"/>
      <c r="Q511" s="55"/>
      <c r="R511" s="55"/>
      <c r="S511" s="55"/>
      <c r="T511" s="55"/>
      <c r="U511" s="55"/>
      <c r="V511" s="55"/>
      <c r="W511" s="55"/>
      <c r="X511" s="55"/>
      <c r="Y511" s="55"/>
      <c r="Z511" s="55"/>
      <c r="AA511" s="55"/>
      <c r="AB511" s="55"/>
    </row>
    <row r="512" spans="1:28" ht="15">
      <c r="A512" s="55"/>
      <c r="B512" s="55"/>
      <c r="C512" s="55"/>
      <c r="D512" s="55"/>
      <c r="E512" s="93"/>
      <c r="F512" s="55"/>
      <c r="G512" s="55"/>
      <c r="H512" s="55"/>
      <c r="I512" s="55"/>
      <c r="J512" s="55"/>
      <c r="K512" s="55"/>
      <c r="L512" s="55"/>
      <c r="M512" s="55"/>
      <c r="N512" s="55"/>
      <c r="O512" s="55"/>
      <c r="P512" s="55"/>
      <c r="Q512" s="55"/>
      <c r="R512" s="55"/>
      <c r="S512" s="55"/>
      <c r="T512" s="55"/>
      <c r="U512" s="55"/>
      <c r="V512" s="55"/>
      <c r="W512" s="55"/>
      <c r="X512" s="55"/>
      <c r="Y512" s="55"/>
      <c r="Z512" s="55"/>
      <c r="AA512" s="55"/>
      <c r="AB512" s="55"/>
    </row>
    <row r="513" spans="1:28" ht="15">
      <c r="A513" s="55"/>
      <c r="B513" s="55"/>
      <c r="C513" s="55"/>
      <c r="D513" s="55"/>
      <c r="E513" s="93"/>
      <c r="F513" s="55"/>
      <c r="G513" s="55"/>
      <c r="H513" s="55"/>
      <c r="I513" s="55"/>
      <c r="J513" s="55"/>
      <c r="K513" s="55"/>
      <c r="L513" s="55"/>
      <c r="M513" s="55"/>
      <c r="N513" s="55"/>
      <c r="O513" s="55"/>
      <c r="P513" s="55"/>
      <c r="Q513" s="55"/>
      <c r="R513" s="55"/>
      <c r="S513" s="55"/>
      <c r="T513" s="55"/>
      <c r="U513" s="55"/>
      <c r="V513" s="55"/>
      <c r="W513" s="55"/>
      <c r="X513" s="55"/>
      <c r="Y513" s="55"/>
      <c r="Z513" s="55"/>
      <c r="AA513" s="55"/>
      <c r="AB513" s="55"/>
    </row>
    <row r="514" spans="1:28" ht="15">
      <c r="A514" s="55"/>
      <c r="B514" s="55"/>
      <c r="C514" s="55"/>
      <c r="D514" s="55"/>
      <c r="E514" s="93"/>
      <c r="F514" s="55"/>
      <c r="G514" s="55"/>
      <c r="H514" s="55"/>
      <c r="I514" s="55"/>
      <c r="J514" s="55"/>
      <c r="K514" s="55"/>
      <c r="L514" s="55"/>
      <c r="M514" s="55"/>
      <c r="N514" s="55"/>
      <c r="O514" s="55"/>
      <c r="P514" s="55"/>
      <c r="Q514" s="55"/>
      <c r="R514" s="55"/>
      <c r="S514" s="55"/>
      <c r="T514" s="55"/>
      <c r="U514" s="55"/>
      <c r="V514" s="55"/>
      <c r="W514" s="55"/>
      <c r="X514" s="55"/>
      <c r="Y514" s="55"/>
      <c r="Z514" s="55"/>
      <c r="AA514" s="55"/>
      <c r="AB514" s="55"/>
    </row>
    <row r="515" spans="1:28" ht="15">
      <c r="A515" s="55"/>
      <c r="B515" s="55"/>
      <c r="C515" s="55"/>
      <c r="D515" s="55"/>
      <c r="E515" s="93"/>
      <c r="F515" s="55"/>
      <c r="G515" s="55"/>
      <c r="H515" s="55"/>
      <c r="I515" s="55"/>
      <c r="J515" s="55"/>
      <c r="K515" s="55"/>
      <c r="L515" s="55"/>
      <c r="M515" s="55"/>
      <c r="N515" s="55"/>
      <c r="O515" s="55"/>
      <c r="P515" s="55"/>
      <c r="Q515" s="55"/>
      <c r="R515" s="55"/>
      <c r="S515" s="55"/>
      <c r="T515" s="55"/>
      <c r="U515" s="55"/>
      <c r="V515" s="55"/>
      <c r="W515" s="55"/>
      <c r="X515" s="55"/>
      <c r="Y515" s="55"/>
      <c r="Z515" s="55"/>
      <c r="AA515" s="55"/>
      <c r="AB515" s="55"/>
    </row>
    <row r="516" spans="1:28" ht="15">
      <c r="A516" s="55"/>
      <c r="B516" s="55"/>
      <c r="C516" s="55"/>
      <c r="D516" s="55"/>
      <c r="E516" s="93"/>
      <c r="F516" s="55"/>
      <c r="G516" s="55"/>
      <c r="H516" s="55"/>
      <c r="I516" s="55"/>
      <c r="J516" s="55"/>
      <c r="K516" s="55"/>
      <c r="L516" s="55"/>
      <c r="M516" s="55"/>
      <c r="N516" s="55"/>
      <c r="O516" s="55"/>
      <c r="P516" s="55"/>
      <c r="Q516" s="55"/>
      <c r="R516" s="55"/>
      <c r="S516" s="55"/>
      <c r="T516" s="55"/>
      <c r="U516" s="55"/>
      <c r="V516" s="55"/>
      <c r="W516" s="55"/>
      <c r="X516" s="55"/>
      <c r="Y516" s="55"/>
      <c r="Z516" s="55"/>
      <c r="AA516" s="55"/>
      <c r="AB516" s="55"/>
    </row>
    <row r="517" spans="1:28" ht="15">
      <c r="A517" s="55"/>
      <c r="B517" s="55"/>
      <c r="C517" s="55"/>
      <c r="D517" s="55"/>
      <c r="E517" s="93"/>
      <c r="F517" s="55"/>
      <c r="G517" s="55"/>
      <c r="H517" s="55"/>
      <c r="I517" s="55"/>
      <c r="J517" s="55"/>
      <c r="K517" s="55"/>
      <c r="L517" s="55"/>
      <c r="M517" s="55"/>
      <c r="N517" s="55"/>
      <c r="O517" s="55"/>
      <c r="P517" s="55"/>
      <c r="Q517" s="55"/>
      <c r="R517" s="55"/>
      <c r="S517" s="55"/>
      <c r="T517" s="55"/>
      <c r="U517" s="55"/>
      <c r="V517" s="55"/>
      <c r="W517" s="55"/>
      <c r="X517" s="55"/>
      <c r="Y517" s="55"/>
      <c r="Z517" s="55"/>
      <c r="AA517" s="55"/>
      <c r="AB517" s="55"/>
    </row>
    <row r="518" spans="1:28" ht="15">
      <c r="A518" s="55"/>
      <c r="B518" s="55"/>
      <c r="C518" s="55"/>
      <c r="D518" s="55"/>
      <c r="E518" s="93"/>
      <c r="F518" s="55"/>
      <c r="G518" s="55"/>
      <c r="H518" s="55"/>
      <c r="I518" s="55"/>
      <c r="J518" s="55"/>
      <c r="K518" s="55"/>
      <c r="L518" s="55"/>
      <c r="M518" s="55"/>
      <c r="N518" s="55"/>
      <c r="O518" s="55"/>
      <c r="P518" s="55"/>
      <c r="Q518" s="55"/>
      <c r="R518" s="55"/>
      <c r="S518" s="55"/>
      <c r="T518" s="55"/>
      <c r="U518" s="55"/>
      <c r="V518" s="55"/>
      <c r="W518" s="55"/>
      <c r="X518" s="55"/>
      <c r="Y518" s="55"/>
      <c r="Z518" s="55"/>
      <c r="AA518" s="55"/>
      <c r="AB518" s="55"/>
    </row>
    <row r="519" spans="1:28" ht="15">
      <c r="A519" s="55"/>
      <c r="B519" s="55"/>
      <c r="C519" s="55"/>
      <c r="D519" s="55"/>
      <c r="E519" s="93"/>
      <c r="F519" s="55"/>
      <c r="G519" s="55"/>
      <c r="H519" s="55"/>
      <c r="I519" s="55"/>
      <c r="J519" s="55"/>
      <c r="K519" s="55"/>
      <c r="L519" s="55"/>
      <c r="M519" s="55"/>
      <c r="N519" s="55"/>
      <c r="O519" s="55"/>
      <c r="P519" s="55"/>
      <c r="Q519" s="55"/>
      <c r="R519" s="55"/>
      <c r="S519" s="55"/>
      <c r="T519" s="55"/>
      <c r="U519" s="55"/>
      <c r="V519" s="55"/>
      <c r="W519" s="55"/>
      <c r="X519" s="55"/>
      <c r="Y519" s="55"/>
      <c r="Z519" s="55"/>
      <c r="AA519" s="55"/>
      <c r="AB519" s="55"/>
    </row>
    <row r="520" spans="1:28" ht="15">
      <c r="A520" s="55"/>
      <c r="B520" s="55"/>
      <c r="C520" s="55"/>
      <c r="D520" s="55"/>
      <c r="E520" s="93"/>
      <c r="F520" s="55"/>
      <c r="G520" s="55"/>
      <c r="H520" s="55"/>
      <c r="I520" s="55"/>
      <c r="J520" s="55"/>
      <c r="K520" s="55"/>
      <c r="L520" s="55"/>
      <c r="M520" s="55"/>
      <c r="N520" s="55"/>
      <c r="O520" s="55"/>
      <c r="P520" s="55"/>
      <c r="Q520" s="55"/>
      <c r="R520" s="55"/>
      <c r="S520" s="55"/>
      <c r="T520" s="55"/>
      <c r="U520" s="55"/>
      <c r="V520" s="55"/>
      <c r="W520" s="55"/>
      <c r="X520" s="55"/>
      <c r="Y520" s="55"/>
      <c r="Z520" s="55"/>
      <c r="AA520" s="55"/>
      <c r="AB520" s="55"/>
    </row>
    <row r="521" spans="1:28" ht="15">
      <c r="A521" s="55"/>
      <c r="B521" s="55"/>
      <c r="C521" s="55"/>
      <c r="D521" s="55"/>
      <c r="E521" s="93"/>
      <c r="F521" s="55"/>
      <c r="G521" s="55"/>
      <c r="H521" s="55"/>
      <c r="I521" s="55"/>
      <c r="J521" s="55"/>
      <c r="K521" s="55"/>
      <c r="L521" s="55"/>
      <c r="M521" s="55"/>
      <c r="N521" s="55"/>
      <c r="O521" s="55"/>
      <c r="P521" s="55"/>
      <c r="Q521" s="55"/>
      <c r="R521" s="55"/>
      <c r="S521" s="55"/>
      <c r="T521" s="55"/>
      <c r="U521" s="55"/>
      <c r="V521" s="55"/>
      <c r="W521" s="55"/>
      <c r="X521" s="55"/>
      <c r="Y521" s="55"/>
      <c r="Z521" s="55"/>
      <c r="AA521" s="55"/>
      <c r="AB521" s="55"/>
    </row>
    <row r="522" spans="1:28" ht="15">
      <c r="A522" s="55"/>
      <c r="B522" s="55"/>
      <c r="C522" s="55"/>
      <c r="D522" s="55"/>
      <c r="E522" s="93"/>
      <c r="F522" s="55"/>
      <c r="G522" s="55"/>
      <c r="H522" s="55"/>
      <c r="I522" s="55"/>
      <c r="J522" s="55"/>
      <c r="K522" s="55"/>
      <c r="L522" s="55"/>
      <c r="M522" s="55"/>
      <c r="N522" s="55"/>
      <c r="O522" s="55"/>
      <c r="P522" s="55"/>
      <c r="Q522" s="55"/>
      <c r="R522" s="55"/>
      <c r="S522" s="55"/>
      <c r="T522" s="55"/>
      <c r="U522" s="55"/>
      <c r="V522" s="55"/>
      <c r="W522" s="55"/>
      <c r="X522" s="55"/>
      <c r="Y522" s="55"/>
      <c r="Z522" s="55"/>
      <c r="AA522" s="55"/>
      <c r="AB522" s="55"/>
    </row>
    <row r="523" spans="1:28" ht="15">
      <c r="A523" s="55"/>
      <c r="B523" s="55"/>
      <c r="C523" s="55"/>
      <c r="D523" s="55"/>
      <c r="E523" s="93"/>
      <c r="F523" s="55"/>
      <c r="G523" s="55"/>
      <c r="H523" s="55"/>
      <c r="I523" s="55"/>
      <c r="J523" s="55"/>
      <c r="K523" s="55"/>
      <c r="L523" s="55"/>
      <c r="M523" s="55"/>
      <c r="N523" s="55"/>
      <c r="O523" s="55"/>
      <c r="P523" s="55"/>
      <c r="Q523" s="55"/>
      <c r="R523" s="55"/>
      <c r="S523" s="55"/>
      <c r="T523" s="55"/>
      <c r="U523" s="55"/>
      <c r="V523" s="55"/>
      <c r="W523" s="55"/>
      <c r="X523" s="55"/>
      <c r="Y523" s="55"/>
      <c r="Z523" s="55"/>
      <c r="AA523" s="55"/>
      <c r="AB523" s="55"/>
    </row>
    <row r="524" spans="1:28" ht="15">
      <c r="A524" s="55"/>
      <c r="B524" s="55"/>
      <c r="C524" s="55"/>
      <c r="D524" s="55"/>
      <c r="E524" s="93"/>
      <c r="F524" s="55"/>
      <c r="G524" s="55"/>
      <c r="H524" s="55"/>
      <c r="I524" s="55"/>
      <c r="J524" s="55"/>
      <c r="K524" s="55"/>
      <c r="L524" s="55"/>
      <c r="M524" s="55"/>
      <c r="N524" s="55"/>
      <c r="O524" s="55"/>
      <c r="P524" s="55"/>
      <c r="Q524" s="55"/>
      <c r="R524" s="55"/>
      <c r="S524" s="55"/>
      <c r="T524" s="55"/>
      <c r="U524" s="55"/>
      <c r="V524" s="55"/>
      <c r="W524" s="55"/>
      <c r="X524" s="55"/>
      <c r="Y524" s="55"/>
      <c r="Z524" s="55"/>
      <c r="AA524" s="55"/>
      <c r="AB524" s="55"/>
    </row>
    <row r="525" spans="1:28" ht="15">
      <c r="A525" s="55"/>
      <c r="B525" s="55"/>
      <c r="C525" s="55"/>
      <c r="D525" s="55"/>
      <c r="E525" s="93"/>
      <c r="F525" s="55"/>
      <c r="G525" s="55"/>
      <c r="H525" s="55"/>
      <c r="I525" s="55"/>
      <c r="J525" s="55"/>
      <c r="K525" s="55"/>
      <c r="L525" s="55"/>
      <c r="M525" s="55"/>
      <c r="N525" s="55"/>
      <c r="O525" s="55"/>
      <c r="P525" s="55"/>
      <c r="Q525" s="55"/>
      <c r="R525" s="55"/>
      <c r="S525" s="55"/>
      <c r="T525" s="55"/>
      <c r="U525" s="55"/>
      <c r="V525" s="55"/>
      <c r="W525" s="55"/>
      <c r="X525" s="55"/>
      <c r="Y525" s="55"/>
      <c r="Z525" s="55"/>
      <c r="AA525" s="55"/>
      <c r="AB525" s="55"/>
    </row>
    <row r="526" spans="1:28" ht="15">
      <c r="A526" s="55"/>
      <c r="B526" s="55"/>
      <c r="C526" s="55"/>
      <c r="D526" s="55"/>
      <c r="E526" s="93"/>
      <c r="F526" s="55"/>
      <c r="G526" s="55"/>
      <c r="H526" s="55"/>
      <c r="I526" s="55"/>
      <c r="J526" s="55"/>
      <c r="K526" s="55"/>
      <c r="L526" s="55"/>
      <c r="M526" s="55"/>
      <c r="N526" s="55"/>
      <c r="O526" s="55"/>
      <c r="P526" s="55"/>
      <c r="Q526" s="55"/>
      <c r="R526" s="55"/>
      <c r="S526" s="55"/>
      <c r="T526" s="55"/>
      <c r="U526" s="55"/>
      <c r="V526" s="55"/>
      <c r="W526" s="55"/>
      <c r="X526" s="55"/>
      <c r="Y526" s="55"/>
      <c r="Z526" s="55"/>
      <c r="AA526" s="55"/>
      <c r="AB526" s="55"/>
    </row>
    <row r="527" spans="1:28" ht="15">
      <c r="A527" s="55"/>
      <c r="B527" s="55"/>
      <c r="C527" s="55"/>
      <c r="D527" s="55"/>
      <c r="E527" s="93"/>
      <c r="F527" s="55"/>
      <c r="G527" s="55"/>
      <c r="H527" s="55"/>
      <c r="I527" s="55"/>
      <c r="J527" s="55"/>
      <c r="K527" s="55"/>
      <c r="L527" s="55"/>
      <c r="M527" s="55"/>
      <c r="N527" s="55"/>
      <c r="O527" s="55"/>
      <c r="P527" s="55"/>
      <c r="Q527" s="55"/>
      <c r="R527" s="55"/>
      <c r="S527" s="55"/>
      <c r="T527" s="55"/>
      <c r="U527" s="55"/>
      <c r="V527" s="55"/>
      <c r="W527" s="55"/>
      <c r="X527" s="55"/>
      <c r="Y527" s="55"/>
      <c r="Z527" s="55"/>
      <c r="AA527" s="55"/>
      <c r="AB527" s="55"/>
    </row>
    <row r="528" spans="1:28" ht="15">
      <c r="A528" s="55"/>
      <c r="B528" s="55"/>
      <c r="C528" s="55"/>
      <c r="D528" s="55"/>
      <c r="E528" s="93"/>
      <c r="F528" s="55"/>
      <c r="G528" s="55"/>
      <c r="H528" s="55"/>
      <c r="I528" s="55"/>
      <c r="J528" s="55"/>
      <c r="K528" s="55"/>
      <c r="L528" s="55"/>
      <c r="M528" s="55"/>
      <c r="N528" s="55"/>
      <c r="O528" s="55"/>
      <c r="P528" s="55"/>
      <c r="Q528" s="55"/>
      <c r="R528" s="55"/>
      <c r="S528" s="55"/>
      <c r="T528" s="55"/>
      <c r="U528" s="55"/>
      <c r="V528" s="55"/>
      <c r="W528" s="55"/>
      <c r="X528" s="55"/>
      <c r="Y528" s="55"/>
      <c r="Z528" s="55"/>
      <c r="AA528" s="55"/>
      <c r="AB528" s="55"/>
    </row>
    <row r="529" spans="1:28" ht="15">
      <c r="A529" s="55"/>
      <c r="B529" s="55"/>
      <c r="C529" s="55"/>
      <c r="D529" s="55"/>
      <c r="E529" s="93"/>
      <c r="F529" s="55"/>
      <c r="G529" s="55"/>
      <c r="H529" s="55"/>
      <c r="I529" s="55"/>
      <c r="J529" s="55"/>
      <c r="K529" s="55"/>
      <c r="L529" s="55"/>
      <c r="M529" s="55"/>
      <c r="N529" s="55"/>
      <c r="O529" s="55"/>
      <c r="P529" s="55"/>
      <c r="Q529" s="55"/>
      <c r="R529" s="55"/>
      <c r="S529" s="55"/>
      <c r="T529" s="55"/>
      <c r="U529" s="55"/>
      <c r="V529" s="55"/>
      <c r="W529" s="55"/>
      <c r="X529" s="55"/>
      <c r="Y529" s="55"/>
      <c r="Z529" s="55"/>
      <c r="AA529" s="55"/>
      <c r="AB529" s="55"/>
    </row>
    <row r="530" spans="1:28" ht="15">
      <c r="A530" s="55"/>
      <c r="B530" s="55"/>
      <c r="C530" s="55"/>
      <c r="D530" s="55"/>
      <c r="E530" s="93"/>
      <c r="F530" s="55"/>
      <c r="G530" s="55"/>
      <c r="H530" s="55"/>
      <c r="I530" s="55"/>
      <c r="J530" s="55"/>
      <c r="K530" s="55"/>
      <c r="L530" s="55"/>
      <c r="M530" s="55"/>
      <c r="N530" s="55"/>
      <c r="O530" s="55"/>
      <c r="P530" s="55"/>
      <c r="Q530" s="55"/>
      <c r="R530" s="55"/>
      <c r="S530" s="55"/>
      <c r="T530" s="55"/>
      <c r="U530" s="55"/>
      <c r="V530" s="55"/>
      <c r="W530" s="55"/>
      <c r="X530" s="55"/>
      <c r="Y530" s="55"/>
      <c r="Z530" s="55"/>
      <c r="AA530" s="55"/>
      <c r="AB530" s="55"/>
    </row>
    <row r="531" spans="1:28" ht="15">
      <c r="A531" s="55"/>
      <c r="B531" s="55"/>
      <c r="C531" s="55"/>
      <c r="D531" s="55"/>
      <c r="E531" s="93"/>
      <c r="F531" s="55"/>
      <c r="G531" s="55"/>
      <c r="H531" s="55"/>
      <c r="I531" s="55"/>
      <c r="J531" s="55"/>
      <c r="K531" s="55"/>
      <c r="L531" s="55"/>
      <c r="M531" s="55"/>
      <c r="N531" s="55"/>
      <c r="O531" s="55"/>
      <c r="P531" s="55"/>
      <c r="Q531" s="55"/>
      <c r="R531" s="55"/>
      <c r="S531" s="55"/>
      <c r="T531" s="55"/>
      <c r="U531" s="55"/>
      <c r="V531" s="55"/>
      <c r="W531" s="55"/>
      <c r="X531" s="55"/>
      <c r="Y531" s="55"/>
      <c r="Z531" s="55"/>
      <c r="AA531" s="55"/>
      <c r="AB531" s="55"/>
    </row>
    <row r="532" spans="1:28" ht="15">
      <c r="A532" s="55"/>
      <c r="B532" s="55"/>
      <c r="C532" s="55"/>
      <c r="D532" s="55"/>
      <c r="E532" s="93"/>
      <c r="F532" s="55"/>
      <c r="G532" s="55"/>
      <c r="H532" s="55"/>
      <c r="I532" s="55"/>
      <c r="J532" s="55"/>
      <c r="K532" s="55"/>
      <c r="L532" s="55"/>
      <c r="M532" s="55"/>
      <c r="N532" s="55"/>
      <c r="O532" s="55"/>
      <c r="P532" s="55"/>
      <c r="Q532" s="55"/>
      <c r="R532" s="55"/>
      <c r="S532" s="55"/>
      <c r="T532" s="55"/>
      <c r="U532" s="55"/>
      <c r="V532" s="55"/>
      <c r="W532" s="55"/>
      <c r="X532" s="55"/>
      <c r="Y532" s="55"/>
      <c r="Z532" s="55"/>
      <c r="AA532" s="55"/>
      <c r="AB532" s="55"/>
    </row>
    <row r="533" spans="1:28" ht="15">
      <c r="A533" s="55"/>
      <c r="B533" s="55"/>
      <c r="C533" s="55"/>
      <c r="D533" s="55"/>
      <c r="E533" s="93"/>
      <c r="F533" s="55"/>
      <c r="G533" s="55"/>
      <c r="H533" s="55"/>
      <c r="I533" s="55"/>
      <c r="J533" s="55"/>
      <c r="K533" s="55"/>
      <c r="L533" s="55"/>
      <c r="M533" s="55"/>
      <c r="N533" s="55"/>
      <c r="O533" s="55"/>
      <c r="P533" s="55"/>
      <c r="Q533" s="55"/>
      <c r="R533" s="55"/>
      <c r="S533" s="55"/>
      <c r="T533" s="55"/>
      <c r="U533" s="55"/>
      <c r="V533" s="55"/>
      <c r="W533" s="55"/>
      <c r="X533" s="55"/>
      <c r="Y533" s="55"/>
      <c r="Z533" s="55"/>
      <c r="AA533" s="55"/>
      <c r="AB533" s="55"/>
    </row>
    <row r="534" spans="1:28" ht="15">
      <c r="A534" s="55"/>
      <c r="B534" s="55"/>
      <c r="C534" s="55"/>
      <c r="D534" s="55"/>
      <c r="E534" s="93"/>
      <c r="F534" s="55"/>
      <c r="G534" s="55"/>
      <c r="H534" s="55"/>
      <c r="I534" s="55"/>
      <c r="J534" s="55"/>
      <c r="K534" s="55"/>
      <c r="L534" s="55"/>
      <c r="M534" s="55"/>
      <c r="N534" s="55"/>
      <c r="O534" s="55"/>
      <c r="P534" s="55"/>
      <c r="Q534" s="55"/>
      <c r="R534" s="55"/>
      <c r="S534" s="55"/>
      <c r="T534" s="55"/>
      <c r="U534" s="55"/>
      <c r="V534" s="55"/>
      <c r="W534" s="55"/>
      <c r="X534" s="55"/>
      <c r="Y534" s="55"/>
      <c r="Z534" s="55"/>
      <c r="AA534" s="55"/>
      <c r="AB534" s="55"/>
    </row>
    <row r="535" spans="1:28" ht="15">
      <c r="A535" s="55"/>
      <c r="B535" s="55"/>
      <c r="C535" s="55"/>
      <c r="D535" s="55"/>
      <c r="E535" s="93"/>
      <c r="F535" s="55"/>
      <c r="G535" s="55"/>
      <c r="H535" s="55"/>
      <c r="I535" s="55"/>
      <c r="J535" s="55"/>
      <c r="K535" s="55"/>
      <c r="L535" s="55"/>
      <c r="M535" s="55"/>
      <c r="N535" s="55"/>
      <c r="O535" s="55"/>
      <c r="P535" s="55"/>
      <c r="Q535" s="55"/>
      <c r="R535" s="55"/>
      <c r="S535" s="55"/>
      <c r="T535" s="55"/>
      <c r="U535" s="55"/>
      <c r="V535" s="55"/>
      <c r="W535" s="55"/>
      <c r="X535" s="55"/>
      <c r="Y535" s="55"/>
      <c r="Z535" s="55"/>
      <c r="AA535" s="55"/>
      <c r="AB535" s="55"/>
    </row>
    <row r="536" spans="1:28" ht="15">
      <c r="A536" s="55"/>
      <c r="B536" s="55"/>
      <c r="C536" s="55"/>
      <c r="D536" s="55"/>
      <c r="E536" s="93"/>
      <c r="F536" s="55"/>
      <c r="G536" s="55"/>
      <c r="H536" s="55"/>
      <c r="I536" s="55"/>
      <c r="J536" s="55"/>
      <c r="K536" s="55"/>
      <c r="L536" s="55"/>
      <c r="M536" s="55"/>
      <c r="N536" s="55"/>
      <c r="O536" s="55"/>
      <c r="P536" s="55"/>
      <c r="Q536" s="55"/>
      <c r="R536" s="55"/>
      <c r="S536" s="55"/>
      <c r="T536" s="55"/>
      <c r="U536" s="55"/>
      <c r="V536" s="55"/>
      <c r="W536" s="55"/>
      <c r="X536" s="55"/>
      <c r="Y536" s="55"/>
      <c r="Z536" s="55"/>
      <c r="AA536" s="55"/>
      <c r="AB536" s="55"/>
    </row>
    <row r="537" spans="1:28" ht="15">
      <c r="A537" s="55"/>
      <c r="B537" s="55"/>
      <c r="C537" s="55"/>
      <c r="D537" s="55"/>
      <c r="E537" s="93"/>
      <c r="F537" s="55"/>
      <c r="G537" s="55"/>
      <c r="H537" s="55"/>
      <c r="I537" s="55"/>
      <c r="J537" s="55"/>
      <c r="K537" s="55"/>
      <c r="L537" s="55"/>
      <c r="M537" s="55"/>
      <c r="N537" s="55"/>
      <c r="O537" s="55"/>
      <c r="P537" s="55"/>
      <c r="Q537" s="55"/>
      <c r="R537" s="55"/>
      <c r="S537" s="55"/>
      <c r="T537" s="55"/>
      <c r="U537" s="55"/>
      <c r="V537" s="55"/>
      <c r="W537" s="55"/>
      <c r="X537" s="55"/>
      <c r="Y537" s="55"/>
      <c r="Z537" s="55"/>
      <c r="AA537" s="55"/>
      <c r="AB537" s="55"/>
    </row>
    <row r="538" spans="1:28" ht="15">
      <c r="A538" s="55"/>
      <c r="B538" s="55"/>
      <c r="C538" s="55"/>
      <c r="D538" s="55"/>
      <c r="E538" s="93"/>
      <c r="F538" s="55"/>
      <c r="G538" s="55"/>
      <c r="H538" s="55"/>
      <c r="I538" s="55"/>
      <c r="J538" s="55"/>
      <c r="K538" s="55"/>
      <c r="L538" s="55"/>
      <c r="M538" s="55"/>
      <c r="N538" s="55"/>
      <c r="O538" s="55"/>
      <c r="P538" s="55"/>
      <c r="Q538" s="55"/>
      <c r="R538" s="55"/>
      <c r="S538" s="55"/>
      <c r="T538" s="55"/>
      <c r="U538" s="55"/>
      <c r="V538" s="55"/>
      <c r="W538" s="55"/>
      <c r="X538" s="55"/>
      <c r="Y538" s="55"/>
      <c r="Z538" s="55"/>
      <c r="AA538" s="55"/>
      <c r="AB538" s="55"/>
    </row>
    <row r="539" spans="1:28" ht="15">
      <c r="A539" s="55"/>
      <c r="B539" s="55"/>
      <c r="C539" s="55"/>
      <c r="D539" s="55"/>
      <c r="E539" s="93"/>
      <c r="F539" s="55"/>
      <c r="G539" s="55"/>
      <c r="H539" s="55"/>
      <c r="I539" s="55"/>
      <c r="J539" s="55"/>
      <c r="K539" s="55"/>
      <c r="L539" s="55"/>
      <c r="M539" s="55"/>
      <c r="N539" s="55"/>
      <c r="O539" s="55"/>
      <c r="P539" s="55"/>
      <c r="Q539" s="55"/>
      <c r="R539" s="55"/>
      <c r="S539" s="55"/>
      <c r="T539" s="55"/>
      <c r="U539" s="55"/>
      <c r="V539" s="55"/>
      <c r="W539" s="55"/>
      <c r="X539" s="55"/>
      <c r="Y539" s="55"/>
      <c r="Z539" s="55"/>
      <c r="AA539" s="55"/>
      <c r="AB539" s="55"/>
    </row>
    <row r="540" spans="1:28" ht="15">
      <c r="A540" s="55"/>
      <c r="B540" s="55"/>
      <c r="C540" s="55"/>
      <c r="D540" s="55"/>
      <c r="E540" s="93"/>
      <c r="F540" s="55"/>
      <c r="G540" s="55"/>
      <c r="H540" s="55"/>
      <c r="I540" s="55"/>
      <c r="J540" s="55"/>
      <c r="K540" s="55"/>
      <c r="L540" s="55"/>
      <c r="M540" s="55"/>
      <c r="N540" s="55"/>
      <c r="O540" s="55"/>
      <c r="P540" s="55"/>
      <c r="Q540" s="55"/>
      <c r="R540" s="55"/>
      <c r="S540" s="55"/>
      <c r="T540" s="55"/>
      <c r="U540" s="55"/>
      <c r="V540" s="55"/>
      <c r="W540" s="55"/>
      <c r="X540" s="55"/>
      <c r="Y540" s="55"/>
      <c r="Z540" s="55"/>
      <c r="AA540" s="55"/>
      <c r="AB540" s="55"/>
    </row>
    <row r="541" spans="1:28" ht="15">
      <c r="A541" s="55"/>
      <c r="B541" s="55"/>
      <c r="C541" s="55"/>
      <c r="D541" s="55"/>
      <c r="E541" s="93"/>
      <c r="F541" s="55"/>
      <c r="G541" s="55"/>
      <c r="H541" s="55"/>
      <c r="I541" s="55"/>
      <c r="J541" s="55"/>
      <c r="K541" s="55"/>
      <c r="L541" s="55"/>
      <c r="M541" s="55"/>
      <c r="N541" s="55"/>
      <c r="O541" s="55"/>
      <c r="P541" s="55"/>
      <c r="Q541" s="55"/>
      <c r="R541" s="55"/>
      <c r="S541" s="55"/>
      <c r="T541" s="55"/>
      <c r="U541" s="55"/>
      <c r="V541" s="55"/>
      <c r="W541" s="55"/>
      <c r="X541" s="55"/>
      <c r="Y541" s="55"/>
      <c r="Z541" s="55"/>
      <c r="AA541" s="55"/>
      <c r="AB541" s="55"/>
    </row>
    <row r="542" spans="1:28" ht="15">
      <c r="A542" s="55"/>
      <c r="B542" s="55"/>
      <c r="C542" s="55"/>
      <c r="D542" s="55"/>
      <c r="E542" s="93"/>
      <c r="F542" s="55"/>
      <c r="G542" s="55"/>
      <c r="H542" s="55"/>
      <c r="I542" s="55"/>
      <c r="J542" s="55"/>
      <c r="K542" s="55"/>
      <c r="L542" s="55"/>
      <c r="M542" s="55"/>
      <c r="N542" s="55"/>
      <c r="O542" s="55"/>
      <c r="P542" s="55"/>
      <c r="Q542" s="55"/>
      <c r="R542" s="55"/>
      <c r="S542" s="55"/>
      <c r="T542" s="55"/>
      <c r="U542" s="55"/>
      <c r="V542" s="55"/>
      <c r="W542" s="55"/>
      <c r="X542" s="55"/>
      <c r="Y542" s="55"/>
      <c r="Z542" s="55"/>
      <c r="AA542" s="55"/>
      <c r="AB542" s="55"/>
    </row>
    <row r="543" spans="1:28" ht="15">
      <c r="A543" s="55"/>
      <c r="B543" s="55"/>
      <c r="C543" s="55"/>
      <c r="D543" s="55"/>
      <c r="E543" s="93"/>
      <c r="F543" s="55"/>
      <c r="G543" s="55"/>
      <c r="H543" s="55"/>
      <c r="I543" s="55"/>
      <c r="J543" s="55"/>
      <c r="K543" s="55"/>
      <c r="L543" s="55"/>
      <c r="M543" s="55"/>
      <c r="N543" s="55"/>
      <c r="O543" s="55"/>
      <c r="P543" s="55"/>
      <c r="Q543" s="55"/>
      <c r="R543" s="55"/>
      <c r="S543" s="55"/>
      <c r="T543" s="55"/>
      <c r="U543" s="55"/>
      <c r="V543" s="55"/>
      <c r="W543" s="55"/>
      <c r="X543" s="55"/>
      <c r="Y543" s="55"/>
      <c r="Z543" s="55"/>
      <c r="AA543" s="55"/>
      <c r="AB543" s="55"/>
    </row>
    <row r="544" spans="1:28" ht="15">
      <c r="A544" s="55"/>
      <c r="B544" s="55"/>
      <c r="C544" s="55"/>
      <c r="D544" s="55"/>
      <c r="E544" s="93"/>
      <c r="F544" s="55"/>
      <c r="G544" s="55"/>
      <c r="H544" s="55"/>
      <c r="I544" s="55"/>
      <c r="J544" s="55"/>
      <c r="K544" s="55"/>
      <c r="L544" s="55"/>
      <c r="M544" s="55"/>
      <c r="N544" s="55"/>
      <c r="O544" s="55"/>
      <c r="P544" s="55"/>
      <c r="Q544" s="55"/>
      <c r="R544" s="55"/>
      <c r="S544" s="55"/>
      <c r="T544" s="55"/>
      <c r="U544" s="55"/>
      <c r="V544" s="55"/>
      <c r="W544" s="55"/>
      <c r="X544" s="55"/>
      <c r="Y544" s="55"/>
      <c r="Z544" s="55"/>
      <c r="AA544" s="55"/>
      <c r="AB544" s="55"/>
    </row>
    <row r="545" spans="1:28" ht="15">
      <c r="A545" s="55"/>
      <c r="B545" s="55"/>
      <c r="C545" s="55"/>
      <c r="D545" s="55"/>
      <c r="E545" s="93"/>
      <c r="F545" s="55"/>
      <c r="G545" s="55"/>
      <c r="H545" s="55"/>
      <c r="I545" s="55"/>
      <c r="J545" s="55"/>
      <c r="K545" s="55"/>
      <c r="L545" s="55"/>
      <c r="M545" s="55"/>
      <c r="N545" s="55"/>
      <c r="O545" s="55"/>
      <c r="P545" s="55"/>
      <c r="Q545" s="55"/>
      <c r="R545" s="55"/>
      <c r="S545" s="55"/>
      <c r="T545" s="55"/>
      <c r="U545" s="55"/>
      <c r="V545" s="55"/>
      <c r="W545" s="55"/>
      <c r="X545" s="55"/>
      <c r="Y545" s="55"/>
      <c r="Z545" s="55"/>
      <c r="AA545" s="55"/>
      <c r="AB545" s="55"/>
    </row>
    <row r="546" spans="1:28" ht="15">
      <c r="A546" s="55"/>
      <c r="B546" s="55"/>
      <c r="C546" s="55"/>
      <c r="D546" s="55"/>
      <c r="E546" s="93"/>
      <c r="F546" s="55"/>
      <c r="G546" s="55"/>
      <c r="H546" s="55"/>
      <c r="I546" s="55"/>
      <c r="J546" s="55"/>
      <c r="K546" s="55"/>
      <c r="L546" s="55"/>
      <c r="M546" s="55"/>
      <c r="N546" s="55"/>
      <c r="O546" s="55"/>
      <c r="P546" s="55"/>
      <c r="Q546" s="55"/>
      <c r="R546" s="55"/>
      <c r="S546" s="55"/>
      <c r="T546" s="55"/>
      <c r="U546" s="55"/>
      <c r="V546" s="55"/>
      <c r="W546" s="55"/>
      <c r="X546" s="55"/>
      <c r="Y546" s="55"/>
      <c r="Z546" s="55"/>
      <c r="AA546" s="55"/>
      <c r="AB546" s="55"/>
    </row>
    <row r="547" spans="1:28" ht="15">
      <c r="A547" s="55"/>
      <c r="B547" s="55"/>
      <c r="C547" s="55"/>
      <c r="D547" s="55"/>
      <c r="E547" s="93"/>
      <c r="F547" s="55"/>
      <c r="G547" s="55"/>
      <c r="H547" s="55"/>
      <c r="I547" s="55"/>
      <c r="J547" s="55"/>
      <c r="K547" s="55"/>
      <c r="L547" s="55"/>
      <c r="M547" s="55"/>
      <c r="N547" s="55"/>
      <c r="O547" s="55"/>
      <c r="P547" s="55"/>
      <c r="Q547" s="55"/>
      <c r="R547" s="55"/>
      <c r="S547" s="55"/>
      <c r="T547" s="55"/>
      <c r="U547" s="55"/>
      <c r="V547" s="55"/>
      <c r="W547" s="55"/>
      <c r="X547" s="55"/>
      <c r="Y547" s="55"/>
      <c r="Z547" s="55"/>
      <c r="AA547" s="55"/>
      <c r="AB547" s="55"/>
    </row>
    <row r="548" spans="1:28" ht="15">
      <c r="A548" s="55"/>
      <c r="B548" s="55"/>
      <c r="C548" s="55"/>
      <c r="D548" s="55"/>
      <c r="E548" s="93"/>
      <c r="F548" s="55"/>
      <c r="G548" s="55"/>
      <c r="H548" s="55"/>
      <c r="I548" s="55"/>
      <c r="J548" s="55"/>
      <c r="K548" s="55"/>
      <c r="L548" s="55"/>
      <c r="M548" s="55"/>
      <c r="N548" s="55"/>
      <c r="O548" s="55"/>
      <c r="P548" s="55"/>
      <c r="Q548" s="55"/>
      <c r="R548" s="55"/>
      <c r="S548" s="55"/>
      <c r="T548" s="55"/>
      <c r="U548" s="55"/>
      <c r="V548" s="55"/>
      <c r="W548" s="55"/>
      <c r="X548" s="55"/>
      <c r="Y548" s="55"/>
      <c r="Z548" s="55"/>
      <c r="AA548" s="55"/>
      <c r="AB548" s="55"/>
    </row>
    <row r="549" spans="1:28" ht="15">
      <c r="A549" s="55"/>
      <c r="B549" s="55"/>
      <c r="C549" s="55"/>
      <c r="D549" s="55"/>
      <c r="E549" s="93"/>
      <c r="F549" s="55"/>
      <c r="G549" s="55"/>
      <c r="H549" s="55"/>
      <c r="I549" s="55"/>
      <c r="J549" s="55"/>
      <c r="K549" s="55"/>
      <c r="L549" s="55"/>
      <c r="M549" s="55"/>
      <c r="N549" s="55"/>
      <c r="O549" s="55"/>
      <c r="P549" s="55"/>
      <c r="Q549" s="55"/>
      <c r="R549" s="55"/>
      <c r="S549" s="55"/>
      <c r="T549" s="55"/>
      <c r="U549" s="55"/>
      <c r="V549" s="55"/>
      <c r="W549" s="55"/>
      <c r="X549" s="55"/>
      <c r="Y549" s="55"/>
      <c r="Z549" s="55"/>
      <c r="AA549" s="55"/>
      <c r="AB549" s="55"/>
    </row>
    <row r="550" spans="1:28" ht="15">
      <c r="A550" s="55"/>
      <c r="B550" s="55"/>
      <c r="C550" s="55"/>
      <c r="D550" s="55"/>
      <c r="E550" s="93"/>
      <c r="F550" s="55"/>
      <c r="G550" s="55"/>
      <c r="H550" s="55"/>
      <c r="I550" s="55"/>
      <c r="J550" s="55"/>
      <c r="K550" s="55"/>
      <c r="L550" s="55"/>
      <c r="M550" s="55"/>
      <c r="N550" s="55"/>
      <c r="O550" s="55"/>
      <c r="P550" s="55"/>
      <c r="Q550" s="55"/>
      <c r="R550" s="55"/>
      <c r="S550" s="55"/>
      <c r="T550" s="55"/>
      <c r="U550" s="55"/>
      <c r="V550" s="55"/>
      <c r="W550" s="55"/>
      <c r="X550" s="55"/>
      <c r="Y550" s="55"/>
      <c r="Z550" s="55"/>
      <c r="AA550" s="55"/>
      <c r="AB550" s="55"/>
    </row>
    <row r="551" spans="1:28" ht="15">
      <c r="A551" s="55"/>
      <c r="B551" s="55"/>
      <c r="C551" s="55"/>
      <c r="D551" s="55"/>
      <c r="E551" s="93"/>
      <c r="F551" s="55"/>
      <c r="G551" s="55"/>
      <c r="H551" s="55"/>
      <c r="I551" s="55"/>
      <c r="J551" s="55"/>
      <c r="K551" s="55"/>
      <c r="L551" s="55"/>
      <c r="M551" s="55"/>
      <c r="N551" s="55"/>
      <c r="O551" s="55"/>
      <c r="P551" s="55"/>
      <c r="Q551" s="55"/>
      <c r="R551" s="55"/>
      <c r="S551" s="55"/>
      <c r="T551" s="55"/>
      <c r="U551" s="55"/>
      <c r="V551" s="55"/>
      <c r="W551" s="55"/>
      <c r="X551" s="55"/>
      <c r="Y551" s="55"/>
      <c r="Z551" s="55"/>
      <c r="AA551" s="55"/>
      <c r="AB551" s="55"/>
    </row>
    <row r="552" spans="1:28" ht="15">
      <c r="A552" s="55"/>
      <c r="B552" s="55"/>
      <c r="C552" s="55"/>
      <c r="D552" s="55"/>
      <c r="E552" s="93"/>
      <c r="F552" s="55"/>
      <c r="G552" s="55"/>
      <c r="H552" s="55"/>
      <c r="I552" s="55"/>
      <c r="J552" s="55"/>
      <c r="K552" s="55"/>
      <c r="L552" s="55"/>
      <c r="M552" s="55"/>
      <c r="N552" s="55"/>
      <c r="O552" s="55"/>
      <c r="P552" s="55"/>
      <c r="Q552" s="55"/>
      <c r="R552" s="55"/>
      <c r="S552" s="55"/>
      <c r="T552" s="55"/>
      <c r="U552" s="55"/>
      <c r="V552" s="55"/>
      <c r="W552" s="55"/>
      <c r="X552" s="55"/>
      <c r="Y552" s="55"/>
      <c r="Z552" s="55"/>
      <c r="AA552" s="55"/>
      <c r="AB552" s="55"/>
    </row>
    <row r="553" spans="1:28" ht="15">
      <c r="A553" s="55"/>
      <c r="B553" s="55"/>
      <c r="C553" s="55"/>
      <c r="D553" s="55"/>
      <c r="E553" s="93"/>
      <c r="F553" s="55"/>
      <c r="G553" s="55"/>
      <c r="H553" s="55"/>
      <c r="I553" s="55"/>
      <c r="J553" s="55"/>
      <c r="K553" s="55"/>
      <c r="L553" s="55"/>
      <c r="M553" s="55"/>
      <c r="N553" s="55"/>
      <c r="O553" s="55"/>
      <c r="P553" s="55"/>
      <c r="Q553" s="55"/>
      <c r="R553" s="55"/>
      <c r="S553" s="55"/>
      <c r="T553" s="55"/>
      <c r="U553" s="55"/>
      <c r="V553" s="55"/>
      <c r="W553" s="55"/>
      <c r="X553" s="55"/>
      <c r="Y553" s="55"/>
      <c r="Z553" s="55"/>
      <c r="AA553" s="55"/>
      <c r="AB553" s="55"/>
    </row>
    <row r="554" spans="1:28" ht="15">
      <c r="A554" s="55"/>
      <c r="B554" s="55"/>
      <c r="C554" s="55"/>
      <c r="D554" s="55"/>
      <c r="E554" s="93"/>
      <c r="F554" s="55"/>
      <c r="G554" s="55"/>
      <c r="H554" s="55"/>
      <c r="I554" s="55"/>
      <c r="J554" s="55"/>
      <c r="K554" s="55"/>
      <c r="L554" s="55"/>
      <c r="M554" s="55"/>
      <c r="N554" s="55"/>
      <c r="O554" s="55"/>
      <c r="P554" s="55"/>
      <c r="Q554" s="55"/>
      <c r="R554" s="55"/>
      <c r="S554" s="55"/>
      <c r="T554" s="55"/>
      <c r="U554" s="55"/>
      <c r="V554" s="55"/>
      <c r="W554" s="55"/>
      <c r="X554" s="55"/>
      <c r="Y554" s="55"/>
      <c r="Z554" s="55"/>
      <c r="AA554" s="55"/>
      <c r="AB554" s="55"/>
    </row>
    <row r="555" spans="1:28" ht="15">
      <c r="A555" s="55"/>
      <c r="B555" s="55"/>
      <c r="C555" s="55"/>
      <c r="D555" s="55"/>
      <c r="E555" s="93"/>
      <c r="F555" s="55"/>
      <c r="G555" s="55"/>
      <c r="H555" s="55"/>
      <c r="I555" s="55"/>
      <c r="J555" s="55"/>
      <c r="K555" s="55"/>
      <c r="L555" s="55"/>
      <c r="M555" s="55"/>
      <c r="N555" s="55"/>
      <c r="O555" s="55"/>
      <c r="P555" s="55"/>
      <c r="Q555" s="55"/>
      <c r="R555" s="55"/>
      <c r="S555" s="55"/>
      <c r="T555" s="55"/>
      <c r="U555" s="55"/>
      <c r="V555" s="55"/>
      <c r="W555" s="55"/>
      <c r="X555" s="55"/>
      <c r="Y555" s="55"/>
      <c r="Z555" s="55"/>
      <c r="AA555" s="55"/>
      <c r="AB555" s="55"/>
    </row>
    <row r="556" spans="1:28" ht="15">
      <c r="A556" s="55"/>
      <c r="B556" s="55"/>
      <c r="C556" s="55"/>
      <c r="D556" s="55"/>
      <c r="E556" s="93"/>
      <c r="F556" s="55"/>
      <c r="G556" s="55"/>
      <c r="H556" s="55"/>
      <c r="I556" s="55"/>
      <c r="J556" s="55"/>
      <c r="K556" s="55"/>
      <c r="L556" s="55"/>
      <c r="M556" s="55"/>
      <c r="N556" s="55"/>
      <c r="O556" s="55"/>
      <c r="P556" s="55"/>
      <c r="Q556" s="55"/>
      <c r="R556" s="55"/>
      <c r="S556" s="55"/>
      <c r="T556" s="55"/>
      <c r="U556" s="55"/>
      <c r="V556" s="55"/>
      <c r="W556" s="55"/>
      <c r="X556" s="55"/>
      <c r="Y556" s="55"/>
      <c r="Z556" s="55"/>
      <c r="AA556" s="55"/>
      <c r="AB556" s="55"/>
    </row>
    <row r="557" spans="1:28" ht="15">
      <c r="A557" s="55"/>
      <c r="B557" s="55"/>
      <c r="C557" s="55"/>
      <c r="D557" s="55"/>
      <c r="E557" s="93"/>
      <c r="F557" s="55"/>
      <c r="G557" s="55"/>
      <c r="H557" s="55"/>
      <c r="I557" s="55"/>
      <c r="J557" s="55"/>
      <c r="K557" s="55"/>
      <c r="L557" s="55"/>
      <c r="M557" s="55"/>
      <c r="N557" s="55"/>
      <c r="O557" s="55"/>
      <c r="P557" s="55"/>
      <c r="Q557" s="55"/>
      <c r="R557" s="55"/>
      <c r="S557" s="55"/>
      <c r="T557" s="55"/>
      <c r="U557" s="55"/>
      <c r="V557" s="55"/>
      <c r="W557" s="55"/>
      <c r="X557" s="55"/>
      <c r="Y557" s="55"/>
      <c r="Z557" s="55"/>
      <c r="AA557" s="55"/>
      <c r="AB557" s="55"/>
    </row>
    <row r="558" spans="1:28" ht="15">
      <c r="A558" s="55"/>
      <c r="B558" s="55"/>
      <c r="C558" s="55"/>
      <c r="D558" s="55"/>
      <c r="E558" s="93"/>
      <c r="F558" s="55"/>
      <c r="G558" s="55"/>
      <c r="H558" s="55"/>
      <c r="I558" s="55"/>
      <c r="J558" s="55"/>
      <c r="K558" s="55"/>
      <c r="L558" s="55"/>
      <c r="M558" s="55"/>
      <c r="N558" s="55"/>
      <c r="O558" s="55"/>
      <c r="P558" s="55"/>
      <c r="Q558" s="55"/>
      <c r="R558" s="55"/>
      <c r="S558" s="55"/>
      <c r="T558" s="55"/>
      <c r="U558" s="55"/>
      <c r="V558" s="55"/>
      <c r="W558" s="55"/>
      <c r="X558" s="55"/>
      <c r="Y558" s="55"/>
      <c r="Z558" s="55"/>
      <c r="AA558" s="55"/>
      <c r="AB558" s="55"/>
    </row>
    <row r="559" spans="1:28" ht="15">
      <c r="A559" s="55"/>
      <c r="B559" s="55"/>
      <c r="C559" s="55"/>
      <c r="D559" s="55"/>
      <c r="E559" s="93"/>
      <c r="F559" s="55"/>
      <c r="G559" s="55"/>
      <c r="H559" s="55"/>
      <c r="I559" s="55"/>
      <c r="J559" s="55"/>
      <c r="K559" s="55"/>
      <c r="L559" s="55"/>
      <c r="M559" s="55"/>
      <c r="N559" s="55"/>
      <c r="O559" s="55"/>
      <c r="P559" s="55"/>
      <c r="Q559" s="55"/>
      <c r="R559" s="55"/>
      <c r="S559" s="55"/>
      <c r="T559" s="55"/>
      <c r="U559" s="55"/>
      <c r="V559" s="55"/>
      <c r="W559" s="55"/>
      <c r="X559" s="55"/>
      <c r="Y559" s="55"/>
      <c r="Z559" s="55"/>
      <c r="AA559" s="55"/>
      <c r="AB559" s="55"/>
    </row>
    <row r="560" spans="1:28" ht="15">
      <c r="A560" s="55"/>
      <c r="B560" s="55"/>
      <c r="C560" s="55"/>
      <c r="D560" s="55"/>
      <c r="E560" s="93"/>
      <c r="F560" s="55"/>
      <c r="G560" s="55"/>
      <c r="H560" s="55"/>
      <c r="I560" s="55"/>
      <c r="J560" s="55"/>
      <c r="K560" s="55"/>
      <c r="L560" s="55"/>
      <c r="M560" s="55"/>
      <c r="N560" s="55"/>
      <c r="O560" s="55"/>
      <c r="P560" s="55"/>
      <c r="Q560" s="55"/>
      <c r="R560" s="55"/>
      <c r="S560" s="55"/>
      <c r="T560" s="55"/>
      <c r="U560" s="55"/>
      <c r="V560" s="55"/>
      <c r="W560" s="55"/>
      <c r="X560" s="55"/>
      <c r="Y560" s="55"/>
      <c r="Z560" s="55"/>
      <c r="AA560" s="55"/>
      <c r="AB560" s="55"/>
    </row>
    <row r="561" spans="1:28" ht="15">
      <c r="A561" s="55"/>
      <c r="B561" s="55"/>
      <c r="C561" s="55"/>
      <c r="D561" s="55"/>
      <c r="E561" s="93"/>
      <c r="F561" s="55"/>
      <c r="G561" s="55"/>
      <c r="H561" s="55"/>
      <c r="I561" s="55"/>
      <c r="J561" s="55"/>
      <c r="K561" s="55"/>
      <c r="L561" s="55"/>
      <c r="M561" s="55"/>
      <c r="N561" s="55"/>
      <c r="O561" s="55"/>
      <c r="P561" s="55"/>
      <c r="Q561" s="55"/>
      <c r="R561" s="55"/>
      <c r="S561" s="55"/>
      <c r="T561" s="55"/>
      <c r="U561" s="55"/>
      <c r="V561" s="55"/>
      <c r="W561" s="55"/>
      <c r="X561" s="55"/>
      <c r="Y561" s="55"/>
      <c r="Z561" s="55"/>
      <c r="AA561" s="55"/>
      <c r="AB561" s="55"/>
    </row>
    <row r="562" spans="1:28" ht="15">
      <c r="A562" s="55"/>
      <c r="B562" s="55"/>
      <c r="C562" s="55"/>
      <c r="D562" s="55"/>
      <c r="E562" s="93"/>
      <c r="F562" s="55"/>
      <c r="G562" s="55"/>
      <c r="H562" s="55"/>
      <c r="I562" s="55"/>
      <c r="J562" s="55"/>
      <c r="K562" s="55"/>
      <c r="L562" s="55"/>
      <c r="M562" s="55"/>
      <c r="N562" s="55"/>
      <c r="O562" s="55"/>
      <c r="P562" s="55"/>
      <c r="Q562" s="55"/>
      <c r="R562" s="55"/>
      <c r="S562" s="55"/>
      <c r="T562" s="55"/>
      <c r="U562" s="55"/>
      <c r="V562" s="55"/>
      <c r="W562" s="55"/>
      <c r="X562" s="55"/>
      <c r="Y562" s="55"/>
      <c r="Z562" s="55"/>
      <c r="AA562" s="55"/>
      <c r="AB562" s="55"/>
    </row>
    <row r="563" spans="1:28" ht="15">
      <c r="A563" s="55"/>
      <c r="B563" s="55"/>
      <c r="C563" s="55"/>
      <c r="D563" s="55"/>
      <c r="E563" s="93"/>
      <c r="F563" s="55"/>
      <c r="G563" s="55"/>
      <c r="H563" s="55"/>
      <c r="I563" s="55"/>
      <c r="J563" s="55"/>
      <c r="K563" s="55"/>
      <c r="L563" s="55"/>
      <c r="M563" s="55"/>
      <c r="N563" s="55"/>
      <c r="O563" s="55"/>
      <c r="P563" s="55"/>
      <c r="Q563" s="55"/>
      <c r="R563" s="55"/>
      <c r="S563" s="55"/>
      <c r="T563" s="55"/>
      <c r="U563" s="55"/>
      <c r="V563" s="55"/>
      <c r="W563" s="55"/>
      <c r="X563" s="55"/>
      <c r="Y563" s="55"/>
      <c r="Z563" s="55"/>
      <c r="AA563" s="55"/>
      <c r="AB563" s="55"/>
    </row>
    <row r="564" spans="1:28" ht="15">
      <c r="A564" s="55"/>
      <c r="B564" s="55"/>
      <c r="C564" s="55"/>
      <c r="D564" s="55"/>
      <c r="E564" s="93"/>
      <c r="F564" s="55"/>
      <c r="G564" s="55"/>
      <c r="H564" s="55"/>
      <c r="I564" s="55"/>
      <c r="J564" s="55"/>
      <c r="K564" s="55"/>
      <c r="L564" s="55"/>
      <c r="M564" s="55"/>
      <c r="N564" s="55"/>
      <c r="O564" s="55"/>
      <c r="P564" s="55"/>
      <c r="Q564" s="55"/>
      <c r="R564" s="55"/>
      <c r="S564" s="55"/>
      <c r="T564" s="55"/>
      <c r="U564" s="55"/>
      <c r="V564" s="55"/>
      <c r="W564" s="55"/>
      <c r="X564" s="55"/>
      <c r="Y564" s="55"/>
      <c r="Z564" s="55"/>
      <c r="AA564" s="55"/>
      <c r="AB564" s="55"/>
    </row>
    <row r="565" spans="1:28" ht="15">
      <c r="A565" s="55"/>
      <c r="B565" s="55"/>
      <c r="C565" s="55"/>
      <c r="D565" s="55"/>
      <c r="E565" s="93"/>
      <c r="F565" s="55"/>
      <c r="G565" s="55"/>
      <c r="H565" s="55"/>
      <c r="I565" s="55"/>
      <c r="J565" s="55"/>
      <c r="K565" s="55"/>
      <c r="L565" s="55"/>
      <c r="M565" s="55"/>
      <c r="N565" s="55"/>
      <c r="O565" s="55"/>
      <c r="P565" s="55"/>
      <c r="Q565" s="55"/>
      <c r="R565" s="55"/>
      <c r="S565" s="55"/>
      <c r="T565" s="55"/>
      <c r="U565" s="55"/>
      <c r="V565" s="55"/>
      <c r="W565" s="55"/>
      <c r="X565" s="55"/>
      <c r="Y565" s="55"/>
      <c r="Z565" s="55"/>
      <c r="AA565" s="55"/>
      <c r="AB565" s="55"/>
    </row>
    <row r="566" spans="1:28" ht="15">
      <c r="A566" s="55"/>
      <c r="B566" s="55"/>
      <c r="C566" s="55"/>
      <c r="D566" s="55"/>
      <c r="E566" s="93"/>
      <c r="F566" s="55"/>
      <c r="G566" s="55"/>
      <c r="H566" s="55"/>
      <c r="I566" s="55"/>
      <c r="J566" s="55"/>
      <c r="K566" s="55"/>
      <c r="L566" s="55"/>
      <c r="M566" s="55"/>
      <c r="N566" s="55"/>
      <c r="O566" s="55"/>
      <c r="P566" s="55"/>
      <c r="Q566" s="55"/>
      <c r="R566" s="55"/>
      <c r="S566" s="55"/>
      <c r="T566" s="55"/>
      <c r="U566" s="55"/>
      <c r="V566" s="55"/>
      <c r="W566" s="55"/>
      <c r="X566" s="55"/>
      <c r="Y566" s="55"/>
      <c r="Z566" s="55"/>
      <c r="AA566" s="55"/>
      <c r="AB566" s="55"/>
    </row>
    <row r="567" spans="1:28" ht="15">
      <c r="A567" s="55"/>
      <c r="B567" s="55"/>
      <c r="C567" s="55"/>
      <c r="D567" s="55"/>
      <c r="E567" s="93"/>
      <c r="F567" s="55"/>
      <c r="G567" s="55"/>
      <c r="H567" s="55"/>
      <c r="I567" s="55"/>
      <c r="J567" s="55"/>
      <c r="K567" s="55"/>
      <c r="L567" s="55"/>
      <c r="M567" s="55"/>
      <c r="N567" s="55"/>
      <c r="O567" s="55"/>
      <c r="P567" s="55"/>
      <c r="Q567" s="55"/>
      <c r="R567" s="55"/>
      <c r="S567" s="55"/>
      <c r="T567" s="55"/>
      <c r="U567" s="55"/>
      <c r="V567" s="55"/>
      <c r="W567" s="55"/>
      <c r="X567" s="55"/>
      <c r="Y567" s="55"/>
      <c r="Z567" s="55"/>
      <c r="AA567" s="55"/>
      <c r="AB567" s="55"/>
    </row>
    <row r="568" spans="1:28" ht="15">
      <c r="A568" s="55"/>
      <c r="B568" s="55"/>
      <c r="C568" s="55"/>
      <c r="D568" s="55"/>
      <c r="E568" s="93"/>
      <c r="F568" s="55"/>
      <c r="G568" s="55"/>
      <c r="H568" s="55"/>
      <c r="I568" s="55"/>
      <c r="J568" s="55"/>
      <c r="K568" s="55"/>
      <c r="L568" s="55"/>
      <c r="M568" s="55"/>
      <c r="N568" s="55"/>
      <c r="O568" s="55"/>
      <c r="P568" s="55"/>
      <c r="Q568" s="55"/>
      <c r="R568" s="55"/>
      <c r="S568" s="55"/>
      <c r="T568" s="55"/>
      <c r="U568" s="55"/>
      <c r="V568" s="55"/>
      <c r="W568" s="55"/>
      <c r="X568" s="55"/>
      <c r="Y568" s="55"/>
      <c r="Z568" s="55"/>
      <c r="AA568" s="55"/>
      <c r="AB568" s="55"/>
    </row>
    <row r="569" spans="1:28" ht="15">
      <c r="A569" s="55"/>
      <c r="B569" s="55"/>
      <c r="C569" s="55"/>
      <c r="D569" s="55"/>
      <c r="E569" s="93"/>
      <c r="F569" s="55"/>
      <c r="G569" s="55"/>
      <c r="H569" s="55"/>
      <c r="I569" s="55"/>
      <c r="J569" s="55"/>
      <c r="K569" s="55"/>
      <c r="L569" s="55"/>
      <c r="M569" s="55"/>
      <c r="N569" s="55"/>
      <c r="O569" s="55"/>
      <c r="P569" s="55"/>
      <c r="Q569" s="55"/>
      <c r="R569" s="55"/>
      <c r="S569" s="55"/>
      <c r="T569" s="55"/>
      <c r="U569" s="55"/>
      <c r="V569" s="55"/>
      <c r="W569" s="55"/>
      <c r="X569" s="55"/>
      <c r="Y569" s="55"/>
      <c r="Z569" s="55"/>
      <c r="AA569" s="55"/>
      <c r="AB569" s="55"/>
    </row>
    <row r="570" spans="1:28" ht="15">
      <c r="A570" s="55"/>
      <c r="B570" s="55"/>
      <c r="C570" s="55"/>
      <c r="D570" s="55"/>
      <c r="E570" s="93"/>
      <c r="F570" s="55"/>
      <c r="G570" s="55"/>
      <c r="H570" s="55"/>
      <c r="I570" s="55"/>
      <c r="J570" s="55"/>
      <c r="K570" s="55"/>
      <c r="L570" s="55"/>
      <c r="M570" s="55"/>
      <c r="N570" s="55"/>
      <c r="O570" s="55"/>
      <c r="P570" s="55"/>
      <c r="Q570" s="55"/>
      <c r="R570" s="55"/>
      <c r="S570" s="55"/>
      <c r="T570" s="55"/>
      <c r="U570" s="55"/>
      <c r="V570" s="55"/>
      <c r="W570" s="55"/>
      <c r="X570" s="55"/>
      <c r="Y570" s="55"/>
      <c r="Z570" s="55"/>
      <c r="AA570" s="55"/>
      <c r="AB570" s="55"/>
    </row>
    <row r="571" spans="1:28" ht="15">
      <c r="A571" s="55"/>
      <c r="B571" s="55"/>
      <c r="C571" s="55"/>
      <c r="D571" s="55"/>
      <c r="E571" s="93"/>
      <c r="F571" s="55"/>
      <c r="G571" s="55"/>
      <c r="H571" s="55"/>
      <c r="I571" s="55"/>
      <c r="J571" s="55"/>
      <c r="K571" s="55"/>
      <c r="L571" s="55"/>
      <c r="M571" s="55"/>
      <c r="N571" s="55"/>
      <c r="O571" s="55"/>
      <c r="P571" s="55"/>
      <c r="Q571" s="55"/>
      <c r="R571" s="55"/>
      <c r="S571" s="55"/>
      <c r="T571" s="55"/>
      <c r="U571" s="55"/>
      <c r="V571" s="55"/>
      <c r="W571" s="55"/>
      <c r="X571" s="55"/>
      <c r="Y571" s="55"/>
      <c r="Z571" s="55"/>
      <c r="AA571" s="55"/>
      <c r="AB571" s="55"/>
    </row>
    <row r="572" spans="1:28" ht="15">
      <c r="A572" s="55"/>
      <c r="B572" s="55"/>
      <c r="C572" s="55"/>
      <c r="D572" s="55"/>
      <c r="E572" s="93"/>
      <c r="F572" s="55"/>
      <c r="G572" s="55"/>
      <c r="H572" s="55"/>
      <c r="I572" s="55"/>
      <c r="J572" s="55"/>
      <c r="K572" s="55"/>
      <c r="L572" s="55"/>
      <c r="M572" s="55"/>
      <c r="N572" s="55"/>
      <c r="O572" s="55"/>
      <c r="P572" s="55"/>
      <c r="Q572" s="55"/>
      <c r="R572" s="55"/>
      <c r="S572" s="55"/>
      <c r="T572" s="55"/>
      <c r="U572" s="55"/>
      <c r="V572" s="55"/>
      <c r="W572" s="55"/>
      <c r="X572" s="55"/>
      <c r="Y572" s="55"/>
      <c r="Z572" s="55"/>
      <c r="AA572" s="55"/>
      <c r="AB572" s="55"/>
    </row>
    <row r="573" spans="1:28" ht="15">
      <c r="A573" s="55"/>
      <c r="B573" s="55"/>
      <c r="C573" s="55"/>
      <c r="D573" s="55"/>
      <c r="E573" s="93"/>
      <c r="F573" s="55"/>
      <c r="G573" s="55"/>
      <c r="H573" s="55"/>
      <c r="I573" s="55"/>
      <c r="J573" s="55"/>
      <c r="K573" s="55"/>
      <c r="L573" s="55"/>
      <c r="M573" s="55"/>
      <c r="N573" s="55"/>
      <c r="O573" s="55"/>
      <c r="P573" s="55"/>
      <c r="Q573" s="55"/>
      <c r="R573" s="55"/>
      <c r="S573" s="55"/>
      <c r="T573" s="55"/>
      <c r="U573" s="55"/>
      <c r="V573" s="55"/>
      <c r="W573" s="55"/>
      <c r="X573" s="55"/>
      <c r="Y573" s="55"/>
      <c r="Z573" s="55"/>
      <c r="AA573" s="55"/>
      <c r="AB573" s="55"/>
    </row>
    <row r="574" spans="1:28" ht="15">
      <c r="A574" s="55"/>
      <c r="B574" s="55"/>
      <c r="C574" s="55"/>
      <c r="D574" s="55"/>
      <c r="E574" s="93"/>
      <c r="F574" s="55"/>
      <c r="G574" s="55"/>
      <c r="H574" s="55"/>
      <c r="I574" s="55"/>
      <c r="J574" s="55"/>
      <c r="K574" s="55"/>
      <c r="L574" s="55"/>
      <c r="M574" s="55"/>
      <c r="N574" s="55"/>
      <c r="O574" s="55"/>
      <c r="P574" s="55"/>
      <c r="Q574" s="55"/>
      <c r="R574" s="55"/>
      <c r="S574" s="55"/>
      <c r="T574" s="55"/>
      <c r="U574" s="55"/>
      <c r="V574" s="55"/>
      <c r="W574" s="55"/>
      <c r="X574" s="55"/>
      <c r="Y574" s="55"/>
      <c r="Z574" s="55"/>
      <c r="AA574" s="55"/>
      <c r="AB574" s="55"/>
    </row>
    <row r="575" spans="1:28" ht="15">
      <c r="A575" s="55"/>
      <c r="B575" s="55"/>
      <c r="C575" s="55"/>
      <c r="D575" s="55"/>
      <c r="E575" s="93"/>
      <c r="F575" s="55"/>
      <c r="G575" s="55"/>
      <c r="H575" s="55"/>
      <c r="I575" s="55"/>
      <c r="J575" s="55"/>
      <c r="K575" s="55"/>
      <c r="L575" s="55"/>
      <c r="M575" s="55"/>
      <c r="N575" s="55"/>
      <c r="O575" s="55"/>
      <c r="P575" s="55"/>
      <c r="Q575" s="55"/>
      <c r="R575" s="55"/>
      <c r="S575" s="55"/>
      <c r="T575" s="55"/>
      <c r="U575" s="55"/>
      <c r="V575" s="55"/>
      <c r="W575" s="55"/>
      <c r="X575" s="55"/>
      <c r="Y575" s="55"/>
      <c r="Z575" s="55"/>
      <c r="AA575" s="55"/>
      <c r="AB575" s="55"/>
    </row>
    <row r="576" spans="1:28" ht="15">
      <c r="A576" s="55"/>
      <c r="B576" s="55"/>
      <c r="C576" s="55"/>
      <c r="D576" s="55"/>
      <c r="E576" s="93"/>
      <c r="F576" s="55"/>
      <c r="G576" s="55"/>
      <c r="H576" s="55"/>
      <c r="I576" s="55"/>
      <c r="J576" s="55"/>
      <c r="K576" s="55"/>
      <c r="L576" s="55"/>
      <c r="M576" s="55"/>
      <c r="N576" s="55"/>
      <c r="O576" s="55"/>
      <c r="P576" s="55"/>
      <c r="Q576" s="55"/>
      <c r="R576" s="55"/>
      <c r="S576" s="55"/>
      <c r="T576" s="55"/>
      <c r="U576" s="55"/>
      <c r="V576" s="55"/>
      <c r="W576" s="55"/>
      <c r="X576" s="55"/>
      <c r="Y576" s="55"/>
      <c r="Z576" s="55"/>
      <c r="AA576" s="55"/>
      <c r="AB576" s="55"/>
    </row>
    <row r="577" spans="1:28" ht="15">
      <c r="A577" s="55"/>
      <c r="B577" s="55"/>
      <c r="C577" s="55"/>
      <c r="D577" s="55"/>
      <c r="E577" s="93"/>
      <c r="F577" s="55"/>
      <c r="G577" s="55"/>
      <c r="H577" s="55"/>
      <c r="I577" s="55"/>
      <c r="J577" s="55"/>
      <c r="K577" s="55"/>
      <c r="L577" s="55"/>
      <c r="M577" s="55"/>
      <c r="N577" s="55"/>
      <c r="O577" s="55"/>
      <c r="P577" s="55"/>
      <c r="Q577" s="55"/>
      <c r="R577" s="55"/>
      <c r="S577" s="55"/>
      <c r="T577" s="55"/>
      <c r="U577" s="55"/>
      <c r="V577" s="55"/>
      <c r="W577" s="55"/>
      <c r="X577" s="55"/>
      <c r="Y577" s="55"/>
      <c r="Z577" s="55"/>
      <c r="AA577" s="55"/>
      <c r="AB577" s="55"/>
    </row>
    <row r="578" spans="1:28" ht="15">
      <c r="A578" s="55"/>
      <c r="B578" s="55"/>
      <c r="C578" s="55"/>
      <c r="D578" s="55"/>
      <c r="E578" s="93"/>
      <c r="F578" s="55"/>
      <c r="G578" s="55"/>
      <c r="H578" s="55"/>
      <c r="I578" s="55"/>
      <c r="J578" s="55"/>
      <c r="K578" s="55"/>
      <c r="L578" s="55"/>
      <c r="M578" s="55"/>
      <c r="N578" s="55"/>
      <c r="O578" s="55"/>
      <c r="P578" s="55"/>
      <c r="Q578" s="55"/>
      <c r="R578" s="55"/>
      <c r="S578" s="55"/>
      <c r="T578" s="55"/>
      <c r="U578" s="55"/>
      <c r="V578" s="55"/>
      <c r="W578" s="55"/>
      <c r="X578" s="55"/>
      <c r="Y578" s="55"/>
      <c r="Z578" s="55"/>
      <c r="AA578" s="55"/>
      <c r="AB578" s="55"/>
    </row>
    <row r="579" spans="1:28" ht="15">
      <c r="A579" s="55"/>
      <c r="B579" s="55"/>
      <c r="C579" s="55"/>
      <c r="D579" s="55"/>
      <c r="E579" s="93"/>
      <c r="F579" s="55"/>
      <c r="G579" s="55"/>
      <c r="H579" s="55"/>
      <c r="I579" s="55"/>
      <c r="J579" s="55"/>
      <c r="K579" s="55"/>
      <c r="L579" s="55"/>
      <c r="M579" s="55"/>
      <c r="N579" s="55"/>
      <c r="O579" s="55"/>
      <c r="P579" s="55"/>
      <c r="Q579" s="55"/>
      <c r="R579" s="55"/>
      <c r="S579" s="55"/>
      <c r="T579" s="55"/>
      <c r="U579" s="55"/>
      <c r="V579" s="55"/>
      <c r="W579" s="55"/>
      <c r="X579" s="55"/>
      <c r="Y579" s="55"/>
      <c r="Z579" s="55"/>
      <c r="AA579" s="55"/>
      <c r="AB579" s="55"/>
    </row>
    <row r="580" spans="1:28" ht="15">
      <c r="A580" s="55"/>
      <c r="B580" s="55"/>
      <c r="C580" s="55"/>
      <c r="D580" s="55"/>
      <c r="E580" s="93"/>
      <c r="F580" s="55"/>
      <c r="G580" s="55"/>
      <c r="H580" s="55"/>
      <c r="I580" s="55"/>
      <c r="J580" s="55"/>
      <c r="K580" s="55"/>
      <c r="L580" s="55"/>
      <c r="M580" s="55"/>
      <c r="N580" s="55"/>
      <c r="O580" s="55"/>
      <c r="P580" s="55"/>
      <c r="Q580" s="55"/>
      <c r="R580" s="55"/>
      <c r="S580" s="55"/>
      <c r="T580" s="55"/>
      <c r="U580" s="55"/>
      <c r="V580" s="55"/>
      <c r="W580" s="55"/>
      <c r="X580" s="55"/>
      <c r="Y580" s="55"/>
      <c r="Z580" s="55"/>
      <c r="AA580" s="55"/>
      <c r="AB580" s="55"/>
    </row>
    <row r="581" spans="1:28" ht="15">
      <c r="A581" s="55"/>
      <c r="B581" s="55"/>
      <c r="C581" s="55"/>
      <c r="D581" s="55"/>
      <c r="E581" s="93"/>
      <c r="F581" s="55"/>
      <c r="G581" s="55"/>
      <c r="H581" s="55"/>
      <c r="I581" s="55"/>
      <c r="J581" s="55"/>
      <c r="K581" s="55"/>
      <c r="L581" s="55"/>
      <c r="M581" s="55"/>
      <c r="N581" s="55"/>
      <c r="O581" s="55"/>
      <c r="P581" s="55"/>
      <c r="Q581" s="55"/>
      <c r="R581" s="55"/>
      <c r="S581" s="55"/>
      <c r="T581" s="55"/>
      <c r="U581" s="55"/>
      <c r="V581" s="55"/>
      <c r="W581" s="55"/>
      <c r="X581" s="55"/>
      <c r="Y581" s="55"/>
      <c r="Z581" s="55"/>
      <c r="AA581" s="55"/>
      <c r="AB581" s="55"/>
    </row>
    <row r="582" spans="1:28" ht="15">
      <c r="A582" s="55"/>
      <c r="B582" s="55"/>
      <c r="C582" s="55"/>
      <c r="D582" s="55"/>
      <c r="E582" s="93"/>
      <c r="F582" s="55"/>
      <c r="G582" s="55"/>
      <c r="H582" s="55"/>
      <c r="I582" s="55"/>
      <c r="J582" s="55"/>
      <c r="K582" s="55"/>
      <c r="L582" s="55"/>
      <c r="M582" s="55"/>
      <c r="N582" s="55"/>
      <c r="O582" s="55"/>
      <c r="P582" s="55"/>
      <c r="Q582" s="55"/>
      <c r="R582" s="55"/>
      <c r="S582" s="55"/>
      <c r="T582" s="55"/>
      <c r="U582" s="55"/>
      <c r="V582" s="55"/>
      <c r="W582" s="55"/>
      <c r="X582" s="55"/>
      <c r="Y582" s="55"/>
      <c r="Z582" s="55"/>
      <c r="AA582" s="55"/>
      <c r="AB582" s="55"/>
    </row>
    <row r="583" spans="1:28" ht="15">
      <c r="A583" s="55"/>
      <c r="B583" s="55"/>
      <c r="C583" s="55"/>
      <c r="D583" s="55"/>
      <c r="E583" s="93"/>
      <c r="F583" s="55"/>
      <c r="G583" s="55"/>
      <c r="H583" s="55"/>
      <c r="I583" s="55"/>
      <c r="J583" s="55"/>
      <c r="K583" s="55"/>
      <c r="L583" s="55"/>
      <c r="M583" s="55"/>
      <c r="N583" s="55"/>
      <c r="O583" s="55"/>
      <c r="P583" s="55"/>
      <c r="Q583" s="55"/>
      <c r="R583" s="55"/>
      <c r="S583" s="55"/>
      <c r="T583" s="55"/>
      <c r="U583" s="55"/>
      <c r="V583" s="55"/>
      <c r="W583" s="55"/>
      <c r="X583" s="55"/>
      <c r="Y583" s="55"/>
      <c r="Z583" s="55"/>
      <c r="AA583" s="55"/>
      <c r="AB583" s="55"/>
    </row>
    <row r="584" spans="1:28" ht="15">
      <c r="A584" s="55"/>
      <c r="B584" s="55"/>
      <c r="C584" s="55"/>
      <c r="D584" s="55"/>
      <c r="E584" s="93"/>
      <c r="F584" s="55"/>
      <c r="G584" s="55"/>
      <c r="H584" s="55"/>
      <c r="I584" s="55"/>
      <c r="J584" s="55"/>
      <c r="K584" s="55"/>
      <c r="L584" s="55"/>
      <c r="M584" s="55"/>
      <c r="N584" s="55"/>
      <c r="O584" s="55"/>
      <c r="P584" s="55"/>
      <c r="Q584" s="55"/>
      <c r="R584" s="55"/>
      <c r="S584" s="55"/>
      <c r="T584" s="55"/>
      <c r="U584" s="55"/>
      <c r="V584" s="55"/>
      <c r="W584" s="55"/>
      <c r="X584" s="55"/>
      <c r="Y584" s="55"/>
      <c r="Z584" s="55"/>
      <c r="AA584" s="55"/>
      <c r="AB584" s="55"/>
    </row>
    <row r="585" spans="1:28" ht="15">
      <c r="A585" s="55"/>
      <c r="B585" s="55"/>
      <c r="C585" s="55"/>
      <c r="D585" s="55"/>
      <c r="E585" s="93"/>
      <c r="F585" s="55"/>
      <c r="G585" s="55"/>
      <c r="H585" s="55"/>
      <c r="I585" s="55"/>
      <c r="J585" s="55"/>
      <c r="K585" s="55"/>
      <c r="L585" s="55"/>
      <c r="M585" s="55"/>
      <c r="N585" s="55"/>
      <c r="O585" s="55"/>
      <c r="P585" s="55"/>
      <c r="Q585" s="55"/>
      <c r="R585" s="55"/>
      <c r="S585" s="55"/>
      <c r="T585" s="55"/>
      <c r="U585" s="55"/>
      <c r="V585" s="55"/>
      <c r="W585" s="55"/>
      <c r="X585" s="55"/>
      <c r="Y585" s="55"/>
      <c r="Z585" s="55"/>
      <c r="AA585" s="55"/>
      <c r="AB585" s="55"/>
    </row>
    <row r="586" spans="1:28" ht="15">
      <c r="A586" s="55"/>
      <c r="B586" s="55"/>
      <c r="C586" s="55"/>
      <c r="D586" s="55"/>
      <c r="E586" s="93"/>
      <c r="F586" s="55"/>
      <c r="G586" s="55"/>
      <c r="H586" s="55"/>
      <c r="I586" s="55"/>
      <c r="J586" s="55"/>
      <c r="K586" s="55"/>
      <c r="L586" s="55"/>
      <c r="M586" s="55"/>
      <c r="N586" s="55"/>
      <c r="O586" s="55"/>
      <c r="P586" s="55"/>
      <c r="Q586" s="55"/>
      <c r="R586" s="55"/>
      <c r="S586" s="55"/>
      <c r="T586" s="55"/>
      <c r="U586" s="55"/>
      <c r="V586" s="55"/>
      <c r="W586" s="55"/>
      <c r="X586" s="55"/>
      <c r="Y586" s="55"/>
      <c r="Z586" s="55"/>
      <c r="AA586" s="55"/>
      <c r="AB586" s="55"/>
    </row>
    <row r="587" spans="1:28" ht="15">
      <c r="A587" s="55"/>
      <c r="B587" s="55"/>
      <c r="C587" s="55"/>
      <c r="D587" s="55"/>
      <c r="E587" s="93"/>
      <c r="F587" s="55"/>
      <c r="G587" s="55"/>
      <c r="H587" s="55"/>
      <c r="I587" s="55"/>
      <c r="J587" s="55"/>
      <c r="K587" s="55"/>
      <c r="L587" s="55"/>
      <c r="M587" s="55"/>
      <c r="N587" s="55"/>
      <c r="O587" s="55"/>
      <c r="P587" s="55"/>
      <c r="Q587" s="55"/>
      <c r="R587" s="55"/>
      <c r="S587" s="55"/>
      <c r="T587" s="55"/>
      <c r="U587" s="55"/>
      <c r="V587" s="55"/>
      <c r="W587" s="55"/>
      <c r="X587" s="55"/>
      <c r="Y587" s="55"/>
      <c r="Z587" s="55"/>
      <c r="AA587" s="55"/>
      <c r="AB587" s="55"/>
    </row>
    <row r="588" spans="1:28" ht="15">
      <c r="A588" s="55"/>
      <c r="B588" s="55"/>
      <c r="C588" s="55"/>
      <c r="D588" s="55"/>
      <c r="E588" s="93"/>
      <c r="F588" s="55"/>
      <c r="G588" s="55"/>
      <c r="H588" s="55"/>
      <c r="I588" s="55"/>
      <c r="J588" s="55"/>
      <c r="K588" s="55"/>
      <c r="L588" s="55"/>
      <c r="M588" s="55"/>
      <c r="N588" s="55"/>
      <c r="O588" s="55"/>
      <c r="P588" s="55"/>
      <c r="Q588" s="55"/>
      <c r="R588" s="55"/>
      <c r="S588" s="55"/>
      <c r="T588" s="55"/>
      <c r="U588" s="55"/>
      <c r="V588" s="55"/>
      <c r="W588" s="55"/>
      <c r="X588" s="55"/>
      <c r="Y588" s="55"/>
      <c r="Z588" s="55"/>
      <c r="AA588" s="55"/>
      <c r="AB588" s="55"/>
    </row>
    <row r="589" spans="1:28" ht="15">
      <c r="A589" s="55"/>
      <c r="B589" s="55"/>
      <c r="C589" s="55"/>
      <c r="D589" s="55"/>
      <c r="E589" s="93"/>
      <c r="F589" s="55"/>
      <c r="G589" s="55"/>
      <c r="H589" s="55"/>
      <c r="I589" s="55"/>
      <c r="J589" s="55"/>
      <c r="K589" s="55"/>
      <c r="L589" s="55"/>
      <c r="M589" s="55"/>
      <c r="N589" s="55"/>
      <c r="O589" s="55"/>
      <c r="P589" s="55"/>
      <c r="Q589" s="55"/>
      <c r="R589" s="55"/>
      <c r="S589" s="55"/>
      <c r="T589" s="55"/>
      <c r="U589" s="55"/>
      <c r="V589" s="55"/>
      <c r="W589" s="55"/>
      <c r="X589" s="55"/>
      <c r="Y589" s="55"/>
      <c r="Z589" s="55"/>
      <c r="AA589" s="55"/>
      <c r="AB589" s="55"/>
    </row>
    <row r="590" spans="1:28" ht="15">
      <c r="A590" s="55"/>
      <c r="B590" s="55"/>
      <c r="C590" s="55"/>
      <c r="D590" s="55"/>
      <c r="E590" s="93"/>
      <c r="F590" s="55"/>
      <c r="G590" s="55"/>
      <c r="H590" s="55"/>
      <c r="I590" s="55"/>
      <c r="J590" s="55"/>
      <c r="K590" s="55"/>
      <c r="L590" s="55"/>
      <c r="M590" s="55"/>
      <c r="N590" s="55"/>
      <c r="O590" s="55"/>
      <c r="P590" s="55"/>
      <c r="Q590" s="55"/>
      <c r="R590" s="55"/>
      <c r="S590" s="55"/>
      <c r="T590" s="55"/>
      <c r="U590" s="55"/>
      <c r="V590" s="55"/>
      <c r="W590" s="55"/>
      <c r="X590" s="55"/>
      <c r="Y590" s="55"/>
      <c r="Z590" s="55"/>
      <c r="AA590" s="55"/>
      <c r="AB590" s="55"/>
    </row>
    <row r="591" spans="1:28" ht="15">
      <c r="A591" s="55"/>
      <c r="B591" s="55"/>
      <c r="C591" s="55"/>
      <c r="D591" s="55"/>
      <c r="E591" s="93"/>
      <c r="F591" s="55"/>
      <c r="G591" s="55"/>
      <c r="H591" s="55"/>
      <c r="I591" s="55"/>
      <c r="J591" s="55"/>
      <c r="K591" s="55"/>
      <c r="L591" s="55"/>
      <c r="M591" s="55"/>
      <c r="N591" s="55"/>
      <c r="O591" s="55"/>
      <c r="P591" s="55"/>
      <c r="Q591" s="55"/>
      <c r="R591" s="55"/>
      <c r="S591" s="55"/>
      <c r="T591" s="55"/>
      <c r="U591" s="55"/>
      <c r="V591" s="55"/>
      <c r="W591" s="55"/>
      <c r="X591" s="55"/>
      <c r="Y591" s="55"/>
      <c r="Z591" s="55"/>
      <c r="AA591" s="55"/>
      <c r="AB591" s="55"/>
    </row>
    <row r="592" spans="1:28" ht="15">
      <c r="A592" s="55"/>
      <c r="B592" s="55"/>
      <c r="C592" s="55"/>
      <c r="D592" s="55"/>
      <c r="E592" s="93"/>
      <c r="F592" s="55"/>
      <c r="G592" s="55"/>
      <c r="H592" s="55"/>
      <c r="I592" s="55"/>
      <c r="J592" s="55"/>
      <c r="K592" s="55"/>
      <c r="L592" s="55"/>
      <c r="M592" s="55"/>
      <c r="N592" s="55"/>
      <c r="O592" s="55"/>
      <c r="P592" s="55"/>
      <c r="Q592" s="55"/>
      <c r="R592" s="55"/>
      <c r="S592" s="55"/>
      <c r="T592" s="55"/>
      <c r="U592" s="55"/>
      <c r="V592" s="55"/>
      <c r="W592" s="55"/>
      <c r="X592" s="55"/>
      <c r="Y592" s="55"/>
      <c r="Z592" s="55"/>
      <c r="AA592" s="55"/>
      <c r="AB592" s="55"/>
    </row>
    <row r="593" spans="1:28" ht="15">
      <c r="A593" s="55"/>
      <c r="B593" s="55"/>
      <c r="C593" s="55"/>
      <c r="D593" s="55"/>
      <c r="E593" s="93"/>
      <c r="F593" s="55"/>
      <c r="G593" s="55"/>
      <c r="H593" s="55"/>
      <c r="I593" s="55"/>
      <c r="J593" s="55"/>
      <c r="K593" s="55"/>
      <c r="L593" s="55"/>
      <c r="M593" s="55"/>
      <c r="N593" s="55"/>
      <c r="O593" s="55"/>
      <c r="P593" s="55"/>
      <c r="Q593" s="55"/>
      <c r="R593" s="55"/>
      <c r="S593" s="55"/>
      <c r="T593" s="55"/>
      <c r="U593" s="55"/>
      <c r="V593" s="55"/>
      <c r="W593" s="55"/>
      <c r="X593" s="55"/>
      <c r="Y593" s="55"/>
      <c r="Z593" s="55"/>
      <c r="AA593" s="55"/>
      <c r="AB593" s="55"/>
    </row>
    <row r="594" spans="1:28" ht="15">
      <c r="A594" s="55"/>
      <c r="B594" s="55"/>
      <c r="C594" s="55"/>
      <c r="D594" s="55"/>
      <c r="E594" s="93"/>
      <c r="F594" s="55"/>
      <c r="G594" s="55"/>
      <c r="H594" s="55"/>
      <c r="I594" s="55"/>
      <c r="J594" s="55"/>
      <c r="K594" s="55"/>
      <c r="L594" s="55"/>
      <c r="M594" s="55"/>
      <c r="N594" s="55"/>
      <c r="O594" s="55"/>
      <c r="P594" s="55"/>
      <c r="Q594" s="55"/>
      <c r="R594" s="55"/>
      <c r="S594" s="55"/>
      <c r="T594" s="55"/>
      <c r="U594" s="55"/>
      <c r="V594" s="55"/>
      <c r="W594" s="55"/>
      <c r="X594" s="55"/>
      <c r="Y594" s="55"/>
      <c r="Z594" s="55"/>
      <c r="AA594" s="55"/>
      <c r="AB594" s="55"/>
    </row>
    <row r="595" spans="1:28" ht="15">
      <c r="A595" s="55"/>
      <c r="B595" s="55"/>
      <c r="C595" s="55"/>
      <c r="D595" s="55"/>
      <c r="E595" s="93"/>
      <c r="F595" s="55"/>
      <c r="G595" s="55"/>
      <c r="H595" s="55"/>
      <c r="I595" s="55"/>
      <c r="J595" s="55"/>
      <c r="K595" s="55"/>
      <c r="L595" s="55"/>
      <c r="M595" s="55"/>
      <c r="N595" s="55"/>
      <c r="O595" s="55"/>
      <c r="P595" s="55"/>
      <c r="Q595" s="55"/>
      <c r="R595" s="55"/>
      <c r="S595" s="55"/>
      <c r="T595" s="55"/>
      <c r="U595" s="55"/>
      <c r="V595" s="55"/>
      <c r="W595" s="55"/>
      <c r="X595" s="55"/>
      <c r="Y595" s="55"/>
      <c r="Z595" s="55"/>
      <c r="AA595" s="55"/>
      <c r="AB595" s="55"/>
    </row>
    <row r="596" spans="1:28" ht="15">
      <c r="A596" s="55"/>
      <c r="B596" s="55"/>
      <c r="C596" s="55"/>
      <c r="D596" s="55"/>
      <c r="E596" s="93"/>
      <c r="F596" s="55"/>
      <c r="G596" s="55"/>
      <c r="H596" s="55"/>
      <c r="I596" s="55"/>
      <c r="J596" s="55"/>
      <c r="K596" s="55"/>
      <c r="L596" s="55"/>
      <c r="M596" s="55"/>
      <c r="N596" s="55"/>
      <c r="O596" s="55"/>
      <c r="P596" s="55"/>
      <c r="Q596" s="55"/>
      <c r="R596" s="55"/>
      <c r="S596" s="55"/>
      <c r="T596" s="55"/>
      <c r="U596" s="55"/>
      <c r="V596" s="55"/>
      <c r="W596" s="55"/>
      <c r="X596" s="55"/>
      <c r="Y596" s="55"/>
      <c r="Z596" s="55"/>
      <c r="AA596" s="55"/>
      <c r="AB596" s="55"/>
    </row>
    <row r="597" spans="1:28" ht="15">
      <c r="A597" s="55"/>
      <c r="B597" s="55"/>
      <c r="C597" s="55"/>
      <c r="D597" s="55"/>
      <c r="E597" s="93"/>
      <c r="F597" s="55"/>
      <c r="G597" s="55"/>
      <c r="H597" s="55"/>
      <c r="I597" s="55"/>
      <c r="J597" s="55"/>
      <c r="K597" s="55"/>
      <c r="L597" s="55"/>
      <c r="M597" s="55"/>
      <c r="N597" s="55"/>
      <c r="O597" s="55"/>
      <c r="P597" s="55"/>
      <c r="Q597" s="55"/>
      <c r="R597" s="55"/>
      <c r="S597" s="55"/>
      <c r="T597" s="55"/>
      <c r="U597" s="55"/>
      <c r="V597" s="55"/>
      <c r="W597" s="55"/>
      <c r="X597" s="55"/>
      <c r="Y597" s="55"/>
      <c r="Z597" s="55"/>
      <c r="AA597" s="55"/>
      <c r="AB597" s="55"/>
    </row>
    <row r="598" spans="1:28" ht="15">
      <c r="A598" s="55"/>
      <c r="B598" s="55"/>
      <c r="C598" s="55"/>
      <c r="D598" s="55"/>
      <c r="E598" s="93"/>
      <c r="F598" s="55"/>
      <c r="G598" s="55"/>
      <c r="H598" s="55"/>
      <c r="I598" s="55"/>
      <c r="J598" s="55"/>
      <c r="K598" s="55"/>
      <c r="L598" s="55"/>
      <c r="M598" s="55"/>
      <c r="N598" s="55"/>
      <c r="O598" s="55"/>
      <c r="P598" s="55"/>
      <c r="Q598" s="55"/>
      <c r="R598" s="55"/>
      <c r="S598" s="55"/>
      <c r="T598" s="55"/>
      <c r="U598" s="55"/>
      <c r="V598" s="55"/>
      <c r="W598" s="55"/>
      <c r="X598" s="55"/>
      <c r="Y598" s="55"/>
      <c r="Z598" s="55"/>
      <c r="AA598" s="55"/>
      <c r="AB598" s="55"/>
    </row>
    <row r="599" spans="1:28" ht="15">
      <c r="A599" s="55"/>
      <c r="B599" s="55"/>
      <c r="C599" s="55"/>
      <c r="D599" s="55"/>
      <c r="E599" s="93"/>
      <c r="F599" s="55"/>
      <c r="G599" s="55"/>
      <c r="H599" s="55"/>
      <c r="I599" s="55"/>
      <c r="J599" s="55"/>
      <c r="K599" s="55"/>
      <c r="L599" s="55"/>
      <c r="M599" s="55"/>
      <c r="N599" s="55"/>
      <c r="O599" s="55"/>
      <c r="P599" s="55"/>
      <c r="Q599" s="55"/>
      <c r="R599" s="55"/>
      <c r="S599" s="55"/>
      <c r="T599" s="55"/>
      <c r="U599" s="55"/>
      <c r="V599" s="55"/>
      <c r="W599" s="55"/>
      <c r="X599" s="55"/>
      <c r="Y599" s="55"/>
      <c r="Z599" s="55"/>
      <c r="AA599" s="55"/>
      <c r="AB599" s="55"/>
    </row>
    <row r="600" spans="1:28" ht="15">
      <c r="A600" s="55"/>
      <c r="B600" s="55"/>
      <c r="C600" s="55"/>
      <c r="D600" s="55"/>
      <c r="E600" s="93"/>
      <c r="F600" s="55"/>
      <c r="G600" s="55"/>
      <c r="H600" s="55"/>
      <c r="I600" s="55"/>
      <c r="J600" s="55"/>
      <c r="K600" s="55"/>
      <c r="L600" s="55"/>
      <c r="M600" s="55"/>
      <c r="N600" s="55"/>
      <c r="O600" s="55"/>
      <c r="P600" s="55"/>
      <c r="Q600" s="55"/>
      <c r="R600" s="55"/>
      <c r="S600" s="55"/>
      <c r="T600" s="55"/>
      <c r="U600" s="55"/>
      <c r="V600" s="55"/>
      <c r="W600" s="55"/>
      <c r="X600" s="55"/>
      <c r="Y600" s="55"/>
      <c r="Z600" s="55"/>
      <c r="AA600" s="55"/>
      <c r="AB600" s="55"/>
    </row>
    <row r="601" spans="1:28" ht="15">
      <c r="A601" s="55"/>
      <c r="B601" s="55"/>
      <c r="C601" s="55"/>
      <c r="D601" s="55"/>
      <c r="E601" s="93"/>
      <c r="F601" s="55"/>
      <c r="G601" s="55"/>
      <c r="H601" s="55"/>
      <c r="I601" s="55"/>
      <c r="J601" s="55"/>
      <c r="K601" s="55"/>
      <c r="L601" s="55"/>
      <c r="M601" s="55"/>
      <c r="N601" s="55"/>
      <c r="O601" s="55"/>
      <c r="P601" s="55"/>
      <c r="Q601" s="55"/>
      <c r="R601" s="55"/>
      <c r="S601" s="55"/>
      <c r="T601" s="55"/>
      <c r="U601" s="55"/>
      <c r="V601" s="55"/>
      <c r="W601" s="55"/>
      <c r="X601" s="55"/>
      <c r="Y601" s="55"/>
      <c r="Z601" s="55"/>
      <c r="AA601" s="55"/>
      <c r="AB601" s="55"/>
    </row>
    <row r="602" spans="1:28" ht="15">
      <c r="A602" s="55"/>
      <c r="B602" s="55"/>
      <c r="C602" s="55"/>
      <c r="D602" s="55"/>
      <c r="E602" s="93"/>
      <c r="F602" s="55"/>
      <c r="G602" s="55"/>
      <c r="H602" s="55"/>
      <c r="I602" s="55"/>
      <c r="J602" s="55"/>
      <c r="K602" s="55"/>
      <c r="L602" s="55"/>
      <c r="M602" s="55"/>
      <c r="N602" s="55"/>
      <c r="O602" s="55"/>
      <c r="P602" s="55"/>
      <c r="Q602" s="55"/>
      <c r="R602" s="55"/>
      <c r="S602" s="55"/>
      <c r="T602" s="55"/>
      <c r="U602" s="55"/>
      <c r="V602" s="55"/>
      <c r="W602" s="55"/>
      <c r="X602" s="55"/>
      <c r="Y602" s="55"/>
      <c r="Z602" s="55"/>
      <c r="AA602" s="55"/>
      <c r="AB602" s="55"/>
    </row>
    <row r="603" spans="1:28" ht="15">
      <c r="A603" s="55"/>
      <c r="B603" s="55"/>
      <c r="C603" s="55"/>
      <c r="D603" s="55"/>
      <c r="E603" s="93"/>
      <c r="F603" s="55"/>
      <c r="G603" s="55"/>
      <c r="H603" s="55"/>
      <c r="I603" s="55"/>
      <c r="J603" s="55"/>
      <c r="K603" s="55"/>
      <c r="L603" s="55"/>
      <c r="M603" s="55"/>
      <c r="N603" s="55"/>
      <c r="O603" s="55"/>
      <c r="P603" s="55"/>
      <c r="Q603" s="55"/>
      <c r="R603" s="55"/>
      <c r="S603" s="55"/>
      <c r="T603" s="55"/>
      <c r="U603" s="55"/>
      <c r="V603" s="55"/>
      <c r="W603" s="55"/>
      <c r="X603" s="55"/>
      <c r="Y603" s="55"/>
      <c r="Z603" s="55"/>
      <c r="AA603" s="55"/>
      <c r="AB603" s="55"/>
    </row>
    <row r="604" spans="1:28" ht="15">
      <c r="A604" s="55"/>
      <c r="B604" s="55"/>
      <c r="C604" s="55"/>
      <c r="D604" s="55"/>
      <c r="E604" s="93"/>
      <c r="F604" s="55"/>
      <c r="G604" s="55"/>
      <c r="H604" s="55"/>
      <c r="I604" s="55"/>
      <c r="J604" s="55"/>
      <c r="K604" s="55"/>
      <c r="L604" s="55"/>
      <c r="M604" s="55"/>
      <c r="N604" s="55"/>
      <c r="O604" s="55"/>
      <c r="P604" s="55"/>
      <c r="Q604" s="55"/>
      <c r="R604" s="55"/>
      <c r="S604" s="55"/>
      <c r="T604" s="55"/>
      <c r="U604" s="55"/>
      <c r="V604" s="55"/>
      <c r="W604" s="55"/>
      <c r="X604" s="55"/>
      <c r="Y604" s="55"/>
      <c r="Z604" s="55"/>
      <c r="AA604" s="55"/>
      <c r="AB604" s="55"/>
    </row>
    <row r="605" spans="1:28" ht="15">
      <c r="A605" s="55"/>
      <c r="B605" s="55"/>
      <c r="C605" s="55"/>
      <c r="D605" s="55"/>
      <c r="E605" s="93"/>
      <c r="F605" s="55"/>
      <c r="G605" s="55"/>
      <c r="H605" s="55"/>
      <c r="I605" s="55"/>
      <c r="J605" s="55"/>
      <c r="K605" s="55"/>
      <c r="L605" s="55"/>
      <c r="M605" s="55"/>
      <c r="N605" s="55"/>
      <c r="O605" s="55"/>
      <c r="P605" s="55"/>
      <c r="Q605" s="55"/>
      <c r="R605" s="55"/>
      <c r="S605" s="55"/>
      <c r="T605" s="55"/>
      <c r="U605" s="55"/>
      <c r="V605" s="55"/>
      <c r="W605" s="55"/>
      <c r="X605" s="55"/>
      <c r="Y605" s="55"/>
      <c r="Z605" s="55"/>
      <c r="AA605" s="55"/>
      <c r="AB605" s="55"/>
    </row>
    <row r="606" spans="1:28" ht="15">
      <c r="A606" s="55"/>
      <c r="B606" s="55"/>
      <c r="C606" s="55"/>
      <c r="D606" s="55"/>
      <c r="E606" s="93"/>
      <c r="F606" s="55"/>
      <c r="G606" s="55"/>
      <c r="H606" s="55"/>
      <c r="I606" s="55"/>
      <c r="J606" s="55"/>
      <c r="K606" s="55"/>
      <c r="L606" s="55"/>
      <c r="M606" s="55"/>
      <c r="N606" s="55"/>
      <c r="O606" s="55"/>
      <c r="P606" s="55"/>
      <c r="Q606" s="55"/>
      <c r="R606" s="55"/>
      <c r="S606" s="55"/>
      <c r="T606" s="55"/>
      <c r="U606" s="55"/>
      <c r="V606" s="55"/>
      <c r="W606" s="55"/>
      <c r="X606" s="55"/>
      <c r="Y606" s="55"/>
      <c r="Z606" s="55"/>
      <c r="AA606" s="55"/>
      <c r="AB606" s="55"/>
    </row>
    <row r="607" spans="1:28" ht="15">
      <c r="A607" s="55"/>
      <c r="B607" s="55"/>
      <c r="C607" s="55"/>
      <c r="D607" s="55"/>
      <c r="E607" s="93"/>
      <c r="F607" s="55"/>
      <c r="G607" s="55"/>
      <c r="H607" s="55"/>
      <c r="I607" s="55"/>
      <c r="J607" s="55"/>
      <c r="K607" s="55"/>
      <c r="L607" s="55"/>
      <c r="M607" s="55"/>
      <c r="N607" s="55"/>
      <c r="O607" s="55"/>
      <c r="P607" s="55"/>
      <c r="Q607" s="55"/>
      <c r="R607" s="55"/>
      <c r="S607" s="55"/>
      <c r="T607" s="55"/>
      <c r="U607" s="55"/>
      <c r="V607" s="55"/>
      <c r="W607" s="55"/>
      <c r="X607" s="55"/>
      <c r="Y607" s="55"/>
      <c r="Z607" s="55"/>
      <c r="AA607" s="55"/>
      <c r="AB607" s="55"/>
    </row>
    <row r="608" spans="1:28" ht="15">
      <c r="A608" s="55"/>
      <c r="B608" s="55"/>
      <c r="C608" s="55"/>
      <c r="D608" s="55"/>
      <c r="E608" s="93"/>
      <c r="F608" s="55"/>
      <c r="G608" s="55"/>
      <c r="H608" s="55"/>
      <c r="I608" s="55"/>
      <c r="J608" s="55"/>
      <c r="K608" s="55"/>
      <c r="L608" s="55"/>
      <c r="M608" s="55"/>
      <c r="N608" s="55"/>
      <c r="O608" s="55"/>
      <c r="P608" s="55"/>
      <c r="Q608" s="55"/>
      <c r="R608" s="55"/>
      <c r="S608" s="55"/>
      <c r="T608" s="55"/>
      <c r="U608" s="55"/>
      <c r="V608" s="55"/>
      <c r="W608" s="55"/>
      <c r="X608" s="55"/>
      <c r="Y608" s="55"/>
      <c r="Z608" s="55"/>
      <c r="AA608" s="55"/>
      <c r="AB608" s="55"/>
    </row>
    <row r="609" spans="1:28" ht="15">
      <c r="A609" s="55"/>
      <c r="B609" s="55"/>
      <c r="C609" s="55"/>
      <c r="D609" s="55"/>
      <c r="E609" s="93"/>
      <c r="F609" s="55"/>
      <c r="G609" s="55"/>
      <c r="H609" s="55"/>
      <c r="I609" s="55"/>
      <c r="J609" s="55"/>
      <c r="K609" s="55"/>
      <c r="L609" s="55"/>
      <c r="M609" s="55"/>
      <c r="N609" s="55"/>
      <c r="O609" s="55"/>
      <c r="P609" s="55"/>
      <c r="Q609" s="55"/>
      <c r="R609" s="55"/>
      <c r="S609" s="55"/>
      <c r="T609" s="55"/>
      <c r="U609" s="55"/>
      <c r="V609" s="55"/>
      <c r="W609" s="55"/>
      <c r="X609" s="55"/>
      <c r="Y609" s="55"/>
      <c r="Z609" s="55"/>
      <c r="AA609" s="55"/>
      <c r="AB609" s="55"/>
    </row>
    <row r="610" spans="1:28" ht="15">
      <c r="A610" s="55"/>
      <c r="B610" s="55"/>
      <c r="C610" s="55"/>
      <c r="D610" s="55"/>
      <c r="E610" s="93"/>
      <c r="F610" s="55"/>
      <c r="G610" s="55"/>
      <c r="H610" s="55"/>
      <c r="I610" s="55"/>
      <c r="J610" s="55"/>
      <c r="K610" s="55"/>
      <c r="L610" s="55"/>
      <c r="M610" s="55"/>
      <c r="N610" s="55"/>
      <c r="O610" s="55"/>
      <c r="P610" s="55"/>
      <c r="Q610" s="55"/>
      <c r="R610" s="55"/>
      <c r="S610" s="55"/>
      <c r="T610" s="55"/>
      <c r="U610" s="55"/>
      <c r="V610" s="55"/>
      <c r="W610" s="55"/>
      <c r="X610" s="55"/>
      <c r="Y610" s="55"/>
      <c r="Z610" s="55"/>
      <c r="AA610" s="55"/>
      <c r="AB610" s="55"/>
    </row>
    <row r="611" spans="1:28" ht="15">
      <c r="A611" s="55"/>
      <c r="B611" s="55"/>
      <c r="C611" s="55"/>
      <c r="D611" s="55"/>
      <c r="E611" s="93"/>
      <c r="F611" s="55"/>
      <c r="G611" s="55"/>
      <c r="H611" s="55"/>
      <c r="I611" s="55"/>
      <c r="J611" s="55"/>
      <c r="K611" s="55"/>
      <c r="L611" s="55"/>
      <c r="M611" s="55"/>
      <c r="N611" s="55"/>
      <c r="O611" s="55"/>
      <c r="P611" s="55"/>
      <c r="Q611" s="55"/>
      <c r="R611" s="55"/>
      <c r="S611" s="55"/>
      <c r="T611" s="55"/>
      <c r="U611" s="55"/>
      <c r="V611" s="55"/>
      <c r="W611" s="55"/>
      <c r="X611" s="55"/>
      <c r="Y611" s="55"/>
      <c r="Z611" s="55"/>
      <c r="AA611" s="55"/>
      <c r="AB611" s="55"/>
    </row>
    <row r="612" spans="1:28" ht="15">
      <c r="A612" s="55"/>
      <c r="B612" s="55"/>
      <c r="C612" s="55"/>
      <c r="D612" s="55"/>
      <c r="E612" s="93"/>
      <c r="F612" s="55"/>
      <c r="G612" s="55"/>
      <c r="H612" s="55"/>
      <c r="I612" s="55"/>
      <c r="J612" s="55"/>
      <c r="K612" s="55"/>
      <c r="L612" s="55"/>
      <c r="M612" s="55"/>
      <c r="N612" s="55"/>
      <c r="O612" s="55"/>
      <c r="P612" s="55"/>
      <c r="Q612" s="55"/>
      <c r="R612" s="55"/>
      <c r="S612" s="55"/>
      <c r="T612" s="55"/>
      <c r="U612" s="55"/>
      <c r="V612" s="55"/>
      <c r="W612" s="55"/>
      <c r="X612" s="55"/>
      <c r="Y612" s="55"/>
      <c r="Z612" s="55"/>
      <c r="AA612" s="55"/>
      <c r="AB612" s="55"/>
    </row>
    <row r="613" spans="1:28" ht="15">
      <c r="A613" s="55"/>
      <c r="B613" s="55"/>
      <c r="C613" s="55"/>
      <c r="D613" s="55"/>
      <c r="E613" s="93"/>
      <c r="F613" s="55"/>
      <c r="G613" s="55"/>
      <c r="H613" s="55"/>
      <c r="I613" s="55"/>
      <c r="J613" s="55"/>
      <c r="K613" s="55"/>
      <c r="L613" s="55"/>
      <c r="M613" s="55"/>
      <c r="N613" s="55"/>
      <c r="O613" s="55"/>
      <c r="P613" s="55"/>
      <c r="Q613" s="55"/>
      <c r="R613" s="55"/>
      <c r="S613" s="55"/>
      <c r="T613" s="55"/>
      <c r="U613" s="55"/>
      <c r="V613" s="55"/>
      <c r="W613" s="55"/>
      <c r="X613" s="55"/>
      <c r="Y613" s="55"/>
      <c r="Z613" s="55"/>
      <c r="AA613" s="55"/>
      <c r="AB613" s="55"/>
    </row>
    <row r="614" spans="1:28" ht="15">
      <c r="A614" s="55"/>
      <c r="B614" s="55"/>
      <c r="C614" s="55"/>
      <c r="D614" s="55"/>
      <c r="E614" s="93"/>
      <c r="F614" s="55"/>
      <c r="G614" s="55"/>
      <c r="H614" s="55"/>
      <c r="I614" s="55"/>
      <c r="J614" s="55"/>
      <c r="K614" s="55"/>
      <c r="L614" s="55"/>
      <c r="M614" s="55"/>
      <c r="N614" s="55"/>
      <c r="O614" s="55"/>
      <c r="P614" s="55"/>
      <c r="Q614" s="55"/>
      <c r="R614" s="55"/>
      <c r="S614" s="55"/>
      <c r="T614" s="55"/>
      <c r="U614" s="55"/>
      <c r="V614" s="55"/>
      <c r="W614" s="55"/>
      <c r="X614" s="55"/>
      <c r="Y614" s="55"/>
      <c r="Z614" s="55"/>
      <c r="AA614" s="55"/>
      <c r="AB614" s="55"/>
    </row>
    <row r="615" spans="1:28" ht="15">
      <c r="A615" s="55"/>
      <c r="B615" s="55"/>
      <c r="C615" s="55"/>
      <c r="D615" s="55"/>
      <c r="E615" s="93"/>
      <c r="F615" s="55"/>
      <c r="G615" s="55"/>
      <c r="H615" s="55"/>
      <c r="I615" s="55"/>
      <c r="J615" s="55"/>
      <c r="K615" s="55"/>
      <c r="L615" s="55"/>
      <c r="M615" s="55"/>
      <c r="N615" s="55"/>
      <c r="O615" s="55"/>
      <c r="P615" s="55"/>
      <c r="Q615" s="55"/>
      <c r="R615" s="55"/>
      <c r="S615" s="55"/>
      <c r="T615" s="55"/>
      <c r="U615" s="55"/>
      <c r="V615" s="55"/>
      <c r="W615" s="55"/>
      <c r="X615" s="55"/>
      <c r="Y615" s="55"/>
      <c r="Z615" s="55"/>
      <c r="AA615" s="55"/>
      <c r="AB615" s="55"/>
    </row>
    <row r="616" spans="1:28" ht="15">
      <c r="A616" s="55"/>
      <c r="B616" s="55"/>
      <c r="C616" s="55"/>
      <c r="D616" s="55"/>
      <c r="E616" s="93"/>
      <c r="F616" s="55"/>
      <c r="G616" s="55"/>
      <c r="H616" s="55"/>
      <c r="I616" s="55"/>
      <c r="J616" s="55"/>
      <c r="K616" s="55"/>
      <c r="L616" s="55"/>
      <c r="M616" s="55"/>
      <c r="N616" s="55"/>
      <c r="O616" s="55"/>
      <c r="P616" s="55"/>
      <c r="Q616" s="55"/>
      <c r="R616" s="55"/>
      <c r="S616" s="55"/>
      <c r="T616" s="55"/>
      <c r="U616" s="55"/>
      <c r="V616" s="55"/>
      <c r="W616" s="55"/>
      <c r="X616" s="55"/>
      <c r="Y616" s="55"/>
      <c r="Z616" s="55"/>
      <c r="AA616" s="55"/>
      <c r="AB616" s="55"/>
    </row>
    <row r="617" spans="1:28" ht="15">
      <c r="A617" s="55"/>
      <c r="B617" s="55"/>
      <c r="C617" s="55"/>
      <c r="D617" s="55"/>
      <c r="E617" s="93"/>
      <c r="F617" s="55"/>
      <c r="G617" s="55"/>
      <c r="H617" s="55"/>
      <c r="I617" s="55"/>
      <c r="J617" s="55"/>
      <c r="K617" s="55"/>
      <c r="L617" s="55"/>
      <c r="M617" s="55"/>
      <c r="N617" s="55"/>
      <c r="O617" s="55"/>
      <c r="P617" s="55"/>
      <c r="Q617" s="55"/>
      <c r="R617" s="55"/>
      <c r="S617" s="55"/>
      <c r="T617" s="55"/>
      <c r="U617" s="55"/>
      <c r="V617" s="55"/>
      <c r="W617" s="55"/>
      <c r="X617" s="55"/>
      <c r="Y617" s="55"/>
      <c r="Z617" s="55"/>
      <c r="AA617" s="55"/>
      <c r="AB617" s="55"/>
    </row>
    <row r="618" spans="1:28" ht="15">
      <c r="A618" s="55"/>
      <c r="B618" s="55"/>
      <c r="C618" s="55"/>
      <c r="D618" s="55"/>
      <c r="E618" s="93"/>
      <c r="F618" s="55"/>
      <c r="G618" s="55"/>
      <c r="H618" s="55"/>
      <c r="I618" s="55"/>
      <c r="J618" s="55"/>
      <c r="K618" s="55"/>
      <c r="L618" s="55"/>
      <c r="M618" s="55"/>
      <c r="N618" s="55"/>
      <c r="O618" s="55"/>
      <c r="P618" s="55"/>
      <c r="Q618" s="55"/>
      <c r="R618" s="55"/>
      <c r="S618" s="55"/>
      <c r="T618" s="55"/>
      <c r="U618" s="55"/>
      <c r="V618" s="55"/>
      <c r="W618" s="55"/>
      <c r="X618" s="55"/>
      <c r="Y618" s="55"/>
      <c r="Z618" s="55"/>
      <c r="AA618" s="55"/>
      <c r="AB618" s="55"/>
    </row>
    <row r="619" spans="1:28" ht="15">
      <c r="A619" s="55"/>
      <c r="B619" s="55"/>
      <c r="C619" s="55"/>
      <c r="D619" s="55"/>
      <c r="E619" s="93"/>
      <c r="F619" s="55"/>
      <c r="G619" s="55"/>
      <c r="H619" s="55"/>
      <c r="I619" s="55"/>
      <c r="J619" s="55"/>
      <c r="K619" s="55"/>
      <c r="L619" s="55"/>
      <c r="M619" s="55"/>
      <c r="N619" s="55"/>
      <c r="O619" s="55"/>
      <c r="P619" s="55"/>
      <c r="Q619" s="55"/>
      <c r="R619" s="55"/>
      <c r="S619" s="55"/>
      <c r="T619" s="55"/>
      <c r="U619" s="55"/>
      <c r="V619" s="55"/>
      <c r="W619" s="55"/>
      <c r="X619" s="55"/>
      <c r="Y619" s="55"/>
      <c r="Z619" s="55"/>
      <c r="AA619" s="55"/>
      <c r="AB619" s="55"/>
    </row>
    <row r="620" spans="1:28" ht="15">
      <c r="A620" s="55"/>
      <c r="B620" s="55"/>
      <c r="C620" s="55"/>
      <c r="D620" s="55"/>
      <c r="E620" s="93"/>
      <c r="F620" s="55"/>
      <c r="G620" s="55"/>
      <c r="H620" s="55"/>
      <c r="I620" s="55"/>
      <c r="J620" s="55"/>
      <c r="K620" s="55"/>
      <c r="L620" s="55"/>
      <c r="M620" s="55"/>
      <c r="N620" s="55"/>
      <c r="O620" s="55"/>
      <c r="P620" s="55"/>
      <c r="Q620" s="55"/>
      <c r="R620" s="55"/>
      <c r="S620" s="55"/>
      <c r="T620" s="55"/>
      <c r="U620" s="55"/>
      <c r="V620" s="55"/>
      <c r="W620" s="55"/>
      <c r="X620" s="55"/>
      <c r="Y620" s="55"/>
      <c r="Z620" s="55"/>
      <c r="AA620" s="55"/>
      <c r="AB620" s="55"/>
    </row>
    <row r="621" spans="1:28" ht="15">
      <c r="A621" s="55"/>
      <c r="B621" s="55"/>
      <c r="C621" s="55"/>
      <c r="D621" s="55"/>
      <c r="E621" s="93"/>
      <c r="F621" s="55"/>
      <c r="G621" s="55"/>
      <c r="H621" s="55"/>
      <c r="I621" s="55"/>
      <c r="J621" s="55"/>
      <c r="K621" s="55"/>
      <c r="L621" s="55"/>
      <c r="M621" s="55"/>
      <c r="N621" s="55"/>
      <c r="O621" s="55"/>
      <c r="P621" s="55"/>
      <c r="Q621" s="55"/>
      <c r="R621" s="55"/>
      <c r="S621" s="55"/>
      <c r="T621" s="55"/>
      <c r="U621" s="55"/>
      <c r="V621" s="55"/>
      <c r="W621" s="55"/>
      <c r="X621" s="55"/>
      <c r="Y621" s="55"/>
      <c r="Z621" s="55"/>
      <c r="AA621" s="55"/>
      <c r="AB621" s="55"/>
    </row>
    <row r="622" spans="1:28" ht="15">
      <c r="A622" s="55"/>
      <c r="B622" s="55"/>
      <c r="C622" s="55"/>
      <c r="D622" s="55"/>
      <c r="E622" s="93"/>
      <c r="F622" s="55"/>
      <c r="G622" s="55"/>
      <c r="H622" s="55"/>
      <c r="I622" s="55"/>
      <c r="J622" s="55"/>
      <c r="K622" s="55"/>
      <c r="L622" s="55"/>
      <c r="M622" s="55"/>
      <c r="N622" s="55"/>
      <c r="O622" s="55"/>
      <c r="P622" s="55"/>
      <c r="Q622" s="55"/>
      <c r="R622" s="55"/>
      <c r="S622" s="55"/>
      <c r="T622" s="55"/>
      <c r="U622" s="55"/>
      <c r="V622" s="55"/>
      <c r="W622" s="55"/>
      <c r="X622" s="55"/>
      <c r="Y622" s="55"/>
      <c r="Z622" s="55"/>
      <c r="AA622" s="55"/>
      <c r="AB622" s="55"/>
    </row>
    <row r="623" spans="1:28" ht="15">
      <c r="A623" s="55"/>
      <c r="B623" s="55"/>
      <c r="C623" s="55"/>
      <c r="D623" s="55"/>
      <c r="E623" s="93"/>
      <c r="F623" s="55"/>
      <c r="G623" s="55"/>
      <c r="H623" s="55"/>
      <c r="I623" s="55"/>
      <c r="J623" s="55"/>
      <c r="K623" s="55"/>
      <c r="L623" s="55"/>
      <c r="M623" s="55"/>
      <c r="N623" s="55"/>
      <c r="O623" s="55"/>
      <c r="P623" s="55"/>
      <c r="Q623" s="55"/>
      <c r="R623" s="55"/>
      <c r="S623" s="55"/>
      <c r="T623" s="55"/>
      <c r="U623" s="55"/>
      <c r="V623" s="55"/>
      <c r="W623" s="55"/>
      <c r="X623" s="55"/>
      <c r="Y623" s="55"/>
      <c r="Z623" s="55"/>
      <c r="AA623" s="55"/>
      <c r="AB623" s="55"/>
    </row>
    <row r="624" spans="1:28" ht="15">
      <c r="A624" s="55"/>
      <c r="B624" s="55"/>
      <c r="C624" s="55"/>
      <c r="D624" s="55"/>
      <c r="E624" s="93"/>
      <c r="F624" s="55"/>
      <c r="G624" s="55"/>
      <c r="H624" s="55"/>
      <c r="I624" s="55"/>
      <c r="J624" s="55"/>
      <c r="K624" s="55"/>
      <c r="L624" s="55"/>
      <c r="M624" s="55"/>
      <c r="N624" s="55"/>
      <c r="O624" s="55"/>
      <c r="P624" s="55"/>
      <c r="Q624" s="55"/>
      <c r="R624" s="55"/>
      <c r="S624" s="55"/>
      <c r="T624" s="55"/>
      <c r="U624" s="55"/>
      <c r="V624" s="55"/>
      <c r="W624" s="55"/>
      <c r="X624" s="55"/>
      <c r="Y624" s="55"/>
      <c r="Z624" s="55"/>
      <c r="AA624" s="55"/>
      <c r="AB624" s="55"/>
    </row>
    <row r="625" spans="1:28" ht="15">
      <c r="A625" s="55"/>
      <c r="B625" s="55"/>
      <c r="C625" s="55"/>
      <c r="D625" s="55"/>
      <c r="E625" s="93"/>
      <c r="F625" s="55"/>
      <c r="G625" s="55"/>
      <c r="H625" s="55"/>
      <c r="I625" s="55"/>
      <c r="J625" s="55"/>
      <c r="K625" s="55"/>
      <c r="L625" s="55"/>
      <c r="M625" s="55"/>
      <c r="N625" s="55"/>
      <c r="O625" s="55"/>
      <c r="P625" s="55"/>
      <c r="Q625" s="55"/>
      <c r="R625" s="55"/>
      <c r="S625" s="55"/>
      <c r="T625" s="55"/>
      <c r="U625" s="55"/>
      <c r="V625" s="55"/>
      <c r="W625" s="55"/>
      <c r="X625" s="55"/>
      <c r="Y625" s="55"/>
      <c r="Z625" s="55"/>
      <c r="AA625" s="55"/>
      <c r="AB625" s="55"/>
    </row>
    <row r="626" spans="1:28" ht="15">
      <c r="A626" s="55"/>
      <c r="B626" s="55"/>
      <c r="C626" s="55"/>
      <c r="D626" s="55"/>
      <c r="E626" s="93"/>
      <c r="F626" s="55"/>
      <c r="G626" s="55"/>
      <c r="H626" s="55"/>
      <c r="I626" s="55"/>
      <c r="J626" s="55"/>
      <c r="K626" s="55"/>
      <c r="L626" s="55"/>
      <c r="M626" s="55"/>
      <c r="N626" s="55"/>
      <c r="O626" s="55"/>
      <c r="P626" s="55"/>
      <c r="Q626" s="55"/>
      <c r="R626" s="55"/>
      <c r="S626" s="55"/>
      <c r="T626" s="55"/>
      <c r="U626" s="55"/>
      <c r="V626" s="55"/>
      <c r="W626" s="55"/>
      <c r="X626" s="55"/>
      <c r="Y626" s="55"/>
      <c r="Z626" s="55"/>
      <c r="AA626" s="55"/>
      <c r="AB626" s="55"/>
    </row>
    <row r="627" spans="1:28" ht="15">
      <c r="A627" s="55"/>
      <c r="B627" s="55"/>
      <c r="C627" s="55"/>
      <c r="D627" s="55"/>
      <c r="E627" s="93"/>
      <c r="F627" s="55"/>
      <c r="G627" s="55"/>
      <c r="H627" s="55"/>
      <c r="I627" s="55"/>
      <c r="J627" s="55"/>
      <c r="K627" s="55"/>
      <c r="L627" s="55"/>
      <c r="M627" s="55"/>
      <c r="N627" s="55"/>
      <c r="O627" s="55"/>
      <c r="P627" s="55"/>
      <c r="Q627" s="55"/>
      <c r="R627" s="55"/>
      <c r="S627" s="55"/>
      <c r="T627" s="55"/>
      <c r="U627" s="55"/>
      <c r="V627" s="55"/>
      <c r="W627" s="55"/>
      <c r="X627" s="55"/>
      <c r="Y627" s="55"/>
      <c r="Z627" s="55"/>
      <c r="AA627" s="55"/>
      <c r="AB627" s="55"/>
    </row>
    <row r="628" spans="1:28" ht="15">
      <c r="A628" s="55"/>
      <c r="B628" s="55"/>
      <c r="C628" s="55"/>
      <c r="D628" s="55"/>
      <c r="E628" s="93"/>
      <c r="F628" s="55"/>
      <c r="G628" s="55"/>
      <c r="H628" s="55"/>
      <c r="I628" s="55"/>
      <c r="J628" s="55"/>
      <c r="K628" s="55"/>
      <c r="L628" s="55"/>
      <c r="M628" s="55"/>
      <c r="N628" s="55"/>
      <c r="O628" s="55"/>
      <c r="P628" s="55"/>
      <c r="Q628" s="55"/>
      <c r="R628" s="55"/>
      <c r="S628" s="55"/>
      <c r="T628" s="55"/>
      <c r="U628" s="55"/>
      <c r="V628" s="55"/>
      <c r="W628" s="55"/>
      <c r="X628" s="55"/>
      <c r="Y628" s="55"/>
      <c r="Z628" s="55"/>
      <c r="AA628" s="55"/>
      <c r="AB628" s="55"/>
    </row>
    <row r="629" spans="1:28" ht="15">
      <c r="A629" s="55"/>
      <c r="B629" s="55"/>
      <c r="C629" s="55"/>
      <c r="D629" s="55"/>
      <c r="E629" s="93"/>
      <c r="F629" s="55"/>
      <c r="G629" s="55"/>
      <c r="H629" s="55"/>
      <c r="I629" s="55"/>
      <c r="J629" s="55"/>
      <c r="K629" s="55"/>
      <c r="L629" s="55"/>
      <c r="M629" s="55"/>
      <c r="N629" s="55"/>
      <c r="O629" s="55"/>
      <c r="P629" s="55"/>
      <c r="Q629" s="55"/>
      <c r="R629" s="55"/>
      <c r="S629" s="55"/>
      <c r="T629" s="55"/>
      <c r="U629" s="55"/>
      <c r="V629" s="55"/>
      <c r="W629" s="55"/>
      <c r="X629" s="55"/>
      <c r="Y629" s="55"/>
      <c r="Z629" s="55"/>
      <c r="AA629" s="55"/>
      <c r="AB629" s="55"/>
    </row>
    <row r="630" spans="1:28" ht="15">
      <c r="A630" s="55"/>
      <c r="B630" s="55"/>
      <c r="C630" s="55"/>
      <c r="D630" s="55"/>
      <c r="E630" s="93"/>
      <c r="F630" s="55"/>
      <c r="G630" s="55"/>
      <c r="H630" s="55"/>
      <c r="I630" s="55"/>
      <c r="J630" s="55"/>
      <c r="K630" s="55"/>
      <c r="L630" s="55"/>
      <c r="M630" s="55"/>
      <c r="N630" s="55"/>
      <c r="O630" s="55"/>
      <c r="P630" s="55"/>
      <c r="Q630" s="55"/>
      <c r="R630" s="55"/>
      <c r="S630" s="55"/>
      <c r="T630" s="55"/>
      <c r="U630" s="55"/>
      <c r="V630" s="55"/>
      <c r="W630" s="55"/>
      <c r="X630" s="55"/>
      <c r="Y630" s="55"/>
      <c r="Z630" s="55"/>
      <c r="AA630" s="55"/>
      <c r="AB630" s="55"/>
    </row>
    <row r="631" spans="1:28" ht="15">
      <c r="A631" s="55"/>
      <c r="B631" s="55"/>
      <c r="C631" s="55"/>
      <c r="D631" s="55"/>
      <c r="E631" s="93"/>
      <c r="F631" s="55"/>
      <c r="G631" s="55"/>
      <c r="H631" s="55"/>
      <c r="I631" s="55"/>
      <c r="J631" s="55"/>
      <c r="K631" s="55"/>
      <c r="L631" s="55"/>
      <c r="M631" s="55"/>
      <c r="N631" s="55"/>
      <c r="O631" s="55"/>
      <c r="P631" s="55"/>
      <c r="Q631" s="55"/>
      <c r="R631" s="55"/>
      <c r="S631" s="55"/>
      <c r="T631" s="55"/>
      <c r="U631" s="55"/>
      <c r="V631" s="55"/>
      <c r="W631" s="55"/>
      <c r="X631" s="55"/>
      <c r="Y631" s="55"/>
      <c r="Z631" s="55"/>
      <c r="AA631" s="55"/>
      <c r="AB631" s="55"/>
    </row>
    <row r="632" spans="1:28" ht="15">
      <c r="A632" s="55"/>
      <c r="B632" s="55"/>
      <c r="C632" s="55"/>
      <c r="D632" s="55"/>
      <c r="E632" s="93"/>
      <c r="F632" s="55"/>
      <c r="G632" s="55"/>
      <c r="H632" s="55"/>
      <c r="I632" s="55"/>
      <c r="J632" s="55"/>
      <c r="K632" s="55"/>
      <c r="L632" s="55"/>
      <c r="M632" s="55"/>
      <c r="N632" s="55"/>
      <c r="O632" s="55"/>
      <c r="P632" s="55"/>
      <c r="Q632" s="55"/>
      <c r="R632" s="55"/>
      <c r="S632" s="55"/>
      <c r="T632" s="55"/>
      <c r="U632" s="55"/>
      <c r="V632" s="55"/>
      <c r="W632" s="55"/>
      <c r="X632" s="55"/>
      <c r="Y632" s="55"/>
      <c r="Z632" s="55"/>
      <c r="AA632" s="55"/>
      <c r="AB632" s="55"/>
    </row>
    <row r="633" spans="1:28" ht="15">
      <c r="A633" s="55"/>
      <c r="B633" s="55"/>
      <c r="C633" s="55"/>
      <c r="D633" s="55"/>
      <c r="E633" s="93"/>
      <c r="F633" s="55"/>
      <c r="G633" s="55"/>
      <c r="H633" s="55"/>
      <c r="I633" s="55"/>
      <c r="J633" s="55"/>
      <c r="K633" s="55"/>
      <c r="L633" s="55"/>
      <c r="M633" s="55"/>
      <c r="N633" s="55"/>
      <c r="O633" s="55"/>
      <c r="P633" s="55"/>
      <c r="Q633" s="55"/>
      <c r="R633" s="55"/>
      <c r="S633" s="55"/>
      <c r="T633" s="55"/>
      <c r="U633" s="55"/>
      <c r="V633" s="55"/>
      <c r="W633" s="55"/>
      <c r="X633" s="55"/>
      <c r="Y633" s="55"/>
      <c r="Z633" s="55"/>
      <c r="AA633" s="55"/>
      <c r="AB633" s="55"/>
    </row>
    <row r="634" spans="1:28" ht="15">
      <c r="A634" s="55"/>
      <c r="B634" s="55"/>
      <c r="C634" s="55"/>
      <c r="D634" s="55"/>
      <c r="E634" s="93"/>
      <c r="F634" s="55"/>
      <c r="G634" s="55"/>
      <c r="H634" s="55"/>
      <c r="I634" s="55"/>
      <c r="J634" s="55"/>
      <c r="K634" s="55"/>
      <c r="L634" s="55"/>
      <c r="M634" s="55"/>
      <c r="N634" s="55"/>
      <c r="O634" s="55"/>
      <c r="P634" s="55"/>
      <c r="Q634" s="55"/>
      <c r="R634" s="55"/>
      <c r="S634" s="55"/>
      <c r="T634" s="55"/>
      <c r="U634" s="55"/>
      <c r="V634" s="55"/>
      <c r="W634" s="55"/>
      <c r="X634" s="55"/>
      <c r="Y634" s="55"/>
      <c r="Z634" s="55"/>
      <c r="AA634" s="55"/>
      <c r="AB634" s="55"/>
    </row>
    <row r="635" spans="1:28" ht="15">
      <c r="A635" s="55"/>
      <c r="B635" s="55"/>
      <c r="C635" s="55"/>
      <c r="D635" s="55"/>
      <c r="E635" s="93"/>
      <c r="F635" s="55"/>
      <c r="G635" s="55"/>
      <c r="H635" s="55"/>
      <c r="I635" s="55"/>
      <c r="J635" s="55"/>
      <c r="K635" s="55"/>
      <c r="L635" s="55"/>
      <c r="M635" s="55"/>
      <c r="N635" s="55"/>
      <c r="O635" s="55"/>
      <c r="P635" s="55"/>
      <c r="Q635" s="55"/>
      <c r="R635" s="55"/>
      <c r="S635" s="55"/>
      <c r="T635" s="55"/>
      <c r="U635" s="55"/>
      <c r="V635" s="55"/>
      <c r="W635" s="55"/>
      <c r="X635" s="55"/>
      <c r="Y635" s="55"/>
      <c r="Z635" s="55"/>
      <c r="AA635" s="55"/>
      <c r="AB635" s="55"/>
    </row>
    <row r="636" spans="1:28" ht="15">
      <c r="A636" s="55"/>
      <c r="B636" s="55"/>
      <c r="C636" s="55"/>
      <c r="D636" s="55"/>
      <c r="E636" s="93"/>
      <c r="F636" s="55"/>
      <c r="G636" s="55"/>
      <c r="H636" s="55"/>
      <c r="I636" s="55"/>
      <c r="J636" s="55"/>
      <c r="K636" s="55"/>
      <c r="L636" s="55"/>
      <c r="M636" s="55"/>
      <c r="N636" s="55"/>
      <c r="O636" s="55"/>
      <c r="P636" s="55"/>
      <c r="Q636" s="55"/>
      <c r="R636" s="55"/>
      <c r="S636" s="55"/>
      <c r="T636" s="55"/>
      <c r="U636" s="55"/>
      <c r="V636" s="55"/>
      <c r="W636" s="55"/>
      <c r="X636" s="55"/>
      <c r="Y636" s="55"/>
      <c r="Z636" s="55"/>
      <c r="AA636" s="55"/>
      <c r="AB636" s="55"/>
    </row>
    <row r="637" spans="1:28" ht="15">
      <c r="A637" s="55"/>
      <c r="B637" s="55"/>
      <c r="C637" s="55"/>
      <c r="D637" s="55"/>
      <c r="E637" s="93"/>
      <c r="F637" s="55"/>
      <c r="G637" s="55"/>
      <c r="H637" s="55"/>
      <c r="I637" s="55"/>
      <c r="J637" s="55"/>
      <c r="K637" s="55"/>
      <c r="L637" s="55"/>
      <c r="M637" s="55"/>
      <c r="N637" s="55"/>
      <c r="O637" s="55"/>
      <c r="P637" s="55"/>
      <c r="Q637" s="55"/>
      <c r="R637" s="55"/>
      <c r="S637" s="55"/>
      <c r="T637" s="55"/>
      <c r="U637" s="55"/>
      <c r="V637" s="55"/>
      <c r="W637" s="55"/>
      <c r="X637" s="55"/>
      <c r="Y637" s="55"/>
      <c r="Z637" s="55"/>
      <c r="AA637" s="55"/>
      <c r="AB637" s="55"/>
    </row>
    <row r="638" spans="1:28" ht="15">
      <c r="A638" s="55"/>
      <c r="B638" s="55"/>
      <c r="C638" s="55"/>
      <c r="D638" s="55"/>
      <c r="E638" s="93"/>
      <c r="F638" s="55"/>
      <c r="G638" s="55"/>
      <c r="H638" s="55"/>
      <c r="I638" s="55"/>
      <c r="J638" s="55"/>
      <c r="K638" s="55"/>
      <c r="L638" s="55"/>
      <c r="M638" s="55"/>
      <c r="N638" s="55"/>
      <c r="O638" s="55"/>
      <c r="P638" s="55"/>
      <c r="Q638" s="55"/>
      <c r="R638" s="55"/>
      <c r="S638" s="55"/>
      <c r="T638" s="55"/>
      <c r="U638" s="55"/>
      <c r="V638" s="55"/>
      <c r="W638" s="55"/>
      <c r="X638" s="55"/>
      <c r="Y638" s="55"/>
      <c r="Z638" s="55"/>
      <c r="AA638" s="55"/>
      <c r="AB638" s="55"/>
    </row>
    <row r="639" spans="1:28" ht="15">
      <c r="A639" s="55"/>
      <c r="B639" s="55"/>
      <c r="C639" s="55"/>
      <c r="D639" s="55"/>
      <c r="E639" s="93"/>
      <c r="F639" s="55"/>
      <c r="G639" s="55"/>
      <c r="H639" s="55"/>
      <c r="I639" s="55"/>
      <c r="J639" s="55"/>
      <c r="K639" s="55"/>
      <c r="L639" s="55"/>
      <c r="M639" s="55"/>
      <c r="N639" s="55"/>
      <c r="O639" s="55"/>
      <c r="P639" s="55"/>
      <c r="Q639" s="55"/>
      <c r="R639" s="55"/>
      <c r="S639" s="55"/>
      <c r="T639" s="55"/>
      <c r="U639" s="55"/>
      <c r="V639" s="55"/>
      <c r="W639" s="55"/>
      <c r="X639" s="55"/>
      <c r="Y639" s="55"/>
      <c r="Z639" s="55"/>
      <c r="AA639" s="55"/>
      <c r="AB639" s="55"/>
    </row>
    <row r="640" spans="1:28" ht="15">
      <c r="A640" s="55"/>
      <c r="B640" s="55"/>
      <c r="C640" s="55"/>
      <c r="D640" s="55"/>
      <c r="E640" s="93"/>
      <c r="F640" s="55"/>
      <c r="G640" s="55"/>
      <c r="H640" s="55"/>
      <c r="I640" s="55"/>
      <c r="J640" s="55"/>
      <c r="K640" s="55"/>
      <c r="L640" s="55"/>
      <c r="M640" s="55"/>
      <c r="N640" s="55"/>
      <c r="O640" s="55"/>
      <c r="P640" s="55"/>
      <c r="Q640" s="55"/>
      <c r="R640" s="55"/>
      <c r="S640" s="55"/>
      <c r="T640" s="55"/>
      <c r="U640" s="55"/>
      <c r="V640" s="55"/>
      <c r="W640" s="55"/>
      <c r="X640" s="55"/>
      <c r="Y640" s="55"/>
      <c r="Z640" s="55"/>
      <c r="AA640" s="55"/>
      <c r="AB640" s="55"/>
    </row>
    <row r="641" spans="1:28" ht="15">
      <c r="A641" s="55"/>
      <c r="B641" s="55"/>
      <c r="C641" s="55"/>
      <c r="D641" s="55"/>
      <c r="E641" s="93"/>
      <c r="F641" s="55"/>
      <c r="G641" s="55"/>
      <c r="H641" s="55"/>
      <c r="I641" s="55"/>
      <c r="J641" s="55"/>
      <c r="K641" s="55"/>
      <c r="L641" s="55"/>
      <c r="M641" s="55"/>
      <c r="N641" s="55"/>
      <c r="O641" s="55"/>
      <c r="P641" s="55"/>
      <c r="Q641" s="55"/>
      <c r="R641" s="55"/>
      <c r="S641" s="55"/>
      <c r="T641" s="55"/>
      <c r="U641" s="55"/>
      <c r="V641" s="55"/>
      <c r="W641" s="55"/>
      <c r="X641" s="55"/>
      <c r="Y641" s="55"/>
      <c r="Z641" s="55"/>
      <c r="AA641" s="55"/>
      <c r="AB641" s="55"/>
    </row>
    <row r="642" spans="1:28" ht="15">
      <c r="A642" s="55"/>
      <c r="B642" s="55"/>
      <c r="C642" s="55"/>
      <c r="D642" s="55"/>
      <c r="E642" s="93"/>
      <c r="F642" s="55"/>
      <c r="G642" s="55"/>
      <c r="H642" s="55"/>
      <c r="I642" s="55"/>
      <c r="J642" s="55"/>
      <c r="K642" s="55"/>
      <c r="L642" s="55"/>
      <c r="M642" s="55"/>
      <c r="N642" s="55"/>
      <c r="O642" s="55"/>
      <c r="P642" s="55"/>
      <c r="Q642" s="55"/>
      <c r="R642" s="55"/>
      <c r="S642" s="55"/>
      <c r="T642" s="55"/>
      <c r="U642" s="55"/>
      <c r="V642" s="55"/>
      <c r="W642" s="55"/>
      <c r="X642" s="55"/>
      <c r="Y642" s="55"/>
      <c r="Z642" s="55"/>
      <c r="AA642" s="55"/>
      <c r="AB642" s="55"/>
    </row>
    <row r="643" spans="1:28" ht="15">
      <c r="A643" s="55"/>
      <c r="B643" s="55"/>
      <c r="C643" s="55"/>
      <c r="D643" s="55"/>
      <c r="E643" s="93"/>
      <c r="F643" s="55"/>
      <c r="G643" s="55"/>
      <c r="H643" s="55"/>
      <c r="I643" s="55"/>
      <c r="J643" s="55"/>
      <c r="K643" s="55"/>
      <c r="L643" s="55"/>
      <c r="M643" s="55"/>
      <c r="N643" s="55"/>
      <c r="O643" s="55"/>
      <c r="P643" s="55"/>
      <c r="Q643" s="55"/>
      <c r="R643" s="55"/>
      <c r="S643" s="55"/>
      <c r="T643" s="55"/>
      <c r="U643" s="55"/>
      <c r="V643" s="55"/>
      <c r="W643" s="55"/>
      <c r="X643" s="55"/>
      <c r="Y643" s="55"/>
      <c r="Z643" s="55"/>
      <c r="AA643" s="55"/>
      <c r="AB643" s="55"/>
    </row>
    <row r="644" spans="1:28" ht="15">
      <c r="A644" s="55"/>
      <c r="B644" s="55"/>
      <c r="C644" s="55"/>
      <c r="D644" s="55"/>
      <c r="E644" s="93"/>
      <c r="F644" s="55"/>
      <c r="G644" s="55"/>
      <c r="H644" s="55"/>
      <c r="I644" s="55"/>
      <c r="J644" s="55"/>
      <c r="K644" s="55"/>
      <c r="L644" s="55"/>
      <c r="M644" s="55"/>
      <c r="N644" s="55"/>
      <c r="O644" s="55"/>
      <c r="P644" s="55"/>
      <c r="Q644" s="55"/>
      <c r="R644" s="55"/>
      <c r="S644" s="55"/>
      <c r="T644" s="55"/>
      <c r="U644" s="55"/>
      <c r="V644" s="55"/>
      <c r="W644" s="55"/>
      <c r="X644" s="55"/>
      <c r="Y644" s="55"/>
      <c r="Z644" s="55"/>
      <c r="AA644" s="55"/>
      <c r="AB644" s="55"/>
    </row>
    <row r="645" spans="1:28" ht="15">
      <c r="A645" s="55"/>
      <c r="B645" s="55"/>
      <c r="C645" s="55"/>
      <c r="D645" s="55"/>
      <c r="E645" s="93"/>
      <c r="F645" s="55"/>
      <c r="G645" s="55"/>
      <c r="H645" s="55"/>
      <c r="I645" s="55"/>
      <c r="J645" s="55"/>
      <c r="K645" s="55"/>
      <c r="L645" s="55"/>
      <c r="M645" s="55"/>
      <c r="N645" s="55"/>
      <c r="O645" s="55"/>
      <c r="P645" s="55"/>
      <c r="Q645" s="55"/>
      <c r="R645" s="55"/>
      <c r="S645" s="55"/>
      <c r="T645" s="55"/>
      <c r="U645" s="55"/>
      <c r="V645" s="55"/>
      <c r="W645" s="55"/>
      <c r="X645" s="55"/>
      <c r="Y645" s="55"/>
      <c r="Z645" s="55"/>
      <c r="AA645" s="55"/>
      <c r="AB645" s="55"/>
    </row>
    <row r="646" spans="1:28" ht="15">
      <c r="A646" s="55"/>
      <c r="B646" s="55"/>
      <c r="C646" s="55"/>
      <c r="D646" s="55"/>
      <c r="E646" s="93"/>
      <c r="F646" s="55"/>
      <c r="G646" s="55"/>
      <c r="H646" s="55"/>
      <c r="I646" s="55"/>
      <c r="J646" s="55"/>
      <c r="K646" s="55"/>
      <c r="L646" s="55"/>
      <c r="M646" s="55"/>
      <c r="N646" s="55"/>
      <c r="O646" s="55"/>
      <c r="P646" s="55"/>
      <c r="Q646" s="55"/>
      <c r="R646" s="55"/>
      <c r="S646" s="55"/>
      <c r="T646" s="55"/>
      <c r="U646" s="55"/>
      <c r="V646" s="55"/>
      <c r="W646" s="55"/>
      <c r="X646" s="55"/>
      <c r="Y646" s="55"/>
      <c r="Z646" s="55"/>
      <c r="AA646" s="55"/>
      <c r="AB646" s="55"/>
    </row>
    <row r="647" spans="1:28" ht="15">
      <c r="A647" s="55"/>
      <c r="B647" s="55"/>
      <c r="C647" s="55"/>
      <c r="D647" s="55"/>
      <c r="E647" s="93"/>
      <c r="F647" s="55"/>
      <c r="G647" s="55"/>
      <c r="H647" s="55"/>
      <c r="I647" s="55"/>
      <c r="J647" s="55"/>
      <c r="K647" s="55"/>
      <c r="L647" s="55"/>
      <c r="M647" s="55"/>
      <c r="N647" s="55"/>
      <c r="O647" s="55"/>
      <c r="P647" s="55"/>
      <c r="Q647" s="55"/>
      <c r="R647" s="55"/>
      <c r="S647" s="55"/>
      <c r="T647" s="55"/>
      <c r="U647" s="55"/>
      <c r="V647" s="55"/>
      <c r="W647" s="55"/>
      <c r="X647" s="55"/>
      <c r="Y647" s="55"/>
      <c r="Z647" s="55"/>
      <c r="AA647" s="55"/>
      <c r="AB647" s="55"/>
    </row>
    <row r="648" spans="1:28" ht="15">
      <c r="A648" s="55"/>
      <c r="B648" s="55"/>
      <c r="C648" s="55"/>
      <c r="D648" s="55"/>
      <c r="E648" s="93"/>
      <c r="F648" s="55"/>
      <c r="G648" s="55"/>
      <c r="H648" s="55"/>
      <c r="I648" s="55"/>
      <c r="J648" s="55"/>
      <c r="K648" s="55"/>
      <c r="L648" s="55"/>
      <c r="M648" s="55"/>
      <c r="N648" s="55"/>
      <c r="O648" s="55"/>
      <c r="P648" s="55"/>
      <c r="Q648" s="55"/>
      <c r="R648" s="55"/>
      <c r="S648" s="55"/>
      <c r="T648" s="55"/>
      <c r="U648" s="55"/>
      <c r="V648" s="55"/>
      <c r="W648" s="55"/>
      <c r="X648" s="55"/>
      <c r="Y648" s="55"/>
      <c r="Z648" s="55"/>
      <c r="AA648" s="55"/>
      <c r="AB648" s="55"/>
    </row>
    <row r="649" spans="1:28" ht="15">
      <c r="A649" s="55"/>
      <c r="B649" s="55"/>
      <c r="C649" s="55"/>
      <c r="D649" s="55"/>
      <c r="E649" s="93"/>
      <c r="F649" s="55"/>
      <c r="G649" s="55"/>
      <c r="H649" s="55"/>
      <c r="I649" s="55"/>
      <c r="J649" s="55"/>
      <c r="K649" s="55"/>
      <c r="L649" s="55"/>
      <c r="M649" s="55"/>
      <c r="N649" s="55"/>
      <c r="O649" s="55"/>
      <c r="P649" s="55"/>
      <c r="Q649" s="55"/>
      <c r="R649" s="55"/>
      <c r="S649" s="55"/>
      <c r="T649" s="55"/>
      <c r="U649" s="55"/>
      <c r="V649" s="55"/>
      <c r="W649" s="55"/>
      <c r="X649" s="55"/>
      <c r="Y649" s="55"/>
      <c r="Z649" s="55"/>
      <c r="AA649" s="55"/>
      <c r="AB649" s="55"/>
    </row>
    <row r="650" spans="1:28" ht="15">
      <c r="A650" s="55"/>
      <c r="B650" s="55"/>
      <c r="C650" s="55"/>
      <c r="D650" s="55"/>
      <c r="E650" s="93"/>
      <c r="F650" s="55"/>
      <c r="G650" s="55"/>
      <c r="H650" s="55"/>
      <c r="I650" s="55"/>
      <c r="J650" s="55"/>
      <c r="K650" s="55"/>
      <c r="L650" s="55"/>
      <c r="M650" s="55"/>
      <c r="N650" s="55"/>
      <c r="O650" s="55"/>
      <c r="P650" s="55"/>
      <c r="Q650" s="55"/>
      <c r="R650" s="55"/>
      <c r="S650" s="55"/>
      <c r="T650" s="55"/>
      <c r="U650" s="55"/>
      <c r="V650" s="55"/>
      <c r="W650" s="55"/>
      <c r="X650" s="55"/>
      <c r="Y650" s="55"/>
      <c r="Z650" s="55"/>
      <c r="AA650" s="55"/>
      <c r="AB650" s="55"/>
    </row>
    <row r="651" spans="1:28" ht="15">
      <c r="A651" s="55"/>
      <c r="B651" s="55"/>
      <c r="C651" s="55"/>
      <c r="D651" s="55"/>
      <c r="E651" s="93"/>
      <c r="F651" s="55"/>
      <c r="G651" s="55"/>
      <c r="H651" s="55"/>
      <c r="I651" s="55"/>
      <c r="J651" s="55"/>
      <c r="K651" s="55"/>
      <c r="L651" s="55"/>
      <c r="M651" s="55"/>
      <c r="N651" s="55"/>
      <c r="O651" s="55"/>
      <c r="P651" s="55"/>
      <c r="Q651" s="55"/>
      <c r="R651" s="55"/>
      <c r="S651" s="55"/>
      <c r="T651" s="55"/>
      <c r="U651" s="55"/>
      <c r="V651" s="55"/>
      <c r="W651" s="55"/>
      <c r="X651" s="55"/>
      <c r="Y651" s="55"/>
      <c r="Z651" s="55"/>
      <c r="AA651" s="55"/>
      <c r="AB651" s="55"/>
    </row>
    <row r="652" spans="1:28" ht="15">
      <c r="A652" s="55"/>
      <c r="B652" s="55"/>
      <c r="C652" s="55"/>
      <c r="D652" s="55"/>
      <c r="E652" s="93"/>
      <c r="F652" s="55"/>
      <c r="G652" s="55"/>
      <c r="H652" s="55"/>
      <c r="I652" s="55"/>
      <c r="J652" s="55"/>
      <c r="K652" s="55"/>
      <c r="L652" s="55"/>
      <c r="M652" s="55"/>
      <c r="N652" s="55"/>
      <c r="O652" s="55"/>
      <c r="P652" s="55"/>
      <c r="Q652" s="55"/>
      <c r="R652" s="55"/>
      <c r="S652" s="55"/>
      <c r="T652" s="55"/>
      <c r="U652" s="55"/>
      <c r="V652" s="55"/>
      <c r="W652" s="55"/>
      <c r="X652" s="55"/>
      <c r="Y652" s="55"/>
      <c r="Z652" s="55"/>
      <c r="AA652" s="55"/>
      <c r="AB652" s="55"/>
    </row>
    <row r="653" spans="1:28" ht="15">
      <c r="A653" s="55"/>
      <c r="B653" s="55"/>
      <c r="C653" s="55"/>
      <c r="D653" s="55"/>
      <c r="E653" s="93"/>
      <c r="F653" s="55"/>
      <c r="G653" s="55"/>
      <c r="H653" s="55"/>
      <c r="I653" s="55"/>
      <c r="J653" s="55"/>
      <c r="K653" s="55"/>
      <c r="L653" s="55"/>
      <c r="M653" s="55"/>
      <c r="N653" s="55"/>
      <c r="O653" s="55"/>
      <c r="P653" s="55"/>
      <c r="Q653" s="55"/>
      <c r="R653" s="55"/>
      <c r="S653" s="55"/>
      <c r="T653" s="55"/>
      <c r="U653" s="55"/>
      <c r="V653" s="55"/>
      <c r="W653" s="55"/>
      <c r="X653" s="55"/>
      <c r="Y653" s="55"/>
      <c r="Z653" s="55"/>
      <c r="AA653" s="55"/>
      <c r="AB653" s="55"/>
    </row>
    <row r="654" spans="1:28" ht="15">
      <c r="A654" s="55"/>
      <c r="B654" s="55"/>
      <c r="C654" s="55"/>
      <c r="D654" s="55"/>
      <c r="E654" s="93"/>
      <c r="F654" s="55"/>
      <c r="G654" s="55"/>
      <c r="H654" s="55"/>
      <c r="I654" s="55"/>
      <c r="J654" s="55"/>
      <c r="K654" s="55"/>
      <c r="L654" s="55"/>
      <c r="M654" s="55"/>
      <c r="N654" s="55"/>
      <c r="O654" s="55"/>
      <c r="P654" s="55"/>
      <c r="Q654" s="55"/>
      <c r="R654" s="55"/>
      <c r="S654" s="55"/>
      <c r="T654" s="55"/>
      <c r="U654" s="55"/>
      <c r="V654" s="55"/>
      <c r="W654" s="55"/>
      <c r="X654" s="55"/>
      <c r="Y654" s="55"/>
      <c r="Z654" s="55"/>
      <c r="AA654" s="55"/>
      <c r="AB654" s="55"/>
    </row>
    <row r="655" spans="1:28" ht="15">
      <c r="A655" s="55"/>
      <c r="B655" s="55"/>
      <c r="C655" s="55"/>
      <c r="D655" s="55"/>
      <c r="E655" s="93"/>
      <c r="F655" s="55"/>
      <c r="G655" s="55"/>
      <c r="H655" s="55"/>
      <c r="I655" s="55"/>
      <c r="J655" s="55"/>
      <c r="K655" s="55"/>
      <c r="L655" s="55"/>
      <c r="M655" s="55"/>
      <c r="N655" s="55"/>
      <c r="O655" s="55"/>
      <c r="P655" s="55"/>
      <c r="Q655" s="55"/>
      <c r="R655" s="55"/>
      <c r="S655" s="55"/>
      <c r="T655" s="55"/>
      <c r="U655" s="55"/>
      <c r="V655" s="55"/>
      <c r="W655" s="55"/>
      <c r="X655" s="55"/>
      <c r="Y655" s="55"/>
      <c r="Z655" s="55"/>
      <c r="AA655" s="55"/>
      <c r="AB655" s="55"/>
    </row>
    <row r="656" spans="1:28" ht="15">
      <c r="A656" s="55"/>
      <c r="B656" s="55"/>
      <c r="C656" s="55"/>
      <c r="D656" s="55"/>
      <c r="E656" s="93"/>
      <c r="F656" s="55"/>
      <c r="G656" s="55"/>
      <c r="H656" s="55"/>
      <c r="I656" s="55"/>
      <c r="J656" s="55"/>
      <c r="K656" s="55"/>
      <c r="L656" s="55"/>
      <c r="M656" s="55"/>
      <c r="N656" s="55"/>
      <c r="O656" s="55"/>
      <c r="P656" s="55"/>
      <c r="Q656" s="55"/>
      <c r="R656" s="55"/>
      <c r="S656" s="55"/>
      <c r="T656" s="55"/>
      <c r="U656" s="55"/>
      <c r="V656" s="55"/>
      <c r="W656" s="55"/>
      <c r="X656" s="55"/>
      <c r="Y656" s="55"/>
      <c r="Z656" s="55"/>
      <c r="AA656" s="55"/>
      <c r="AB656" s="55"/>
    </row>
    <row r="657" spans="1:28" ht="15">
      <c r="A657" s="55"/>
      <c r="B657" s="55"/>
      <c r="C657" s="55"/>
      <c r="D657" s="55"/>
      <c r="E657" s="93"/>
      <c r="F657" s="55"/>
      <c r="G657" s="55"/>
      <c r="H657" s="55"/>
      <c r="I657" s="55"/>
      <c r="J657" s="55"/>
      <c r="K657" s="55"/>
      <c r="L657" s="55"/>
      <c r="M657" s="55"/>
      <c r="N657" s="55"/>
      <c r="O657" s="55"/>
      <c r="P657" s="55"/>
      <c r="Q657" s="55"/>
      <c r="R657" s="55"/>
      <c r="S657" s="55"/>
      <c r="T657" s="55"/>
      <c r="U657" s="55"/>
      <c r="V657" s="55"/>
      <c r="W657" s="55"/>
      <c r="X657" s="55"/>
      <c r="Y657" s="55"/>
      <c r="Z657" s="55"/>
      <c r="AA657" s="55"/>
      <c r="AB657" s="55"/>
    </row>
    <row r="658" spans="1:28" ht="15">
      <c r="A658" s="55"/>
      <c r="B658" s="55"/>
      <c r="C658" s="55"/>
      <c r="D658" s="55"/>
      <c r="E658" s="93"/>
      <c r="F658" s="55"/>
      <c r="G658" s="55"/>
      <c r="H658" s="55"/>
      <c r="I658" s="55"/>
      <c r="J658" s="55"/>
      <c r="K658" s="55"/>
      <c r="L658" s="55"/>
      <c r="M658" s="55"/>
      <c r="N658" s="55"/>
      <c r="O658" s="55"/>
      <c r="P658" s="55"/>
      <c r="Q658" s="55"/>
      <c r="R658" s="55"/>
      <c r="S658" s="55"/>
      <c r="T658" s="55"/>
      <c r="U658" s="55"/>
      <c r="V658" s="55"/>
      <c r="W658" s="55"/>
      <c r="X658" s="55"/>
      <c r="Y658" s="55"/>
      <c r="Z658" s="55"/>
      <c r="AA658" s="55"/>
      <c r="AB658" s="55"/>
    </row>
    <row r="659" spans="1:28" ht="15">
      <c r="A659" s="55"/>
      <c r="B659" s="55"/>
      <c r="C659" s="55"/>
      <c r="D659" s="55"/>
      <c r="E659" s="93"/>
      <c r="F659" s="55"/>
      <c r="G659" s="55"/>
      <c r="H659" s="55"/>
      <c r="I659" s="55"/>
      <c r="J659" s="55"/>
      <c r="K659" s="55"/>
      <c r="L659" s="55"/>
      <c r="M659" s="55"/>
      <c r="N659" s="55"/>
      <c r="O659" s="55"/>
      <c r="P659" s="55"/>
      <c r="Q659" s="55"/>
      <c r="R659" s="55"/>
      <c r="S659" s="55"/>
      <c r="T659" s="55"/>
      <c r="U659" s="55"/>
      <c r="V659" s="55"/>
      <c r="W659" s="55"/>
      <c r="X659" s="55"/>
      <c r="Y659" s="55"/>
      <c r="Z659" s="55"/>
      <c r="AA659" s="55"/>
      <c r="AB659" s="55"/>
    </row>
    <row r="660" spans="1:28" ht="15">
      <c r="A660" s="55"/>
      <c r="B660" s="55"/>
      <c r="C660" s="55"/>
      <c r="D660" s="55"/>
      <c r="E660" s="93"/>
      <c r="F660" s="55"/>
      <c r="G660" s="55"/>
      <c r="H660" s="55"/>
      <c r="I660" s="55"/>
      <c r="J660" s="55"/>
      <c r="K660" s="55"/>
      <c r="L660" s="55"/>
      <c r="M660" s="55"/>
      <c r="N660" s="55"/>
      <c r="O660" s="55"/>
      <c r="P660" s="55"/>
      <c r="Q660" s="55"/>
      <c r="R660" s="55"/>
      <c r="S660" s="55"/>
      <c r="T660" s="55"/>
      <c r="U660" s="55"/>
      <c r="V660" s="55"/>
      <c r="W660" s="55"/>
      <c r="X660" s="55"/>
      <c r="Y660" s="55"/>
      <c r="Z660" s="55"/>
      <c r="AA660" s="55"/>
      <c r="AB660" s="55"/>
    </row>
    <row r="661" spans="1:28" ht="15">
      <c r="A661" s="55"/>
      <c r="B661" s="55"/>
      <c r="C661" s="55"/>
      <c r="D661" s="55"/>
      <c r="E661" s="93"/>
      <c r="F661" s="55"/>
      <c r="G661" s="55"/>
      <c r="H661" s="55"/>
      <c r="I661" s="55"/>
      <c r="J661" s="55"/>
      <c r="K661" s="55"/>
      <c r="L661" s="55"/>
      <c r="M661" s="55"/>
      <c r="N661" s="55"/>
      <c r="O661" s="55"/>
      <c r="P661" s="55"/>
      <c r="Q661" s="55"/>
      <c r="R661" s="55"/>
      <c r="S661" s="55"/>
      <c r="T661" s="55"/>
      <c r="U661" s="55"/>
      <c r="V661" s="55"/>
      <c r="W661" s="55"/>
      <c r="X661" s="55"/>
      <c r="Y661" s="55"/>
      <c r="Z661" s="55"/>
      <c r="AA661" s="55"/>
      <c r="AB661" s="55"/>
    </row>
    <row r="662" spans="1:28" ht="15">
      <c r="A662" s="55"/>
      <c r="B662" s="55"/>
      <c r="C662" s="55"/>
      <c r="D662" s="55"/>
      <c r="E662" s="93"/>
      <c r="F662" s="55"/>
      <c r="G662" s="55"/>
      <c r="H662" s="55"/>
      <c r="I662" s="55"/>
      <c r="J662" s="55"/>
      <c r="K662" s="55"/>
      <c r="L662" s="55"/>
      <c r="M662" s="55"/>
      <c r="N662" s="55"/>
      <c r="O662" s="55"/>
      <c r="P662" s="55"/>
      <c r="Q662" s="55"/>
      <c r="R662" s="55"/>
      <c r="S662" s="55"/>
      <c r="T662" s="55"/>
      <c r="U662" s="55"/>
      <c r="V662" s="55"/>
      <c r="W662" s="55"/>
      <c r="X662" s="55"/>
      <c r="Y662" s="55"/>
      <c r="Z662" s="55"/>
      <c r="AA662" s="55"/>
      <c r="AB662" s="55"/>
    </row>
    <row r="663" spans="1:28" ht="15">
      <c r="A663" s="55"/>
      <c r="B663" s="55"/>
      <c r="C663" s="55"/>
      <c r="D663" s="55"/>
      <c r="E663" s="93"/>
      <c r="F663" s="55"/>
      <c r="G663" s="55"/>
      <c r="H663" s="55"/>
      <c r="I663" s="55"/>
      <c r="J663" s="55"/>
      <c r="K663" s="55"/>
      <c r="L663" s="55"/>
      <c r="M663" s="55"/>
      <c r="N663" s="55"/>
      <c r="O663" s="55"/>
      <c r="P663" s="55"/>
      <c r="Q663" s="55"/>
      <c r="R663" s="55"/>
      <c r="S663" s="55"/>
      <c r="T663" s="55"/>
      <c r="U663" s="55"/>
      <c r="V663" s="55"/>
      <c r="W663" s="55"/>
      <c r="X663" s="55"/>
      <c r="Y663" s="55"/>
      <c r="Z663" s="55"/>
      <c r="AA663" s="55"/>
      <c r="AB663" s="55"/>
    </row>
    <row r="664" spans="1:28" ht="15">
      <c r="A664" s="55"/>
      <c r="B664" s="55"/>
      <c r="C664" s="55"/>
      <c r="D664" s="55"/>
      <c r="E664" s="93"/>
      <c r="F664" s="55"/>
      <c r="G664" s="55"/>
      <c r="H664" s="55"/>
      <c r="I664" s="55"/>
      <c r="J664" s="55"/>
      <c r="K664" s="55"/>
      <c r="L664" s="55"/>
      <c r="M664" s="55"/>
      <c r="N664" s="55"/>
      <c r="O664" s="55"/>
      <c r="P664" s="55"/>
      <c r="Q664" s="55"/>
      <c r="R664" s="55"/>
      <c r="S664" s="55"/>
      <c r="T664" s="55"/>
      <c r="U664" s="55"/>
      <c r="V664" s="55"/>
      <c r="W664" s="55"/>
      <c r="X664" s="55"/>
      <c r="Y664" s="55"/>
      <c r="Z664" s="55"/>
      <c r="AA664" s="55"/>
      <c r="AB664" s="55"/>
    </row>
    <row r="665" spans="1:28" ht="15">
      <c r="A665" s="55"/>
      <c r="B665" s="55"/>
      <c r="C665" s="55"/>
      <c r="D665" s="55"/>
      <c r="E665" s="93"/>
      <c r="F665" s="55"/>
      <c r="G665" s="55"/>
      <c r="H665" s="55"/>
      <c r="I665" s="55"/>
      <c r="J665" s="55"/>
      <c r="K665" s="55"/>
      <c r="L665" s="55"/>
      <c r="M665" s="55"/>
      <c r="N665" s="55"/>
      <c r="O665" s="55"/>
      <c r="P665" s="55"/>
      <c r="Q665" s="55"/>
      <c r="R665" s="55"/>
      <c r="S665" s="55"/>
      <c r="T665" s="55"/>
      <c r="U665" s="55"/>
      <c r="V665" s="55"/>
      <c r="W665" s="55"/>
      <c r="X665" s="55"/>
      <c r="Y665" s="55"/>
      <c r="Z665" s="55"/>
      <c r="AA665" s="55"/>
      <c r="AB665" s="55"/>
    </row>
    <row r="666" spans="1:28" ht="15">
      <c r="A666" s="55"/>
      <c r="B666" s="55"/>
      <c r="C666" s="55"/>
      <c r="D666" s="55"/>
      <c r="E666" s="93"/>
      <c r="F666" s="55"/>
      <c r="G666" s="55"/>
      <c r="H666" s="55"/>
      <c r="I666" s="55"/>
      <c r="J666" s="55"/>
      <c r="K666" s="55"/>
      <c r="L666" s="55"/>
      <c r="M666" s="55"/>
      <c r="N666" s="55"/>
      <c r="O666" s="55"/>
      <c r="P666" s="55"/>
      <c r="Q666" s="55"/>
      <c r="R666" s="55"/>
      <c r="S666" s="55"/>
      <c r="T666" s="55"/>
      <c r="U666" s="55"/>
      <c r="V666" s="55"/>
      <c r="W666" s="55"/>
      <c r="X666" s="55"/>
      <c r="Y666" s="55"/>
      <c r="Z666" s="55"/>
      <c r="AA666" s="55"/>
      <c r="AB666" s="55"/>
    </row>
    <row r="667" spans="1:28" ht="15">
      <c r="A667" s="55"/>
      <c r="B667" s="55"/>
      <c r="C667" s="55"/>
      <c r="D667" s="55"/>
      <c r="E667" s="93"/>
      <c r="F667" s="55"/>
      <c r="G667" s="55"/>
      <c r="H667" s="55"/>
      <c r="I667" s="55"/>
      <c r="J667" s="55"/>
      <c r="K667" s="55"/>
      <c r="L667" s="55"/>
      <c r="M667" s="55"/>
      <c r="N667" s="55"/>
      <c r="O667" s="55"/>
      <c r="P667" s="55"/>
      <c r="Q667" s="55"/>
      <c r="R667" s="55"/>
      <c r="S667" s="55"/>
      <c r="T667" s="55"/>
      <c r="U667" s="55"/>
      <c r="V667" s="55"/>
      <c r="W667" s="55"/>
      <c r="X667" s="55"/>
      <c r="Y667" s="55"/>
      <c r="Z667" s="55"/>
      <c r="AA667" s="55"/>
      <c r="AB667" s="55"/>
    </row>
    <row r="668" spans="1:28" ht="15">
      <c r="A668" s="55"/>
      <c r="B668" s="55"/>
      <c r="C668" s="55"/>
      <c r="D668" s="55"/>
      <c r="E668" s="93"/>
      <c r="F668" s="55"/>
      <c r="G668" s="55"/>
      <c r="H668" s="55"/>
      <c r="I668" s="55"/>
      <c r="J668" s="55"/>
      <c r="K668" s="55"/>
      <c r="L668" s="55"/>
      <c r="M668" s="55"/>
      <c r="N668" s="55"/>
      <c r="O668" s="55"/>
      <c r="P668" s="55"/>
      <c r="Q668" s="55"/>
      <c r="R668" s="55"/>
      <c r="S668" s="55"/>
      <c r="T668" s="55"/>
      <c r="U668" s="55"/>
      <c r="V668" s="55"/>
      <c r="W668" s="55"/>
      <c r="X668" s="55"/>
      <c r="Y668" s="55"/>
      <c r="Z668" s="55"/>
      <c r="AA668" s="55"/>
      <c r="AB668" s="55"/>
    </row>
    <row r="669" spans="1:28" ht="15">
      <c r="A669" s="55"/>
      <c r="B669" s="55"/>
      <c r="C669" s="55"/>
      <c r="D669" s="55"/>
      <c r="E669" s="93"/>
      <c r="F669" s="55"/>
      <c r="G669" s="55"/>
      <c r="H669" s="55"/>
      <c r="I669" s="55"/>
      <c r="J669" s="55"/>
      <c r="K669" s="55"/>
      <c r="L669" s="55"/>
      <c r="M669" s="55"/>
      <c r="N669" s="55"/>
      <c r="O669" s="55"/>
      <c r="P669" s="55"/>
      <c r="Q669" s="55"/>
      <c r="R669" s="55"/>
      <c r="S669" s="55"/>
      <c r="T669" s="55"/>
      <c r="U669" s="55"/>
      <c r="V669" s="55"/>
      <c r="W669" s="55"/>
      <c r="X669" s="55"/>
      <c r="Y669" s="55"/>
      <c r="Z669" s="55"/>
      <c r="AA669" s="55"/>
      <c r="AB669" s="55"/>
    </row>
    <row r="670" spans="1:28" ht="15">
      <c r="A670" s="55"/>
      <c r="B670" s="55"/>
      <c r="C670" s="55"/>
      <c r="D670" s="55"/>
      <c r="E670" s="93"/>
      <c r="F670" s="55"/>
      <c r="G670" s="55"/>
      <c r="H670" s="55"/>
      <c r="I670" s="55"/>
      <c r="J670" s="55"/>
      <c r="K670" s="55"/>
      <c r="L670" s="55"/>
      <c r="M670" s="55"/>
      <c r="N670" s="55"/>
      <c r="O670" s="55"/>
      <c r="P670" s="55"/>
      <c r="Q670" s="55"/>
      <c r="R670" s="55"/>
      <c r="S670" s="55"/>
      <c r="T670" s="55"/>
      <c r="U670" s="55"/>
      <c r="V670" s="55"/>
      <c r="W670" s="55"/>
      <c r="X670" s="55"/>
      <c r="Y670" s="55"/>
      <c r="Z670" s="55"/>
      <c r="AA670" s="55"/>
      <c r="AB670" s="55"/>
    </row>
    <row r="671" spans="1:28" ht="15">
      <c r="A671" s="55"/>
      <c r="B671" s="55"/>
      <c r="C671" s="55"/>
      <c r="D671" s="55"/>
      <c r="E671" s="93"/>
      <c r="F671" s="55"/>
      <c r="G671" s="55"/>
      <c r="H671" s="55"/>
      <c r="I671" s="55"/>
      <c r="J671" s="55"/>
      <c r="K671" s="55"/>
      <c r="L671" s="55"/>
      <c r="M671" s="55"/>
      <c r="N671" s="55"/>
      <c r="O671" s="55"/>
      <c r="P671" s="55"/>
      <c r="Q671" s="55"/>
      <c r="R671" s="55"/>
      <c r="S671" s="55"/>
      <c r="T671" s="55"/>
      <c r="U671" s="55"/>
      <c r="V671" s="55"/>
      <c r="W671" s="55"/>
      <c r="X671" s="55"/>
      <c r="Y671" s="55"/>
      <c r="Z671" s="55"/>
      <c r="AA671" s="55"/>
      <c r="AB671" s="55"/>
    </row>
    <row r="672" spans="1:28" ht="15">
      <c r="A672" s="55"/>
      <c r="B672" s="55"/>
      <c r="C672" s="55"/>
      <c r="D672" s="55"/>
      <c r="E672" s="93"/>
      <c r="F672" s="55"/>
      <c r="G672" s="55"/>
      <c r="H672" s="55"/>
      <c r="I672" s="55"/>
      <c r="J672" s="55"/>
      <c r="K672" s="55"/>
      <c r="L672" s="55"/>
      <c r="M672" s="55"/>
      <c r="N672" s="55"/>
      <c r="O672" s="55"/>
      <c r="P672" s="55"/>
      <c r="Q672" s="55"/>
      <c r="R672" s="55"/>
      <c r="S672" s="55"/>
      <c r="T672" s="55"/>
      <c r="U672" s="55"/>
      <c r="V672" s="55"/>
      <c r="W672" s="55"/>
      <c r="X672" s="55"/>
      <c r="Y672" s="55"/>
      <c r="Z672" s="55"/>
      <c r="AA672" s="55"/>
      <c r="AB672" s="55"/>
    </row>
    <row r="673" spans="1:28" ht="15">
      <c r="A673" s="55"/>
      <c r="B673" s="55"/>
      <c r="C673" s="55"/>
      <c r="D673" s="55"/>
      <c r="E673" s="93"/>
      <c r="F673" s="55"/>
      <c r="G673" s="55"/>
      <c r="H673" s="55"/>
      <c r="I673" s="55"/>
      <c r="J673" s="55"/>
      <c r="K673" s="55"/>
      <c r="L673" s="55"/>
      <c r="M673" s="55"/>
      <c r="N673" s="55"/>
      <c r="O673" s="55"/>
      <c r="P673" s="55"/>
      <c r="Q673" s="55"/>
      <c r="R673" s="55"/>
      <c r="S673" s="55"/>
      <c r="T673" s="55"/>
      <c r="U673" s="55"/>
      <c r="V673" s="55"/>
      <c r="W673" s="55"/>
      <c r="X673" s="55"/>
      <c r="Y673" s="55"/>
      <c r="Z673" s="55"/>
      <c r="AA673" s="55"/>
      <c r="AB673" s="55"/>
    </row>
    <row r="674" spans="1:28" ht="15">
      <c r="A674" s="55"/>
      <c r="B674" s="55"/>
      <c r="C674" s="55"/>
      <c r="D674" s="55"/>
      <c r="E674" s="93"/>
      <c r="F674" s="55"/>
      <c r="G674" s="55"/>
      <c r="H674" s="55"/>
      <c r="I674" s="55"/>
      <c r="J674" s="55"/>
      <c r="K674" s="55"/>
      <c r="L674" s="55"/>
      <c r="M674" s="55"/>
      <c r="N674" s="55"/>
      <c r="O674" s="55"/>
      <c r="P674" s="55"/>
      <c r="Q674" s="55"/>
      <c r="R674" s="55"/>
      <c r="S674" s="55"/>
      <c r="T674" s="55"/>
      <c r="U674" s="55"/>
      <c r="V674" s="55"/>
      <c r="W674" s="55"/>
      <c r="X674" s="55"/>
      <c r="Y674" s="55"/>
      <c r="Z674" s="55"/>
      <c r="AA674" s="55"/>
      <c r="AB674" s="55"/>
    </row>
    <row r="675" spans="1:28" ht="15">
      <c r="A675" s="55"/>
      <c r="B675" s="55"/>
      <c r="C675" s="55"/>
      <c r="D675" s="55"/>
      <c r="E675" s="93"/>
      <c r="F675" s="55"/>
      <c r="G675" s="55"/>
      <c r="H675" s="55"/>
      <c r="I675" s="55"/>
      <c r="J675" s="55"/>
      <c r="K675" s="55"/>
      <c r="L675" s="55"/>
      <c r="M675" s="55"/>
      <c r="N675" s="55"/>
      <c r="O675" s="55"/>
      <c r="P675" s="55"/>
      <c r="Q675" s="55"/>
      <c r="R675" s="55"/>
      <c r="S675" s="55"/>
      <c r="T675" s="55"/>
      <c r="U675" s="55"/>
      <c r="V675" s="55"/>
      <c r="W675" s="55"/>
      <c r="X675" s="55"/>
      <c r="Y675" s="55"/>
      <c r="Z675" s="55"/>
      <c r="AA675" s="55"/>
      <c r="AB675" s="55"/>
    </row>
    <row r="676" spans="1:28" ht="15">
      <c r="A676" s="55"/>
      <c r="B676" s="55"/>
      <c r="C676" s="55"/>
      <c r="D676" s="55"/>
      <c r="E676" s="93"/>
      <c r="F676" s="55"/>
      <c r="G676" s="55"/>
      <c r="H676" s="55"/>
      <c r="I676" s="55"/>
      <c r="J676" s="55"/>
      <c r="K676" s="55"/>
      <c r="L676" s="55"/>
      <c r="M676" s="55"/>
      <c r="N676" s="55"/>
      <c r="O676" s="55"/>
      <c r="P676" s="55"/>
      <c r="Q676" s="55"/>
      <c r="R676" s="55"/>
      <c r="S676" s="55"/>
      <c r="T676" s="55"/>
      <c r="U676" s="55"/>
      <c r="V676" s="55"/>
      <c r="W676" s="55"/>
      <c r="X676" s="55"/>
      <c r="Y676" s="55"/>
      <c r="Z676" s="55"/>
      <c r="AA676" s="55"/>
      <c r="AB676" s="55"/>
    </row>
    <row r="677" spans="1:28" ht="15">
      <c r="A677" s="55"/>
      <c r="B677" s="55"/>
      <c r="C677" s="55"/>
      <c r="D677" s="55"/>
      <c r="E677" s="93"/>
      <c r="F677" s="55"/>
      <c r="G677" s="55"/>
      <c r="H677" s="55"/>
      <c r="I677" s="55"/>
      <c r="J677" s="55"/>
      <c r="K677" s="55"/>
      <c r="L677" s="55"/>
      <c r="M677" s="55"/>
      <c r="N677" s="55"/>
      <c r="O677" s="55"/>
      <c r="P677" s="55"/>
      <c r="Q677" s="55"/>
      <c r="R677" s="55"/>
      <c r="S677" s="55"/>
      <c r="T677" s="55"/>
      <c r="U677" s="55"/>
      <c r="V677" s="55"/>
      <c r="W677" s="55"/>
      <c r="X677" s="55"/>
      <c r="Y677" s="55"/>
      <c r="Z677" s="55"/>
      <c r="AA677" s="55"/>
      <c r="AB677" s="55"/>
    </row>
    <row r="678" spans="1:28" ht="15">
      <c r="A678" s="55"/>
      <c r="B678" s="55"/>
      <c r="C678" s="55"/>
      <c r="D678" s="55"/>
      <c r="E678" s="93"/>
      <c r="F678" s="55"/>
      <c r="G678" s="55"/>
      <c r="H678" s="55"/>
      <c r="I678" s="55"/>
      <c r="J678" s="55"/>
      <c r="K678" s="55"/>
      <c r="L678" s="55"/>
      <c r="M678" s="55"/>
      <c r="N678" s="55"/>
      <c r="O678" s="55"/>
      <c r="P678" s="55"/>
      <c r="Q678" s="55"/>
      <c r="R678" s="55"/>
      <c r="S678" s="55"/>
      <c r="T678" s="55"/>
      <c r="U678" s="55"/>
      <c r="V678" s="55"/>
      <c r="W678" s="55"/>
      <c r="X678" s="55"/>
      <c r="Y678" s="55"/>
      <c r="Z678" s="55"/>
      <c r="AA678" s="55"/>
      <c r="AB678" s="55"/>
    </row>
    <row r="679" spans="1:28" ht="15">
      <c r="A679" s="55"/>
      <c r="B679" s="55"/>
      <c r="C679" s="55"/>
      <c r="D679" s="55"/>
      <c r="E679" s="93"/>
      <c r="F679" s="55"/>
      <c r="G679" s="55"/>
      <c r="H679" s="55"/>
      <c r="I679" s="55"/>
      <c r="J679" s="55"/>
      <c r="K679" s="55"/>
      <c r="L679" s="55"/>
      <c r="M679" s="55"/>
      <c r="N679" s="55"/>
      <c r="O679" s="55"/>
      <c r="P679" s="55"/>
      <c r="Q679" s="55"/>
      <c r="R679" s="55"/>
      <c r="S679" s="55"/>
      <c r="T679" s="55"/>
      <c r="U679" s="55"/>
      <c r="V679" s="55"/>
      <c r="W679" s="55"/>
      <c r="X679" s="55"/>
      <c r="Y679" s="55"/>
      <c r="Z679" s="55"/>
      <c r="AA679" s="55"/>
      <c r="AB679" s="55"/>
    </row>
    <row r="680" spans="1:28" ht="15">
      <c r="A680" s="55"/>
      <c r="B680" s="55"/>
      <c r="C680" s="55"/>
      <c r="D680" s="55"/>
      <c r="E680" s="93"/>
      <c r="F680" s="55"/>
      <c r="G680" s="55"/>
      <c r="H680" s="55"/>
      <c r="I680" s="55"/>
      <c r="J680" s="55"/>
      <c r="K680" s="55"/>
      <c r="L680" s="55"/>
      <c r="M680" s="55"/>
      <c r="N680" s="55"/>
      <c r="O680" s="55"/>
      <c r="P680" s="55"/>
      <c r="Q680" s="55"/>
      <c r="R680" s="55"/>
      <c r="S680" s="55"/>
      <c r="T680" s="55"/>
      <c r="U680" s="55"/>
      <c r="V680" s="55"/>
      <c r="W680" s="55"/>
      <c r="X680" s="55"/>
      <c r="Y680" s="55"/>
      <c r="Z680" s="55"/>
      <c r="AA680" s="55"/>
      <c r="AB680" s="55"/>
    </row>
    <row r="681" spans="1:28" ht="15">
      <c r="A681" s="55"/>
      <c r="B681" s="55"/>
      <c r="C681" s="55"/>
      <c r="D681" s="55"/>
      <c r="E681" s="93"/>
      <c r="F681" s="55"/>
      <c r="G681" s="55"/>
      <c r="H681" s="55"/>
      <c r="I681" s="55"/>
      <c r="J681" s="55"/>
      <c r="K681" s="55"/>
      <c r="L681" s="55"/>
      <c r="M681" s="55"/>
      <c r="N681" s="55"/>
      <c r="O681" s="55"/>
      <c r="P681" s="55"/>
      <c r="Q681" s="55"/>
      <c r="R681" s="55"/>
      <c r="S681" s="55"/>
      <c r="T681" s="55"/>
      <c r="U681" s="55"/>
      <c r="V681" s="55"/>
      <c r="W681" s="55"/>
      <c r="X681" s="55"/>
      <c r="Y681" s="55"/>
      <c r="Z681" s="55"/>
      <c r="AA681" s="55"/>
      <c r="AB681" s="55"/>
    </row>
    <row r="682" spans="1:28" ht="15">
      <c r="A682" s="55"/>
      <c r="B682" s="55"/>
      <c r="C682" s="55"/>
      <c r="D682" s="55"/>
      <c r="E682" s="93"/>
      <c r="F682" s="55"/>
      <c r="G682" s="55"/>
      <c r="H682" s="55"/>
      <c r="I682" s="55"/>
      <c r="J682" s="55"/>
      <c r="K682" s="55"/>
      <c r="L682" s="55"/>
      <c r="M682" s="55"/>
      <c r="N682" s="55"/>
      <c r="O682" s="55"/>
      <c r="P682" s="55"/>
      <c r="Q682" s="55"/>
      <c r="R682" s="55"/>
      <c r="S682" s="55"/>
      <c r="T682" s="55"/>
      <c r="U682" s="55"/>
      <c r="V682" s="55"/>
      <c r="W682" s="55"/>
      <c r="X682" s="55"/>
      <c r="Y682" s="55"/>
      <c r="Z682" s="55"/>
      <c r="AA682" s="55"/>
      <c r="AB682" s="55"/>
    </row>
    <row r="683" spans="1:28" ht="15">
      <c r="A683" s="55"/>
      <c r="B683" s="55"/>
      <c r="C683" s="55"/>
      <c r="D683" s="55"/>
      <c r="E683" s="93"/>
      <c r="F683" s="55"/>
      <c r="G683" s="55"/>
      <c r="H683" s="55"/>
      <c r="I683" s="55"/>
      <c r="J683" s="55"/>
      <c r="K683" s="55"/>
      <c r="L683" s="55"/>
      <c r="M683" s="55"/>
      <c r="N683" s="55"/>
      <c r="O683" s="55"/>
      <c r="P683" s="55"/>
      <c r="Q683" s="55"/>
      <c r="R683" s="55"/>
      <c r="S683" s="55"/>
      <c r="T683" s="55"/>
      <c r="U683" s="55"/>
      <c r="V683" s="55"/>
      <c r="W683" s="55"/>
      <c r="X683" s="55"/>
      <c r="Y683" s="55"/>
      <c r="Z683" s="55"/>
      <c r="AA683" s="55"/>
      <c r="AB683" s="55"/>
    </row>
    <row r="684" spans="1:28" ht="15">
      <c r="A684" s="55"/>
      <c r="B684" s="55"/>
      <c r="C684" s="55"/>
      <c r="D684" s="55"/>
      <c r="E684" s="93"/>
      <c r="F684" s="55"/>
      <c r="G684" s="55"/>
      <c r="H684" s="55"/>
      <c r="I684" s="55"/>
      <c r="J684" s="55"/>
      <c r="K684" s="55"/>
      <c r="L684" s="55"/>
      <c r="M684" s="55"/>
      <c r="N684" s="55"/>
      <c r="O684" s="55"/>
      <c r="P684" s="55"/>
      <c r="Q684" s="55"/>
      <c r="R684" s="55"/>
      <c r="S684" s="55"/>
      <c r="T684" s="55"/>
      <c r="U684" s="55"/>
      <c r="V684" s="55"/>
      <c r="W684" s="55"/>
      <c r="X684" s="55"/>
      <c r="Y684" s="55"/>
      <c r="Z684" s="55"/>
      <c r="AA684" s="55"/>
      <c r="AB684" s="55"/>
    </row>
    <row r="685" spans="1:28" ht="15">
      <c r="A685" s="55"/>
      <c r="B685" s="55"/>
      <c r="C685" s="55"/>
      <c r="D685" s="55"/>
      <c r="E685" s="93"/>
      <c r="F685" s="55"/>
      <c r="G685" s="55"/>
      <c r="H685" s="55"/>
      <c r="I685" s="55"/>
      <c r="J685" s="55"/>
      <c r="K685" s="55"/>
      <c r="L685" s="55"/>
      <c r="M685" s="55"/>
      <c r="N685" s="55"/>
      <c r="O685" s="55"/>
      <c r="P685" s="55"/>
      <c r="Q685" s="55"/>
      <c r="R685" s="55"/>
      <c r="S685" s="55"/>
      <c r="T685" s="55"/>
      <c r="U685" s="55"/>
      <c r="V685" s="55"/>
      <c r="W685" s="55"/>
      <c r="X685" s="55"/>
      <c r="Y685" s="55"/>
      <c r="Z685" s="55"/>
      <c r="AA685" s="55"/>
      <c r="AB685" s="55"/>
    </row>
    <row r="686" spans="1:28" ht="15">
      <c r="A686" s="55"/>
      <c r="B686" s="55"/>
      <c r="C686" s="55"/>
      <c r="D686" s="55"/>
      <c r="E686" s="93"/>
      <c r="F686" s="55"/>
      <c r="G686" s="55"/>
      <c r="H686" s="55"/>
      <c r="I686" s="55"/>
      <c r="J686" s="55"/>
      <c r="K686" s="55"/>
      <c r="L686" s="55"/>
      <c r="M686" s="55"/>
      <c r="N686" s="55"/>
      <c r="O686" s="55"/>
      <c r="P686" s="55"/>
      <c r="Q686" s="55"/>
      <c r="R686" s="55"/>
      <c r="S686" s="55"/>
      <c r="T686" s="55"/>
      <c r="U686" s="55"/>
      <c r="V686" s="55"/>
      <c r="W686" s="55"/>
      <c r="X686" s="55"/>
      <c r="Y686" s="55"/>
      <c r="Z686" s="55"/>
      <c r="AA686" s="55"/>
      <c r="AB686" s="55"/>
    </row>
    <row r="687" spans="1:28" ht="15">
      <c r="A687" s="55"/>
      <c r="B687" s="55"/>
      <c r="C687" s="55"/>
      <c r="D687" s="55"/>
      <c r="E687" s="93"/>
      <c r="F687" s="55"/>
      <c r="G687" s="55"/>
      <c r="H687" s="55"/>
      <c r="I687" s="55"/>
      <c r="J687" s="55"/>
      <c r="K687" s="55"/>
      <c r="L687" s="55"/>
      <c r="M687" s="55"/>
      <c r="N687" s="55"/>
      <c r="O687" s="55"/>
      <c r="P687" s="55"/>
      <c r="Q687" s="55"/>
      <c r="R687" s="55"/>
      <c r="S687" s="55"/>
      <c r="T687" s="55"/>
      <c r="U687" s="55"/>
      <c r="V687" s="55"/>
      <c r="W687" s="55"/>
      <c r="X687" s="55"/>
      <c r="Y687" s="55"/>
      <c r="Z687" s="55"/>
      <c r="AA687" s="55"/>
      <c r="AB687" s="55"/>
    </row>
    <row r="688" spans="1:28" ht="15">
      <c r="A688" s="55"/>
      <c r="B688" s="55"/>
      <c r="C688" s="55"/>
      <c r="D688" s="55"/>
      <c r="E688" s="93"/>
      <c r="F688" s="55"/>
      <c r="G688" s="55"/>
      <c r="H688" s="55"/>
      <c r="I688" s="55"/>
      <c r="J688" s="55"/>
      <c r="K688" s="55"/>
      <c r="L688" s="55"/>
      <c r="M688" s="55"/>
      <c r="N688" s="55"/>
      <c r="O688" s="55"/>
      <c r="P688" s="55"/>
      <c r="Q688" s="55"/>
      <c r="R688" s="55"/>
      <c r="S688" s="55"/>
      <c r="T688" s="55"/>
      <c r="U688" s="55"/>
      <c r="V688" s="55"/>
      <c r="W688" s="55"/>
      <c r="X688" s="55"/>
      <c r="Y688" s="55"/>
      <c r="Z688" s="55"/>
      <c r="AA688" s="55"/>
      <c r="AB688" s="55"/>
    </row>
    <row r="689" spans="1:28" ht="15">
      <c r="A689" s="55"/>
      <c r="B689" s="55"/>
      <c r="C689" s="55"/>
      <c r="D689" s="55"/>
      <c r="E689" s="93"/>
      <c r="F689" s="55"/>
      <c r="G689" s="55"/>
      <c r="H689" s="55"/>
      <c r="I689" s="55"/>
      <c r="J689" s="55"/>
      <c r="K689" s="55"/>
      <c r="L689" s="55"/>
      <c r="M689" s="55"/>
      <c r="N689" s="55"/>
      <c r="O689" s="55"/>
      <c r="P689" s="55"/>
      <c r="Q689" s="55"/>
      <c r="R689" s="55"/>
      <c r="S689" s="55"/>
      <c r="T689" s="55"/>
      <c r="U689" s="55"/>
      <c r="V689" s="55"/>
      <c r="W689" s="55"/>
      <c r="X689" s="55"/>
      <c r="Y689" s="55"/>
      <c r="Z689" s="55"/>
      <c r="AA689" s="55"/>
      <c r="AB689" s="55"/>
    </row>
    <row r="690" spans="1:28" ht="15">
      <c r="A690" s="55"/>
      <c r="B690" s="55"/>
      <c r="C690" s="55"/>
      <c r="D690" s="55"/>
      <c r="E690" s="93"/>
      <c r="F690" s="55"/>
      <c r="G690" s="55"/>
      <c r="H690" s="55"/>
      <c r="I690" s="55"/>
      <c r="J690" s="55"/>
      <c r="K690" s="55"/>
      <c r="L690" s="55"/>
      <c r="M690" s="55"/>
      <c r="N690" s="55"/>
      <c r="O690" s="55"/>
      <c r="P690" s="55"/>
      <c r="Q690" s="55"/>
      <c r="R690" s="55"/>
      <c r="S690" s="55"/>
      <c r="T690" s="55"/>
      <c r="U690" s="55"/>
      <c r="V690" s="55"/>
      <c r="W690" s="55"/>
      <c r="X690" s="55"/>
      <c r="Y690" s="55"/>
      <c r="Z690" s="55"/>
      <c r="AA690" s="55"/>
      <c r="AB690" s="55"/>
    </row>
    <row r="691" spans="1:28" ht="15">
      <c r="A691" s="55"/>
      <c r="B691" s="55"/>
      <c r="C691" s="55"/>
      <c r="D691" s="55"/>
      <c r="E691" s="93"/>
      <c r="F691" s="55"/>
      <c r="G691" s="55"/>
      <c r="H691" s="55"/>
      <c r="I691" s="55"/>
      <c r="J691" s="55"/>
      <c r="K691" s="55"/>
      <c r="L691" s="55"/>
      <c r="M691" s="55"/>
      <c r="N691" s="55"/>
      <c r="O691" s="55"/>
      <c r="P691" s="55"/>
      <c r="Q691" s="55"/>
      <c r="R691" s="55"/>
      <c r="S691" s="55"/>
      <c r="T691" s="55"/>
      <c r="U691" s="55"/>
      <c r="V691" s="55"/>
      <c r="W691" s="55"/>
      <c r="X691" s="55"/>
      <c r="Y691" s="55"/>
      <c r="Z691" s="55"/>
      <c r="AA691" s="55"/>
      <c r="AB691" s="55"/>
    </row>
    <row r="692" spans="1:28" ht="15">
      <c r="A692" s="55"/>
      <c r="B692" s="55"/>
      <c r="C692" s="55"/>
      <c r="D692" s="55"/>
      <c r="E692" s="93"/>
      <c r="F692" s="55"/>
      <c r="G692" s="55"/>
      <c r="H692" s="55"/>
      <c r="I692" s="55"/>
      <c r="J692" s="55"/>
      <c r="K692" s="55"/>
      <c r="L692" s="55"/>
      <c r="M692" s="55"/>
      <c r="N692" s="55"/>
      <c r="O692" s="55"/>
      <c r="P692" s="55"/>
      <c r="Q692" s="55"/>
      <c r="R692" s="55"/>
      <c r="S692" s="55"/>
      <c r="T692" s="55"/>
      <c r="U692" s="55"/>
      <c r="V692" s="55"/>
      <c r="W692" s="55"/>
      <c r="X692" s="55"/>
      <c r="Y692" s="55"/>
      <c r="Z692" s="55"/>
      <c r="AA692" s="55"/>
      <c r="AB692" s="55"/>
    </row>
    <row r="693" spans="1:28" ht="15">
      <c r="A693" s="55"/>
      <c r="B693" s="55"/>
      <c r="C693" s="55"/>
      <c r="D693" s="55"/>
      <c r="E693" s="93"/>
      <c r="F693" s="55"/>
      <c r="G693" s="55"/>
      <c r="H693" s="55"/>
      <c r="I693" s="55"/>
      <c r="J693" s="55"/>
      <c r="K693" s="55"/>
      <c r="L693" s="55"/>
      <c r="M693" s="55"/>
      <c r="N693" s="55"/>
      <c r="O693" s="55"/>
      <c r="P693" s="55"/>
      <c r="Q693" s="55"/>
      <c r="R693" s="55"/>
      <c r="S693" s="55"/>
      <c r="T693" s="55"/>
      <c r="U693" s="55"/>
      <c r="V693" s="55"/>
      <c r="W693" s="55"/>
      <c r="X693" s="55"/>
      <c r="Y693" s="55"/>
      <c r="Z693" s="55"/>
      <c r="AA693" s="55"/>
      <c r="AB693" s="55"/>
    </row>
    <row r="694" spans="1:28" ht="15">
      <c r="A694" s="55"/>
      <c r="B694" s="55"/>
      <c r="C694" s="55"/>
      <c r="D694" s="55"/>
      <c r="E694" s="93"/>
      <c r="F694" s="55"/>
      <c r="G694" s="55"/>
      <c r="H694" s="55"/>
      <c r="I694" s="55"/>
      <c r="J694" s="55"/>
      <c r="K694" s="55"/>
      <c r="L694" s="55"/>
      <c r="M694" s="55"/>
      <c r="N694" s="55"/>
      <c r="O694" s="55"/>
      <c r="P694" s="55"/>
      <c r="Q694" s="55"/>
      <c r="R694" s="55"/>
      <c r="S694" s="55"/>
      <c r="T694" s="55"/>
      <c r="U694" s="55"/>
      <c r="V694" s="55"/>
      <c r="W694" s="55"/>
      <c r="X694" s="55"/>
      <c r="Y694" s="55"/>
      <c r="Z694" s="55"/>
      <c r="AA694" s="55"/>
      <c r="AB694" s="55"/>
    </row>
    <row r="695" spans="1:28" ht="15">
      <c r="A695" s="55"/>
      <c r="B695" s="55"/>
      <c r="C695" s="55"/>
      <c r="D695" s="55"/>
      <c r="E695" s="93"/>
      <c r="F695" s="55"/>
      <c r="G695" s="55"/>
      <c r="H695" s="55"/>
      <c r="I695" s="55"/>
      <c r="J695" s="55"/>
      <c r="K695" s="55"/>
      <c r="L695" s="55"/>
      <c r="M695" s="55"/>
      <c r="N695" s="55"/>
      <c r="O695" s="55"/>
      <c r="P695" s="55"/>
      <c r="Q695" s="55"/>
      <c r="R695" s="55"/>
      <c r="S695" s="55"/>
      <c r="T695" s="55"/>
      <c r="U695" s="55"/>
      <c r="V695" s="55"/>
      <c r="W695" s="55"/>
      <c r="X695" s="55"/>
      <c r="Y695" s="55"/>
      <c r="Z695" s="55"/>
      <c r="AA695" s="55"/>
      <c r="AB695" s="55"/>
    </row>
    <row r="696" spans="1:28" ht="15">
      <c r="A696" s="55"/>
      <c r="B696" s="55"/>
      <c r="C696" s="55"/>
      <c r="D696" s="55"/>
      <c r="E696" s="93"/>
      <c r="F696" s="55"/>
      <c r="G696" s="55"/>
      <c r="H696" s="55"/>
      <c r="I696" s="55"/>
      <c r="J696" s="55"/>
      <c r="K696" s="55"/>
      <c r="L696" s="55"/>
      <c r="M696" s="55"/>
      <c r="N696" s="55"/>
      <c r="O696" s="55"/>
      <c r="P696" s="55"/>
      <c r="Q696" s="55"/>
      <c r="R696" s="55"/>
      <c r="S696" s="55"/>
      <c r="T696" s="55"/>
      <c r="U696" s="55"/>
      <c r="V696" s="55"/>
      <c r="W696" s="55"/>
      <c r="X696" s="55"/>
      <c r="Y696" s="55"/>
      <c r="Z696" s="55"/>
      <c r="AA696" s="55"/>
      <c r="AB696" s="55"/>
    </row>
    <row r="697" spans="1:28" ht="15">
      <c r="A697" s="55"/>
      <c r="B697" s="55"/>
      <c r="C697" s="55"/>
      <c r="D697" s="55"/>
      <c r="E697" s="93"/>
      <c r="F697" s="55"/>
      <c r="G697" s="55"/>
      <c r="H697" s="55"/>
      <c r="I697" s="55"/>
      <c r="J697" s="55"/>
      <c r="K697" s="55"/>
      <c r="L697" s="55"/>
      <c r="M697" s="55"/>
      <c r="N697" s="55"/>
      <c r="O697" s="55"/>
      <c r="P697" s="55"/>
      <c r="Q697" s="55"/>
      <c r="R697" s="55"/>
      <c r="S697" s="55"/>
      <c r="T697" s="55"/>
      <c r="U697" s="55"/>
      <c r="V697" s="55"/>
      <c r="W697" s="55"/>
      <c r="X697" s="55"/>
      <c r="Y697" s="55"/>
      <c r="Z697" s="55"/>
      <c r="AA697" s="55"/>
      <c r="AB697" s="55"/>
    </row>
    <row r="698" spans="1:28" ht="15">
      <c r="A698" s="55"/>
      <c r="B698" s="55"/>
      <c r="C698" s="55"/>
      <c r="D698" s="55"/>
      <c r="E698" s="93"/>
      <c r="F698" s="55"/>
      <c r="G698" s="55"/>
      <c r="H698" s="55"/>
      <c r="I698" s="55"/>
      <c r="J698" s="55"/>
      <c r="K698" s="55"/>
      <c r="L698" s="55"/>
      <c r="M698" s="55"/>
      <c r="N698" s="55"/>
      <c r="O698" s="55"/>
      <c r="P698" s="55"/>
      <c r="Q698" s="55"/>
      <c r="R698" s="55"/>
      <c r="S698" s="55"/>
      <c r="T698" s="55"/>
      <c r="U698" s="55"/>
      <c r="V698" s="55"/>
      <c r="W698" s="55"/>
      <c r="X698" s="55"/>
      <c r="Y698" s="55"/>
      <c r="Z698" s="55"/>
      <c r="AA698" s="55"/>
      <c r="AB698" s="55"/>
    </row>
    <row r="699" spans="1:28" ht="15">
      <c r="A699" s="55"/>
      <c r="B699" s="55"/>
      <c r="C699" s="55"/>
      <c r="D699" s="55"/>
      <c r="E699" s="93"/>
      <c r="F699" s="55"/>
      <c r="G699" s="55"/>
      <c r="H699" s="55"/>
      <c r="I699" s="55"/>
      <c r="J699" s="55"/>
      <c r="K699" s="55"/>
      <c r="L699" s="55"/>
      <c r="M699" s="55"/>
      <c r="N699" s="55"/>
      <c r="O699" s="55"/>
      <c r="P699" s="55"/>
      <c r="Q699" s="55"/>
      <c r="R699" s="55"/>
      <c r="S699" s="55"/>
      <c r="T699" s="55"/>
      <c r="U699" s="55"/>
      <c r="V699" s="55"/>
      <c r="W699" s="55"/>
      <c r="X699" s="55"/>
      <c r="Y699" s="55"/>
      <c r="Z699" s="55"/>
      <c r="AA699" s="55"/>
      <c r="AB699" s="55"/>
    </row>
    <row r="700" spans="1:28" ht="15">
      <c r="A700" s="55"/>
      <c r="B700" s="55"/>
      <c r="C700" s="55"/>
      <c r="D700" s="55"/>
      <c r="E700" s="93"/>
      <c r="F700" s="55"/>
      <c r="G700" s="55"/>
      <c r="H700" s="55"/>
      <c r="I700" s="55"/>
      <c r="J700" s="55"/>
      <c r="K700" s="55"/>
      <c r="L700" s="55"/>
      <c r="M700" s="55"/>
      <c r="N700" s="55"/>
      <c r="O700" s="55"/>
      <c r="P700" s="55"/>
      <c r="Q700" s="55"/>
      <c r="R700" s="55"/>
      <c r="S700" s="55"/>
      <c r="T700" s="55"/>
      <c r="U700" s="55"/>
      <c r="V700" s="55"/>
      <c r="W700" s="55"/>
      <c r="X700" s="55"/>
      <c r="Y700" s="55"/>
      <c r="Z700" s="55"/>
      <c r="AA700" s="55"/>
      <c r="AB700" s="55"/>
    </row>
    <row r="701" spans="1:28" ht="15">
      <c r="A701" s="55"/>
      <c r="B701" s="55"/>
      <c r="C701" s="55"/>
      <c r="D701" s="55"/>
      <c r="E701" s="93"/>
      <c r="F701" s="55"/>
      <c r="G701" s="55"/>
      <c r="H701" s="55"/>
      <c r="I701" s="55"/>
      <c r="J701" s="55"/>
      <c r="K701" s="55"/>
      <c r="L701" s="55"/>
      <c r="M701" s="55"/>
      <c r="N701" s="55"/>
      <c r="O701" s="55"/>
      <c r="P701" s="55"/>
      <c r="Q701" s="55"/>
      <c r="R701" s="55"/>
      <c r="S701" s="55"/>
      <c r="T701" s="55"/>
      <c r="U701" s="55"/>
      <c r="V701" s="55"/>
      <c r="W701" s="55"/>
      <c r="X701" s="55"/>
      <c r="Y701" s="55"/>
      <c r="Z701" s="55"/>
      <c r="AA701" s="55"/>
      <c r="AB701" s="55"/>
    </row>
    <row r="702" spans="1:28" ht="15">
      <c r="A702" s="55"/>
      <c r="B702" s="55"/>
      <c r="C702" s="55"/>
      <c r="D702" s="55"/>
      <c r="E702" s="93"/>
      <c r="F702" s="55"/>
      <c r="G702" s="55"/>
      <c r="H702" s="55"/>
      <c r="I702" s="55"/>
      <c r="J702" s="55"/>
      <c r="K702" s="55"/>
      <c r="L702" s="55"/>
      <c r="M702" s="55"/>
      <c r="N702" s="55"/>
      <c r="O702" s="55"/>
      <c r="P702" s="55"/>
      <c r="Q702" s="55"/>
      <c r="R702" s="55"/>
      <c r="S702" s="55"/>
      <c r="T702" s="55"/>
      <c r="U702" s="55"/>
      <c r="V702" s="55"/>
      <c r="W702" s="55"/>
      <c r="X702" s="55"/>
      <c r="Y702" s="55"/>
      <c r="Z702" s="55"/>
      <c r="AA702" s="55"/>
      <c r="AB702" s="55"/>
    </row>
    <row r="703" spans="1:28" ht="15">
      <c r="A703" s="55"/>
      <c r="B703" s="55"/>
      <c r="C703" s="55"/>
      <c r="D703" s="55"/>
      <c r="E703" s="93"/>
      <c r="F703" s="55"/>
      <c r="G703" s="55"/>
      <c r="H703" s="55"/>
      <c r="I703" s="55"/>
      <c r="J703" s="55"/>
      <c r="K703" s="55"/>
      <c r="L703" s="55"/>
      <c r="M703" s="55"/>
      <c r="N703" s="55"/>
      <c r="O703" s="55"/>
      <c r="P703" s="55"/>
      <c r="Q703" s="55"/>
      <c r="R703" s="55"/>
      <c r="S703" s="55"/>
      <c r="T703" s="55"/>
      <c r="U703" s="55"/>
      <c r="V703" s="55"/>
      <c r="W703" s="55"/>
      <c r="X703" s="55"/>
      <c r="Y703" s="55"/>
      <c r="Z703" s="55"/>
      <c r="AA703" s="55"/>
      <c r="AB703" s="55"/>
    </row>
    <row r="704" spans="1:28" ht="15">
      <c r="A704" s="55"/>
      <c r="B704" s="55"/>
      <c r="C704" s="55"/>
      <c r="D704" s="55"/>
      <c r="E704" s="93"/>
      <c r="F704" s="55"/>
      <c r="G704" s="55"/>
      <c r="H704" s="55"/>
      <c r="I704" s="55"/>
      <c r="J704" s="55"/>
      <c r="K704" s="55"/>
      <c r="L704" s="55"/>
      <c r="M704" s="55"/>
      <c r="N704" s="55"/>
      <c r="O704" s="55"/>
      <c r="P704" s="55"/>
      <c r="Q704" s="55"/>
      <c r="R704" s="55"/>
      <c r="S704" s="55"/>
      <c r="T704" s="55"/>
      <c r="U704" s="55"/>
      <c r="V704" s="55"/>
      <c r="W704" s="55"/>
      <c r="X704" s="55"/>
      <c r="Y704" s="55"/>
      <c r="Z704" s="55"/>
      <c r="AA704" s="55"/>
      <c r="AB704" s="55"/>
    </row>
    <row r="705" spans="1:28" ht="15">
      <c r="A705" s="55"/>
      <c r="B705" s="55"/>
      <c r="C705" s="55"/>
      <c r="D705" s="55"/>
      <c r="E705" s="93"/>
      <c r="F705" s="55"/>
      <c r="G705" s="55"/>
      <c r="H705" s="55"/>
      <c r="I705" s="55"/>
      <c r="J705" s="55"/>
      <c r="K705" s="55"/>
      <c r="L705" s="55"/>
      <c r="M705" s="55"/>
      <c r="N705" s="55"/>
      <c r="O705" s="55"/>
      <c r="P705" s="55"/>
      <c r="Q705" s="55"/>
      <c r="R705" s="55"/>
      <c r="S705" s="55"/>
      <c r="T705" s="55"/>
      <c r="U705" s="55"/>
      <c r="V705" s="55"/>
      <c r="W705" s="55"/>
      <c r="X705" s="55"/>
      <c r="Y705" s="55"/>
      <c r="Z705" s="55"/>
      <c r="AA705" s="55"/>
      <c r="AB705" s="55"/>
    </row>
    <row r="706" spans="1:28" ht="15">
      <c r="A706" s="55"/>
      <c r="B706" s="55"/>
      <c r="C706" s="55"/>
      <c r="D706" s="55"/>
      <c r="E706" s="93"/>
      <c r="F706" s="55"/>
      <c r="G706" s="55"/>
      <c r="H706" s="55"/>
      <c r="I706" s="55"/>
      <c r="J706" s="55"/>
      <c r="K706" s="55"/>
      <c r="L706" s="55"/>
      <c r="M706" s="55"/>
      <c r="N706" s="55"/>
      <c r="O706" s="55"/>
      <c r="P706" s="55"/>
      <c r="Q706" s="55"/>
      <c r="R706" s="55"/>
      <c r="S706" s="55"/>
      <c r="T706" s="55"/>
      <c r="U706" s="55"/>
      <c r="V706" s="55"/>
      <c r="W706" s="55"/>
      <c r="X706" s="55"/>
      <c r="Y706" s="55"/>
      <c r="Z706" s="55"/>
      <c r="AA706" s="55"/>
      <c r="AB706" s="55"/>
    </row>
    <row r="707" spans="1:28" ht="15">
      <c r="A707" s="55"/>
      <c r="B707" s="55"/>
      <c r="C707" s="55"/>
      <c r="D707" s="55"/>
      <c r="E707" s="93"/>
      <c r="F707" s="55"/>
      <c r="G707" s="55"/>
      <c r="H707" s="55"/>
      <c r="I707" s="55"/>
      <c r="J707" s="55"/>
      <c r="K707" s="55"/>
      <c r="L707" s="55"/>
      <c r="M707" s="55"/>
      <c r="N707" s="55"/>
      <c r="O707" s="55"/>
      <c r="P707" s="55"/>
      <c r="Q707" s="55"/>
      <c r="R707" s="55"/>
      <c r="S707" s="55"/>
      <c r="T707" s="55"/>
      <c r="U707" s="55"/>
      <c r="V707" s="55"/>
      <c r="W707" s="55"/>
      <c r="X707" s="55"/>
      <c r="Y707" s="55"/>
      <c r="Z707" s="55"/>
      <c r="AA707" s="55"/>
      <c r="AB707" s="55"/>
    </row>
    <row r="708" spans="1:28" ht="15">
      <c r="A708" s="55"/>
      <c r="B708" s="55"/>
      <c r="C708" s="55"/>
      <c r="D708" s="55"/>
      <c r="E708" s="93"/>
      <c r="F708" s="55"/>
      <c r="G708" s="55"/>
      <c r="H708" s="55"/>
      <c r="I708" s="55"/>
      <c r="J708" s="55"/>
      <c r="K708" s="55"/>
      <c r="L708" s="55"/>
      <c r="M708" s="55"/>
      <c r="N708" s="55"/>
      <c r="O708" s="55"/>
      <c r="P708" s="55"/>
      <c r="Q708" s="55"/>
      <c r="R708" s="55"/>
      <c r="S708" s="55"/>
      <c r="T708" s="55"/>
      <c r="U708" s="55"/>
      <c r="V708" s="55"/>
      <c r="W708" s="55"/>
      <c r="X708" s="55"/>
      <c r="Y708" s="55"/>
      <c r="Z708" s="55"/>
      <c r="AA708" s="55"/>
      <c r="AB708" s="55"/>
    </row>
    <row r="709" spans="1:28" ht="15">
      <c r="A709" s="55"/>
      <c r="B709" s="55"/>
      <c r="C709" s="55"/>
      <c r="D709" s="55"/>
      <c r="E709" s="93"/>
      <c r="F709" s="55"/>
      <c r="G709" s="55"/>
      <c r="H709" s="55"/>
      <c r="I709" s="55"/>
      <c r="J709" s="55"/>
      <c r="K709" s="55"/>
      <c r="L709" s="55"/>
      <c r="M709" s="55"/>
      <c r="N709" s="55"/>
      <c r="O709" s="55"/>
      <c r="P709" s="55"/>
      <c r="Q709" s="55"/>
      <c r="R709" s="55"/>
      <c r="S709" s="55"/>
      <c r="T709" s="55"/>
      <c r="U709" s="55"/>
      <c r="V709" s="55"/>
      <c r="W709" s="55"/>
      <c r="X709" s="55"/>
      <c r="Y709" s="55"/>
      <c r="Z709" s="55"/>
      <c r="AA709" s="55"/>
      <c r="AB709" s="55"/>
    </row>
    <row r="710" spans="1:28" ht="15">
      <c r="A710" s="55"/>
      <c r="B710" s="55"/>
      <c r="C710" s="55"/>
      <c r="D710" s="55"/>
      <c r="E710" s="93"/>
      <c r="F710" s="55"/>
      <c r="G710" s="55"/>
      <c r="H710" s="55"/>
      <c r="I710" s="55"/>
      <c r="J710" s="55"/>
      <c r="K710" s="55"/>
      <c r="L710" s="55"/>
      <c r="M710" s="55"/>
      <c r="N710" s="55"/>
      <c r="O710" s="55"/>
      <c r="P710" s="55"/>
      <c r="Q710" s="55"/>
      <c r="R710" s="55"/>
      <c r="S710" s="55"/>
      <c r="T710" s="55"/>
      <c r="U710" s="55"/>
      <c r="V710" s="55"/>
      <c r="W710" s="55"/>
      <c r="X710" s="55"/>
      <c r="Y710" s="55"/>
      <c r="Z710" s="55"/>
      <c r="AA710" s="55"/>
      <c r="AB710" s="55"/>
    </row>
    <row r="711" spans="1:28" ht="15">
      <c r="A711" s="55"/>
      <c r="B711" s="55"/>
      <c r="C711" s="55"/>
      <c r="D711" s="55"/>
      <c r="E711" s="93"/>
      <c r="F711" s="55"/>
      <c r="G711" s="55"/>
      <c r="H711" s="55"/>
      <c r="I711" s="55"/>
      <c r="J711" s="55"/>
      <c r="K711" s="55"/>
      <c r="L711" s="55"/>
      <c r="M711" s="55"/>
      <c r="N711" s="55"/>
      <c r="O711" s="55"/>
      <c r="P711" s="55"/>
      <c r="Q711" s="55"/>
      <c r="R711" s="55"/>
      <c r="S711" s="55"/>
      <c r="T711" s="55"/>
      <c r="U711" s="55"/>
      <c r="V711" s="55"/>
      <c r="W711" s="55"/>
      <c r="X711" s="55"/>
      <c r="Y711" s="55"/>
      <c r="Z711" s="55"/>
      <c r="AA711" s="55"/>
      <c r="AB711" s="55"/>
    </row>
    <row r="712" spans="1:28" ht="15">
      <c r="A712" s="55"/>
      <c r="B712" s="55"/>
      <c r="C712" s="55"/>
      <c r="D712" s="55"/>
      <c r="E712" s="93"/>
      <c r="F712" s="55"/>
      <c r="G712" s="55"/>
      <c r="H712" s="55"/>
      <c r="I712" s="55"/>
      <c r="J712" s="55"/>
      <c r="K712" s="55"/>
      <c r="L712" s="55"/>
      <c r="M712" s="55"/>
      <c r="N712" s="55"/>
      <c r="O712" s="55"/>
      <c r="P712" s="55"/>
      <c r="Q712" s="55"/>
      <c r="R712" s="55"/>
      <c r="S712" s="55"/>
      <c r="T712" s="55"/>
      <c r="U712" s="55"/>
      <c r="V712" s="55"/>
      <c r="W712" s="55"/>
      <c r="X712" s="55"/>
      <c r="Y712" s="55"/>
      <c r="Z712" s="55"/>
      <c r="AA712" s="55"/>
      <c r="AB712" s="55"/>
    </row>
    <row r="713" spans="1:28" ht="15">
      <c r="A713" s="55"/>
      <c r="B713" s="55"/>
      <c r="C713" s="55"/>
      <c r="D713" s="55"/>
      <c r="E713" s="93"/>
      <c r="F713" s="55"/>
      <c r="G713" s="55"/>
      <c r="H713" s="55"/>
      <c r="I713" s="55"/>
      <c r="J713" s="55"/>
      <c r="K713" s="55"/>
      <c r="L713" s="55"/>
      <c r="M713" s="55"/>
      <c r="N713" s="55"/>
      <c r="O713" s="55"/>
      <c r="P713" s="55"/>
      <c r="Q713" s="55"/>
      <c r="R713" s="55"/>
      <c r="S713" s="55"/>
      <c r="T713" s="55"/>
      <c r="U713" s="55"/>
      <c r="V713" s="55"/>
      <c r="W713" s="55"/>
      <c r="X713" s="55"/>
      <c r="Y713" s="55"/>
      <c r="Z713" s="55"/>
      <c r="AA713" s="55"/>
      <c r="AB713" s="55"/>
    </row>
    <row r="714" spans="1:28" ht="15">
      <c r="A714" s="55"/>
      <c r="B714" s="55"/>
      <c r="C714" s="55"/>
      <c r="D714" s="55"/>
      <c r="E714" s="93"/>
      <c r="F714" s="55"/>
      <c r="G714" s="55"/>
      <c r="H714" s="55"/>
      <c r="I714" s="55"/>
      <c r="J714" s="55"/>
      <c r="K714" s="55"/>
      <c r="L714" s="55"/>
      <c r="M714" s="55"/>
      <c r="N714" s="55"/>
      <c r="O714" s="55"/>
      <c r="P714" s="55"/>
      <c r="Q714" s="55"/>
      <c r="R714" s="55"/>
      <c r="S714" s="55"/>
      <c r="T714" s="55"/>
      <c r="U714" s="55"/>
      <c r="V714" s="55"/>
      <c r="W714" s="55"/>
      <c r="X714" s="55"/>
      <c r="Y714" s="55"/>
      <c r="Z714" s="55"/>
      <c r="AA714" s="55"/>
      <c r="AB714" s="55"/>
    </row>
    <row r="715" spans="1:28" ht="15">
      <c r="A715" s="55"/>
      <c r="B715" s="55"/>
      <c r="C715" s="55"/>
      <c r="D715" s="55"/>
      <c r="E715" s="93"/>
      <c r="F715" s="55"/>
      <c r="G715" s="55"/>
      <c r="H715" s="55"/>
      <c r="I715" s="55"/>
      <c r="J715" s="55"/>
      <c r="K715" s="55"/>
      <c r="L715" s="55"/>
      <c r="M715" s="55"/>
      <c r="N715" s="55"/>
      <c r="O715" s="55"/>
      <c r="P715" s="55"/>
      <c r="Q715" s="55"/>
      <c r="R715" s="55"/>
      <c r="S715" s="55"/>
      <c r="T715" s="55"/>
      <c r="U715" s="55"/>
      <c r="V715" s="55"/>
      <c r="W715" s="55"/>
      <c r="X715" s="55"/>
      <c r="Y715" s="55"/>
      <c r="Z715" s="55"/>
      <c r="AA715" s="55"/>
      <c r="AB715" s="55"/>
    </row>
    <row r="716" spans="1:28" ht="15">
      <c r="A716" s="55"/>
      <c r="B716" s="55"/>
      <c r="C716" s="55"/>
      <c r="D716" s="55"/>
      <c r="E716" s="93"/>
      <c r="F716" s="55"/>
      <c r="G716" s="55"/>
      <c r="H716" s="55"/>
      <c r="I716" s="55"/>
      <c r="J716" s="55"/>
      <c r="K716" s="55"/>
      <c r="L716" s="55"/>
      <c r="M716" s="55"/>
      <c r="N716" s="55"/>
      <c r="O716" s="55"/>
      <c r="P716" s="55"/>
      <c r="Q716" s="55"/>
      <c r="R716" s="55"/>
      <c r="S716" s="55"/>
      <c r="T716" s="55"/>
      <c r="U716" s="55"/>
      <c r="V716" s="55"/>
      <c r="W716" s="55"/>
      <c r="X716" s="55"/>
      <c r="Y716" s="55"/>
      <c r="Z716" s="55"/>
      <c r="AA716" s="55"/>
      <c r="AB716" s="55"/>
    </row>
    <row r="717" spans="1:28" ht="15">
      <c r="A717" s="55"/>
      <c r="B717" s="55"/>
      <c r="C717" s="55"/>
      <c r="D717" s="55"/>
      <c r="E717" s="93"/>
      <c r="F717" s="55"/>
      <c r="G717" s="55"/>
      <c r="H717" s="55"/>
      <c r="I717" s="55"/>
      <c r="J717" s="55"/>
      <c r="K717" s="55"/>
      <c r="L717" s="55"/>
      <c r="M717" s="55"/>
      <c r="N717" s="55"/>
      <c r="O717" s="55"/>
      <c r="P717" s="55"/>
      <c r="Q717" s="55"/>
      <c r="R717" s="55"/>
      <c r="S717" s="55"/>
      <c r="T717" s="55"/>
      <c r="U717" s="55"/>
      <c r="V717" s="55"/>
      <c r="W717" s="55"/>
      <c r="X717" s="55"/>
      <c r="Y717" s="55"/>
      <c r="Z717" s="55"/>
      <c r="AA717" s="55"/>
      <c r="AB717" s="55"/>
    </row>
    <row r="718" spans="1:28" ht="15">
      <c r="A718" s="55"/>
      <c r="B718" s="55"/>
      <c r="C718" s="55"/>
      <c r="D718" s="55"/>
      <c r="E718" s="93"/>
      <c r="F718" s="55"/>
      <c r="G718" s="55"/>
      <c r="H718" s="55"/>
      <c r="I718" s="55"/>
      <c r="J718" s="55"/>
      <c r="K718" s="55"/>
      <c r="L718" s="55"/>
      <c r="M718" s="55"/>
      <c r="N718" s="55"/>
      <c r="O718" s="55"/>
      <c r="P718" s="55"/>
      <c r="Q718" s="55"/>
      <c r="R718" s="55"/>
      <c r="S718" s="55"/>
      <c r="T718" s="55"/>
      <c r="U718" s="55"/>
      <c r="V718" s="55"/>
      <c r="W718" s="55"/>
      <c r="X718" s="55"/>
      <c r="Y718" s="55"/>
      <c r="Z718" s="55"/>
      <c r="AA718" s="55"/>
      <c r="AB718" s="55"/>
    </row>
    <row r="719" spans="1:28" ht="15">
      <c r="A719" s="55"/>
      <c r="B719" s="55"/>
      <c r="C719" s="55"/>
      <c r="D719" s="55"/>
      <c r="E719" s="93"/>
      <c r="F719" s="55"/>
      <c r="G719" s="55"/>
      <c r="H719" s="55"/>
      <c r="I719" s="55"/>
      <c r="J719" s="55"/>
      <c r="K719" s="55"/>
      <c r="L719" s="55"/>
      <c r="M719" s="55"/>
      <c r="N719" s="55"/>
      <c r="O719" s="55"/>
      <c r="P719" s="55"/>
      <c r="Q719" s="55"/>
      <c r="R719" s="55"/>
      <c r="S719" s="55"/>
      <c r="T719" s="55"/>
      <c r="U719" s="55"/>
      <c r="V719" s="55"/>
      <c r="W719" s="55"/>
      <c r="X719" s="55"/>
      <c r="Y719" s="55"/>
      <c r="Z719" s="55"/>
      <c r="AA719" s="55"/>
      <c r="AB719" s="55"/>
    </row>
    <row r="720" spans="1:28" ht="15">
      <c r="A720" s="55"/>
      <c r="B720" s="55"/>
      <c r="C720" s="55"/>
      <c r="D720" s="55"/>
      <c r="E720" s="93"/>
      <c r="F720" s="55"/>
      <c r="G720" s="55"/>
      <c r="H720" s="55"/>
      <c r="I720" s="55"/>
      <c r="J720" s="55"/>
      <c r="K720" s="55"/>
      <c r="L720" s="55"/>
      <c r="M720" s="55"/>
      <c r="N720" s="55"/>
      <c r="O720" s="55"/>
      <c r="P720" s="55"/>
      <c r="Q720" s="55"/>
      <c r="R720" s="55"/>
      <c r="S720" s="55"/>
      <c r="T720" s="55"/>
      <c r="U720" s="55"/>
      <c r="V720" s="55"/>
      <c r="W720" s="55"/>
      <c r="X720" s="55"/>
      <c r="Y720" s="55"/>
      <c r="Z720" s="55"/>
      <c r="AA720" s="55"/>
      <c r="AB720" s="55"/>
    </row>
    <row r="721" spans="1:28" ht="15">
      <c r="A721" s="55"/>
      <c r="B721" s="55"/>
      <c r="C721" s="55"/>
      <c r="D721" s="55"/>
      <c r="E721" s="93"/>
      <c r="F721" s="55"/>
      <c r="G721" s="55"/>
      <c r="H721" s="55"/>
      <c r="I721" s="55"/>
      <c r="J721" s="55"/>
      <c r="K721" s="55"/>
      <c r="L721" s="55"/>
      <c r="M721" s="55"/>
      <c r="N721" s="55"/>
      <c r="O721" s="55"/>
      <c r="P721" s="55"/>
      <c r="Q721" s="55"/>
      <c r="R721" s="55"/>
      <c r="S721" s="55"/>
      <c r="T721" s="55"/>
      <c r="U721" s="55"/>
      <c r="V721" s="55"/>
      <c r="W721" s="55"/>
      <c r="X721" s="55"/>
      <c r="Y721" s="55"/>
      <c r="Z721" s="55"/>
      <c r="AA721" s="55"/>
      <c r="AB721" s="55"/>
    </row>
    <row r="722" spans="1:28" ht="15">
      <c r="A722" s="55"/>
      <c r="B722" s="55"/>
      <c r="C722" s="55"/>
      <c r="D722" s="55"/>
      <c r="E722" s="93"/>
      <c r="F722" s="55"/>
      <c r="G722" s="55"/>
      <c r="H722" s="55"/>
      <c r="I722" s="55"/>
      <c r="J722" s="55"/>
      <c r="K722" s="55"/>
      <c r="L722" s="55"/>
      <c r="M722" s="55"/>
      <c r="N722" s="55"/>
      <c r="O722" s="55"/>
      <c r="P722" s="55"/>
      <c r="Q722" s="55"/>
      <c r="R722" s="55"/>
      <c r="S722" s="55"/>
      <c r="T722" s="55"/>
      <c r="U722" s="55"/>
      <c r="V722" s="55"/>
      <c r="W722" s="55"/>
      <c r="X722" s="55"/>
      <c r="Y722" s="55"/>
      <c r="Z722" s="55"/>
      <c r="AA722" s="55"/>
      <c r="AB722" s="55"/>
    </row>
    <row r="723" spans="1:28" ht="15">
      <c r="A723" s="55"/>
      <c r="B723" s="55"/>
      <c r="C723" s="55"/>
      <c r="D723" s="55"/>
      <c r="E723" s="93"/>
      <c r="F723" s="55"/>
      <c r="G723" s="55"/>
      <c r="H723" s="55"/>
      <c r="I723" s="55"/>
      <c r="J723" s="55"/>
      <c r="K723" s="55"/>
      <c r="L723" s="55"/>
      <c r="M723" s="55"/>
      <c r="N723" s="55"/>
      <c r="O723" s="55"/>
      <c r="P723" s="55"/>
      <c r="Q723" s="55"/>
      <c r="R723" s="55"/>
      <c r="S723" s="55"/>
      <c r="T723" s="55"/>
      <c r="U723" s="55"/>
      <c r="V723" s="55"/>
      <c r="W723" s="55"/>
      <c r="X723" s="55"/>
      <c r="Y723" s="55"/>
      <c r="Z723" s="55"/>
      <c r="AA723" s="55"/>
      <c r="AB723" s="55"/>
    </row>
    <row r="724" spans="1:28" ht="15">
      <c r="A724" s="55"/>
      <c r="B724" s="55"/>
      <c r="C724" s="55"/>
      <c r="D724" s="55"/>
      <c r="E724" s="93"/>
      <c r="F724" s="55"/>
      <c r="G724" s="55"/>
      <c r="H724" s="55"/>
      <c r="I724" s="55"/>
      <c r="J724" s="55"/>
      <c r="K724" s="55"/>
      <c r="L724" s="55"/>
      <c r="M724" s="55"/>
      <c r="N724" s="55"/>
      <c r="O724" s="55"/>
      <c r="P724" s="55"/>
      <c r="Q724" s="55"/>
      <c r="R724" s="55"/>
      <c r="S724" s="55"/>
      <c r="T724" s="55"/>
      <c r="U724" s="55"/>
      <c r="V724" s="55"/>
      <c r="W724" s="55"/>
      <c r="X724" s="55"/>
      <c r="Y724" s="55"/>
      <c r="Z724" s="55"/>
      <c r="AA724" s="55"/>
      <c r="AB724" s="55"/>
    </row>
    <row r="725" spans="1:28" ht="15">
      <c r="A725" s="55"/>
      <c r="B725" s="55"/>
      <c r="C725" s="55"/>
      <c r="D725" s="55"/>
      <c r="E725" s="93"/>
      <c r="F725" s="55"/>
      <c r="G725" s="55"/>
      <c r="H725" s="55"/>
      <c r="I725" s="55"/>
      <c r="J725" s="55"/>
      <c r="K725" s="55"/>
      <c r="L725" s="55"/>
      <c r="M725" s="55"/>
      <c r="N725" s="55"/>
      <c r="O725" s="55"/>
      <c r="P725" s="55"/>
      <c r="Q725" s="55"/>
      <c r="R725" s="55"/>
      <c r="S725" s="55"/>
      <c r="T725" s="55"/>
      <c r="U725" s="55"/>
      <c r="V725" s="55"/>
      <c r="W725" s="55"/>
      <c r="X725" s="55"/>
      <c r="Y725" s="55"/>
      <c r="Z725" s="55"/>
      <c r="AA725" s="55"/>
      <c r="AB725" s="55"/>
    </row>
    <row r="726" spans="1:28" ht="15">
      <c r="A726" s="55"/>
      <c r="B726" s="55"/>
      <c r="C726" s="55"/>
      <c r="D726" s="55"/>
      <c r="E726" s="93"/>
      <c r="F726" s="55"/>
      <c r="G726" s="55"/>
      <c r="H726" s="55"/>
      <c r="I726" s="55"/>
      <c r="J726" s="55"/>
      <c r="K726" s="55"/>
      <c r="L726" s="55"/>
      <c r="M726" s="55"/>
      <c r="N726" s="55"/>
      <c r="O726" s="55"/>
      <c r="P726" s="55"/>
      <c r="Q726" s="55"/>
      <c r="R726" s="55"/>
      <c r="S726" s="55"/>
      <c r="T726" s="55"/>
      <c r="U726" s="55"/>
      <c r="V726" s="55"/>
      <c r="W726" s="55"/>
      <c r="X726" s="55"/>
      <c r="Y726" s="55"/>
      <c r="Z726" s="55"/>
      <c r="AA726" s="55"/>
      <c r="AB726" s="55"/>
    </row>
    <row r="727" spans="1:28" ht="15">
      <c r="A727" s="55"/>
      <c r="B727" s="55"/>
      <c r="C727" s="55"/>
      <c r="D727" s="55"/>
      <c r="E727" s="93"/>
      <c r="F727" s="55"/>
      <c r="G727" s="55"/>
      <c r="H727" s="55"/>
      <c r="I727" s="55"/>
      <c r="J727" s="55"/>
      <c r="K727" s="55"/>
      <c r="L727" s="55"/>
      <c r="M727" s="55"/>
      <c r="N727" s="55"/>
      <c r="O727" s="55"/>
      <c r="P727" s="55"/>
      <c r="Q727" s="55"/>
      <c r="R727" s="55"/>
      <c r="S727" s="55"/>
      <c r="T727" s="55"/>
      <c r="U727" s="55"/>
      <c r="V727" s="55"/>
      <c r="W727" s="55"/>
      <c r="X727" s="55"/>
      <c r="Y727" s="55"/>
      <c r="Z727" s="55"/>
      <c r="AA727" s="55"/>
      <c r="AB727" s="55"/>
    </row>
    <row r="728" spans="1:28" ht="15">
      <c r="A728" s="55"/>
      <c r="B728" s="55"/>
      <c r="C728" s="55"/>
      <c r="D728" s="55"/>
      <c r="E728" s="93"/>
      <c r="F728" s="55"/>
      <c r="G728" s="55"/>
      <c r="H728" s="55"/>
      <c r="I728" s="55"/>
      <c r="J728" s="55"/>
      <c r="K728" s="55"/>
      <c r="L728" s="55"/>
      <c r="M728" s="55"/>
      <c r="N728" s="55"/>
      <c r="O728" s="55"/>
      <c r="P728" s="55"/>
      <c r="Q728" s="55"/>
      <c r="R728" s="55"/>
      <c r="S728" s="55"/>
      <c r="T728" s="55"/>
      <c r="U728" s="55"/>
      <c r="V728" s="55"/>
      <c r="W728" s="55"/>
      <c r="X728" s="55"/>
      <c r="Y728" s="55"/>
      <c r="Z728" s="55"/>
      <c r="AA728" s="55"/>
      <c r="AB728" s="55"/>
    </row>
    <row r="729" spans="1:28" ht="15">
      <c r="A729" s="55"/>
      <c r="B729" s="55"/>
      <c r="C729" s="55"/>
      <c r="D729" s="55"/>
      <c r="E729" s="93"/>
      <c r="F729" s="55"/>
      <c r="G729" s="55"/>
      <c r="H729" s="55"/>
      <c r="I729" s="55"/>
      <c r="J729" s="55"/>
      <c r="K729" s="55"/>
      <c r="L729" s="55"/>
      <c r="M729" s="55"/>
      <c r="N729" s="55"/>
      <c r="O729" s="55"/>
      <c r="P729" s="55"/>
      <c r="Q729" s="55"/>
      <c r="R729" s="55"/>
      <c r="S729" s="55"/>
      <c r="T729" s="55"/>
      <c r="U729" s="55"/>
      <c r="V729" s="55"/>
      <c r="W729" s="55"/>
      <c r="X729" s="55"/>
      <c r="Y729" s="55"/>
      <c r="Z729" s="55"/>
      <c r="AA729" s="55"/>
      <c r="AB729" s="55"/>
    </row>
    <row r="730" spans="1:28" ht="15">
      <c r="A730" s="55"/>
      <c r="B730" s="55"/>
      <c r="C730" s="55"/>
      <c r="D730" s="55"/>
      <c r="E730" s="93"/>
      <c r="F730" s="55"/>
      <c r="G730" s="55"/>
      <c r="H730" s="55"/>
      <c r="I730" s="55"/>
      <c r="J730" s="55"/>
      <c r="K730" s="55"/>
      <c r="L730" s="55"/>
      <c r="M730" s="55"/>
      <c r="N730" s="55"/>
      <c r="O730" s="55"/>
      <c r="P730" s="55"/>
      <c r="Q730" s="55"/>
      <c r="R730" s="55"/>
      <c r="S730" s="55"/>
      <c r="T730" s="55"/>
      <c r="U730" s="55"/>
      <c r="V730" s="55"/>
      <c r="W730" s="55"/>
      <c r="X730" s="55"/>
      <c r="Y730" s="55"/>
      <c r="Z730" s="55"/>
      <c r="AA730" s="55"/>
      <c r="AB730" s="55"/>
    </row>
    <row r="731" spans="1:28" ht="15">
      <c r="A731" s="55"/>
      <c r="B731" s="55"/>
      <c r="C731" s="55"/>
      <c r="D731" s="55"/>
      <c r="E731" s="93"/>
      <c r="F731" s="55"/>
      <c r="G731" s="55"/>
      <c r="H731" s="55"/>
      <c r="I731" s="55"/>
      <c r="J731" s="55"/>
      <c r="K731" s="55"/>
      <c r="L731" s="55"/>
      <c r="M731" s="55"/>
      <c r="N731" s="55"/>
      <c r="O731" s="55"/>
      <c r="P731" s="55"/>
      <c r="Q731" s="55"/>
      <c r="R731" s="55"/>
      <c r="S731" s="55"/>
      <c r="T731" s="55"/>
      <c r="U731" s="55"/>
      <c r="V731" s="55"/>
      <c r="W731" s="55"/>
      <c r="X731" s="55"/>
      <c r="Y731" s="55"/>
      <c r="Z731" s="55"/>
      <c r="AA731" s="55"/>
      <c r="AB731" s="55"/>
    </row>
    <row r="732" spans="1:28" ht="15">
      <c r="A732" s="55"/>
      <c r="B732" s="55"/>
      <c r="C732" s="55"/>
      <c r="D732" s="55"/>
      <c r="E732" s="93"/>
      <c r="F732" s="55"/>
      <c r="G732" s="55"/>
      <c r="H732" s="55"/>
      <c r="I732" s="55"/>
      <c r="J732" s="55"/>
      <c r="K732" s="55"/>
      <c r="L732" s="55"/>
      <c r="M732" s="55"/>
      <c r="N732" s="55"/>
      <c r="O732" s="55"/>
      <c r="P732" s="55"/>
      <c r="Q732" s="55"/>
      <c r="R732" s="55"/>
      <c r="S732" s="55"/>
      <c r="T732" s="55"/>
      <c r="U732" s="55"/>
      <c r="V732" s="55"/>
      <c r="W732" s="55"/>
      <c r="X732" s="55"/>
      <c r="Y732" s="55"/>
      <c r="Z732" s="55"/>
      <c r="AA732" s="55"/>
      <c r="AB732" s="55"/>
    </row>
    <row r="733" spans="1:28" ht="15">
      <c r="A733" s="55"/>
      <c r="B733" s="55"/>
      <c r="C733" s="55"/>
      <c r="D733" s="55"/>
      <c r="E733" s="93"/>
      <c r="F733" s="55"/>
      <c r="G733" s="55"/>
      <c r="H733" s="55"/>
      <c r="I733" s="55"/>
      <c r="J733" s="55"/>
      <c r="K733" s="55"/>
      <c r="L733" s="55"/>
      <c r="M733" s="55"/>
      <c r="N733" s="55"/>
      <c r="O733" s="55"/>
      <c r="P733" s="55"/>
      <c r="Q733" s="55"/>
      <c r="R733" s="55"/>
      <c r="S733" s="55"/>
      <c r="T733" s="55"/>
      <c r="U733" s="55"/>
      <c r="V733" s="55"/>
      <c r="W733" s="55"/>
      <c r="X733" s="55"/>
      <c r="Y733" s="55"/>
      <c r="Z733" s="55"/>
      <c r="AA733" s="55"/>
      <c r="AB733" s="55"/>
    </row>
    <row r="734" spans="1:28" ht="15">
      <c r="A734" s="55"/>
      <c r="B734" s="55"/>
      <c r="C734" s="55"/>
      <c r="D734" s="55"/>
      <c r="E734" s="93"/>
      <c r="F734" s="55"/>
      <c r="G734" s="55"/>
      <c r="H734" s="55"/>
      <c r="I734" s="55"/>
      <c r="J734" s="55"/>
      <c r="K734" s="55"/>
      <c r="L734" s="55"/>
      <c r="M734" s="55"/>
      <c r="N734" s="55"/>
      <c r="O734" s="55"/>
      <c r="P734" s="55"/>
      <c r="Q734" s="55"/>
      <c r="R734" s="55"/>
      <c r="S734" s="55"/>
      <c r="T734" s="55"/>
      <c r="U734" s="55"/>
      <c r="V734" s="55"/>
      <c r="W734" s="55"/>
      <c r="X734" s="55"/>
      <c r="Y734" s="55"/>
      <c r="Z734" s="55"/>
      <c r="AA734" s="55"/>
      <c r="AB734" s="55"/>
    </row>
    <row r="735" spans="1:28" ht="15">
      <c r="A735" s="55"/>
      <c r="B735" s="55"/>
      <c r="C735" s="55"/>
      <c r="D735" s="55"/>
      <c r="E735" s="93"/>
      <c r="F735" s="55"/>
      <c r="G735" s="55"/>
      <c r="H735" s="55"/>
      <c r="I735" s="55"/>
      <c r="J735" s="55"/>
      <c r="K735" s="55"/>
      <c r="L735" s="55"/>
      <c r="M735" s="55"/>
      <c r="N735" s="55"/>
      <c r="O735" s="55"/>
      <c r="P735" s="55"/>
      <c r="Q735" s="55"/>
      <c r="R735" s="55"/>
      <c r="S735" s="55"/>
      <c r="T735" s="55"/>
      <c r="U735" s="55"/>
      <c r="V735" s="55"/>
      <c r="W735" s="55"/>
      <c r="X735" s="55"/>
      <c r="Y735" s="55"/>
      <c r="Z735" s="55"/>
      <c r="AA735" s="55"/>
      <c r="AB735" s="55"/>
    </row>
    <row r="736" spans="1:28" ht="15">
      <c r="A736" s="55"/>
      <c r="B736" s="55"/>
      <c r="C736" s="55"/>
      <c r="D736" s="55"/>
      <c r="E736" s="93"/>
      <c r="F736" s="55"/>
      <c r="G736" s="55"/>
      <c r="H736" s="55"/>
      <c r="I736" s="55"/>
      <c r="J736" s="55"/>
      <c r="K736" s="55"/>
      <c r="L736" s="55"/>
      <c r="M736" s="55"/>
      <c r="N736" s="55"/>
      <c r="O736" s="55"/>
      <c r="P736" s="55"/>
      <c r="Q736" s="55"/>
      <c r="R736" s="55"/>
      <c r="S736" s="55"/>
      <c r="T736" s="55"/>
      <c r="U736" s="55"/>
      <c r="V736" s="55"/>
      <c r="W736" s="55"/>
      <c r="X736" s="55"/>
      <c r="Y736" s="55"/>
      <c r="Z736" s="55"/>
      <c r="AA736" s="55"/>
      <c r="AB736" s="55"/>
    </row>
    <row r="737" spans="1:28" ht="15">
      <c r="A737" s="55"/>
      <c r="B737" s="55"/>
      <c r="C737" s="55"/>
      <c r="D737" s="55"/>
      <c r="E737" s="93"/>
      <c r="F737" s="55"/>
      <c r="G737" s="55"/>
      <c r="H737" s="55"/>
      <c r="I737" s="55"/>
      <c r="J737" s="55"/>
      <c r="K737" s="55"/>
      <c r="L737" s="55"/>
      <c r="M737" s="55"/>
      <c r="N737" s="55"/>
      <c r="O737" s="55"/>
      <c r="P737" s="55"/>
      <c r="Q737" s="55"/>
      <c r="R737" s="55"/>
      <c r="S737" s="55"/>
      <c r="T737" s="55"/>
      <c r="U737" s="55"/>
      <c r="V737" s="55"/>
      <c r="W737" s="55"/>
      <c r="X737" s="55"/>
      <c r="Y737" s="55"/>
      <c r="Z737" s="55"/>
      <c r="AA737" s="55"/>
      <c r="AB737" s="55"/>
    </row>
    <row r="738" spans="1:28" ht="15">
      <c r="A738" s="55"/>
      <c r="B738" s="55"/>
      <c r="C738" s="55"/>
      <c r="D738" s="55"/>
      <c r="E738" s="93"/>
      <c r="F738" s="55"/>
      <c r="G738" s="55"/>
      <c r="H738" s="55"/>
      <c r="I738" s="55"/>
      <c r="J738" s="55"/>
      <c r="K738" s="55"/>
      <c r="L738" s="55"/>
      <c r="M738" s="55"/>
      <c r="N738" s="55"/>
      <c r="O738" s="55"/>
      <c r="P738" s="55"/>
      <c r="Q738" s="55"/>
      <c r="R738" s="55"/>
      <c r="S738" s="55"/>
      <c r="T738" s="55"/>
      <c r="U738" s="55"/>
      <c r="V738" s="55"/>
      <c r="W738" s="55"/>
      <c r="X738" s="55"/>
      <c r="Y738" s="55"/>
      <c r="Z738" s="55"/>
      <c r="AA738" s="55"/>
      <c r="AB738" s="55"/>
    </row>
    <row r="739" spans="1:28" ht="15">
      <c r="A739" s="55"/>
      <c r="B739" s="55"/>
      <c r="C739" s="55"/>
      <c r="D739" s="55"/>
      <c r="E739" s="93"/>
      <c r="F739" s="55"/>
      <c r="G739" s="55"/>
      <c r="H739" s="55"/>
      <c r="I739" s="55"/>
      <c r="J739" s="55"/>
      <c r="K739" s="55"/>
      <c r="L739" s="55"/>
      <c r="M739" s="55"/>
      <c r="N739" s="55"/>
      <c r="O739" s="55"/>
      <c r="P739" s="55"/>
      <c r="Q739" s="55"/>
      <c r="R739" s="55"/>
      <c r="S739" s="55"/>
      <c r="T739" s="55"/>
      <c r="U739" s="55"/>
      <c r="V739" s="55"/>
      <c r="W739" s="55"/>
      <c r="X739" s="55"/>
      <c r="Y739" s="55"/>
      <c r="Z739" s="55"/>
      <c r="AA739" s="55"/>
      <c r="AB739" s="55"/>
    </row>
    <row r="740" spans="1:28" ht="15">
      <c r="A740" s="55"/>
      <c r="B740" s="55"/>
      <c r="C740" s="55"/>
      <c r="D740" s="55"/>
      <c r="E740" s="93"/>
      <c r="F740" s="55"/>
      <c r="G740" s="55"/>
      <c r="H740" s="55"/>
      <c r="I740" s="55"/>
      <c r="J740" s="55"/>
      <c r="K740" s="55"/>
      <c r="L740" s="55"/>
      <c r="M740" s="55"/>
      <c r="N740" s="55"/>
      <c r="O740" s="55"/>
      <c r="P740" s="55"/>
      <c r="Q740" s="55"/>
      <c r="R740" s="55"/>
      <c r="S740" s="55"/>
      <c r="T740" s="55"/>
      <c r="U740" s="55"/>
      <c r="V740" s="55"/>
      <c r="W740" s="55"/>
      <c r="X740" s="55"/>
      <c r="Y740" s="55"/>
      <c r="Z740" s="55"/>
      <c r="AA740" s="55"/>
      <c r="AB740" s="55"/>
    </row>
    <row r="741" spans="1:28" ht="15">
      <c r="A741" s="55"/>
      <c r="B741" s="55"/>
      <c r="C741" s="55"/>
      <c r="D741" s="55"/>
      <c r="E741" s="93"/>
      <c r="F741" s="55"/>
      <c r="G741" s="55"/>
      <c r="H741" s="55"/>
      <c r="I741" s="55"/>
      <c r="J741" s="55"/>
      <c r="K741" s="55"/>
      <c r="L741" s="55"/>
      <c r="M741" s="55"/>
      <c r="N741" s="55"/>
      <c r="O741" s="55"/>
      <c r="P741" s="55"/>
      <c r="Q741" s="55"/>
      <c r="R741" s="55"/>
      <c r="S741" s="55"/>
      <c r="T741" s="55"/>
      <c r="U741" s="55"/>
      <c r="V741" s="55"/>
      <c r="W741" s="55"/>
      <c r="X741" s="55"/>
      <c r="Y741" s="55"/>
      <c r="Z741" s="55"/>
      <c r="AA741" s="55"/>
      <c r="AB741" s="55"/>
    </row>
    <row r="742" spans="1:28" ht="15">
      <c r="A742" s="55"/>
      <c r="B742" s="55"/>
      <c r="C742" s="55"/>
      <c r="D742" s="55"/>
      <c r="E742" s="93"/>
      <c r="F742" s="55"/>
      <c r="G742" s="55"/>
      <c r="H742" s="55"/>
      <c r="I742" s="55"/>
      <c r="J742" s="55"/>
      <c r="K742" s="55"/>
      <c r="L742" s="55"/>
      <c r="M742" s="55"/>
      <c r="N742" s="55"/>
      <c r="O742" s="55"/>
      <c r="P742" s="55"/>
      <c r="Q742" s="55"/>
      <c r="R742" s="55"/>
      <c r="S742" s="55"/>
      <c r="T742" s="55"/>
      <c r="U742" s="55"/>
      <c r="V742" s="55"/>
      <c r="W742" s="55"/>
      <c r="X742" s="55"/>
      <c r="Y742" s="55"/>
      <c r="Z742" s="55"/>
      <c r="AA742" s="55"/>
      <c r="AB742" s="55"/>
    </row>
    <row r="743" spans="1:28" ht="15">
      <c r="A743" s="55"/>
      <c r="B743" s="55"/>
      <c r="C743" s="55"/>
      <c r="D743" s="55"/>
      <c r="E743" s="93"/>
      <c r="F743" s="55"/>
      <c r="G743" s="55"/>
      <c r="H743" s="55"/>
      <c r="I743" s="55"/>
      <c r="J743" s="55"/>
      <c r="K743" s="55"/>
      <c r="L743" s="55"/>
      <c r="M743" s="55"/>
      <c r="N743" s="55"/>
      <c r="O743" s="55"/>
      <c r="P743" s="55"/>
      <c r="Q743" s="55"/>
      <c r="R743" s="55"/>
      <c r="S743" s="55"/>
      <c r="T743" s="55"/>
      <c r="U743" s="55"/>
      <c r="V743" s="55"/>
      <c r="W743" s="55"/>
      <c r="X743" s="55"/>
      <c r="Y743" s="55"/>
      <c r="Z743" s="55"/>
      <c r="AA743" s="55"/>
      <c r="AB743" s="55"/>
    </row>
    <row r="744" spans="1:28" ht="15">
      <c r="A744" s="55"/>
      <c r="B744" s="55"/>
      <c r="C744" s="55"/>
      <c r="D744" s="55"/>
      <c r="E744" s="93"/>
      <c r="F744" s="55"/>
      <c r="G744" s="55"/>
      <c r="H744" s="55"/>
      <c r="I744" s="55"/>
      <c r="J744" s="55"/>
      <c r="K744" s="55"/>
      <c r="L744" s="55"/>
      <c r="M744" s="55"/>
      <c r="N744" s="55"/>
      <c r="O744" s="55"/>
      <c r="P744" s="55"/>
      <c r="Q744" s="55"/>
      <c r="R744" s="55"/>
      <c r="S744" s="55"/>
      <c r="T744" s="55"/>
      <c r="U744" s="55"/>
      <c r="V744" s="55"/>
      <c r="W744" s="55"/>
      <c r="X744" s="55"/>
      <c r="Y744" s="55"/>
      <c r="Z744" s="55"/>
      <c r="AA744" s="55"/>
      <c r="AB744" s="55"/>
    </row>
    <row r="745" spans="1:28" ht="15">
      <c r="A745" s="55"/>
      <c r="B745" s="55"/>
      <c r="C745" s="55"/>
      <c r="D745" s="55"/>
      <c r="E745" s="93"/>
      <c r="F745" s="55"/>
      <c r="G745" s="55"/>
      <c r="H745" s="55"/>
      <c r="I745" s="55"/>
      <c r="J745" s="55"/>
      <c r="K745" s="55"/>
      <c r="L745" s="55"/>
      <c r="M745" s="55"/>
      <c r="N745" s="55"/>
      <c r="O745" s="55"/>
      <c r="P745" s="55"/>
      <c r="Q745" s="55"/>
      <c r="R745" s="55"/>
      <c r="S745" s="55"/>
      <c r="T745" s="55"/>
      <c r="U745" s="55"/>
      <c r="V745" s="55"/>
      <c r="W745" s="55"/>
      <c r="X745" s="55"/>
      <c r="Y745" s="55"/>
      <c r="Z745" s="55"/>
      <c r="AA745" s="55"/>
      <c r="AB745" s="55"/>
    </row>
    <row r="746" spans="1:28" ht="15">
      <c r="A746" s="55"/>
      <c r="B746" s="55"/>
      <c r="C746" s="55"/>
      <c r="D746" s="55"/>
      <c r="E746" s="93"/>
      <c r="F746" s="55"/>
      <c r="G746" s="55"/>
      <c r="H746" s="55"/>
      <c r="I746" s="55"/>
      <c r="J746" s="55"/>
      <c r="K746" s="55"/>
      <c r="L746" s="55"/>
      <c r="M746" s="55"/>
      <c r="N746" s="55"/>
      <c r="O746" s="55"/>
      <c r="P746" s="55"/>
      <c r="Q746" s="55"/>
      <c r="R746" s="55"/>
      <c r="S746" s="55"/>
      <c r="T746" s="55"/>
      <c r="U746" s="55"/>
      <c r="V746" s="55"/>
      <c r="W746" s="55"/>
      <c r="X746" s="55"/>
      <c r="Y746" s="55"/>
      <c r="Z746" s="55"/>
      <c r="AA746" s="55"/>
      <c r="AB746" s="55"/>
    </row>
    <row r="747" spans="1:28" ht="15">
      <c r="A747" s="55"/>
      <c r="B747" s="55"/>
      <c r="C747" s="55"/>
      <c r="D747" s="55"/>
      <c r="E747" s="93"/>
      <c r="F747" s="55"/>
      <c r="G747" s="55"/>
      <c r="H747" s="55"/>
      <c r="I747" s="55"/>
      <c r="J747" s="55"/>
      <c r="K747" s="55"/>
      <c r="L747" s="55"/>
      <c r="M747" s="55"/>
      <c r="N747" s="55"/>
      <c r="O747" s="55"/>
      <c r="P747" s="55"/>
      <c r="Q747" s="55"/>
      <c r="R747" s="55"/>
      <c r="S747" s="55"/>
      <c r="T747" s="55"/>
      <c r="U747" s="55"/>
      <c r="V747" s="55"/>
      <c r="W747" s="55"/>
      <c r="X747" s="55"/>
      <c r="Y747" s="55"/>
      <c r="Z747" s="55"/>
      <c r="AA747" s="55"/>
      <c r="AB747" s="55"/>
    </row>
    <row r="748" spans="1:28" ht="15">
      <c r="A748" s="55"/>
      <c r="B748" s="55"/>
      <c r="C748" s="55"/>
      <c r="D748" s="55"/>
      <c r="E748" s="93"/>
      <c r="F748" s="55"/>
      <c r="G748" s="55"/>
      <c r="H748" s="55"/>
      <c r="I748" s="55"/>
      <c r="J748" s="55"/>
      <c r="K748" s="55"/>
      <c r="L748" s="55"/>
      <c r="M748" s="55"/>
      <c r="N748" s="55"/>
      <c r="O748" s="55"/>
      <c r="P748" s="55"/>
      <c r="Q748" s="55"/>
      <c r="R748" s="55"/>
      <c r="S748" s="55"/>
      <c r="T748" s="55"/>
      <c r="U748" s="55"/>
      <c r="V748" s="55"/>
      <c r="W748" s="55"/>
      <c r="X748" s="55"/>
      <c r="Y748" s="55"/>
      <c r="Z748" s="55"/>
      <c r="AA748" s="55"/>
      <c r="AB748" s="55"/>
    </row>
    <row r="749" spans="1:28" ht="15">
      <c r="A749" s="55"/>
      <c r="B749" s="55"/>
      <c r="C749" s="55"/>
      <c r="D749" s="55"/>
      <c r="E749" s="93"/>
      <c r="F749" s="55"/>
      <c r="G749" s="55"/>
      <c r="H749" s="55"/>
      <c r="I749" s="55"/>
      <c r="J749" s="55"/>
      <c r="K749" s="55"/>
      <c r="L749" s="55"/>
      <c r="M749" s="55"/>
      <c r="N749" s="55"/>
      <c r="O749" s="55"/>
      <c r="P749" s="55"/>
      <c r="Q749" s="55"/>
      <c r="R749" s="55"/>
      <c r="S749" s="55"/>
      <c r="T749" s="55"/>
      <c r="U749" s="55"/>
      <c r="V749" s="55"/>
      <c r="W749" s="55"/>
      <c r="X749" s="55"/>
      <c r="Y749" s="55"/>
      <c r="Z749" s="55"/>
      <c r="AA749" s="55"/>
      <c r="AB749" s="55"/>
    </row>
    <row r="750" spans="1:28" ht="15">
      <c r="A750" s="55"/>
      <c r="B750" s="55"/>
      <c r="C750" s="55"/>
      <c r="D750" s="55"/>
      <c r="E750" s="93"/>
      <c r="F750" s="55"/>
      <c r="G750" s="55"/>
      <c r="H750" s="55"/>
      <c r="I750" s="55"/>
      <c r="J750" s="55"/>
      <c r="K750" s="55"/>
      <c r="L750" s="55"/>
      <c r="M750" s="55"/>
      <c r="N750" s="55"/>
      <c r="O750" s="55"/>
      <c r="P750" s="55"/>
      <c r="Q750" s="55"/>
      <c r="R750" s="55"/>
      <c r="S750" s="55"/>
      <c r="T750" s="55"/>
      <c r="U750" s="55"/>
      <c r="V750" s="55"/>
      <c r="W750" s="55"/>
      <c r="X750" s="55"/>
      <c r="Y750" s="55"/>
      <c r="Z750" s="55"/>
      <c r="AA750" s="55"/>
      <c r="AB750" s="55"/>
    </row>
    <row r="751" spans="1:28" ht="15">
      <c r="A751" s="55"/>
      <c r="B751" s="55"/>
      <c r="C751" s="55"/>
      <c r="D751" s="55"/>
      <c r="E751" s="93"/>
      <c r="F751" s="55"/>
      <c r="G751" s="55"/>
      <c r="H751" s="55"/>
      <c r="I751" s="55"/>
      <c r="J751" s="55"/>
      <c r="K751" s="55"/>
      <c r="L751" s="55"/>
      <c r="M751" s="55"/>
      <c r="N751" s="55"/>
      <c r="O751" s="55"/>
      <c r="P751" s="55"/>
      <c r="Q751" s="55"/>
      <c r="R751" s="55"/>
      <c r="S751" s="55"/>
      <c r="T751" s="55"/>
      <c r="U751" s="55"/>
      <c r="V751" s="55"/>
      <c r="W751" s="55"/>
      <c r="X751" s="55"/>
      <c r="Y751" s="55"/>
      <c r="Z751" s="55"/>
      <c r="AA751" s="55"/>
      <c r="AB751" s="55"/>
    </row>
    <row r="752" spans="1:28" ht="15">
      <c r="A752" s="55"/>
      <c r="B752" s="55"/>
      <c r="C752" s="55"/>
      <c r="D752" s="55"/>
      <c r="E752" s="93"/>
      <c r="F752" s="55"/>
      <c r="G752" s="55"/>
      <c r="H752" s="55"/>
      <c r="I752" s="55"/>
      <c r="J752" s="55"/>
      <c r="K752" s="55"/>
      <c r="L752" s="55"/>
      <c r="M752" s="55"/>
      <c r="N752" s="55"/>
      <c r="O752" s="55"/>
      <c r="P752" s="55"/>
      <c r="Q752" s="55"/>
      <c r="R752" s="55"/>
      <c r="S752" s="55"/>
      <c r="T752" s="55"/>
      <c r="U752" s="55"/>
      <c r="V752" s="55"/>
      <c r="W752" s="55"/>
      <c r="X752" s="55"/>
      <c r="Y752" s="55"/>
      <c r="Z752" s="55"/>
      <c r="AA752" s="55"/>
      <c r="AB752" s="55"/>
    </row>
    <row r="753" spans="1:28" ht="15">
      <c r="A753" s="55"/>
      <c r="B753" s="55"/>
      <c r="C753" s="55"/>
      <c r="D753" s="55"/>
      <c r="E753" s="93"/>
      <c r="F753" s="55"/>
      <c r="G753" s="55"/>
      <c r="H753" s="55"/>
      <c r="I753" s="55"/>
      <c r="J753" s="55"/>
      <c r="K753" s="55"/>
      <c r="L753" s="55"/>
      <c r="M753" s="55"/>
      <c r="N753" s="55"/>
      <c r="O753" s="55"/>
      <c r="P753" s="55"/>
      <c r="Q753" s="55"/>
      <c r="R753" s="55"/>
      <c r="S753" s="55"/>
      <c r="T753" s="55"/>
      <c r="U753" s="55"/>
      <c r="V753" s="55"/>
      <c r="W753" s="55"/>
      <c r="X753" s="55"/>
      <c r="Y753" s="55"/>
      <c r="Z753" s="55"/>
      <c r="AA753" s="55"/>
      <c r="AB753" s="55"/>
    </row>
    <row r="754" spans="1:28" ht="15">
      <c r="A754" s="55"/>
      <c r="B754" s="55"/>
      <c r="C754" s="55"/>
      <c r="D754" s="55"/>
      <c r="E754" s="93"/>
      <c r="F754" s="55"/>
      <c r="G754" s="55"/>
      <c r="H754" s="55"/>
      <c r="I754" s="55"/>
      <c r="J754" s="55"/>
      <c r="K754" s="55"/>
      <c r="L754" s="55"/>
      <c r="M754" s="55"/>
      <c r="N754" s="55"/>
      <c r="O754" s="55"/>
      <c r="P754" s="55"/>
      <c r="Q754" s="55"/>
      <c r="R754" s="55"/>
      <c r="S754" s="55"/>
      <c r="T754" s="55"/>
      <c r="U754" s="55"/>
      <c r="V754" s="55"/>
      <c r="W754" s="55"/>
      <c r="X754" s="55"/>
      <c r="Y754" s="55"/>
      <c r="Z754" s="55"/>
      <c r="AA754" s="55"/>
      <c r="AB754" s="55"/>
    </row>
    <row r="755" spans="1:28" ht="15">
      <c r="A755" s="55"/>
      <c r="B755" s="55"/>
      <c r="C755" s="55"/>
      <c r="D755" s="55"/>
      <c r="E755" s="93"/>
      <c r="F755" s="55"/>
      <c r="G755" s="55"/>
      <c r="H755" s="55"/>
      <c r="I755" s="55"/>
      <c r="J755" s="55"/>
      <c r="K755" s="55"/>
      <c r="L755" s="55"/>
      <c r="M755" s="55"/>
      <c r="N755" s="55"/>
      <c r="O755" s="55"/>
      <c r="P755" s="55"/>
      <c r="Q755" s="55"/>
      <c r="R755" s="55"/>
      <c r="S755" s="55"/>
      <c r="T755" s="55"/>
      <c r="U755" s="55"/>
      <c r="V755" s="55"/>
      <c r="W755" s="55"/>
      <c r="X755" s="55"/>
      <c r="Y755" s="55"/>
      <c r="Z755" s="55"/>
      <c r="AA755" s="55"/>
      <c r="AB755" s="55"/>
    </row>
    <row r="756" spans="1:28" ht="15">
      <c r="A756" s="55"/>
      <c r="B756" s="55"/>
      <c r="C756" s="55"/>
      <c r="D756" s="55"/>
      <c r="E756" s="93"/>
      <c r="F756" s="55"/>
      <c r="G756" s="55"/>
      <c r="H756" s="55"/>
      <c r="I756" s="55"/>
      <c r="J756" s="55"/>
      <c r="K756" s="55"/>
      <c r="L756" s="55"/>
      <c r="M756" s="55"/>
      <c r="N756" s="55"/>
      <c r="O756" s="55"/>
      <c r="P756" s="55"/>
      <c r="Q756" s="55"/>
      <c r="R756" s="55"/>
      <c r="S756" s="55"/>
      <c r="T756" s="55"/>
      <c r="U756" s="55"/>
      <c r="V756" s="55"/>
      <c r="W756" s="55"/>
      <c r="X756" s="55"/>
      <c r="Y756" s="55"/>
      <c r="Z756" s="55"/>
      <c r="AA756" s="55"/>
      <c r="AB756" s="55"/>
    </row>
    <row r="757" spans="1:28" ht="15">
      <c r="A757" s="55"/>
      <c r="B757" s="55"/>
      <c r="C757" s="55"/>
      <c r="D757" s="55"/>
      <c r="E757" s="93"/>
      <c r="F757" s="55"/>
      <c r="G757" s="55"/>
      <c r="H757" s="55"/>
      <c r="I757" s="55"/>
      <c r="J757" s="55"/>
      <c r="K757" s="55"/>
      <c r="L757" s="55"/>
      <c r="M757" s="55"/>
      <c r="N757" s="55"/>
      <c r="O757" s="55"/>
      <c r="P757" s="55"/>
      <c r="Q757" s="55"/>
      <c r="R757" s="55"/>
      <c r="S757" s="55"/>
      <c r="T757" s="55"/>
      <c r="U757" s="55"/>
      <c r="V757" s="55"/>
      <c r="W757" s="55"/>
      <c r="X757" s="55"/>
      <c r="Y757" s="55"/>
      <c r="Z757" s="55"/>
      <c r="AA757" s="55"/>
      <c r="AB757" s="55"/>
    </row>
    <row r="758" spans="1:28" ht="15">
      <c r="A758" s="55"/>
      <c r="B758" s="55"/>
      <c r="C758" s="55"/>
      <c r="D758" s="55"/>
      <c r="E758" s="93"/>
      <c r="F758" s="55"/>
      <c r="G758" s="55"/>
      <c r="H758" s="55"/>
      <c r="I758" s="55"/>
      <c r="J758" s="55"/>
      <c r="K758" s="55"/>
      <c r="L758" s="55"/>
      <c r="M758" s="55"/>
      <c r="N758" s="55"/>
      <c r="O758" s="55"/>
      <c r="P758" s="55"/>
      <c r="Q758" s="55"/>
      <c r="R758" s="55"/>
      <c r="S758" s="55"/>
      <c r="T758" s="55"/>
      <c r="U758" s="55"/>
      <c r="V758" s="55"/>
      <c r="W758" s="55"/>
      <c r="X758" s="55"/>
      <c r="Y758" s="55"/>
      <c r="Z758" s="55"/>
      <c r="AA758" s="55"/>
      <c r="AB758" s="55"/>
    </row>
    <row r="759" spans="1:28" ht="15">
      <c r="A759" s="55"/>
      <c r="B759" s="55"/>
      <c r="C759" s="55"/>
      <c r="D759" s="55"/>
      <c r="E759" s="93"/>
      <c r="F759" s="55"/>
      <c r="G759" s="55"/>
      <c r="H759" s="55"/>
      <c r="I759" s="55"/>
      <c r="J759" s="55"/>
      <c r="K759" s="55"/>
      <c r="L759" s="55"/>
      <c r="M759" s="55"/>
      <c r="N759" s="55"/>
      <c r="O759" s="55"/>
      <c r="P759" s="55"/>
      <c r="Q759" s="55"/>
      <c r="R759" s="55"/>
      <c r="S759" s="55"/>
      <c r="T759" s="55"/>
      <c r="U759" s="55"/>
      <c r="V759" s="55"/>
      <c r="W759" s="55"/>
      <c r="X759" s="55"/>
      <c r="Y759" s="55"/>
      <c r="Z759" s="55"/>
      <c r="AA759" s="55"/>
      <c r="AB759" s="55"/>
    </row>
    <row r="760" spans="1:28" ht="15">
      <c r="A760" s="55"/>
      <c r="B760" s="55"/>
      <c r="C760" s="55"/>
      <c r="D760" s="55"/>
      <c r="E760" s="93"/>
      <c r="F760" s="55"/>
      <c r="G760" s="55"/>
      <c r="H760" s="55"/>
      <c r="I760" s="55"/>
      <c r="J760" s="55"/>
      <c r="K760" s="55"/>
      <c r="L760" s="55"/>
      <c r="M760" s="55"/>
      <c r="N760" s="55"/>
      <c r="O760" s="55"/>
      <c r="P760" s="55"/>
      <c r="Q760" s="55"/>
      <c r="R760" s="55"/>
      <c r="S760" s="55"/>
      <c r="T760" s="55"/>
      <c r="U760" s="55"/>
      <c r="V760" s="55"/>
      <c r="W760" s="55"/>
      <c r="X760" s="55"/>
      <c r="Y760" s="55"/>
      <c r="Z760" s="55"/>
      <c r="AA760" s="55"/>
      <c r="AB760" s="55"/>
    </row>
    <row r="761" spans="1:28" ht="15">
      <c r="A761" s="55"/>
      <c r="B761" s="55"/>
      <c r="C761" s="55"/>
      <c r="D761" s="55"/>
      <c r="E761" s="93"/>
      <c r="F761" s="55"/>
      <c r="G761" s="55"/>
      <c r="H761" s="55"/>
      <c r="I761" s="55"/>
      <c r="J761" s="55"/>
      <c r="K761" s="55"/>
      <c r="L761" s="55"/>
      <c r="M761" s="55"/>
      <c r="N761" s="55"/>
      <c r="O761" s="55"/>
      <c r="P761" s="55"/>
      <c r="Q761" s="55"/>
      <c r="R761" s="55"/>
      <c r="S761" s="55"/>
      <c r="T761" s="55"/>
      <c r="U761" s="55"/>
      <c r="V761" s="55"/>
      <c r="W761" s="55"/>
      <c r="X761" s="55"/>
      <c r="Y761" s="55"/>
      <c r="Z761" s="55"/>
      <c r="AA761" s="55"/>
      <c r="AB761" s="55"/>
    </row>
    <row r="762" spans="1:28" ht="15">
      <c r="A762" s="55"/>
      <c r="B762" s="55"/>
      <c r="C762" s="55"/>
      <c r="D762" s="55"/>
      <c r="E762" s="93"/>
      <c r="F762" s="55"/>
      <c r="G762" s="55"/>
      <c r="H762" s="55"/>
      <c r="I762" s="55"/>
      <c r="J762" s="55"/>
      <c r="K762" s="55"/>
      <c r="L762" s="55"/>
      <c r="M762" s="55"/>
      <c r="N762" s="55"/>
      <c r="O762" s="55"/>
      <c r="P762" s="55"/>
      <c r="Q762" s="55"/>
      <c r="R762" s="55"/>
      <c r="S762" s="55"/>
      <c r="T762" s="55"/>
      <c r="U762" s="55"/>
      <c r="V762" s="55"/>
      <c r="W762" s="55"/>
      <c r="X762" s="55"/>
      <c r="Y762" s="55"/>
      <c r="Z762" s="55"/>
      <c r="AA762" s="55"/>
      <c r="AB762" s="55"/>
    </row>
    <row r="763" spans="1:28" ht="15">
      <c r="A763" s="55"/>
      <c r="B763" s="55"/>
      <c r="C763" s="55"/>
      <c r="D763" s="55"/>
      <c r="E763" s="93"/>
      <c r="F763" s="55"/>
      <c r="G763" s="55"/>
      <c r="H763" s="55"/>
      <c r="I763" s="55"/>
      <c r="J763" s="55"/>
      <c r="K763" s="55"/>
      <c r="L763" s="55"/>
      <c r="M763" s="55"/>
      <c r="N763" s="55"/>
      <c r="O763" s="55"/>
      <c r="P763" s="55"/>
      <c r="Q763" s="55"/>
      <c r="R763" s="55"/>
      <c r="S763" s="55"/>
      <c r="T763" s="55"/>
      <c r="U763" s="55"/>
      <c r="V763" s="55"/>
      <c r="W763" s="55"/>
      <c r="X763" s="55"/>
      <c r="Y763" s="55"/>
      <c r="Z763" s="55"/>
      <c r="AA763" s="55"/>
      <c r="AB763" s="55"/>
    </row>
    <row r="764" spans="1:28" ht="15">
      <c r="A764" s="55"/>
      <c r="B764" s="55"/>
      <c r="C764" s="55"/>
      <c r="D764" s="55"/>
      <c r="E764" s="93"/>
      <c r="F764" s="55"/>
      <c r="G764" s="55"/>
      <c r="H764" s="55"/>
      <c r="I764" s="55"/>
      <c r="J764" s="55"/>
      <c r="K764" s="55"/>
      <c r="L764" s="55"/>
      <c r="M764" s="55"/>
      <c r="N764" s="55"/>
      <c r="O764" s="55"/>
      <c r="P764" s="55"/>
      <c r="Q764" s="55"/>
      <c r="R764" s="55"/>
      <c r="S764" s="55"/>
      <c r="T764" s="55"/>
      <c r="U764" s="55"/>
      <c r="V764" s="55"/>
      <c r="W764" s="55"/>
      <c r="X764" s="55"/>
      <c r="Y764" s="55"/>
      <c r="Z764" s="55"/>
      <c r="AA764" s="55"/>
      <c r="AB764" s="55"/>
    </row>
    <row r="765" spans="1:28" ht="15">
      <c r="A765" s="55"/>
      <c r="B765" s="55"/>
      <c r="C765" s="55"/>
      <c r="D765" s="55"/>
      <c r="E765" s="93"/>
      <c r="F765" s="55"/>
      <c r="G765" s="55"/>
      <c r="H765" s="55"/>
      <c r="I765" s="55"/>
      <c r="J765" s="55"/>
      <c r="K765" s="55"/>
      <c r="L765" s="55"/>
      <c r="M765" s="55"/>
      <c r="N765" s="55"/>
      <c r="O765" s="55"/>
      <c r="P765" s="55"/>
      <c r="Q765" s="55"/>
      <c r="R765" s="55"/>
      <c r="S765" s="55"/>
      <c r="T765" s="55"/>
      <c r="U765" s="55"/>
      <c r="V765" s="55"/>
      <c r="W765" s="55"/>
      <c r="X765" s="55"/>
      <c r="Y765" s="55"/>
      <c r="Z765" s="55"/>
      <c r="AA765" s="55"/>
      <c r="AB765" s="55"/>
    </row>
    <row r="766" spans="1:28" ht="15">
      <c r="A766" s="55"/>
      <c r="B766" s="55"/>
      <c r="C766" s="55"/>
      <c r="D766" s="55"/>
      <c r="E766" s="93"/>
      <c r="F766" s="55"/>
      <c r="G766" s="55"/>
      <c r="H766" s="55"/>
      <c r="I766" s="55"/>
      <c r="J766" s="55"/>
      <c r="K766" s="55"/>
      <c r="L766" s="55"/>
      <c r="M766" s="55"/>
      <c r="N766" s="55"/>
      <c r="O766" s="55"/>
      <c r="P766" s="55"/>
      <c r="Q766" s="55"/>
      <c r="R766" s="55"/>
      <c r="S766" s="55"/>
      <c r="T766" s="55"/>
      <c r="U766" s="55"/>
      <c r="V766" s="55"/>
      <c r="W766" s="55"/>
      <c r="X766" s="55"/>
      <c r="Y766" s="55"/>
      <c r="Z766" s="55"/>
      <c r="AA766" s="55"/>
      <c r="AB766" s="55"/>
    </row>
    <row r="767" spans="1:28" ht="15">
      <c r="A767" s="55"/>
      <c r="B767" s="55"/>
      <c r="C767" s="55"/>
      <c r="D767" s="55"/>
      <c r="E767" s="93"/>
      <c r="F767" s="55"/>
      <c r="G767" s="55"/>
      <c r="H767" s="55"/>
      <c r="I767" s="55"/>
      <c r="J767" s="55"/>
      <c r="K767" s="55"/>
      <c r="L767" s="55"/>
      <c r="M767" s="55"/>
      <c r="N767" s="55"/>
      <c r="O767" s="55"/>
      <c r="P767" s="55"/>
      <c r="Q767" s="55"/>
      <c r="R767" s="55"/>
      <c r="S767" s="55"/>
      <c r="T767" s="55"/>
      <c r="U767" s="55"/>
      <c r="V767" s="55"/>
      <c r="W767" s="55"/>
      <c r="X767" s="55"/>
      <c r="Y767" s="55"/>
      <c r="Z767" s="55"/>
      <c r="AA767" s="55"/>
      <c r="AB767" s="55"/>
    </row>
    <row r="768" spans="1:28" ht="15">
      <c r="A768" s="55"/>
      <c r="B768" s="55"/>
      <c r="C768" s="55"/>
      <c r="D768" s="55"/>
      <c r="E768" s="93"/>
      <c r="F768" s="55"/>
      <c r="G768" s="55"/>
      <c r="H768" s="55"/>
      <c r="I768" s="55"/>
      <c r="J768" s="55"/>
      <c r="K768" s="55"/>
      <c r="L768" s="55"/>
      <c r="M768" s="55"/>
      <c r="N768" s="55"/>
      <c r="O768" s="55"/>
      <c r="P768" s="55"/>
      <c r="Q768" s="55"/>
      <c r="R768" s="55"/>
      <c r="S768" s="55"/>
      <c r="T768" s="55"/>
      <c r="U768" s="55"/>
      <c r="V768" s="55"/>
      <c r="W768" s="55"/>
      <c r="X768" s="55"/>
      <c r="Y768" s="55"/>
      <c r="Z768" s="55"/>
      <c r="AA768" s="55"/>
      <c r="AB768" s="55"/>
    </row>
    <row r="769" spans="1:28" ht="15">
      <c r="A769" s="55"/>
      <c r="B769" s="55"/>
      <c r="C769" s="55"/>
      <c r="D769" s="55"/>
      <c r="E769" s="93"/>
      <c r="F769" s="55"/>
      <c r="G769" s="55"/>
      <c r="H769" s="55"/>
      <c r="I769" s="55"/>
      <c r="J769" s="55"/>
      <c r="K769" s="55"/>
      <c r="L769" s="55"/>
      <c r="M769" s="55"/>
      <c r="N769" s="55"/>
      <c r="O769" s="55"/>
      <c r="P769" s="55"/>
      <c r="Q769" s="55"/>
      <c r="R769" s="55"/>
      <c r="S769" s="55"/>
      <c r="T769" s="55"/>
      <c r="U769" s="55"/>
      <c r="V769" s="55"/>
      <c r="W769" s="55"/>
      <c r="X769" s="55"/>
      <c r="Y769" s="55"/>
      <c r="Z769" s="55"/>
      <c r="AA769" s="55"/>
      <c r="AB769" s="55"/>
    </row>
    <row r="770" spans="1:28" ht="15">
      <c r="A770" s="55"/>
      <c r="B770" s="55"/>
      <c r="C770" s="55"/>
      <c r="D770" s="55"/>
      <c r="E770" s="93"/>
      <c r="F770" s="55"/>
      <c r="G770" s="55"/>
      <c r="H770" s="55"/>
      <c r="I770" s="55"/>
      <c r="J770" s="55"/>
      <c r="K770" s="55"/>
      <c r="L770" s="55"/>
      <c r="M770" s="55"/>
      <c r="N770" s="55"/>
      <c r="O770" s="55"/>
      <c r="P770" s="55"/>
      <c r="Q770" s="55"/>
      <c r="R770" s="55"/>
      <c r="S770" s="55"/>
      <c r="T770" s="55"/>
      <c r="U770" s="55"/>
      <c r="V770" s="55"/>
      <c r="W770" s="55"/>
      <c r="X770" s="55"/>
      <c r="Y770" s="55"/>
      <c r="Z770" s="55"/>
      <c r="AA770" s="55"/>
      <c r="AB770" s="55"/>
    </row>
    <row r="771" spans="1:28" ht="15">
      <c r="A771" s="55"/>
      <c r="B771" s="55"/>
      <c r="C771" s="55"/>
      <c r="D771" s="55"/>
      <c r="E771" s="93"/>
      <c r="F771" s="55"/>
      <c r="G771" s="55"/>
      <c r="H771" s="55"/>
      <c r="I771" s="55"/>
      <c r="J771" s="55"/>
      <c r="K771" s="55"/>
      <c r="L771" s="55"/>
      <c r="M771" s="55"/>
      <c r="N771" s="55"/>
      <c r="O771" s="55"/>
      <c r="P771" s="55"/>
      <c r="Q771" s="55"/>
      <c r="R771" s="55"/>
      <c r="S771" s="55"/>
      <c r="T771" s="55"/>
      <c r="U771" s="55"/>
      <c r="V771" s="55"/>
      <c r="W771" s="55"/>
      <c r="X771" s="55"/>
      <c r="Y771" s="55"/>
      <c r="Z771" s="55"/>
      <c r="AA771" s="55"/>
      <c r="AB771" s="55"/>
    </row>
    <row r="772" spans="1:28" ht="15">
      <c r="A772" s="55"/>
      <c r="B772" s="55"/>
      <c r="C772" s="55"/>
      <c r="D772" s="55"/>
      <c r="E772" s="93"/>
      <c r="F772" s="55"/>
      <c r="G772" s="55"/>
      <c r="H772" s="55"/>
      <c r="I772" s="55"/>
      <c r="J772" s="55"/>
      <c r="K772" s="55"/>
      <c r="L772" s="55"/>
      <c r="M772" s="55"/>
      <c r="N772" s="55"/>
      <c r="O772" s="55"/>
      <c r="P772" s="55"/>
      <c r="Q772" s="55"/>
      <c r="R772" s="55"/>
      <c r="S772" s="55"/>
      <c r="T772" s="55"/>
      <c r="U772" s="55"/>
      <c r="V772" s="55"/>
      <c r="W772" s="55"/>
      <c r="X772" s="55"/>
      <c r="Y772" s="55"/>
      <c r="Z772" s="55"/>
      <c r="AA772" s="55"/>
      <c r="AB772" s="55"/>
    </row>
    <row r="773" spans="1:28" ht="15">
      <c r="A773" s="55"/>
      <c r="B773" s="55"/>
      <c r="C773" s="55"/>
      <c r="D773" s="55"/>
      <c r="E773" s="93"/>
      <c r="F773" s="55"/>
      <c r="G773" s="55"/>
      <c r="H773" s="55"/>
      <c r="I773" s="55"/>
      <c r="J773" s="55"/>
      <c r="K773" s="55"/>
      <c r="L773" s="55"/>
      <c r="M773" s="55"/>
      <c r="N773" s="55"/>
      <c r="O773" s="55"/>
      <c r="P773" s="55"/>
      <c r="Q773" s="55"/>
      <c r="R773" s="55"/>
      <c r="S773" s="55"/>
      <c r="T773" s="55"/>
      <c r="U773" s="55"/>
      <c r="V773" s="55"/>
      <c r="W773" s="55"/>
      <c r="X773" s="55"/>
      <c r="Y773" s="55"/>
      <c r="Z773" s="55"/>
      <c r="AA773" s="55"/>
      <c r="AB773" s="55"/>
    </row>
    <row r="774" spans="1:28" ht="15">
      <c r="A774" s="55"/>
      <c r="B774" s="55"/>
      <c r="C774" s="55"/>
      <c r="D774" s="55"/>
      <c r="E774" s="93"/>
      <c r="F774" s="55"/>
      <c r="G774" s="55"/>
      <c r="H774" s="55"/>
      <c r="I774" s="55"/>
      <c r="J774" s="55"/>
      <c r="K774" s="55"/>
      <c r="L774" s="55"/>
      <c r="M774" s="55"/>
      <c r="N774" s="55"/>
      <c r="O774" s="55"/>
      <c r="P774" s="55"/>
      <c r="Q774" s="55"/>
      <c r="R774" s="55"/>
      <c r="S774" s="55"/>
      <c r="T774" s="55"/>
      <c r="U774" s="55"/>
      <c r="V774" s="55"/>
      <c r="W774" s="55"/>
      <c r="X774" s="55"/>
      <c r="Y774" s="55"/>
      <c r="Z774" s="55"/>
      <c r="AA774" s="55"/>
      <c r="AB774" s="55"/>
    </row>
    <row r="775" spans="1:28" ht="15">
      <c r="A775" s="55"/>
      <c r="B775" s="55"/>
      <c r="C775" s="55"/>
      <c r="D775" s="55"/>
      <c r="E775" s="93"/>
      <c r="F775" s="55"/>
      <c r="G775" s="55"/>
      <c r="H775" s="55"/>
      <c r="I775" s="55"/>
      <c r="J775" s="55"/>
      <c r="K775" s="55"/>
      <c r="L775" s="55"/>
      <c r="M775" s="55"/>
      <c r="N775" s="55"/>
      <c r="O775" s="55"/>
      <c r="P775" s="55"/>
      <c r="Q775" s="55"/>
      <c r="R775" s="55"/>
      <c r="S775" s="55"/>
      <c r="T775" s="55"/>
      <c r="U775" s="55"/>
      <c r="V775" s="55"/>
      <c r="W775" s="55"/>
      <c r="X775" s="55"/>
      <c r="Y775" s="55"/>
      <c r="Z775" s="55"/>
      <c r="AA775" s="55"/>
      <c r="AB775" s="55"/>
    </row>
    <row r="776" spans="1:28" ht="15">
      <c r="A776" s="55"/>
      <c r="B776" s="55"/>
      <c r="C776" s="55"/>
      <c r="D776" s="55"/>
      <c r="E776" s="93"/>
      <c r="F776" s="55"/>
      <c r="G776" s="55"/>
      <c r="H776" s="55"/>
      <c r="I776" s="55"/>
      <c r="J776" s="55"/>
      <c r="K776" s="55"/>
      <c r="L776" s="55"/>
      <c r="M776" s="55"/>
      <c r="N776" s="55"/>
      <c r="O776" s="55"/>
      <c r="P776" s="55"/>
      <c r="Q776" s="55"/>
      <c r="R776" s="55"/>
      <c r="S776" s="55"/>
      <c r="T776" s="55"/>
      <c r="U776" s="55"/>
      <c r="V776" s="55"/>
      <c r="W776" s="55"/>
      <c r="X776" s="55"/>
      <c r="Y776" s="55"/>
      <c r="Z776" s="55"/>
      <c r="AA776" s="55"/>
      <c r="AB776" s="55"/>
    </row>
    <row r="777" spans="1:28" ht="15">
      <c r="A777" s="55"/>
      <c r="B777" s="55"/>
      <c r="C777" s="55"/>
      <c r="D777" s="55"/>
      <c r="E777" s="93"/>
      <c r="F777" s="55"/>
      <c r="G777" s="55"/>
      <c r="H777" s="55"/>
      <c r="I777" s="55"/>
      <c r="J777" s="55"/>
      <c r="K777" s="55"/>
      <c r="L777" s="55"/>
      <c r="M777" s="55"/>
      <c r="N777" s="55"/>
      <c r="O777" s="55"/>
      <c r="P777" s="55"/>
      <c r="Q777" s="55"/>
      <c r="R777" s="55"/>
      <c r="S777" s="55"/>
      <c r="T777" s="55"/>
      <c r="U777" s="55"/>
      <c r="V777" s="55"/>
      <c r="W777" s="55"/>
      <c r="X777" s="55"/>
      <c r="Y777" s="55"/>
      <c r="Z777" s="55"/>
      <c r="AA777" s="55"/>
      <c r="AB777" s="55"/>
    </row>
    <row r="778" spans="1:28" ht="15">
      <c r="A778" s="55"/>
      <c r="B778" s="55"/>
      <c r="C778" s="55"/>
      <c r="D778" s="55"/>
      <c r="E778" s="93"/>
      <c r="F778" s="55"/>
      <c r="G778" s="55"/>
      <c r="H778" s="55"/>
      <c r="I778" s="55"/>
      <c r="J778" s="55"/>
      <c r="K778" s="55"/>
      <c r="L778" s="55"/>
      <c r="M778" s="55"/>
      <c r="N778" s="55"/>
      <c r="O778" s="55"/>
      <c r="P778" s="55"/>
      <c r="Q778" s="55"/>
      <c r="R778" s="55"/>
      <c r="S778" s="55"/>
      <c r="T778" s="55"/>
      <c r="U778" s="55"/>
      <c r="V778" s="55"/>
      <c r="W778" s="55"/>
      <c r="X778" s="55"/>
      <c r="Y778" s="55"/>
      <c r="Z778" s="55"/>
      <c r="AA778" s="55"/>
      <c r="AB778" s="55"/>
    </row>
    <row r="779" spans="1:28" ht="15">
      <c r="A779" s="55"/>
      <c r="B779" s="55"/>
      <c r="C779" s="55"/>
      <c r="D779" s="55"/>
      <c r="E779" s="93"/>
      <c r="F779" s="55"/>
      <c r="G779" s="55"/>
      <c r="H779" s="55"/>
      <c r="I779" s="55"/>
      <c r="J779" s="55"/>
      <c r="K779" s="55"/>
      <c r="L779" s="55"/>
      <c r="M779" s="55"/>
      <c r="N779" s="55"/>
      <c r="O779" s="55"/>
      <c r="P779" s="55"/>
      <c r="Q779" s="55"/>
      <c r="R779" s="55"/>
      <c r="S779" s="55"/>
      <c r="T779" s="55"/>
      <c r="U779" s="55"/>
      <c r="V779" s="55"/>
      <c r="W779" s="55"/>
      <c r="X779" s="55"/>
      <c r="Y779" s="55"/>
      <c r="Z779" s="55"/>
      <c r="AA779" s="55"/>
      <c r="AB779" s="55"/>
    </row>
    <row r="780" spans="1:28" ht="15">
      <c r="A780" s="55"/>
      <c r="B780" s="55"/>
      <c r="C780" s="55"/>
      <c r="D780" s="55"/>
      <c r="E780" s="93"/>
      <c r="F780" s="55"/>
      <c r="G780" s="55"/>
      <c r="H780" s="55"/>
      <c r="I780" s="55"/>
      <c r="J780" s="55"/>
      <c r="K780" s="55"/>
      <c r="L780" s="55"/>
      <c r="M780" s="55"/>
      <c r="N780" s="55"/>
      <c r="O780" s="55"/>
      <c r="P780" s="55"/>
      <c r="Q780" s="55"/>
      <c r="R780" s="55"/>
      <c r="S780" s="55"/>
      <c r="T780" s="55"/>
      <c r="U780" s="55"/>
      <c r="V780" s="55"/>
      <c r="W780" s="55"/>
      <c r="X780" s="55"/>
      <c r="Y780" s="55"/>
      <c r="Z780" s="55"/>
      <c r="AA780" s="55"/>
      <c r="AB780" s="55"/>
    </row>
    <row r="781" spans="1:28" ht="15">
      <c r="A781" s="55"/>
      <c r="B781" s="55"/>
      <c r="C781" s="55"/>
      <c r="D781" s="55"/>
      <c r="E781" s="93"/>
      <c r="F781" s="55"/>
      <c r="G781" s="55"/>
      <c r="H781" s="55"/>
      <c r="I781" s="55"/>
      <c r="J781" s="55"/>
      <c r="K781" s="55"/>
      <c r="L781" s="55"/>
      <c r="M781" s="55"/>
      <c r="N781" s="55"/>
      <c r="O781" s="55"/>
      <c r="P781" s="55"/>
      <c r="Q781" s="55"/>
      <c r="R781" s="55"/>
      <c r="S781" s="55"/>
      <c r="T781" s="55"/>
      <c r="U781" s="55"/>
      <c r="V781" s="55"/>
      <c r="W781" s="55"/>
      <c r="X781" s="55"/>
      <c r="Y781" s="55"/>
      <c r="Z781" s="55"/>
      <c r="AA781" s="55"/>
      <c r="AB781" s="55"/>
    </row>
    <row r="782" spans="1:28" ht="15">
      <c r="A782" s="55"/>
      <c r="B782" s="55"/>
      <c r="C782" s="55"/>
      <c r="D782" s="55"/>
      <c r="E782" s="93"/>
      <c r="F782" s="55"/>
      <c r="G782" s="55"/>
      <c r="H782" s="55"/>
      <c r="I782" s="55"/>
      <c r="J782" s="55"/>
      <c r="K782" s="55"/>
      <c r="L782" s="55"/>
      <c r="M782" s="55"/>
      <c r="N782" s="55"/>
      <c r="O782" s="55"/>
      <c r="P782" s="55"/>
      <c r="Q782" s="55"/>
      <c r="R782" s="55"/>
      <c r="S782" s="55"/>
      <c r="T782" s="55"/>
      <c r="U782" s="55"/>
      <c r="V782" s="55"/>
      <c r="W782" s="55"/>
      <c r="X782" s="55"/>
      <c r="Y782" s="55"/>
      <c r="Z782" s="55"/>
      <c r="AA782" s="55"/>
      <c r="AB782" s="55"/>
    </row>
    <row r="783" spans="1:28" ht="15">
      <c r="A783" s="55"/>
      <c r="B783" s="55"/>
      <c r="C783" s="55"/>
      <c r="D783" s="55"/>
      <c r="E783" s="93"/>
      <c r="F783" s="55"/>
      <c r="G783" s="55"/>
      <c r="H783" s="55"/>
      <c r="I783" s="55"/>
      <c r="J783" s="55"/>
      <c r="K783" s="55"/>
      <c r="L783" s="55"/>
      <c r="M783" s="55"/>
      <c r="N783" s="55"/>
      <c r="O783" s="55"/>
      <c r="P783" s="55"/>
      <c r="Q783" s="55"/>
      <c r="R783" s="55"/>
      <c r="S783" s="55"/>
      <c r="T783" s="55"/>
      <c r="U783" s="55"/>
      <c r="V783" s="55"/>
      <c r="W783" s="55"/>
      <c r="X783" s="55"/>
      <c r="Y783" s="55"/>
      <c r="Z783" s="55"/>
      <c r="AA783" s="55"/>
      <c r="AB783" s="55"/>
    </row>
    <row r="784" spans="1:28" ht="15">
      <c r="A784" s="55"/>
      <c r="B784" s="55"/>
      <c r="C784" s="55"/>
      <c r="D784" s="55"/>
      <c r="E784" s="93"/>
      <c r="F784" s="55"/>
      <c r="G784" s="55"/>
      <c r="H784" s="55"/>
      <c r="I784" s="55"/>
      <c r="J784" s="55"/>
      <c r="K784" s="55"/>
      <c r="L784" s="55"/>
      <c r="M784" s="55"/>
      <c r="N784" s="55"/>
      <c r="O784" s="55"/>
      <c r="P784" s="55"/>
      <c r="Q784" s="55"/>
      <c r="R784" s="55"/>
      <c r="S784" s="55"/>
      <c r="T784" s="55"/>
      <c r="U784" s="55"/>
      <c r="V784" s="55"/>
      <c r="W784" s="55"/>
      <c r="X784" s="55"/>
      <c r="Y784" s="55"/>
      <c r="Z784" s="55"/>
      <c r="AA784" s="55"/>
      <c r="AB784" s="55"/>
    </row>
    <row r="785" spans="1:28" ht="15">
      <c r="A785" s="55"/>
      <c r="B785" s="55"/>
      <c r="C785" s="55"/>
      <c r="D785" s="55"/>
      <c r="E785" s="93"/>
      <c r="F785" s="55"/>
      <c r="G785" s="55"/>
      <c r="H785" s="55"/>
      <c r="I785" s="55"/>
      <c r="J785" s="55"/>
      <c r="K785" s="55"/>
      <c r="L785" s="55"/>
      <c r="M785" s="55"/>
      <c r="N785" s="55"/>
      <c r="O785" s="55"/>
      <c r="P785" s="55"/>
      <c r="Q785" s="55"/>
      <c r="R785" s="55"/>
      <c r="S785" s="55"/>
      <c r="T785" s="55"/>
      <c r="U785" s="55"/>
      <c r="V785" s="55"/>
      <c r="W785" s="55"/>
      <c r="X785" s="55"/>
      <c r="Y785" s="55"/>
      <c r="Z785" s="55"/>
      <c r="AA785" s="55"/>
      <c r="AB785" s="55"/>
    </row>
    <row r="786" spans="1:28" ht="15">
      <c r="A786" s="55"/>
      <c r="B786" s="55"/>
      <c r="C786" s="55"/>
      <c r="D786" s="55"/>
      <c r="E786" s="93"/>
      <c r="F786" s="55"/>
      <c r="G786" s="55"/>
      <c r="H786" s="55"/>
      <c r="I786" s="55"/>
      <c r="J786" s="55"/>
      <c r="K786" s="55"/>
      <c r="L786" s="55"/>
      <c r="M786" s="55"/>
      <c r="N786" s="55"/>
      <c r="O786" s="55"/>
      <c r="P786" s="55"/>
      <c r="Q786" s="55"/>
      <c r="R786" s="55"/>
      <c r="S786" s="55"/>
      <c r="T786" s="55"/>
      <c r="U786" s="55"/>
      <c r="V786" s="55"/>
      <c r="W786" s="55"/>
      <c r="X786" s="55"/>
      <c r="Y786" s="55"/>
      <c r="Z786" s="55"/>
      <c r="AA786" s="55"/>
      <c r="AB786" s="55"/>
    </row>
    <row r="787" spans="1:28" ht="15">
      <c r="A787" s="55"/>
      <c r="B787" s="55"/>
      <c r="C787" s="55"/>
      <c r="D787" s="55"/>
      <c r="E787" s="93"/>
      <c r="F787" s="55"/>
      <c r="G787" s="55"/>
      <c r="H787" s="55"/>
      <c r="I787" s="55"/>
      <c r="J787" s="55"/>
      <c r="K787" s="55"/>
      <c r="L787" s="55"/>
      <c r="M787" s="55"/>
      <c r="N787" s="55"/>
      <c r="O787" s="55"/>
      <c r="P787" s="55"/>
      <c r="Q787" s="55"/>
      <c r="R787" s="55"/>
      <c r="S787" s="55"/>
      <c r="T787" s="55"/>
      <c r="U787" s="55"/>
      <c r="V787" s="55"/>
      <c r="W787" s="55"/>
      <c r="X787" s="55"/>
      <c r="Y787" s="55"/>
      <c r="Z787" s="55"/>
      <c r="AA787" s="55"/>
      <c r="AB787" s="55"/>
    </row>
    <row r="788" spans="1:28" ht="15">
      <c r="A788" s="55"/>
      <c r="B788" s="55"/>
      <c r="C788" s="55"/>
      <c r="D788" s="55"/>
      <c r="E788" s="93"/>
      <c r="F788" s="55"/>
      <c r="G788" s="55"/>
      <c r="H788" s="55"/>
      <c r="I788" s="55"/>
      <c r="J788" s="55"/>
      <c r="K788" s="55"/>
      <c r="L788" s="55"/>
      <c r="M788" s="55"/>
      <c r="N788" s="55"/>
      <c r="O788" s="55"/>
      <c r="P788" s="55"/>
      <c r="Q788" s="55"/>
      <c r="R788" s="55"/>
      <c r="S788" s="55"/>
      <c r="T788" s="55"/>
      <c r="U788" s="55"/>
      <c r="V788" s="55"/>
      <c r="W788" s="55"/>
      <c r="X788" s="55"/>
      <c r="Y788" s="55"/>
      <c r="Z788" s="55"/>
      <c r="AA788" s="55"/>
      <c r="AB788" s="55"/>
    </row>
    <row r="789" spans="1:28" ht="15">
      <c r="A789" s="55"/>
      <c r="B789" s="55"/>
      <c r="C789" s="55"/>
      <c r="D789" s="55"/>
      <c r="E789" s="93"/>
      <c r="F789" s="55"/>
      <c r="G789" s="55"/>
      <c r="H789" s="55"/>
      <c r="I789" s="55"/>
      <c r="J789" s="55"/>
      <c r="K789" s="55"/>
      <c r="L789" s="55"/>
      <c r="M789" s="55"/>
      <c r="N789" s="55"/>
      <c r="O789" s="55"/>
      <c r="P789" s="55"/>
      <c r="Q789" s="55"/>
      <c r="R789" s="55"/>
      <c r="S789" s="55"/>
      <c r="T789" s="55"/>
      <c r="U789" s="55"/>
      <c r="V789" s="55"/>
      <c r="W789" s="55"/>
      <c r="X789" s="55"/>
      <c r="Y789" s="55"/>
      <c r="Z789" s="55"/>
      <c r="AA789" s="55"/>
      <c r="AB789" s="55"/>
    </row>
    <row r="790" spans="1:28" ht="15">
      <c r="A790" s="55"/>
      <c r="B790" s="55"/>
      <c r="C790" s="55"/>
      <c r="D790" s="55"/>
      <c r="E790" s="93"/>
      <c r="F790" s="55"/>
      <c r="G790" s="55"/>
      <c r="H790" s="55"/>
      <c r="I790" s="55"/>
      <c r="J790" s="55"/>
      <c r="K790" s="55"/>
      <c r="L790" s="55"/>
      <c r="M790" s="55"/>
      <c r="N790" s="55"/>
      <c r="O790" s="55"/>
      <c r="P790" s="55"/>
      <c r="Q790" s="55"/>
      <c r="R790" s="55"/>
      <c r="S790" s="55"/>
      <c r="T790" s="55"/>
      <c r="U790" s="55"/>
      <c r="V790" s="55"/>
      <c r="W790" s="55"/>
      <c r="X790" s="55"/>
      <c r="Y790" s="55"/>
      <c r="Z790" s="55"/>
      <c r="AA790" s="55"/>
      <c r="AB790" s="55"/>
    </row>
    <row r="791" spans="1:28" ht="15">
      <c r="A791" s="55"/>
      <c r="B791" s="55"/>
      <c r="C791" s="55"/>
      <c r="D791" s="55"/>
      <c r="E791" s="93"/>
      <c r="F791" s="55"/>
      <c r="G791" s="55"/>
      <c r="H791" s="55"/>
      <c r="I791" s="55"/>
      <c r="J791" s="55"/>
      <c r="K791" s="55"/>
      <c r="L791" s="55"/>
      <c r="M791" s="55"/>
      <c r="N791" s="55"/>
      <c r="O791" s="55"/>
      <c r="P791" s="55"/>
      <c r="Q791" s="55"/>
      <c r="R791" s="55"/>
      <c r="S791" s="55"/>
      <c r="T791" s="55"/>
      <c r="U791" s="55"/>
      <c r="V791" s="55"/>
      <c r="W791" s="55"/>
      <c r="X791" s="55"/>
      <c r="Y791" s="55"/>
      <c r="Z791" s="55"/>
      <c r="AA791" s="55"/>
      <c r="AB791" s="55"/>
    </row>
    <row r="792" spans="1:28" ht="15">
      <c r="A792" s="55"/>
      <c r="B792" s="55"/>
      <c r="C792" s="55"/>
      <c r="D792" s="55"/>
      <c r="E792" s="93"/>
      <c r="F792" s="55"/>
      <c r="G792" s="55"/>
      <c r="H792" s="55"/>
      <c r="I792" s="55"/>
      <c r="J792" s="55"/>
      <c r="K792" s="55"/>
      <c r="L792" s="55"/>
      <c r="M792" s="55"/>
      <c r="N792" s="55"/>
      <c r="O792" s="55"/>
      <c r="P792" s="55"/>
      <c r="Q792" s="55"/>
      <c r="R792" s="55"/>
      <c r="S792" s="55"/>
      <c r="T792" s="55"/>
      <c r="U792" s="55"/>
      <c r="V792" s="55"/>
      <c r="W792" s="55"/>
      <c r="X792" s="55"/>
      <c r="Y792" s="55"/>
      <c r="Z792" s="55"/>
      <c r="AA792" s="55"/>
      <c r="AB792" s="55"/>
    </row>
    <row r="793" spans="1:28" ht="15">
      <c r="A793" s="55"/>
      <c r="B793" s="55"/>
      <c r="C793" s="55"/>
      <c r="D793" s="55"/>
      <c r="E793" s="93"/>
      <c r="F793" s="55"/>
      <c r="G793" s="55"/>
      <c r="H793" s="55"/>
      <c r="I793" s="55"/>
      <c r="J793" s="55"/>
      <c r="K793" s="55"/>
      <c r="L793" s="55"/>
      <c r="M793" s="55"/>
      <c r="N793" s="55"/>
      <c r="O793" s="55"/>
      <c r="P793" s="55"/>
      <c r="Q793" s="55"/>
      <c r="R793" s="55"/>
      <c r="S793" s="55"/>
      <c r="T793" s="55"/>
      <c r="U793" s="55"/>
      <c r="V793" s="55"/>
      <c r="W793" s="55"/>
      <c r="X793" s="55"/>
      <c r="Y793" s="55"/>
      <c r="Z793" s="55"/>
      <c r="AA793" s="55"/>
      <c r="AB793" s="55"/>
    </row>
    <row r="794" spans="1:28" ht="15">
      <c r="A794" s="55"/>
      <c r="B794" s="55"/>
      <c r="C794" s="55"/>
      <c r="D794" s="55"/>
      <c r="E794" s="93"/>
      <c r="F794" s="55"/>
      <c r="G794" s="55"/>
      <c r="H794" s="55"/>
      <c r="I794" s="55"/>
      <c r="J794" s="55"/>
      <c r="K794" s="55"/>
      <c r="L794" s="55"/>
      <c r="M794" s="55"/>
      <c r="N794" s="55"/>
      <c r="O794" s="55"/>
      <c r="P794" s="55"/>
      <c r="Q794" s="55"/>
      <c r="R794" s="55"/>
      <c r="S794" s="55"/>
      <c r="T794" s="55"/>
      <c r="U794" s="55"/>
      <c r="V794" s="55"/>
      <c r="W794" s="55"/>
      <c r="X794" s="55"/>
      <c r="Y794" s="55"/>
      <c r="Z794" s="55"/>
      <c r="AA794" s="55"/>
      <c r="AB794" s="55"/>
    </row>
    <row r="795" spans="1:28" ht="15">
      <c r="A795" s="55"/>
      <c r="B795" s="55"/>
      <c r="C795" s="55"/>
      <c r="D795" s="55"/>
      <c r="E795" s="93"/>
      <c r="F795" s="55"/>
      <c r="G795" s="55"/>
      <c r="H795" s="55"/>
      <c r="I795" s="55"/>
      <c r="J795" s="55"/>
      <c r="K795" s="55"/>
      <c r="L795" s="55"/>
      <c r="M795" s="55"/>
      <c r="N795" s="55"/>
      <c r="O795" s="55"/>
      <c r="P795" s="55"/>
      <c r="Q795" s="55"/>
      <c r="R795" s="55"/>
      <c r="S795" s="55"/>
      <c r="T795" s="55"/>
      <c r="U795" s="55"/>
      <c r="V795" s="55"/>
      <c r="W795" s="55"/>
      <c r="X795" s="55"/>
      <c r="Y795" s="55"/>
      <c r="Z795" s="55"/>
      <c r="AA795" s="55"/>
      <c r="AB795" s="55"/>
    </row>
    <row r="796" spans="1:28" ht="15">
      <c r="A796" s="55"/>
      <c r="B796" s="55"/>
      <c r="C796" s="55"/>
      <c r="D796" s="55"/>
      <c r="E796" s="93"/>
      <c r="F796" s="55"/>
      <c r="G796" s="55"/>
      <c r="H796" s="55"/>
      <c r="I796" s="55"/>
      <c r="J796" s="55"/>
      <c r="K796" s="55"/>
      <c r="L796" s="55"/>
      <c r="M796" s="55"/>
      <c r="N796" s="55"/>
      <c r="O796" s="55"/>
      <c r="P796" s="55"/>
      <c r="Q796" s="55"/>
      <c r="R796" s="55"/>
      <c r="S796" s="55"/>
      <c r="T796" s="55"/>
      <c r="U796" s="55"/>
      <c r="V796" s="55"/>
      <c r="W796" s="55"/>
      <c r="X796" s="55"/>
      <c r="Y796" s="55"/>
      <c r="Z796" s="55"/>
      <c r="AA796" s="55"/>
      <c r="AB796" s="55"/>
    </row>
    <row r="797" spans="1:28" ht="15">
      <c r="A797" s="55"/>
      <c r="B797" s="55"/>
      <c r="C797" s="55"/>
      <c r="D797" s="55"/>
      <c r="E797" s="93"/>
      <c r="F797" s="55"/>
      <c r="G797" s="55"/>
      <c r="H797" s="55"/>
      <c r="I797" s="55"/>
      <c r="J797" s="55"/>
      <c r="K797" s="55"/>
      <c r="L797" s="55"/>
      <c r="M797" s="55"/>
      <c r="N797" s="55"/>
      <c r="O797" s="55"/>
      <c r="P797" s="55"/>
      <c r="Q797" s="55"/>
      <c r="R797" s="55"/>
      <c r="S797" s="55"/>
      <c r="T797" s="55"/>
      <c r="U797" s="55"/>
      <c r="V797" s="55"/>
      <c r="W797" s="55"/>
      <c r="X797" s="55"/>
      <c r="Y797" s="55"/>
      <c r="Z797" s="55"/>
      <c r="AA797" s="55"/>
      <c r="AB797" s="55"/>
    </row>
    <row r="798" spans="1:28" ht="15">
      <c r="A798" s="55"/>
      <c r="B798" s="55"/>
      <c r="C798" s="55"/>
      <c r="D798" s="55"/>
      <c r="E798" s="93"/>
      <c r="F798" s="55"/>
      <c r="G798" s="55"/>
      <c r="H798" s="55"/>
      <c r="I798" s="55"/>
      <c r="J798" s="55"/>
      <c r="K798" s="55"/>
      <c r="L798" s="55"/>
      <c r="M798" s="55"/>
      <c r="N798" s="55"/>
      <c r="O798" s="55"/>
      <c r="P798" s="55"/>
      <c r="Q798" s="55"/>
      <c r="R798" s="55"/>
      <c r="S798" s="55"/>
      <c r="T798" s="55"/>
      <c r="U798" s="55"/>
      <c r="V798" s="55"/>
      <c r="W798" s="55"/>
      <c r="X798" s="55"/>
      <c r="Y798" s="55"/>
      <c r="Z798" s="55"/>
      <c r="AA798" s="55"/>
      <c r="AB798" s="55"/>
    </row>
    <row r="799" spans="1:28" ht="15">
      <c r="A799" s="55"/>
      <c r="B799" s="55"/>
      <c r="C799" s="55"/>
      <c r="D799" s="55"/>
      <c r="E799" s="93"/>
      <c r="F799" s="55"/>
      <c r="G799" s="55"/>
      <c r="H799" s="55"/>
      <c r="I799" s="55"/>
      <c r="J799" s="55"/>
      <c r="K799" s="55"/>
      <c r="L799" s="55"/>
      <c r="M799" s="55"/>
      <c r="N799" s="55"/>
      <c r="O799" s="55"/>
      <c r="P799" s="55"/>
      <c r="Q799" s="55"/>
      <c r="R799" s="55"/>
      <c r="S799" s="55"/>
      <c r="T799" s="55"/>
      <c r="U799" s="55"/>
      <c r="V799" s="55"/>
      <c r="W799" s="55"/>
      <c r="X799" s="55"/>
      <c r="Y799" s="55"/>
      <c r="Z799" s="55"/>
      <c r="AA799" s="55"/>
      <c r="AB799" s="55"/>
    </row>
    <row r="800" spans="1:28" ht="15">
      <c r="A800" s="55"/>
      <c r="B800" s="55"/>
      <c r="C800" s="55"/>
      <c r="D800" s="55"/>
      <c r="E800" s="93"/>
      <c r="F800" s="55"/>
      <c r="G800" s="55"/>
      <c r="H800" s="55"/>
      <c r="I800" s="55"/>
      <c r="J800" s="55"/>
      <c r="K800" s="55"/>
      <c r="L800" s="55"/>
      <c r="M800" s="55"/>
      <c r="N800" s="55"/>
      <c r="O800" s="55"/>
      <c r="P800" s="55"/>
      <c r="Q800" s="55"/>
      <c r="R800" s="55"/>
      <c r="S800" s="55"/>
      <c r="T800" s="55"/>
      <c r="U800" s="55"/>
      <c r="V800" s="55"/>
      <c r="W800" s="55"/>
      <c r="X800" s="55"/>
      <c r="Y800" s="55"/>
      <c r="Z800" s="55"/>
      <c r="AA800" s="55"/>
      <c r="AB800" s="55"/>
    </row>
    <row r="801" spans="1:28" ht="15">
      <c r="A801" s="55"/>
      <c r="B801" s="55"/>
      <c r="C801" s="55"/>
      <c r="D801" s="55"/>
      <c r="E801" s="93"/>
      <c r="F801" s="55"/>
      <c r="G801" s="55"/>
      <c r="H801" s="55"/>
      <c r="I801" s="55"/>
      <c r="J801" s="55"/>
      <c r="K801" s="55"/>
      <c r="L801" s="55"/>
      <c r="M801" s="55"/>
      <c r="N801" s="55"/>
      <c r="O801" s="55"/>
      <c r="P801" s="55"/>
      <c r="Q801" s="55"/>
      <c r="R801" s="55"/>
      <c r="S801" s="55"/>
      <c r="T801" s="55"/>
      <c r="U801" s="55"/>
      <c r="V801" s="55"/>
      <c r="W801" s="55"/>
      <c r="X801" s="55"/>
      <c r="Y801" s="55"/>
      <c r="Z801" s="55"/>
      <c r="AA801" s="55"/>
      <c r="AB801" s="55"/>
    </row>
    <row r="802" spans="1:28" ht="15">
      <c r="A802" s="55"/>
      <c r="B802" s="55"/>
      <c r="C802" s="55"/>
      <c r="D802" s="55"/>
      <c r="E802" s="93"/>
      <c r="F802" s="55"/>
      <c r="G802" s="55"/>
      <c r="H802" s="55"/>
      <c r="I802" s="55"/>
      <c r="J802" s="55"/>
      <c r="K802" s="55"/>
      <c r="L802" s="55"/>
      <c r="M802" s="55"/>
      <c r="N802" s="55"/>
      <c r="O802" s="55"/>
      <c r="P802" s="55"/>
      <c r="Q802" s="55"/>
      <c r="R802" s="55"/>
      <c r="S802" s="55"/>
      <c r="T802" s="55"/>
      <c r="U802" s="55"/>
      <c r="V802" s="55"/>
      <c r="W802" s="55"/>
      <c r="X802" s="55"/>
      <c r="Y802" s="55"/>
      <c r="Z802" s="55"/>
      <c r="AA802" s="55"/>
      <c r="AB802" s="55"/>
    </row>
    <row r="803" spans="1:28" ht="15">
      <c r="A803" s="55"/>
      <c r="B803" s="55"/>
      <c r="C803" s="55"/>
      <c r="D803" s="55"/>
      <c r="E803" s="93"/>
      <c r="F803" s="55"/>
      <c r="G803" s="55"/>
      <c r="H803" s="55"/>
      <c r="I803" s="55"/>
      <c r="J803" s="55"/>
      <c r="K803" s="55"/>
      <c r="L803" s="55"/>
      <c r="M803" s="55"/>
      <c r="N803" s="55"/>
      <c r="O803" s="55"/>
      <c r="P803" s="55"/>
      <c r="Q803" s="55"/>
      <c r="R803" s="55"/>
      <c r="S803" s="55"/>
      <c r="T803" s="55"/>
      <c r="U803" s="55"/>
      <c r="V803" s="55"/>
      <c r="W803" s="55"/>
      <c r="X803" s="55"/>
      <c r="Y803" s="55"/>
      <c r="Z803" s="55"/>
      <c r="AA803" s="55"/>
      <c r="AB803" s="55"/>
    </row>
    <row r="804" spans="1:28" ht="15">
      <c r="A804" s="55"/>
      <c r="B804" s="55"/>
      <c r="C804" s="55"/>
      <c r="D804" s="55"/>
      <c r="E804" s="93"/>
      <c r="F804" s="55"/>
      <c r="G804" s="55"/>
      <c r="H804" s="55"/>
      <c r="I804" s="55"/>
      <c r="J804" s="55"/>
      <c r="K804" s="55"/>
      <c r="L804" s="55"/>
      <c r="M804" s="55"/>
      <c r="N804" s="55"/>
      <c r="O804" s="55"/>
      <c r="P804" s="55"/>
      <c r="Q804" s="55"/>
      <c r="R804" s="55"/>
      <c r="S804" s="55"/>
      <c r="T804" s="55"/>
      <c r="U804" s="55"/>
      <c r="V804" s="55"/>
      <c r="W804" s="55"/>
      <c r="X804" s="55"/>
      <c r="Y804" s="55"/>
      <c r="Z804" s="55"/>
      <c r="AA804" s="55"/>
      <c r="AB804" s="55"/>
    </row>
    <row r="805" spans="1:28" ht="15">
      <c r="A805" s="55"/>
      <c r="B805" s="55"/>
      <c r="C805" s="55"/>
      <c r="D805" s="55"/>
      <c r="E805" s="93"/>
      <c r="F805" s="55"/>
      <c r="G805" s="55"/>
      <c r="H805" s="55"/>
      <c r="I805" s="55"/>
      <c r="J805" s="55"/>
      <c r="K805" s="55"/>
      <c r="L805" s="55"/>
      <c r="M805" s="55"/>
      <c r="N805" s="55"/>
      <c r="O805" s="55"/>
      <c r="P805" s="55"/>
      <c r="Q805" s="55"/>
      <c r="R805" s="55"/>
      <c r="S805" s="55"/>
      <c r="T805" s="55"/>
      <c r="U805" s="55"/>
      <c r="V805" s="55"/>
      <c r="W805" s="55"/>
      <c r="X805" s="55"/>
      <c r="Y805" s="55"/>
      <c r="Z805" s="55"/>
      <c r="AA805" s="55"/>
      <c r="AB805" s="55"/>
    </row>
    <row r="806" spans="1:28" ht="15">
      <c r="A806" s="55"/>
      <c r="B806" s="55"/>
      <c r="C806" s="55"/>
      <c r="D806" s="55"/>
      <c r="E806" s="93"/>
      <c r="F806" s="55"/>
      <c r="G806" s="55"/>
      <c r="H806" s="55"/>
      <c r="I806" s="55"/>
      <c r="J806" s="55"/>
      <c r="K806" s="55"/>
      <c r="L806" s="55"/>
      <c r="M806" s="55"/>
      <c r="N806" s="55"/>
      <c r="O806" s="55"/>
      <c r="P806" s="55"/>
      <c r="Q806" s="55"/>
      <c r="R806" s="55"/>
      <c r="S806" s="55"/>
      <c r="T806" s="55"/>
      <c r="U806" s="55"/>
      <c r="V806" s="55"/>
      <c r="W806" s="55"/>
      <c r="X806" s="55"/>
      <c r="Y806" s="55"/>
      <c r="Z806" s="55"/>
      <c r="AA806" s="55"/>
      <c r="AB806" s="55"/>
    </row>
    <row r="807" spans="1:28" ht="15">
      <c r="A807" s="55"/>
      <c r="B807" s="55"/>
      <c r="C807" s="55"/>
      <c r="D807" s="55"/>
      <c r="E807" s="93"/>
      <c r="F807" s="55"/>
      <c r="G807" s="55"/>
      <c r="H807" s="55"/>
      <c r="I807" s="55"/>
      <c r="J807" s="55"/>
      <c r="K807" s="55"/>
      <c r="L807" s="55"/>
      <c r="M807" s="55"/>
      <c r="N807" s="55"/>
      <c r="O807" s="55"/>
      <c r="P807" s="55"/>
      <c r="Q807" s="55"/>
      <c r="R807" s="55"/>
      <c r="S807" s="55"/>
      <c r="T807" s="55"/>
      <c r="U807" s="55"/>
      <c r="V807" s="55"/>
      <c r="W807" s="55"/>
      <c r="X807" s="55"/>
      <c r="Y807" s="55"/>
      <c r="Z807" s="55"/>
      <c r="AA807" s="55"/>
      <c r="AB807" s="55"/>
    </row>
    <row r="808" spans="1:28" ht="15">
      <c r="A808" s="55"/>
      <c r="B808" s="55"/>
      <c r="C808" s="55"/>
      <c r="D808" s="55"/>
      <c r="E808" s="93"/>
      <c r="F808" s="55"/>
      <c r="G808" s="55"/>
      <c r="H808" s="55"/>
      <c r="I808" s="55"/>
      <c r="J808" s="55"/>
      <c r="K808" s="55"/>
      <c r="L808" s="55"/>
      <c r="M808" s="55"/>
      <c r="N808" s="55"/>
      <c r="O808" s="55"/>
      <c r="P808" s="55"/>
      <c r="Q808" s="55"/>
      <c r="R808" s="55"/>
      <c r="S808" s="55"/>
      <c r="T808" s="55"/>
      <c r="U808" s="55"/>
      <c r="V808" s="55"/>
      <c r="W808" s="55"/>
      <c r="X808" s="55"/>
      <c r="Y808" s="55"/>
      <c r="Z808" s="55"/>
      <c r="AA808" s="55"/>
      <c r="AB808" s="55"/>
    </row>
    <row r="809" spans="1:28" ht="15">
      <c r="A809" s="55"/>
      <c r="B809" s="55"/>
      <c r="C809" s="55"/>
      <c r="D809" s="55"/>
      <c r="E809" s="93"/>
      <c r="F809" s="55"/>
      <c r="G809" s="55"/>
      <c r="H809" s="55"/>
      <c r="I809" s="55"/>
      <c r="J809" s="55"/>
      <c r="K809" s="55"/>
      <c r="L809" s="55"/>
      <c r="M809" s="55"/>
      <c r="N809" s="55"/>
      <c r="O809" s="55"/>
      <c r="P809" s="55"/>
      <c r="Q809" s="55"/>
      <c r="R809" s="55"/>
      <c r="S809" s="55"/>
      <c r="T809" s="55"/>
      <c r="U809" s="55"/>
      <c r="V809" s="55"/>
      <c r="W809" s="55"/>
      <c r="X809" s="55"/>
      <c r="Y809" s="55"/>
      <c r="Z809" s="55"/>
      <c r="AA809" s="55"/>
      <c r="AB809" s="55"/>
    </row>
    <row r="810" spans="1:28" ht="15">
      <c r="A810" s="55"/>
      <c r="B810" s="55"/>
      <c r="C810" s="55"/>
      <c r="D810" s="55"/>
      <c r="E810" s="93"/>
      <c r="F810" s="55"/>
      <c r="G810" s="55"/>
      <c r="H810" s="55"/>
      <c r="I810" s="55"/>
      <c r="J810" s="55"/>
      <c r="K810" s="55"/>
      <c r="L810" s="55"/>
      <c r="M810" s="55"/>
      <c r="N810" s="55"/>
      <c r="O810" s="55"/>
      <c r="P810" s="55"/>
      <c r="Q810" s="55"/>
      <c r="R810" s="55"/>
      <c r="S810" s="55"/>
      <c r="T810" s="55"/>
      <c r="U810" s="55"/>
      <c r="V810" s="55"/>
      <c r="W810" s="55"/>
      <c r="X810" s="55"/>
      <c r="Y810" s="55"/>
      <c r="Z810" s="55"/>
      <c r="AA810" s="55"/>
      <c r="AB810" s="55"/>
    </row>
    <row r="811" spans="1:28" ht="15">
      <c r="A811" s="55"/>
      <c r="B811" s="55"/>
      <c r="C811" s="55"/>
      <c r="D811" s="55"/>
      <c r="E811" s="93"/>
      <c r="F811" s="55"/>
      <c r="G811" s="55"/>
      <c r="H811" s="55"/>
      <c r="I811" s="55"/>
      <c r="J811" s="55"/>
      <c r="K811" s="55"/>
      <c r="L811" s="55"/>
      <c r="M811" s="55"/>
      <c r="N811" s="55"/>
      <c r="O811" s="55"/>
      <c r="P811" s="55"/>
      <c r="Q811" s="55"/>
      <c r="R811" s="55"/>
      <c r="S811" s="55"/>
      <c r="T811" s="55"/>
      <c r="U811" s="55"/>
      <c r="V811" s="55"/>
      <c r="W811" s="55"/>
      <c r="X811" s="55"/>
      <c r="Y811" s="55"/>
      <c r="Z811" s="55"/>
      <c r="AA811" s="55"/>
      <c r="AB811" s="55"/>
    </row>
    <row r="812" spans="1:28" ht="15">
      <c r="A812" s="55"/>
      <c r="B812" s="55"/>
      <c r="C812" s="55"/>
      <c r="D812" s="55"/>
      <c r="E812" s="93"/>
      <c r="F812" s="55"/>
      <c r="G812" s="55"/>
      <c r="H812" s="55"/>
      <c r="I812" s="55"/>
      <c r="J812" s="55"/>
      <c r="K812" s="55"/>
      <c r="L812" s="55"/>
      <c r="M812" s="55"/>
      <c r="N812" s="55"/>
      <c r="O812" s="55"/>
      <c r="P812" s="55"/>
      <c r="Q812" s="55"/>
      <c r="R812" s="55"/>
      <c r="S812" s="55"/>
      <c r="T812" s="55"/>
      <c r="U812" s="55"/>
      <c r="V812" s="55"/>
      <c r="W812" s="55"/>
      <c r="X812" s="55"/>
      <c r="Y812" s="55"/>
      <c r="Z812" s="55"/>
      <c r="AA812" s="55"/>
      <c r="AB812" s="55"/>
    </row>
    <row r="813" spans="1:28" ht="15">
      <c r="A813" s="55"/>
      <c r="B813" s="55"/>
      <c r="C813" s="55"/>
      <c r="D813" s="55"/>
      <c r="E813" s="93"/>
      <c r="F813" s="55"/>
      <c r="G813" s="55"/>
      <c r="H813" s="55"/>
      <c r="I813" s="55"/>
      <c r="J813" s="55"/>
      <c r="K813" s="55"/>
      <c r="L813" s="55"/>
      <c r="M813" s="55"/>
      <c r="N813" s="55"/>
      <c r="O813" s="55"/>
      <c r="P813" s="55"/>
      <c r="Q813" s="55"/>
      <c r="R813" s="55"/>
      <c r="S813" s="55"/>
      <c r="T813" s="55"/>
      <c r="U813" s="55"/>
      <c r="V813" s="55"/>
      <c r="W813" s="55"/>
      <c r="X813" s="55"/>
      <c r="Y813" s="55"/>
      <c r="Z813" s="55"/>
      <c r="AA813" s="55"/>
      <c r="AB813" s="55"/>
    </row>
    <row r="814" spans="1:28" ht="15">
      <c r="A814" s="55"/>
      <c r="B814" s="55"/>
      <c r="C814" s="55"/>
      <c r="D814" s="55"/>
      <c r="E814" s="93"/>
      <c r="F814" s="55"/>
      <c r="G814" s="55"/>
      <c r="H814" s="55"/>
      <c r="I814" s="55"/>
      <c r="J814" s="55"/>
      <c r="K814" s="55"/>
      <c r="L814" s="55"/>
      <c r="M814" s="55"/>
      <c r="N814" s="55"/>
      <c r="O814" s="55"/>
      <c r="P814" s="55"/>
      <c r="Q814" s="55"/>
      <c r="R814" s="55"/>
      <c r="S814" s="55"/>
      <c r="T814" s="55"/>
      <c r="U814" s="55"/>
      <c r="V814" s="55"/>
      <c r="W814" s="55"/>
      <c r="X814" s="55"/>
      <c r="Y814" s="55"/>
      <c r="Z814" s="55"/>
      <c r="AA814" s="55"/>
      <c r="AB814" s="55"/>
    </row>
    <row r="815" spans="1:28" ht="15">
      <c r="A815" s="55"/>
      <c r="B815" s="55"/>
      <c r="C815" s="55"/>
      <c r="D815" s="55"/>
      <c r="E815" s="93"/>
      <c r="F815" s="55"/>
      <c r="G815" s="55"/>
      <c r="H815" s="55"/>
      <c r="I815" s="55"/>
      <c r="J815" s="55"/>
      <c r="K815" s="55"/>
      <c r="L815" s="55"/>
      <c r="M815" s="55"/>
      <c r="N815" s="55"/>
      <c r="O815" s="55"/>
      <c r="P815" s="55"/>
      <c r="Q815" s="55"/>
      <c r="R815" s="55"/>
      <c r="S815" s="55"/>
      <c r="T815" s="55"/>
      <c r="U815" s="55"/>
      <c r="V815" s="55"/>
      <c r="W815" s="55"/>
      <c r="X815" s="55"/>
      <c r="Y815" s="55"/>
      <c r="Z815" s="55"/>
      <c r="AA815" s="55"/>
      <c r="AB815" s="55"/>
    </row>
    <row r="816" spans="1:28" ht="15">
      <c r="A816" s="55"/>
      <c r="B816" s="55"/>
      <c r="C816" s="55"/>
      <c r="D816" s="55"/>
      <c r="E816" s="93"/>
      <c r="F816" s="55"/>
      <c r="G816" s="55"/>
      <c r="H816" s="55"/>
      <c r="I816" s="55"/>
      <c r="J816" s="55"/>
      <c r="K816" s="55"/>
      <c r="L816" s="55"/>
      <c r="M816" s="55"/>
      <c r="N816" s="55"/>
      <c r="O816" s="55"/>
      <c r="P816" s="55"/>
      <c r="Q816" s="55"/>
      <c r="R816" s="55"/>
      <c r="S816" s="55"/>
      <c r="T816" s="55"/>
      <c r="U816" s="55"/>
      <c r="V816" s="55"/>
      <c r="W816" s="55"/>
      <c r="X816" s="55"/>
      <c r="Y816" s="55"/>
      <c r="Z816" s="55"/>
      <c r="AA816" s="55"/>
      <c r="AB816" s="55"/>
    </row>
    <row r="817" spans="1:28" ht="15">
      <c r="A817" s="55"/>
      <c r="B817" s="55"/>
      <c r="C817" s="55"/>
      <c r="D817" s="55"/>
      <c r="E817" s="93"/>
      <c r="F817" s="55"/>
      <c r="G817" s="55"/>
      <c r="H817" s="55"/>
      <c r="I817" s="55"/>
      <c r="J817" s="55"/>
      <c r="K817" s="55"/>
      <c r="L817" s="55"/>
      <c r="M817" s="55"/>
      <c r="N817" s="55"/>
      <c r="O817" s="55"/>
      <c r="P817" s="55"/>
      <c r="Q817" s="55"/>
      <c r="R817" s="55"/>
      <c r="S817" s="55"/>
      <c r="T817" s="55"/>
      <c r="U817" s="55"/>
      <c r="V817" s="55"/>
      <c r="W817" s="55"/>
      <c r="X817" s="55"/>
      <c r="Y817" s="55"/>
      <c r="Z817" s="55"/>
      <c r="AA817" s="55"/>
      <c r="AB817" s="55"/>
    </row>
    <row r="818" spans="1:28" ht="15">
      <c r="A818" s="55"/>
      <c r="B818" s="55"/>
      <c r="C818" s="55"/>
      <c r="D818" s="55"/>
      <c r="E818" s="93"/>
      <c r="F818" s="55"/>
      <c r="G818" s="55"/>
      <c r="H818" s="55"/>
      <c r="I818" s="55"/>
      <c r="J818" s="55"/>
      <c r="K818" s="55"/>
      <c r="L818" s="55"/>
      <c r="M818" s="55"/>
      <c r="N818" s="55"/>
      <c r="O818" s="55"/>
      <c r="P818" s="55"/>
      <c r="Q818" s="55"/>
      <c r="R818" s="55"/>
      <c r="S818" s="55"/>
      <c r="T818" s="55"/>
      <c r="U818" s="55"/>
      <c r="V818" s="55"/>
      <c r="W818" s="55"/>
      <c r="X818" s="55"/>
      <c r="Y818" s="55"/>
      <c r="Z818" s="55"/>
      <c r="AA818" s="55"/>
      <c r="AB818" s="55"/>
    </row>
    <row r="819" spans="1:28" ht="15">
      <c r="A819" s="55"/>
      <c r="B819" s="55"/>
      <c r="C819" s="55"/>
      <c r="D819" s="55"/>
      <c r="E819" s="93"/>
      <c r="F819" s="55"/>
      <c r="G819" s="55"/>
      <c r="H819" s="55"/>
      <c r="I819" s="55"/>
      <c r="J819" s="55"/>
      <c r="K819" s="55"/>
      <c r="L819" s="55"/>
      <c r="M819" s="55"/>
      <c r="N819" s="55"/>
      <c r="O819" s="55"/>
      <c r="P819" s="55"/>
      <c r="Q819" s="55"/>
      <c r="R819" s="55"/>
      <c r="S819" s="55"/>
      <c r="T819" s="55"/>
      <c r="U819" s="55"/>
      <c r="V819" s="55"/>
      <c r="W819" s="55"/>
      <c r="X819" s="55"/>
      <c r="Y819" s="55"/>
      <c r="Z819" s="55"/>
      <c r="AA819" s="55"/>
      <c r="AB819" s="55"/>
    </row>
    <row r="820" spans="1:28" ht="15">
      <c r="A820" s="55"/>
      <c r="B820" s="55"/>
      <c r="C820" s="55"/>
      <c r="D820" s="55"/>
      <c r="E820" s="93"/>
      <c r="F820" s="55"/>
      <c r="G820" s="55"/>
      <c r="H820" s="55"/>
      <c r="I820" s="55"/>
      <c r="J820" s="55"/>
      <c r="K820" s="55"/>
      <c r="L820" s="55"/>
      <c r="M820" s="55"/>
      <c r="N820" s="55"/>
      <c r="O820" s="55"/>
      <c r="P820" s="55"/>
      <c r="Q820" s="55"/>
      <c r="R820" s="55"/>
      <c r="S820" s="55"/>
      <c r="T820" s="55"/>
      <c r="U820" s="55"/>
      <c r="V820" s="55"/>
      <c r="W820" s="55"/>
      <c r="X820" s="55"/>
      <c r="Y820" s="55"/>
      <c r="Z820" s="55"/>
      <c r="AA820" s="55"/>
      <c r="AB820" s="55"/>
    </row>
    <row r="821" spans="1:28" ht="15">
      <c r="A821" s="55"/>
      <c r="B821" s="55"/>
      <c r="C821" s="55"/>
      <c r="D821" s="55"/>
      <c r="E821" s="93"/>
      <c r="F821" s="55"/>
      <c r="G821" s="55"/>
      <c r="H821" s="55"/>
      <c r="I821" s="55"/>
      <c r="J821" s="55"/>
      <c r="K821" s="55"/>
      <c r="L821" s="55"/>
      <c r="M821" s="55"/>
      <c r="N821" s="55"/>
      <c r="O821" s="55"/>
      <c r="P821" s="55"/>
      <c r="Q821" s="55"/>
      <c r="R821" s="55"/>
      <c r="S821" s="55"/>
      <c r="T821" s="55"/>
      <c r="U821" s="55"/>
      <c r="V821" s="55"/>
      <c r="W821" s="55"/>
      <c r="X821" s="55"/>
      <c r="Y821" s="55"/>
      <c r="Z821" s="55"/>
      <c r="AA821" s="55"/>
      <c r="AB821" s="55"/>
    </row>
    <row r="822" spans="1:28" ht="15">
      <c r="A822" s="55"/>
      <c r="B822" s="55"/>
      <c r="C822" s="55"/>
      <c r="D822" s="55"/>
      <c r="E822" s="93"/>
      <c r="F822" s="55"/>
      <c r="G822" s="55"/>
      <c r="H822" s="55"/>
      <c r="I822" s="55"/>
      <c r="J822" s="55"/>
      <c r="K822" s="55"/>
      <c r="L822" s="55"/>
      <c r="M822" s="55"/>
      <c r="N822" s="55"/>
      <c r="O822" s="55"/>
      <c r="P822" s="55"/>
      <c r="Q822" s="55"/>
      <c r="R822" s="55"/>
      <c r="S822" s="55"/>
      <c r="T822" s="55"/>
      <c r="U822" s="55"/>
      <c r="V822" s="55"/>
      <c r="W822" s="55"/>
      <c r="X822" s="55"/>
      <c r="Y822" s="55"/>
      <c r="Z822" s="55"/>
      <c r="AA822" s="55"/>
      <c r="AB822" s="55"/>
    </row>
    <row r="823" spans="1:28" ht="15">
      <c r="A823" s="55"/>
      <c r="B823" s="55"/>
      <c r="C823" s="55"/>
      <c r="D823" s="55"/>
      <c r="E823" s="93"/>
      <c r="F823" s="55"/>
      <c r="G823" s="55"/>
      <c r="H823" s="55"/>
      <c r="I823" s="55"/>
      <c r="J823" s="55"/>
      <c r="K823" s="55"/>
      <c r="L823" s="55"/>
      <c r="M823" s="55"/>
      <c r="N823" s="55"/>
      <c r="O823" s="55"/>
      <c r="P823" s="55"/>
      <c r="Q823" s="55"/>
      <c r="R823" s="55"/>
      <c r="S823" s="55"/>
      <c r="T823" s="55"/>
      <c r="U823" s="55"/>
      <c r="V823" s="55"/>
      <c r="W823" s="55"/>
      <c r="X823" s="55"/>
      <c r="Y823" s="55"/>
      <c r="Z823" s="55"/>
      <c r="AA823" s="55"/>
      <c r="AB823" s="55"/>
    </row>
    <row r="824" spans="1:28" ht="15">
      <c r="A824" s="55"/>
      <c r="B824" s="55"/>
      <c r="C824" s="55"/>
      <c r="D824" s="55"/>
      <c r="E824" s="93"/>
      <c r="F824" s="55"/>
      <c r="G824" s="55"/>
      <c r="H824" s="55"/>
      <c r="I824" s="55"/>
      <c r="J824" s="55"/>
      <c r="K824" s="55"/>
      <c r="L824" s="55"/>
      <c r="M824" s="55"/>
      <c r="N824" s="55"/>
      <c r="O824" s="55"/>
      <c r="P824" s="55"/>
      <c r="Q824" s="55"/>
      <c r="R824" s="55"/>
      <c r="S824" s="55"/>
      <c r="T824" s="55"/>
      <c r="U824" s="55"/>
      <c r="V824" s="55"/>
      <c r="W824" s="55"/>
      <c r="X824" s="55"/>
      <c r="Y824" s="55"/>
      <c r="Z824" s="55"/>
      <c r="AA824" s="55"/>
      <c r="AB824" s="55"/>
    </row>
    <row r="825" spans="1:28" ht="15">
      <c r="A825" s="55"/>
      <c r="B825" s="55"/>
      <c r="C825" s="55"/>
      <c r="D825" s="55"/>
      <c r="E825" s="93"/>
      <c r="F825" s="55"/>
      <c r="G825" s="55"/>
      <c r="H825" s="55"/>
      <c r="I825" s="55"/>
      <c r="J825" s="55"/>
      <c r="K825" s="55"/>
      <c r="L825" s="55"/>
      <c r="M825" s="55"/>
      <c r="N825" s="55"/>
      <c r="O825" s="55"/>
      <c r="P825" s="55"/>
      <c r="Q825" s="55"/>
      <c r="R825" s="55"/>
      <c r="S825" s="55"/>
      <c r="T825" s="55"/>
      <c r="U825" s="55"/>
      <c r="V825" s="55"/>
      <c r="W825" s="55"/>
      <c r="X825" s="55"/>
      <c r="Y825" s="55"/>
      <c r="Z825" s="55"/>
      <c r="AA825" s="55"/>
      <c r="AB825" s="55"/>
    </row>
    <row r="826" spans="1:28" ht="15">
      <c r="A826" s="55"/>
      <c r="B826" s="55"/>
      <c r="C826" s="55"/>
      <c r="D826" s="55"/>
      <c r="E826" s="93"/>
      <c r="F826" s="55"/>
      <c r="G826" s="55"/>
      <c r="H826" s="55"/>
      <c r="I826" s="55"/>
      <c r="J826" s="55"/>
      <c r="K826" s="55"/>
      <c r="L826" s="55"/>
      <c r="M826" s="55"/>
      <c r="N826" s="55"/>
      <c r="O826" s="55"/>
      <c r="P826" s="55"/>
      <c r="Q826" s="55"/>
      <c r="R826" s="55"/>
      <c r="S826" s="55"/>
      <c r="T826" s="55"/>
      <c r="U826" s="55"/>
      <c r="V826" s="55"/>
      <c r="W826" s="55"/>
      <c r="X826" s="55"/>
      <c r="Y826" s="55"/>
      <c r="Z826" s="55"/>
      <c r="AA826" s="55"/>
      <c r="AB826" s="55"/>
    </row>
    <row r="827" spans="1:28" ht="15">
      <c r="A827" s="55"/>
      <c r="B827" s="55"/>
      <c r="C827" s="55"/>
      <c r="D827" s="55"/>
      <c r="E827" s="93"/>
      <c r="F827" s="55"/>
      <c r="G827" s="55"/>
      <c r="H827" s="55"/>
      <c r="I827" s="55"/>
      <c r="J827" s="55"/>
      <c r="K827" s="55"/>
      <c r="L827" s="55"/>
      <c r="M827" s="55"/>
      <c r="N827" s="55"/>
      <c r="O827" s="55"/>
      <c r="P827" s="55"/>
      <c r="Q827" s="55"/>
      <c r="R827" s="55"/>
      <c r="S827" s="55"/>
      <c r="T827" s="55"/>
      <c r="U827" s="55"/>
      <c r="V827" s="55"/>
      <c r="W827" s="55"/>
      <c r="X827" s="55"/>
      <c r="Y827" s="55"/>
      <c r="Z827" s="55"/>
      <c r="AA827" s="55"/>
      <c r="AB827" s="55"/>
    </row>
    <row r="828" spans="1:28" ht="15">
      <c r="A828" s="55"/>
      <c r="B828" s="55"/>
      <c r="C828" s="55"/>
      <c r="D828" s="55"/>
      <c r="E828" s="93"/>
      <c r="F828" s="55"/>
      <c r="G828" s="55"/>
      <c r="H828" s="55"/>
      <c r="I828" s="55"/>
      <c r="J828" s="55"/>
      <c r="K828" s="55"/>
      <c r="L828" s="55"/>
      <c r="M828" s="55"/>
      <c r="N828" s="55"/>
      <c r="O828" s="55"/>
      <c r="P828" s="55"/>
      <c r="Q828" s="55"/>
      <c r="R828" s="55"/>
      <c r="S828" s="55"/>
      <c r="T828" s="55"/>
      <c r="U828" s="55"/>
      <c r="V828" s="55"/>
      <c r="W828" s="55"/>
      <c r="X828" s="55"/>
      <c r="Y828" s="55"/>
      <c r="Z828" s="55"/>
      <c r="AA828" s="55"/>
      <c r="AB828" s="55"/>
    </row>
    <row r="829" spans="1:28" ht="15">
      <c r="A829" s="55"/>
      <c r="B829" s="55"/>
      <c r="C829" s="55"/>
      <c r="D829" s="55"/>
      <c r="E829" s="93"/>
      <c r="F829" s="55"/>
      <c r="G829" s="55"/>
      <c r="H829" s="55"/>
      <c r="I829" s="55"/>
      <c r="J829" s="55"/>
      <c r="K829" s="55"/>
      <c r="L829" s="55"/>
      <c r="M829" s="55"/>
      <c r="N829" s="55"/>
      <c r="O829" s="55"/>
      <c r="P829" s="55"/>
      <c r="Q829" s="55"/>
      <c r="R829" s="55"/>
      <c r="S829" s="55"/>
      <c r="T829" s="55"/>
      <c r="U829" s="55"/>
      <c r="V829" s="55"/>
      <c r="W829" s="55"/>
      <c r="X829" s="55"/>
      <c r="Y829" s="55"/>
      <c r="Z829" s="55"/>
      <c r="AA829" s="55"/>
      <c r="AB829" s="55"/>
    </row>
    <row r="830" spans="1:28" ht="15">
      <c r="A830" s="55"/>
      <c r="B830" s="55"/>
      <c r="C830" s="55"/>
      <c r="D830" s="55"/>
      <c r="E830" s="93"/>
      <c r="F830" s="55"/>
      <c r="G830" s="55"/>
      <c r="H830" s="55"/>
      <c r="I830" s="55"/>
      <c r="J830" s="55"/>
      <c r="K830" s="55"/>
      <c r="L830" s="55"/>
      <c r="M830" s="55"/>
      <c r="N830" s="55"/>
      <c r="O830" s="55"/>
      <c r="P830" s="55"/>
      <c r="Q830" s="55"/>
      <c r="R830" s="55"/>
      <c r="S830" s="55"/>
      <c r="T830" s="55"/>
      <c r="U830" s="55"/>
      <c r="V830" s="55"/>
      <c r="W830" s="55"/>
      <c r="X830" s="55"/>
      <c r="Y830" s="55"/>
      <c r="Z830" s="55"/>
      <c r="AA830" s="55"/>
      <c r="AB830" s="55"/>
    </row>
    <row r="831" spans="1:28" ht="15">
      <c r="A831" s="55"/>
      <c r="B831" s="55"/>
      <c r="C831" s="55"/>
      <c r="D831" s="55"/>
      <c r="E831" s="93"/>
      <c r="F831" s="55"/>
      <c r="G831" s="55"/>
      <c r="H831" s="55"/>
      <c r="I831" s="55"/>
      <c r="J831" s="55"/>
      <c r="K831" s="55"/>
      <c r="L831" s="55"/>
      <c r="M831" s="55"/>
      <c r="N831" s="55"/>
      <c r="O831" s="55"/>
      <c r="P831" s="55"/>
      <c r="Q831" s="55"/>
      <c r="R831" s="55"/>
      <c r="S831" s="55"/>
      <c r="T831" s="55"/>
      <c r="U831" s="55"/>
      <c r="V831" s="55"/>
      <c r="W831" s="55"/>
      <c r="X831" s="55"/>
      <c r="Y831" s="55"/>
      <c r="Z831" s="55"/>
      <c r="AA831" s="55"/>
      <c r="AB831" s="55"/>
    </row>
    <row r="832" spans="1:28" ht="15">
      <c r="A832" s="55"/>
      <c r="B832" s="55"/>
      <c r="C832" s="55"/>
      <c r="D832" s="55"/>
      <c r="E832" s="93"/>
      <c r="F832" s="55"/>
      <c r="G832" s="55"/>
      <c r="H832" s="55"/>
      <c r="I832" s="55"/>
      <c r="J832" s="55"/>
      <c r="K832" s="55"/>
      <c r="L832" s="55"/>
      <c r="M832" s="55"/>
      <c r="N832" s="55"/>
      <c r="O832" s="55"/>
      <c r="P832" s="55"/>
      <c r="Q832" s="55"/>
      <c r="R832" s="55"/>
      <c r="S832" s="55"/>
      <c r="T832" s="55"/>
      <c r="U832" s="55"/>
      <c r="V832" s="55"/>
      <c r="W832" s="55"/>
      <c r="X832" s="55"/>
      <c r="Y832" s="55"/>
      <c r="Z832" s="55"/>
      <c r="AA832" s="55"/>
      <c r="AB832" s="55"/>
    </row>
    <row r="833" spans="1:28" ht="15">
      <c r="A833" s="55"/>
      <c r="B833" s="55"/>
      <c r="C833" s="55"/>
      <c r="D833" s="55"/>
      <c r="E833" s="93"/>
      <c r="F833" s="55"/>
      <c r="G833" s="55"/>
      <c r="H833" s="55"/>
      <c r="I833" s="55"/>
      <c r="J833" s="55"/>
      <c r="K833" s="55"/>
      <c r="L833" s="55"/>
      <c r="M833" s="55"/>
      <c r="N833" s="55"/>
      <c r="O833" s="55"/>
      <c r="P833" s="55"/>
      <c r="Q833" s="55"/>
      <c r="R833" s="55"/>
      <c r="S833" s="55"/>
      <c r="T833" s="55"/>
      <c r="U833" s="55"/>
      <c r="V833" s="55"/>
      <c r="W833" s="55"/>
      <c r="X833" s="55"/>
      <c r="Y833" s="55"/>
      <c r="Z833" s="55"/>
      <c r="AA833" s="55"/>
      <c r="AB833" s="55"/>
    </row>
    <row r="834" spans="1:28" ht="15">
      <c r="A834" s="55"/>
      <c r="B834" s="55"/>
      <c r="C834" s="55"/>
      <c r="D834" s="55"/>
      <c r="E834" s="93"/>
      <c r="F834" s="55"/>
      <c r="G834" s="55"/>
      <c r="H834" s="55"/>
      <c r="I834" s="55"/>
      <c r="J834" s="55"/>
      <c r="K834" s="55"/>
      <c r="L834" s="55"/>
      <c r="M834" s="55"/>
      <c r="N834" s="55"/>
      <c r="O834" s="55"/>
      <c r="P834" s="55"/>
      <c r="Q834" s="55"/>
      <c r="R834" s="55"/>
      <c r="S834" s="55"/>
      <c r="T834" s="55"/>
      <c r="U834" s="55"/>
      <c r="V834" s="55"/>
      <c r="W834" s="55"/>
      <c r="X834" s="55"/>
      <c r="Y834" s="55"/>
      <c r="Z834" s="55"/>
      <c r="AA834" s="55"/>
      <c r="AB834" s="55"/>
    </row>
    <row r="835" spans="1:28" ht="15">
      <c r="A835" s="55"/>
      <c r="B835" s="55"/>
      <c r="C835" s="55"/>
      <c r="D835" s="55"/>
      <c r="E835" s="93"/>
      <c r="F835" s="55"/>
      <c r="G835" s="55"/>
      <c r="H835" s="55"/>
      <c r="I835" s="55"/>
      <c r="J835" s="55"/>
      <c r="K835" s="55"/>
      <c r="L835" s="55"/>
      <c r="M835" s="55"/>
      <c r="N835" s="55"/>
      <c r="O835" s="55"/>
      <c r="P835" s="55"/>
      <c r="Q835" s="55"/>
      <c r="R835" s="55"/>
      <c r="S835" s="55"/>
      <c r="T835" s="55"/>
      <c r="U835" s="55"/>
      <c r="V835" s="55"/>
      <c r="W835" s="55"/>
      <c r="X835" s="55"/>
      <c r="Y835" s="55"/>
      <c r="Z835" s="55"/>
      <c r="AA835" s="55"/>
      <c r="AB835" s="55"/>
    </row>
    <row r="836" spans="1:28" ht="15">
      <c r="A836" s="55"/>
      <c r="B836" s="55"/>
      <c r="C836" s="55"/>
      <c r="D836" s="55"/>
      <c r="E836" s="93"/>
      <c r="F836" s="55"/>
      <c r="G836" s="55"/>
      <c r="H836" s="55"/>
      <c r="I836" s="55"/>
      <c r="J836" s="55"/>
      <c r="K836" s="55"/>
      <c r="L836" s="55"/>
      <c r="M836" s="55"/>
      <c r="N836" s="55"/>
      <c r="O836" s="55"/>
      <c r="P836" s="55"/>
      <c r="Q836" s="55"/>
      <c r="R836" s="55"/>
      <c r="S836" s="55"/>
      <c r="T836" s="55"/>
      <c r="U836" s="55"/>
      <c r="V836" s="55"/>
      <c r="W836" s="55"/>
      <c r="X836" s="55"/>
      <c r="Y836" s="55"/>
      <c r="Z836" s="55"/>
      <c r="AA836" s="55"/>
      <c r="AB836" s="55"/>
    </row>
    <row r="837" spans="1:28" ht="15">
      <c r="A837" s="55"/>
      <c r="B837" s="55"/>
      <c r="C837" s="55"/>
      <c r="D837" s="55"/>
      <c r="E837" s="93"/>
      <c r="F837" s="55"/>
      <c r="G837" s="55"/>
      <c r="H837" s="55"/>
      <c r="I837" s="55"/>
      <c r="J837" s="55"/>
      <c r="K837" s="55"/>
      <c r="L837" s="55"/>
      <c r="M837" s="55"/>
      <c r="N837" s="55"/>
      <c r="O837" s="55"/>
      <c r="P837" s="55"/>
      <c r="Q837" s="55"/>
      <c r="R837" s="55"/>
      <c r="S837" s="55"/>
      <c r="T837" s="55"/>
      <c r="U837" s="55"/>
      <c r="V837" s="55"/>
      <c r="W837" s="55"/>
      <c r="X837" s="55"/>
      <c r="Y837" s="55"/>
      <c r="Z837" s="55"/>
      <c r="AA837" s="55"/>
      <c r="AB837" s="55"/>
    </row>
    <row r="838" spans="1:28" ht="15">
      <c r="A838" s="55"/>
      <c r="B838" s="55"/>
      <c r="C838" s="55"/>
      <c r="D838" s="55"/>
      <c r="E838" s="93"/>
      <c r="F838" s="55"/>
      <c r="G838" s="55"/>
      <c r="H838" s="55"/>
      <c r="I838" s="55"/>
      <c r="J838" s="55"/>
      <c r="K838" s="55"/>
      <c r="L838" s="55"/>
      <c r="M838" s="55"/>
      <c r="N838" s="55"/>
      <c r="O838" s="55"/>
      <c r="P838" s="55"/>
      <c r="Q838" s="55"/>
      <c r="R838" s="55"/>
      <c r="S838" s="55"/>
      <c r="T838" s="55"/>
      <c r="U838" s="55"/>
      <c r="V838" s="55"/>
      <c r="W838" s="55"/>
      <c r="X838" s="55"/>
      <c r="Y838" s="55"/>
      <c r="Z838" s="55"/>
      <c r="AA838" s="55"/>
      <c r="AB838" s="55"/>
    </row>
    <row r="839" spans="1:28" ht="15">
      <c r="A839" s="55"/>
      <c r="B839" s="55"/>
      <c r="C839" s="55"/>
      <c r="D839" s="55"/>
      <c r="E839" s="93"/>
      <c r="F839" s="55"/>
      <c r="G839" s="55"/>
      <c r="H839" s="55"/>
      <c r="I839" s="55"/>
      <c r="J839" s="55"/>
      <c r="K839" s="55"/>
      <c r="L839" s="55"/>
      <c r="M839" s="55"/>
      <c r="N839" s="55"/>
      <c r="O839" s="55"/>
      <c r="P839" s="55"/>
      <c r="Q839" s="55"/>
      <c r="R839" s="55"/>
      <c r="S839" s="55"/>
      <c r="T839" s="55"/>
      <c r="U839" s="55"/>
      <c r="V839" s="55"/>
      <c r="W839" s="55"/>
      <c r="X839" s="55"/>
      <c r="Y839" s="55"/>
      <c r="Z839" s="55"/>
      <c r="AA839" s="55"/>
      <c r="AB839" s="55"/>
    </row>
    <row r="840" spans="1:28" ht="15">
      <c r="A840" s="55"/>
      <c r="B840" s="55"/>
      <c r="C840" s="55"/>
      <c r="D840" s="55"/>
      <c r="E840" s="93"/>
      <c r="F840" s="55"/>
      <c r="G840" s="55"/>
      <c r="H840" s="55"/>
      <c r="I840" s="55"/>
      <c r="J840" s="55"/>
      <c r="K840" s="55"/>
      <c r="L840" s="55"/>
      <c r="M840" s="55"/>
      <c r="N840" s="55"/>
      <c r="O840" s="55"/>
      <c r="P840" s="55"/>
      <c r="Q840" s="55"/>
      <c r="R840" s="55"/>
      <c r="S840" s="55"/>
      <c r="T840" s="55"/>
      <c r="U840" s="55"/>
      <c r="V840" s="55"/>
      <c r="W840" s="55"/>
      <c r="X840" s="55"/>
      <c r="Y840" s="55"/>
      <c r="Z840" s="55"/>
      <c r="AA840" s="55"/>
      <c r="AB840" s="55"/>
    </row>
    <row r="841" spans="1:28" ht="15">
      <c r="A841" s="55"/>
      <c r="B841" s="55"/>
      <c r="C841" s="55"/>
      <c r="D841" s="55"/>
      <c r="E841" s="93"/>
      <c r="F841" s="55"/>
      <c r="G841" s="55"/>
      <c r="H841" s="55"/>
      <c r="I841" s="55"/>
      <c r="J841" s="55"/>
      <c r="K841" s="55"/>
      <c r="L841" s="55"/>
      <c r="M841" s="55"/>
      <c r="N841" s="55"/>
      <c r="O841" s="55"/>
      <c r="P841" s="55"/>
      <c r="Q841" s="55"/>
      <c r="R841" s="55"/>
      <c r="S841" s="55"/>
      <c r="T841" s="55"/>
      <c r="U841" s="55"/>
      <c r="V841" s="55"/>
      <c r="W841" s="55"/>
      <c r="X841" s="55"/>
      <c r="Y841" s="55"/>
      <c r="Z841" s="55"/>
      <c r="AA841" s="55"/>
      <c r="AB841" s="55"/>
    </row>
    <row r="842" spans="1:28" ht="15">
      <c r="A842" s="55"/>
      <c r="B842" s="55"/>
      <c r="C842" s="55"/>
      <c r="D842" s="55"/>
      <c r="E842" s="93"/>
      <c r="F842" s="55"/>
      <c r="G842" s="55"/>
      <c r="H842" s="55"/>
      <c r="I842" s="55"/>
      <c r="J842" s="55"/>
      <c r="K842" s="55"/>
      <c r="L842" s="55"/>
      <c r="M842" s="55"/>
      <c r="N842" s="55"/>
      <c r="O842" s="55"/>
      <c r="P842" s="55"/>
      <c r="Q842" s="55"/>
      <c r="R842" s="55"/>
      <c r="S842" s="55"/>
      <c r="T842" s="55"/>
      <c r="U842" s="55"/>
      <c r="V842" s="55"/>
      <c r="W842" s="55"/>
      <c r="X842" s="55"/>
      <c r="Y842" s="55"/>
      <c r="Z842" s="55"/>
      <c r="AA842" s="55"/>
      <c r="AB842" s="55"/>
    </row>
    <row r="843" spans="1:28" ht="15">
      <c r="A843" s="55"/>
      <c r="B843" s="55"/>
      <c r="C843" s="55"/>
      <c r="D843" s="55"/>
      <c r="E843" s="93"/>
      <c r="F843" s="55"/>
      <c r="G843" s="55"/>
      <c r="H843" s="55"/>
      <c r="I843" s="55"/>
      <c r="J843" s="55"/>
      <c r="K843" s="55"/>
      <c r="L843" s="55"/>
      <c r="M843" s="55"/>
      <c r="N843" s="55"/>
      <c r="O843" s="55"/>
      <c r="P843" s="55"/>
      <c r="Q843" s="55"/>
      <c r="R843" s="55"/>
      <c r="S843" s="55"/>
      <c r="T843" s="55"/>
      <c r="U843" s="55"/>
      <c r="V843" s="55"/>
      <c r="W843" s="55"/>
      <c r="X843" s="55"/>
      <c r="Y843" s="55"/>
      <c r="Z843" s="55"/>
      <c r="AA843" s="55"/>
      <c r="AB843" s="55"/>
    </row>
    <row r="844" spans="1:28" ht="15">
      <c r="A844" s="55"/>
      <c r="B844" s="55"/>
      <c r="C844" s="55"/>
      <c r="D844" s="55"/>
      <c r="E844" s="93"/>
      <c r="F844" s="55"/>
      <c r="G844" s="55"/>
      <c r="H844" s="55"/>
      <c r="I844" s="55"/>
      <c r="J844" s="55"/>
      <c r="K844" s="55"/>
      <c r="L844" s="55"/>
      <c r="M844" s="55"/>
      <c r="N844" s="55"/>
      <c r="O844" s="55"/>
      <c r="P844" s="55"/>
      <c r="Q844" s="55"/>
      <c r="R844" s="55"/>
      <c r="S844" s="55"/>
      <c r="T844" s="55"/>
      <c r="U844" s="55"/>
      <c r="V844" s="55"/>
      <c r="W844" s="55"/>
      <c r="X844" s="55"/>
      <c r="Y844" s="55"/>
      <c r="Z844" s="55"/>
      <c r="AA844" s="55"/>
      <c r="AB844" s="55"/>
    </row>
    <row r="845" spans="1:28" ht="15">
      <c r="A845" s="55"/>
      <c r="B845" s="55"/>
      <c r="C845" s="55"/>
      <c r="D845" s="55"/>
      <c r="E845" s="93"/>
      <c r="F845" s="55"/>
      <c r="G845" s="55"/>
      <c r="H845" s="55"/>
      <c r="I845" s="55"/>
      <c r="J845" s="55"/>
      <c r="K845" s="55"/>
      <c r="L845" s="55"/>
      <c r="M845" s="55"/>
      <c r="N845" s="55"/>
      <c r="O845" s="55"/>
      <c r="P845" s="55"/>
      <c r="Q845" s="55"/>
      <c r="R845" s="55"/>
      <c r="S845" s="55"/>
      <c r="T845" s="55"/>
      <c r="U845" s="55"/>
      <c r="V845" s="55"/>
      <c r="W845" s="55"/>
      <c r="X845" s="55"/>
      <c r="Y845" s="55"/>
      <c r="Z845" s="55"/>
      <c r="AA845" s="55"/>
      <c r="AB845" s="55"/>
    </row>
    <row r="846" spans="1:28" ht="15">
      <c r="A846" s="55"/>
      <c r="B846" s="55"/>
      <c r="C846" s="55"/>
      <c r="D846" s="55"/>
      <c r="E846" s="93"/>
      <c r="F846" s="55"/>
      <c r="G846" s="55"/>
      <c r="H846" s="55"/>
      <c r="I846" s="55"/>
      <c r="J846" s="55"/>
      <c r="K846" s="55"/>
      <c r="L846" s="55"/>
      <c r="M846" s="55"/>
      <c r="N846" s="55"/>
      <c r="O846" s="55"/>
      <c r="P846" s="55"/>
      <c r="Q846" s="55"/>
      <c r="R846" s="55"/>
      <c r="S846" s="55"/>
      <c r="T846" s="55"/>
      <c r="U846" s="55"/>
      <c r="V846" s="55"/>
      <c r="W846" s="55"/>
      <c r="X846" s="55"/>
      <c r="Y846" s="55"/>
      <c r="Z846" s="55"/>
      <c r="AA846" s="55"/>
      <c r="AB846" s="55"/>
    </row>
    <row r="847" spans="1:28" ht="15">
      <c r="A847" s="55"/>
      <c r="B847" s="55"/>
      <c r="C847" s="55"/>
      <c r="D847" s="55"/>
      <c r="E847" s="93"/>
      <c r="F847" s="55"/>
      <c r="G847" s="55"/>
      <c r="H847" s="55"/>
      <c r="I847" s="55"/>
      <c r="J847" s="55"/>
      <c r="K847" s="55"/>
      <c r="L847" s="55"/>
      <c r="M847" s="55"/>
      <c r="N847" s="55"/>
      <c r="O847" s="55"/>
      <c r="P847" s="55"/>
      <c r="Q847" s="55"/>
      <c r="R847" s="55"/>
      <c r="S847" s="55"/>
      <c r="T847" s="55"/>
      <c r="U847" s="55"/>
      <c r="V847" s="55"/>
      <c r="W847" s="55"/>
      <c r="X847" s="55"/>
      <c r="Y847" s="55"/>
      <c r="Z847" s="55"/>
      <c r="AA847" s="55"/>
      <c r="AB847" s="55"/>
    </row>
    <row r="848" spans="1:28" ht="15">
      <c r="A848" s="55"/>
      <c r="B848" s="55"/>
      <c r="C848" s="55"/>
      <c r="D848" s="55"/>
      <c r="E848" s="93"/>
      <c r="F848" s="55"/>
      <c r="G848" s="55"/>
      <c r="H848" s="55"/>
      <c r="I848" s="55"/>
      <c r="J848" s="55"/>
      <c r="K848" s="55"/>
      <c r="L848" s="55"/>
      <c r="M848" s="55"/>
      <c r="N848" s="55"/>
      <c r="O848" s="55"/>
      <c r="P848" s="55"/>
      <c r="Q848" s="55"/>
      <c r="R848" s="55"/>
      <c r="S848" s="55"/>
      <c r="T848" s="55"/>
      <c r="U848" s="55"/>
      <c r="V848" s="55"/>
      <c r="W848" s="55"/>
      <c r="X848" s="55"/>
      <c r="Y848" s="55"/>
      <c r="Z848" s="55"/>
      <c r="AA848" s="55"/>
      <c r="AB848" s="55"/>
    </row>
    <row r="849" spans="1:28" ht="15">
      <c r="A849" s="55"/>
      <c r="B849" s="55"/>
      <c r="C849" s="55"/>
      <c r="D849" s="55"/>
      <c r="E849" s="93"/>
      <c r="F849" s="55"/>
      <c r="G849" s="55"/>
      <c r="H849" s="55"/>
      <c r="I849" s="55"/>
      <c r="J849" s="55"/>
      <c r="K849" s="55"/>
      <c r="L849" s="55"/>
      <c r="M849" s="55"/>
      <c r="N849" s="55"/>
      <c r="O849" s="55"/>
      <c r="P849" s="55"/>
      <c r="Q849" s="55"/>
      <c r="R849" s="55"/>
      <c r="S849" s="55"/>
      <c r="T849" s="55"/>
      <c r="U849" s="55"/>
      <c r="V849" s="55"/>
      <c r="W849" s="55"/>
      <c r="X849" s="55"/>
      <c r="Y849" s="55"/>
      <c r="Z849" s="55"/>
      <c r="AA849" s="55"/>
      <c r="AB849" s="55"/>
    </row>
    <row r="850" spans="1:28" ht="15">
      <c r="A850" s="55"/>
      <c r="B850" s="55"/>
      <c r="C850" s="55"/>
      <c r="D850" s="55"/>
      <c r="E850" s="93"/>
      <c r="F850" s="55"/>
      <c r="G850" s="55"/>
      <c r="H850" s="55"/>
      <c r="I850" s="55"/>
      <c r="J850" s="55"/>
      <c r="K850" s="55"/>
      <c r="L850" s="55"/>
      <c r="M850" s="55"/>
      <c r="N850" s="55"/>
      <c r="O850" s="55"/>
      <c r="P850" s="55"/>
      <c r="Q850" s="55"/>
      <c r="R850" s="55"/>
      <c r="S850" s="55"/>
      <c r="T850" s="55"/>
      <c r="U850" s="55"/>
      <c r="V850" s="55"/>
      <c r="W850" s="55"/>
      <c r="X850" s="55"/>
      <c r="Y850" s="55"/>
      <c r="Z850" s="55"/>
      <c r="AA850" s="55"/>
      <c r="AB850" s="55"/>
    </row>
    <row r="851" spans="1:28" ht="15">
      <c r="A851" s="55"/>
      <c r="B851" s="55"/>
      <c r="C851" s="55"/>
      <c r="D851" s="55"/>
      <c r="E851" s="93"/>
      <c r="F851" s="55"/>
      <c r="G851" s="55"/>
      <c r="H851" s="55"/>
      <c r="I851" s="55"/>
      <c r="J851" s="55"/>
      <c r="K851" s="55"/>
      <c r="L851" s="55"/>
      <c r="M851" s="55"/>
      <c r="N851" s="55"/>
      <c r="O851" s="55"/>
      <c r="P851" s="55"/>
      <c r="Q851" s="55"/>
      <c r="R851" s="55"/>
      <c r="S851" s="55"/>
      <c r="T851" s="55"/>
      <c r="U851" s="55"/>
      <c r="V851" s="55"/>
      <c r="W851" s="55"/>
      <c r="X851" s="55"/>
      <c r="Y851" s="55"/>
      <c r="Z851" s="55"/>
      <c r="AA851" s="55"/>
      <c r="AB851" s="55"/>
    </row>
    <row r="852" spans="1:28" ht="15">
      <c r="A852" s="55"/>
      <c r="B852" s="55"/>
      <c r="C852" s="55"/>
      <c r="D852" s="55"/>
      <c r="E852" s="93"/>
      <c r="F852" s="55"/>
      <c r="G852" s="55"/>
      <c r="H852" s="55"/>
      <c r="I852" s="55"/>
      <c r="J852" s="55"/>
      <c r="K852" s="55"/>
      <c r="L852" s="55"/>
      <c r="M852" s="55"/>
      <c r="N852" s="55"/>
      <c r="O852" s="55"/>
      <c r="P852" s="55"/>
      <c r="Q852" s="55"/>
      <c r="R852" s="55"/>
      <c r="S852" s="55"/>
      <c r="T852" s="55"/>
      <c r="U852" s="55"/>
      <c r="V852" s="55"/>
      <c r="W852" s="55"/>
      <c r="X852" s="55"/>
      <c r="Y852" s="55"/>
      <c r="Z852" s="55"/>
      <c r="AA852" s="55"/>
      <c r="AB852" s="55"/>
    </row>
    <row r="853" spans="1:28" ht="15">
      <c r="A853" s="55"/>
      <c r="B853" s="55"/>
      <c r="C853" s="55"/>
      <c r="D853" s="55"/>
      <c r="E853" s="93"/>
      <c r="F853" s="55"/>
      <c r="G853" s="55"/>
      <c r="H853" s="55"/>
      <c r="I853" s="55"/>
      <c r="J853" s="55"/>
      <c r="K853" s="55"/>
      <c r="L853" s="55"/>
      <c r="M853" s="55"/>
      <c r="N853" s="55"/>
      <c r="O853" s="55"/>
      <c r="P853" s="55"/>
      <c r="Q853" s="55"/>
      <c r="R853" s="55"/>
      <c r="S853" s="55"/>
      <c r="T853" s="55"/>
      <c r="U853" s="55"/>
      <c r="V853" s="55"/>
      <c r="W853" s="55"/>
      <c r="X853" s="55"/>
      <c r="Y853" s="55"/>
      <c r="Z853" s="55"/>
      <c r="AA853" s="55"/>
      <c r="AB853" s="55"/>
    </row>
    <row r="854" spans="1:28" ht="15">
      <c r="A854" s="55"/>
      <c r="B854" s="55"/>
      <c r="C854" s="55"/>
      <c r="D854" s="55"/>
      <c r="E854" s="93"/>
      <c r="F854" s="55"/>
      <c r="G854" s="55"/>
      <c r="H854" s="55"/>
      <c r="I854" s="55"/>
      <c r="J854" s="55"/>
      <c r="K854" s="55"/>
      <c r="L854" s="55"/>
      <c r="M854" s="55"/>
      <c r="N854" s="55"/>
      <c r="O854" s="55"/>
      <c r="P854" s="55"/>
      <c r="Q854" s="55"/>
      <c r="R854" s="55"/>
      <c r="S854" s="55"/>
      <c r="T854" s="55"/>
      <c r="U854" s="55"/>
      <c r="V854" s="55"/>
      <c r="W854" s="55"/>
      <c r="X854" s="55"/>
      <c r="Y854" s="55"/>
      <c r="Z854" s="55"/>
      <c r="AA854" s="55"/>
      <c r="AB854" s="55"/>
    </row>
    <row r="855" spans="1:28" ht="15">
      <c r="A855" s="55"/>
      <c r="B855" s="55"/>
      <c r="C855" s="55"/>
      <c r="D855" s="55"/>
      <c r="E855" s="93"/>
      <c r="F855" s="55"/>
      <c r="G855" s="55"/>
      <c r="H855" s="55"/>
      <c r="I855" s="55"/>
      <c r="J855" s="55"/>
      <c r="K855" s="55"/>
      <c r="L855" s="55"/>
      <c r="M855" s="55"/>
      <c r="N855" s="55"/>
      <c r="O855" s="55"/>
      <c r="P855" s="55"/>
      <c r="Q855" s="55"/>
      <c r="R855" s="55"/>
      <c r="S855" s="55"/>
      <c r="T855" s="55"/>
      <c r="U855" s="55"/>
      <c r="V855" s="55"/>
      <c r="W855" s="55"/>
      <c r="X855" s="55"/>
      <c r="Y855" s="55"/>
      <c r="Z855" s="55"/>
      <c r="AA855" s="55"/>
      <c r="AB855" s="55"/>
    </row>
    <row r="856" spans="1:28" ht="15">
      <c r="A856" s="55"/>
      <c r="B856" s="55"/>
      <c r="C856" s="55"/>
      <c r="D856" s="55"/>
      <c r="E856" s="93"/>
      <c r="F856" s="55"/>
      <c r="G856" s="55"/>
      <c r="H856" s="55"/>
      <c r="I856" s="55"/>
      <c r="J856" s="55"/>
      <c r="K856" s="55"/>
      <c r="L856" s="55"/>
      <c r="M856" s="55"/>
      <c r="N856" s="55"/>
      <c r="O856" s="55"/>
      <c r="P856" s="55"/>
      <c r="Q856" s="55"/>
      <c r="R856" s="55"/>
      <c r="S856" s="55"/>
      <c r="T856" s="55"/>
      <c r="U856" s="55"/>
      <c r="V856" s="55"/>
      <c r="W856" s="55"/>
      <c r="X856" s="55"/>
      <c r="Y856" s="55"/>
      <c r="Z856" s="55"/>
      <c r="AA856" s="55"/>
      <c r="AB856" s="55"/>
    </row>
    <row r="857" spans="1:28" ht="15">
      <c r="A857" s="55"/>
      <c r="B857" s="55"/>
      <c r="C857" s="55"/>
      <c r="D857" s="55"/>
      <c r="E857" s="93"/>
      <c r="F857" s="55"/>
      <c r="G857" s="55"/>
      <c r="H857" s="55"/>
      <c r="I857" s="55"/>
      <c r="J857" s="55"/>
      <c r="K857" s="55"/>
      <c r="L857" s="55"/>
      <c r="M857" s="55"/>
      <c r="N857" s="55"/>
      <c r="O857" s="55"/>
      <c r="P857" s="55"/>
      <c r="Q857" s="55"/>
      <c r="R857" s="55"/>
      <c r="S857" s="55"/>
      <c r="T857" s="55"/>
      <c r="U857" s="55"/>
      <c r="V857" s="55"/>
      <c r="W857" s="55"/>
      <c r="X857" s="55"/>
      <c r="Y857" s="55"/>
      <c r="Z857" s="55"/>
      <c r="AA857" s="55"/>
      <c r="AB857" s="55"/>
    </row>
    <row r="858" spans="1:28" ht="15">
      <c r="A858" s="55"/>
      <c r="B858" s="55"/>
      <c r="C858" s="55"/>
      <c r="D858" s="55"/>
      <c r="E858" s="93"/>
      <c r="F858" s="55"/>
      <c r="G858" s="55"/>
      <c r="H858" s="55"/>
      <c r="I858" s="55"/>
      <c r="J858" s="55"/>
      <c r="K858" s="55"/>
      <c r="L858" s="55"/>
      <c r="M858" s="55"/>
      <c r="N858" s="55"/>
      <c r="O858" s="55"/>
      <c r="P858" s="55"/>
      <c r="Q858" s="55"/>
      <c r="R858" s="55"/>
      <c r="S858" s="55"/>
      <c r="T858" s="55"/>
      <c r="U858" s="55"/>
      <c r="V858" s="55"/>
      <c r="W858" s="55"/>
      <c r="X858" s="55"/>
      <c r="Y858" s="55"/>
      <c r="Z858" s="55"/>
      <c r="AA858" s="55"/>
      <c r="AB858" s="55"/>
    </row>
    <row r="859" spans="1:28" ht="15">
      <c r="A859" s="55"/>
      <c r="B859" s="55"/>
      <c r="C859" s="55"/>
      <c r="D859" s="55"/>
      <c r="E859" s="93"/>
      <c r="F859" s="55"/>
      <c r="G859" s="55"/>
      <c r="H859" s="55"/>
      <c r="I859" s="55"/>
      <c r="J859" s="55"/>
      <c r="K859" s="55"/>
      <c r="L859" s="55"/>
      <c r="M859" s="55"/>
      <c r="N859" s="55"/>
      <c r="O859" s="55"/>
      <c r="P859" s="55"/>
      <c r="Q859" s="55"/>
      <c r="R859" s="55"/>
      <c r="S859" s="55"/>
      <c r="T859" s="55"/>
      <c r="U859" s="55"/>
      <c r="V859" s="55"/>
      <c r="W859" s="55"/>
      <c r="X859" s="55"/>
      <c r="Y859" s="55"/>
      <c r="Z859" s="55"/>
      <c r="AA859" s="55"/>
      <c r="AB859" s="55"/>
    </row>
    <row r="860" spans="1:28" ht="15">
      <c r="A860" s="55"/>
      <c r="B860" s="55"/>
      <c r="C860" s="55"/>
      <c r="D860" s="55"/>
      <c r="E860" s="93"/>
      <c r="F860" s="55"/>
      <c r="G860" s="55"/>
      <c r="H860" s="55"/>
      <c r="I860" s="55"/>
      <c r="J860" s="55"/>
      <c r="K860" s="55"/>
      <c r="L860" s="55"/>
      <c r="M860" s="55"/>
      <c r="N860" s="55"/>
      <c r="O860" s="55"/>
      <c r="P860" s="55"/>
      <c r="Q860" s="55"/>
      <c r="R860" s="55"/>
      <c r="S860" s="55"/>
      <c r="T860" s="55"/>
      <c r="U860" s="55"/>
      <c r="V860" s="55"/>
      <c r="W860" s="55"/>
      <c r="X860" s="55"/>
      <c r="Y860" s="55"/>
      <c r="Z860" s="55"/>
      <c r="AA860" s="55"/>
      <c r="AB860" s="55"/>
    </row>
    <row r="861" spans="1:28" ht="15">
      <c r="A861" s="55"/>
      <c r="B861" s="55"/>
      <c r="C861" s="55"/>
      <c r="D861" s="55"/>
      <c r="E861" s="93"/>
      <c r="F861" s="55"/>
      <c r="G861" s="55"/>
      <c r="H861" s="55"/>
      <c r="I861" s="55"/>
      <c r="J861" s="55"/>
      <c r="K861" s="55"/>
      <c r="L861" s="55"/>
      <c r="M861" s="55"/>
      <c r="N861" s="55"/>
      <c r="O861" s="55"/>
      <c r="P861" s="55"/>
      <c r="Q861" s="55"/>
      <c r="R861" s="55"/>
      <c r="S861" s="55"/>
      <c r="T861" s="55"/>
      <c r="U861" s="55"/>
      <c r="V861" s="55"/>
      <c r="W861" s="55"/>
      <c r="X861" s="55"/>
      <c r="Y861" s="55"/>
      <c r="Z861" s="55"/>
      <c r="AA861" s="55"/>
      <c r="AB861" s="55"/>
    </row>
    <row r="862" spans="1:28" ht="15">
      <c r="A862" s="55"/>
      <c r="B862" s="55"/>
      <c r="C862" s="55"/>
      <c r="D862" s="55"/>
      <c r="E862" s="93"/>
      <c r="F862" s="55"/>
      <c r="G862" s="55"/>
      <c r="H862" s="55"/>
      <c r="I862" s="55"/>
      <c r="J862" s="55"/>
      <c r="K862" s="55"/>
      <c r="L862" s="55"/>
      <c r="M862" s="55"/>
      <c r="N862" s="55"/>
      <c r="O862" s="55"/>
      <c r="P862" s="55"/>
      <c r="Q862" s="55"/>
      <c r="R862" s="55"/>
      <c r="S862" s="55"/>
      <c r="T862" s="55"/>
      <c r="U862" s="55"/>
      <c r="V862" s="55"/>
      <c r="W862" s="55"/>
      <c r="X862" s="55"/>
      <c r="Y862" s="55"/>
      <c r="Z862" s="55"/>
      <c r="AA862" s="55"/>
      <c r="AB862" s="55"/>
    </row>
    <row r="863" spans="1:28" ht="15">
      <c r="A863" s="55"/>
      <c r="B863" s="55"/>
      <c r="C863" s="55"/>
      <c r="D863" s="55"/>
      <c r="E863" s="93"/>
      <c r="F863" s="55"/>
      <c r="G863" s="55"/>
      <c r="H863" s="55"/>
      <c r="I863" s="55"/>
      <c r="J863" s="55"/>
      <c r="K863" s="55"/>
      <c r="L863" s="55"/>
      <c r="M863" s="55"/>
      <c r="N863" s="55"/>
      <c r="O863" s="55"/>
      <c r="P863" s="55"/>
      <c r="Q863" s="55"/>
      <c r="R863" s="55"/>
      <c r="S863" s="55"/>
      <c r="T863" s="55"/>
      <c r="U863" s="55"/>
      <c r="V863" s="55"/>
      <c r="W863" s="55"/>
      <c r="X863" s="55"/>
      <c r="Y863" s="55"/>
      <c r="Z863" s="55"/>
      <c r="AA863" s="55"/>
      <c r="AB863" s="55"/>
    </row>
    <row r="864" spans="1:28" ht="15">
      <c r="A864" s="55"/>
      <c r="B864" s="55"/>
      <c r="C864" s="55"/>
      <c r="D864" s="55"/>
      <c r="E864" s="93"/>
      <c r="F864" s="55"/>
      <c r="G864" s="55"/>
      <c r="H864" s="55"/>
      <c r="I864" s="55"/>
      <c r="J864" s="55"/>
      <c r="K864" s="55"/>
      <c r="L864" s="55"/>
      <c r="M864" s="55"/>
      <c r="N864" s="55"/>
      <c r="O864" s="55"/>
      <c r="P864" s="55"/>
      <c r="Q864" s="55"/>
      <c r="R864" s="55"/>
      <c r="S864" s="55"/>
      <c r="T864" s="55"/>
      <c r="U864" s="55"/>
      <c r="V864" s="55"/>
      <c r="W864" s="55"/>
      <c r="X864" s="55"/>
      <c r="Y864" s="55"/>
      <c r="Z864" s="55"/>
      <c r="AA864" s="55"/>
      <c r="AB864" s="55"/>
    </row>
    <row r="865" spans="1:28" ht="15">
      <c r="A865" s="55"/>
      <c r="B865" s="55"/>
      <c r="C865" s="55"/>
      <c r="D865" s="55"/>
      <c r="E865" s="93"/>
      <c r="F865" s="55"/>
      <c r="G865" s="55"/>
      <c r="H865" s="55"/>
      <c r="I865" s="55"/>
      <c r="J865" s="55"/>
      <c r="K865" s="55"/>
      <c r="L865" s="55"/>
      <c r="M865" s="55"/>
      <c r="N865" s="55"/>
      <c r="O865" s="55"/>
      <c r="P865" s="55"/>
      <c r="Q865" s="55"/>
      <c r="R865" s="55"/>
      <c r="S865" s="55"/>
      <c r="T865" s="55"/>
      <c r="U865" s="55"/>
      <c r="V865" s="55"/>
      <c r="W865" s="55"/>
      <c r="X865" s="55"/>
      <c r="Y865" s="55"/>
      <c r="Z865" s="55"/>
      <c r="AA865" s="55"/>
      <c r="AB865" s="55"/>
    </row>
    <row r="866" spans="1:28" ht="15">
      <c r="A866" s="55"/>
      <c r="B866" s="55"/>
      <c r="C866" s="55"/>
      <c r="D866" s="55"/>
      <c r="E866" s="93"/>
      <c r="F866" s="55"/>
      <c r="G866" s="55"/>
      <c r="H866" s="55"/>
      <c r="I866" s="55"/>
      <c r="J866" s="55"/>
      <c r="K866" s="55"/>
      <c r="L866" s="55"/>
      <c r="M866" s="55"/>
      <c r="N866" s="55"/>
      <c r="O866" s="55"/>
      <c r="P866" s="55"/>
      <c r="Q866" s="55"/>
      <c r="R866" s="55"/>
      <c r="S866" s="55"/>
      <c r="T866" s="55"/>
      <c r="U866" s="55"/>
      <c r="V866" s="55"/>
      <c r="W866" s="55"/>
      <c r="X866" s="55"/>
      <c r="Y866" s="55"/>
      <c r="Z866" s="55"/>
      <c r="AA866" s="55"/>
      <c r="AB866" s="55"/>
    </row>
    <row r="867" spans="1:28" ht="15">
      <c r="A867" s="55"/>
      <c r="B867" s="55"/>
      <c r="C867" s="55"/>
      <c r="D867" s="55"/>
      <c r="E867" s="93"/>
      <c r="F867" s="55"/>
      <c r="G867" s="55"/>
      <c r="H867" s="55"/>
      <c r="I867" s="55"/>
      <c r="J867" s="55"/>
      <c r="K867" s="55"/>
      <c r="L867" s="55"/>
      <c r="M867" s="55"/>
      <c r="N867" s="55"/>
      <c r="O867" s="55"/>
      <c r="P867" s="55"/>
      <c r="Q867" s="55"/>
      <c r="R867" s="55"/>
      <c r="S867" s="55"/>
      <c r="T867" s="55"/>
      <c r="U867" s="55"/>
      <c r="V867" s="55"/>
      <c r="W867" s="55"/>
      <c r="X867" s="55"/>
      <c r="Y867" s="55"/>
      <c r="Z867" s="55"/>
      <c r="AA867" s="55"/>
      <c r="AB867" s="55"/>
    </row>
    <row r="868" spans="1:28" ht="15">
      <c r="A868" s="55"/>
      <c r="B868" s="55"/>
      <c r="C868" s="55"/>
      <c r="D868" s="55"/>
      <c r="E868" s="93"/>
      <c r="F868" s="55"/>
      <c r="G868" s="55"/>
      <c r="H868" s="55"/>
      <c r="I868" s="55"/>
      <c r="J868" s="55"/>
      <c r="K868" s="55"/>
      <c r="L868" s="55"/>
      <c r="M868" s="55"/>
      <c r="N868" s="55"/>
      <c r="O868" s="55"/>
      <c r="P868" s="55"/>
      <c r="Q868" s="55"/>
      <c r="R868" s="55"/>
      <c r="S868" s="55"/>
      <c r="T868" s="55"/>
      <c r="U868" s="55"/>
      <c r="V868" s="55"/>
      <c r="W868" s="55"/>
      <c r="X868" s="55"/>
      <c r="Y868" s="55"/>
      <c r="Z868" s="55"/>
      <c r="AA868" s="55"/>
      <c r="AB868" s="55"/>
    </row>
    <row r="869" spans="1:28" ht="15">
      <c r="A869" s="55"/>
      <c r="B869" s="55"/>
      <c r="C869" s="55"/>
      <c r="D869" s="55"/>
      <c r="E869" s="93"/>
      <c r="F869" s="55"/>
      <c r="G869" s="55"/>
      <c r="H869" s="55"/>
      <c r="I869" s="55"/>
      <c r="J869" s="55"/>
      <c r="K869" s="55"/>
      <c r="L869" s="55"/>
      <c r="M869" s="55"/>
      <c r="N869" s="55"/>
      <c r="O869" s="55"/>
      <c r="P869" s="55"/>
      <c r="Q869" s="55"/>
      <c r="R869" s="55"/>
      <c r="S869" s="55"/>
      <c r="T869" s="55"/>
      <c r="U869" s="55"/>
      <c r="V869" s="55"/>
      <c r="W869" s="55"/>
      <c r="X869" s="55"/>
      <c r="Y869" s="55"/>
      <c r="Z869" s="55"/>
      <c r="AA869" s="55"/>
      <c r="AB869" s="55"/>
    </row>
    <row r="870" spans="1:28" ht="15">
      <c r="A870" s="55"/>
      <c r="B870" s="55"/>
      <c r="C870" s="55"/>
      <c r="D870" s="55"/>
      <c r="E870" s="93"/>
      <c r="F870" s="55"/>
      <c r="G870" s="55"/>
      <c r="H870" s="55"/>
      <c r="I870" s="55"/>
      <c r="J870" s="55"/>
      <c r="K870" s="55"/>
      <c r="L870" s="55"/>
      <c r="M870" s="55"/>
      <c r="N870" s="55"/>
      <c r="O870" s="55"/>
      <c r="P870" s="55"/>
      <c r="Q870" s="55"/>
      <c r="R870" s="55"/>
      <c r="S870" s="55"/>
      <c r="T870" s="55"/>
      <c r="U870" s="55"/>
      <c r="V870" s="55"/>
      <c r="W870" s="55"/>
      <c r="X870" s="55"/>
      <c r="Y870" s="55"/>
      <c r="Z870" s="55"/>
      <c r="AA870" s="55"/>
      <c r="AB870" s="55"/>
    </row>
    <row r="871" spans="1:28" ht="15">
      <c r="A871" s="55"/>
      <c r="B871" s="55"/>
      <c r="C871" s="55"/>
      <c r="D871" s="55"/>
      <c r="E871" s="93"/>
      <c r="F871" s="55"/>
      <c r="G871" s="55"/>
      <c r="H871" s="55"/>
      <c r="I871" s="55"/>
      <c r="J871" s="55"/>
      <c r="K871" s="55"/>
      <c r="L871" s="55"/>
      <c r="M871" s="55"/>
      <c r="N871" s="55"/>
      <c r="O871" s="55"/>
      <c r="P871" s="55"/>
      <c r="Q871" s="55"/>
      <c r="R871" s="55"/>
      <c r="S871" s="55"/>
      <c r="T871" s="55"/>
      <c r="U871" s="55"/>
      <c r="V871" s="55"/>
      <c r="W871" s="55"/>
      <c r="X871" s="55"/>
      <c r="Y871" s="55"/>
      <c r="Z871" s="55"/>
      <c r="AA871" s="55"/>
      <c r="AB871" s="55"/>
    </row>
    <row r="872" spans="1:28" ht="15">
      <c r="A872" s="55"/>
      <c r="B872" s="55"/>
      <c r="C872" s="55"/>
      <c r="D872" s="55"/>
      <c r="E872" s="93"/>
      <c r="F872" s="55"/>
      <c r="G872" s="55"/>
      <c r="H872" s="55"/>
      <c r="I872" s="55"/>
      <c r="J872" s="55"/>
      <c r="K872" s="55"/>
      <c r="L872" s="55"/>
      <c r="M872" s="55"/>
      <c r="N872" s="55"/>
      <c r="O872" s="55"/>
      <c r="P872" s="55"/>
      <c r="Q872" s="55"/>
      <c r="R872" s="55"/>
      <c r="S872" s="55"/>
      <c r="T872" s="55"/>
      <c r="U872" s="55"/>
      <c r="V872" s="55"/>
      <c r="W872" s="55"/>
      <c r="X872" s="55"/>
      <c r="Y872" s="55"/>
      <c r="Z872" s="55"/>
      <c r="AA872" s="55"/>
      <c r="AB872" s="55"/>
    </row>
    <row r="873" spans="1:28" ht="15">
      <c r="A873" s="55"/>
      <c r="B873" s="55"/>
      <c r="C873" s="55"/>
      <c r="D873" s="55"/>
      <c r="E873" s="93"/>
      <c r="F873" s="55"/>
      <c r="G873" s="55"/>
      <c r="H873" s="55"/>
      <c r="I873" s="55"/>
      <c r="J873" s="55"/>
      <c r="K873" s="55"/>
      <c r="L873" s="55"/>
      <c r="M873" s="55"/>
      <c r="N873" s="55"/>
      <c r="O873" s="55"/>
      <c r="P873" s="55"/>
      <c r="Q873" s="55"/>
      <c r="R873" s="55"/>
      <c r="S873" s="55"/>
      <c r="T873" s="55"/>
      <c r="U873" s="55"/>
      <c r="V873" s="55"/>
      <c r="W873" s="55"/>
      <c r="X873" s="55"/>
      <c r="Y873" s="55"/>
      <c r="Z873" s="55"/>
      <c r="AA873" s="55"/>
      <c r="AB873" s="55"/>
    </row>
    <row r="874" spans="1:28" ht="15">
      <c r="A874" s="55"/>
      <c r="B874" s="55"/>
      <c r="C874" s="55"/>
      <c r="D874" s="55"/>
      <c r="E874" s="93"/>
      <c r="F874" s="55"/>
      <c r="G874" s="55"/>
      <c r="H874" s="55"/>
      <c r="I874" s="55"/>
      <c r="J874" s="55"/>
      <c r="K874" s="55"/>
      <c r="L874" s="55"/>
      <c r="M874" s="55"/>
      <c r="N874" s="55"/>
      <c r="O874" s="55"/>
      <c r="P874" s="55"/>
      <c r="Q874" s="55"/>
      <c r="R874" s="55"/>
      <c r="S874" s="55"/>
      <c r="T874" s="55"/>
      <c r="U874" s="55"/>
      <c r="V874" s="55"/>
      <c r="W874" s="55"/>
      <c r="X874" s="55"/>
      <c r="Y874" s="55"/>
      <c r="Z874" s="55"/>
      <c r="AA874" s="55"/>
      <c r="AB874" s="55"/>
    </row>
    <row r="875" spans="1:28" ht="15">
      <c r="A875" s="55"/>
      <c r="B875" s="55"/>
      <c r="C875" s="55"/>
      <c r="D875" s="55"/>
      <c r="E875" s="93"/>
      <c r="F875" s="55"/>
      <c r="G875" s="55"/>
      <c r="H875" s="55"/>
      <c r="I875" s="55"/>
      <c r="J875" s="55"/>
      <c r="K875" s="55"/>
      <c r="L875" s="55"/>
      <c r="M875" s="55"/>
      <c r="N875" s="55"/>
      <c r="O875" s="55"/>
      <c r="P875" s="55"/>
      <c r="Q875" s="55"/>
      <c r="R875" s="55"/>
      <c r="S875" s="55"/>
      <c r="T875" s="55"/>
      <c r="U875" s="55"/>
      <c r="V875" s="55"/>
      <c r="W875" s="55"/>
      <c r="X875" s="55"/>
      <c r="Y875" s="55"/>
      <c r="Z875" s="55"/>
      <c r="AA875" s="55"/>
      <c r="AB875" s="55"/>
    </row>
    <row r="876" spans="1:28" ht="15">
      <c r="A876" s="55"/>
      <c r="B876" s="55"/>
      <c r="C876" s="55"/>
      <c r="D876" s="55"/>
      <c r="E876" s="93"/>
      <c r="F876" s="55"/>
      <c r="G876" s="55"/>
      <c r="H876" s="55"/>
      <c r="I876" s="55"/>
      <c r="J876" s="55"/>
      <c r="K876" s="55"/>
      <c r="L876" s="55"/>
      <c r="M876" s="55"/>
      <c r="N876" s="55"/>
      <c r="O876" s="55"/>
      <c r="P876" s="55"/>
      <c r="Q876" s="55"/>
      <c r="R876" s="55"/>
      <c r="S876" s="55"/>
      <c r="T876" s="55"/>
      <c r="U876" s="55"/>
      <c r="V876" s="55"/>
      <c r="W876" s="55"/>
      <c r="X876" s="55"/>
      <c r="Y876" s="55"/>
      <c r="Z876" s="55"/>
      <c r="AA876" s="55"/>
      <c r="AB876" s="55"/>
    </row>
    <row r="877" spans="1:28" ht="15">
      <c r="A877" s="55"/>
      <c r="B877" s="55"/>
      <c r="C877" s="55"/>
      <c r="D877" s="55"/>
      <c r="E877" s="93"/>
      <c r="F877" s="55"/>
      <c r="G877" s="55"/>
      <c r="H877" s="55"/>
      <c r="I877" s="55"/>
      <c r="J877" s="55"/>
      <c r="K877" s="55"/>
      <c r="L877" s="55"/>
      <c r="M877" s="55"/>
      <c r="N877" s="55"/>
      <c r="O877" s="55"/>
      <c r="P877" s="55"/>
      <c r="Q877" s="55"/>
      <c r="R877" s="55"/>
      <c r="S877" s="55"/>
      <c r="T877" s="55"/>
      <c r="U877" s="55"/>
      <c r="V877" s="55"/>
      <c r="W877" s="55"/>
      <c r="X877" s="55"/>
      <c r="Y877" s="55"/>
      <c r="Z877" s="55"/>
      <c r="AA877" s="55"/>
      <c r="AB877" s="55"/>
    </row>
    <row r="878" spans="1:28" ht="15">
      <c r="A878" s="55"/>
      <c r="B878" s="55"/>
      <c r="C878" s="55"/>
      <c r="D878" s="55"/>
      <c r="E878" s="93"/>
      <c r="F878" s="55"/>
      <c r="G878" s="55"/>
      <c r="H878" s="55"/>
      <c r="I878" s="55"/>
      <c r="J878" s="55"/>
      <c r="K878" s="55"/>
      <c r="L878" s="55"/>
      <c r="M878" s="55"/>
      <c r="N878" s="55"/>
      <c r="O878" s="55"/>
      <c r="P878" s="55"/>
      <c r="Q878" s="55"/>
      <c r="R878" s="55"/>
      <c r="S878" s="55"/>
      <c r="T878" s="55"/>
      <c r="U878" s="55"/>
      <c r="V878" s="55"/>
      <c r="W878" s="55"/>
      <c r="X878" s="55"/>
      <c r="Y878" s="55"/>
      <c r="Z878" s="55"/>
      <c r="AA878" s="55"/>
      <c r="AB878" s="55"/>
    </row>
    <row r="879" spans="1:28" ht="15">
      <c r="A879" s="55"/>
      <c r="B879" s="55"/>
      <c r="C879" s="55"/>
      <c r="D879" s="55"/>
      <c r="E879" s="93"/>
      <c r="F879" s="55"/>
      <c r="G879" s="55"/>
      <c r="H879" s="55"/>
      <c r="I879" s="55"/>
      <c r="J879" s="55"/>
      <c r="K879" s="55"/>
      <c r="L879" s="55"/>
      <c r="M879" s="55"/>
      <c r="N879" s="55"/>
      <c r="O879" s="55"/>
      <c r="P879" s="55"/>
      <c r="Q879" s="55"/>
      <c r="R879" s="55"/>
      <c r="S879" s="55"/>
      <c r="T879" s="55"/>
      <c r="U879" s="55"/>
      <c r="V879" s="55"/>
      <c r="W879" s="55"/>
      <c r="X879" s="55"/>
      <c r="Y879" s="55"/>
      <c r="Z879" s="55"/>
      <c r="AA879" s="55"/>
      <c r="AB879" s="55"/>
    </row>
    <row r="880" spans="1:28" ht="15">
      <c r="A880" s="55"/>
      <c r="B880" s="55"/>
      <c r="C880" s="55"/>
      <c r="D880" s="55"/>
      <c r="E880" s="93"/>
      <c r="F880" s="55"/>
      <c r="G880" s="55"/>
      <c r="H880" s="55"/>
      <c r="I880" s="55"/>
      <c r="J880" s="55"/>
      <c r="K880" s="55"/>
      <c r="L880" s="55"/>
      <c r="M880" s="55"/>
      <c r="N880" s="55"/>
      <c r="O880" s="55"/>
      <c r="P880" s="55"/>
      <c r="Q880" s="55"/>
      <c r="R880" s="55"/>
      <c r="S880" s="55"/>
      <c r="T880" s="55"/>
      <c r="U880" s="55"/>
      <c r="V880" s="55"/>
      <c r="W880" s="55"/>
      <c r="X880" s="55"/>
      <c r="Y880" s="55"/>
      <c r="Z880" s="55"/>
      <c r="AA880" s="55"/>
      <c r="AB880" s="55"/>
    </row>
    <row r="881" spans="1:28" ht="15">
      <c r="A881" s="55"/>
      <c r="B881" s="55"/>
      <c r="C881" s="55"/>
      <c r="D881" s="55"/>
      <c r="E881" s="93"/>
      <c r="F881" s="55"/>
      <c r="G881" s="55"/>
      <c r="H881" s="55"/>
      <c r="I881" s="55"/>
      <c r="J881" s="55"/>
      <c r="K881" s="55"/>
      <c r="L881" s="55"/>
      <c r="M881" s="55"/>
      <c r="N881" s="55"/>
      <c r="O881" s="55"/>
      <c r="P881" s="55"/>
      <c r="Q881" s="55"/>
      <c r="R881" s="55"/>
      <c r="S881" s="55"/>
      <c r="T881" s="55"/>
      <c r="U881" s="55"/>
      <c r="V881" s="55"/>
      <c r="W881" s="55"/>
      <c r="X881" s="55"/>
      <c r="Y881" s="55"/>
      <c r="Z881" s="55"/>
      <c r="AA881" s="55"/>
      <c r="AB881" s="55"/>
    </row>
    <row r="882" spans="1:28" ht="15">
      <c r="A882" s="55"/>
      <c r="B882" s="55"/>
      <c r="C882" s="55"/>
      <c r="D882" s="55"/>
      <c r="E882" s="93"/>
      <c r="F882" s="55"/>
      <c r="G882" s="55"/>
      <c r="H882" s="55"/>
      <c r="I882" s="55"/>
      <c r="J882" s="55"/>
      <c r="K882" s="55"/>
      <c r="L882" s="55"/>
      <c r="M882" s="55"/>
      <c r="N882" s="55"/>
      <c r="O882" s="55"/>
      <c r="P882" s="55"/>
      <c r="Q882" s="55"/>
      <c r="R882" s="55"/>
      <c r="S882" s="55"/>
      <c r="T882" s="55"/>
      <c r="U882" s="55"/>
      <c r="V882" s="55"/>
      <c r="W882" s="55"/>
      <c r="X882" s="55"/>
      <c r="Y882" s="55"/>
      <c r="Z882" s="55"/>
      <c r="AA882" s="55"/>
      <c r="AB882" s="55"/>
    </row>
    <row r="883" spans="1:28" ht="15">
      <c r="A883" s="55"/>
      <c r="B883" s="55"/>
      <c r="C883" s="55"/>
      <c r="D883" s="55"/>
      <c r="E883" s="93"/>
      <c r="F883" s="55"/>
      <c r="G883" s="55"/>
      <c r="H883" s="55"/>
      <c r="I883" s="55"/>
      <c r="J883" s="55"/>
      <c r="K883" s="55"/>
      <c r="L883" s="55"/>
      <c r="M883" s="55"/>
      <c r="N883" s="55"/>
      <c r="O883" s="55"/>
      <c r="P883" s="55"/>
      <c r="Q883" s="55"/>
      <c r="R883" s="55"/>
      <c r="S883" s="55"/>
      <c r="T883" s="55"/>
      <c r="U883" s="55"/>
      <c r="V883" s="55"/>
      <c r="W883" s="55"/>
      <c r="X883" s="55"/>
      <c r="Y883" s="55"/>
      <c r="Z883" s="55"/>
      <c r="AA883" s="55"/>
      <c r="AB883" s="55"/>
    </row>
    <row r="884" spans="1:28" ht="15">
      <c r="A884" s="55"/>
      <c r="B884" s="55"/>
      <c r="C884" s="55"/>
      <c r="D884" s="55"/>
      <c r="E884" s="93"/>
      <c r="F884" s="55"/>
      <c r="G884" s="55"/>
      <c r="H884" s="55"/>
      <c r="I884" s="55"/>
      <c r="J884" s="55"/>
      <c r="K884" s="55"/>
      <c r="L884" s="55"/>
      <c r="M884" s="55"/>
      <c r="N884" s="55"/>
      <c r="O884" s="55"/>
      <c r="P884" s="55"/>
      <c r="Q884" s="55"/>
      <c r="R884" s="55"/>
      <c r="S884" s="55"/>
      <c r="T884" s="55"/>
      <c r="U884" s="55"/>
      <c r="V884" s="55"/>
      <c r="W884" s="55"/>
      <c r="X884" s="55"/>
      <c r="Y884" s="55"/>
      <c r="Z884" s="55"/>
      <c r="AA884" s="55"/>
      <c r="AB884" s="55"/>
    </row>
    <row r="885" spans="1:28" ht="15">
      <c r="A885" s="55"/>
      <c r="B885" s="55"/>
      <c r="C885" s="55"/>
      <c r="D885" s="55"/>
      <c r="E885" s="93"/>
      <c r="F885" s="55"/>
      <c r="G885" s="55"/>
      <c r="H885" s="55"/>
      <c r="I885" s="55"/>
      <c r="J885" s="55"/>
      <c r="K885" s="55"/>
      <c r="L885" s="55"/>
      <c r="M885" s="55"/>
      <c r="N885" s="55"/>
      <c r="O885" s="55"/>
      <c r="P885" s="55"/>
      <c r="Q885" s="55"/>
      <c r="R885" s="55"/>
      <c r="S885" s="55"/>
      <c r="T885" s="55"/>
      <c r="U885" s="55"/>
      <c r="V885" s="55"/>
      <c r="W885" s="55"/>
      <c r="X885" s="55"/>
      <c r="Y885" s="55"/>
      <c r="Z885" s="55"/>
      <c r="AA885" s="55"/>
      <c r="AB885" s="55"/>
    </row>
    <row r="886" spans="1:28" ht="15">
      <c r="A886" s="55"/>
      <c r="B886" s="55"/>
      <c r="C886" s="55"/>
      <c r="D886" s="55"/>
      <c r="E886" s="93"/>
      <c r="F886" s="55"/>
      <c r="G886" s="55"/>
      <c r="H886" s="55"/>
      <c r="I886" s="55"/>
      <c r="J886" s="55"/>
      <c r="K886" s="55"/>
      <c r="L886" s="55"/>
      <c r="M886" s="55"/>
      <c r="N886" s="55"/>
      <c r="O886" s="55"/>
      <c r="P886" s="55"/>
      <c r="Q886" s="55"/>
      <c r="R886" s="55"/>
      <c r="S886" s="55"/>
      <c r="T886" s="55"/>
      <c r="U886" s="55"/>
      <c r="V886" s="55"/>
      <c r="W886" s="55"/>
      <c r="X886" s="55"/>
      <c r="Y886" s="55"/>
      <c r="Z886" s="55"/>
      <c r="AA886" s="55"/>
      <c r="AB886" s="55"/>
    </row>
    <row r="887" spans="1:28" ht="15">
      <c r="A887" s="55"/>
      <c r="B887" s="55"/>
      <c r="C887" s="55"/>
      <c r="D887" s="55"/>
      <c r="E887" s="93"/>
      <c r="F887" s="55"/>
      <c r="G887" s="55"/>
      <c r="H887" s="55"/>
      <c r="I887" s="55"/>
      <c r="J887" s="55"/>
      <c r="K887" s="55"/>
      <c r="L887" s="55"/>
      <c r="M887" s="55"/>
      <c r="N887" s="55"/>
      <c r="O887" s="55"/>
      <c r="P887" s="55"/>
      <c r="Q887" s="55"/>
      <c r="R887" s="55"/>
      <c r="S887" s="55"/>
      <c r="T887" s="55"/>
      <c r="U887" s="55"/>
      <c r="V887" s="55"/>
      <c r="W887" s="55"/>
      <c r="X887" s="55"/>
      <c r="Y887" s="55"/>
      <c r="Z887" s="55"/>
      <c r="AA887" s="55"/>
      <c r="AB887" s="55"/>
    </row>
    <row r="888" spans="1:28" ht="15">
      <c r="A888" s="55"/>
      <c r="B888" s="55"/>
      <c r="C888" s="55"/>
      <c r="D888" s="55"/>
      <c r="E888" s="93"/>
      <c r="F888" s="55"/>
      <c r="G888" s="55"/>
      <c r="H888" s="55"/>
      <c r="I888" s="55"/>
      <c r="J888" s="55"/>
      <c r="K888" s="55"/>
      <c r="L888" s="55"/>
      <c r="M888" s="55"/>
      <c r="N888" s="55"/>
      <c r="O888" s="55"/>
      <c r="P888" s="55"/>
      <c r="Q888" s="55"/>
      <c r="R888" s="55"/>
      <c r="S888" s="55"/>
      <c r="T888" s="55"/>
      <c r="U888" s="55"/>
      <c r="V888" s="55"/>
      <c r="W888" s="55"/>
      <c r="X888" s="55"/>
      <c r="Y888" s="55"/>
      <c r="Z888" s="55"/>
      <c r="AA888" s="55"/>
      <c r="AB888" s="55"/>
    </row>
    <row r="889" spans="1:28" ht="15">
      <c r="A889" s="55"/>
      <c r="B889" s="55"/>
      <c r="C889" s="55"/>
      <c r="D889" s="55"/>
      <c r="E889" s="93"/>
      <c r="F889" s="55"/>
      <c r="G889" s="55"/>
      <c r="H889" s="55"/>
      <c r="I889" s="55"/>
      <c r="J889" s="55"/>
      <c r="K889" s="55"/>
      <c r="L889" s="55"/>
      <c r="M889" s="55"/>
      <c r="N889" s="55"/>
      <c r="O889" s="55"/>
      <c r="P889" s="55"/>
      <c r="Q889" s="55"/>
      <c r="R889" s="55"/>
      <c r="S889" s="55"/>
      <c r="T889" s="55"/>
      <c r="U889" s="55"/>
      <c r="V889" s="55"/>
      <c r="W889" s="55"/>
      <c r="X889" s="55"/>
      <c r="Y889" s="55"/>
      <c r="Z889" s="55"/>
      <c r="AA889" s="55"/>
      <c r="AB889" s="55"/>
    </row>
    <row r="890" spans="1:28" ht="15">
      <c r="A890" s="55"/>
      <c r="B890" s="55"/>
      <c r="C890" s="55"/>
      <c r="D890" s="55"/>
      <c r="E890" s="93"/>
      <c r="F890" s="55"/>
      <c r="G890" s="55"/>
      <c r="H890" s="55"/>
      <c r="I890" s="55"/>
      <c r="J890" s="55"/>
      <c r="K890" s="55"/>
      <c r="L890" s="55"/>
      <c r="M890" s="55"/>
      <c r="N890" s="55"/>
      <c r="O890" s="55"/>
      <c r="P890" s="55"/>
      <c r="Q890" s="55"/>
      <c r="R890" s="55"/>
      <c r="S890" s="55"/>
      <c r="T890" s="55"/>
      <c r="U890" s="55"/>
      <c r="V890" s="55"/>
      <c r="W890" s="55"/>
      <c r="X890" s="55"/>
      <c r="Y890" s="55"/>
      <c r="Z890" s="55"/>
      <c r="AA890" s="55"/>
      <c r="AB890" s="55"/>
    </row>
    <row r="891" spans="1:28" ht="15">
      <c r="A891" s="55"/>
      <c r="B891" s="55"/>
      <c r="C891" s="55"/>
      <c r="D891" s="55"/>
      <c r="E891" s="93"/>
      <c r="F891" s="55"/>
      <c r="G891" s="55"/>
      <c r="H891" s="55"/>
      <c r="I891" s="55"/>
      <c r="J891" s="55"/>
      <c r="K891" s="55"/>
      <c r="L891" s="55"/>
      <c r="M891" s="55"/>
      <c r="N891" s="55"/>
      <c r="O891" s="55"/>
      <c r="P891" s="55"/>
      <c r="Q891" s="55"/>
      <c r="R891" s="55"/>
      <c r="S891" s="55"/>
      <c r="T891" s="55"/>
      <c r="U891" s="55"/>
      <c r="V891" s="55"/>
      <c r="W891" s="55"/>
      <c r="X891" s="55"/>
      <c r="Y891" s="55"/>
      <c r="Z891" s="55"/>
      <c r="AA891" s="55"/>
      <c r="AB891" s="55"/>
    </row>
    <row r="892" spans="1:28" ht="15">
      <c r="A892" s="55"/>
      <c r="B892" s="55"/>
      <c r="C892" s="55"/>
      <c r="D892" s="55"/>
      <c r="E892" s="93"/>
      <c r="F892" s="55"/>
      <c r="G892" s="55"/>
      <c r="H892" s="55"/>
      <c r="I892" s="55"/>
      <c r="J892" s="55"/>
      <c r="K892" s="55"/>
      <c r="L892" s="55"/>
      <c r="M892" s="55"/>
      <c r="N892" s="55"/>
      <c r="O892" s="55"/>
      <c r="P892" s="55"/>
      <c r="Q892" s="55"/>
      <c r="R892" s="55"/>
      <c r="S892" s="55"/>
      <c r="T892" s="55"/>
      <c r="U892" s="55"/>
      <c r="V892" s="55"/>
      <c r="W892" s="55"/>
      <c r="X892" s="55"/>
      <c r="Y892" s="55"/>
      <c r="Z892" s="55"/>
      <c r="AA892" s="55"/>
      <c r="AB892" s="55"/>
    </row>
    <row r="893" spans="1:28" ht="15">
      <c r="A893" s="55"/>
      <c r="B893" s="55"/>
      <c r="C893" s="55"/>
      <c r="D893" s="55"/>
      <c r="E893" s="93"/>
      <c r="F893" s="55"/>
      <c r="G893" s="55"/>
      <c r="H893" s="55"/>
      <c r="I893" s="55"/>
      <c r="J893" s="55"/>
      <c r="K893" s="55"/>
      <c r="L893" s="55"/>
      <c r="M893" s="55"/>
      <c r="N893" s="55"/>
      <c r="O893" s="55"/>
      <c r="P893" s="55"/>
      <c r="Q893" s="55"/>
      <c r="R893" s="55"/>
      <c r="S893" s="55"/>
      <c r="T893" s="55"/>
      <c r="U893" s="55"/>
      <c r="V893" s="55"/>
      <c r="W893" s="55"/>
      <c r="X893" s="55"/>
      <c r="Y893" s="55"/>
      <c r="Z893" s="55"/>
      <c r="AA893" s="55"/>
      <c r="AB893" s="55"/>
    </row>
    <row r="894" spans="1:28" ht="15">
      <c r="A894" s="55"/>
      <c r="B894" s="55"/>
      <c r="C894" s="55"/>
      <c r="D894" s="55"/>
      <c r="E894" s="93"/>
      <c r="F894" s="55"/>
      <c r="G894" s="55"/>
      <c r="H894" s="55"/>
      <c r="I894" s="55"/>
      <c r="J894" s="55"/>
      <c r="K894" s="55"/>
      <c r="L894" s="55"/>
      <c r="M894" s="55"/>
      <c r="N894" s="55"/>
      <c r="O894" s="55"/>
      <c r="P894" s="55"/>
      <c r="Q894" s="55"/>
      <c r="R894" s="55"/>
      <c r="S894" s="55"/>
      <c r="T894" s="55"/>
      <c r="U894" s="55"/>
      <c r="V894" s="55"/>
      <c r="W894" s="55"/>
      <c r="X894" s="55"/>
      <c r="Y894" s="55"/>
      <c r="Z894" s="55"/>
      <c r="AA894" s="55"/>
      <c r="AB894" s="55"/>
    </row>
    <row r="895" spans="1:28" ht="15">
      <c r="A895" s="55"/>
      <c r="B895" s="55"/>
      <c r="C895" s="55"/>
      <c r="D895" s="55"/>
      <c r="E895" s="93"/>
      <c r="F895" s="55"/>
      <c r="G895" s="55"/>
      <c r="H895" s="55"/>
      <c r="I895" s="55"/>
      <c r="J895" s="55"/>
      <c r="K895" s="55"/>
      <c r="L895" s="55"/>
      <c r="M895" s="55"/>
      <c r="N895" s="55"/>
      <c r="O895" s="55"/>
      <c r="P895" s="55"/>
      <c r="Q895" s="55"/>
      <c r="R895" s="55"/>
      <c r="S895" s="55"/>
      <c r="T895" s="55"/>
      <c r="U895" s="55"/>
      <c r="V895" s="55"/>
      <c r="W895" s="55"/>
      <c r="X895" s="55"/>
      <c r="Y895" s="55"/>
      <c r="Z895" s="55"/>
      <c r="AA895" s="55"/>
      <c r="AB895" s="55"/>
    </row>
    <row r="896" spans="1:28" ht="15">
      <c r="A896" s="55"/>
      <c r="B896" s="55"/>
      <c r="C896" s="55"/>
      <c r="D896" s="55"/>
      <c r="E896" s="93"/>
      <c r="F896" s="55"/>
      <c r="G896" s="55"/>
      <c r="H896" s="55"/>
      <c r="I896" s="55"/>
      <c r="J896" s="55"/>
      <c r="K896" s="55"/>
      <c r="L896" s="55"/>
      <c r="M896" s="55"/>
      <c r="N896" s="55"/>
      <c r="O896" s="55"/>
      <c r="P896" s="55"/>
      <c r="Q896" s="55"/>
      <c r="R896" s="55"/>
      <c r="S896" s="55"/>
      <c r="T896" s="55"/>
      <c r="U896" s="55"/>
      <c r="V896" s="55"/>
      <c r="W896" s="55"/>
      <c r="X896" s="55"/>
      <c r="Y896" s="55"/>
      <c r="Z896" s="55"/>
      <c r="AA896" s="55"/>
      <c r="AB896" s="55"/>
    </row>
    <row r="897" spans="1:28" ht="15">
      <c r="A897" s="55"/>
      <c r="B897" s="55"/>
      <c r="C897" s="55"/>
      <c r="D897" s="55"/>
      <c r="E897" s="93"/>
      <c r="F897" s="55"/>
      <c r="G897" s="55"/>
      <c r="H897" s="55"/>
      <c r="I897" s="55"/>
      <c r="J897" s="55"/>
      <c r="K897" s="55"/>
      <c r="L897" s="55"/>
      <c r="M897" s="55"/>
      <c r="N897" s="55"/>
      <c r="O897" s="55"/>
      <c r="P897" s="55"/>
      <c r="Q897" s="55"/>
      <c r="R897" s="55"/>
      <c r="S897" s="55"/>
      <c r="T897" s="55"/>
      <c r="U897" s="55"/>
      <c r="V897" s="55"/>
      <c r="W897" s="55"/>
      <c r="X897" s="55"/>
      <c r="Y897" s="55"/>
      <c r="Z897" s="55"/>
      <c r="AA897" s="55"/>
      <c r="AB897" s="55"/>
    </row>
    <row r="898" spans="1:28" ht="15">
      <c r="A898" s="55"/>
      <c r="B898" s="55"/>
      <c r="C898" s="55"/>
      <c r="D898" s="55"/>
      <c r="E898" s="93"/>
      <c r="F898" s="55"/>
      <c r="G898" s="55"/>
      <c r="H898" s="55"/>
      <c r="I898" s="55"/>
      <c r="J898" s="55"/>
      <c r="K898" s="55"/>
      <c r="L898" s="55"/>
      <c r="M898" s="55"/>
      <c r="N898" s="55"/>
      <c r="O898" s="55"/>
      <c r="P898" s="55"/>
      <c r="Q898" s="55"/>
      <c r="R898" s="55"/>
      <c r="S898" s="55"/>
      <c r="T898" s="55"/>
      <c r="U898" s="55"/>
      <c r="V898" s="55"/>
      <c r="W898" s="55"/>
      <c r="X898" s="55"/>
      <c r="Y898" s="55"/>
      <c r="Z898" s="55"/>
      <c r="AA898" s="55"/>
      <c r="AB898" s="55"/>
    </row>
    <row r="899" spans="1:28" ht="15">
      <c r="A899" s="55"/>
      <c r="B899" s="55"/>
      <c r="C899" s="55"/>
      <c r="D899" s="55"/>
      <c r="E899" s="93"/>
      <c r="F899" s="55"/>
      <c r="G899" s="55"/>
      <c r="H899" s="55"/>
      <c r="I899" s="55"/>
      <c r="J899" s="55"/>
      <c r="K899" s="55"/>
      <c r="L899" s="55"/>
      <c r="M899" s="55"/>
      <c r="N899" s="55"/>
      <c r="O899" s="55"/>
      <c r="P899" s="55"/>
      <c r="Q899" s="55"/>
      <c r="R899" s="55"/>
      <c r="S899" s="55"/>
      <c r="T899" s="55"/>
      <c r="U899" s="55"/>
      <c r="V899" s="55"/>
      <c r="W899" s="55"/>
      <c r="X899" s="55"/>
      <c r="Y899" s="55"/>
      <c r="Z899" s="55"/>
      <c r="AA899" s="55"/>
      <c r="AB899" s="55"/>
    </row>
    <row r="900" spans="1:28" ht="15">
      <c r="A900" s="55"/>
      <c r="B900" s="55"/>
      <c r="C900" s="55"/>
      <c r="D900" s="55"/>
      <c r="E900" s="93"/>
      <c r="F900" s="55"/>
      <c r="G900" s="55"/>
      <c r="H900" s="55"/>
      <c r="I900" s="55"/>
      <c r="J900" s="55"/>
      <c r="K900" s="55"/>
      <c r="L900" s="55"/>
      <c r="M900" s="55"/>
      <c r="N900" s="55"/>
      <c r="O900" s="55"/>
      <c r="P900" s="55"/>
      <c r="Q900" s="55"/>
      <c r="R900" s="55"/>
      <c r="S900" s="55"/>
      <c r="T900" s="55"/>
      <c r="U900" s="55"/>
      <c r="V900" s="55"/>
      <c r="W900" s="55"/>
      <c r="X900" s="55"/>
      <c r="Y900" s="55"/>
      <c r="Z900" s="55"/>
      <c r="AA900" s="55"/>
      <c r="AB900" s="55"/>
    </row>
    <row r="901" spans="1:28" ht="15">
      <c r="A901" s="55"/>
      <c r="B901" s="55"/>
      <c r="C901" s="55"/>
      <c r="D901" s="55"/>
      <c r="E901" s="93"/>
      <c r="F901" s="55"/>
      <c r="G901" s="55"/>
      <c r="H901" s="55"/>
      <c r="I901" s="55"/>
      <c r="J901" s="55"/>
      <c r="K901" s="55"/>
      <c r="L901" s="55"/>
      <c r="M901" s="55"/>
      <c r="N901" s="55"/>
      <c r="O901" s="55"/>
      <c r="P901" s="55"/>
      <c r="Q901" s="55"/>
      <c r="R901" s="55"/>
      <c r="S901" s="55"/>
      <c r="T901" s="55"/>
      <c r="U901" s="55"/>
      <c r="V901" s="55"/>
      <c r="W901" s="55"/>
      <c r="X901" s="55"/>
      <c r="Y901" s="55"/>
      <c r="Z901" s="55"/>
      <c r="AA901" s="55"/>
      <c r="AB901" s="55"/>
    </row>
    <row r="902" spans="1:28" ht="15">
      <c r="A902" s="55"/>
      <c r="B902" s="55"/>
      <c r="C902" s="55"/>
      <c r="D902" s="55"/>
      <c r="E902" s="93"/>
      <c r="F902" s="55"/>
      <c r="G902" s="55"/>
      <c r="H902" s="55"/>
      <c r="I902" s="55"/>
      <c r="J902" s="55"/>
      <c r="K902" s="55"/>
      <c r="L902" s="55"/>
      <c r="M902" s="55"/>
      <c r="N902" s="55"/>
      <c r="O902" s="55"/>
      <c r="P902" s="55"/>
      <c r="Q902" s="55"/>
      <c r="R902" s="55"/>
      <c r="S902" s="55"/>
      <c r="T902" s="55"/>
      <c r="U902" s="55"/>
      <c r="V902" s="55"/>
      <c r="W902" s="55"/>
      <c r="X902" s="55"/>
      <c r="Y902" s="55"/>
      <c r="Z902" s="55"/>
      <c r="AA902" s="55"/>
      <c r="AB902" s="55"/>
    </row>
    <row r="903" spans="1:28" ht="15">
      <c r="A903" s="55"/>
      <c r="B903" s="55"/>
      <c r="C903" s="55"/>
      <c r="D903" s="55"/>
      <c r="E903" s="93"/>
      <c r="F903" s="55"/>
      <c r="G903" s="55"/>
      <c r="H903" s="55"/>
      <c r="I903" s="55"/>
      <c r="J903" s="55"/>
      <c r="K903" s="55"/>
      <c r="L903" s="55"/>
      <c r="M903" s="55"/>
      <c r="N903" s="55"/>
      <c r="O903" s="55"/>
      <c r="P903" s="55"/>
      <c r="Q903" s="55"/>
      <c r="R903" s="55"/>
      <c r="S903" s="55"/>
      <c r="T903" s="55"/>
      <c r="U903" s="55"/>
      <c r="V903" s="55"/>
      <c r="W903" s="55"/>
      <c r="X903" s="55"/>
      <c r="Y903" s="55"/>
      <c r="Z903" s="55"/>
      <c r="AA903" s="55"/>
      <c r="AB903" s="55"/>
    </row>
    <row r="904" spans="1:28" ht="15">
      <c r="A904" s="55"/>
      <c r="B904" s="55"/>
      <c r="C904" s="55"/>
      <c r="D904" s="55"/>
      <c r="E904" s="93"/>
      <c r="F904" s="55"/>
      <c r="G904" s="55"/>
      <c r="H904" s="55"/>
      <c r="I904" s="55"/>
      <c r="J904" s="55"/>
      <c r="K904" s="55"/>
      <c r="L904" s="55"/>
      <c r="M904" s="55"/>
      <c r="N904" s="55"/>
      <c r="O904" s="55"/>
      <c r="P904" s="55"/>
      <c r="Q904" s="55"/>
      <c r="R904" s="55"/>
      <c r="S904" s="55"/>
      <c r="T904" s="55"/>
      <c r="U904" s="55"/>
      <c r="V904" s="55"/>
      <c r="W904" s="55"/>
      <c r="X904" s="55"/>
      <c r="Y904" s="55"/>
      <c r="Z904" s="55"/>
      <c r="AA904" s="55"/>
      <c r="AB904" s="55"/>
    </row>
    <row r="905" spans="1:28" ht="15">
      <c r="A905" s="55"/>
      <c r="B905" s="55"/>
      <c r="C905" s="55"/>
      <c r="D905" s="55"/>
      <c r="E905" s="93"/>
      <c r="F905" s="55"/>
      <c r="G905" s="55"/>
      <c r="H905" s="55"/>
      <c r="I905" s="55"/>
      <c r="J905" s="55"/>
      <c r="K905" s="55"/>
      <c r="L905" s="55"/>
      <c r="M905" s="55"/>
      <c r="N905" s="55"/>
      <c r="O905" s="55"/>
      <c r="P905" s="55"/>
      <c r="Q905" s="55"/>
      <c r="R905" s="55"/>
      <c r="S905" s="55"/>
      <c r="T905" s="55"/>
      <c r="U905" s="55"/>
      <c r="V905" s="55"/>
      <c r="W905" s="55"/>
      <c r="X905" s="55"/>
      <c r="Y905" s="55"/>
      <c r="Z905" s="55"/>
      <c r="AA905" s="55"/>
      <c r="AB905" s="55"/>
    </row>
    <row r="906" spans="1:28" ht="15">
      <c r="A906" s="55"/>
      <c r="B906" s="55"/>
      <c r="C906" s="55"/>
      <c r="D906" s="55"/>
      <c r="E906" s="93"/>
      <c r="F906" s="55"/>
      <c r="G906" s="55"/>
      <c r="H906" s="55"/>
      <c r="I906" s="55"/>
      <c r="J906" s="55"/>
      <c r="K906" s="55"/>
      <c r="L906" s="55"/>
      <c r="M906" s="55"/>
      <c r="N906" s="55"/>
      <c r="O906" s="55"/>
      <c r="P906" s="55"/>
      <c r="Q906" s="55"/>
      <c r="R906" s="55"/>
      <c r="S906" s="55"/>
      <c r="T906" s="55"/>
      <c r="U906" s="55"/>
      <c r="V906" s="55"/>
      <c r="W906" s="55"/>
      <c r="X906" s="55"/>
      <c r="Y906" s="55"/>
      <c r="Z906" s="55"/>
      <c r="AA906" s="55"/>
      <c r="AB906" s="55"/>
    </row>
    <row r="907" spans="1:28" ht="15">
      <c r="A907" s="55"/>
      <c r="B907" s="55"/>
      <c r="C907" s="55"/>
      <c r="D907" s="55"/>
      <c r="E907" s="93"/>
      <c r="F907" s="55"/>
      <c r="G907" s="55"/>
      <c r="H907" s="55"/>
      <c r="I907" s="55"/>
      <c r="J907" s="55"/>
      <c r="K907" s="55"/>
      <c r="L907" s="55"/>
      <c r="M907" s="55"/>
      <c r="N907" s="55"/>
      <c r="O907" s="55"/>
      <c r="P907" s="55"/>
      <c r="Q907" s="55"/>
      <c r="R907" s="55"/>
      <c r="S907" s="55"/>
      <c r="T907" s="55"/>
      <c r="U907" s="55"/>
      <c r="V907" s="55"/>
      <c r="W907" s="55"/>
      <c r="X907" s="55"/>
      <c r="Y907" s="55"/>
      <c r="Z907" s="55"/>
      <c r="AA907" s="55"/>
      <c r="AB907" s="55"/>
    </row>
    <row r="908" spans="1:28" ht="15">
      <c r="A908" s="55"/>
      <c r="B908" s="55"/>
      <c r="C908" s="55"/>
      <c r="D908" s="55"/>
      <c r="E908" s="93"/>
      <c r="F908" s="55"/>
      <c r="G908" s="55"/>
      <c r="H908" s="55"/>
      <c r="I908" s="55"/>
      <c r="J908" s="55"/>
      <c r="K908" s="55"/>
      <c r="L908" s="55"/>
      <c r="M908" s="55"/>
      <c r="N908" s="55"/>
      <c r="O908" s="55"/>
      <c r="P908" s="55"/>
      <c r="Q908" s="55"/>
      <c r="R908" s="55"/>
      <c r="S908" s="55"/>
      <c r="T908" s="55"/>
      <c r="U908" s="55"/>
      <c r="V908" s="55"/>
      <c r="W908" s="55"/>
      <c r="X908" s="55"/>
      <c r="Y908" s="55"/>
      <c r="Z908" s="55"/>
      <c r="AA908" s="55"/>
      <c r="AB908" s="55"/>
    </row>
    <row r="909" spans="1:28" ht="15">
      <c r="A909" s="55"/>
      <c r="B909" s="55"/>
      <c r="C909" s="55"/>
      <c r="D909" s="55"/>
      <c r="E909" s="93"/>
      <c r="F909" s="55"/>
      <c r="G909" s="55"/>
      <c r="H909" s="55"/>
      <c r="I909" s="55"/>
      <c r="J909" s="55"/>
      <c r="K909" s="55"/>
      <c r="L909" s="55"/>
      <c r="M909" s="55"/>
      <c r="N909" s="55"/>
      <c r="O909" s="55"/>
      <c r="P909" s="55"/>
      <c r="Q909" s="55"/>
      <c r="R909" s="55"/>
      <c r="S909" s="55"/>
      <c r="T909" s="55"/>
      <c r="U909" s="55"/>
      <c r="V909" s="55"/>
      <c r="W909" s="55"/>
      <c r="X909" s="55"/>
      <c r="Y909" s="55"/>
      <c r="Z909" s="55"/>
      <c r="AA909" s="55"/>
      <c r="AB909" s="55"/>
    </row>
    <row r="910" spans="1:28" ht="15">
      <c r="A910" s="55"/>
      <c r="B910" s="55"/>
      <c r="C910" s="55"/>
      <c r="D910" s="55"/>
      <c r="E910" s="93"/>
      <c r="F910" s="55"/>
      <c r="G910" s="55"/>
      <c r="H910" s="55"/>
      <c r="I910" s="55"/>
      <c r="J910" s="55"/>
      <c r="K910" s="55"/>
      <c r="L910" s="55"/>
      <c r="M910" s="55"/>
      <c r="N910" s="55"/>
      <c r="O910" s="55"/>
      <c r="P910" s="55"/>
      <c r="Q910" s="55"/>
      <c r="R910" s="55"/>
      <c r="S910" s="55"/>
      <c r="T910" s="55"/>
      <c r="U910" s="55"/>
      <c r="V910" s="55"/>
      <c r="W910" s="55"/>
      <c r="X910" s="55"/>
      <c r="Y910" s="55"/>
      <c r="Z910" s="55"/>
      <c r="AA910" s="55"/>
      <c r="AB910" s="55"/>
    </row>
    <row r="911" spans="1:28" ht="15">
      <c r="A911" s="55"/>
      <c r="B911" s="55"/>
      <c r="C911" s="55"/>
      <c r="D911" s="55"/>
      <c r="E911" s="93"/>
      <c r="F911" s="55"/>
      <c r="G911" s="55"/>
      <c r="H911" s="55"/>
      <c r="I911" s="55"/>
      <c r="J911" s="55"/>
      <c r="K911" s="55"/>
      <c r="L911" s="55"/>
      <c r="M911" s="55"/>
      <c r="N911" s="55"/>
      <c r="O911" s="55"/>
      <c r="P911" s="55"/>
      <c r="Q911" s="55"/>
      <c r="R911" s="55"/>
      <c r="S911" s="55"/>
      <c r="T911" s="55"/>
      <c r="U911" s="55"/>
      <c r="V911" s="55"/>
      <c r="W911" s="55"/>
      <c r="X911" s="55"/>
      <c r="Y911" s="55"/>
      <c r="Z911" s="55"/>
      <c r="AA911" s="55"/>
      <c r="AB911" s="55"/>
    </row>
    <row r="912" spans="1:28" ht="15">
      <c r="A912" s="55"/>
      <c r="B912" s="55"/>
      <c r="C912" s="55"/>
      <c r="D912" s="55"/>
      <c r="E912" s="93"/>
      <c r="F912" s="55"/>
      <c r="G912" s="55"/>
      <c r="H912" s="55"/>
      <c r="I912" s="55"/>
      <c r="J912" s="55"/>
      <c r="K912" s="55"/>
      <c r="L912" s="55"/>
      <c r="M912" s="55"/>
      <c r="N912" s="55"/>
      <c r="O912" s="55"/>
      <c r="P912" s="55"/>
      <c r="Q912" s="55"/>
      <c r="R912" s="55"/>
      <c r="S912" s="55"/>
      <c r="T912" s="55"/>
      <c r="U912" s="55"/>
      <c r="V912" s="55"/>
      <c r="W912" s="55"/>
      <c r="X912" s="55"/>
      <c r="Y912" s="55"/>
      <c r="Z912" s="55"/>
      <c r="AA912" s="55"/>
      <c r="AB912" s="55"/>
    </row>
    <row r="913" spans="1:28" ht="15">
      <c r="A913" s="55"/>
      <c r="B913" s="55"/>
      <c r="C913" s="55"/>
      <c r="D913" s="55"/>
      <c r="E913" s="93"/>
      <c r="F913" s="55"/>
      <c r="G913" s="55"/>
      <c r="H913" s="55"/>
      <c r="I913" s="55"/>
      <c r="J913" s="55"/>
      <c r="K913" s="55"/>
      <c r="L913" s="55"/>
      <c r="M913" s="55"/>
      <c r="N913" s="55"/>
      <c r="O913" s="55"/>
      <c r="P913" s="55"/>
      <c r="Q913" s="55"/>
      <c r="R913" s="55"/>
      <c r="S913" s="55"/>
      <c r="T913" s="55"/>
      <c r="U913" s="55"/>
      <c r="V913" s="55"/>
      <c r="W913" s="55"/>
      <c r="X913" s="55"/>
      <c r="Y913" s="55"/>
      <c r="Z913" s="55"/>
      <c r="AA913" s="55"/>
      <c r="AB913" s="55"/>
    </row>
    <row r="914" spans="1:28" ht="15">
      <c r="A914" s="55"/>
      <c r="B914" s="55"/>
      <c r="C914" s="55"/>
      <c r="D914" s="55"/>
      <c r="E914" s="93"/>
      <c r="F914" s="55"/>
      <c r="G914" s="55"/>
      <c r="H914" s="55"/>
      <c r="I914" s="55"/>
      <c r="J914" s="55"/>
      <c r="K914" s="55"/>
      <c r="L914" s="55"/>
      <c r="M914" s="55"/>
      <c r="N914" s="55"/>
      <c r="O914" s="55"/>
      <c r="P914" s="55"/>
      <c r="Q914" s="55"/>
      <c r="R914" s="55"/>
      <c r="S914" s="55"/>
      <c r="T914" s="55"/>
      <c r="U914" s="55"/>
      <c r="V914" s="55"/>
      <c r="W914" s="55"/>
      <c r="X914" s="55"/>
      <c r="Y914" s="55"/>
      <c r="Z914" s="55"/>
      <c r="AA914" s="55"/>
      <c r="AB914" s="55"/>
    </row>
    <row r="915" spans="1:28" ht="15">
      <c r="A915" s="55"/>
      <c r="B915" s="55"/>
      <c r="C915" s="55"/>
      <c r="D915" s="55"/>
      <c r="E915" s="93"/>
      <c r="F915" s="55"/>
      <c r="G915" s="55"/>
      <c r="H915" s="55"/>
      <c r="I915" s="55"/>
      <c r="J915" s="55"/>
      <c r="K915" s="55"/>
      <c r="L915" s="55"/>
      <c r="M915" s="55"/>
      <c r="N915" s="55"/>
      <c r="O915" s="55"/>
      <c r="P915" s="55"/>
      <c r="Q915" s="55"/>
      <c r="R915" s="55"/>
      <c r="S915" s="55"/>
      <c r="T915" s="55"/>
      <c r="U915" s="55"/>
      <c r="V915" s="55"/>
      <c r="W915" s="55"/>
      <c r="X915" s="55"/>
      <c r="Y915" s="55"/>
      <c r="Z915" s="55"/>
      <c r="AA915" s="55"/>
      <c r="AB915" s="55"/>
    </row>
    <row r="916" spans="1:28" ht="15">
      <c r="A916" s="55"/>
      <c r="B916" s="55"/>
      <c r="C916" s="55"/>
      <c r="D916" s="55"/>
      <c r="E916" s="93"/>
      <c r="F916" s="55"/>
      <c r="G916" s="55"/>
      <c r="H916" s="55"/>
      <c r="I916" s="55"/>
      <c r="J916" s="55"/>
      <c r="K916" s="55"/>
      <c r="L916" s="55"/>
      <c r="M916" s="55"/>
      <c r="N916" s="55"/>
      <c r="O916" s="55"/>
      <c r="P916" s="55"/>
      <c r="Q916" s="55"/>
      <c r="R916" s="55"/>
      <c r="S916" s="55"/>
      <c r="T916" s="55"/>
      <c r="U916" s="55"/>
      <c r="V916" s="55"/>
      <c r="W916" s="55"/>
      <c r="X916" s="55"/>
      <c r="Y916" s="55"/>
      <c r="Z916" s="55"/>
      <c r="AA916" s="55"/>
      <c r="AB916" s="55"/>
    </row>
    <row r="917" spans="1:28" ht="15">
      <c r="A917" s="55"/>
      <c r="B917" s="55"/>
      <c r="C917" s="55"/>
      <c r="D917" s="55"/>
      <c r="E917" s="93"/>
      <c r="F917" s="55"/>
      <c r="G917" s="55"/>
      <c r="H917" s="55"/>
      <c r="I917" s="55"/>
      <c r="J917" s="55"/>
      <c r="K917" s="55"/>
      <c r="L917" s="55"/>
      <c r="M917" s="55"/>
      <c r="N917" s="55"/>
      <c r="O917" s="55"/>
      <c r="P917" s="55"/>
      <c r="Q917" s="55"/>
      <c r="R917" s="55"/>
      <c r="S917" s="55"/>
      <c r="T917" s="55"/>
      <c r="U917" s="55"/>
      <c r="V917" s="55"/>
      <c r="W917" s="55"/>
      <c r="X917" s="55"/>
      <c r="Y917" s="55"/>
      <c r="Z917" s="55"/>
      <c r="AA917" s="55"/>
      <c r="AB917" s="55"/>
    </row>
    <row r="918" spans="1:28" ht="15">
      <c r="A918" s="55"/>
      <c r="B918" s="55"/>
      <c r="C918" s="55"/>
      <c r="D918" s="55"/>
      <c r="E918" s="93"/>
      <c r="F918" s="55"/>
      <c r="G918" s="55"/>
      <c r="H918" s="55"/>
      <c r="I918" s="55"/>
      <c r="J918" s="55"/>
      <c r="K918" s="55"/>
      <c r="L918" s="55"/>
      <c r="M918" s="55"/>
      <c r="N918" s="55"/>
      <c r="O918" s="55"/>
      <c r="P918" s="55"/>
      <c r="Q918" s="55"/>
      <c r="R918" s="55"/>
      <c r="S918" s="55"/>
      <c r="T918" s="55"/>
      <c r="U918" s="55"/>
      <c r="V918" s="55"/>
      <c r="W918" s="55"/>
      <c r="X918" s="55"/>
      <c r="Y918" s="55"/>
      <c r="Z918" s="55"/>
      <c r="AA918" s="55"/>
      <c r="AB918" s="55"/>
    </row>
    <row r="919" spans="1:28" ht="15">
      <c r="A919" s="55"/>
      <c r="B919" s="55"/>
      <c r="C919" s="55"/>
      <c r="D919" s="55"/>
      <c r="E919" s="93"/>
      <c r="F919" s="55"/>
      <c r="G919" s="55"/>
      <c r="H919" s="55"/>
      <c r="I919" s="55"/>
      <c r="J919" s="55"/>
      <c r="K919" s="55"/>
      <c r="L919" s="55"/>
      <c r="M919" s="55"/>
      <c r="N919" s="55"/>
      <c r="O919" s="55"/>
      <c r="P919" s="55"/>
      <c r="Q919" s="55"/>
      <c r="R919" s="55"/>
      <c r="S919" s="55"/>
      <c r="T919" s="55"/>
      <c r="U919" s="55"/>
      <c r="V919" s="55"/>
      <c r="W919" s="55"/>
      <c r="X919" s="55"/>
      <c r="Y919" s="55"/>
      <c r="Z919" s="55"/>
      <c r="AA919" s="55"/>
      <c r="AB919" s="55"/>
    </row>
    <row r="920" spans="1:28" ht="15">
      <c r="A920" s="55"/>
      <c r="B920" s="55"/>
      <c r="C920" s="55"/>
      <c r="D920" s="55"/>
      <c r="E920" s="93"/>
      <c r="F920" s="55"/>
      <c r="G920" s="55"/>
      <c r="H920" s="55"/>
      <c r="I920" s="55"/>
      <c r="J920" s="55"/>
      <c r="K920" s="55"/>
      <c r="L920" s="55"/>
      <c r="M920" s="55"/>
      <c r="N920" s="55"/>
      <c r="O920" s="55"/>
      <c r="P920" s="55"/>
      <c r="Q920" s="55"/>
      <c r="R920" s="55"/>
      <c r="S920" s="55"/>
      <c r="T920" s="55"/>
      <c r="U920" s="55"/>
      <c r="V920" s="55"/>
      <c r="W920" s="55"/>
      <c r="X920" s="55"/>
      <c r="Y920" s="55"/>
      <c r="Z920" s="55"/>
      <c r="AA920" s="55"/>
      <c r="AB920" s="55"/>
    </row>
    <row r="921" spans="1:28" ht="15">
      <c r="A921" s="55"/>
      <c r="B921" s="55"/>
      <c r="C921" s="55"/>
      <c r="D921" s="55"/>
      <c r="E921" s="93"/>
      <c r="F921" s="55"/>
      <c r="G921" s="55"/>
      <c r="H921" s="55"/>
      <c r="I921" s="55"/>
      <c r="J921" s="55"/>
      <c r="K921" s="55"/>
      <c r="L921" s="55"/>
      <c r="M921" s="55"/>
      <c r="N921" s="55"/>
      <c r="O921" s="55"/>
      <c r="P921" s="55"/>
      <c r="Q921" s="55"/>
      <c r="R921" s="55"/>
      <c r="S921" s="55"/>
      <c r="T921" s="55"/>
      <c r="U921" s="55"/>
      <c r="V921" s="55"/>
      <c r="W921" s="55"/>
      <c r="X921" s="55"/>
      <c r="Y921" s="55"/>
      <c r="Z921" s="55"/>
      <c r="AA921" s="55"/>
      <c r="AB921" s="55"/>
    </row>
    <row r="922" spans="1:28" ht="15">
      <c r="A922" s="55"/>
      <c r="B922" s="55"/>
      <c r="C922" s="55"/>
      <c r="D922" s="55"/>
      <c r="E922" s="93"/>
      <c r="F922" s="55"/>
      <c r="G922" s="55"/>
      <c r="H922" s="55"/>
      <c r="I922" s="55"/>
      <c r="J922" s="55"/>
      <c r="K922" s="55"/>
      <c r="L922" s="55"/>
      <c r="M922" s="55"/>
      <c r="N922" s="55"/>
      <c r="O922" s="55"/>
      <c r="P922" s="55"/>
      <c r="Q922" s="55"/>
      <c r="R922" s="55"/>
      <c r="S922" s="55"/>
      <c r="T922" s="55"/>
      <c r="U922" s="55"/>
      <c r="V922" s="55"/>
      <c r="W922" s="55"/>
      <c r="X922" s="55"/>
      <c r="Y922" s="55"/>
      <c r="Z922" s="55"/>
      <c r="AA922" s="55"/>
      <c r="AB922" s="55"/>
    </row>
    <row r="923" spans="1:28" ht="15">
      <c r="A923" s="55"/>
      <c r="B923" s="55"/>
      <c r="C923" s="55"/>
      <c r="D923" s="55"/>
      <c r="E923" s="93"/>
      <c r="F923" s="55"/>
      <c r="G923" s="55"/>
      <c r="H923" s="55"/>
      <c r="I923" s="55"/>
      <c r="J923" s="55"/>
      <c r="K923" s="55"/>
      <c r="L923" s="55"/>
      <c r="M923" s="55"/>
      <c r="N923" s="55"/>
      <c r="O923" s="55"/>
      <c r="P923" s="55"/>
      <c r="Q923" s="55"/>
      <c r="R923" s="55"/>
      <c r="S923" s="55"/>
      <c r="T923" s="55"/>
      <c r="U923" s="55"/>
      <c r="V923" s="55"/>
      <c r="W923" s="55"/>
      <c r="X923" s="55"/>
      <c r="Y923" s="55"/>
      <c r="Z923" s="55"/>
      <c r="AA923" s="55"/>
      <c r="AB923" s="55"/>
    </row>
    <row r="924" spans="1:28" ht="15">
      <c r="A924" s="55"/>
      <c r="B924" s="55"/>
      <c r="C924" s="55"/>
      <c r="D924" s="55"/>
      <c r="E924" s="93"/>
      <c r="F924" s="55"/>
      <c r="G924" s="55"/>
      <c r="H924" s="55"/>
      <c r="I924" s="55"/>
      <c r="J924" s="55"/>
      <c r="K924" s="55"/>
      <c r="L924" s="55"/>
      <c r="M924" s="55"/>
      <c r="N924" s="55"/>
      <c r="O924" s="55"/>
      <c r="P924" s="55"/>
      <c r="Q924" s="55"/>
      <c r="R924" s="55"/>
      <c r="S924" s="55"/>
      <c r="T924" s="55"/>
      <c r="U924" s="55"/>
      <c r="V924" s="55"/>
      <c r="W924" s="55"/>
      <c r="X924" s="55"/>
      <c r="Y924" s="55"/>
      <c r="Z924" s="55"/>
      <c r="AA924" s="55"/>
      <c r="AB924" s="55"/>
    </row>
    <row r="925" spans="1:28" ht="15">
      <c r="A925" s="55"/>
      <c r="B925" s="55"/>
      <c r="C925" s="55"/>
      <c r="D925" s="55"/>
      <c r="E925" s="93"/>
      <c r="F925" s="55"/>
      <c r="G925" s="55"/>
      <c r="H925" s="55"/>
      <c r="I925" s="55"/>
      <c r="J925" s="55"/>
      <c r="K925" s="55"/>
      <c r="L925" s="55"/>
      <c r="M925" s="55"/>
      <c r="N925" s="55"/>
      <c r="O925" s="55"/>
      <c r="P925" s="55"/>
      <c r="Q925" s="55"/>
      <c r="R925" s="55"/>
      <c r="S925" s="55"/>
      <c r="T925" s="55"/>
      <c r="U925" s="55"/>
      <c r="V925" s="55"/>
      <c r="W925" s="55"/>
      <c r="X925" s="55"/>
      <c r="Y925" s="55"/>
      <c r="Z925" s="55"/>
      <c r="AA925" s="55"/>
      <c r="AB925" s="55"/>
    </row>
    <row r="926" spans="1:28" ht="15">
      <c r="A926" s="55"/>
      <c r="B926" s="55"/>
      <c r="C926" s="55"/>
      <c r="D926" s="55"/>
      <c r="E926" s="93"/>
      <c r="F926" s="55"/>
      <c r="G926" s="55"/>
      <c r="H926" s="55"/>
      <c r="I926" s="55"/>
      <c r="J926" s="55"/>
      <c r="K926" s="55"/>
      <c r="L926" s="55"/>
      <c r="M926" s="55"/>
      <c r="N926" s="55"/>
      <c r="O926" s="55"/>
      <c r="P926" s="55"/>
      <c r="Q926" s="55"/>
      <c r="R926" s="55"/>
      <c r="S926" s="55"/>
      <c r="T926" s="55"/>
      <c r="U926" s="55"/>
      <c r="V926" s="55"/>
      <c r="W926" s="55"/>
      <c r="X926" s="55"/>
      <c r="Y926" s="55"/>
      <c r="Z926" s="55"/>
      <c r="AA926" s="55"/>
      <c r="AB926" s="55"/>
    </row>
    <row r="927" spans="1:28" ht="15">
      <c r="A927" s="55"/>
      <c r="B927" s="55"/>
      <c r="C927" s="55"/>
      <c r="D927" s="55"/>
      <c r="E927" s="93"/>
      <c r="F927" s="55"/>
      <c r="G927" s="55"/>
      <c r="H927" s="55"/>
      <c r="I927" s="55"/>
      <c r="J927" s="55"/>
      <c r="K927" s="55"/>
      <c r="L927" s="55"/>
      <c r="M927" s="55"/>
      <c r="N927" s="55"/>
      <c r="O927" s="55"/>
      <c r="P927" s="55"/>
      <c r="Q927" s="55"/>
      <c r="R927" s="55"/>
      <c r="S927" s="55"/>
      <c r="T927" s="55"/>
      <c r="U927" s="55"/>
      <c r="V927" s="55"/>
      <c r="W927" s="55"/>
      <c r="X927" s="55"/>
      <c r="Y927" s="55"/>
      <c r="Z927" s="55"/>
      <c r="AA927" s="55"/>
      <c r="AB927" s="55"/>
    </row>
    <row r="928" spans="1:28" ht="15">
      <c r="A928" s="55"/>
      <c r="B928" s="55"/>
      <c r="C928" s="55"/>
      <c r="D928" s="55"/>
      <c r="E928" s="93"/>
      <c r="F928" s="55"/>
      <c r="G928" s="55"/>
      <c r="H928" s="55"/>
      <c r="I928" s="55"/>
      <c r="J928" s="55"/>
      <c r="K928" s="55"/>
      <c r="L928" s="55"/>
      <c r="M928" s="55"/>
      <c r="N928" s="55"/>
      <c r="O928" s="55"/>
      <c r="P928" s="55"/>
      <c r="Q928" s="55"/>
      <c r="R928" s="55"/>
      <c r="S928" s="55"/>
      <c r="T928" s="55"/>
      <c r="U928" s="55"/>
      <c r="V928" s="55"/>
      <c r="W928" s="55"/>
      <c r="X928" s="55"/>
      <c r="Y928" s="55"/>
      <c r="Z928" s="55"/>
      <c r="AA928" s="55"/>
      <c r="AB928" s="55"/>
    </row>
    <row r="929" spans="1:28" ht="15">
      <c r="A929" s="55"/>
      <c r="B929" s="55"/>
      <c r="C929" s="55"/>
      <c r="D929" s="55"/>
      <c r="E929" s="93"/>
      <c r="F929" s="55"/>
      <c r="G929" s="55"/>
      <c r="H929" s="55"/>
      <c r="I929" s="55"/>
      <c r="J929" s="55"/>
      <c r="K929" s="55"/>
      <c r="L929" s="55"/>
      <c r="M929" s="55"/>
      <c r="N929" s="55"/>
      <c r="O929" s="55"/>
      <c r="P929" s="55"/>
      <c r="Q929" s="55"/>
      <c r="R929" s="55"/>
      <c r="S929" s="55"/>
      <c r="T929" s="55"/>
      <c r="U929" s="55"/>
      <c r="V929" s="55"/>
      <c r="W929" s="55"/>
      <c r="X929" s="55"/>
      <c r="Y929" s="55"/>
      <c r="Z929" s="55"/>
      <c r="AA929" s="55"/>
      <c r="AB929" s="55"/>
    </row>
    <row r="930" spans="1:28" ht="15">
      <c r="A930" s="55"/>
      <c r="B930" s="55"/>
      <c r="C930" s="55"/>
      <c r="D930" s="55"/>
      <c r="E930" s="93"/>
      <c r="F930" s="55"/>
      <c r="G930" s="55"/>
      <c r="H930" s="55"/>
      <c r="I930" s="55"/>
      <c r="J930" s="55"/>
      <c r="K930" s="55"/>
      <c r="L930" s="55"/>
      <c r="M930" s="55"/>
      <c r="N930" s="55"/>
      <c r="O930" s="55"/>
      <c r="P930" s="55"/>
      <c r="Q930" s="55"/>
      <c r="R930" s="55"/>
      <c r="S930" s="55"/>
      <c r="T930" s="55"/>
      <c r="U930" s="55"/>
      <c r="V930" s="55"/>
      <c r="W930" s="55"/>
      <c r="X930" s="55"/>
      <c r="Y930" s="55"/>
      <c r="Z930" s="55"/>
      <c r="AA930" s="55"/>
      <c r="AB930" s="55"/>
    </row>
    <row r="931" spans="1:28" ht="15">
      <c r="A931" s="55"/>
      <c r="B931" s="55"/>
      <c r="C931" s="55"/>
      <c r="D931" s="55"/>
      <c r="E931" s="93"/>
      <c r="F931" s="55"/>
      <c r="G931" s="55"/>
      <c r="H931" s="55"/>
      <c r="I931" s="55"/>
      <c r="J931" s="55"/>
      <c r="K931" s="55"/>
      <c r="L931" s="55"/>
      <c r="M931" s="55"/>
      <c r="N931" s="55"/>
      <c r="O931" s="55"/>
      <c r="P931" s="55"/>
      <c r="Q931" s="55"/>
      <c r="R931" s="55"/>
      <c r="S931" s="55"/>
      <c r="T931" s="55"/>
      <c r="U931" s="55"/>
      <c r="V931" s="55"/>
      <c r="W931" s="55"/>
      <c r="X931" s="55"/>
      <c r="Y931" s="55"/>
      <c r="Z931" s="55"/>
      <c r="AA931" s="55"/>
      <c r="AB931" s="55"/>
    </row>
    <row r="932" spans="1:28" ht="15">
      <c r="A932" s="55"/>
      <c r="B932" s="55"/>
      <c r="C932" s="55"/>
      <c r="D932" s="55"/>
      <c r="E932" s="93"/>
      <c r="F932" s="55"/>
      <c r="G932" s="55"/>
      <c r="H932" s="55"/>
      <c r="I932" s="55"/>
      <c r="J932" s="55"/>
      <c r="K932" s="55"/>
      <c r="L932" s="55"/>
      <c r="M932" s="55"/>
      <c r="N932" s="55"/>
      <c r="O932" s="55"/>
      <c r="P932" s="55"/>
      <c r="Q932" s="55"/>
      <c r="R932" s="55"/>
      <c r="S932" s="55"/>
      <c r="T932" s="55"/>
      <c r="U932" s="55"/>
      <c r="V932" s="55"/>
      <c r="W932" s="55"/>
      <c r="X932" s="55"/>
      <c r="Y932" s="55"/>
      <c r="Z932" s="55"/>
      <c r="AA932" s="55"/>
      <c r="AB932" s="55"/>
    </row>
    <row r="933" spans="1:28" ht="15">
      <c r="A933" s="55"/>
      <c r="B933" s="55"/>
      <c r="C933" s="55"/>
      <c r="D933" s="55"/>
      <c r="E933" s="93"/>
      <c r="F933" s="55"/>
      <c r="G933" s="55"/>
      <c r="H933" s="55"/>
      <c r="I933" s="55"/>
      <c r="J933" s="55"/>
      <c r="K933" s="55"/>
      <c r="L933" s="55"/>
      <c r="M933" s="55"/>
      <c r="N933" s="55"/>
      <c r="O933" s="55"/>
      <c r="P933" s="55"/>
      <c r="Q933" s="55"/>
      <c r="R933" s="55"/>
      <c r="S933" s="55"/>
      <c r="T933" s="55"/>
      <c r="U933" s="55"/>
      <c r="V933" s="55"/>
      <c r="W933" s="55"/>
      <c r="X933" s="55"/>
      <c r="Y933" s="55"/>
      <c r="Z933" s="55"/>
      <c r="AA933" s="55"/>
      <c r="AB933" s="55"/>
    </row>
    <row r="934" spans="1:28" ht="15">
      <c r="A934" s="55"/>
      <c r="B934" s="55"/>
      <c r="C934" s="55"/>
      <c r="D934" s="55"/>
      <c r="E934" s="93"/>
      <c r="F934" s="55"/>
      <c r="G934" s="55"/>
      <c r="H934" s="55"/>
      <c r="I934" s="55"/>
      <c r="J934" s="55"/>
      <c r="K934" s="55"/>
      <c r="L934" s="55"/>
      <c r="M934" s="55"/>
      <c r="N934" s="55"/>
      <c r="O934" s="55"/>
      <c r="P934" s="55"/>
      <c r="Q934" s="55"/>
      <c r="R934" s="55"/>
      <c r="S934" s="55"/>
      <c r="T934" s="55"/>
      <c r="U934" s="55"/>
      <c r="V934" s="55"/>
      <c r="W934" s="55"/>
      <c r="X934" s="55"/>
      <c r="Y934" s="55"/>
      <c r="Z934" s="55"/>
      <c r="AA934" s="55"/>
      <c r="AB934" s="55"/>
    </row>
    <row r="935" spans="1:28" ht="15">
      <c r="A935" s="55"/>
      <c r="B935" s="55"/>
      <c r="C935" s="55"/>
      <c r="D935" s="55"/>
      <c r="E935" s="93"/>
      <c r="F935" s="55"/>
      <c r="G935" s="55"/>
      <c r="H935" s="55"/>
      <c r="I935" s="55"/>
      <c r="J935" s="55"/>
      <c r="K935" s="55"/>
      <c r="L935" s="55"/>
      <c r="M935" s="55"/>
      <c r="N935" s="55"/>
      <c r="O935" s="55"/>
      <c r="P935" s="55"/>
      <c r="Q935" s="55"/>
      <c r="R935" s="55"/>
      <c r="S935" s="55"/>
      <c r="T935" s="55"/>
      <c r="U935" s="55"/>
      <c r="V935" s="55"/>
      <c r="W935" s="55"/>
      <c r="X935" s="55"/>
      <c r="Y935" s="55"/>
      <c r="Z935" s="55"/>
      <c r="AA935" s="55"/>
      <c r="AB935" s="55"/>
    </row>
    <row r="936" spans="1:28" ht="15">
      <c r="A936" s="55"/>
      <c r="B936" s="55"/>
      <c r="C936" s="55"/>
      <c r="D936" s="55"/>
      <c r="E936" s="93"/>
      <c r="F936" s="55"/>
      <c r="G936" s="55"/>
      <c r="H936" s="55"/>
      <c r="I936" s="55"/>
      <c r="J936" s="55"/>
      <c r="K936" s="55"/>
      <c r="L936" s="55"/>
      <c r="M936" s="55"/>
      <c r="N936" s="55"/>
      <c r="O936" s="55"/>
      <c r="P936" s="55"/>
      <c r="Q936" s="55"/>
      <c r="R936" s="55"/>
      <c r="S936" s="55"/>
      <c r="T936" s="55"/>
      <c r="U936" s="55"/>
      <c r="V936" s="55"/>
      <c r="W936" s="55"/>
      <c r="X936" s="55"/>
      <c r="Y936" s="55"/>
      <c r="Z936" s="55"/>
      <c r="AA936" s="55"/>
      <c r="AB936" s="55"/>
    </row>
    <row r="937" spans="1:28" ht="15">
      <c r="A937" s="55"/>
      <c r="B937" s="55"/>
      <c r="C937" s="55"/>
      <c r="D937" s="55"/>
      <c r="E937" s="93"/>
      <c r="F937" s="55"/>
      <c r="G937" s="55"/>
      <c r="H937" s="55"/>
      <c r="I937" s="55"/>
      <c r="J937" s="55"/>
      <c r="K937" s="55"/>
      <c r="L937" s="55"/>
      <c r="M937" s="55"/>
      <c r="N937" s="55"/>
      <c r="O937" s="55"/>
      <c r="P937" s="55"/>
      <c r="Q937" s="55"/>
      <c r="R937" s="55"/>
      <c r="S937" s="55"/>
      <c r="T937" s="55"/>
      <c r="U937" s="55"/>
      <c r="V937" s="55"/>
      <c r="W937" s="55"/>
      <c r="X937" s="55"/>
      <c r="Y937" s="55"/>
      <c r="Z937" s="55"/>
      <c r="AA937" s="55"/>
      <c r="AB937" s="55"/>
    </row>
    <row r="938" spans="1:28" ht="15">
      <c r="A938" s="55"/>
      <c r="B938" s="55"/>
      <c r="C938" s="55"/>
      <c r="D938" s="55"/>
      <c r="E938" s="93"/>
      <c r="F938" s="55"/>
      <c r="G938" s="55"/>
      <c r="H938" s="55"/>
      <c r="I938" s="55"/>
      <c r="J938" s="55"/>
      <c r="K938" s="55"/>
      <c r="L938" s="55"/>
      <c r="M938" s="55"/>
      <c r="N938" s="55"/>
      <c r="O938" s="55"/>
      <c r="P938" s="55"/>
      <c r="Q938" s="55"/>
      <c r="R938" s="55"/>
      <c r="S938" s="55"/>
      <c r="T938" s="55"/>
      <c r="U938" s="55"/>
      <c r="V938" s="55"/>
      <c r="W938" s="55"/>
      <c r="X938" s="55"/>
      <c r="Y938" s="55"/>
      <c r="Z938" s="55"/>
      <c r="AA938" s="55"/>
      <c r="AB938" s="55"/>
    </row>
    <row r="939" spans="1:28" ht="15">
      <c r="A939" s="55"/>
      <c r="B939" s="55"/>
      <c r="C939" s="55"/>
      <c r="D939" s="55"/>
      <c r="E939" s="93"/>
      <c r="F939" s="55"/>
      <c r="G939" s="55"/>
      <c r="H939" s="55"/>
      <c r="I939" s="55"/>
      <c r="J939" s="55"/>
      <c r="K939" s="55"/>
      <c r="L939" s="55"/>
      <c r="M939" s="55"/>
      <c r="N939" s="55"/>
      <c r="O939" s="55"/>
      <c r="P939" s="55"/>
      <c r="Q939" s="55"/>
      <c r="R939" s="55"/>
      <c r="S939" s="55"/>
      <c r="T939" s="55"/>
      <c r="U939" s="55"/>
      <c r="V939" s="55"/>
      <c r="W939" s="55"/>
      <c r="X939" s="55"/>
      <c r="Y939" s="55"/>
      <c r="Z939" s="55"/>
      <c r="AA939" s="55"/>
      <c r="AB939" s="55"/>
    </row>
    <row r="940" spans="1:28" ht="15">
      <c r="A940" s="55"/>
      <c r="B940" s="55"/>
      <c r="C940" s="55"/>
      <c r="D940" s="55"/>
      <c r="E940" s="93"/>
      <c r="F940" s="55"/>
      <c r="G940" s="55"/>
      <c r="H940" s="55"/>
      <c r="I940" s="55"/>
      <c r="J940" s="55"/>
      <c r="K940" s="55"/>
      <c r="L940" s="55"/>
      <c r="M940" s="55"/>
      <c r="N940" s="55"/>
      <c r="O940" s="55"/>
      <c r="P940" s="55"/>
      <c r="Q940" s="55"/>
      <c r="R940" s="55"/>
      <c r="S940" s="55"/>
      <c r="T940" s="55"/>
      <c r="U940" s="55"/>
      <c r="V940" s="55"/>
      <c r="W940" s="55"/>
      <c r="X940" s="55"/>
      <c r="Y940" s="55"/>
      <c r="Z940" s="55"/>
      <c r="AA940" s="55"/>
      <c r="AB940" s="55"/>
    </row>
    <row r="941" spans="1:28" ht="15">
      <c r="A941" s="55"/>
      <c r="B941" s="55"/>
      <c r="C941" s="55"/>
      <c r="D941" s="55"/>
      <c r="E941" s="93"/>
      <c r="F941" s="55"/>
      <c r="G941" s="55"/>
      <c r="H941" s="55"/>
      <c r="I941" s="55"/>
      <c r="J941" s="55"/>
      <c r="K941" s="55"/>
      <c r="L941" s="55"/>
      <c r="M941" s="55"/>
      <c r="N941" s="55"/>
      <c r="O941" s="55"/>
      <c r="P941" s="55"/>
      <c r="Q941" s="55"/>
      <c r="R941" s="55"/>
      <c r="S941" s="55"/>
      <c r="T941" s="55"/>
      <c r="U941" s="55"/>
      <c r="V941" s="55"/>
      <c r="W941" s="55"/>
      <c r="X941" s="55"/>
      <c r="Y941" s="55"/>
      <c r="Z941" s="55"/>
      <c r="AA941" s="55"/>
      <c r="AB941" s="55"/>
    </row>
    <row r="942" spans="1:28" ht="15">
      <c r="A942" s="55"/>
      <c r="B942" s="55"/>
      <c r="C942" s="55"/>
      <c r="D942" s="55"/>
      <c r="E942" s="93"/>
      <c r="F942" s="55"/>
      <c r="G942" s="55"/>
      <c r="H942" s="55"/>
      <c r="I942" s="55"/>
      <c r="J942" s="55"/>
      <c r="K942" s="55"/>
      <c r="L942" s="55"/>
      <c r="M942" s="55"/>
      <c r="N942" s="55"/>
      <c r="O942" s="55"/>
      <c r="P942" s="55"/>
      <c r="Q942" s="55"/>
      <c r="R942" s="55"/>
      <c r="S942" s="55"/>
      <c r="T942" s="55"/>
      <c r="U942" s="55"/>
      <c r="V942" s="55"/>
      <c r="W942" s="55"/>
      <c r="X942" s="55"/>
      <c r="Y942" s="55"/>
      <c r="Z942" s="55"/>
      <c r="AA942" s="55"/>
      <c r="AB942" s="55"/>
    </row>
    <row r="943" spans="1:28" ht="15">
      <c r="A943" s="55"/>
      <c r="B943" s="55"/>
      <c r="C943" s="55"/>
      <c r="D943" s="55"/>
      <c r="E943" s="93"/>
      <c r="F943" s="55"/>
      <c r="G943" s="55"/>
      <c r="H943" s="55"/>
      <c r="I943" s="55"/>
      <c r="J943" s="55"/>
      <c r="K943" s="55"/>
      <c r="L943" s="55"/>
      <c r="M943" s="55"/>
      <c r="N943" s="55"/>
      <c r="O943" s="55"/>
      <c r="P943" s="55"/>
      <c r="Q943" s="55"/>
      <c r="R943" s="55"/>
      <c r="S943" s="55"/>
      <c r="T943" s="55"/>
      <c r="U943" s="55"/>
      <c r="V943" s="55"/>
      <c r="W943" s="55"/>
      <c r="X943" s="55"/>
      <c r="Y943" s="55"/>
      <c r="Z943" s="55"/>
      <c r="AA943" s="55"/>
      <c r="AB943" s="55"/>
    </row>
    <row r="944" spans="1:28" ht="15">
      <c r="A944" s="55"/>
      <c r="B944" s="55"/>
      <c r="C944" s="55"/>
      <c r="D944" s="55"/>
      <c r="E944" s="93"/>
      <c r="F944" s="55"/>
      <c r="G944" s="55"/>
      <c r="H944" s="55"/>
      <c r="I944" s="55"/>
      <c r="J944" s="55"/>
      <c r="K944" s="55"/>
      <c r="L944" s="55"/>
      <c r="M944" s="55"/>
      <c r="N944" s="55"/>
      <c r="O944" s="55"/>
      <c r="P944" s="55"/>
      <c r="Q944" s="55"/>
      <c r="R944" s="55"/>
      <c r="S944" s="55"/>
      <c r="T944" s="55"/>
      <c r="U944" s="55"/>
      <c r="V944" s="55"/>
      <c r="W944" s="55"/>
      <c r="X944" s="55"/>
      <c r="Y944" s="55"/>
      <c r="Z944" s="55"/>
      <c r="AA944" s="55"/>
      <c r="AB944" s="55"/>
    </row>
    <row r="945" spans="1:28" ht="15">
      <c r="A945" s="55"/>
      <c r="B945" s="55"/>
      <c r="C945" s="55"/>
      <c r="D945" s="55"/>
      <c r="E945" s="93"/>
      <c r="F945" s="55"/>
      <c r="G945" s="55"/>
      <c r="H945" s="55"/>
      <c r="I945" s="55"/>
      <c r="J945" s="55"/>
      <c r="K945" s="55"/>
      <c r="L945" s="55"/>
      <c r="M945" s="55"/>
      <c r="N945" s="55"/>
      <c r="O945" s="55"/>
      <c r="P945" s="55"/>
      <c r="Q945" s="55"/>
      <c r="R945" s="55"/>
      <c r="S945" s="55"/>
      <c r="T945" s="55"/>
      <c r="U945" s="55"/>
      <c r="V945" s="55"/>
      <c r="W945" s="55"/>
      <c r="X945" s="55"/>
      <c r="Y945" s="55"/>
      <c r="Z945" s="55"/>
      <c r="AA945" s="55"/>
      <c r="AB945" s="55"/>
    </row>
    <row r="946" spans="1:28" ht="15">
      <c r="A946" s="55"/>
      <c r="B946" s="55"/>
      <c r="C946" s="55"/>
      <c r="D946" s="55"/>
      <c r="E946" s="93"/>
      <c r="F946" s="55"/>
      <c r="G946" s="55"/>
      <c r="H946" s="55"/>
      <c r="I946" s="55"/>
      <c r="J946" s="55"/>
      <c r="K946" s="55"/>
      <c r="L946" s="55"/>
      <c r="M946" s="55"/>
      <c r="N946" s="55"/>
      <c r="O946" s="55"/>
      <c r="P946" s="55"/>
      <c r="Q946" s="55"/>
      <c r="R946" s="55"/>
      <c r="S946" s="55"/>
      <c r="T946" s="55"/>
      <c r="U946" s="55"/>
      <c r="V946" s="55"/>
      <c r="W946" s="55"/>
      <c r="X946" s="55"/>
      <c r="Y946" s="55"/>
      <c r="Z946" s="55"/>
      <c r="AA946" s="55"/>
      <c r="AB946" s="55"/>
    </row>
    <row r="947" spans="1:28" ht="15">
      <c r="A947" s="55"/>
      <c r="B947" s="55"/>
      <c r="C947" s="55"/>
      <c r="D947" s="55"/>
      <c r="E947" s="93"/>
      <c r="F947" s="55"/>
      <c r="G947" s="55"/>
      <c r="H947" s="55"/>
      <c r="I947" s="55"/>
      <c r="J947" s="55"/>
      <c r="K947" s="55"/>
      <c r="L947" s="55"/>
      <c r="M947" s="55"/>
      <c r="N947" s="55"/>
      <c r="O947" s="55"/>
      <c r="P947" s="55"/>
      <c r="Q947" s="55"/>
      <c r="R947" s="55"/>
      <c r="S947" s="55"/>
      <c r="T947" s="55"/>
      <c r="U947" s="55"/>
      <c r="V947" s="55"/>
      <c r="W947" s="55"/>
      <c r="X947" s="55"/>
      <c r="Y947" s="55"/>
      <c r="Z947" s="55"/>
      <c r="AA947" s="55"/>
      <c r="AB947" s="55"/>
    </row>
    <row r="948" spans="1:28" ht="15">
      <c r="A948" s="55"/>
      <c r="B948" s="55"/>
      <c r="C948" s="55"/>
      <c r="D948" s="55"/>
      <c r="E948" s="93"/>
      <c r="F948" s="55"/>
      <c r="G948" s="55"/>
      <c r="H948" s="55"/>
      <c r="I948" s="55"/>
      <c r="J948" s="55"/>
      <c r="K948" s="55"/>
      <c r="L948" s="55"/>
      <c r="M948" s="55"/>
      <c r="N948" s="55"/>
      <c r="O948" s="55"/>
      <c r="P948" s="55"/>
      <c r="Q948" s="55"/>
      <c r="R948" s="55"/>
      <c r="S948" s="55"/>
      <c r="T948" s="55"/>
      <c r="U948" s="55"/>
      <c r="V948" s="55"/>
      <c r="W948" s="55"/>
      <c r="X948" s="55"/>
      <c r="Y948" s="55"/>
      <c r="Z948" s="55"/>
      <c r="AA948" s="55"/>
      <c r="AB948" s="55"/>
    </row>
    <row r="949" spans="1:28" ht="15">
      <c r="A949" s="55"/>
      <c r="B949" s="55"/>
      <c r="C949" s="55"/>
      <c r="D949" s="55"/>
      <c r="E949" s="93"/>
      <c r="F949" s="55"/>
      <c r="G949" s="55"/>
      <c r="H949" s="55"/>
      <c r="I949" s="55"/>
      <c r="J949" s="55"/>
      <c r="K949" s="55"/>
      <c r="L949" s="55"/>
      <c r="M949" s="55"/>
      <c r="N949" s="55"/>
      <c r="O949" s="55"/>
      <c r="P949" s="55"/>
      <c r="Q949" s="55"/>
      <c r="R949" s="55"/>
      <c r="S949" s="55"/>
      <c r="T949" s="55"/>
      <c r="U949" s="55"/>
      <c r="V949" s="55"/>
      <c r="W949" s="55"/>
      <c r="X949" s="55"/>
      <c r="Y949" s="55"/>
      <c r="Z949" s="55"/>
      <c r="AA949" s="55"/>
      <c r="AB949" s="55"/>
    </row>
    <row r="950" spans="1:28" ht="15">
      <c r="A950" s="55"/>
      <c r="B950" s="55"/>
      <c r="C950" s="55"/>
      <c r="D950" s="55"/>
      <c r="E950" s="93"/>
      <c r="F950" s="55"/>
      <c r="G950" s="55"/>
      <c r="H950" s="55"/>
      <c r="I950" s="55"/>
      <c r="J950" s="55"/>
      <c r="K950" s="55"/>
      <c r="L950" s="55"/>
      <c r="M950" s="55"/>
      <c r="N950" s="55"/>
      <c r="O950" s="55"/>
      <c r="P950" s="55"/>
      <c r="Q950" s="55"/>
      <c r="R950" s="55"/>
      <c r="S950" s="55"/>
      <c r="T950" s="55"/>
      <c r="U950" s="55"/>
      <c r="V950" s="55"/>
      <c r="W950" s="55"/>
      <c r="X950" s="55"/>
      <c r="Y950" s="55"/>
      <c r="Z950" s="55"/>
      <c r="AA950" s="55"/>
      <c r="AB950" s="55"/>
    </row>
    <row r="951" spans="1:28" ht="15">
      <c r="A951" s="55"/>
      <c r="B951" s="55"/>
      <c r="C951" s="55"/>
      <c r="D951" s="55"/>
      <c r="E951" s="93"/>
      <c r="F951" s="55"/>
      <c r="G951" s="55"/>
      <c r="H951" s="55"/>
      <c r="I951" s="55"/>
      <c r="J951" s="55"/>
      <c r="K951" s="55"/>
      <c r="L951" s="55"/>
      <c r="M951" s="55"/>
      <c r="N951" s="55"/>
      <c r="O951" s="55"/>
      <c r="P951" s="55"/>
      <c r="Q951" s="55"/>
      <c r="R951" s="55"/>
      <c r="S951" s="55"/>
      <c r="T951" s="55"/>
      <c r="U951" s="55"/>
      <c r="V951" s="55"/>
      <c r="W951" s="55"/>
      <c r="X951" s="55"/>
      <c r="Y951" s="55"/>
      <c r="Z951" s="55"/>
      <c r="AA951" s="55"/>
      <c r="AB951" s="55"/>
    </row>
    <row r="952" spans="1:28" ht="15">
      <c r="A952" s="55"/>
      <c r="B952" s="55"/>
      <c r="C952" s="55"/>
      <c r="D952" s="55"/>
      <c r="E952" s="93"/>
      <c r="F952" s="55"/>
      <c r="G952" s="55"/>
      <c r="H952" s="55"/>
      <c r="I952" s="55"/>
      <c r="J952" s="55"/>
      <c r="K952" s="55"/>
      <c r="L952" s="55"/>
      <c r="M952" s="55"/>
      <c r="N952" s="55"/>
      <c r="O952" s="55"/>
      <c r="P952" s="55"/>
      <c r="Q952" s="55"/>
      <c r="R952" s="55"/>
      <c r="S952" s="55"/>
      <c r="T952" s="55"/>
      <c r="U952" s="55"/>
      <c r="V952" s="55"/>
      <c r="W952" s="55"/>
      <c r="X952" s="55"/>
      <c r="Y952" s="55"/>
      <c r="Z952" s="55"/>
      <c r="AA952" s="55"/>
      <c r="AB952" s="55"/>
    </row>
    <row r="953" spans="1:28" ht="15">
      <c r="A953" s="55"/>
      <c r="B953" s="55"/>
      <c r="C953" s="55"/>
      <c r="D953" s="55"/>
      <c r="E953" s="93"/>
      <c r="F953" s="55"/>
      <c r="G953" s="55"/>
      <c r="H953" s="55"/>
      <c r="I953" s="55"/>
      <c r="J953" s="55"/>
      <c r="K953" s="55"/>
      <c r="L953" s="55"/>
      <c r="M953" s="55"/>
      <c r="N953" s="55"/>
      <c r="O953" s="55"/>
      <c r="P953" s="55"/>
      <c r="Q953" s="55"/>
      <c r="R953" s="55"/>
      <c r="S953" s="55"/>
      <c r="T953" s="55"/>
      <c r="U953" s="55"/>
      <c r="V953" s="55"/>
      <c r="W953" s="55"/>
      <c r="X953" s="55"/>
      <c r="Y953" s="55"/>
      <c r="Z953" s="55"/>
      <c r="AA953" s="55"/>
      <c r="AB953" s="55"/>
    </row>
    <row r="954" spans="1:28" ht="15">
      <c r="A954" s="55"/>
      <c r="B954" s="55"/>
      <c r="C954" s="55"/>
      <c r="D954" s="55"/>
      <c r="E954" s="93"/>
      <c r="F954" s="55"/>
      <c r="G954" s="55"/>
      <c r="H954" s="55"/>
      <c r="I954" s="55"/>
      <c r="J954" s="55"/>
      <c r="K954" s="55"/>
      <c r="L954" s="55"/>
      <c r="M954" s="55"/>
      <c r="N954" s="55"/>
      <c r="O954" s="55"/>
      <c r="P954" s="55"/>
      <c r="Q954" s="55"/>
      <c r="R954" s="55"/>
      <c r="S954" s="55"/>
      <c r="T954" s="55"/>
      <c r="U954" s="55"/>
      <c r="V954" s="55"/>
      <c r="W954" s="55"/>
      <c r="X954" s="55"/>
      <c r="Y954" s="55"/>
      <c r="Z954" s="55"/>
      <c r="AA954" s="55"/>
      <c r="AB954" s="55"/>
    </row>
    <row r="955" spans="1:28" ht="15">
      <c r="A955" s="55"/>
      <c r="B955" s="55"/>
      <c r="C955" s="55"/>
      <c r="D955" s="55"/>
      <c r="E955" s="93"/>
      <c r="F955" s="55"/>
      <c r="G955" s="55"/>
      <c r="H955" s="55"/>
      <c r="I955" s="55"/>
      <c r="J955" s="55"/>
      <c r="K955" s="55"/>
      <c r="L955" s="55"/>
      <c r="M955" s="55"/>
      <c r="N955" s="55"/>
      <c r="O955" s="55"/>
      <c r="P955" s="55"/>
      <c r="Q955" s="55"/>
      <c r="R955" s="55"/>
      <c r="S955" s="55"/>
      <c r="T955" s="55"/>
      <c r="U955" s="55"/>
      <c r="V955" s="55"/>
      <c r="W955" s="55"/>
      <c r="X955" s="55"/>
      <c r="Y955" s="55"/>
      <c r="Z955" s="55"/>
      <c r="AA955" s="55"/>
      <c r="AB955" s="55"/>
    </row>
    <row r="956" spans="1:28" ht="15">
      <c r="A956" s="55"/>
      <c r="B956" s="55"/>
      <c r="C956" s="55"/>
      <c r="D956" s="55"/>
      <c r="E956" s="93"/>
      <c r="F956" s="55"/>
      <c r="G956" s="55"/>
      <c r="H956" s="55"/>
      <c r="I956" s="55"/>
      <c r="J956" s="55"/>
      <c r="K956" s="55"/>
      <c r="L956" s="55"/>
      <c r="M956" s="55"/>
      <c r="N956" s="55"/>
      <c r="O956" s="55"/>
      <c r="P956" s="55"/>
      <c r="Q956" s="55"/>
      <c r="R956" s="55"/>
      <c r="S956" s="55"/>
      <c r="T956" s="55"/>
      <c r="U956" s="55"/>
      <c r="V956" s="55"/>
      <c r="W956" s="55"/>
      <c r="X956" s="55"/>
      <c r="Y956" s="55"/>
      <c r="Z956" s="55"/>
      <c r="AA956" s="55"/>
      <c r="AB956" s="55"/>
    </row>
    <row r="957" spans="1:28" ht="15">
      <c r="A957" s="55"/>
      <c r="B957" s="55"/>
      <c r="C957" s="55"/>
      <c r="D957" s="55"/>
      <c r="E957" s="93"/>
      <c r="F957" s="55"/>
      <c r="G957" s="55"/>
      <c r="H957" s="55"/>
      <c r="I957" s="55"/>
      <c r="J957" s="55"/>
      <c r="K957" s="55"/>
      <c r="L957" s="55"/>
      <c r="M957" s="55"/>
      <c r="N957" s="55"/>
      <c r="O957" s="55"/>
      <c r="P957" s="55"/>
      <c r="Q957" s="55"/>
      <c r="R957" s="55"/>
      <c r="S957" s="55"/>
      <c r="T957" s="55"/>
      <c r="U957" s="55"/>
      <c r="V957" s="55"/>
      <c r="W957" s="55"/>
      <c r="X957" s="55"/>
      <c r="Y957" s="55"/>
      <c r="Z957" s="55"/>
      <c r="AA957" s="55"/>
      <c r="AB957" s="55"/>
    </row>
    <row r="958" spans="1:28" ht="15">
      <c r="A958" s="55"/>
      <c r="B958" s="55"/>
      <c r="C958" s="55"/>
      <c r="D958" s="55"/>
      <c r="E958" s="93"/>
      <c r="F958" s="55"/>
      <c r="G958" s="55"/>
      <c r="H958" s="55"/>
      <c r="I958" s="55"/>
      <c r="J958" s="55"/>
      <c r="K958" s="55"/>
      <c r="L958" s="55"/>
      <c r="M958" s="55"/>
      <c r="N958" s="55"/>
      <c r="O958" s="55"/>
      <c r="P958" s="55"/>
      <c r="Q958" s="55"/>
      <c r="R958" s="55"/>
      <c r="S958" s="55"/>
      <c r="T958" s="55"/>
      <c r="U958" s="55"/>
      <c r="V958" s="55"/>
      <c r="W958" s="55"/>
      <c r="X958" s="55"/>
      <c r="Y958" s="55"/>
      <c r="Z958" s="55"/>
      <c r="AA958" s="55"/>
      <c r="AB958" s="55"/>
    </row>
    <row r="959" spans="1:28" ht="15">
      <c r="A959" s="55"/>
      <c r="B959" s="55"/>
      <c r="C959" s="55"/>
      <c r="D959" s="55"/>
      <c r="E959" s="93"/>
      <c r="F959" s="55"/>
      <c r="G959" s="55"/>
      <c r="H959" s="55"/>
      <c r="I959" s="55"/>
      <c r="J959" s="55"/>
      <c r="K959" s="55"/>
      <c r="L959" s="55"/>
      <c r="M959" s="55"/>
      <c r="N959" s="55"/>
      <c r="O959" s="55"/>
      <c r="P959" s="55"/>
      <c r="Q959" s="55"/>
      <c r="R959" s="55"/>
      <c r="S959" s="55"/>
      <c r="T959" s="55"/>
      <c r="U959" s="55"/>
      <c r="V959" s="55"/>
      <c r="W959" s="55"/>
      <c r="X959" s="55"/>
      <c r="Y959" s="55"/>
      <c r="Z959" s="55"/>
      <c r="AA959" s="55"/>
      <c r="AB959" s="55"/>
    </row>
    <row r="960" spans="1:28" ht="15">
      <c r="A960" s="55"/>
      <c r="B960" s="55"/>
      <c r="C960" s="55"/>
      <c r="D960" s="55"/>
      <c r="E960" s="93"/>
      <c r="F960" s="55"/>
      <c r="G960" s="55"/>
      <c r="H960" s="55"/>
      <c r="I960" s="55"/>
      <c r="J960" s="55"/>
      <c r="K960" s="55"/>
      <c r="L960" s="55"/>
      <c r="M960" s="55"/>
      <c r="N960" s="55"/>
      <c r="O960" s="55"/>
      <c r="P960" s="55"/>
      <c r="Q960" s="55"/>
      <c r="R960" s="55"/>
      <c r="S960" s="55"/>
      <c r="T960" s="55"/>
      <c r="U960" s="55"/>
      <c r="V960" s="55"/>
      <c r="W960" s="55"/>
      <c r="X960" s="55"/>
      <c r="Y960" s="55"/>
      <c r="Z960" s="55"/>
      <c r="AA960" s="55"/>
      <c r="AB960" s="55"/>
    </row>
    <row r="961" spans="1:28" ht="15">
      <c r="A961" s="55"/>
      <c r="B961" s="55"/>
      <c r="C961" s="55"/>
      <c r="D961" s="55"/>
      <c r="E961" s="93"/>
      <c r="F961" s="55"/>
      <c r="G961" s="55"/>
      <c r="H961" s="55"/>
      <c r="I961" s="55"/>
      <c r="J961" s="55"/>
      <c r="K961" s="55"/>
      <c r="L961" s="55"/>
      <c r="M961" s="55"/>
      <c r="N961" s="55"/>
      <c r="O961" s="55"/>
      <c r="P961" s="55"/>
      <c r="Q961" s="55"/>
      <c r="R961" s="55"/>
      <c r="S961" s="55"/>
      <c r="T961" s="55"/>
      <c r="U961" s="55"/>
      <c r="V961" s="55"/>
      <c r="W961" s="55"/>
      <c r="X961" s="55"/>
      <c r="Y961" s="55"/>
      <c r="Z961" s="55"/>
      <c r="AA961" s="55"/>
      <c r="AB961" s="55"/>
    </row>
    <row r="962" spans="1:28" ht="15">
      <c r="A962" s="55"/>
      <c r="B962" s="55"/>
      <c r="C962" s="55"/>
      <c r="D962" s="55"/>
      <c r="E962" s="93"/>
      <c r="F962" s="55"/>
      <c r="G962" s="55"/>
      <c r="H962" s="55"/>
      <c r="I962" s="55"/>
      <c r="J962" s="55"/>
      <c r="K962" s="55"/>
      <c r="L962" s="55"/>
      <c r="M962" s="55"/>
      <c r="N962" s="55"/>
      <c r="O962" s="55"/>
      <c r="P962" s="55"/>
      <c r="Q962" s="55"/>
      <c r="R962" s="55"/>
      <c r="S962" s="55"/>
      <c r="T962" s="55"/>
      <c r="U962" s="55"/>
      <c r="V962" s="55"/>
      <c r="W962" s="55"/>
      <c r="X962" s="55"/>
      <c r="Y962" s="55"/>
      <c r="Z962" s="55"/>
      <c r="AA962" s="55"/>
      <c r="AB962" s="55"/>
    </row>
    <row r="963" spans="1:28" ht="15">
      <c r="A963" s="55"/>
      <c r="B963" s="55"/>
      <c r="C963" s="55"/>
      <c r="D963" s="55"/>
      <c r="E963" s="93"/>
      <c r="F963" s="55"/>
      <c r="G963" s="55"/>
      <c r="H963" s="55"/>
      <c r="I963" s="55"/>
      <c r="J963" s="55"/>
      <c r="K963" s="55"/>
      <c r="L963" s="55"/>
      <c r="M963" s="55"/>
      <c r="N963" s="55"/>
      <c r="O963" s="55"/>
      <c r="P963" s="55"/>
      <c r="Q963" s="55"/>
      <c r="R963" s="55"/>
      <c r="S963" s="55"/>
      <c r="T963" s="55"/>
      <c r="U963" s="55"/>
      <c r="V963" s="55"/>
      <c r="W963" s="55"/>
      <c r="X963" s="55"/>
      <c r="Y963" s="55"/>
      <c r="Z963" s="55"/>
      <c r="AA963" s="55"/>
      <c r="AB963" s="55"/>
    </row>
    <row r="964" spans="1:28" ht="15">
      <c r="A964" s="55"/>
      <c r="B964" s="55"/>
      <c r="C964" s="55"/>
      <c r="D964" s="55"/>
      <c r="E964" s="93"/>
      <c r="F964" s="55"/>
      <c r="G964" s="55"/>
      <c r="H964" s="55"/>
      <c r="I964" s="55"/>
      <c r="J964" s="55"/>
      <c r="K964" s="55"/>
      <c r="L964" s="55"/>
      <c r="M964" s="55"/>
      <c r="N964" s="55"/>
      <c r="O964" s="55"/>
      <c r="P964" s="55"/>
      <c r="Q964" s="55"/>
      <c r="R964" s="55"/>
      <c r="S964" s="55"/>
      <c r="T964" s="55"/>
      <c r="U964" s="55"/>
      <c r="V964" s="55"/>
      <c r="W964" s="55"/>
      <c r="X964" s="55"/>
      <c r="Y964" s="55"/>
      <c r="Z964" s="55"/>
      <c r="AA964" s="55"/>
      <c r="AB964" s="55"/>
    </row>
    <row r="965" spans="1:28" ht="15">
      <c r="A965" s="55"/>
      <c r="B965" s="55"/>
      <c r="C965" s="55"/>
      <c r="D965" s="55"/>
      <c r="E965" s="93"/>
      <c r="F965" s="55"/>
      <c r="G965" s="55"/>
      <c r="H965" s="55"/>
      <c r="I965" s="55"/>
      <c r="J965" s="55"/>
      <c r="K965" s="55"/>
      <c r="L965" s="55"/>
      <c r="M965" s="55"/>
      <c r="N965" s="55"/>
      <c r="O965" s="55"/>
      <c r="P965" s="55"/>
      <c r="Q965" s="55"/>
      <c r="R965" s="55"/>
      <c r="S965" s="55"/>
      <c r="T965" s="55"/>
      <c r="U965" s="55"/>
      <c r="V965" s="55"/>
      <c r="W965" s="55"/>
      <c r="X965" s="55"/>
      <c r="Y965" s="55"/>
      <c r="Z965" s="55"/>
      <c r="AA965" s="55"/>
      <c r="AB965" s="55"/>
    </row>
    <row r="966" spans="1:28" ht="15">
      <c r="A966" s="55"/>
      <c r="B966" s="55"/>
      <c r="C966" s="55"/>
      <c r="D966" s="55"/>
      <c r="E966" s="93"/>
      <c r="F966" s="55"/>
      <c r="G966" s="55"/>
      <c r="H966" s="55"/>
      <c r="I966" s="55"/>
      <c r="J966" s="55"/>
      <c r="K966" s="55"/>
      <c r="L966" s="55"/>
      <c r="M966" s="55"/>
      <c r="N966" s="55"/>
      <c r="O966" s="55"/>
      <c r="P966" s="55"/>
      <c r="Q966" s="55"/>
      <c r="R966" s="55"/>
      <c r="S966" s="55"/>
      <c r="T966" s="55"/>
      <c r="U966" s="55"/>
      <c r="V966" s="55"/>
      <c r="W966" s="55"/>
      <c r="X966" s="55"/>
      <c r="Y966" s="55"/>
      <c r="Z966" s="55"/>
      <c r="AA966" s="55"/>
      <c r="AB966" s="55"/>
    </row>
    <row r="967" spans="1:28" ht="15">
      <c r="A967" s="55"/>
      <c r="B967" s="55"/>
      <c r="C967" s="55"/>
      <c r="D967" s="55"/>
      <c r="E967" s="93"/>
      <c r="F967" s="55"/>
      <c r="G967" s="55"/>
      <c r="H967" s="55"/>
      <c r="I967" s="55"/>
      <c r="J967" s="55"/>
      <c r="K967" s="55"/>
      <c r="L967" s="55"/>
      <c r="M967" s="55"/>
      <c r="N967" s="55"/>
      <c r="O967" s="55"/>
      <c r="P967" s="55"/>
      <c r="Q967" s="55"/>
      <c r="R967" s="55"/>
      <c r="S967" s="55"/>
      <c r="T967" s="55"/>
      <c r="U967" s="55"/>
      <c r="V967" s="55"/>
      <c r="W967" s="55"/>
      <c r="X967" s="55"/>
      <c r="Y967" s="55"/>
      <c r="Z967" s="55"/>
      <c r="AA967" s="55"/>
      <c r="AB967" s="55"/>
    </row>
    <row r="968" spans="1:28" ht="15">
      <c r="A968" s="55"/>
      <c r="B968" s="55"/>
      <c r="C968" s="55"/>
      <c r="D968" s="55"/>
      <c r="E968" s="93"/>
      <c r="F968" s="55"/>
      <c r="G968" s="55"/>
      <c r="H968" s="55"/>
      <c r="I968" s="55"/>
      <c r="J968" s="55"/>
      <c r="K968" s="55"/>
      <c r="L968" s="55"/>
      <c r="M968" s="55"/>
      <c r="N968" s="55"/>
      <c r="O968" s="55"/>
      <c r="P968" s="55"/>
      <c r="Q968" s="55"/>
      <c r="R968" s="55"/>
      <c r="S968" s="55"/>
      <c r="T968" s="55"/>
      <c r="U968" s="55"/>
      <c r="V968" s="55"/>
      <c r="W968" s="55"/>
      <c r="X968" s="55"/>
      <c r="Y968" s="55"/>
      <c r="Z968" s="55"/>
      <c r="AA968" s="55"/>
      <c r="AB968" s="55"/>
    </row>
    <row r="969" spans="1:28" ht="15">
      <c r="A969" s="55"/>
      <c r="B969" s="55"/>
      <c r="C969" s="55"/>
      <c r="D969" s="55"/>
      <c r="E969" s="93"/>
      <c r="F969" s="55"/>
      <c r="G969" s="55"/>
      <c r="H969" s="55"/>
      <c r="I969" s="55"/>
      <c r="J969" s="55"/>
      <c r="K969" s="55"/>
      <c r="L969" s="55"/>
      <c r="M969" s="55"/>
      <c r="N969" s="55"/>
      <c r="O969" s="55"/>
      <c r="P969" s="55"/>
      <c r="Q969" s="55"/>
      <c r="R969" s="55"/>
      <c r="S969" s="55"/>
      <c r="T969" s="55"/>
      <c r="U969" s="55"/>
      <c r="V969" s="55"/>
      <c r="W969" s="55"/>
      <c r="X969" s="55"/>
      <c r="Y969" s="55"/>
      <c r="Z969" s="55"/>
      <c r="AA969" s="55"/>
      <c r="AB969" s="55"/>
    </row>
    <row r="970" spans="1:28" ht="15">
      <c r="A970" s="55"/>
      <c r="B970" s="55"/>
      <c r="C970" s="55"/>
      <c r="D970" s="55"/>
      <c r="E970" s="93"/>
      <c r="F970" s="55"/>
      <c r="G970" s="55"/>
      <c r="H970" s="55"/>
      <c r="I970" s="55"/>
      <c r="J970" s="55"/>
      <c r="K970" s="55"/>
      <c r="L970" s="55"/>
      <c r="M970" s="55"/>
      <c r="N970" s="55"/>
      <c r="O970" s="55"/>
      <c r="P970" s="55"/>
      <c r="Q970" s="55"/>
      <c r="R970" s="55"/>
      <c r="S970" s="55"/>
      <c r="T970" s="55"/>
      <c r="U970" s="55"/>
      <c r="V970" s="55"/>
      <c r="W970" s="55"/>
      <c r="X970" s="55"/>
      <c r="Y970" s="55"/>
      <c r="Z970" s="55"/>
      <c r="AA970" s="55"/>
      <c r="AB970" s="55"/>
    </row>
    <row r="971" spans="1:28" ht="15">
      <c r="A971" s="55"/>
      <c r="B971" s="55"/>
      <c r="C971" s="55"/>
      <c r="D971" s="55"/>
      <c r="E971" s="93"/>
      <c r="F971" s="55"/>
      <c r="G971" s="55"/>
      <c r="H971" s="55"/>
      <c r="I971" s="55"/>
      <c r="J971" s="55"/>
      <c r="K971" s="55"/>
      <c r="L971" s="55"/>
      <c r="M971" s="55"/>
      <c r="N971" s="55"/>
      <c r="O971" s="55"/>
      <c r="P971" s="55"/>
      <c r="Q971" s="55"/>
      <c r="R971" s="55"/>
      <c r="S971" s="55"/>
      <c r="T971" s="55"/>
      <c r="U971" s="55"/>
      <c r="V971" s="55"/>
      <c r="W971" s="55"/>
      <c r="X971" s="55"/>
      <c r="Y971" s="55"/>
      <c r="Z971" s="55"/>
      <c r="AA971" s="55"/>
      <c r="AB971" s="55"/>
    </row>
    <row r="972" spans="1:28" ht="15">
      <c r="A972" s="55"/>
      <c r="B972" s="55"/>
      <c r="C972" s="55"/>
      <c r="D972" s="55"/>
      <c r="E972" s="93"/>
      <c r="F972" s="55"/>
      <c r="G972" s="55"/>
      <c r="H972" s="55"/>
      <c r="I972" s="55"/>
      <c r="J972" s="55"/>
      <c r="K972" s="55"/>
      <c r="L972" s="55"/>
      <c r="M972" s="55"/>
      <c r="N972" s="55"/>
      <c r="O972" s="55"/>
      <c r="P972" s="55"/>
      <c r="Q972" s="55"/>
      <c r="R972" s="55"/>
      <c r="S972" s="55"/>
      <c r="T972" s="55"/>
      <c r="U972" s="55"/>
      <c r="V972" s="55"/>
      <c r="W972" s="55"/>
      <c r="X972" s="55"/>
      <c r="Y972" s="55"/>
      <c r="Z972" s="55"/>
      <c r="AA972" s="55"/>
      <c r="AB972" s="55"/>
    </row>
    <row r="973" spans="1:28" ht="15">
      <c r="A973" s="55"/>
      <c r="B973" s="55"/>
      <c r="C973" s="55"/>
      <c r="D973" s="55"/>
      <c r="E973" s="93"/>
      <c r="F973" s="55"/>
      <c r="G973" s="55"/>
      <c r="H973" s="55"/>
      <c r="I973" s="55"/>
      <c r="J973" s="55"/>
      <c r="K973" s="55"/>
      <c r="L973" s="55"/>
      <c r="M973" s="55"/>
      <c r="N973" s="55"/>
      <c r="O973" s="55"/>
      <c r="P973" s="55"/>
      <c r="Q973" s="55"/>
      <c r="R973" s="55"/>
      <c r="S973" s="55"/>
      <c r="T973" s="55"/>
      <c r="U973" s="55"/>
      <c r="V973" s="55"/>
      <c r="W973" s="55"/>
      <c r="X973" s="55"/>
      <c r="Y973" s="55"/>
      <c r="Z973" s="55"/>
      <c r="AA973" s="55"/>
      <c r="AB973" s="55"/>
    </row>
    <row r="974" spans="1:28" ht="15">
      <c r="A974" s="55"/>
      <c r="B974" s="55"/>
      <c r="C974" s="55"/>
      <c r="D974" s="55"/>
      <c r="E974" s="93"/>
      <c r="F974" s="55"/>
      <c r="G974" s="55"/>
      <c r="H974" s="55"/>
      <c r="I974" s="55"/>
      <c r="J974" s="55"/>
      <c r="K974" s="55"/>
      <c r="L974" s="55"/>
      <c r="M974" s="55"/>
      <c r="N974" s="55"/>
      <c r="O974" s="55"/>
      <c r="P974" s="55"/>
      <c r="Q974" s="55"/>
      <c r="R974" s="55"/>
      <c r="S974" s="55"/>
      <c r="T974" s="55"/>
      <c r="U974" s="55"/>
      <c r="V974" s="55"/>
      <c r="W974" s="55"/>
      <c r="X974" s="55"/>
      <c r="Y974" s="55"/>
      <c r="Z974" s="55"/>
      <c r="AA974" s="55"/>
      <c r="AB974" s="55"/>
    </row>
    <row r="975" spans="1:28" ht="15">
      <c r="A975" s="55"/>
      <c r="B975" s="55"/>
      <c r="C975" s="55"/>
      <c r="D975" s="55"/>
      <c r="E975" s="93"/>
      <c r="F975" s="55"/>
      <c r="G975" s="55"/>
      <c r="H975" s="55"/>
      <c r="I975" s="55"/>
      <c r="J975" s="55"/>
      <c r="K975" s="55"/>
      <c r="L975" s="55"/>
      <c r="M975" s="55"/>
      <c r="N975" s="55"/>
      <c r="O975" s="55"/>
      <c r="P975" s="55"/>
      <c r="Q975" s="55"/>
      <c r="R975" s="55"/>
      <c r="S975" s="55"/>
      <c r="T975" s="55"/>
      <c r="U975" s="55"/>
      <c r="V975" s="55"/>
      <c r="W975" s="55"/>
      <c r="X975" s="55"/>
      <c r="Y975" s="55"/>
      <c r="Z975" s="55"/>
      <c r="AA975" s="55"/>
      <c r="AB975" s="55"/>
    </row>
    <row r="976" spans="1:28" ht="15">
      <c r="A976" s="55"/>
      <c r="B976" s="55"/>
      <c r="C976" s="55"/>
      <c r="D976" s="55"/>
      <c r="E976" s="93"/>
      <c r="F976" s="55"/>
      <c r="G976" s="55"/>
      <c r="H976" s="55"/>
      <c r="I976" s="55"/>
      <c r="J976" s="55"/>
      <c r="K976" s="55"/>
      <c r="L976" s="55"/>
      <c r="M976" s="55"/>
      <c r="N976" s="55"/>
      <c r="O976" s="55"/>
      <c r="P976" s="55"/>
      <c r="Q976" s="55"/>
      <c r="R976" s="55"/>
      <c r="S976" s="55"/>
      <c r="T976" s="55"/>
      <c r="U976" s="55"/>
      <c r="V976" s="55"/>
      <c r="W976" s="55"/>
      <c r="X976" s="55"/>
      <c r="Y976" s="55"/>
      <c r="Z976" s="55"/>
      <c r="AA976" s="55"/>
      <c r="AB976" s="55"/>
    </row>
    <row r="977" spans="1:28" ht="15">
      <c r="A977" s="55"/>
      <c r="B977" s="55"/>
      <c r="C977" s="55"/>
      <c r="D977" s="55"/>
      <c r="E977" s="93"/>
      <c r="F977" s="55"/>
      <c r="G977" s="55"/>
      <c r="H977" s="55"/>
      <c r="I977" s="55"/>
      <c r="J977" s="55"/>
      <c r="K977" s="55"/>
      <c r="L977" s="55"/>
      <c r="M977" s="55"/>
      <c r="N977" s="55"/>
      <c r="O977" s="55"/>
      <c r="P977" s="55"/>
      <c r="Q977" s="55"/>
      <c r="R977" s="55"/>
      <c r="S977" s="55"/>
      <c r="T977" s="55"/>
      <c r="U977" s="55"/>
      <c r="V977" s="55"/>
      <c r="W977" s="55"/>
      <c r="X977" s="55"/>
      <c r="Y977" s="55"/>
      <c r="Z977" s="55"/>
      <c r="AA977" s="55"/>
      <c r="AB977" s="55"/>
    </row>
    <row r="978" spans="1:28" ht="15">
      <c r="A978" s="55"/>
      <c r="B978" s="55"/>
      <c r="C978" s="55"/>
      <c r="D978" s="55"/>
      <c r="E978" s="93"/>
      <c r="F978" s="55"/>
      <c r="G978" s="55"/>
      <c r="H978" s="55"/>
      <c r="I978" s="55"/>
      <c r="J978" s="55"/>
      <c r="K978" s="55"/>
      <c r="L978" s="55"/>
      <c r="M978" s="55"/>
      <c r="N978" s="55"/>
      <c r="O978" s="55"/>
      <c r="P978" s="55"/>
      <c r="Q978" s="55"/>
      <c r="R978" s="55"/>
      <c r="S978" s="55"/>
      <c r="T978" s="55"/>
      <c r="U978" s="55"/>
      <c r="V978" s="55"/>
      <c r="W978" s="55"/>
      <c r="X978" s="55"/>
      <c r="Y978" s="55"/>
      <c r="Z978" s="55"/>
      <c r="AA978" s="55"/>
      <c r="AB978" s="55"/>
    </row>
    <row r="979" spans="1:28" ht="15">
      <c r="A979" s="55"/>
      <c r="B979" s="55"/>
      <c r="C979" s="55"/>
      <c r="D979" s="55"/>
      <c r="E979" s="93"/>
      <c r="F979" s="55"/>
      <c r="G979" s="55"/>
      <c r="H979" s="55"/>
      <c r="I979" s="55"/>
      <c r="J979" s="55"/>
      <c r="K979" s="55"/>
      <c r="L979" s="55"/>
      <c r="M979" s="55"/>
      <c r="N979" s="55"/>
      <c r="O979" s="55"/>
      <c r="P979" s="55"/>
      <c r="Q979" s="55"/>
      <c r="R979" s="55"/>
      <c r="S979" s="55"/>
      <c r="T979" s="55"/>
      <c r="U979" s="55"/>
      <c r="V979" s="55"/>
      <c r="W979" s="55"/>
      <c r="X979" s="55"/>
      <c r="Y979" s="55"/>
      <c r="Z979" s="55"/>
      <c r="AA979" s="55"/>
      <c r="AB979" s="55"/>
    </row>
    <row r="980" spans="1:28" ht="15">
      <c r="A980" s="55"/>
      <c r="B980" s="55"/>
      <c r="C980" s="55"/>
      <c r="D980" s="55"/>
      <c r="E980" s="93"/>
      <c r="F980" s="55"/>
      <c r="G980" s="55"/>
      <c r="H980" s="55"/>
      <c r="I980" s="55"/>
      <c r="J980" s="55"/>
      <c r="K980" s="55"/>
      <c r="L980" s="55"/>
      <c r="M980" s="55"/>
      <c r="N980" s="55"/>
      <c r="O980" s="55"/>
      <c r="P980" s="55"/>
      <c r="Q980" s="55"/>
      <c r="R980" s="55"/>
      <c r="S980" s="55"/>
      <c r="T980" s="55"/>
      <c r="U980" s="55"/>
      <c r="V980" s="55"/>
      <c r="W980" s="55"/>
      <c r="X980" s="55"/>
      <c r="Y980" s="55"/>
      <c r="Z980" s="55"/>
      <c r="AA980" s="55"/>
      <c r="AB980" s="55"/>
    </row>
    <row r="981" spans="1:28" ht="15">
      <c r="A981" s="55"/>
      <c r="B981" s="55"/>
      <c r="C981" s="55"/>
      <c r="D981" s="55"/>
      <c r="E981" s="93"/>
      <c r="F981" s="55"/>
      <c r="G981" s="55"/>
      <c r="H981" s="55"/>
      <c r="I981" s="55"/>
      <c r="J981" s="55"/>
      <c r="K981" s="55"/>
      <c r="L981" s="55"/>
      <c r="M981" s="55"/>
      <c r="N981" s="55"/>
      <c r="O981" s="55"/>
      <c r="P981" s="55"/>
      <c r="Q981" s="55"/>
      <c r="R981" s="55"/>
      <c r="S981" s="55"/>
      <c r="T981" s="55"/>
      <c r="U981" s="55"/>
      <c r="V981" s="55"/>
      <c r="W981" s="55"/>
      <c r="X981" s="55"/>
      <c r="Y981" s="55"/>
      <c r="Z981" s="55"/>
      <c r="AA981" s="55"/>
      <c r="AB981" s="55"/>
    </row>
    <row r="982" spans="1:28" ht="15">
      <c r="A982" s="55"/>
      <c r="B982" s="55"/>
      <c r="C982" s="55"/>
      <c r="D982" s="55"/>
      <c r="E982" s="93"/>
      <c r="F982" s="55"/>
      <c r="G982" s="55"/>
      <c r="H982" s="55"/>
      <c r="I982" s="55"/>
      <c r="J982" s="55"/>
      <c r="K982" s="55"/>
      <c r="L982" s="55"/>
      <c r="M982" s="55"/>
      <c r="N982" s="55"/>
      <c r="O982" s="55"/>
      <c r="P982" s="55"/>
      <c r="Q982" s="55"/>
      <c r="R982" s="55"/>
      <c r="S982" s="55"/>
      <c r="T982" s="55"/>
      <c r="U982" s="55"/>
      <c r="V982" s="55"/>
      <c r="W982" s="55"/>
      <c r="X982" s="55"/>
      <c r="Y982" s="55"/>
      <c r="Z982" s="55"/>
      <c r="AA982" s="55"/>
      <c r="AB982" s="55"/>
    </row>
    <row r="983" spans="1:28" ht="15">
      <c r="A983" s="55"/>
      <c r="B983" s="55"/>
      <c r="C983" s="55"/>
      <c r="D983" s="55"/>
      <c r="E983" s="93"/>
      <c r="F983" s="55"/>
      <c r="G983" s="55"/>
      <c r="H983" s="55"/>
      <c r="I983" s="55"/>
      <c r="J983" s="55"/>
      <c r="K983" s="55"/>
      <c r="L983" s="55"/>
      <c r="M983" s="55"/>
      <c r="N983" s="55"/>
      <c r="O983" s="55"/>
      <c r="P983" s="55"/>
      <c r="Q983" s="55"/>
      <c r="R983" s="55"/>
      <c r="S983" s="55"/>
      <c r="T983" s="55"/>
      <c r="U983" s="55"/>
      <c r="V983" s="55"/>
      <c r="W983" s="55"/>
      <c r="X983" s="55"/>
      <c r="Y983" s="55"/>
      <c r="Z983" s="55"/>
      <c r="AA983" s="55"/>
      <c r="AB983" s="55"/>
    </row>
    <row r="984" spans="1:28" ht="15">
      <c r="A984" s="55"/>
      <c r="B984" s="55"/>
      <c r="C984" s="55"/>
      <c r="D984" s="55"/>
      <c r="E984" s="93"/>
      <c r="F984" s="55"/>
      <c r="G984" s="55"/>
      <c r="H984" s="55"/>
      <c r="I984" s="55"/>
      <c r="J984" s="55"/>
      <c r="K984" s="55"/>
      <c r="L984" s="55"/>
      <c r="M984" s="55"/>
      <c r="N984" s="55"/>
      <c r="O984" s="55"/>
      <c r="P984" s="55"/>
      <c r="Q984" s="55"/>
      <c r="R984" s="55"/>
      <c r="S984" s="55"/>
      <c r="T984" s="55"/>
      <c r="U984" s="55"/>
      <c r="V984" s="55"/>
      <c r="W984" s="55"/>
      <c r="X984" s="55"/>
      <c r="Y984" s="55"/>
      <c r="Z984" s="55"/>
      <c r="AA984" s="55"/>
      <c r="AB984" s="55"/>
    </row>
    <row r="985" spans="1:28" ht="15">
      <c r="A985" s="55"/>
      <c r="B985" s="55"/>
      <c r="C985" s="55"/>
      <c r="D985" s="55"/>
      <c r="E985" s="93"/>
      <c r="F985" s="55"/>
      <c r="G985" s="55"/>
      <c r="H985" s="55"/>
      <c r="I985" s="55"/>
      <c r="J985" s="55"/>
      <c r="K985" s="55"/>
      <c r="L985" s="55"/>
      <c r="M985" s="55"/>
      <c r="N985" s="55"/>
      <c r="O985" s="55"/>
      <c r="P985" s="55"/>
      <c r="Q985" s="55"/>
      <c r="R985" s="55"/>
      <c r="S985" s="55"/>
      <c r="T985" s="55"/>
      <c r="U985" s="55"/>
      <c r="V985" s="55"/>
      <c r="W985" s="55"/>
      <c r="X985" s="55"/>
      <c r="Y985" s="55"/>
      <c r="Z985" s="55"/>
      <c r="AA985" s="55"/>
      <c r="AB985" s="55"/>
    </row>
    <row r="986" spans="1:28" ht="15">
      <c r="A986" s="55"/>
      <c r="B986" s="55"/>
      <c r="C986" s="55"/>
      <c r="D986" s="55"/>
      <c r="E986" s="93"/>
      <c r="F986" s="55"/>
      <c r="G986" s="55"/>
      <c r="H986" s="55"/>
      <c r="I986" s="55"/>
      <c r="J986" s="55"/>
      <c r="K986" s="55"/>
      <c r="L986" s="55"/>
      <c r="M986" s="55"/>
      <c r="N986" s="55"/>
      <c r="O986" s="55"/>
      <c r="P986" s="55"/>
      <c r="Q986" s="55"/>
      <c r="R986" s="55"/>
      <c r="S986" s="55"/>
      <c r="T986" s="55"/>
      <c r="U986" s="55"/>
      <c r="V986" s="55"/>
      <c r="W986" s="55"/>
      <c r="X986" s="55"/>
      <c r="Y986" s="55"/>
      <c r="Z986" s="55"/>
      <c r="AA986" s="55"/>
      <c r="AB986" s="55"/>
    </row>
    <row r="987" spans="1:28" ht="15">
      <c r="A987" s="55"/>
      <c r="B987" s="55"/>
      <c r="C987" s="55"/>
      <c r="D987" s="55"/>
      <c r="E987" s="93"/>
      <c r="F987" s="55"/>
      <c r="G987" s="55"/>
      <c r="H987" s="55"/>
      <c r="I987" s="55"/>
      <c r="J987" s="55"/>
      <c r="K987" s="55"/>
      <c r="L987" s="55"/>
      <c r="M987" s="55"/>
      <c r="N987" s="55"/>
      <c r="O987" s="55"/>
      <c r="P987" s="55"/>
      <c r="Q987" s="55"/>
      <c r="R987" s="55"/>
      <c r="S987" s="55"/>
      <c r="T987" s="55"/>
      <c r="U987" s="55"/>
      <c r="V987" s="55"/>
      <c r="W987" s="55"/>
      <c r="X987" s="55"/>
      <c r="Y987" s="55"/>
      <c r="Z987" s="55"/>
      <c r="AA987" s="55"/>
      <c r="AB987" s="55"/>
    </row>
    <row r="988" spans="1:28" ht="15">
      <c r="A988" s="55"/>
      <c r="B988" s="55"/>
      <c r="C988" s="55"/>
      <c r="D988" s="55"/>
      <c r="E988" s="93"/>
      <c r="F988" s="55"/>
      <c r="G988" s="55"/>
      <c r="H988" s="55"/>
      <c r="I988" s="55"/>
      <c r="J988" s="55"/>
      <c r="K988" s="55"/>
      <c r="L988" s="55"/>
      <c r="M988" s="55"/>
      <c r="N988" s="55"/>
      <c r="O988" s="55"/>
      <c r="P988" s="55"/>
      <c r="Q988" s="55"/>
      <c r="R988" s="55"/>
      <c r="S988" s="55"/>
      <c r="T988" s="55"/>
      <c r="U988" s="55"/>
      <c r="V988" s="55"/>
      <c r="W988" s="55"/>
      <c r="X988" s="55"/>
      <c r="Y988" s="55"/>
      <c r="Z988" s="55"/>
      <c r="AA988" s="55"/>
      <c r="AB988" s="55"/>
    </row>
    <row r="989" spans="1:28" ht="15">
      <c r="A989" s="55"/>
      <c r="B989" s="55"/>
      <c r="C989" s="55"/>
      <c r="D989" s="55"/>
      <c r="E989" s="93"/>
      <c r="F989" s="55"/>
      <c r="G989" s="55"/>
      <c r="H989" s="55"/>
      <c r="I989" s="55"/>
      <c r="J989" s="55"/>
      <c r="K989" s="55"/>
      <c r="L989" s="55"/>
      <c r="M989" s="55"/>
      <c r="N989" s="55"/>
      <c r="O989" s="55"/>
      <c r="P989" s="55"/>
      <c r="Q989" s="55"/>
      <c r="R989" s="55"/>
      <c r="S989" s="55"/>
      <c r="T989" s="55"/>
      <c r="U989" s="55"/>
      <c r="V989" s="55"/>
      <c r="W989" s="55"/>
      <c r="X989" s="55"/>
      <c r="Y989" s="55"/>
      <c r="Z989" s="55"/>
      <c r="AA989" s="55"/>
      <c r="AB989" s="55"/>
    </row>
    <row r="990" spans="1:28" ht="15">
      <c r="A990" s="55"/>
      <c r="B990" s="55"/>
      <c r="C990" s="55"/>
      <c r="D990" s="55"/>
      <c r="E990" s="93"/>
      <c r="F990" s="55"/>
      <c r="G990" s="55"/>
      <c r="H990" s="55"/>
      <c r="I990" s="55"/>
      <c r="J990" s="55"/>
      <c r="K990" s="55"/>
      <c r="L990" s="55"/>
      <c r="M990" s="55"/>
      <c r="N990" s="55"/>
      <c r="O990" s="55"/>
      <c r="P990" s="55"/>
      <c r="Q990" s="55"/>
      <c r="R990" s="55"/>
      <c r="S990" s="55"/>
      <c r="T990" s="55"/>
      <c r="U990" s="55"/>
      <c r="V990" s="55"/>
      <c r="W990" s="55"/>
      <c r="X990" s="55"/>
      <c r="Y990" s="55"/>
      <c r="Z990" s="55"/>
      <c r="AA990" s="55"/>
      <c r="AB990" s="55"/>
    </row>
    <row r="991" spans="1:28" ht="15">
      <c r="A991" s="55"/>
      <c r="B991" s="55"/>
      <c r="C991" s="55"/>
      <c r="D991" s="55"/>
      <c r="E991" s="93"/>
      <c r="F991" s="55"/>
      <c r="G991" s="55"/>
      <c r="H991" s="55"/>
      <c r="I991" s="55"/>
      <c r="J991" s="55"/>
      <c r="K991" s="55"/>
      <c r="L991" s="55"/>
      <c r="M991" s="55"/>
      <c r="N991" s="55"/>
      <c r="O991" s="55"/>
      <c r="P991" s="55"/>
      <c r="Q991" s="55"/>
      <c r="R991" s="55"/>
      <c r="S991" s="55"/>
      <c r="T991" s="55"/>
      <c r="U991" s="55"/>
      <c r="V991" s="55"/>
      <c r="W991" s="55"/>
      <c r="X991" s="55"/>
      <c r="Y991" s="55"/>
      <c r="Z991" s="55"/>
      <c r="AA991" s="55"/>
      <c r="AB991" s="55"/>
    </row>
    <row r="992" spans="1:28" ht="15">
      <c r="A992" s="55"/>
      <c r="B992" s="55"/>
      <c r="C992" s="55"/>
      <c r="D992" s="55"/>
      <c r="E992" s="93"/>
      <c r="F992" s="55"/>
      <c r="G992" s="55"/>
      <c r="H992" s="55"/>
      <c r="I992" s="55"/>
      <c r="J992" s="55"/>
      <c r="K992" s="55"/>
      <c r="L992" s="55"/>
      <c r="M992" s="55"/>
      <c r="N992" s="55"/>
      <c r="O992" s="55"/>
      <c r="P992" s="55"/>
      <c r="Q992" s="55"/>
      <c r="R992" s="55"/>
      <c r="S992" s="55"/>
      <c r="T992" s="55"/>
      <c r="U992" s="55"/>
      <c r="V992" s="55"/>
      <c r="W992" s="55"/>
      <c r="X992" s="55"/>
      <c r="Y992" s="55"/>
      <c r="Z992" s="55"/>
      <c r="AA992" s="55"/>
      <c r="AB992" s="55"/>
    </row>
    <row r="993" spans="1:28" ht="15">
      <c r="A993" s="55"/>
      <c r="B993" s="55"/>
      <c r="C993" s="55"/>
      <c r="D993" s="55"/>
      <c r="E993" s="93"/>
      <c r="F993" s="55"/>
      <c r="G993" s="55"/>
      <c r="H993" s="55"/>
      <c r="I993" s="55"/>
      <c r="J993" s="55"/>
      <c r="K993" s="55"/>
      <c r="L993" s="55"/>
      <c r="M993" s="55"/>
      <c r="N993" s="55"/>
      <c r="O993" s="55"/>
      <c r="P993" s="55"/>
      <c r="Q993" s="55"/>
      <c r="R993" s="55"/>
      <c r="S993" s="55"/>
      <c r="T993" s="55"/>
      <c r="U993" s="55"/>
      <c r="V993" s="55"/>
      <c r="W993" s="55"/>
      <c r="X993" s="55"/>
      <c r="Y993" s="55"/>
      <c r="Z993" s="55"/>
      <c r="AA993" s="55"/>
      <c r="AB993" s="55"/>
    </row>
    <row r="994" spans="1:28" ht="15">
      <c r="A994" s="55"/>
      <c r="B994" s="55"/>
      <c r="C994" s="55"/>
      <c r="D994" s="55"/>
      <c r="E994" s="93"/>
      <c r="F994" s="55"/>
      <c r="G994" s="55"/>
      <c r="H994" s="55"/>
      <c r="I994" s="55"/>
      <c r="J994" s="55"/>
      <c r="K994" s="55"/>
      <c r="L994" s="55"/>
      <c r="M994" s="55"/>
      <c r="N994" s="55"/>
      <c r="O994" s="55"/>
      <c r="P994" s="55"/>
      <c r="Q994" s="55"/>
      <c r="R994" s="55"/>
      <c r="S994" s="55"/>
      <c r="T994" s="55"/>
      <c r="U994" s="55"/>
      <c r="V994" s="55"/>
      <c r="W994" s="55"/>
      <c r="X994" s="55"/>
      <c r="Y994" s="55"/>
      <c r="Z994" s="55"/>
      <c r="AA994" s="55"/>
      <c r="AB994" s="55"/>
    </row>
    <row r="995" spans="1:28" ht="15">
      <c r="A995" s="55"/>
      <c r="B995" s="55"/>
      <c r="C995" s="55"/>
      <c r="D995" s="55"/>
      <c r="E995" s="93"/>
      <c r="F995" s="55"/>
      <c r="G995" s="55"/>
      <c r="H995" s="55"/>
      <c r="I995" s="55"/>
      <c r="J995" s="55"/>
      <c r="K995" s="55"/>
      <c r="L995" s="55"/>
      <c r="M995" s="55"/>
      <c r="N995" s="55"/>
      <c r="O995" s="55"/>
      <c r="P995" s="55"/>
      <c r="Q995" s="55"/>
      <c r="R995" s="55"/>
      <c r="S995" s="55"/>
      <c r="T995" s="55"/>
      <c r="U995" s="55"/>
      <c r="V995" s="55"/>
      <c r="W995" s="55"/>
      <c r="X995" s="55"/>
      <c r="Y995" s="55"/>
      <c r="Z995" s="55"/>
      <c r="AA995" s="55"/>
      <c r="AB995" s="55"/>
    </row>
    <row r="996" spans="1:28" ht="15">
      <c r="A996" s="55"/>
      <c r="B996" s="55"/>
      <c r="C996" s="55"/>
      <c r="D996" s="55"/>
      <c r="E996" s="93"/>
      <c r="F996" s="55"/>
      <c r="G996" s="55"/>
      <c r="H996" s="55"/>
      <c r="I996" s="55"/>
      <c r="J996" s="55"/>
      <c r="K996" s="55"/>
      <c r="L996" s="55"/>
      <c r="M996" s="55"/>
      <c r="N996" s="55"/>
      <c r="O996" s="55"/>
      <c r="P996" s="55"/>
      <c r="Q996" s="55"/>
      <c r="R996" s="55"/>
      <c r="S996" s="55"/>
      <c r="T996" s="55"/>
      <c r="U996" s="55"/>
      <c r="V996" s="55"/>
      <c r="W996" s="55"/>
      <c r="X996" s="55"/>
      <c r="Y996" s="55"/>
      <c r="Z996" s="55"/>
      <c r="AA996" s="55"/>
      <c r="AB996" s="55"/>
    </row>
    <row r="997" spans="1:28" ht="15">
      <c r="A997" s="55"/>
      <c r="B997" s="55"/>
      <c r="C997" s="55"/>
      <c r="D997" s="55"/>
      <c r="E997" s="93"/>
      <c r="F997" s="55"/>
      <c r="G997" s="55"/>
      <c r="H997" s="55"/>
      <c r="I997" s="55"/>
      <c r="J997" s="55"/>
      <c r="K997" s="55"/>
      <c r="L997" s="55"/>
      <c r="M997" s="55"/>
      <c r="N997" s="55"/>
      <c r="O997" s="55"/>
      <c r="P997" s="55"/>
      <c r="Q997" s="55"/>
      <c r="R997" s="55"/>
      <c r="S997" s="55"/>
      <c r="T997" s="55"/>
      <c r="U997" s="55"/>
      <c r="V997" s="55"/>
      <c r="W997" s="55"/>
      <c r="X997" s="55"/>
      <c r="Y997" s="55"/>
      <c r="Z997" s="55"/>
      <c r="AA997" s="55"/>
      <c r="AB997" s="55"/>
    </row>
    <row r="998" spans="1:28" ht="15">
      <c r="A998" s="55"/>
      <c r="B998" s="55"/>
      <c r="C998" s="55"/>
      <c r="D998" s="55"/>
      <c r="E998" s="93"/>
      <c r="F998" s="55"/>
      <c r="G998" s="55"/>
      <c r="H998" s="55"/>
      <c r="I998" s="55"/>
      <c r="J998" s="55"/>
      <c r="K998" s="55"/>
      <c r="L998" s="55"/>
      <c r="M998" s="55"/>
      <c r="N998" s="55"/>
      <c r="O998" s="55"/>
      <c r="P998" s="55"/>
      <c r="Q998" s="55"/>
      <c r="R998" s="55"/>
      <c r="S998" s="55"/>
      <c r="T998" s="55"/>
      <c r="U998" s="55"/>
      <c r="V998" s="55"/>
      <c r="W998" s="55"/>
      <c r="X998" s="55"/>
      <c r="Y998" s="55"/>
      <c r="Z998" s="55"/>
      <c r="AA998" s="55"/>
      <c r="AB998" s="55"/>
    </row>
  </sheetData>
  <mergeCells count="29">
    <mergeCell ref="B1:D1"/>
    <mergeCell ref="N3:N6"/>
    <mergeCell ref="O4:O5"/>
    <mergeCell ref="S5:S6"/>
    <mergeCell ref="W5:W6"/>
    <mergeCell ref="P5:P6"/>
    <mergeCell ref="O2:O3"/>
    <mergeCell ref="S4:V4"/>
    <mergeCell ref="W4:Y4"/>
    <mergeCell ref="P2:R2"/>
    <mergeCell ref="S2:V2"/>
    <mergeCell ref="W2:Y2"/>
    <mergeCell ref="P4:R4"/>
    <mergeCell ref="E2:E6"/>
    <mergeCell ref="C2:C6"/>
    <mergeCell ref="F2:F6"/>
    <mergeCell ref="M4:M5"/>
    <mergeCell ref="H4:H5"/>
    <mergeCell ref="H2:H3"/>
    <mergeCell ref="I5:I6"/>
    <mergeCell ref="G3:G6"/>
    <mergeCell ref="I2:L2"/>
    <mergeCell ref="I4:L4"/>
    <mergeCell ref="M2:M3"/>
    <mergeCell ref="A13:A21"/>
    <mergeCell ref="A7:A12"/>
    <mergeCell ref="A2:A6"/>
    <mergeCell ref="B2:B6"/>
    <mergeCell ref="D2:D6"/>
  </mergeCells>
  <printOptions horizontalCentered="1" gridLines="1"/>
  <pageMargins left="0.25" right="0.25" top="0.75" bottom="0.75" header="0" footer="0"/>
  <pageSetup scale="65" pageOrder="overThenDown" orientation="landscape" cellComments="atEnd"/>
  <tableParts count="1">
    <tablePart r:id="rId1"/>
  </tableParts>
  <extLst>
    <ext xmlns:mx="http://schemas.microsoft.com/office/mac/excel/2008/main" uri="{64002731-A6B0-56B0-2670-7721B7C09600}">
      <mx:PLV Mode="0" OnePage="0" WScale="0"/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499984740745262"/>
  </sheetPr>
  <dimension ref="A1:AB1000"/>
  <sheetViews>
    <sheetView topLeftCell="A13" workbookViewId="0">
      <selection activeCell="J43" sqref="J43"/>
    </sheetView>
    <sheetView topLeftCell="R3" workbookViewId="1">
      <selection activeCell="U34" sqref="U34"/>
    </sheetView>
  </sheetViews>
  <sheetFormatPr defaultColWidth="14.42578125" defaultRowHeight="15.75" customHeight="1"/>
  <cols>
    <col min="1" max="1" width="4.42578125" customWidth="1"/>
    <col min="2" max="2" width="33" customWidth="1"/>
  </cols>
  <sheetData>
    <row r="1" spans="1:28" ht="15.75" customHeight="1" thickBot="1">
      <c r="B1" s="1202" t="s">
        <v>427</v>
      </c>
      <c r="C1" s="1202"/>
      <c r="D1" s="1202"/>
    </row>
    <row r="2" spans="1:28" thickTop="1">
      <c r="A2" s="1185"/>
      <c r="B2" s="1188" t="s">
        <v>0</v>
      </c>
      <c r="C2" s="1188" t="s">
        <v>1</v>
      </c>
      <c r="D2" s="1188" t="s">
        <v>2</v>
      </c>
      <c r="E2" s="1188" t="s">
        <v>3</v>
      </c>
      <c r="F2" s="1195" t="s">
        <v>4</v>
      </c>
      <c r="G2" s="1" t="s">
        <v>5</v>
      </c>
      <c r="H2" s="1188">
        <v>1</v>
      </c>
      <c r="I2" s="1204">
        <v>2</v>
      </c>
      <c r="J2" s="1205"/>
      <c r="K2" s="1205"/>
      <c r="L2" s="1206"/>
      <c r="M2" s="1188">
        <v>3</v>
      </c>
      <c r="N2" s="1" t="s">
        <v>6</v>
      </c>
      <c r="O2" s="1188">
        <v>4</v>
      </c>
      <c r="P2" s="1204">
        <v>5</v>
      </c>
      <c r="Q2" s="1205"/>
      <c r="R2" s="1206"/>
      <c r="S2" s="1204">
        <v>6</v>
      </c>
      <c r="T2" s="1205"/>
      <c r="U2" s="1205"/>
      <c r="V2" s="1206"/>
      <c r="W2" s="1204">
        <v>7</v>
      </c>
      <c r="X2" s="1205"/>
      <c r="Y2" s="1207"/>
      <c r="Z2" s="2"/>
      <c r="AA2" s="2"/>
      <c r="AB2" s="2"/>
    </row>
    <row r="3" spans="1:28" ht="15">
      <c r="A3" s="1186"/>
      <c r="B3" s="1189"/>
      <c r="C3" s="1189"/>
      <c r="D3" s="1189"/>
      <c r="E3" s="1189"/>
      <c r="F3" s="1189"/>
      <c r="G3" s="1201" t="s">
        <v>7</v>
      </c>
      <c r="H3" s="1200"/>
      <c r="I3" s="3">
        <v>2</v>
      </c>
      <c r="J3" s="3">
        <v>2.1</v>
      </c>
      <c r="K3" s="3">
        <v>2.2000000000000002</v>
      </c>
      <c r="L3" s="3">
        <v>2.2999999999999998</v>
      </c>
      <c r="M3" s="1200"/>
      <c r="N3" s="1201" t="s">
        <v>8</v>
      </c>
      <c r="O3" s="1200"/>
      <c r="P3" s="4">
        <v>5</v>
      </c>
      <c r="Q3" s="3">
        <v>5.0999999999999996</v>
      </c>
      <c r="R3" s="3">
        <v>5.2</v>
      </c>
      <c r="S3" s="3">
        <v>6</v>
      </c>
      <c r="T3" s="3">
        <v>6.1</v>
      </c>
      <c r="U3" s="3">
        <v>6.2</v>
      </c>
      <c r="V3" s="3">
        <v>6.3</v>
      </c>
      <c r="W3" s="3">
        <v>7</v>
      </c>
      <c r="X3" s="3">
        <v>7.1</v>
      </c>
      <c r="Y3" s="5">
        <v>7.2</v>
      </c>
      <c r="Z3" s="2"/>
      <c r="AA3" s="2"/>
      <c r="AB3" s="2"/>
    </row>
    <row r="4" spans="1:28" ht="15">
      <c r="A4" s="1186"/>
      <c r="B4" s="1189"/>
      <c r="C4" s="1189"/>
      <c r="D4" s="1189"/>
      <c r="E4" s="1189"/>
      <c r="F4" s="1189"/>
      <c r="G4" s="1189"/>
      <c r="H4" s="1199" t="s">
        <v>9</v>
      </c>
      <c r="I4" s="1196" t="s">
        <v>10</v>
      </c>
      <c r="J4" s="1197"/>
      <c r="K4" s="1197"/>
      <c r="L4" s="1198"/>
      <c r="M4" s="1199" t="s">
        <v>11</v>
      </c>
      <c r="N4" s="1189"/>
      <c r="O4" s="1199" t="s">
        <v>12</v>
      </c>
      <c r="P4" s="1196" t="s">
        <v>13</v>
      </c>
      <c r="Q4" s="1197"/>
      <c r="R4" s="1198"/>
      <c r="S4" s="1196" t="s">
        <v>14</v>
      </c>
      <c r="T4" s="1197"/>
      <c r="U4" s="1197"/>
      <c r="V4" s="1198"/>
      <c r="W4" s="1196" t="s">
        <v>15</v>
      </c>
      <c r="X4" s="1197"/>
      <c r="Y4" s="1203"/>
      <c r="Z4" s="2"/>
      <c r="AA4" s="2"/>
      <c r="AB4" s="2"/>
    </row>
    <row r="5" spans="1:28" ht="15">
      <c r="A5" s="1186"/>
      <c r="B5" s="1189"/>
      <c r="C5" s="1189"/>
      <c r="D5" s="1189"/>
      <c r="E5" s="1189"/>
      <c r="F5" s="1189"/>
      <c r="G5" s="1189"/>
      <c r="H5" s="1200"/>
      <c r="I5" s="1199" t="s">
        <v>16</v>
      </c>
      <c r="J5" s="7" t="s">
        <v>17</v>
      </c>
      <c r="K5" s="7" t="s">
        <v>14</v>
      </c>
      <c r="L5" s="7" t="s">
        <v>18</v>
      </c>
      <c r="M5" s="1200"/>
      <c r="N5" s="1189"/>
      <c r="O5" s="1200"/>
      <c r="P5" s="1199" t="s">
        <v>19</v>
      </c>
      <c r="Q5" s="7" t="s">
        <v>20</v>
      </c>
      <c r="R5" s="7" t="s">
        <v>21</v>
      </c>
      <c r="S5" s="1199" t="s">
        <v>22</v>
      </c>
      <c r="T5" s="7" t="s">
        <v>23</v>
      </c>
      <c r="U5" s="7" t="s">
        <v>24</v>
      </c>
      <c r="V5" s="7" t="s">
        <v>25</v>
      </c>
      <c r="W5" s="1199" t="s">
        <v>26</v>
      </c>
      <c r="X5" s="7" t="s">
        <v>27</v>
      </c>
      <c r="Y5" s="8" t="s">
        <v>25</v>
      </c>
      <c r="Z5" s="2"/>
      <c r="AA5" s="2"/>
      <c r="AB5" s="2"/>
    </row>
    <row r="6" spans="1:28" ht="45.75" thickBot="1">
      <c r="A6" s="1187"/>
      <c r="B6" s="1190"/>
      <c r="C6" s="1190"/>
      <c r="D6" s="1190"/>
      <c r="E6" s="1190"/>
      <c r="F6" s="1190"/>
      <c r="G6" s="1190"/>
      <c r="H6" s="9" t="s">
        <v>28</v>
      </c>
      <c r="I6" s="1190"/>
      <c r="J6" s="9" t="s">
        <v>29</v>
      </c>
      <c r="K6" s="9" t="s">
        <v>30</v>
      </c>
      <c r="L6" s="9" t="s">
        <v>31</v>
      </c>
      <c r="M6" s="9" t="s">
        <v>32</v>
      </c>
      <c r="N6" s="1190"/>
      <c r="O6" s="9" t="s">
        <v>33</v>
      </c>
      <c r="P6" s="1190"/>
      <c r="Q6" s="9" t="s">
        <v>34</v>
      </c>
      <c r="R6" s="9" t="s">
        <v>35</v>
      </c>
      <c r="S6" s="1190"/>
      <c r="T6" s="9" t="s">
        <v>36</v>
      </c>
      <c r="U6" s="9" t="s">
        <v>37</v>
      </c>
      <c r="V6" s="9" t="s">
        <v>38</v>
      </c>
      <c r="W6" s="1190"/>
      <c r="X6" s="9" t="s">
        <v>39</v>
      </c>
      <c r="Y6" s="10" t="s">
        <v>40</v>
      </c>
      <c r="Z6" s="2"/>
      <c r="AA6" s="2"/>
      <c r="AB6" s="2"/>
    </row>
    <row r="7" spans="1:28" thickTop="1">
      <c r="A7" s="1233" t="s">
        <v>41</v>
      </c>
      <c r="B7" s="11" t="s">
        <v>267</v>
      </c>
      <c r="C7" s="250" t="s">
        <v>268</v>
      </c>
      <c r="D7" s="251">
        <v>590</v>
      </c>
      <c r="E7" s="252">
        <v>90.7</v>
      </c>
      <c r="F7" s="106">
        <f>(G7+N7)/2</f>
        <v>0.37145833333333333</v>
      </c>
      <c r="G7" s="107">
        <f>(H7+I7+M7)/3</f>
        <v>0.22166666666666668</v>
      </c>
      <c r="H7" s="114">
        <v>0.5</v>
      </c>
      <c r="I7" s="109">
        <f>(J7+L7)/2</f>
        <v>0.16500000000000001</v>
      </c>
      <c r="J7" s="22">
        <v>0</v>
      </c>
      <c r="K7" s="22" t="s">
        <v>44</v>
      </c>
      <c r="L7" s="22">
        <v>0.33</v>
      </c>
      <c r="M7" s="114">
        <v>0</v>
      </c>
      <c r="N7" s="107">
        <f>(O7+P7+S7+W7)/4</f>
        <v>0.52124999999999999</v>
      </c>
      <c r="O7" s="114">
        <v>0.5</v>
      </c>
      <c r="P7" s="109">
        <f>(Q7+R7)/2</f>
        <v>0.75</v>
      </c>
      <c r="Q7" s="22">
        <v>1</v>
      </c>
      <c r="R7" s="380">
        <v>0.5</v>
      </c>
      <c r="S7" s="109">
        <f>(T7+U7+V7)/3</f>
        <v>0.5</v>
      </c>
      <c r="T7" s="22">
        <v>0.5</v>
      </c>
      <c r="U7" s="22">
        <v>0</v>
      </c>
      <c r="V7" s="22">
        <v>1</v>
      </c>
      <c r="W7" s="109">
        <f t="shared" ref="W7:W36" si="0">(X7+Y7)/2</f>
        <v>0.33500000000000002</v>
      </c>
      <c r="X7" s="22">
        <v>0.67</v>
      </c>
      <c r="Y7" s="23">
        <v>0</v>
      </c>
      <c r="Z7" s="55"/>
      <c r="AA7" s="55"/>
      <c r="AB7" s="55"/>
    </row>
    <row r="8" spans="1:28" ht="15">
      <c r="A8" s="1210"/>
      <c r="B8" s="18" t="s">
        <v>269</v>
      </c>
      <c r="C8" s="202" t="s">
        <v>268</v>
      </c>
      <c r="D8" s="253">
        <v>1874</v>
      </c>
      <c r="E8" s="254">
        <v>94.1</v>
      </c>
      <c r="F8" s="112">
        <f>(G8+N8)/2</f>
        <v>0.63541666666666674</v>
      </c>
      <c r="G8" s="113">
        <f t="shared" ref="G8:G36" si="1">(H8+I8+M8)/3</f>
        <v>0.83333333333333337</v>
      </c>
      <c r="H8" s="114">
        <v>1</v>
      </c>
      <c r="I8" s="115">
        <f t="shared" ref="I8:I36" si="2">(J8+L8)/2</f>
        <v>0.5</v>
      </c>
      <c r="J8" s="22">
        <v>1</v>
      </c>
      <c r="K8" s="22" t="s">
        <v>44</v>
      </c>
      <c r="L8" s="22">
        <v>0</v>
      </c>
      <c r="M8" s="114">
        <v>1</v>
      </c>
      <c r="N8" s="113">
        <f t="shared" ref="N8:N35" si="3">(O8+P8+S8+W8)/4</f>
        <v>0.4375</v>
      </c>
      <c r="O8" s="114">
        <v>0.5</v>
      </c>
      <c r="P8" s="115">
        <f t="shared" ref="P8:P36" si="4">(Q8+R8)/2</f>
        <v>0.75</v>
      </c>
      <c r="Q8" s="22">
        <v>1</v>
      </c>
      <c r="R8" s="380">
        <v>0.5</v>
      </c>
      <c r="S8" s="115">
        <f t="shared" ref="S8:S36" si="5">(T8+U8+V8)/3</f>
        <v>0.5</v>
      </c>
      <c r="T8" s="22">
        <v>0.5</v>
      </c>
      <c r="U8" s="22">
        <v>0</v>
      </c>
      <c r="V8" s="22">
        <v>1</v>
      </c>
      <c r="W8" s="115">
        <f t="shared" si="0"/>
        <v>0</v>
      </c>
      <c r="X8" s="22">
        <v>0</v>
      </c>
      <c r="Y8" s="23">
        <v>0</v>
      </c>
      <c r="Z8" s="55"/>
      <c r="AA8" s="55"/>
      <c r="AB8" s="55"/>
    </row>
    <row r="9" spans="1:28" ht="15">
      <c r="A9" s="1210"/>
      <c r="B9" s="24" t="s">
        <v>270</v>
      </c>
      <c r="C9" s="206" t="s">
        <v>268</v>
      </c>
      <c r="D9" s="255">
        <v>129</v>
      </c>
      <c r="E9" s="256">
        <v>92</v>
      </c>
      <c r="F9" s="112">
        <f t="shared" ref="F9:F36" si="6">(G9+N9)/2</f>
        <v>0.22541666666666665</v>
      </c>
      <c r="G9" s="113">
        <f t="shared" si="1"/>
        <v>5.5E-2</v>
      </c>
      <c r="H9" s="114">
        <v>0</v>
      </c>
      <c r="I9" s="115">
        <f t="shared" si="2"/>
        <v>0.16500000000000001</v>
      </c>
      <c r="J9" s="22">
        <v>0</v>
      </c>
      <c r="K9" s="22" t="s">
        <v>44</v>
      </c>
      <c r="L9" s="22">
        <v>0.33</v>
      </c>
      <c r="M9" s="114">
        <v>0</v>
      </c>
      <c r="N9" s="113">
        <f>(O9+P9+S9+W9)/4</f>
        <v>0.39583333333333331</v>
      </c>
      <c r="O9" s="114">
        <v>0.5</v>
      </c>
      <c r="P9" s="115">
        <f t="shared" si="4"/>
        <v>0.75</v>
      </c>
      <c r="Q9" s="22">
        <v>1</v>
      </c>
      <c r="R9" s="380">
        <v>0.5</v>
      </c>
      <c r="S9" s="115">
        <f t="shared" si="5"/>
        <v>0.33333333333333331</v>
      </c>
      <c r="T9" s="22">
        <v>0.5</v>
      </c>
      <c r="U9" s="22">
        <v>0</v>
      </c>
      <c r="V9" s="22">
        <v>0.5</v>
      </c>
      <c r="W9" s="115">
        <f t="shared" si="0"/>
        <v>0</v>
      </c>
      <c r="X9" s="22">
        <v>0</v>
      </c>
      <c r="Y9" s="23">
        <v>0</v>
      </c>
      <c r="Z9" s="55"/>
      <c r="AA9" s="55"/>
      <c r="AB9" s="55"/>
    </row>
    <row r="10" spans="1:28" ht="15">
      <c r="A10" s="1210"/>
      <c r="B10" s="18" t="s">
        <v>271</v>
      </c>
      <c r="C10" s="202" t="s">
        <v>268</v>
      </c>
      <c r="D10" s="253">
        <v>533</v>
      </c>
      <c r="E10" s="254">
        <v>94.3</v>
      </c>
      <c r="F10" s="112">
        <f t="shared" si="6"/>
        <v>0.32958333333333334</v>
      </c>
      <c r="G10" s="113">
        <f>(H10+I10+M10)/3</f>
        <v>0.22166666666666668</v>
      </c>
      <c r="H10" s="114">
        <v>0.5</v>
      </c>
      <c r="I10" s="115">
        <f t="shared" si="2"/>
        <v>0.16500000000000001</v>
      </c>
      <c r="J10" s="22">
        <v>0</v>
      </c>
      <c r="K10" s="22" t="s">
        <v>44</v>
      </c>
      <c r="L10" s="22">
        <v>0.33</v>
      </c>
      <c r="M10" s="114">
        <v>0</v>
      </c>
      <c r="N10" s="113">
        <f t="shared" si="3"/>
        <v>0.4375</v>
      </c>
      <c r="O10" s="114">
        <v>0.5</v>
      </c>
      <c r="P10" s="115">
        <f t="shared" si="4"/>
        <v>0.75</v>
      </c>
      <c r="Q10" s="22">
        <v>1</v>
      </c>
      <c r="R10" s="380">
        <v>0.5</v>
      </c>
      <c r="S10" s="115">
        <f t="shared" si="5"/>
        <v>0.5</v>
      </c>
      <c r="T10" s="22">
        <v>0.5</v>
      </c>
      <c r="U10" s="22">
        <v>0</v>
      </c>
      <c r="V10" s="22">
        <v>1</v>
      </c>
      <c r="W10" s="115">
        <f>(X10+Y10)/2</f>
        <v>0</v>
      </c>
      <c r="X10" s="22">
        <v>0</v>
      </c>
      <c r="Y10" s="23">
        <v>0</v>
      </c>
      <c r="Z10" s="55"/>
      <c r="AA10" s="55"/>
      <c r="AB10" s="55"/>
    </row>
    <row r="11" spans="1:28" ht="15">
      <c r="A11" s="1210"/>
      <c r="B11" s="24" t="s">
        <v>272</v>
      </c>
      <c r="C11" s="206" t="s">
        <v>268</v>
      </c>
      <c r="D11" s="257">
        <v>219</v>
      </c>
      <c r="E11" s="256">
        <v>97.7</v>
      </c>
      <c r="F11" s="112">
        <f t="shared" si="6"/>
        <v>0.45833333333333331</v>
      </c>
      <c r="G11" s="113">
        <f t="shared" si="1"/>
        <v>0.66666666666666663</v>
      </c>
      <c r="H11" s="114">
        <v>0.5</v>
      </c>
      <c r="I11" s="115">
        <f t="shared" si="2"/>
        <v>0.5</v>
      </c>
      <c r="J11" s="22">
        <v>1</v>
      </c>
      <c r="K11" s="22" t="s">
        <v>44</v>
      </c>
      <c r="L11" s="22">
        <v>0</v>
      </c>
      <c r="M11" s="114">
        <v>1</v>
      </c>
      <c r="N11" s="113">
        <f t="shared" si="3"/>
        <v>0.25</v>
      </c>
      <c r="O11" s="114">
        <v>0</v>
      </c>
      <c r="P11" s="115">
        <f t="shared" si="4"/>
        <v>0.5</v>
      </c>
      <c r="Q11" s="22">
        <v>0.5</v>
      </c>
      <c r="R11" s="380">
        <v>0.5</v>
      </c>
      <c r="S11" s="115">
        <f t="shared" si="5"/>
        <v>0.5</v>
      </c>
      <c r="T11" s="22">
        <v>0.5</v>
      </c>
      <c r="U11" s="22">
        <v>0</v>
      </c>
      <c r="V11" s="22">
        <v>1</v>
      </c>
      <c r="W11" s="115">
        <f t="shared" si="0"/>
        <v>0</v>
      </c>
      <c r="X11" s="22">
        <v>0</v>
      </c>
      <c r="Y11" s="23">
        <v>0</v>
      </c>
      <c r="Z11" s="55"/>
      <c r="AA11" s="55"/>
      <c r="AB11" s="55"/>
    </row>
    <row r="12" spans="1:28" ht="15">
      <c r="A12" s="1210"/>
      <c r="B12" s="18" t="s">
        <v>273</v>
      </c>
      <c r="C12" s="202" t="s">
        <v>268</v>
      </c>
      <c r="D12" s="258">
        <v>516</v>
      </c>
      <c r="E12" s="254">
        <v>90.3</v>
      </c>
      <c r="F12" s="112">
        <f t="shared" si="6"/>
        <v>0.41291666666666671</v>
      </c>
      <c r="G12" s="113">
        <f t="shared" si="1"/>
        <v>0.38833333333333336</v>
      </c>
      <c r="H12" s="114">
        <v>1</v>
      </c>
      <c r="I12" s="115">
        <f t="shared" si="2"/>
        <v>0.16500000000000001</v>
      </c>
      <c r="J12" s="22">
        <v>0</v>
      </c>
      <c r="K12" s="22" t="s">
        <v>44</v>
      </c>
      <c r="L12" s="22">
        <v>0.33</v>
      </c>
      <c r="M12" s="114">
        <v>0</v>
      </c>
      <c r="N12" s="113">
        <f t="shared" si="3"/>
        <v>0.4375</v>
      </c>
      <c r="O12" s="114">
        <v>0.5</v>
      </c>
      <c r="P12" s="115">
        <f t="shared" si="4"/>
        <v>0.75</v>
      </c>
      <c r="Q12" s="22">
        <v>1</v>
      </c>
      <c r="R12" s="380">
        <v>0.5</v>
      </c>
      <c r="S12" s="115">
        <f t="shared" si="5"/>
        <v>0.5</v>
      </c>
      <c r="T12" s="22">
        <v>0.5</v>
      </c>
      <c r="U12" s="22">
        <v>0</v>
      </c>
      <c r="V12" s="22">
        <v>1</v>
      </c>
      <c r="W12" s="115">
        <f t="shared" si="0"/>
        <v>0</v>
      </c>
      <c r="X12" s="22">
        <v>0</v>
      </c>
      <c r="Y12" s="23">
        <v>0</v>
      </c>
      <c r="Z12" s="55"/>
      <c r="AA12" s="55"/>
      <c r="AB12" s="55"/>
    </row>
    <row r="13" spans="1:28" ht="15">
      <c r="A13" s="1210"/>
      <c r="B13" s="24" t="s">
        <v>274</v>
      </c>
      <c r="C13" s="206" t="s">
        <v>268</v>
      </c>
      <c r="D13" s="255">
        <v>500</v>
      </c>
      <c r="E13" s="256">
        <v>89</v>
      </c>
      <c r="F13" s="112">
        <f t="shared" si="6"/>
        <v>0.51687499999999997</v>
      </c>
      <c r="G13" s="113">
        <f t="shared" si="1"/>
        <v>0.55500000000000005</v>
      </c>
      <c r="H13" s="114">
        <v>1</v>
      </c>
      <c r="I13" s="115">
        <f t="shared" si="2"/>
        <v>0.66500000000000004</v>
      </c>
      <c r="J13" s="22">
        <v>1</v>
      </c>
      <c r="K13" s="22" t="s">
        <v>44</v>
      </c>
      <c r="L13" s="22">
        <v>0.33</v>
      </c>
      <c r="M13" s="114">
        <v>0</v>
      </c>
      <c r="N13" s="113">
        <f t="shared" si="3"/>
        <v>0.47875000000000001</v>
      </c>
      <c r="O13" s="114">
        <v>0.5</v>
      </c>
      <c r="P13" s="115">
        <f t="shared" si="4"/>
        <v>0.75</v>
      </c>
      <c r="Q13" s="22">
        <v>1</v>
      </c>
      <c r="R13" s="380">
        <v>0.5</v>
      </c>
      <c r="S13" s="115">
        <f t="shared" si="5"/>
        <v>0.5</v>
      </c>
      <c r="T13" s="22">
        <v>0.5</v>
      </c>
      <c r="U13" s="22">
        <v>0</v>
      </c>
      <c r="V13" s="22">
        <v>1</v>
      </c>
      <c r="W13" s="115">
        <f t="shared" si="0"/>
        <v>0.16500000000000001</v>
      </c>
      <c r="X13" s="22">
        <v>0.33</v>
      </c>
      <c r="Y13" s="23">
        <v>0</v>
      </c>
      <c r="Z13" s="55"/>
      <c r="AA13" s="55"/>
      <c r="AB13" s="55"/>
    </row>
    <row r="14" spans="1:28" ht="15">
      <c r="A14" s="1210"/>
      <c r="B14" s="18" t="s">
        <v>275</v>
      </c>
      <c r="C14" s="202" t="s">
        <v>268</v>
      </c>
      <c r="D14" s="253">
        <v>700</v>
      </c>
      <c r="E14" s="254">
        <v>94.2</v>
      </c>
      <c r="F14" s="112">
        <f t="shared" si="6"/>
        <v>0.41291666666666671</v>
      </c>
      <c r="G14" s="113">
        <f t="shared" si="1"/>
        <v>0.38833333333333336</v>
      </c>
      <c r="H14" s="114">
        <v>0.5</v>
      </c>
      <c r="I14" s="115">
        <f t="shared" si="2"/>
        <v>0.66500000000000004</v>
      </c>
      <c r="J14" s="22">
        <v>1</v>
      </c>
      <c r="K14" s="22" t="s">
        <v>44</v>
      </c>
      <c r="L14" s="22">
        <v>0.33</v>
      </c>
      <c r="M14" s="114">
        <v>0</v>
      </c>
      <c r="N14" s="113">
        <f t="shared" si="3"/>
        <v>0.4375</v>
      </c>
      <c r="O14" s="114">
        <v>0.5</v>
      </c>
      <c r="P14" s="115">
        <f t="shared" si="4"/>
        <v>0.75</v>
      </c>
      <c r="Q14" s="22">
        <v>1</v>
      </c>
      <c r="R14" s="380">
        <v>0.5</v>
      </c>
      <c r="S14" s="115">
        <f t="shared" si="5"/>
        <v>0.5</v>
      </c>
      <c r="T14" s="22">
        <v>0.5</v>
      </c>
      <c r="U14" s="22">
        <v>0</v>
      </c>
      <c r="V14" s="22">
        <v>1</v>
      </c>
      <c r="W14" s="115">
        <f t="shared" si="0"/>
        <v>0</v>
      </c>
      <c r="X14" s="22">
        <v>0</v>
      </c>
      <c r="Y14" s="23">
        <v>0</v>
      </c>
      <c r="Z14" s="55"/>
      <c r="AA14" s="55"/>
      <c r="AB14" s="55"/>
    </row>
    <row r="15" spans="1:28" ht="15">
      <c r="A15" s="1210"/>
      <c r="B15" s="24" t="s">
        <v>276</v>
      </c>
      <c r="C15" s="206" t="s">
        <v>268</v>
      </c>
      <c r="D15" s="257">
        <v>695</v>
      </c>
      <c r="E15" s="256">
        <v>91.3</v>
      </c>
      <c r="F15" s="112">
        <f t="shared" si="6"/>
        <v>0.53812499999999996</v>
      </c>
      <c r="G15" s="113">
        <f t="shared" si="1"/>
        <v>0.55500000000000005</v>
      </c>
      <c r="H15" s="114">
        <v>1</v>
      </c>
      <c r="I15" s="115">
        <f t="shared" si="2"/>
        <v>0.66500000000000004</v>
      </c>
      <c r="J15" s="22">
        <v>1</v>
      </c>
      <c r="K15" s="22" t="s">
        <v>44</v>
      </c>
      <c r="L15" s="22">
        <v>0.33</v>
      </c>
      <c r="M15" s="114">
        <v>0</v>
      </c>
      <c r="N15" s="113">
        <f t="shared" si="3"/>
        <v>0.52124999999999999</v>
      </c>
      <c r="O15" s="114">
        <v>0.5</v>
      </c>
      <c r="P15" s="115">
        <f t="shared" si="4"/>
        <v>0.75</v>
      </c>
      <c r="Q15" s="22">
        <v>1</v>
      </c>
      <c r="R15" s="380">
        <v>0.5</v>
      </c>
      <c r="S15" s="115">
        <f t="shared" si="5"/>
        <v>0.5</v>
      </c>
      <c r="T15" s="22">
        <v>0.5</v>
      </c>
      <c r="U15" s="22">
        <v>0</v>
      </c>
      <c r="V15" s="22">
        <v>1</v>
      </c>
      <c r="W15" s="115">
        <f t="shared" si="0"/>
        <v>0.33500000000000002</v>
      </c>
      <c r="X15" s="22">
        <v>0.67</v>
      </c>
      <c r="Y15" s="23">
        <v>0</v>
      </c>
      <c r="Z15" s="55"/>
      <c r="AA15" s="55"/>
      <c r="AB15" s="55"/>
    </row>
    <row r="16" spans="1:28" ht="15">
      <c r="A16" s="1210"/>
      <c r="B16" s="18" t="s">
        <v>277</v>
      </c>
      <c r="C16" s="202" t="s">
        <v>268</v>
      </c>
      <c r="D16" s="258">
        <v>470</v>
      </c>
      <c r="E16" s="254">
        <v>91.5</v>
      </c>
      <c r="F16" s="112">
        <f t="shared" si="6"/>
        <v>0.7254166666666666</v>
      </c>
      <c r="G16" s="113">
        <f t="shared" si="1"/>
        <v>0.88833333333333331</v>
      </c>
      <c r="H16" s="114">
        <v>1</v>
      </c>
      <c r="I16" s="115">
        <f t="shared" si="2"/>
        <v>0.66500000000000004</v>
      </c>
      <c r="J16" s="22">
        <v>1</v>
      </c>
      <c r="K16" s="22" t="s">
        <v>44</v>
      </c>
      <c r="L16" s="22">
        <v>0.33</v>
      </c>
      <c r="M16" s="114">
        <v>1</v>
      </c>
      <c r="N16" s="113">
        <f t="shared" si="3"/>
        <v>0.5625</v>
      </c>
      <c r="O16" s="114">
        <v>0.5</v>
      </c>
      <c r="P16" s="115">
        <f t="shared" si="4"/>
        <v>0.75</v>
      </c>
      <c r="Q16" s="22">
        <v>1</v>
      </c>
      <c r="R16" s="380">
        <v>0.5</v>
      </c>
      <c r="S16" s="115">
        <f t="shared" si="5"/>
        <v>0.5</v>
      </c>
      <c r="T16" s="22">
        <v>0.5</v>
      </c>
      <c r="U16" s="22">
        <v>0</v>
      </c>
      <c r="V16" s="22">
        <v>1</v>
      </c>
      <c r="W16" s="115">
        <f t="shared" si="0"/>
        <v>0.5</v>
      </c>
      <c r="X16" s="22">
        <v>1</v>
      </c>
      <c r="Y16" s="23">
        <v>0</v>
      </c>
      <c r="Z16" s="55"/>
      <c r="AA16" s="55"/>
      <c r="AB16" s="55"/>
    </row>
    <row r="17" spans="1:28" ht="15">
      <c r="A17" s="1210"/>
      <c r="B17" s="24" t="s">
        <v>278</v>
      </c>
      <c r="C17" s="206" t="s">
        <v>268</v>
      </c>
      <c r="D17" s="255">
        <v>1202</v>
      </c>
      <c r="E17" s="256">
        <v>75.400000000000006</v>
      </c>
      <c r="F17" s="112">
        <f t="shared" si="6"/>
        <v>0.60041666666666671</v>
      </c>
      <c r="G17" s="113">
        <f t="shared" si="1"/>
        <v>0.55500000000000005</v>
      </c>
      <c r="H17" s="114">
        <v>1</v>
      </c>
      <c r="I17" s="115">
        <f t="shared" si="2"/>
        <v>0.66500000000000004</v>
      </c>
      <c r="J17" s="22">
        <v>1</v>
      </c>
      <c r="K17" s="22" t="s">
        <v>44</v>
      </c>
      <c r="L17" s="22">
        <v>0.33</v>
      </c>
      <c r="M17" s="114">
        <v>0</v>
      </c>
      <c r="N17" s="113">
        <f>(O17+P17+S17+W17)/4</f>
        <v>0.64583333333333337</v>
      </c>
      <c r="O17" s="114">
        <v>0.5</v>
      </c>
      <c r="P17" s="115">
        <f t="shared" si="4"/>
        <v>0.75</v>
      </c>
      <c r="Q17" s="22">
        <v>1</v>
      </c>
      <c r="R17" s="22">
        <v>0.5</v>
      </c>
      <c r="S17" s="115">
        <f t="shared" si="5"/>
        <v>0.83333333333333337</v>
      </c>
      <c r="T17" s="22">
        <v>0.5</v>
      </c>
      <c r="U17" s="22">
        <v>1</v>
      </c>
      <c r="V17" s="22">
        <v>1</v>
      </c>
      <c r="W17" s="115">
        <f t="shared" si="0"/>
        <v>0.5</v>
      </c>
      <c r="X17" s="22">
        <v>1</v>
      </c>
      <c r="Y17" s="23">
        <v>0</v>
      </c>
      <c r="Z17" s="55"/>
      <c r="AA17" s="55"/>
      <c r="AB17" s="55"/>
    </row>
    <row r="18" spans="1:28" ht="15">
      <c r="A18" s="1210"/>
      <c r="B18" s="18" t="s">
        <v>279</v>
      </c>
      <c r="C18" s="202" t="s">
        <v>268</v>
      </c>
      <c r="D18" s="253">
        <v>2542</v>
      </c>
      <c r="E18" s="254">
        <v>65.8</v>
      </c>
      <c r="F18" s="112">
        <f t="shared" si="6"/>
        <v>0.88145833333333334</v>
      </c>
      <c r="G18" s="113">
        <f>(H18+I18+M18)/3</f>
        <v>0.88833333333333331</v>
      </c>
      <c r="H18" s="114">
        <v>1</v>
      </c>
      <c r="I18" s="115">
        <f t="shared" si="2"/>
        <v>0.66500000000000004</v>
      </c>
      <c r="J18" s="22">
        <v>1</v>
      </c>
      <c r="K18" s="22" t="s">
        <v>44</v>
      </c>
      <c r="L18" s="22">
        <v>0.33</v>
      </c>
      <c r="M18" s="114">
        <v>1</v>
      </c>
      <c r="N18" s="113">
        <f t="shared" si="3"/>
        <v>0.87458333333333338</v>
      </c>
      <c r="O18" s="114">
        <v>1</v>
      </c>
      <c r="P18" s="115">
        <f t="shared" si="4"/>
        <v>1</v>
      </c>
      <c r="Q18" s="22">
        <v>1</v>
      </c>
      <c r="R18" s="22">
        <v>1</v>
      </c>
      <c r="S18" s="115">
        <f t="shared" si="5"/>
        <v>0.83333333333333337</v>
      </c>
      <c r="T18" s="22">
        <v>0.5</v>
      </c>
      <c r="U18" s="22">
        <v>1</v>
      </c>
      <c r="V18" s="22">
        <v>1</v>
      </c>
      <c r="W18" s="115">
        <f t="shared" si="0"/>
        <v>0.66500000000000004</v>
      </c>
      <c r="X18" s="22">
        <v>1</v>
      </c>
      <c r="Y18" s="23">
        <v>0.33</v>
      </c>
      <c r="Z18" s="55"/>
      <c r="AA18" s="55"/>
      <c r="AB18" s="55"/>
    </row>
    <row r="19" spans="1:28" ht="15">
      <c r="A19" s="1210"/>
      <c r="B19" s="24" t="s">
        <v>280</v>
      </c>
      <c r="C19" s="206" t="s">
        <v>268</v>
      </c>
      <c r="D19" s="257">
        <v>278</v>
      </c>
      <c r="E19" s="256">
        <v>96.4</v>
      </c>
      <c r="F19" s="112">
        <f>(G19+N19)/2</f>
        <v>0.32958333333333334</v>
      </c>
      <c r="G19" s="113">
        <f t="shared" si="1"/>
        <v>0.22166666666666668</v>
      </c>
      <c r="H19" s="114">
        <v>0.5</v>
      </c>
      <c r="I19" s="115">
        <f t="shared" si="2"/>
        <v>0.16500000000000001</v>
      </c>
      <c r="J19" s="22">
        <v>0</v>
      </c>
      <c r="K19" s="22" t="s">
        <v>44</v>
      </c>
      <c r="L19" s="22">
        <v>0.33</v>
      </c>
      <c r="M19" s="114">
        <v>0</v>
      </c>
      <c r="N19" s="113">
        <f t="shared" si="3"/>
        <v>0.4375</v>
      </c>
      <c r="O19" s="114">
        <v>0.5</v>
      </c>
      <c r="P19" s="115">
        <f t="shared" si="4"/>
        <v>0.75</v>
      </c>
      <c r="Q19" s="22">
        <v>1</v>
      </c>
      <c r="R19" s="22">
        <v>0.5</v>
      </c>
      <c r="S19" s="115">
        <f t="shared" si="5"/>
        <v>0.5</v>
      </c>
      <c r="T19" s="22">
        <v>0.5</v>
      </c>
      <c r="U19" s="22">
        <v>0</v>
      </c>
      <c r="V19" s="22">
        <v>1</v>
      </c>
      <c r="W19" s="115">
        <f t="shared" si="0"/>
        <v>0</v>
      </c>
      <c r="X19" s="22">
        <v>0</v>
      </c>
      <c r="Y19" s="23">
        <v>0</v>
      </c>
      <c r="Z19" s="55"/>
      <c r="AA19" s="55"/>
      <c r="AB19" s="55"/>
    </row>
    <row r="20" spans="1:28" ht="15">
      <c r="A20" s="1210"/>
      <c r="B20" s="18" t="s">
        <v>281</v>
      </c>
      <c r="C20" s="202" t="s">
        <v>268</v>
      </c>
      <c r="D20" s="258">
        <v>309</v>
      </c>
      <c r="E20" s="254">
        <v>95.2</v>
      </c>
      <c r="F20" s="112">
        <f t="shared" si="6"/>
        <v>0.57291666666666674</v>
      </c>
      <c r="G20" s="113">
        <f t="shared" si="1"/>
        <v>0.83333333333333337</v>
      </c>
      <c r="H20" s="114">
        <v>1</v>
      </c>
      <c r="I20" s="115">
        <f t="shared" si="2"/>
        <v>0.5</v>
      </c>
      <c r="J20" s="22">
        <v>1</v>
      </c>
      <c r="K20" s="22" t="s">
        <v>44</v>
      </c>
      <c r="L20" s="22">
        <v>0</v>
      </c>
      <c r="M20" s="114">
        <v>1</v>
      </c>
      <c r="N20" s="113">
        <f t="shared" si="3"/>
        <v>0.3125</v>
      </c>
      <c r="O20" s="114">
        <v>0</v>
      </c>
      <c r="P20" s="115">
        <f t="shared" si="4"/>
        <v>0.75</v>
      </c>
      <c r="Q20" s="22">
        <v>1</v>
      </c>
      <c r="R20" s="22">
        <v>0.5</v>
      </c>
      <c r="S20" s="115">
        <f t="shared" si="5"/>
        <v>0.5</v>
      </c>
      <c r="T20" s="22">
        <v>0.5</v>
      </c>
      <c r="U20" s="22">
        <v>0</v>
      </c>
      <c r="V20" s="22">
        <v>1</v>
      </c>
      <c r="W20" s="115">
        <f t="shared" si="0"/>
        <v>0</v>
      </c>
      <c r="X20" s="22">
        <v>0</v>
      </c>
      <c r="Y20" s="23">
        <v>0</v>
      </c>
      <c r="Z20" s="55"/>
      <c r="AA20" s="55"/>
      <c r="AB20" s="55"/>
    </row>
    <row r="21" spans="1:28" ht="15">
      <c r="A21" s="1210"/>
      <c r="B21" s="24" t="s">
        <v>282</v>
      </c>
      <c r="C21" s="206" t="s">
        <v>268</v>
      </c>
      <c r="D21" s="255">
        <v>3243</v>
      </c>
      <c r="E21" s="256">
        <v>66.599999999999994</v>
      </c>
      <c r="F21" s="112">
        <f t="shared" si="6"/>
        <v>0.74375000000000002</v>
      </c>
      <c r="G21" s="113">
        <f t="shared" si="1"/>
        <v>0.61166666666666669</v>
      </c>
      <c r="H21" s="114">
        <v>1</v>
      </c>
      <c r="I21" s="115">
        <f t="shared" si="2"/>
        <v>0.83499999999999996</v>
      </c>
      <c r="J21" s="22">
        <v>1</v>
      </c>
      <c r="K21" s="22" t="s">
        <v>44</v>
      </c>
      <c r="L21" s="22">
        <v>0.67</v>
      </c>
      <c r="M21" s="114">
        <v>0</v>
      </c>
      <c r="N21" s="113">
        <f t="shared" si="3"/>
        <v>0.87583333333333335</v>
      </c>
      <c r="O21" s="114">
        <v>1</v>
      </c>
      <c r="P21" s="115">
        <f t="shared" si="4"/>
        <v>1</v>
      </c>
      <c r="Q21" s="22">
        <v>1</v>
      </c>
      <c r="R21" s="22">
        <v>1</v>
      </c>
      <c r="S21" s="115">
        <f t="shared" si="5"/>
        <v>0.83333333333333337</v>
      </c>
      <c r="T21" s="22">
        <v>0.5</v>
      </c>
      <c r="U21" s="22">
        <v>1</v>
      </c>
      <c r="V21" s="22">
        <v>1</v>
      </c>
      <c r="W21" s="115">
        <f t="shared" si="0"/>
        <v>0.67</v>
      </c>
      <c r="X21" s="22">
        <v>0.67</v>
      </c>
      <c r="Y21" s="23">
        <v>0.67</v>
      </c>
      <c r="Z21" s="55"/>
      <c r="AA21" s="55"/>
      <c r="AB21" s="55"/>
    </row>
    <row r="22" spans="1:28" ht="15">
      <c r="A22" s="1210"/>
      <c r="B22" s="18" t="s">
        <v>283</v>
      </c>
      <c r="C22" s="202" t="s">
        <v>268</v>
      </c>
      <c r="D22" s="258">
        <v>77</v>
      </c>
      <c r="E22" s="254">
        <v>100</v>
      </c>
      <c r="F22" s="112">
        <f t="shared" si="6"/>
        <v>0.49625000000000002</v>
      </c>
      <c r="G22" s="113">
        <f t="shared" si="1"/>
        <v>0.55500000000000005</v>
      </c>
      <c r="H22" s="114">
        <v>1</v>
      </c>
      <c r="I22" s="115">
        <f t="shared" si="2"/>
        <v>0.66500000000000004</v>
      </c>
      <c r="J22" s="22">
        <v>1</v>
      </c>
      <c r="K22" s="22" t="s">
        <v>44</v>
      </c>
      <c r="L22" s="22">
        <v>0.33</v>
      </c>
      <c r="M22" s="114">
        <v>0</v>
      </c>
      <c r="N22" s="113">
        <f t="shared" si="3"/>
        <v>0.4375</v>
      </c>
      <c r="O22" s="114">
        <v>0.5</v>
      </c>
      <c r="P22" s="115">
        <f t="shared" si="4"/>
        <v>0.25</v>
      </c>
      <c r="Q22" s="22">
        <v>0.5</v>
      </c>
      <c r="R22" s="22">
        <v>0</v>
      </c>
      <c r="S22" s="115">
        <f t="shared" si="5"/>
        <v>0.5</v>
      </c>
      <c r="T22" s="22">
        <v>0.5</v>
      </c>
      <c r="U22" s="22">
        <v>0</v>
      </c>
      <c r="V22" s="22">
        <v>1</v>
      </c>
      <c r="W22" s="115">
        <f t="shared" si="0"/>
        <v>0.5</v>
      </c>
      <c r="X22" s="22">
        <v>1</v>
      </c>
      <c r="Y22" s="23">
        <v>0</v>
      </c>
      <c r="Z22" s="55"/>
      <c r="AA22" s="55"/>
      <c r="AB22" s="55"/>
    </row>
    <row r="23" spans="1:28" ht="15">
      <c r="A23" s="1210"/>
      <c r="B23" s="24" t="s">
        <v>284</v>
      </c>
      <c r="C23" s="206" t="s">
        <v>268</v>
      </c>
      <c r="D23" s="257">
        <v>303</v>
      </c>
      <c r="E23" s="256">
        <v>91.7</v>
      </c>
      <c r="F23" s="112">
        <f t="shared" si="6"/>
        <v>0.32958333333333334</v>
      </c>
      <c r="G23" s="113">
        <f t="shared" si="1"/>
        <v>0.22166666666666668</v>
      </c>
      <c r="H23" s="114">
        <v>0.5</v>
      </c>
      <c r="I23" s="115">
        <f t="shared" si="2"/>
        <v>0.16500000000000001</v>
      </c>
      <c r="J23" s="22">
        <v>0</v>
      </c>
      <c r="K23" s="22" t="s">
        <v>44</v>
      </c>
      <c r="L23" s="22">
        <v>0.33</v>
      </c>
      <c r="M23" s="114">
        <v>0</v>
      </c>
      <c r="N23" s="113">
        <f t="shared" si="3"/>
        <v>0.4375</v>
      </c>
      <c r="O23" s="114">
        <v>0.5</v>
      </c>
      <c r="P23" s="115">
        <f>(Q23+R23)/2</f>
        <v>0.75</v>
      </c>
      <c r="Q23" s="22">
        <v>1</v>
      </c>
      <c r="R23" s="22">
        <v>0.5</v>
      </c>
      <c r="S23" s="115">
        <f t="shared" si="5"/>
        <v>0.5</v>
      </c>
      <c r="T23" s="22">
        <v>0.5</v>
      </c>
      <c r="U23" s="22">
        <v>0</v>
      </c>
      <c r="V23" s="22">
        <v>1</v>
      </c>
      <c r="W23" s="115">
        <f t="shared" si="0"/>
        <v>0</v>
      </c>
      <c r="X23" s="22">
        <v>0</v>
      </c>
      <c r="Y23" s="23">
        <v>0</v>
      </c>
      <c r="Z23" s="55"/>
      <c r="AA23" s="55"/>
      <c r="AB23" s="55"/>
    </row>
    <row r="24" spans="1:28" ht="15">
      <c r="A24" s="1210"/>
      <c r="B24" s="18" t="s">
        <v>285</v>
      </c>
      <c r="C24" s="202" t="s">
        <v>268</v>
      </c>
      <c r="D24" s="258">
        <v>87</v>
      </c>
      <c r="E24" s="254">
        <v>94.1</v>
      </c>
      <c r="F24" s="112">
        <f t="shared" si="6"/>
        <v>0.18375</v>
      </c>
      <c r="G24" s="113">
        <f t="shared" si="1"/>
        <v>5.5E-2</v>
      </c>
      <c r="H24" s="114">
        <v>0</v>
      </c>
      <c r="I24" s="115">
        <f t="shared" si="2"/>
        <v>0.16500000000000001</v>
      </c>
      <c r="J24" s="22">
        <v>0</v>
      </c>
      <c r="K24" s="22" t="s">
        <v>44</v>
      </c>
      <c r="L24" s="22">
        <v>0.33</v>
      </c>
      <c r="M24" s="114">
        <v>0</v>
      </c>
      <c r="N24" s="113">
        <f t="shared" si="3"/>
        <v>0.3125</v>
      </c>
      <c r="O24" s="114">
        <v>0</v>
      </c>
      <c r="P24" s="115">
        <f t="shared" si="4"/>
        <v>0.25</v>
      </c>
      <c r="Q24" s="22">
        <v>0.5</v>
      </c>
      <c r="R24" s="22">
        <v>0</v>
      </c>
      <c r="S24" s="115">
        <f t="shared" si="5"/>
        <v>0.5</v>
      </c>
      <c r="T24" s="22">
        <v>0.5</v>
      </c>
      <c r="U24" s="22">
        <v>0</v>
      </c>
      <c r="V24" s="22">
        <v>1</v>
      </c>
      <c r="W24" s="115">
        <f t="shared" si="0"/>
        <v>0.5</v>
      </c>
      <c r="X24" s="22">
        <v>1</v>
      </c>
      <c r="Y24" s="23">
        <v>0</v>
      </c>
      <c r="Z24" s="55"/>
      <c r="AA24" s="55"/>
      <c r="AB24" s="55"/>
    </row>
    <row r="25" spans="1:28" ht="15">
      <c r="A25" s="1210"/>
      <c r="B25" s="24" t="s">
        <v>286</v>
      </c>
      <c r="C25" s="206" t="s">
        <v>268</v>
      </c>
      <c r="D25" s="257">
        <v>265</v>
      </c>
      <c r="E25" s="256">
        <v>90.4</v>
      </c>
      <c r="F25" s="112">
        <f t="shared" si="6"/>
        <v>0.41069444444444447</v>
      </c>
      <c r="G25" s="113">
        <f t="shared" si="1"/>
        <v>0.25888888888888889</v>
      </c>
      <c r="H25" s="114">
        <v>0.5</v>
      </c>
      <c r="I25" s="115">
        <f>(J25+K25+L25)/3</f>
        <v>0.27666666666666667</v>
      </c>
      <c r="J25" s="22">
        <v>0</v>
      </c>
      <c r="K25" s="22">
        <v>0.5</v>
      </c>
      <c r="L25" s="22">
        <v>0.33</v>
      </c>
      <c r="M25" s="114">
        <v>0</v>
      </c>
      <c r="N25" s="113">
        <f t="shared" si="3"/>
        <v>0.5625</v>
      </c>
      <c r="O25" s="114">
        <v>0.5</v>
      </c>
      <c r="P25" s="115">
        <f t="shared" si="4"/>
        <v>0.75</v>
      </c>
      <c r="Q25" s="22">
        <v>1</v>
      </c>
      <c r="R25" s="22">
        <v>0.5</v>
      </c>
      <c r="S25" s="115">
        <f t="shared" si="5"/>
        <v>0.5</v>
      </c>
      <c r="T25" s="22">
        <v>0.5</v>
      </c>
      <c r="U25" s="22">
        <v>0</v>
      </c>
      <c r="V25" s="22">
        <v>1</v>
      </c>
      <c r="W25" s="115">
        <f t="shared" si="0"/>
        <v>0.5</v>
      </c>
      <c r="X25" s="22">
        <v>1</v>
      </c>
      <c r="Y25" s="23">
        <v>0</v>
      </c>
      <c r="Z25" s="55"/>
      <c r="AA25" s="55"/>
      <c r="AB25" s="55"/>
    </row>
    <row r="26" spans="1:28" ht="15">
      <c r="A26" s="1210"/>
      <c r="B26" s="18" t="s">
        <v>287</v>
      </c>
      <c r="C26" s="202" t="s">
        <v>268</v>
      </c>
      <c r="D26" s="258">
        <v>103</v>
      </c>
      <c r="E26" s="254">
        <v>85</v>
      </c>
      <c r="F26" s="112">
        <f>(G26+N26)/2</f>
        <v>0.37944444444444447</v>
      </c>
      <c r="G26" s="113">
        <f t="shared" si="1"/>
        <v>0.25888888888888889</v>
      </c>
      <c r="H26" s="114">
        <v>0.5</v>
      </c>
      <c r="I26" s="115">
        <f>(J26+K26+L26)/3</f>
        <v>0.27666666666666667</v>
      </c>
      <c r="J26" s="22">
        <v>0</v>
      </c>
      <c r="K26" s="22">
        <v>0.5</v>
      </c>
      <c r="L26" s="22">
        <v>0.33</v>
      </c>
      <c r="M26" s="114">
        <v>0</v>
      </c>
      <c r="N26" s="113">
        <f t="shared" si="3"/>
        <v>0.5</v>
      </c>
      <c r="O26" s="114">
        <v>0.5</v>
      </c>
      <c r="P26" s="115">
        <f t="shared" si="4"/>
        <v>0.5</v>
      </c>
      <c r="Q26" s="22">
        <v>0.5</v>
      </c>
      <c r="R26" s="380">
        <v>0.5</v>
      </c>
      <c r="S26" s="115">
        <f t="shared" si="5"/>
        <v>0.5</v>
      </c>
      <c r="T26" s="22">
        <v>0.5</v>
      </c>
      <c r="U26" s="22">
        <v>0</v>
      </c>
      <c r="V26" s="22">
        <v>1</v>
      </c>
      <c r="W26" s="115">
        <f t="shared" si="0"/>
        <v>0.5</v>
      </c>
      <c r="X26" s="22">
        <v>1</v>
      </c>
      <c r="Y26" s="23">
        <v>0</v>
      </c>
      <c r="Z26" s="55"/>
      <c r="AA26" s="55"/>
      <c r="AB26" s="55"/>
    </row>
    <row r="27" spans="1:28" ht="15">
      <c r="A27" s="1210"/>
      <c r="B27" s="24" t="s">
        <v>288</v>
      </c>
      <c r="C27" s="206" t="s">
        <v>268</v>
      </c>
      <c r="D27" s="257">
        <v>172</v>
      </c>
      <c r="E27" s="256">
        <v>88.2</v>
      </c>
      <c r="F27" s="112">
        <f t="shared" si="6"/>
        <v>0.35416666666666663</v>
      </c>
      <c r="G27" s="113">
        <f t="shared" si="1"/>
        <v>0.33333333333333331</v>
      </c>
      <c r="H27" s="114">
        <v>0.5</v>
      </c>
      <c r="I27" s="115">
        <f>(J27+L27)/2</f>
        <v>0.5</v>
      </c>
      <c r="J27" s="22">
        <v>1</v>
      </c>
      <c r="K27" s="22" t="s">
        <v>44</v>
      </c>
      <c r="L27" s="22">
        <v>0</v>
      </c>
      <c r="M27" s="114">
        <v>0</v>
      </c>
      <c r="N27" s="113">
        <f t="shared" si="3"/>
        <v>0.375</v>
      </c>
      <c r="O27" s="114">
        <v>0.5</v>
      </c>
      <c r="P27" s="115">
        <f t="shared" si="4"/>
        <v>0.5</v>
      </c>
      <c r="Q27" s="22">
        <v>0.5</v>
      </c>
      <c r="R27" s="380">
        <v>0.5</v>
      </c>
      <c r="S27" s="115">
        <f t="shared" si="5"/>
        <v>0.5</v>
      </c>
      <c r="T27" s="22">
        <v>0.5</v>
      </c>
      <c r="U27" s="22">
        <v>0</v>
      </c>
      <c r="V27" s="22">
        <v>1</v>
      </c>
      <c r="W27" s="115">
        <f t="shared" si="0"/>
        <v>0</v>
      </c>
      <c r="X27" s="22">
        <v>0</v>
      </c>
      <c r="Y27" s="23">
        <v>0</v>
      </c>
      <c r="Z27" s="55"/>
      <c r="AA27" s="55"/>
      <c r="AB27" s="55"/>
    </row>
    <row r="28" spans="1:28" ht="15">
      <c r="A28" s="1210"/>
      <c r="B28" s="18" t="s">
        <v>289</v>
      </c>
      <c r="C28" s="202" t="s">
        <v>268</v>
      </c>
      <c r="D28" s="258">
        <v>898</v>
      </c>
      <c r="E28" s="254">
        <v>93.1</v>
      </c>
      <c r="F28" s="112">
        <f t="shared" si="6"/>
        <v>0.40374999999999994</v>
      </c>
      <c r="G28" s="113">
        <f t="shared" si="1"/>
        <v>0.36999999999999994</v>
      </c>
      <c r="H28" s="114">
        <v>0.5</v>
      </c>
      <c r="I28" s="115">
        <f>(J28+K28+L28)/3</f>
        <v>0.61</v>
      </c>
      <c r="J28" s="22">
        <v>1</v>
      </c>
      <c r="K28" s="22">
        <v>0.5</v>
      </c>
      <c r="L28" s="22">
        <v>0.33</v>
      </c>
      <c r="M28" s="114">
        <v>0</v>
      </c>
      <c r="N28" s="113">
        <f t="shared" si="3"/>
        <v>0.4375</v>
      </c>
      <c r="O28" s="114">
        <v>0.5</v>
      </c>
      <c r="P28" s="115">
        <f t="shared" si="4"/>
        <v>0.75</v>
      </c>
      <c r="Q28" s="22">
        <v>1</v>
      </c>
      <c r="R28" s="380">
        <v>0.5</v>
      </c>
      <c r="S28" s="115">
        <f>(T28+U28+V28)/3</f>
        <v>0.5</v>
      </c>
      <c r="T28" s="22">
        <v>0.5</v>
      </c>
      <c r="U28" s="22">
        <v>0</v>
      </c>
      <c r="V28" s="22">
        <v>1</v>
      </c>
      <c r="W28" s="115">
        <f t="shared" si="0"/>
        <v>0</v>
      </c>
      <c r="X28" s="22">
        <v>0</v>
      </c>
      <c r="Y28" s="23">
        <v>0</v>
      </c>
      <c r="Z28" s="55"/>
      <c r="AA28" s="55"/>
      <c r="AB28" s="55"/>
    </row>
    <row r="29" spans="1:28" ht="15">
      <c r="A29" s="1210"/>
      <c r="B29" s="24" t="s">
        <v>290</v>
      </c>
      <c r="C29" s="206" t="s">
        <v>268</v>
      </c>
      <c r="D29" s="257">
        <v>477</v>
      </c>
      <c r="E29" s="256">
        <v>89.5</v>
      </c>
      <c r="F29" s="112">
        <f t="shared" si="6"/>
        <v>0.41291666666666671</v>
      </c>
      <c r="G29" s="113">
        <f t="shared" si="1"/>
        <v>0.38833333333333336</v>
      </c>
      <c r="H29" s="114">
        <v>1</v>
      </c>
      <c r="I29" s="115">
        <f>(J29+L29)/2</f>
        <v>0.16500000000000001</v>
      </c>
      <c r="J29" s="22">
        <v>0</v>
      </c>
      <c r="K29" s="22" t="s">
        <v>44</v>
      </c>
      <c r="L29" s="22">
        <v>0.33</v>
      </c>
      <c r="M29" s="114">
        <v>0</v>
      </c>
      <c r="N29" s="113">
        <f t="shared" si="3"/>
        <v>0.4375</v>
      </c>
      <c r="O29" s="114">
        <v>0.5</v>
      </c>
      <c r="P29" s="115">
        <f t="shared" si="4"/>
        <v>0.75</v>
      </c>
      <c r="Q29" s="22">
        <v>1</v>
      </c>
      <c r="R29" s="380">
        <v>0.5</v>
      </c>
      <c r="S29" s="115">
        <f t="shared" si="5"/>
        <v>0.5</v>
      </c>
      <c r="T29" s="22">
        <v>0.5</v>
      </c>
      <c r="U29" s="22">
        <v>0</v>
      </c>
      <c r="V29" s="22">
        <v>1</v>
      </c>
      <c r="W29" s="115">
        <f t="shared" si="0"/>
        <v>0</v>
      </c>
      <c r="X29" s="22">
        <v>0</v>
      </c>
      <c r="Y29" s="23">
        <v>0</v>
      </c>
      <c r="Z29" s="55"/>
      <c r="AA29" s="55"/>
      <c r="AB29" s="55"/>
    </row>
    <row r="30" spans="1:28" ht="15">
      <c r="A30" s="1210"/>
      <c r="B30" s="18" t="s">
        <v>291</v>
      </c>
      <c r="C30" s="202" t="s">
        <v>268</v>
      </c>
      <c r="D30" s="258">
        <v>396</v>
      </c>
      <c r="E30" s="254">
        <v>94.9</v>
      </c>
      <c r="F30" s="112">
        <f t="shared" si="6"/>
        <v>0.34819444444444447</v>
      </c>
      <c r="G30" s="113">
        <f t="shared" si="1"/>
        <v>0.25888888888888889</v>
      </c>
      <c r="H30" s="114">
        <v>0.5</v>
      </c>
      <c r="I30" s="115">
        <f>(J30+K30+L30)/3</f>
        <v>0.27666666666666667</v>
      </c>
      <c r="J30" s="22">
        <v>0</v>
      </c>
      <c r="K30" s="22">
        <v>0.5</v>
      </c>
      <c r="L30" s="22">
        <v>0.33</v>
      </c>
      <c r="M30" s="114">
        <v>0</v>
      </c>
      <c r="N30" s="113">
        <f t="shared" si="3"/>
        <v>0.4375</v>
      </c>
      <c r="O30" s="114">
        <v>0.5</v>
      </c>
      <c r="P30" s="115">
        <f t="shared" si="4"/>
        <v>0.75</v>
      </c>
      <c r="Q30" s="22">
        <v>1</v>
      </c>
      <c r="R30" s="380">
        <v>0.5</v>
      </c>
      <c r="S30" s="115">
        <f t="shared" si="5"/>
        <v>0.5</v>
      </c>
      <c r="T30" s="22">
        <v>0.5</v>
      </c>
      <c r="U30" s="22">
        <v>0</v>
      </c>
      <c r="V30" s="22">
        <v>1</v>
      </c>
      <c r="W30" s="115">
        <f t="shared" si="0"/>
        <v>0</v>
      </c>
      <c r="X30" s="22">
        <v>0</v>
      </c>
      <c r="Y30" s="23">
        <v>0</v>
      </c>
      <c r="Z30" s="55"/>
      <c r="AA30" s="55"/>
      <c r="AB30" s="55"/>
    </row>
    <row r="31" spans="1:28" ht="15">
      <c r="A31" s="1210"/>
      <c r="B31" s="24" t="s">
        <v>292</v>
      </c>
      <c r="C31" s="206" t="s">
        <v>268</v>
      </c>
      <c r="D31" s="257">
        <v>129</v>
      </c>
      <c r="E31" s="256">
        <v>100</v>
      </c>
      <c r="F31" s="112">
        <f t="shared" si="6"/>
        <v>0.23583333333333334</v>
      </c>
      <c r="G31" s="113">
        <f t="shared" si="1"/>
        <v>0.22166666666666668</v>
      </c>
      <c r="H31" s="114">
        <v>0.5</v>
      </c>
      <c r="I31" s="115">
        <f t="shared" si="2"/>
        <v>0.16500000000000001</v>
      </c>
      <c r="J31" s="22">
        <v>0</v>
      </c>
      <c r="K31" s="22" t="s">
        <v>44</v>
      </c>
      <c r="L31" s="22">
        <v>0.33</v>
      </c>
      <c r="M31" s="114">
        <v>0</v>
      </c>
      <c r="N31" s="113">
        <f t="shared" si="3"/>
        <v>0.25</v>
      </c>
      <c r="O31" s="114">
        <v>0</v>
      </c>
      <c r="P31" s="115">
        <f t="shared" si="4"/>
        <v>0.5</v>
      </c>
      <c r="Q31" s="22">
        <v>0.5</v>
      </c>
      <c r="R31" s="380">
        <v>0.5</v>
      </c>
      <c r="S31" s="115">
        <f t="shared" si="5"/>
        <v>0.5</v>
      </c>
      <c r="T31" s="22">
        <v>0.5</v>
      </c>
      <c r="U31" s="22">
        <v>0</v>
      </c>
      <c r="V31" s="22">
        <v>1</v>
      </c>
      <c r="W31" s="115">
        <f t="shared" si="0"/>
        <v>0</v>
      </c>
      <c r="X31" s="22">
        <v>0</v>
      </c>
      <c r="Y31" s="23">
        <v>0</v>
      </c>
      <c r="Z31" s="55"/>
      <c r="AA31" s="55"/>
      <c r="AB31" s="55"/>
    </row>
    <row r="32" spans="1:28" ht="15">
      <c r="A32" s="1210"/>
      <c r="B32" s="18" t="s">
        <v>293</v>
      </c>
      <c r="C32" s="202" t="s">
        <v>268</v>
      </c>
      <c r="D32" s="258">
        <v>470</v>
      </c>
      <c r="E32" s="254">
        <v>95.7</v>
      </c>
      <c r="F32" s="112">
        <f t="shared" si="6"/>
        <v>0.32958333333333334</v>
      </c>
      <c r="G32" s="113">
        <f t="shared" si="1"/>
        <v>0.22166666666666668</v>
      </c>
      <c r="H32" s="114">
        <v>0.5</v>
      </c>
      <c r="I32" s="115">
        <f t="shared" si="2"/>
        <v>0.16500000000000001</v>
      </c>
      <c r="J32" s="22">
        <v>0</v>
      </c>
      <c r="K32" s="22" t="s">
        <v>44</v>
      </c>
      <c r="L32" s="22">
        <v>0.33</v>
      </c>
      <c r="M32" s="114">
        <v>0</v>
      </c>
      <c r="N32" s="113">
        <f t="shared" si="3"/>
        <v>0.4375</v>
      </c>
      <c r="O32" s="114">
        <v>0.5</v>
      </c>
      <c r="P32" s="115">
        <f t="shared" si="4"/>
        <v>0.75</v>
      </c>
      <c r="Q32" s="22">
        <v>1</v>
      </c>
      <c r="R32" s="380">
        <v>0.5</v>
      </c>
      <c r="S32" s="115">
        <f t="shared" si="5"/>
        <v>0.5</v>
      </c>
      <c r="T32" s="22">
        <v>0.5</v>
      </c>
      <c r="U32" s="22">
        <v>0</v>
      </c>
      <c r="V32" s="22">
        <v>1</v>
      </c>
      <c r="W32" s="115">
        <f>(X32+Y32)/2</f>
        <v>0</v>
      </c>
      <c r="X32" s="22">
        <v>0</v>
      </c>
      <c r="Y32" s="23">
        <v>0</v>
      </c>
      <c r="Z32" s="55"/>
      <c r="AA32" s="55"/>
      <c r="AB32" s="55"/>
    </row>
    <row r="33" spans="1:28" thickBot="1">
      <c r="A33" s="1234"/>
      <c r="B33" s="259" t="s">
        <v>294</v>
      </c>
      <c r="C33" s="209" t="s">
        <v>268</v>
      </c>
      <c r="D33" s="260">
        <v>119</v>
      </c>
      <c r="E33" s="261">
        <v>91.7</v>
      </c>
      <c r="F33" s="212">
        <f>(G33+N33)/2</f>
        <v>0.49625000000000002</v>
      </c>
      <c r="G33" s="213">
        <f>(H33+I33+M33)/3</f>
        <v>0.55500000000000005</v>
      </c>
      <c r="H33" s="214">
        <v>1</v>
      </c>
      <c r="I33" s="215">
        <f>(J33+L33)/2</f>
        <v>0.66500000000000004</v>
      </c>
      <c r="J33" s="29">
        <v>1</v>
      </c>
      <c r="K33" s="29" t="s">
        <v>44</v>
      </c>
      <c r="L33" s="29">
        <v>0.33</v>
      </c>
      <c r="M33" s="214">
        <v>0</v>
      </c>
      <c r="N33" s="213">
        <f t="shared" si="3"/>
        <v>0.4375</v>
      </c>
      <c r="O33" s="214">
        <v>0.5</v>
      </c>
      <c r="P33" s="215">
        <f t="shared" si="4"/>
        <v>0.25</v>
      </c>
      <c r="Q33" s="29">
        <v>0.5</v>
      </c>
      <c r="R33" s="29">
        <v>0</v>
      </c>
      <c r="S33" s="215">
        <f t="shared" si="5"/>
        <v>0.5</v>
      </c>
      <c r="T33" s="29">
        <v>0.5</v>
      </c>
      <c r="U33" s="29">
        <v>0</v>
      </c>
      <c r="V33" s="29">
        <v>1</v>
      </c>
      <c r="W33" s="215">
        <f t="shared" si="0"/>
        <v>0.5</v>
      </c>
      <c r="X33" s="29">
        <v>1</v>
      </c>
      <c r="Y33" s="30">
        <v>0</v>
      </c>
      <c r="Z33" s="55"/>
      <c r="AA33" s="55"/>
      <c r="AB33" s="55"/>
    </row>
    <row r="34" spans="1:28" thickTop="1">
      <c r="A34" s="1235" t="s">
        <v>52</v>
      </c>
      <c r="B34" s="262" t="s">
        <v>295</v>
      </c>
      <c r="C34" s="263" t="s">
        <v>268</v>
      </c>
      <c r="D34" s="264">
        <v>3528</v>
      </c>
      <c r="E34" s="265">
        <v>47.3</v>
      </c>
      <c r="F34" s="122">
        <f t="shared" si="6"/>
        <v>0.85020833333333334</v>
      </c>
      <c r="G34" s="123">
        <f>(H34+I34+M34)/3</f>
        <v>0.88833333333333331</v>
      </c>
      <c r="H34" s="108">
        <v>1</v>
      </c>
      <c r="I34" s="124">
        <f t="shared" si="2"/>
        <v>0.66500000000000004</v>
      </c>
      <c r="J34" s="34">
        <v>1</v>
      </c>
      <c r="K34" s="34" t="s">
        <v>44</v>
      </c>
      <c r="L34" s="34">
        <v>0.33</v>
      </c>
      <c r="M34" s="108">
        <v>1</v>
      </c>
      <c r="N34" s="123">
        <f t="shared" si="3"/>
        <v>0.81208333333333338</v>
      </c>
      <c r="O34" s="108">
        <v>1</v>
      </c>
      <c r="P34" s="124">
        <f t="shared" si="4"/>
        <v>0.75</v>
      </c>
      <c r="Q34" s="34">
        <v>1</v>
      </c>
      <c r="R34" s="34">
        <v>0.5</v>
      </c>
      <c r="S34" s="124">
        <f t="shared" si="5"/>
        <v>0.83333333333333337</v>
      </c>
      <c r="T34" s="34">
        <v>0.5</v>
      </c>
      <c r="U34" s="34">
        <v>1</v>
      </c>
      <c r="V34" s="34">
        <v>1</v>
      </c>
      <c r="W34" s="124">
        <f t="shared" si="0"/>
        <v>0.66500000000000004</v>
      </c>
      <c r="X34" s="34">
        <v>1</v>
      </c>
      <c r="Y34" s="35">
        <v>0.33</v>
      </c>
      <c r="Z34" s="55"/>
      <c r="AA34" s="55"/>
      <c r="AB34" s="55"/>
    </row>
    <row r="35" spans="1:28" ht="15">
      <c r="A35" s="1236"/>
      <c r="B35" s="266" t="s">
        <v>296</v>
      </c>
      <c r="C35" s="206" t="s">
        <v>268</v>
      </c>
      <c r="D35" s="255">
        <v>778</v>
      </c>
      <c r="E35" s="256">
        <v>41.4</v>
      </c>
      <c r="F35" s="112">
        <f t="shared" si="6"/>
        <v>0.56604166666666667</v>
      </c>
      <c r="G35" s="113">
        <f t="shared" si="1"/>
        <v>0.44500000000000001</v>
      </c>
      <c r="H35" s="114">
        <v>1</v>
      </c>
      <c r="I35" s="115">
        <f t="shared" si="2"/>
        <v>0.33500000000000002</v>
      </c>
      <c r="J35" s="22">
        <v>0</v>
      </c>
      <c r="K35" s="22" t="s">
        <v>44</v>
      </c>
      <c r="L35" s="22">
        <v>0.67</v>
      </c>
      <c r="M35" s="114">
        <v>0</v>
      </c>
      <c r="N35" s="113">
        <f t="shared" si="3"/>
        <v>0.68708333333333338</v>
      </c>
      <c r="O35" s="114">
        <v>0.5</v>
      </c>
      <c r="P35" s="115">
        <f t="shared" si="4"/>
        <v>0.75</v>
      </c>
      <c r="Q35" s="22">
        <v>1</v>
      </c>
      <c r="R35" s="22">
        <v>0.5</v>
      </c>
      <c r="S35" s="115">
        <f t="shared" si="5"/>
        <v>0.83333333333333337</v>
      </c>
      <c r="T35" s="22">
        <v>0.5</v>
      </c>
      <c r="U35" s="22">
        <v>1</v>
      </c>
      <c r="V35" s="22">
        <v>1</v>
      </c>
      <c r="W35" s="115">
        <f t="shared" si="0"/>
        <v>0.66500000000000004</v>
      </c>
      <c r="X35" s="22">
        <v>1</v>
      </c>
      <c r="Y35" s="23">
        <v>0.33</v>
      </c>
      <c r="Z35" s="55"/>
      <c r="AA35" s="55"/>
      <c r="AB35" s="55"/>
    </row>
    <row r="36" spans="1:28" thickBot="1">
      <c r="A36" s="1237"/>
      <c r="B36" s="267" t="s">
        <v>297</v>
      </c>
      <c r="C36" s="268" t="s">
        <v>268</v>
      </c>
      <c r="D36" s="269">
        <v>19569</v>
      </c>
      <c r="E36" s="270">
        <v>23.1</v>
      </c>
      <c r="F36" s="117">
        <f t="shared" si="6"/>
        <v>0.93104166666666666</v>
      </c>
      <c r="G36" s="118">
        <f t="shared" si="1"/>
        <v>0.94499999999999995</v>
      </c>
      <c r="H36" s="119">
        <v>1</v>
      </c>
      <c r="I36" s="120">
        <f t="shared" si="2"/>
        <v>0.83499999999999996</v>
      </c>
      <c r="J36" s="40">
        <v>1</v>
      </c>
      <c r="K36" s="40" t="s">
        <v>44</v>
      </c>
      <c r="L36" s="40">
        <v>0.67</v>
      </c>
      <c r="M36" s="119">
        <v>1</v>
      </c>
      <c r="N36" s="118">
        <f>(O36+P36+S36+W36)/4</f>
        <v>0.91708333333333336</v>
      </c>
      <c r="O36" s="119">
        <v>1</v>
      </c>
      <c r="P36" s="120">
        <f t="shared" si="4"/>
        <v>1</v>
      </c>
      <c r="Q36" s="40">
        <v>1</v>
      </c>
      <c r="R36" s="40">
        <v>1</v>
      </c>
      <c r="S36" s="120">
        <f t="shared" si="5"/>
        <v>0.83333333333333337</v>
      </c>
      <c r="T36" s="40">
        <v>0.5</v>
      </c>
      <c r="U36" s="40">
        <v>1</v>
      </c>
      <c r="V36" s="40">
        <v>1</v>
      </c>
      <c r="W36" s="120">
        <f t="shared" si="0"/>
        <v>0.83499999999999996</v>
      </c>
      <c r="X36" s="40">
        <v>0.67</v>
      </c>
      <c r="Y36" s="41">
        <v>1</v>
      </c>
      <c r="Z36" s="55"/>
      <c r="AA36" s="55"/>
      <c r="AB36" s="55"/>
    </row>
    <row r="37" spans="1:28" thickTop="1">
      <c r="A37" s="271"/>
      <c r="B37" s="272" t="s">
        <v>298</v>
      </c>
      <c r="C37" s="217" t="s">
        <v>268</v>
      </c>
      <c r="D37" s="247">
        <f>AVERAGE(D7:D36)</f>
        <v>1372.3666666666666</v>
      </c>
      <c r="E37" s="624">
        <f>AVERAGE(E7:E36)</f>
        <v>85.02</v>
      </c>
      <c r="F37" s="625">
        <f t="shared" ref="F37:Y37" si="7">AVERAGE(F7:F36)</f>
        <v>0.48274305555555574</v>
      </c>
      <c r="G37" s="625">
        <f t="shared" si="7"/>
        <v>0.46200000000000002</v>
      </c>
      <c r="H37" s="625">
        <f t="shared" si="7"/>
        <v>0.71666666666666667</v>
      </c>
      <c r="I37" s="625">
        <f t="shared" si="7"/>
        <v>0.43599999999999994</v>
      </c>
      <c r="J37" s="625">
        <f t="shared" si="7"/>
        <v>0.53333333333333333</v>
      </c>
      <c r="K37" s="625">
        <f t="shared" si="7"/>
        <v>0.5</v>
      </c>
      <c r="L37" s="625">
        <f t="shared" si="7"/>
        <v>0.32000000000000006</v>
      </c>
      <c r="M37" s="625">
        <f t="shared" si="7"/>
        <v>0.23333333333333334</v>
      </c>
      <c r="N37" s="625">
        <f>AVERAGE(N7:N36)</f>
        <v>0.50348611111111119</v>
      </c>
      <c r="O37" s="625">
        <f t="shared" si="7"/>
        <v>0.5</v>
      </c>
      <c r="P37" s="625">
        <f t="shared" si="7"/>
        <v>0.69166666666666665</v>
      </c>
      <c r="Q37" s="625">
        <f t="shared" si="7"/>
        <v>0.8833333333333333</v>
      </c>
      <c r="R37" s="625">
        <f t="shared" si="7"/>
        <v>0.5</v>
      </c>
      <c r="S37" s="625">
        <f t="shared" si="7"/>
        <v>0.56111111111111112</v>
      </c>
      <c r="T37" s="625">
        <f t="shared" si="7"/>
        <v>0.5</v>
      </c>
      <c r="U37" s="625">
        <f t="shared" si="7"/>
        <v>0.2</v>
      </c>
      <c r="V37" s="625">
        <f t="shared" si="7"/>
        <v>0.98333333333333328</v>
      </c>
      <c r="W37" s="625">
        <f t="shared" si="7"/>
        <v>0.26116666666666666</v>
      </c>
      <c r="X37" s="625">
        <f t="shared" si="7"/>
        <v>0.43366666666666664</v>
      </c>
      <c r="Y37" s="625">
        <f t="shared" si="7"/>
        <v>8.8666666666666671E-2</v>
      </c>
      <c r="Z37" s="55"/>
      <c r="AA37" s="55"/>
      <c r="AB37" s="55"/>
    </row>
    <row r="38" spans="1:28" ht="15">
      <c r="A38" s="271"/>
      <c r="B38" s="273" t="s">
        <v>299</v>
      </c>
      <c r="C38" s="131" t="s">
        <v>268</v>
      </c>
      <c r="D38" s="132" t="s">
        <v>58</v>
      </c>
      <c r="E38" s="133">
        <f>SUMPRODUCT(E7:E36,D7:D36)/SUM(D7:D36)</f>
        <v>50.57729469772412</v>
      </c>
      <c r="F38" s="134">
        <f>SUMPRODUCT(F7:F36,D7:D36)/SUM(D7:D36)</f>
        <v>0.77233254124397155</v>
      </c>
      <c r="G38" s="134">
        <f>SUMPRODUCT(G7:G36,D7:D36)/SUM(D7:D36)</f>
        <v>0.77247923970216359</v>
      </c>
      <c r="H38" s="134">
        <f>SUMPRODUCT(H7:H36,D7:D36)/SUM(D7:D36)</f>
        <v>0.93335114522357976</v>
      </c>
      <c r="I38" s="134">
        <f>SUMPRODUCT(I7:I36,D7:D36)/SUM(D7:D36)</f>
        <v>0.69158457004525842</v>
      </c>
      <c r="J38" s="134">
        <f>SUMPRODUCT(J7:J36,D7:D36)/SUM(D7:D36)</f>
        <v>0.87724369094751165</v>
      </c>
      <c r="K38" s="131" t="s">
        <v>231</v>
      </c>
      <c r="L38" s="134">
        <f>SUMPRODUCT(L7:L36,D7:D36)/SUM(D7:D36)</f>
        <v>0.50418036967768576</v>
      </c>
      <c r="M38" s="134">
        <f>SUMPRODUCT(M7:M36,D7:D36)/SUM(D7:D36)</f>
        <v>0.6925020038376527</v>
      </c>
      <c r="N38" s="134">
        <f>SUMPRODUCT(N7:N36,D7:D36)/SUM(D7:D36)</f>
        <v>0.77218584278577962</v>
      </c>
      <c r="O38" s="134">
        <f>SUMPRODUCT(O7:O36,D7:D36)/SUM(D7:D36)</f>
        <v>0.84172111437662434</v>
      </c>
      <c r="P38" s="134">
        <f>SUMPRODUCT(P7:P36,D7:D36)/SUM(D7:D36)</f>
        <v>0.89673556629666518</v>
      </c>
      <c r="Q38" s="134">
        <f>SUMPRODUCT(Q7:Q36,D7:D36)/SUM(D7:D36)</f>
        <v>0.98899710961599185</v>
      </c>
      <c r="R38" s="134">
        <f>SUMPRODUCT(R7:R36,D7:D36)/SUM(D7:D36)</f>
        <v>0.80447402297733839</v>
      </c>
      <c r="S38" s="134">
        <f>SUMPRODUCT(S7:S36,D7:D36)/SUM(D7:D36)</f>
        <v>0.74934622266482076</v>
      </c>
      <c r="T38" s="134">
        <f>SUMPRODUCT(T7:T36,D7:D36)/SUM(D7:D36)</f>
        <v>0.5</v>
      </c>
      <c r="U38" s="134">
        <f>SUMPRODUCT(U7:U36,D7:D36)/SUM(D7:D36)</f>
        <v>0.74960530470476794</v>
      </c>
      <c r="V38" s="134">
        <f>SUMPRODUCT(V7:V36,D7:D36)/SUM(D7:D36)</f>
        <v>0.99843336328969423</v>
      </c>
      <c r="W38" s="134">
        <f>SUMPRODUCT(W7:W36,D7:D36)/SUM(D7:D36)</f>
        <v>0.60094046780500843</v>
      </c>
      <c r="X38" s="134">
        <f>SUMPRODUCT(X7:X36,D7:D36)/SUM(D7:D36)</f>
        <v>0.61890626897573542</v>
      </c>
      <c r="Y38" s="135">
        <f>SUMPRODUCT(Y7:Y36,D7:D36)/SUM(D7:D36)</f>
        <v>0.58297466663428144</v>
      </c>
      <c r="Z38" s="55"/>
      <c r="AA38" s="55"/>
      <c r="AB38" s="55"/>
    </row>
    <row r="39" spans="1:28" ht="15">
      <c r="A39" s="55"/>
      <c r="B39" s="274" t="s">
        <v>59</v>
      </c>
      <c r="C39" s="138" t="s">
        <v>268</v>
      </c>
      <c r="D39" s="139">
        <f>AVERAGE(D7:D33)</f>
        <v>640.59259259259261</v>
      </c>
      <c r="E39" s="140">
        <f>AVERAGE(E7:E33)</f>
        <v>90.325925925925915</v>
      </c>
      <c r="F39" s="141">
        <f>AVERAGE(F7:F33)</f>
        <v>0.44944444444444465</v>
      </c>
      <c r="G39" s="141">
        <f t="shared" ref="G39:I39" si="8">AVERAGE(G7:G33)</f>
        <v>0.42895061728395062</v>
      </c>
      <c r="H39" s="141">
        <f t="shared" si="8"/>
        <v>0.68518518518518523</v>
      </c>
      <c r="I39" s="141">
        <f t="shared" si="8"/>
        <v>0.4164814814814814</v>
      </c>
      <c r="J39" s="141">
        <f>AVERAGE(J7:J33)</f>
        <v>0.51851851851851849</v>
      </c>
      <c r="K39" s="145" t="s">
        <v>231</v>
      </c>
      <c r="L39" s="141">
        <f t="shared" ref="L39:Y39" si="9">AVERAGE(L7:L33)</f>
        <v>0.29370370370370374</v>
      </c>
      <c r="M39" s="141">
        <f t="shared" si="9"/>
        <v>0.18518518518518517</v>
      </c>
      <c r="N39" s="141">
        <f t="shared" si="9"/>
        <v>0.46993827160493823</v>
      </c>
      <c r="O39" s="141">
        <f t="shared" si="9"/>
        <v>0.46296296296296297</v>
      </c>
      <c r="P39" s="141">
        <f t="shared" si="9"/>
        <v>0.67592592592592593</v>
      </c>
      <c r="Q39" s="141">
        <f t="shared" si="9"/>
        <v>0.87037037037037035</v>
      </c>
      <c r="R39" s="141">
        <f t="shared" si="9"/>
        <v>0.48148148148148145</v>
      </c>
      <c r="S39" s="141">
        <f t="shared" si="9"/>
        <v>0.53086419753086411</v>
      </c>
      <c r="T39" s="141">
        <f t="shared" si="9"/>
        <v>0.5</v>
      </c>
      <c r="U39" s="141">
        <f t="shared" si="9"/>
        <v>0.1111111111111111</v>
      </c>
      <c r="V39" s="141">
        <f t="shared" si="9"/>
        <v>0.98148148148148151</v>
      </c>
      <c r="W39" s="141">
        <f t="shared" si="9"/>
        <v>0.21</v>
      </c>
      <c r="X39" s="141">
        <f t="shared" si="9"/>
        <v>0.38296296296296295</v>
      </c>
      <c r="Y39" s="143">
        <f t="shared" si="9"/>
        <v>3.7037037037037035E-2</v>
      </c>
      <c r="Z39" s="55"/>
      <c r="AA39" s="55"/>
      <c r="AB39" s="55"/>
    </row>
    <row r="40" spans="1:28" ht="15">
      <c r="A40" s="55"/>
      <c r="B40" s="274" t="s">
        <v>60</v>
      </c>
      <c r="C40" s="138" t="s">
        <v>268</v>
      </c>
      <c r="D40" s="144" t="s">
        <v>58</v>
      </c>
      <c r="E40" s="140">
        <f>SUMPRODUCT(E7:E33,D7:D33)/SUM(D7:D33)</f>
        <v>82.74689523589268</v>
      </c>
      <c r="F40" s="141">
        <f>SUMPRODUCT(F7:F33,D7:D33)/SUM(D7:D33)</f>
        <v>0.58616057261152221</v>
      </c>
      <c r="G40" s="141">
        <f>SUMPRODUCT(G7:G33,D7:D33)/SUM(D7:D33)</f>
        <v>0.568385047281324</v>
      </c>
      <c r="H40" s="141">
        <f>SUMPRODUCT(H7:H33,D7:D33)/SUM(D7:D33)</f>
        <v>0.84135060129509709</v>
      </c>
      <c r="I40" s="141">
        <f>SUMPRODUCT(I7:I33,D7:D33)/SUM(D7:D33)</f>
        <v>0.55078418902251003</v>
      </c>
      <c r="J40" s="141">
        <f>SUMPRODUCT(J7:J33,D7:D33)/SUM(D7:D33)</f>
        <v>0.7527752081406105</v>
      </c>
      <c r="K40" s="145" t="s">
        <v>231</v>
      </c>
      <c r="L40" s="141">
        <f>SUMPRODUCT(L7:L33,D7:D33)/SUM(D7:D33)</f>
        <v>0.34463922294172056</v>
      </c>
      <c r="M40" s="141">
        <f>SUMPRODUCT(M7:M33,D7:D33)/SUM(D7:D33)</f>
        <v>0.31302035152636448</v>
      </c>
      <c r="N40" s="141">
        <f>SUMPRODUCT(N7:N33,D7:D33)/SUM(D7:D33)</f>
        <v>0.60393609794172054</v>
      </c>
      <c r="O40" s="141">
        <f>SUMPRODUCT(O7:O33,D7:D33)/SUM(D7:D33)</f>
        <v>0.64572733580018504</v>
      </c>
      <c r="P40" s="141">
        <f>SUMPRODUCT(P7:P33,D7:D33)/SUM(D7:D33)</f>
        <v>0.81643154486586489</v>
      </c>
      <c r="Q40" s="141">
        <f>SUMPRODUCT(Q7:Q33,D7:D33)/SUM(D7:D33)</f>
        <v>0.97380897317298798</v>
      </c>
      <c r="R40" s="141">
        <f>SUMPRODUCT(R7:R33,D7:D33)/SUM(D7:D33)</f>
        <v>0.65905411655874191</v>
      </c>
      <c r="S40" s="141">
        <f>SUMPRODUCT(S7:S33,D7:D33)/SUM(D7:D33)</f>
        <v>0.63341234967622573</v>
      </c>
      <c r="T40" s="141">
        <f>SUMPRODUCT(T7:T33,D7:D33)/SUM(D7:D33)</f>
        <v>0.5</v>
      </c>
      <c r="U40" s="141">
        <f>SUMPRODUCT(U7:U33,D7:D33)/SUM(D7:D33)</f>
        <v>0.40396623496762257</v>
      </c>
      <c r="V40" s="141">
        <f>SUMPRODUCT(V7:V33,D7:D33)/SUM(D7:D33)</f>
        <v>0.99627081406105455</v>
      </c>
      <c r="W40" s="141">
        <f>SUMPRODUCT(W7:W33,D7:D33)/SUM(D7:D33)</f>
        <v>0.32017316142460683</v>
      </c>
      <c r="X40" s="141">
        <f>SUMPRODUCT(X7:X33,D7:D33)/SUM(D7:D33)</f>
        <v>0.46622109158186864</v>
      </c>
      <c r="Y40" s="143">
        <f>SUMPRODUCT(Y7:Y33,D7:D33)/SUM(D7:D33)</f>
        <v>0.17412523126734505</v>
      </c>
      <c r="Z40" s="55"/>
      <c r="AA40" s="55"/>
      <c r="AB40" s="55"/>
    </row>
    <row r="41" spans="1:28" ht="15">
      <c r="A41" s="55"/>
      <c r="B41" s="193" t="s">
        <v>61</v>
      </c>
      <c r="C41" s="147" t="s">
        <v>268</v>
      </c>
      <c r="D41" s="148">
        <f>AVERAGE(D34:D36)</f>
        <v>7958.333333333333</v>
      </c>
      <c r="E41" s="149">
        <f t="shared" ref="E41:I41" si="10">AVERAGE(E34:E36)</f>
        <v>37.266666666666659</v>
      </c>
      <c r="F41" s="150">
        <f t="shared" si="10"/>
        <v>0.78243055555555552</v>
      </c>
      <c r="G41" s="150">
        <f t="shared" si="10"/>
        <v>0.75944444444444448</v>
      </c>
      <c r="H41" s="150">
        <f>AVERAGE(H34:H36)</f>
        <v>1</v>
      </c>
      <c r="I41" s="150">
        <f t="shared" si="10"/>
        <v>0.61166666666666669</v>
      </c>
      <c r="J41" s="150">
        <f>AVERAGE(J34:J36)</f>
        <v>0.66666666666666663</v>
      </c>
      <c r="K41" s="151" t="s">
        <v>44</v>
      </c>
      <c r="L41" s="150">
        <f t="shared" ref="L41:Y41" si="11">AVERAGE(L34:L36)</f>
        <v>0.55666666666666664</v>
      </c>
      <c r="M41" s="150">
        <f>AVERAGE(M34:M36)</f>
        <v>0.66666666666666663</v>
      </c>
      <c r="N41" s="150">
        <f t="shared" si="11"/>
        <v>0.80541666666666678</v>
      </c>
      <c r="O41" s="150">
        <f t="shared" si="11"/>
        <v>0.83333333333333337</v>
      </c>
      <c r="P41" s="150">
        <f t="shared" si="11"/>
        <v>0.83333333333333337</v>
      </c>
      <c r="Q41" s="150">
        <f t="shared" si="11"/>
        <v>1</v>
      </c>
      <c r="R41" s="150">
        <f t="shared" si="11"/>
        <v>0.66666666666666663</v>
      </c>
      <c r="S41" s="150">
        <f t="shared" si="11"/>
        <v>0.83333333333333337</v>
      </c>
      <c r="T41" s="150">
        <f t="shared" si="11"/>
        <v>0.5</v>
      </c>
      <c r="U41" s="150">
        <f t="shared" si="11"/>
        <v>1</v>
      </c>
      <c r="V41" s="150">
        <f t="shared" si="11"/>
        <v>1</v>
      </c>
      <c r="W41" s="150">
        <f>AVERAGE(W34:W36)</f>
        <v>0.72166666666666668</v>
      </c>
      <c r="X41" s="150">
        <f t="shared" si="11"/>
        <v>0.89</v>
      </c>
      <c r="Y41" s="152">
        <f t="shared" si="11"/>
        <v>0.55333333333333334</v>
      </c>
      <c r="Z41" s="55"/>
      <c r="AA41" s="55"/>
      <c r="AB41" s="55"/>
    </row>
    <row r="42" spans="1:28" ht="30">
      <c r="A42" s="55"/>
      <c r="B42" s="194" t="s">
        <v>62</v>
      </c>
      <c r="C42" s="154" t="s">
        <v>268</v>
      </c>
      <c r="D42" s="155" t="s">
        <v>58</v>
      </c>
      <c r="E42" s="156">
        <f>SUMPRODUCT(E34:E36,D34:D36)/SUM(D34:D36)</f>
        <v>27.272356020942407</v>
      </c>
      <c r="F42" s="157">
        <f>SUMPRODUCT(F34:F36,D34:D36)/SUM(D34:D36)</f>
        <v>0.90720292321116924</v>
      </c>
      <c r="G42" s="157">
        <f>SUMPRODUCT(G34:G36,D34:D36)/SUM(D34:D36)</f>
        <v>0.9203331937172774</v>
      </c>
      <c r="H42" s="157">
        <f>SUMPRODUCT(H34:H36,D34:D36)/SUM(D34:D36)</f>
        <v>1</v>
      </c>
      <c r="I42" s="157">
        <f>SUMPRODUCT(I34:I36,D34:D36)/SUM(D34:D36)</f>
        <v>0.79358596858638752</v>
      </c>
      <c r="J42" s="157">
        <f>SUMPRODUCT(J34:J36,D34:D36)/SUM(D34:D36)</f>
        <v>0.967413612565445</v>
      </c>
      <c r="K42" s="158" t="s">
        <v>44</v>
      </c>
      <c r="L42" s="157">
        <f>SUMPRODUCT(L34:L36,D34:D36)/SUM(D34:D36)</f>
        <v>0.61975832460732994</v>
      </c>
      <c r="M42" s="157">
        <f>SUMPRODUCT(M34:M36,D34:D36)/SUM(D34:D36)</f>
        <v>0.967413612565445</v>
      </c>
      <c r="N42" s="157">
        <f>SUMPRODUCT(N34:N36,D34:D36)/SUM(D34:D36)</f>
        <v>0.89407265270506109</v>
      </c>
      <c r="O42" s="157">
        <f>SUMPRODUCT(O34:O36,D34:D36)/SUM(D34:D36)</f>
        <v>0.98370680628272256</v>
      </c>
      <c r="P42" s="157">
        <f>SUMPRODUCT(P34:P36,D34:D36)/SUM(D34:D36)</f>
        <v>0.95491099476439789</v>
      </c>
      <c r="Q42" s="157">
        <f>SUMPRODUCT(Q34:Q36,D34:D36)/SUM(D34:D36)</f>
        <v>1</v>
      </c>
      <c r="R42" s="157">
        <f>SUMPRODUCT(R34:R36,D34:D36)/SUM(D34:D36)</f>
        <v>0.90982198952879578</v>
      </c>
      <c r="S42" s="157">
        <f>SUMPRODUCT(S34:S36,D34:D36)/SUM(D34:D36)</f>
        <v>0.83333333333333326</v>
      </c>
      <c r="T42" s="157">
        <f>SUMPRODUCT(T34:T36,D34:D36)/SUM(D34:D36)</f>
        <v>0.5</v>
      </c>
      <c r="U42" s="157">
        <f>SUMPRODUCT(U34:U36,D34:D36)/SUM(D34:D36)</f>
        <v>1</v>
      </c>
      <c r="V42" s="157">
        <f>SUMPRODUCT(V34:V36,D34:D36)/SUM(D34:D36)</f>
        <v>1</v>
      </c>
      <c r="W42" s="157">
        <f>SUMPRODUCT(W34:W36,D34:D36)/SUM(D34:D36)</f>
        <v>0.80433947643979053</v>
      </c>
      <c r="X42" s="157">
        <f>SUMPRODUCT(X34:X36,D34:D36)/SUM(D34:D36)</f>
        <v>0.72951748691099494</v>
      </c>
      <c r="Y42" s="159">
        <f>SUMPRODUCT(Y34:Y36,D34:D36)/SUM(D34:D36)</f>
        <v>0.87916146596858635</v>
      </c>
      <c r="Z42" s="55"/>
      <c r="AA42" s="55"/>
      <c r="AB42" s="55"/>
    </row>
    <row r="43" spans="1:28" ht="15">
      <c r="A43" s="55"/>
      <c r="B43" s="55"/>
      <c r="C43" s="55"/>
      <c r="D43" s="55"/>
      <c r="E43" s="55"/>
      <c r="F43" s="55"/>
      <c r="G43" s="55"/>
      <c r="H43" s="55"/>
      <c r="I43" s="55"/>
      <c r="J43" s="55"/>
      <c r="K43" s="55"/>
      <c r="L43" s="55"/>
      <c r="M43" s="55"/>
      <c r="N43" s="55"/>
      <c r="O43" s="55"/>
      <c r="P43" s="55"/>
      <c r="Q43" s="55"/>
      <c r="R43" s="55"/>
      <c r="S43" s="55"/>
      <c r="T43" s="55"/>
      <c r="U43" s="55"/>
      <c r="V43" s="55"/>
      <c r="W43" s="55"/>
      <c r="X43" s="55"/>
      <c r="Y43" s="55"/>
      <c r="Z43" s="55"/>
      <c r="AA43" s="55"/>
      <c r="AB43" s="55"/>
    </row>
    <row r="44" spans="1:28" ht="18.75" customHeight="1">
      <c r="A44" s="55"/>
      <c r="B44" s="55"/>
      <c r="C44" s="55"/>
      <c r="D44" s="55"/>
      <c r="E44" s="55"/>
      <c r="F44" s="55"/>
      <c r="G44" s="55"/>
      <c r="H44" s="55"/>
      <c r="I44" s="55"/>
      <c r="J44" s="55"/>
      <c r="K44" s="275" t="s">
        <v>300</v>
      </c>
      <c r="L44" s="276"/>
      <c r="M44" s="276"/>
      <c r="N44" s="277"/>
      <c r="O44" s="55"/>
      <c r="P44" s="55"/>
      <c r="Q44" s="55"/>
      <c r="R44" s="55"/>
      <c r="S44" s="55"/>
      <c r="T44" s="55"/>
      <c r="U44" s="55"/>
      <c r="V44" s="55"/>
      <c r="W44" s="55"/>
      <c r="X44" s="55"/>
      <c r="Y44" s="55"/>
      <c r="Z44" s="55"/>
      <c r="AA44" s="55"/>
      <c r="AB44" s="55"/>
    </row>
    <row r="45" spans="1:28" ht="15">
      <c r="A45" s="55"/>
      <c r="B45" s="55"/>
      <c r="C45" s="56" t="s">
        <v>63</v>
      </c>
      <c r="D45" s="58">
        <f>SUM(D7:D33)</f>
        <v>17296</v>
      </c>
      <c r="E45" s="55"/>
      <c r="F45" s="55"/>
      <c r="G45" s="55"/>
      <c r="H45" s="55"/>
      <c r="I45" s="55"/>
      <c r="J45" s="55"/>
      <c r="K45" s="55"/>
      <c r="L45" s="55"/>
      <c r="M45" s="55"/>
      <c r="N45" s="55"/>
      <c r="O45" s="55"/>
      <c r="P45" s="55"/>
      <c r="Q45" s="55"/>
      <c r="R45" s="55"/>
      <c r="S45" s="55"/>
      <c r="T45" s="55"/>
      <c r="U45" s="55"/>
      <c r="V45" s="55"/>
      <c r="W45" s="55"/>
      <c r="X45" s="55"/>
      <c r="Y45" s="55"/>
      <c r="Z45" s="55"/>
      <c r="AA45" s="55"/>
      <c r="AB45" s="55"/>
    </row>
    <row r="46" spans="1:28" ht="15">
      <c r="A46" s="55"/>
      <c r="B46" s="55"/>
      <c r="C46" s="56" t="s">
        <v>64</v>
      </c>
      <c r="D46" s="58">
        <f>SUM(D34:D36)</f>
        <v>23875</v>
      </c>
      <c r="E46" s="55"/>
      <c r="F46" s="55"/>
      <c r="G46" s="55"/>
      <c r="H46" s="55"/>
      <c r="I46" s="55"/>
      <c r="J46" s="55"/>
      <c r="K46" s="55"/>
      <c r="L46" s="55"/>
      <c r="M46" s="55"/>
      <c r="N46" s="55"/>
      <c r="O46" s="55"/>
      <c r="P46" s="55"/>
      <c r="Q46" s="55"/>
      <c r="R46" s="55"/>
      <c r="S46" s="55"/>
      <c r="T46" s="55"/>
      <c r="U46" s="55"/>
      <c r="V46" s="55"/>
      <c r="W46" s="55"/>
      <c r="X46" s="55"/>
      <c r="Y46" s="55"/>
      <c r="Z46" s="55"/>
      <c r="AA46" s="55"/>
      <c r="AB46" s="55"/>
    </row>
    <row r="47" spans="1:28" ht="15">
      <c r="A47" s="55"/>
      <c r="B47" s="55"/>
      <c r="C47" s="55"/>
      <c r="D47" s="55"/>
      <c r="E47" s="55"/>
      <c r="F47" s="55"/>
      <c r="G47" s="55"/>
      <c r="H47" s="55"/>
      <c r="I47" s="55"/>
      <c r="J47" s="55"/>
      <c r="K47" s="55"/>
      <c r="L47" s="55"/>
      <c r="M47" s="55"/>
      <c r="N47" s="55"/>
      <c r="O47" s="55"/>
      <c r="P47" s="55"/>
      <c r="Q47" s="55"/>
      <c r="R47" s="55"/>
      <c r="S47" s="55"/>
      <c r="T47" s="55"/>
      <c r="U47" s="55"/>
      <c r="V47" s="55"/>
      <c r="W47" s="55"/>
      <c r="X47" s="55"/>
      <c r="Y47" s="55"/>
      <c r="Z47" s="55"/>
      <c r="AA47" s="55"/>
      <c r="AB47" s="55"/>
    </row>
    <row r="48" spans="1:28" ht="15">
      <c r="A48" s="55"/>
      <c r="B48" s="55"/>
      <c r="C48" s="55"/>
      <c r="D48" s="55"/>
      <c r="E48" s="55"/>
      <c r="F48" s="55"/>
      <c r="G48" s="55"/>
      <c r="H48" s="55"/>
      <c r="I48" s="55"/>
      <c r="J48" s="55"/>
      <c r="K48" s="55"/>
      <c r="L48" s="55"/>
      <c r="M48" s="55"/>
      <c r="N48" s="55"/>
      <c r="O48" s="55"/>
      <c r="P48" s="55"/>
      <c r="Q48" s="55"/>
      <c r="R48" s="55"/>
      <c r="S48" s="55"/>
      <c r="T48" s="55"/>
      <c r="U48" s="55"/>
      <c r="V48" s="55"/>
      <c r="W48" s="55"/>
      <c r="X48" s="55"/>
      <c r="Y48" s="55"/>
      <c r="Z48" s="55"/>
      <c r="AA48" s="55"/>
      <c r="AB48" s="55"/>
    </row>
    <row r="49" spans="1:28" ht="15">
      <c r="A49" s="55"/>
      <c r="B49" s="55"/>
      <c r="C49" s="55"/>
      <c r="D49" s="55"/>
      <c r="E49" s="55"/>
      <c r="F49" s="55"/>
      <c r="G49" s="55"/>
      <c r="H49" s="55"/>
      <c r="I49" s="55"/>
      <c r="J49" s="55"/>
      <c r="K49" s="55"/>
      <c r="L49" s="55"/>
      <c r="M49" s="55"/>
      <c r="N49" s="55"/>
      <c r="O49" s="55"/>
      <c r="P49" s="55"/>
      <c r="Q49" s="55"/>
      <c r="R49" s="55"/>
      <c r="S49" s="55"/>
      <c r="T49" s="55"/>
      <c r="U49" s="55"/>
      <c r="V49" s="55"/>
      <c r="W49" s="55"/>
      <c r="X49" s="55"/>
      <c r="Y49" s="55"/>
      <c r="Z49" s="55"/>
      <c r="AA49" s="55"/>
      <c r="AB49" s="55"/>
    </row>
    <row r="50" spans="1:28" ht="15">
      <c r="A50" s="55"/>
      <c r="B50" s="55"/>
      <c r="C50" s="55"/>
      <c r="D50" s="55"/>
      <c r="E50" s="55"/>
      <c r="F50" s="55"/>
      <c r="G50" s="55"/>
      <c r="H50" s="55"/>
      <c r="I50" s="55"/>
      <c r="J50" s="55"/>
      <c r="K50" s="55"/>
      <c r="L50" s="55"/>
      <c r="M50" s="55"/>
      <c r="N50" s="55"/>
      <c r="O50" s="55"/>
      <c r="P50" s="55"/>
      <c r="Q50" s="55"/>
      <c r="R50" s="55"/>
      <c r="S50" s="55"/>
      <c r="T50" s="55"/>
      <c r="U50" s="55"/>
      <c r="V50" s="55"/>
      <c r="W50" s="55"/>
      <c r="X50" s="55"/>
      <c r="Y50" s="55"/>
      <c r="Z50" s="55"/>
      <c r="AA50" s="55"/>
      <c r="AB50" s="55"/>
    </row>
    <row r="51" spans="1:28" ht="15">
      <c r="A51" s="55"/>
      <c r="B51" s="55"/>
      <c r="C51" s="55"/>
      <c r="D51" s="55"/>
      <c r="E51" s="55"/>
      <c r="F51" s="55"/>
      <c r="G51" s="55"/>
      <c r="H51" s="55"/>
      <c r="I51" s="55"/>
      <c r="J51" s="55"/>
      <c r="K51" s="55"/>
      <c r="L51" s="55"/>
      <c r="M51" s="55"/>
      <c r="N51" s="55"/>
      <c r="O51" s="55"/>
      <c r="P51" s="55"/>
      <c r="Q51" s="55"/>
      <c r="R51" s="55"/>
      <c r="S51" s="55"/>
      <c r="T51" s="55"/>
      <c r="U51" s="55"/>
      <c r="V51" s="55"/>
      <c r="W51" s="55"/>
      <c r="X51" s="55"/>
      <c r="Y51" s="55"/>
      <c r="Z51" s="55"/>
      <c r="AA51" s="55"/>
      <c r="AB51" s="55"/>
    </row>
    <row r="52" spans="1:28" ht="15">
      <c r="A52" s="55"/>
      <c r="B52" s="55"/>
      <c r="C52" s="55"/>
      <c r="D52" s="55"/>
      <c r="E52" s="55"/>
      <c r="F52" s="55"/>
      <c r="G52" s="55"/>
      <c r="H52" s="55"/>
      <c r="I52" s="55"/>
      <c r="J52" s="55"/>
      <c r="K52" s="55"/>
      <c r="L52" s="55"/>
      <c r="M52" s="55"/>
      <c r="N52" s="55"/>
      <c r="O52" s="55"/>
      <c r="P52" s="55"/>
      <c r="Q52" s="55"/>
      <c r="R52" s="55"/>
      <c r="S52" s="55"/>
      <c r="T52" s="55"/>
      <c r="U52" s="55"/>
      <c r="V52" s="55"/>
      <c r="W52" s="55"/>
      <c r="X52" s="55"/>
      <c r="Y52" s="55"/>
      <c r="Z52" s="55"/>
      <c r="AA52" s="55"/>
      <c r="AB52" s="55"/>
    </row>
    <row r="53" spans="1:28" ht="15">
      <c r="A53" s="55"/>
      <c r="B53" s="55"/>
      <c r="C53" s="55"/>
      <c r="D53" s="55"/>
      <c r="E53" s="55"/>
      <c r="F53" s="55"/>
      <c r="G53" s="55"/>
      <c r="H53" s="55"/>
      <c r="I53" s="55"/>
      <c r="J53" s="55"/>
      <c r="K53" s="55"/>
      <c r="L53" s="55"/>
      <c r="M53" s="55"/>
      <c r="N53" s="55"/>
      <c r="O53" s="55"/>
      <c r="P53" s="55"/>
      <c r="Q53" s="55"/>
      <c r="R53" s="55"/>
      <c r="S53" s="55"/>
      <c r="T53" s="55"/>
      <c r="U53" s="55"/>
      <c r="V53" s="55"/>
      <c r="W53" s="55"/>
      <c r="X53" s="55"/>
      <c r="Y53" s="55"/>
      <c r="Z53" s="55"/>
      <c r="AA53" s="55"/>
      <c r="AB53" s="55"/>
    </row>
    <row r="54" spans="1:28" ht="15">
      <c r="A54" s="55"/>
      <c r="B54" s="55"/>
      <c r="C54" s="55"/>
      <c r="D54" s="55"/>
      <c r="E54" s="55"/>
      <c r="F54" s="55"/>
      <c r="G54" s="55"/>
      <c r="H54" s="55"/>
      <c r="I54" s="55"/>
      <c r="J54" s="55"/>
      <c r="K54" s="55"/>
      <c r="L54" s="55"/>
      <c r="M54" s="55"/>
      <c r="N54" s="55"/>
      <c r="O54" s="55"/>
      <c r="P54" s="55"/>
      <c r="Q54" s="55"/>
      <c r="R54" s="55"/>
      <c r="S54" s="55"/>
      <c r="T54" s="55"/>
      <c r="U54" s="55"/>
      <c r="V54" s="55"/>
      <c r="W54" s="55"/>
      <c r="X54" s="55"/>
      <c r="Y54" s="55"/>
      <c r="Z54" s="55"/>
      <c r="AA54" s="55"/>
      <c r="AB54" s="55"/>
    </row>
    <row r="55" spans="1:28" ht="15">
      <c r="A55" s="55"/>
      <c r="B55" s="55"/>
      <c r="C55" s="55"/>
      <c r="D55" s="55"/>
      <c r="E55" s="55"/>
      <c r="F55" s="55"/>
      <c r="G55" s="55"/>
      <c r="H55" s="55"/>
      <c r="I55" s="55"/>
      <c r="J55" s="55"/>
      <c r="K55" s="55"/>
      <c r="L55" s="55"/>
      <c r="M55" s="55"/>
      <c r="N55" s="55"/>
      <c r="O55" s="55"/>
      <c r="P55" s="55"/>
      <c r="Q55" s="55"/>
      <c r="R55" s="55"/>
      <c r="S55" s="55"/>
      <c r="T55" s="55"/>
      <c r="U55" s="55"/>
      <c r="V55" s="55"/>
      <c r="W55" s="55"/>
      <c r="X55" s="55"/>
      <c r="Y55" s="55"/>
      <c r="Z55" s="55"/>
      <c r="AA55" s="55"/>
      <c r="AB55" s="55"/>
    </row>
    <row r="56" spans="1:28" ht="15">
      <c r="A56" s="55"/>
      <c r="B56" s="55"/>
      <c r="C56" s="55"/>
      <c r="D56" s="55"/>
      <c r="E56" s="55"/>
      <c r="F56" s="55"/>
      <c r="G56" s="55"/>
      <c r="H56" s="55"/>
      <c r="I56" s="55"/>
      <c r="J56" s="55"/>
      <c r="K56" s="55"/>
      <c r="L56" s="55"/>
      <c r="M56" s="55"/>
      <c r="N56" s="55"/>
      <c r="O56" s="55"/>
      <c r="P56" s="55"/>
      <c r="Q56" s="55"/>
      <c r="R56" s="55"/>
      <c r="S56" s="55"/>
      <c r="T56" s="55"/>
      <c r="U56" s="55"/>
      <c r="V56" s="55"/>
      <c r="W56" s="55"/>
      <c r="X56" s="55"/>
      <c r="Y56" s="55"/>
      <c r="Z56" s="55"/>
      <c r="AA56" s="55"/>
      <c r="AB56" s="55"/>
    </row>
    <row r="57" spans="1:28" ht="15">
      <c r="A57" s="55"/>
      <c r="B57" s="55"/>
      <c r="C57" s="55"/>
      <c r="D57" s="55"/>
      <c r="E57" s="55"/>
      <c r="F57" s="55"/>
      <c r="G57" s="55"/>
      <c r="H57" s="55"/>
      <c r="I57" s="55"/>
      <c r="J57" s="55"/>
      <c r="K57" s="55"/>
      <c r="L57" s="55"/>
      <c r="M57" s="55"/>
      <c r="N57" s="55"/>
      <c r="O57" s="55"/>
      <c r="P57" s="55"/>
      <c r="Q57" s="55"/>
      <c r="R57" s="55"/>
      <c r="S57" s="55"/>
      <c r="T57" s="55"/>
      <c r="U57" s="55"/>
      <c r="V57" s="55"/>
      <c r="W57" s="55"/>
      <c r="X57" s="55"/>
      <c r="Y57" s="55"/>
      <c r="Z57" s="55"/>
      <c r="AA57" s="55"/>
      <c r="AB57" s="55"/>
    </row>
    <row r="58" spans="1:28" ht="15">
      <c r="A58" s="55"/>
      <c r="B58" s="55"/>
      <c r="C58" s="55"/>
      <c r="D58" s="55"/>
      <c r="E58" s="55"/>
      <c r="F58" s="55"/>
      <c r="G58" s="55"/>
      <c r="H58" s="55"/>
      <c r="I58" s="55"/>
      <c r="J58" s="55"/>
      <c r="K58" s="55"/>
      <c r="L58" s="55"/>
      <c r="M58" s="55"/>
      <c r="N58" s="55"/>
      <c r="O58" s="55"/>
      <c r="P58" s="55"/>
      <c r="Q58" s="55"/>
      <c r="R58" s="55"/>
      <c r="S58" s="55"/>
      <c r="T58" s="55"/>
      <c r="U58" s="55"/>
      <c r="V58" s="55"/>
      <c r="W58" s="55"/>
      <c r="X58" s="55"/>
      <c r="Y58" s="55"/>
      <c r="Z58" s="55"/>
      <c r="AA58" s="55"/>
      <c r="AB58" s="55"/>
    </row>
    <row r="59" spans="1:28" ht="15">
      <c r="A59" s="55"/>
      <c r="B59" s="55"/>
      <c r="C59" s="55"/>
      <c r="D59" s="55"/>
      <c r="E59" s="55"/>
      <c r="F59" s="55"/>
      <c r="G59" s="55"/>
      <c r="H59" s="55"/>
      <c r="I59" s="55"/>
      <c r="J59" s="55"/>
      <c r="K59" s="55"/>
      <c r="L59" s="55"/>
      <c r="M59" s="55"/>
      <c r="N59" s="55"/>
      <c r="O59" s="55"/>
      <c r="P59" s="55"/>
      <c r="Q59" s="55"/>
      <c r="R59" s="55"/>
      <c r="S59" s="55"/>
      <c r="T59" s="55"/>
      <c r="U59" s="55"/>
      <c r="V59" s="55"/>
      <c r="W59" s="55"/>
      <c r="X59" s="55"/>
      <c r="Y59" s="55"/>
      <c r="Z59" s="55"/>
      <c r="AA59" s="55"/>
      <c r="AB59" s="55"/>
    </row>
    <row r="60" spans="1:28" ht="15">
      <c r="A60" s="55"/>
      <c r="B60" s="55"/>
      <c r="C60" s="55"/>
      <c r="D60" s="55"/>
      <c r="E60" s="55"/>
      <c r="F60" s="55"/>
      <c r="G60" s="55"/>
      <c r="H60" s="55"/>
      <c r="I60" s="55"/>
      <c r="J60" s="55"/>
      <c r="K60" s="55"/>
      <c r="L60" s="55"/>
      <c r="M60" s="55"/>
      <c r="N60" s="55"/>
      <c r="O60" s="55"/>
      <c r="P60" s="55"/>
      <c r="Q60" s="55"/>
      <c r="R60" s="55"/>
      <c r="S60" s="55"/>
      <c r="T60" s="55"/>
      <c r="U60" s="55"/>
      <c r="V60" s="55"/>
      <c r="W60" s="55"/>
      <c r="X60" s="55"/>
      <c r="Y60" s="55"/>
      <c r="Z60" s="55"/>
      <c r="AA60" s="55"/>
      <c r="AB60" s="55"/>
    </row>
    <row r="61" spans="1:28" ht="15">
      <c r="A61" s="55"/>
      <c r="B61" s="55"/>
      <c r="C61" s="55"/>
      <c r="D61" s="55"/>
      <c r="E61" s="55"/>
      <c r="F61" s="55"/>
      <c r="G61" s="55"/>
      <c r="H61" s="55"/>
      <c r="I61" s="55"/>
      <c r="J61" s="55"/>
      <c r="K61" s="55"/>
      <c r="L61" s="55"/>
      <c r="M61" s="55"/>
      <c r="N61" s="55"/>
      <c r="O61" s="55"/>
      <c r="P61" s="55"/>
      <c r="Q61" s="55"/>
      <c r="R61" s="55"/>
      <c r="S61" s="55"/>
      <c r="T61" s="55"/>
      <c r="U61" s="55"/>
      <c r="V61" s="55"/>
      <c r="W61" s="55"/>
      <c r="X61" s="55"/>
      <c r="Y61" s="55"/>
      <c r="Z61" s="55"/>
      <c r="AA61" s="55"/>
      <c r="AB61" s="55"/>
    </row>
    <row r="62" spans="1:28" ht="15">
      <c r="A62" s="55"/>
      <c r="B62" s="55"/>
      <c r="C62" s="55"/>
      <c r="D62" s="55"/>
      <c r="E62" s="55"/>
      <c r="F62" s="55"/>
      <c r="G62" s="55"/>
      <c r="H62" s="55"/>
      <c r="I62" s="55"/>
      <c r="J62" s="55"/>
      <c r="K62" s="55"/>
      <c r="L62" s="55"/>
      <c r="M62" s="55"/>
      <c r="N62" s="55"/>
      <c r="O62" s="55"/>
      <c r="P62" s="55"/>
      <c r="Q62" s="55"/>
      <c r="R62" s="55"/>
      <c r="S62" s="55"/>
      <c r="T62" s="55"/>
      <c r="U62" s="55"/>
      <c r="V62" s="55"/>
      <c r="W62" s="55"/>
      <c r="X62" s="55"/>
      <c r="Y62" s="55"/>
      <c r="Z62" s="55"/>
      <c r="AA62" s="55"/>
      <c r="AB62" s="55"/>
    </row>
    <row r="63" spans="1:28" ht="15">
      <c r="A63" s="55"/>
      <c r="B63" s="55"/>
      <c r="C63" s="55"/>
      <c r="D63" s="55"/>
      <c r="E63" s="55"/>
      <c r="F63" s="55"/>
      <c r="G63" s="55"/>
      <c r="H63" s="55"/>
      <c r="I63" s="55"/>
      <c r="J63" s="55"/>
      <c r="K63" s="55"/>
      <c r="L63" s="55"/>
      <c r="M63" s="55"/>
      <c r="N63" s="55"/>
      <c r="O63" s="55"/>
      <c r="P63" s="55"/>
      <c r="Q63" s="55"/>
      <c r="R63" s="55"/>
      <c r="S63" s="55"/>
      <c r="T63" s="55"/>
      <c r="U63" s="55"/>
      <c r="V63" s="55"/>
      <c r="W63" s="55"/>
      <c r="X63" s="55"/>
      <c r="Y63" s="55"/>
      <c r="Z63" s="55"/>
      <c r="AA63" s="55"/>
      <c r="AB63" s="55"/>
    </row>
    <row r="64" spans="1:28" ht="15">
      <c r="A64" s="55"/>
      <c r="B64" s="55"/>
      <c r="C64" s="55"/>
      <c r="D64" s="55"/>
      <c r="E64" s="55"/>
      <c r="F64" s="55"/>
      <c r="G64" s="55"/>
      <c r="H64" s="55"/>
      <c r="I64" s="55"/>
      <c r="J64" s="55"/>
      <c r="K64" s="55"/>
      <c r="L64" s="55"/>
      <c r="M64" s="55"/>
      <c r="N64" s="55"/>
      <c r="O64" s="55"/>
      <c r="P64" s="55"/>
      <c r="Q64" s="55"/>
      <c r="R64" s="55"/>
      <c r="S64" s="55"/>
      <c r="T64" s="55"/>
      <c r="U64" s="55"/>
      <c r="V64" s="55"/>
      <c r="W64" s="55"/>
      <c r="X64" s="55"/>
      <c r="Y64" s="55"/>
      <c r="Z64" s="55"/>
      <c r="AA64" s="55"/>
      <c r="AB64" s="55"/>
    </row>
    <row r="65" spans="1:28" ht="15">
      <c r="A65" s="55"/>
      <c r="B65" s="55"/>
      <c r="C65" s="55"/>
      <c r="D65" s="55"/>
      <c r="E65" s="55"/>
      <c r="F65" s="55"/>
      <c r="G65" s="55"/>
      <c r="H65" s="55"/>
      <c r="I65" s="55"/>
      <c r="J65" s="55"/>
      <c r="K65" s="55"/>
      <c r="L65" s="55"/>
      <c r="M65" s="55"/>
      <c r="N65" s="55"/>
      <c r="O65" s="55"/>
      <c r="P65" s="55"/>
      <c r="Q65" s="55"/>
      <c r="R65" s="55"/>
      <c r="S65" s="55"/>
      <c r="T65" s="55"/>
      <c r="U65" s="55"/>
      <c r="V65" s="55"/>
      <c r="W65" s="55"/>
      <c r="X65" s="55"/>
      <c r="Y65" s="55"/>
      <c r="Z65" s="55"/>
      <c r="AA65" s="55"/>
      <c r="AB65" s="55"/>
    </row>
    <row r="66" spans="1:28" ht="15">
      <c r="A66" s="55"/>
      <c r="B66" s="55"/>
      <c r="C66" s="55"/>
      <c r="D66" s="55"/>
      <c r="E66" s="55"/>
      <c r="F66" s="55"/>
      <c r="G66" s="55"/>
      <c r="H66" s="55"/>
      <c r="I66" s="55"/>
      <c r="J66" s="55"/>
      <c r="K66" s="55"/>
      <c r="L66" s="55"/>
      <c r="M66" s="55"/>
      <c r="N66" s="55"/>
      <c r="O66" s="55"/>
      <c r="P66" s="55"/>
      <c r="Q66" s="55"/>
      <c r="R66" s="55"/>
      <c r="S66" s="55"/>
      <c r="T66" s="55"/>
      <c r="U66" s="55"/>
      <c r="V66" s="55"/>
      <c r="W66" s="55"/>
      <c r="X66" s="55"/>
      <c r="Y66" s="55"/>
      <c r="Z66" s="55"/>
      <c r="AA66" s="55"/>
      <c r="AB66" s="55"/>
    </row>
    <row r="67" spans="1:28" ht="15">
      <c r="A67" s="55"/>
      <c r="B67" s="55"/>
      <c r="C67" s="55"/>
      <c r="D67" s="55"/>
      <c r="E67" s="55"/>
      <c r="F67" s="55"/>
      <c r="G67" s="55"/>
      <c r="H67" s="55"/>
      <c r="I67" s="55"/>
      <c r="J67" s="55"/>
      <c r="K67" s="55"/>
      <c r="L67" s="55"/>
      <c r="M67" s="55"/>
      <c r="N67" s="55"/>
      <c r="O67" s="55"/>
      <c r="P67" s="55"/>
      <c r="Q67" s="55"/>
      <c r="R67" s="55"/>
      <c r="S67" s="55"/>
      <c r="T67" s="55"/>
      <c r="U67" s="55"/>
      <c r="V67" s="55"/>
      <c r="W67" s="55"/>
      <c r="X67" s="55"/>
      <c r="Y67" s="55"/>
      <c r="Z67" s="55"/>
      <c r="AA67" s="55"/>
      <c r="AB67" s="55"/>
    </row>
    <row r="68" spans="1:28" ht="15">
      <c r="A68" s="55"/>
      <c r="B68" s="55"/>
      <c r="C68" s="55"/>
      <c r="D68" s="55"/>
      <c r="E68" s="55"/>
      <c r="F68" s="55"/>
      <c r="G68" s="55"/>
      <c r="H68" s="55"/>
      <c r="I68" s="55"/>
      <c r="J68" s="55"/>
      <c r="K68" s="55"/>
      <c r="L68" s="55"/>
      <c r="M68" s="55"/>
      <c r="N68" s="55"/>
      <c r="O68" s="55"/>
      <c r="P68" s="55"/>
      <c r="Q68" s="55"/>
      <c r="R68" s="55"/>
      <c r="S68" s="55"/>
      <c r="T68" s="55"/>
      <c r="U68" s="55"/>
      <c r="V68" s="55"/>
      <c r="W68" s="55"/>
      <c r="X68" s="55"/>
      <c r="Y68" s="55"/>
      <c r="Z68" s="55"/>
      <c r="AA68" s="55"/>
      <c r="AB68" s="55"/>
    </row>
    <row r="69" spans="1:28" ht="15">
      <c r="A69" s="55"/>
      <c r="B69" s="55"/>
      <c r="C69" s="55"/>
      <c r="D69" s="55"/>
      <c r="E69" s="55"/>
      <c r="F69" s="55"/>
      <c r="G69" s="55"/>
      <c r="H69" s="55"/>
      <c r="I69" s="55"/>
      <c r="J69" s="55"/>
      <c r="K69" s="55"/>
      <c r="L69" s="55"/>
      <c r="M69" s="55"/>
      <c r="N69" s="55"/>
      <c r="O69" s="55"/>
      <c r="P69" s="55"/>
      <c r="Q69" s="55"/>
      <c r="R69" s="55"/>
      <c r="S69" s="55"/>
      <c r="T69" s="55"/>
      <c r="U69" s="55"/>
      <c r="V69" s="55"/>
      <c r="W69" s="55"/>
      <c r="X69" s="55"/>
      <c r="Y69" s="55"/>
      <c r="Z69" s="55"/>
      <c r="AA69" s="55"/>
      <c r="AB69" s="55"/>
    </row>
    <row r="70" spans="1:28" ht="15">
      <c r="A70" s="55"/>
      <c r="B70" s="55"/>
      <c r="C70" s="55"/>
      <c r="D70" s="55"/>
      <c r="E70" s="55"/>
      <c r="F70" s="55"/>
      <c r="G70" s="55"/>
      <c r="H70" s="55"/>
      <c r="I70" s="55"/>
      <c r="J70" s="55"/>
      <c r="K70" s="55"/>
      <c r="L70" s="55"/>
      <c r="M70" s="55"/>
      <c r="N70" s="55"/>
      <c r="O70" s="55"/>
      <c r="P70" s="55"/>
      <c r="Q70" s="55"/>
      <c r="R70" s="55"/>
      <c r="S70" s="55"/>
      <c r="T70" s="55"/>
      <c r="U70" s="55"/>
      <c r="V70" s="55"/>
      <c r="W70" s="55"/>
      <c r="X70" s="55"/>
      <c r="Y70" s="55"/>
      <c r="Z70" s="55"/>
      <c r="AA70" s="55"/>
      <c r="AB70" s="55"/>
    </row>
    <row r="71" spans="1:28" ht="15">
      <c r="A71" s="55"/>
      <c r="B71" s="55"/>
      <c r="C71" s="55"/>
      <c r="D71" s="55"/>
      <c r="E71" s="55"/>
      <c r="F71" s="55"/>
      <c r="G71" s="55"/>
      <c r="H71" s="55"/>
      <c r="I71" s="55"/>
      <c r="J71" s="55"/>
      <c r="K71" s="55"/>
      <c r="L71" s="55"/>
      <c r="M71" s="55"/>
      <c r="N71" s="55"/>
      <c r="O71" s="55"/>
      <c r="P71" s="55"/>
      <c r="Q71" s="55"/>
      <c r="R71" s="55"/>
      <c r="S71" s="55"/>
      <c r="T71" s="55"/>
      <c r="U71" s="55"/>
      <c r="V71" s="55"/>
      <c r="W71" s="55"/>
      <c r="X71" s="55"/>
      <c r="Y71" s="55"/>
      <c r="Z71" s="55"/>
      <c r="AA71" s="55"/>
      <c r="AB71" s="55"/>
    </row>
    <row r="72" spans="1:28" ht="15">
      <c r="A72" s="55"/>
      <c r="B72" s="55"/>
      <c r="C72" s="55"/>
      <c r="D72" s="55"/>
      <c r="E72" s="55"/>
      <c r="F72" s="55"/>
      <c r="G72" s="55"/>
      <c r="H72" s="55"/>
      <c r="I72" s="55"/>
      <c r="J72" s="55"/>
      <c r="K72" s="55"/>
      <c r="L72" s="55"/>
      <c r="M72" s="55"/>
      <c r="N72" s="55"/>
      <c r="O72" s="55"/>
      <c r="P72" s="55"/>
      <c r="Q72" s="55"/>
      <c r="R72" s="55"/>
      <c r="S72" s="55"/>
      <c r="T72" s="55"/>
      <c r="U72" s="55"/>
      <c r="V72" s="55"/>
      <c r="W72" s="55"/>
      <c r="X72" s="55"/>
      <c r="Y72" s="55"/>
      <c r="Z72" s="55"/>
      <c r="AA72" s="55"/>
      <c r="AB72" s="55"/>
    </row>
    <row r="73" spans="1:28" ht="15">
      <c r="A73" s="55"/>
      <c r="B73" s="55"/>
      <c r="C73" s="55"/>
      <c r="D73" s="55"/>
      <c r="E73" s="55"/>
      <c r="F73" s="55"/>
      <c r="G73" s="55"/>
      <c r="H73" s="55"/>
      <c r="I73" s="55"/>
      <c r="J73" s="55"/>
      <c r="K73" s="55"/>
      <c r="L73" s="55"/>
      <c r="M73" s="55"/>
      <c r="N73" s="55"/>
      <c r="O73" s="55"/>
      <c r="P73" s="55"/>
      <c r="Q73" s="55"/>
      <c r="R73" s="55"/>
      <c r="S73" s="55"/>
      <c r="T73" s="55"/>
      <c r="U73" s="55"/>
      <c r="V73" s="55"/>
      <c r="W73" s="55"/>
      <c r="X73" s="55"/>
      <c r="Y73" s="55"/>
      <c r="Z73" s="55"/>
      <c r="AA73" s="55"/>
      <c r="AB73" s="55"/>
    </row>
    <row r="74" spans="1:28" ht="15">
      <c r="A74" s="55"/>
      <c r="B74" s="55"/>
      <c r="C74" s="55"/>
      <c r="D74" s="55"/>
      <c r="E74" s="55"/>
      <c r="F74" s="55"/>
      <c r="G74" s="55"/>
      <c r="H74" s="55"/>
      <c r="I74" s="55"/>
      <c r="J74" s="55"/>
      <c r="K74" s="55"/>
      <c r="L74" s="55"/>
      <c r="M74" s="55"/>
      <c r="N74" s="55"/>
      <c r="O74" s="55"/>
      <c r="P74" s="55"/>
      <c r="Q74" s="55"/>
      <c r="R74" s="55"/>
      <c r="S74" s="55"/>
      <c r="T74" s="55"/>
      <c r="U74" s="55"/>
      <c r="V74" s="55"/>
      <c r="W74" s="55"/>
      <c r="X74" s="55"/>
      <c r="Y74" s="55"/>
      <c r="Z74" s="55"/>
      <c r="AA74" s="55"/>
      <c r="AB74" s="55"/>
    </row>
    <row r="75" spans="1:28" ht="15">
      <c r="A75" s="55"/>
      <c r="B75" s="55"/>
      <c r="C75" s="55"/>
      <c r="D75" s="55"/>
      <c r="E75" s="55"/>
      <c r="F75" s="55"/>
      <c r="G75" s="55"/>
      <c r="H75" s="55"/>
      <c r="I75" s="55"/>
      <c r="J75" s="55"/>
      <c r="K75" s="55"/>
      <c r="L75" s="55"/>
      <c r="M75" s="55"/>
      <c r="N75" s="55"/>
      <c r="O75" s="55"/>
      <c r="P75" s="55"/>
      <c r="Q75" s="55"/>
      <c r="R75" s="55"/>
      <c r="S75" s="55"/>
      <c r="T75" s="55"/>
      <c r="U75" s="55"/>
      <c r="V75" s="55"/>
      <c r="W75" s="55"/>
      <c r="X75" s="55"/>
      <c r="Y75" s="55"/>
      <c r="Z75" s="55"/>
      <c r="AA75" s="55"/>
      <c r="AB75" s="55"/>
    </row>
    <row r="76" spans="1:28" ht="15">
      <c r="A76" s="55"/>
      <c r="B76" s="55"/>
      <c r="C76" s="55"/>
      <c r="D76" s="55"/>
      <c r="E76" s="55"/>
      <c r="F76" s="55"/>
      <c r="G76" s="55"/>
      <c r="H76" s="55"/>
      <c r="I76" s="55"/>
      <c r="J76" s="55"/>
      <c r="K76" s="55"/>
      <c r="L76" s="55"/>
      <c r="M76" s="55"/>
      <c r="N76" s="55"/>
      <c r="O76" s="55"/>
      <c r="P76" s="55"/>
      <c r="Q76" s="55"/>
      <c r="R76" s="55"/>
      <c r="S76" s="55"/>
      <c r="T76" s="55"/>
      <c r="U76" s="55"/>
      <c r="V76" s="55"/>
      <c r="W76" s="55"/>
      <c r="X76" s="55"/>
      <c r="Y76" s="55"/>
      <c r="Z76" s="55"/>
      <c r="AA76" s="55"/>
      <c r="AB76" s="55"/>
    </row>
    <row r="77" spans="1:28" ht="15">
      <c r="A77" s="55"/>
      <c r="B77" s="55"/>
      <c r="C77" s="55"/>
      <c r="D77" s="55"/>
      <c r="E77" s="55"/>
      <c r="F77" s="55"/>
      <c r="G77" s="55"/>
      <c r="H77" s="55"/>
      <c r="I77" s="55"/>
      <c r="J77" s="55"/>
      <c r="K77" s="55"/>
      <c r="L77" s="55"/>
      <c r="M77" s="55"/>
      <c r="N77" s="55"/>
      <c r="O77" s="55"/>
      <c r="P77" s="55"/>
      <c r="Q77" s="55"/>
      <c r="R77" s="55"/>
      <c r="S77" s="55"/>
      <c r="T77" s="55"/>
      <c r="U77" s="55"/>
      <c r="V77" s="55"/>
      <c r="W77" s="55"/>
      <c r="X77" s="55"/>
      <c r="Y77" s="55"/>
      <c r="Z77" s="55"/>
      <c r="AA77" s="55"/>
      <c r="AB77" s="55"/>
    </row>
    <row r="78" spans="1:28" ht="15">
      <c r="A78" s="55"/>
      <c r="B78" s="55"/>
      <c r="C78" s="55"/>
      <c r="D78" s="55"/>
      <c r="E78" s="55"/>
      <c r="F78" s="55"/>
      <c r="G78" s="55"/>
      <c r="H78" s="55"/>
      <c r="I78" s="55"/>
      <c r="J78" s="55"/>
      <c r="K78" s="55"/>
      <c r="L78" s="55"/>
      <c r="M78" s="55"/>
      <c r="N78" s="55"/>
      <c r="O78" s="55"/>
      <c r="P78" s="55"/>
      <c r="Q78" s="55"/>
      <c r="R78" s="55"/>
      <c r="S78" s="55"/>
      <c r="T78" s="55"/>
      <c r="U78" s="55"/>
      <c r="V78" s="55"/>
      <c r="W78" s="55"/>
      <c r="X78" s="55"/>
      <c r="Y78" s="55"/>
      <c r="Z78" s="55"/>
      <c r="AA78" s="55"/>
      <c r="AB78" s="55"/>
    </row>
    <row r="79" spans="1:28" ht="15">
      <c r="A79" s="55"/>
      <c r="B79" s="55"/>
      <c r="C79" s="55"/>
      <c r="D79" s="55"/>
      <c r="E79" s="55"/>
      <c r="F79" s="55"/>
      <c r="G79" s="55"/>
      <c r="H79" s="55"/>
      <c r="I79" s="55"/>
      <c r="J79" s="55"/>
      <c r="K79" s="55"/>
      <c r="L79" s="55"/>
      <c r="M79" s="55"/>
      <c r="N79" s="55"/>
      <c r="O79" s="55"/>
      <c r="P79" s="55"/>
      <c r="Q79" s="55"/>
      <c r="R79" s="55"/>
      <c r="S79" s="55"/>
      <c r="T79" s="55"/>
      <c r="U79" s="55"/>
      <c r="V79" s="55"/>
      <c r="W79" s="55"/>
      <c r="X79" s="55"/>
      <c r="Y79" s="55"/>
      <c r="Z79" s="55"/>
      <c r="AA79" s="55"/>
      <c r="AB79" s="55"/>
    </row>
    <row r="80" spans="1:28" ht="15">
      <c r="A80" s="55"/>
      <c r="B80" s="55"/>
      <c r="C80" s="55"/>
      <c r="D80" s="55"/>
      <c r="E80" s="55"/>
      <c r="F80" s="55"/>
      <c r="G80" s="55"/>
      <c r="H80" s="55"/>
      <c r="I80" s="55"/>
      <c r="J80" s="55"/>
      <c r="K80" s="55"/>
      <c r="L80" s="55"/>
      <c r="M80" s="55"/>
      <c r="N80" s="55"/>
      <c r="O80" s="55"/>
      <c r="P80" s="55"/>
      <c r="Q80" s="55"/>
      <c r="R80" s="55"/>
      <c r="S80" s="55"/>
      <c r="T80" s="55"/>
      <c r="U80" s="55"/>
      <c r="V80" s="55"/>
      <c r="W80" s="55"/>
      <c r="X80" s="55"/>
      <c r="Y80" s="55"/>
      <c r="Z80" s="55"/>
      <c r="AA80" s="55"/>
      <c r="AB80" s="55"/>
    </row>
    <row r="81" spans="1:28" ht="15">
      <c r="A81" s="55"/>
      <c r="B81" s="55"/>
      <c r="C81" s="55"/>
      <c r="D81" s="55"/>
      <c r="E81" s="55"/>
      <c r="F81" s="55"/>
      <c r="G81" s="55"/>
      <c r="H81" s="55"/>
      <c r="I81" s="55"/>
      <c r="J81" s="55"/>
      <c r="K81" s="55"/>
      <c r="L81" s="55"/>
      <c r="M81" s="55"/>
      <c r="N81" s="55"/>
      <c r="O81" s="55"/>
      <c r="P81" s="55"/>
      <c r="Q81" s="55"/>
      <c r="R81" s="55"/>
      <c r="S81" s="55"/>
      <c r="T81" s="55"/>
      <c r="U81" s="55"/>
      <c r="V81" s="55"/>
      <c r="W81" s="55"/>
      <c r="X81" s="55"/>
      <c r="Y81" s="55"/>
      <c r="Z81" s="55"/>
      <c r="AA81" s="55"/>
      <c r="AB81" s="55"/>
    </row>
    <row r="82" spans="1:28" ht="15">
      <c r="A82" s="55"/>
      <c r="B82" s="55"/>
      <c r="C82" s="55"/>
      <c r="D82" s="55"/>
      <c r="E82" s="55"/>
      <c r="F82" s="55"/>
      <c r="G82" s="55"/>
      <c r="H82" s="55"/>
      <c r="I82" s="55"/>
      <c r="J82" s="55"/>
      <c r="K82" s="55"/>
      <c r="L82" s="55"/>
      <c r="M82" s="55"/>
      <c r="N82" s="55"/>
      <c r="O82" s="55"/>
      <c r="P82" s="55"/>
      <c r="Q82" s="55"/>
      <c r="R82" s="55"/>
      <c r="S82" s="55"/>
      <c r="T82" s="55"/>
      <c r="U82" s="55"/>
      <c r="V82" s="55"/>
      <c r="W82" s="55"/>
      <c r="X82" s="55"/>
      <c r="Y82" s="55"/>
      <c r="Z82" s="55"/>
      <c r="AA82" s="55"/>
      <c r="AB82" s="55"/>
    </row>
    <row r="83" spans="1:28" ht="15">
      <c r="A83" s="55"/>
      <c r="B83" s="55"/>
      <c r="C83" s="55"/>
      <c r="D83" s="55"/>
      <c r="E83" s="55"/>
      <c r="F83" s="55"/>
      <c r="G83" s="55"/>
      <c r="H83" s="55"/>
      <c r="I83" s="55"/>
      <c r="J83" s="55"/>
      <c r="K83" s="55"/>
      <c r="L83" s="55"/>
      <c r="M83" s="55"/>
      <c r="N83" s="55"/>
      <c r="O83" s="55"/>
      <c r="P83" s="55"/>
      <c r="Q83" s="55"/>
      <c r="R83" s="55"/>
      <c r="S83" s="55"/>
      <c r="T83" s="55"/>
      <c r="U83" s="55"/>
      <c r="V83" s="55"/>
      <c r="W83" s="55"/>
      <c r="X83" s="55"/>
      <c r="Y83" s="55"/>
      <c r="Z83" s="55"/>
      <c r="AA83" s="55"/>
      <c r="AB83" s="55"/>
    </row>
    <row r="84" spans="1:28" ht="15">
      <c r="A84" s="55"/>
      <c r="B84" s="55"/>
      <c r="C84" s="55"/>
      <c r="D84" s="55"/>
      <c r="E84" s="55"/>
      <c r="F84" s="55"/>
      <c r="G84" s="55"/>
      <c r="H84" s="55"/>
      <c r="I84" s="55"/>
      <c r="J84" s="55"/>
      <c r="K84" s="55"/>
      <c r="L84" s="55"/>
      <c r="M84" s="55"/>
      <c r="N84" s="55"/>
      <c r="O84" s="55"/>
      <c r="P84" s="55"/>
      <c r="Q84" s="55"/>
      <c r="R84" s="55"/>
      <c r="S84" s="55"/>
      <c r="T84" s="55"/>
      <c r="U84" s="55"/>
      <c r="V84" s="55"/>
      <c r="W84" s="55"/>
      <c r="X84" s="55"/>
      <c r="Y84" s="55"/>
      <c r="Z84" s="55"/>
      <c r="AA84" s="55"/>
      <c r="AB84" s="55"/>
    </row>
    <row r="85" spans="1:28" ht="15">
      <c r="A85" s="55"/>
      <c r="B85" s="55"/>
      <c r="C85" s="55"/>
      <c r="D85" s="55"/>
      <c r="E85" s="55"/>
      <c r="F85" s="55"/>
      <c r="G85" s="55"/>
      <c r="H85" s="55"/>
      <c r="I85" s="55"/>
      <c r="J85" s="55"/>
      <c r="K85" s="55"/>
      <c r="L85" s="55"/>
      <c r="M85" s="55"/>
      <c r="N85" s="55"/>
      <c r="O85" s="55"/>
      <c r="P85" s="55"/>
      <c r="Q85" s="55"/>
      <c r="R85" s="55"/>
      <c r="S85" s="55"/>
      <c r="T85" s="55"/>
      <c r="U85" s="55"/>
      <c r="V85" s="55"/>
      <c r="W85" s="55"/>
      <c r="X85" s="55"/>
      <c r="Y85" s="55"/>
      <c r="Z85" s="55"/>
      <c r="AA85" s="55"/>
      <c r="AB85" s="55"/>
    </row>
    <row r="86" spans="1:28" ht="15">
      <c r="A86" s="55"/>
      <c r="B86" s="55"/>
      <c r="C86" s="55"/>
      <c r="D86" s="55"/>
      <c r="E86" s="55"/>
      <c r="F86" s="55"/>
      <c r="G86" s="55"/>
      <c r="H86" s="55"/>
      <c r="I86" s="55"/>
      <c r="J86" s="55"/>
      <c r="K86" s="55"/>
      <c r="L86" s="55"/>
      <c r="M86" s="55"/>
      <c r="N86" s="55"/>
      <c r="O86" s="55"/>
      <c r="P86" s="55"/>
      <c r="Q86" s="55"/>
      <c r="R86" s="55"/>
      <c r="S86" s="55"/>
      <c r="T86" s="55"/>
      <c r="U86" s="55"/>
      <c r="V86" s="55"/>
      <c r="W86" s="55"/>
      <c r="X86" s="55"/>
      <c r="Y86" s="55"/>
      <c r="Z86" s="55"/>
      <c r="AA86" s="55"/>
      <c r="AB86" s="55"/>
    </row>
    <row r="87" spans="1:28" ht="15">
      <c r="A87" s="55"/>
      <c r="B87" s="55"/>
      <c r="C87" s="55"/>
      <c r="D87" s="55"/>
      <c r="E87" s="55"/>
      <c r="F87" s="55"/>
      <c r="G87" s="55"/>
      <c r="H87" s="55"/>
      <c r="I87" s="55"/>
      <c r="J87" s="55"/>
      <c r="K87" s="55"/>
      <c r="L87" s="55"/>
      <c r="M87" s="55"/>
      <c r="N87" s="55"/>
      <c r="O87" s="55"/>
      <c r="P87" s="55"/>
      <c r="Q87" s="55"/>
      <c r="R87" s="55"/>
      <c r="S87" s="55"/>
      <c r="T87" s="55"/>
      <c r="U87" s="55"/>
      <c r="V87" s="55"/>
      <c r="W87" s="55"/>
      <c r="X87" s="55"/>
      <c r="Y87" s="55"/>
      <c r="Z87" s="55"/>
      <c r="AA87" s="55"/>
      <c r="AB87" s="55"/>
    </row>
    <row r="88" spans="1:28" ht="15">
      <c r="A88" s="55"/>
      <c r="B88" s="55"/>
      <c r="C88" s="55"/>
      <c r="D88" s="55"/>
      <c r="E88" s="55"/>
      <c r="F88" s="55"/>
      <c r="G88" s="55"/>
      <c r="H88" s="55"/>
      <c r="I88" s="55"/>
      <c r="J88" s="55"/>
      <c r="K88" s="55"/>
      <c r="L88" s="55"/>
      <c r="M88" s="55"/>
      <c r="N88" s="55"/>
      <c r="O88" s="55"/>
      <c r="P88" s="55"/>
      <c r="Q88" s="55"/>
      <c r="R88" s="55"/>
      <c r="S88" s="55"/>
      <c r="T88" s="55"/>
      <c r="U88" s="55"/>
      <c r="V88" s="55"/>
      <c r="W88" s="55"/>
      <c r="X88" s="55"/>
      <c r="Y88" s="55"/>
      <c r="Z88" s="55"/>
      <c r="AA88" s="55"/>
      <c r="AB88" s="55"/>
    </row>
    <row r="89" spans="1:28" ht="15">
      <c r="A89" s="55"/>
      <c r="B89" s="55"/>
      <c r="C89" s="55"/>
      <c r="D89" s="55"/>
      <c r="E89" s="55"/>
      <c r="F89" s="55"/>
      <c r="G89" s="55"/>
      <c r="H89" s="55"/>
      <c r="I89" s="55"/>
      <c r="J89" s="55"/>
      <c r="K89" s="55"/>
      <c r="L89" s="55"/>
      <c r="M89" s="55"/>
      <c r="N89" s="55"/>
      <c r="O89" s="55"/>
      <c r="P89" s="55"/>
      <c r="Q89" s="55"/>
      <c r="R89" s="55"/>
      <c r="S89" s="55"/>
      <c r="T89" s="55"/>
      <c r="U89" s="55"/>
      <c r="V89" s="55"/>
      <c r="W89" s="55"/>
      <c r="X89" s="55"/>
      <c r="Y89" s="55"/>
      <c r="Z89" s="55"/>
      <c r="AA89" s="55"/>
      <c r="AB89" s="55"/>
    </row>
    <row r="90" spans="1:28" ht="15">
      <c r="A90" s="55"/>
      <c r="B90" s="55"/>
      <c r="C90" s="55"/>
      <c r="D90" s="55"/>
      <c r="E90" s="55"/>
      <c r="F90" s="55"/>
      <c r="G90" s="55"/>
      <c r="H90" s="55"/>
      <c r="I90" s="55"/>
      <c r="J90" s="55"/>
      <c r="K90" s="55"/>
      <c r="L90" s="55"/>
      <c r="M90" s="55"/>
      <c r="N90" s="55"/>
      <c r="O90" s="55"/>
      <c r="P90" s="55"/>
      <c r="Q90" s="55"/>
      <c r="R90" s="55"/>
      <c r="S90" s="55"/>
      <c r="T90" s="55"/>
      <c r="U90" s="55"/>
      <c r="V90" s="55"/>
      <c r="W90" s="55"/>
      <c r="X90" s="55"/>
      <c r="Y90" s="55"/>
      <c r="Z90" s="55"/>
      <c r="AA90" s="55"/>
      <c r="AB90" s="55"/>
    </row>
    <row r="91" spans="1:28" ht="15">
      <c r="A91" s="55"/>
      <c r="B91" s="55"/>
      <c r="C91" s="55"/>
      <c r="D91" s="55"/>
      <c r="E91" s="55"/>
      <c r="F91" s="55"/>
      <c r="G91" s="55"/>
      <c r="H91" s="55"/>
      <c r="I91" s="55"/>
      <c r="J91" s="55"/>
      <c r="K91" s="55"/>
      <c r="L91" s="55"/>
      <c r="M91" s="55"/>
      <c r="N91" s="55"/>
      <c r="O91" s="55"/>
      <c r="P91" s="55"/>
      <c r="Q91" s="55"/>
      <c r="R91" s="55"/>
      <c r="S91" s="55"/>
      <c r="T91" s="55"/>
      <c r="U91" s="55"/>
      <c r="V91" s="55"/>
      <c r="W91" s="55"/>
      <c r="X91" s="55"/>
      <c r="Y91" s="55"/>
      <c r="Z91" s="55"/>
      <c r="AA91" s="55"/>
      <c r="AB91" s="55"/>
    </row>
    <row r="92" spans="1:28" ht="15">
      <c r="A92" s="55"/>
      <c r="B92" s="55"/>
      <c r="C92" s="55"/>
      <c r="D92" s="55"/>
      <c r="E92" s="55"/>
      <c r="F92" s="55"/>
      <c r="G92" s="55"/>
      <c r="H92" s="55"/>
      <c r="I92" s="55"/>
      <c r="J92" s="55"/>
      <c r="K92" s="55"/>
      <c r="L92" s="55"/>
      <c r="M92" s="55"/>
      <c r="N92" s="55"/>
      <c r="O92" s="55"/>
      <c r="P92" s="55"/>
      <c r="Q92" s="55"/>
      <c r="R92" s="55"/>
      <c r="S92" s="55"/>
      <c r="T92" s="55"/>
      <c r="U92" s="55"/>
      <c r="V92" s="55"/>
      <c r="W92" s="55"/>
      <c r="X92" s="55"/>
      <c r="Y92" s="55"/>
      <c r="Z92" s="55"/>
      <c r="AA92" s="55"/>
      <c r="AB92" s="55"/>
    </row>
    <row r="93" spans="1:28" ht="15">
      <c r="A93" s="55"/>
      <c r="B93" s="55"/>
      <c r="C93" s="55"/>
      <c r="D93" s="55"/>
      <c r="E93" s="55"/>
      <c r="F93" s="55"/>
      <c r="G93" s="55"/>
      <c r="H93" s="55"/>
      <c r="I93" s="55"/>
      <c r="J93" s="55"/>
      <c r="K93" s="55"/>
      <c r="L93" s="55"/>
      <c r="M93" s="55"/>
      <c r="N93" s="55"/>
      <c r="O93" s="55"/>
      <c r="P93" s="55"/>
      <c r="Q93" s="55"/>
      <c r="R93" s="55"/>
      <c r="S93" s="55"/>
      <c r="T93" s="55"/>
      <c r="U93" s="55"/>
      <c r="V93" s="55"/>
      <c r="W93" s="55"/>
      <c r="X93" s="55"/>
      <c r="Y93" s="55"/>
      <c r="Z93" s="55"/>
      <c r="AA93" s="55"/>
      <c r="AB93" s="55"/>
    </row>
    <row r="94" spans="1:28" ht="15">
      <c r="A94" s="55"/>
      <c r="B94" s="55"/>
      <c r="C94" s="55"/>
      <c r="D94" s="55"/>
      <c r="E94" s="55"/>
      <c r="F94" s="55"/>
      <c r="G94" s="55"/>
      <c r="H94" s="55"/>
      <c r="I94" s="55"/>
      <c r="J94" s="55"/>
      <c r="K94" s="55"/>
      <c r="L94" s="55"/>
      <c r="M94" s="55"/>
      <c r="N94" s="55"/>
      <c r="O94" s="55"/>
      <c r="P94" s="55"/>
      <c r="Q94" s="55"/>
      <c r="R94" s="55"/>
      <c r="S94" s="55"/>
      <c r="T94" s="55"/>
      <c r="U94" s="55"/>
      <c r="V94" s="55"/>
      <c r="W94" s="55"/>
      <c r="X94" s="55"/>
      <c r="Y94" s="55"/>
      <c r="Z94" s="55"/>
      <c r="AA94" s="55"/>
      <c r="AB94" s="55"/>
    </row>
    <row r="95" spans="1:28" ht="15">
      <c r="A95" s="55"/>
      <c r="B95" s="55"/>
      <c r="C95" s="55"/>
      <c r="D95" s="55"/>
      <c r="E95" s="55"/>
      <c r="F95" s="55"/>
      <c r="G95" s="55"/>
      <c r="H95" s="55"/>
      <c r="I95" s="55"/>
      <c r="J95" s="55"/>
      <c r="K95" s="55"/>
      <c r="L95" s="55"/>
      <c r="M95" s="55"/>
      <c r="N95" s="55"/>
      <c r="O95" s="55"/>
      <c r="P95" s="55"/>
      <c r="Q95" s="55"/>
      <c r="R95" s="55"/>
      <c r="S95" s="55"/>
      <c r="T95" s="55"/>
      <c r="U95" s="55"/>
      <c r="V95" s="55"/>
      <c r="W95" s="55"/>
      <c r="X95" s="55"/>
      <c r="Y95" s="55"/>
      <c r="Z95" s="55"/>
      <c r="AA95" s="55"/>
      <c r="AB95" s="55"/>
    </row>
    <row r="96" spans="1:28" ht="15">
      <c r="A96" s="55"/>
      <c r="B96" s="55"/>
      <c r="C96" s="55"/>
      <c r="D96" s="55"/>
      <c r="E96" s="55"/>
      <c r="F96" s="55"/>
      <c r="G96" s="55"/>
      <c r="H96" s="55"/>
      <c r="I96" s="55"/>
      <c r="J96" s="55"/>
      <c r="K96" s="55"/>
      <c r="L96" s="55"/>
      <c r="M96" s="55"/>
      <c r="N96" s="55"/>
      <c r="O96" s="55"/>
      <c r="P96" s="55"/>
      <c r="Q96" s="55"/>
      <c r="R96" s="55"/>
      <c r="S96" s="55"/>
      <c r="T96" s="55"/>
      <c r="U96" s="55"/>
      <c r="V96" s="55"/>
      <c r="W96" s="55"/>
      <c r="X96" s="55"/>
      <c r="Y96" s="55"/>
      <c r="Z96" s="55"/>
      <c r="AA96" s="55"/>
      <c r="AB96" s="55"/>
    </row>
    <row r="97" spans="1:28" ht="15">
      <c r="A97" s="55"/>
      <c r="B97" s="55"/>
      <c r="C97" s="55"/>
      <c r="D97" s="55"/>
      <c r="E97" s="55"/>
      <c r="F97" s="55"/>
      <c r="G97" s="55"/>
      <c r="H97" s="55"/>
      <c r="I97" s="55"/>
      <c r="J97" s="55"/>
      <c r="K97" s="55"/>
      <c r="L97" s="55"/>
      <c r="M97" s="55"/>
      <c r="N97" s="55"/>
      <c r="O97" s="55"/>
      <c r="P97" s="55"/>
      <c r="Q97" s="55"/>
      <c r="R97" s="55"/>
      <c r="S97" s="55"/>
      <c r="T97" s="55"/>
      <c r="U97" s="55"/>
      <c r="V97" s="55"/>
      <c r="W97" s="55"/>
      <c r="X97" s="55"/>
      <c r="Y97" s="55"/>
      <c r="Z97" s="55"/>
      <c r="AA97" s="55"/>
      <c r="AB97" s="55"/>
    </row>
    <row r="98" spans="1:28" ht="15">
      <c r="A98" s="55"/>
      <c r="B98" s="55"/>
      <c r="C98" s="55"/>
      <c r="D98" s="55"/>
      <c r="E98" s="55"/>
      <c r="F98" s="55"/>
      <c r="G98" s="55"/>
      <c r="H98" s="55"/>
      <c r="I98" s="55"/>
      <c r="J98" s="55"/>
      <c r="K98" s="55"/>
      <c r="L98" s="55"/>
      <c r="M98" s="55"/>
      <c r="N98" s="55"/>
      <c r="O98" s="55"/>
      <c r="P98" s="55"/>
      <c r="Q98" s="55"/>
      <c r="R98" s="55"/>
      <c r="S98" s="55"/>
      <c r="T98" s="55"/>
      <c r="U98" s="55"/>
      <c r="V98" s="55"/>
      <c r="W98" s="55"/>
      <c r="X98" s="55"/>
      <c r="Y98" s="55"/>
      <c r="Z98" s="55"/>
      <c r="AA98" s="55"/>
      <c r="AB98" s="55"/>
    </row>
    <row r="99" spans="1:28" ht="15">
      <c r="A99" s="55"/>
      <c r="B99" s="55"/>
      <c r="C99" s="55"/>
      <c r="D99" s="55"/>
      <c r="E99" s="55"/>
      <c r="F99" s="55"/>
      <c r="G99" s="55"/>
      <c r="H99" s="55"/>
      <c r="I99" s="55"/>
      <c r="J99" s="55"/>
      <c r="K99" s="55"/>
      <c r="L99" s="55"/>
      <c r="M99" s="55"/>
      <c r="N99" s="55"/>
      <c r="O99" s="55"/>
      <c r="P99" s="55"/>
      <c r="Q99" s="55"/>
      <c r="R99" s="55"/>
      <c r="S99" s="55"/>
      <c r="T99" s="55"/>
      <c r="U99" s="55"/>
      <c r="V99" s="55"/>
      <c r="W99" s="55"/>
      <c r="X99" s="55"/>
      <c r="Y99" s="55"/>
      <c r="Z99" s="55"/>
      <c r="AA99" s="55"/>
      <c r="AB99" s="55"/>
    </row>
    <row r="100" spans="1:28" ht="15">
      <c r="A100" s="55"/>
      <c r="B100" s="55"/>
      <c r="C100" s="55"/>
      <c r="D100" s="55"/>
      <c r="E100" s="55"/>
      <c r="F100" s="55"/>
      <c r="G100" s="55"/>
      <c r="H100" s="55"/>
      <c r="I100" s="55"/>
      <c r="J100" s="55"/>
      <c r="K100" s="55"/>
      <c r="L100" s="55"/>
      <c r="M100" s="55"/>
      <c r="N100" s="55"/>
      <c r="O100" s="55"/>
      <c r="P100" s="55"/>
      <c r="Q100" s="55"/>
      <c r="R100" s="55"/>
      <c r="S100" s="55"/>
      <c r="T100" s="55"/>
      <c r="U100" s="55"/>
      <c r="V100" s="55"/>
      <c r="W100" s="55"/>
      <c r="X100" s="55"/>
      <c r="Y100" s="55"/>
      <c r="Z100" s="55"/>
      <c r="AA100" s="55"/>
      <c r="AB100" s="55"/>
    </row>
    <row r="101" spans="1:28" ht="15">
      <c r="A101" s="55"/>
      <c r="B101" s="55"/>
      <c r="C101" s="55"/>
      <c r="D101" s="55"/>
      <c r="E101" s="55"/>
      <c r="F101" s="55"/>
      <c r="G101" s="55"/>
      <c r="H101" s="55"/>
      <c r="I101" s="55"/>
      <c r="J101" s="55"/>
      <c r="K101" s="55"/>
      <c r="L101" s="55"/>
      <c r="M101" s="55"/>
      <c r="N101" s="55"/>
      <c r="O101" s="55"/>
      <c r="P101" s="55"/>
      <c r="Q101" s="55"/>
      <c r="R101" s="55"/>
      <c r="S101" s="55"/>
      <c r="T101" s="55"/>
      <c r="U101" s="55"/>
      <c r="V101" s="55"/>
      <c r="W101" s="55"/>
      <c r="X101" s="55"/>
      <c r="Y101" s="55"/>
      <c r="Z101" s="55"/>
      <c r="AA101" s="55"/>
      <c r="AB101" s="55"/>
    </row>
    <row r="102" spans="1:28" ht="15">
      <c r="A102" s="55"/>
      <c r="B102" s="55"/>
      <c r="C102" s="55"/>
      <c r="D102" s="55"/>
      <c r="E102" s="55"/>
      <c r="F102" s="55"/>
      <c r="G102" s="55"/>
      <c r="H102" s="55"/>
      <c r="I102" s="55"/>
      <c r="J102" s="55"/>
      <c r="K102" s="55"/>
      <c r="L102" s="55"/>
      <c r="M102" s="55"/>
      <c r="N102" s="55"/>
      <c r="O102" s="55"/>
      <c r="P102" s="55"/>
      <c r="Q102" s="55"/>
      <c r="R102" s="55"/>
      <c r="S102" s="55"/>
      <c r="T102" s="55"/>
      <c r="U102" s="55"/>
      <c r="V102" s="55"/>
      <c r="W102" s="55"/>
      <c r="X102" s="55"/>
      <c r="Y102" s="55"/>
      <c r="Z102" s="55"/>
      <c r="AA102" s="55"/>
      <c r="AB102" s="55"/>
    </row>
    <row r="103" spans="1:28" ht="15">
      <c r="A103" s="55"/>
      <c r="B103" s="55"/>
      <c r="C103" s="55"/>
      <c r="D103" s="55"/>
      <c r="E103" s="55"/>
      <c r="F103" s="55"/>
      <c r="G103" s="55"/>
      <c r="H103" s="55"/>
      <c r="I103" s="55"/>
      <c r="J103" s="55"/>
      <c r="K103" s="55"/>
      <c r="L103" s="55"/>
      <c r="M103" s="55"/>
      <c r="N103" s="55"/>
      <c r="O103" s="55"/>
      <c r="P103" s="55"/>
      <c r="Q103" s="55"/>
      <c r="R103" s="55"/>
      <c r="S103" s="55"/>
      <c r="T103" s="55"/>
      <c r="U103" s="55"/>
      <c r="V103" s="55"/>
      <c r="W103" s="55"/>
      <c r="X103" s="55"/>
      <c r="Y103" s="55"/>
      <c r="Z103" s="55"/>
      <c r="AA103" s="55"/>
      <c r="AB103" s="55"/>
    </row>
    <row r="104" spans="1:28" ht="15">
      <c r="A104" s="55"/>
      <c r="B104" s="55"/>
      <c r="C104" s="55"/>
      <c r="D104" s="55"/>
      <c r="E104" s="55"/>
      <c r="F104" s="55"/>
      <c r="G104" s="55"/>
      <c r="H104" s="55"/>
      <c r="I104" s="55"/>
      <c r="J104" s="55"/>
      <c r="K104" s="55"/>
      <c r="L104" s="55"/>
      <c r="M104" s="55"/>
      <c r="N104" s="55"/>
      <c r="O104" s="55"/>
      <c r="P104" s="55"/>
      <c r="Q104" s="55"/>
      <c r="R104" s="55"/>
      <c r="S104" s="55"/>
      <c r="T104" s="55"/>
      <c r="U104" s="55"/>
      <c r="V104" s="55"/>
      <c r="W104" s="55"/>
      <c r="X104" s="55"/>
      <c r="Y104" s="55"/>
      <c r="Z104" s="55"/>
      <c r="AA104" s="55"/>
      <c r="AB104" s="55"/>
    </row>
    <row r="105" spans="1:28" ht="15">
      <c r="A105" s="55"/>
      <c r="B105" s="55"/>
      <c r="C105" s="55"/>
      <c r="D105" s="55"/>
      <c r="E105" s="55"/>
      <c r="F105" s="55"/>
      <c r="G105" s="55"/>
      <c r="H105" s="55"/>
      <c r="I105" s="55"/>
      <c r="J105" s="55"/>
      <c r="K105" s="55"/>
      <c r="L105" s="55"/>
      <c r="M105" s="55"/>
      <c r="N105" s="55"/>
      <c r="O105" s="55"/>
      <c r="P105" s="55"/>
      <c r="Q105" s="55"/>
      <c r="R105" s="55"/>
      <c r="S105" s="55"/>
      <c r="T105" s="55"/>
      <c r="U105" s="55"/>
      <c r="V105" s="55"/>
      <c r="W105" s="55"/>
      <c r="X105" s="55"/>
      <c r="Y105" s="55"/>
      <c r="Z105" s="55"/>
      <c r="AA105" s="55"/>
      <c r="AB105" s="55"/>
    </row>
    <row r="106" spans="1:28" ht="15">
      <c r="A106" s="55"/>
      <c r="B106" s="55"/>
      <c r="C106" s="55"/>
      <c r="D106" s="55"/>
      <c r="E106" s="55"/>
      <c r="F106" s="55"/>
      <c r="G106" s="55"/>
      <c r="H106" s="55"/>
      <c r="I106" s="55"/>
      <c r="J106" s="55"/>
      <c r="K106" s="55"/>
      <c r="L106" s="55"/>
      <c r="M106" s="55"/>
      <c r="N106" s="55"/>
      <c r="O106" s="55"/>
      <c r="P106" s="55"/>
      <c r="Q106" s="55"/>
      <c r="R106" s="55"/>
      <c r="S106" s="55"/>
      <c r="T106" s="55"/>
      <c r="U106" s="55"/>
      <c r="V106" s="55"/>
      <c r="W106" s="55"/>
      <c r="X106" s="55"/>
      <c r="Y106" s="55"/>
      <c r="Z106" s="55"/>
      <c r="AA106" s="55"/>
      <c r="AB106" s="55"/>
    </row>
    <row r="107" spans="1:28" ht="15">
      <c r="A107" s="55"/>
      <c r="B107" s="55"/>
      <c r="C107" s="55"/>
      <c r="D107" s="55"/>
      <c r="E107" s="55"/>
      <c r="F107" s="55"/>
      <c r="G107" s="55"/>
      <c r="H107" s="55"/>
      <c r="I107" s="55"/>
      <c r="J107" s="55"/>
      <c r="K107" s="55"/>
      <c r="L107" s="55"/>
      <c r="M107" s="55"/>
      <c r="N107" s="55"/>
      <c r="O107" s="55"/>
      <c r="P107" s="55"/>
      <c r="Q107" s="55"/>
      <c r="R107" s="55"/>
      <c r="S107" s="55"/>
      <c r="T107" s="55"/>
      <c r="U107" s="55"/>
      <c r="V107" s="55"/>
      <c r="W107" s="55"/>
      <c r="X107" s="55"/>
      <c r="Y107" s="55"/>
      <c r="Z107" s="55"/>
      <c r="AA107" s="55"/>
      <c r="AB107" s="55"/>
    </row>
    <row r="108" spans="1:28" ht="15">
      <c r="A108" s="55"/>
      <c r="B108" s="55"/>
      <c r="C108" s="55"/>
      <c r="D108" s="55"/>
      <c r="E108" s="55"/>
      <c r="F108" s="55"/>
      <c r="G108" s="55"/>
      <c r="H108" s="55"/>
      <c r="I108" s="55"/>
      <c r="J108" s="55"/>
      <c r="K108" s="55"/>
      <c r="L108" s="55"/>
      <c r="M108" s="55"/>
      <c r="N108" s="55"/>
      <c r="O108" s="55"/>
      <c r="P108" s="55"/>
      <c r="Q108" s="55"/>
      <c r="R108" s="55"/>
      <c r="S108" s="55"/>
      <c r="T108" s="55"/>
      <c r="U108" s="55"/>
      <c r="V108" s="55"/>
      <c r="W108" s="55"/>
      <c r="X108" s="55"/>
      <c r="Y108" s="55"/>
      <c r="Z108" s="55"/>
      <c r="AA108" s="55"/>
      <c r="AB108" s="55"/>
    </row>
    <row r="109" spans="1:28" ht="15">
      <c r="A109" s="55"/>
      <c r="B109" s="55"/>
      <c r="C109" s="55"/>
      <c r="D109" s="55"/>
      <c r="E109" s="55"/>
      <c r="F109" s="55"/>
      <c r="G109" s="55"/>
      <c r="H109" s="55"/>
      <c r="I109" s="55"/>
      <c r="J109" s="55"/>
      <c r="K109" s="55"/>
      <c r="L109" s="55"/>
      <c r="M109" s="55"/>
      <c r="N109" s="55"/>
      <c r="O109" s="55"/>
      <c r="P109" s="55"/>
      <c r="Q109" s="55"/>
      <c r="R109" s="55"/>
      <c r="S109" s="55"/>
      <c r="T109" s="55"/>
      <c r="U109" s="55"/>
      <c r="V109" s="55"/>
      <c r="W109" s="55"/>
      <c r="X109" s="55"/>
      <c r="Y109" s="55"/>
      <c r="Z109" s="55"/>
      <c r="AA109" s="55"/>
      <c r="AB109" s="55"/>
    </row>
    <row r="110" spans="1:28" ht="15">
      <c r="A110" s="55"/>
      <c r="B110" s="55"/>
      <c r="C110" s="55"/>
      <c r="D110" s="55"/>
      <c r="E110" s="55"/>
      <c r="F110" s="55"/>
      <c r="G110" s="55"/>
      <c r="H110" s="55"/>
      <c r="I110" s="55"/>
      <c r="J110" s="55"/>
      <c r="K110" s="55"/>
      <c r="L110" s="55"/>
      <c r="M110" s="55"/>
      <c r="N110" s="55"/>
      <c r="O110" s="55"/>
      <c r="P110" s="55"/>
      <c r="Q110" s="55"/>
      <c r="R110" s="55"/>
      <c r="S110" s="55"/>
      <c r="T110" s="55"/>
      <c r="U110" s="55"/>
      <c r="V110" s="55"/>
      <c r="W110" s="55"/>
      <c r="X110" s="55"/>
      <c r="Y110" s="55"/>
      <c r="Z110" s="55"/>
      <c r="AA110" s="55"/>
      <c r="AB110" s="55"/>
    </row>
    <row r="111" spans="1:28" ht="15">
      <c r="A111" s="55"/>
      <c r="B111" s="55"/>
      <c r="C111" s="55"/>
      <c r="D111" s="55"/>
      <c r="E111" s="55"/>
      <c r="F111" s="55"/>
      <c r="G111" s="55"/>
      <c r="H111" s="55"/>
      <c r="I111" s="55"/>
      <c r="J111" s="55"/>
      <c r="K111" s="55"/>
      <c r="L111" s="55"/>
      <c r="M111" s="55"/>
      <c r="N111" s="55"/>
      <c r="O111" s="55"/>
      <c r="P111" s="55"/>
      <c r="Q111" s="55"/>
      <c r="R111" s="55"/>
      <c r="S111" s="55"/>
      <c r="T111" s="55"/>
      <c r="U111" s="55"/>
      <c r="V111" s="55"/>
      <c r="W111" s="55"/>
      <c r="X111" s="55"/>
      <c r="Y111" s="55"/>
      <c r="Z111" s="55"/>
      <c r="AA111" s="55"/>
      <c r="AB111" s="55"/>
    </row>
    <row r="112" spans="1:28" ht="15">
      <c r="A112" s="55"/>
      <c r="B112" s="55"/>
      <c r="C112" s="55"/>
      <c r="D112" s="55"/>
      <c r="E112" s="55"/>
      <c r="F112" s="55"/>
      <c r="G112" s="55"/>
      <c r="H112" s="55"/>
      <c r="I112" s="55"/>
      <c r="J112" s="55"/>
      <c r="K112" s="55"/>
      <c r="L112" s="55"/>
      <c r="M112" s="55"/>
      <c r="N112" s="55"/>
      <c r="O112" s="55"/>
      <c r="P112" s="55"/>
      <c r="Q112" s="55"/>
      <c r="R112" s="55"/>
      <c r="S112" s="55"/>
      <c r="T112" s="55"/>
      <c r="U112" s="55"/>
      <c r="V112" s="55"/>
      <c r="W112" s="55"/>
      <c r="X112" s="55"/>
      <c r="Y112" s="55"/>
      <c r="Z112" s="55"/>
      <c r="AA112" s="55"/>
      <c r="AB112" s="55"/>
    </row>
    <row r="113" spans="1:28" ht="15">
      <c r="A113" s="55"/>
      <c r="B113" s="55"/>
      <c r="C113" s="55"/>
      <c r="D113" s="55"/>
      <c r="E113" s="55"/>
      <c r="F113" s="55"/>
      <c r="G113" s="55"/>
      <c r="H113" s="55"/>
      <c r="I113" s="55"/>
      <c r="J113" s="55"/>
      <c r="K113" s="55"/>
      <c r="L113" s="55"/>
      <c r="M113" s="55"/>
      <c r="N113" s="55"/>
      <c r="O113" s="55"/>
      <c r="P113" s="55"/>
      <c r="Q113" s="55"/>
      <c r="R113" s="55"/>
      <c r="S113" s="55"/>
      <c r="T113" s="55"/>
      <c r="U113" s="55"/>
      <c r="V113" s="55"/>
      <c r="W113" s="55"/>
      <c r="X113" s="55"/>
      <c r="Y113" s="55"/>
      <c r="Z113" s="55"/>
      <c r="AA113" s="55"/>
      <c r="AB113" s="55"/>
    </row>
    <row r="114" spans="1:28" ht="15">
      <c r="A114" s="55"/>
      <c r="B114" s="55"/>
      <c r="C114" s="55"/>
      <c r="D114" s="55"/>
      <c r="E114" s="55"/>
      <c r="F114" s="55"/>
      <c r="G114" s="55"/>
      <c r="H114" s="55"/>
      <c r="I114" s="55"/>
      <c r="J114" s="55"/>
      <c r="K114" s="55"/>
      <c r="L114" s="55"/>
      <c r="M114" s="55"/>
      <c r="N114" s="55"/>
      <c r="O114" s="55"/>
      <c r="P114" s="55"/>
      <c r="Q114" s="55"/>
      <c r="R114" s="55"/>
      <c r="S114" s="55"/>
      <c r="T114" s="55"/>
      <c r="U114" s="55"/>
      <c r="V114" s="55"/>
      <c r="W114" s="55"/>
      <c r="X114" s="55"/>
      <c r="Y114" s="55"/>
      <c r="Z114" s="55"/>
      <c r="AA114" s="55"/>
      <c r="AB114" s="55"/>
    </row>
    <row r="115" spans="1:28" ht="15">
      <c r="A115" s="55"/>
      <c r="B115" s="55"/>
      <c r="C115" s="55"/>
      <c r="D115" s="55"/>
      <c r="E115" s="55"/>
      <c r="F115" s="55"/>
      <c r="G115" s="55"/>
      <c r="H115" s="55"/>
      <c r="I115" s="55"/>
      <c r="J115" s="55"/>
      <c r="K115" s="55"/>
      <c r="L115" s="55"/>
      <c r="M115" s="55"/>
      <c r="N115" s="55"/>
      <c r="O115" s="55"/>
      <c r="P115" s="55"/>
      <c r="Q115" s="55"/>
      <c r="R115" s="55"/>
      <c r="S115" s="55"/>
      <c r="T115" s="55"/>
      <c r="U115" s="55"/>
      <c r="V115" s="55"/>
      <c r="W115" s="55"/>
      <c r="X115" s="55"/>
      <c r="Y115" s="55"/>
      <c r="Z115" s="55"/>
      <c r="AA115" s="55"/>
      <c r="AB115" s="55"/>
    </row>
    <row r="116" spans="1:28" ht="15">
      <c r="A116" s="55"/>
      <c r="B116" s="55"/>
      <c r="C116" s="55"/>
      <c r="D116" s="55"/>
      <c r="E116" s="55"/>
      <c r="F116" s="55"/>
      <c r="G116" s="55"/>
      <c r="H116" s="55"/>
      <c r="I116" s="55"/>
      <c r="J116" s="55"/>
      <c r="K116" s="55"/>
      <c r="L116" s="55"/>
      <c r="M116" s="55"/>
      <c r="N116" s="55"/>
      <c r="O116" s="55"/>
      <c r="P116" s="55"/>
      <c r="Q116" s="55"/>
      <c r="R116" s="55"/>
      <c r="S116" s="55"/>
      <c r="T116" s="55"/>
      <c r="U116" s="55"/>
      <c r="V116" s="55"/>
      <c r="W116" s="55"/>
      <c r="X116" s="55"/>
      <c r="Y116" s="55"/>
      <c r="Z116" s="55"/>
      <c r="AA116" s="55"/>
      <c r="AB116" s="55"/>
    </row>
    <row r="117" spans="1:28" ht="15">
      <c r="A117" s="55"/>
      <c r="B117" s="55"/>
      <c r="C117" s="55"/>
      <c r="D117" s="55"/>
      <c r="E117" s="55"/>
      <c r="F117" s="55"/>
      <c r="G117" s="55"/>
      <c r="H117" s="55"/>
      <c r="I117" s="55"/>
      <c r="J117" s="55"/>
      <c r="K117" s="55"/>
      <c r="L117" s="55"/>
      <c r="M117" s="55"/>
      <c r="N117" s="55"/>
      <c r="O117" s="55"/>
      <c r="P117" s="55"/>
      <c r="Q117" s="55"/>
      <c r="R117" s="55"/>
      <c r="S117" s="55"/>
      <c r="T117" s="55"/>
      <c r="U117" s="55"/>
      <c r="V117" s="55"/>
      <c r="W117" s="55"/>
      <c r="X117" s="55"/>
      <c r="Y117" s="55"/>
      <c r="Z117" s="55"/>
      <c r="AA117" s="55"/>
      <c r="AB117" s="55"/>
    </row>
    <row r="118" spans="1:28" ht="15">
      <c r="A118" s="55"/>
      <c r="B118" s="55"/>
      <c r="C118" s="55"/>
      <c r="D118" s="55"/>
      <c r="E118" s="55"/>
      <c r="F118" s="55"/>
      <c r="G118" s="55"/>
      <c r="H118" s="55"/>
      <c r="I118" s="55"/>
      <c r="J118" s="55"/>
      <c r="K118" s="55"/>
      <c r="L118" s="55"/>
      <c r="M118" s="55"/>
      <c r="N118" s="55"/>
      <c r="O118" s="55"/>
      <c r="P118" s="55"/>
      <c r="Q118" s="55"/>
      <c r="R118" s="55"/>
      <c r="S118" s="55"/>
      <c r="T118" s="55"/>
      <c r="U118" s="55"/>
      <c r="V118" s="55"/>
      <c r="W118" s="55"/>
      <c r="X118" s="55"/>
      <c r="Y118" s="55"/>
      <c r="Z118" s="55"/>
      <c r="AA118" s="55"/>
      <c r="AB118" s="55"/>
    </row>
    <row r="119" spans="1:28" ht="15">
      <c r="A119" s="55"/>
      <c r="B119" s="55"/>
      <c r="C119" s="55"/>
      <c r="D119" s="55"/>
      <c r="E119" s="55"/>
      <c r="F119" s="55"/>
      <c r="G119" s="55"/>
      <c r="H119" s="55"/>
      <c r="I119" s="55"/>
      <c r="J119" s="55"/>
      <c r="K119" s="55"/>
      <c r="L119" s="55"/>
      <c r="M119" s="55"/>
      <c r="N119" s="55"/>
      <c r="O119" s="55"/>
      <c r="P119" s="55"/>
      <c r="Q119" s="55"/>
      <c r="R119" s="55"/>
      <c r="S119" s="55"/>
      <c r="T119" s="55"/>
      <c r="U119" s="55"/>
      <c r="V119" s="55"/>
      <c r="W119" s="55"/>
      <c r="X119" s="55"/>
      <c r="Y119" s="55"/>
      <c r="Z119" s="55"/>
      <c r="AA119" s="55"/>
      <c r="AB119" s="55"/>
    </row>
    <row r="120" spans="1:28" ht="15">
      <c r="A120" s="55"/>
      <c r="B120" s="55"/>
      <c r="C120" s="55"/>
      <c r="D120" s="55"/>
      <c r="E120" s="55"/>
      <c r="F120" s="55"/>
      <c r="G120" s="55"/>
      <c r="H120" s="55"/>
      <c r="I120" s="55"/>
      <c r="J120" s="55"/>
      <c r="K120" s="55"/>
      <c r="L120" s="55"/>
      <c r="M120" s="55"/>
      <c r="N120" s="55"/>
      <c r="O120" s="55"/>
      <c r="P120" s="55"/>
      <c r="Q120" s="55"/>
      <c r="R120" s="55"/>
      <c r="S120" s="55"/>
      <c r="T120" s="55"/>
      <c r="U120" s="55"/>
      <c r="V120" s="55"/>
      <c r="W120" s="55"/>
      <c r="X120" s="55"/>
      <c r="Y120" s="55"/>
      <c r="Z120" s="55"/>
      <c r="AA120" s="55"/>
      <c r="AB120" s="55"/>
    </row>
    <row r="121" spans="1:28" ht="15">
      <c r="A121" s="55"/>
      <c r="B121" s="55"/>
      <c r="C121" s="55"/>
      <c r="D121" s="55"/>
      <c r="E121" s="55"/>
      <c r="F121" s="55"/>
      <c r="G121" s="55"/>
      <c r="H121" s="55"/>
      <c r="I121" s="55"/>
      <c r="J121" s="55"/>
      <c r="K121" s="55"/>
      <c r="L121" s="55"/>
      <c r="M121" s="55"/>
      <c r="N121" s="55"/>
      <c r="O121" s="55"/>
      <c r="P121" s="55"/>
      <c r="Q121" s="55"/>
      <c r="R121" s="55"/>
      <c r="S121" s="55"/>
      <c r="T121" s="55"/>
      <c r="U121" s="55"/>
      <c r="V121" s="55"/>
      <c r="W121" s="55"/>
      <c r="X121" s="55"/>
      <c r="Y121" s="55"/>
      <c r="Z121" s="55"/>
      <c r="AA121" s="55"/>
      <c r="AB121" s="55"/>
    </row>
    <row r="122" spans="1:28" ht="15">
      <c r="A122" s="55"/>
      <c r="B122" s="55"/>
      <c r="C122" s="55"/>
      <c r="D122" s="55"/>
      <c r="E122" s="55"/>
      <c r="F122" s="55"/>
      <c r="G122" s="55"/>
      <c r="H122" s="55"/>
      <c r="I122" s="55"/>
      <c r="J122" s="55"/>
      <c r="K122" s="55"/>
      <c r="L122" s="55"/>
      <c r="M122" s="55"/>
      <c r="N122" s="55"/>
      <c r="O122" s="55"/>
      <c r="P122" s="55"/>
      <c r="Q122" s="55"/>
      <c r="R122" s="55"/>
      <c r="S122" s="55"/>
      <c r="T122" s="55"/>
      <c r="U122" s="55"/>
      <c r="V122" s="55"/>
      <c r="W122" s="55"/>
      <c r="X122" s="55"/>
      <c r="Y122" s="55"/>
      <c r="Z122" s="55"/>
      <c r="AA122" s="55"/>
      <c r="AB122" s="55"/>
    </row>
    <row r="123" spans="1:28" ht="15">
      <c r="A123" s="55"/>
      <c r="B123" s="55"/>
      <c r="C123" s="55"/>
      <c r="D123" s="55"/>
      <c r="E123" s="55"/>
      <c r="F123" s="55"/>
      <c r="G123" s="55"/>
      <c r="H123" s="55"/>
      <c r="I123" s="55"/>
      <c r="J123" s="55"/>
      <c r="K123" s="55"/>
      <c r="L123" s="55"/>
      <c r="M123" s="55"/>
      <c r="N123" s="55"/>
      <c r="O123" s="55"/>
      <c r="P123" s="55"/>
      <c r="Q123" s="55"/>
      <c r="R123" s="55"/>
      <c r="S123" s="55"/>
      <c r="T123" s="55"/>
      <c r="U123" s="55"/>
      <c r="V123" s="55"/>
      <c r="W123" s="55"/>
      <c r="X123" s="55"/>
      <c r="Y123" s="55"/>
      <c r="Z123" s="55"/>
      <c r="AA123" s="55"/>
      <c r="AB123" s="55"/>
    </row>
    <row r="124" spans="1:28" ht="15">
      <c r="A124" s="55"/>
      <c r="B124" s="55"/>
      <c r="C124" s="55"/>
      <c r="D124" s="55"/>
      <c r="E124" s="55"/>
      <c r="F124" s="55"/>
      <c r="G124" s="55"/>
      <c r="H124" s="55"/>
      <c r="I124" s="55"/>
      <c r="J124" s="55"/>
      <c r="K124" s="55"/>
      <c r="L124" s="55"/>
      <c r="M124" s="55"/>
      <c r="N124" s="55"/>
      <c r="O124" s="55"/>
      <c r="P124" s="55"/>
      <c r="Q124" s="55"/>
      <c r="R124" s="55"/>
      <c r="S124" s="55"/>
      <c r="T124" s="55"/>
      <c r="U124" s="55"/>
      <c r="V124" s="55"/>
      <c r="W124" s="55"/>
      <c r="X124" s="55"/>
      <c r="Y124" s="55"/>
      <c r="Z124" s="55"/>
      <c r="AA124" s="55"/>
      <c r="AB124" s="55"/>
    </row>
    <row r="125" spans="1:28" ht="15">
      <c r="A125" s="55"/>
      <c r="B125" s="55"/>
      <c r="C125" s="55"/>
      <c r="D125" s="55"/>
      <c r="E125" s="55"/>
      <c r="F125" s="55"/>
      <c r="G125" s="55"/>
      <c r="H125" s="55"/>
      <c r="I125" s="55"/>
      <c r="J125" s="55"/>
      <c r="K125" s="55"/>
      <c r="L125" s="55"/>
      <c r="M125" s="55"/>
      <c r="N125" s="55"/>
      <c r="O125" s="55"/>
      <c r="P125" s="55"/>
      <c r="Q125" s="55"/>
      <c r="R125" s="55"/>
      <c r="S125" s="55"/>
      <c r="T125" s="55"/>
      <c r="U125" s="55"/>
      <c r="V125" s="55"/>
      <c r="W125" s="55"/>
      <c r="X125" s="55"/>
      <c r="Y125" s="55"/>
      <c r="Z125" s="55"/>
      <c r="AA125" s="55"/>
      <c r="AB125" s="55"/>
    </row>
    <row r="126" spans="1:28" ht="15">
      <c r="A126" s="55"/>
      <c r="B126" s="55"/>
      <c r="C126" s="55"/>
      <c r="D126" s="55"/>
      <c r="E126" s="55"/>
      <c r="F126" s="55"/>
      <c r="G126" s="55"/>
      <c r="H126" s="55"/>
      <c r="I126" s="55"/>
      <c r="J126" s="55"/>
      <c r="K126" s="55"/>
      <c r="L126" s="55"/>
      <c r="M126" s="55"/>
      <c r="N126" s="55"/>
      <c r="O126" s="55"/>
      <c r="P126" s="55"/>
      <c r="Q126" s="55"/>
      <c r="R126" s="55"/>
      <c r="S126" s="55"/>
      <c r="T126" s="55"/>
      <c r="U126" s="55"/>
      <c r="V126" s="55"/>
      <c r="W126" s="55"/>
      <c r="X126" s="55"/>
      <c r="Y126" s="55"/>
      <c r="Z126" s="55"/>
      <c r="AA126" s="55"/>
      <c r="AB126" s="55"/>
    </row>
    <row r="127" spans="1:28" ht="15">
      <c r="A127" s="55"/>
      <c r="B127" s="55"/>
      <c r="C127" s="55"/>
      <c r="D127" s="55"/>
      <c r="E127" s="55"/>
      <c r="F127" s="55"/>
      <c r="G127" s="55"/>
      <c r="H127" s="55"/>
      <c r="I127" s="55"/>
      <c r="J127" s="55"/>
      <c r="K127" s="55"/>
      <c r="L127" s="55"/>
      <c r="M127" s="55"/>
      <c r="N127" s="55"/>
      <c r="O127" s="55"/>
      <c r="P127" s="55"/>
      <c r="Q127" s="55"/>
      <c r="R127" s="55"/>
      <c r="S127" s="55"/>
      <c r="T127" s="55"/>
      <c r="U127" s="55"/>
      <c r="V127" s="55"/>
      <c r="W127" s="55"/>
      <c r="X127" s="55"/>
      <c r="Y127" s="55"/>
      <c r="Z127" s="55"/>
      <c r="AA127" s="55"/>
      <c r="AB127" s="55"/>
    </row>
    <row r="128" spans="1:28" ht="15">
      <c r="A128" s="55"/>
      <c r="B128" s="55"/>
      <c r="C128" s="55"/>
      <c r="D128" s="55"/>
      <c r="E128" s="55"/>
      <c r="F128" s="55"/>
      <c r="G128" s="55"/>
      <c r="H128" s="55"/>
      <c r="I128" s="55"/>
      <c r="J128" s="55"/>
      <c r="K128" s="55"/>
      <c r="L128" s="55"/>
      <c r="M128" s="55"/>
      <c r="N128" s="55"/>
      <c r="O128" s="55"/>
      <c r="P128" s="55"/>
      <c r="Q128" s="55"/>
      <c r="R128" s="55"/>
      <c r="S128" s="55"/>
      <c r="T128" s="55"/>
      <c r="U128" s="55"/>
      <c r="V128" s="55"/>
      <c r="W128" s="55"/>
      <c r="X128" s="55"/>
      <c r="Y128" s="55"/>
      <c r="Z128" s="55"/>
      <c r="AA128" s="55"/>
      <c r="AB128" s="55"/>
    </row>
    <row r="129" spans="1:28" ht="15">
      <c r="A129" s="55"/>
      <c r="B129" s="55"/>
      <c r="C129" s="55"/>
      <c r="D129" s="55"/>
      <c r="E129" s="55"/>
      <c r="F129" s="55"/>
      <c r="G129" s="55"/>
      <c r="H129" s="55"/>
      <c r="I129" s="55"/>
      <c r="J129" s="55"/>
      <c r="K129" s="55"/>
      <c r="L129" s="55"/>
      <c r="M129" s="55"/>
      <c r="N129" s="55"/>
      <c r="O129" s="55"/>
      <c r="P129" s="55"/>
      <c r="Q129" s="55"/>
      <c r="R129" s="55"/>
      <c r="S129" s="55"/>
      <c r="T129" s="55"/>
      <c r="U129" s="55"/>
      <c r="V129" s="55"/>
      <c r="W129" s="55"/>
      <c r="X129" s="55"/>
      <c r="Y129" s="55"/>
      <c r="Z129" s="55"/>
      <c r="AA129" s="55"/>
      <c r="AB129" s="55"/>
    </row>
    <row r="130" spans="1:28" ht="15">
      <c r="A130" s="55"/>
      <c r="B130" s="55"/>
      <c r="C130" s="55"/>
      <c r="D130" s="55"/>
      <c r="E130" s="55"/>
      <c r="F130" s="55"/>
      <c r="G130" s="55"/>
      <c r="H130" s="55"/>
      <c r="I130" s="55"/>
      <c r="J130" s="55"/>
      <c r="K130" s="55"/>
      <c r="L130" s="55"/>
      <c r="M130" s="55"/>
      <c r="N130" s="55"/>
      <c r="O130" s="55"/>
      <c r="P130" s="55"/>
      <c r="Q130" s="55"/>
      <c r="R130" s="55"/>
      <c r="S130" s="55"/>
      <c r="T130" s="55"/>
      <c r="U130" s="55"/>
      <c r="V130" s="55"/>
      <c r="W130" s="55"/>
      <c r="X130" s="55"/>
      <c r="Y130" s="55"/>
      <c r="Z130" s="55"/>
      <c r="AA130" s="55"/>
      <c r="AB130" s="55"/>
    </row>
    <row r="131" spans="1:28" ht="15">
      <c r="A131" s="55"/>
      <c r="B131" s="55"/>
      <c r="C131" s="55"/>
      <c r="D131" s="55"/>
      <c r="E131" s="55"/>
      <c r="F131" s="55"/>
      <c r="G131" s="55"/>
      <c r="H131" s="55"/>
      <c r="I131" s="55"/>
      <c r="J131" s="55"/>
      <c r="K131" s="55"/>
      <c r="L131" s="55"/>
      <c r="M131" s="55"/>
      <c r="N131" s="55"/>
      <c r="O131" s="55"/>
      <c r="P131" s="55"/>
      <c r="Q131" s="55"/>
      <c r="R131" s="55"/>
      <c r="S131" s="55"/>
      <c r="T131" s="55"/>
      <c r="U131" s="55"/>
      <c r="V131" s="55"/>
      <c r="W131" s="55"/>
      <c r="X131" s="55"/>
      <c r="Y131" s="55"/>
      <c r="Z131" s="55"/>
      <c r="AA131" s="55"/>
      <c r="AB131" s="55"/>
    </row>
    <row r="132" spans="1:28" ht="15">
      <c r="A132" s="55"/>
      <c r="B132" s="55"/>
      <c r="C132" s="55"/>
      <c r="D132" s="55"/>
      <c r="E132" s="55"/>
      <c r="F132" s="55"/>
      <c r="G132" s="55"/>
      <c r="H132" s="55"/>
      <c r="I132" s="55"/>
      <c r="J132" s="55"/>
      <c r="K132" s="55"/>
      <c r="L132" s="55"/>
      <c r="M132" s="55"/>
      <c r="N132" s="55"/>
      <c r="O132" s="55"/>
      <c r="P132" s="55"/>
      <c r="Q132" s="55"/>
      <c r="R132" s="55"/>
      <c r="S132" s="55"/>
      <c r="T132" s="55"/>
      <c r="U132" s="55"/>
      <c r="V132" s="55"/>
      <c r="W132" s="55"/>
      <c r="X132" s="55"/>
      <c r="Y132" s="55"/>
      <c r="Z132" s="55"/>
      <c r="AA132" s="55"/>
      <c r="AB132" s="55"/>
    </row>
    <row r="133" spans="1:28" ht="15">
      <c r="A133" s="55"/>
      <c r="B133" s="55"/>
      <c r="C133" s="55"/>
      <c r="D133" s="55"/>
      <c r="E133" s="55"/>
      <c r="F133" s="55"/>
      <c r="G133" s="55"/>
      <c r="H133" s="55"/>
      <c r="I133" s="55"/>
      <c r="J133" s="55"/>
      <c r="K133" s="55"/>
      <c r="L133" s="55"/>
      <c r="M133" s="55"/>
      <c r="N133" s="55"/>
      <c r="O133" s="55"/>
      <c r="P133" s="55"/>
      <c r="Q133" s="55"/>
      <c r="R133" s="55"/>
      <c r="S133" s="55"/>
      <c r="T133" s="55"/>
      <c r="U133" s="55"/>
      <c r="V133" s="55"/>
      <c r="W133" s="55"/>
      <c r="X133" s="55"/>
      <c r="Y133" s="55"/>
      <c r="Z133" s="55"/>
      <c r="AA133" s="55"/>
      <c r="AB133" s="55"/>
    </row>
    <row r="134" spans="1:28" ht="15">
      <c r="A134" s="55"/>
      <c r="B134" s="55"/>
      <c r="C134" s="55"/>
      <c r="D134" s="55"/>
      <c r="E134" s="55"/>
      <c r="F134" s="55"/>
      <c r="G134" s="55"/>
      <c r="H134" s="55"/>
      <c r="I134" s="55"/>
      <c r="J134" s="55"/>
      <c r="K134" s="55"/>
      <c r="L134" s="55"/>
      <c r="M134" s="55"/>
      <c r="N134" s="55"/>
      <c r="O134" s="55"/>
      <c r="P134" s="55"/>
      <c r="Q134" s="55"/>
      <c r="R134" s="55"/>
      <c r="S134" s="55"/>
      <c r="T134" s="55"/>
      <c r="U134" s="55"/>
      <c r="V134" s="55"/>
      <c r="W134" s="55"/>
      <c r="X134" s="55"/>
      <c r="Y134" s="55"/>
      <c r="Z134" s="55"/>
      <c r="AA134" s="55"/>
      <c r="AB134" s="55"/>
    </row>
    <row r="135" spans="1:28" ht="15">
      <c r="A135" s="55"/>
      <c r="B135" s="55"/>
      <c r="C135" s="55"/>
      <c r="D135" s="55"/>
      <c r="E135" s="55"/>
      <c r="F135" s="55"/>
      <c r="G135" s="55"/>
      <c r="H135" s="55"/>
      <c r="I135" s="55"/>
      <c r="J135" s="55"/>
      <c r="K135" s="55"/>
      <c r="L135" s="55"/>
      <c r="M135" s="55"/>
      <c r="N135" s="55"/>
      <c r="O135" s="55"/>
      <c r="P135" s="55"/>
      <c r="Q135" s="55"/>
      <c r="R135" s="55"/>
      <c r="S135" s="55"/>
      <c r="T135" s="55"/>
      <c r="U135" s="55"/>
      <c r="V135" s="55"/>
      <c r="W135" s="55"/>
      <c r="X135" s="55"/>
      <c r="Y135" s="55"/>
      <c r="Z135" s="55"/>
      <c r="AA135" s="55"/>
      <c r="AB135" s="55"/>
    </row>
    <row r="136" spans="1:28" ht="15">
      <c r="A136" s="55"/>
      <c r="B136" s="55"/>
      <c r="C136" s="55"/>
      <c r="D136" s="55"/>
      <c r="E136" s="55"/>
      <c r="F136" s="55"/>
      <c r="G136" s="55"/>
      <c r="H136" s="55"/>
      <c r="I136" s="55"/>
      <c r="J136" s="55"/>
      <c r="K136" s="55"/>
      <c r="L136" s="55"/>
      <c r="M136" s="55"/>
      <c r="N136" s="55"/>
      <c r="O136" s="55"/>
      <c r="P136" s="55"/>
      <c r="Q136" s="55"/>
      <c r="R136" s="55"/>
      <c r="S136" s="55"/>
      <c r="T136" s="55"/>
      <c r="U136" s="55"/>
      <c r="V136" s="55"/>
      <c r="W136" s="55"/>
      <c r="X136" s="55"/>
      <c r="Y136" s="55"/>
      <c r="Z136" s="55"/>
      <c r="AA136" s="55"/>
      <c r="AB136" s="55"/>
    </row>
    <row r="137" spans="1:28" ht="15">
      <c r="A137" s="55"/>
      <c r="B137" s="55"/>
      <c r="C137" s="55"/>
      <c r="D137" s="55"/>
      <c r="E137" s="55"/>
      <c r="F137" s="55"/>
      <c r="G137" s="55"/>
      <c r="H137" s="55"/>
      <c r="I137" s="55"/>
      <c r="J137" s="55"/>
      <c r="K137" s="55"/>
      <c r="L137" s="55"/>
      <c r="M137" s="55"/>
      <c r="N137" s="55"/>
      <c r="O137" s="55"/>
      <c r="P137" s="55"/>
      <c r="Q137" s="55"/>
      <c r="R137" s="55"/>
      <c r="S137" s="55"/>
      <c r="T137" s="55"/>
      <c r="U137" s="55"/>
      <c r="V137" s="55"/>
      <c r="W137" s="55"/>
      <c r="X137" s="55"/>
      <c r="Y137" s="55"/>
      <c r="Z137" s="55"/>
      <c r="AA137" s="55"/>
      <c r="AB137" s="55"/>
    </row>
    <row r="138" spans="1:28" ht="15">
      <c r="A138" s="55"/>
      <c r="B138" s="55"/>
      <c r="C138" s="55"/>
      <c r="D138" s="55"/>
      <c r="E138" s="55"/>
      <c r="F138" s="55"/>
      <c r="G138" s="55"/>
      <c r="H138" s="55"/>
      <c r="I138" s="55"/>
      <c r="J138" s="55"/>
      <c r="K138" s="55"/>
      <c r="L138" s="55"/>
      <c r="M138" s="55"/>
      <c r="N138" s="55"/>
      <c r="O138" s="55"/>
      <c r="P138" s="55"/>
      <c r="Q138" s="55"/>
      <c r="R138" s="55"/>
      <c r="S138" s="55"/>
      <c r="T138" s="55"/>
      <c r="U138" s="55"/>
      <c r="V138" s="55"/>
      <c r="W138" s="55"/>
      <c r="X138" s="55"/>
      <c r="Y138" s="55"/>
      <c r="Z138" s="55"/>
      <c r="AA138" s="55"/>
      <c r="AB138" s="55"/>
    </row>
    <row r="139" spans="1:28" ht="15">
      <c r="A139" s="55"/>
      <c r="B139" s="55"/>
      <c r="C139" s="55"/>
      <c r="D139" s="55"/>
      <c r="E139" s="55"/>
      <c r="F139" s="55"/>
      <c r="G139" s="55"/>
      <c r="H139" s="55"/>
      <c r="I139" s="55"/>
      <c r="J139" s="55"/>
      <c r="K139" s="55"/>
      <c r="L139" s="55"/>
      <c r="M139" s="55"/>
      <c r="N139" s="55"/>
      <c r="O139" s="55"/>
      <c r="P139" s="55"/>
      <c r="Q139" s="55"/>
      <c r="R139" s="55"/>
      <c r="S139" s="55"/>
      <c r="T139" s="55"/>
      <c r="U139" s="55"/>
      <c r="V139" s="55"/>
      <c r="W139" s="55"/>
      <c r="X139" s="55"/>
      <c r="Y139" s="55"/>
      <c r="Z139" s="55"/>
      <c r="AA139" s="55"/>
      <c r="AB139" s="55"/>
    </row>
    <row r="140" spans="1:28" ht="15">
      <c r="A140" s="55"/>
      <c r="B140" s="55"/>
      <c r="C140" s="55"/>
      <c r="D140" s="55"/>
      <c r="E140" s="55"/>
      <c r="F140" s="55"/>
      <c r="G140" s="55"/>
      <c r="H140" s="55"/>
      <c r="I140" s="55"/>
      <c r="J140" s="55"/>
      <c r="K140" s="55"/>
      <c r="L140" s="55"/>
      <c r="M140" s="55"/>
      <c r="N140" s="55"/>
      <c r="O140" s="55"/>
      <c r="P140" s="55"/>
      <c r="Q140" s="55"/>
      <c r="R140" s="55"/>
      <c r="S140" s="55"/>
      <c r="T140" s="55"/>
      <c r="U140" s="55"/>
      <c r="V140" s="55"/>
      <c r="W140" s="55"/>
      <c r="X140" s="55"/>
      <c r="Y140" s="55"/>
      <c r="Z140" s="55"/>
      <c r="AA140" s="55"/>
      <c r="AB140" s="55"/>
    </row>
    <row r="141" spans="1:28" ht="15">
      <c r="A141" s="55"/>
      <c r="B141" s="55"/>
      <c r="C141" s="55"/>
      <c r="D141" s="55"/>
      <c r="E141" s="55"/>
      <c r="F141" s="55"/>
      <c r="G141" s="55"/>
      <c r="H141" s="55"/>
      <c r="I141" s="55"/>
      <c r="J141" s="55"/>
      <c r="K141" s="55"/>
      <c r="L141" s="55"/>
      <c r="M141" s="55"/>
      <c r="N141" s="55"/>
      <c r="O141" s="55"/>
      <c r="P141" s="55"/>
      <c r="Q141" s="55"/>
      <c r="R141" s="55"/>
      <c r="S141" s="55"/>
      <c r="T141" s="55"/>
      <c r="U141" s="55"/>
      <c r="V141" s="55"/>
      <c r="W141" s="55"/>
      <c r="X141" s="55"/>
      <c r="Y141" s="55"/>
      <c r="Z141" s="55"/>
      <c r="AA141" s="55"/>
      <c r="AB141" s="55"/>
    </row>
    <row r="142" spans="1:28" ht="15">
      <c r="A142" s="55"/>
      <c r="B142" s="55"/>
      <c r="C142" s="55"/>
      <c r="D142" s="55"/>
      <c r="E142" s="55"/>
      <c r="F142" s="55"/>
      <c r="G142" s="55"/>
      <c r="H142" s="55"/>
      <c r="I142" s="55"/>
      <c r="J142" s="55"/>
      <c r="K142" s="55"/>
      <c r="L142" s="55"/>
      <c r="M142" s="55"/>
      <c r="N142" s="55"/>
      <c r="O142" s="55"/>
      <c r="P142" s="55"/>
      <c r="Q142" s="55"/>
      <c r="R142" s="55"/>
      <c r="S142" s="55"/>
      <c r="T142" s="55"/>
      <c r="U142" s="55"/>
      <c r="V142" s="55"/>
      <c r="W142" s="55"/>
      <c r="X142" s="55"/>
      <c r="Y142" s="55"/>
      <c r="Z142" s="55"/>
      <c r="AA142" s="55"/>
      <c r="AB142" s="55"/>
    </row>
    <row r="143" spans="1:28" ht="15">
      <c r="A143" s="55"/>
      <c r="B143" s="55"/>
      <c r="C143" s="55"/>
      <c r="D143" s="55"/>
      <c r="E143" s="55"/>
      <c r="F143" s="55"/>
      <c r="G143" s="55"/>
      <c r="H143" s="55"/>
      <c r="I143" s="55"/>
      <c r="J143" s="55"/>
      <c r="K143" s="55"/>
      <c r="L143" s="55"/>
      <c r="M143" s="55"/>
      <c r="N143" s="55"/>
      <c r="O143" s="55"/>
      <c r="P143" s="55"/>
      <c r="Q143" s="55"/>
      <c r="R143" s="55"/>
      <c r="S143" s="55"/>
      <c r="T143" s="55"/>
      <c r="U143" s="55"/>
      <c r="V143" s="55"/>
      <c r="W143" s="55"/>
      <c r="X143" s="55"/>
      <c r="Y143" s="55"/>
      <c r="Z143" s="55"/>
      <c r="AA143" s="55"/>
      <c r="AB143" s="55"/>
    </row>
    <row r="144" spans="1:28" ht="15">
      <c r="A144" s="55"/>
      <c r="B144" s="55"/>
      <c r="C144" s="55"/>
      <c r="D144" s="55"/>
      <c r="E144" s="55"/>
      <c r="F144" s="55"/>
      <c r="G144" s="55"/>
      <c r="H144" s="55"/>
      <c r="I144" s="55"/>
      <c r="J144" s="55"/>
      <c r="K144" s="55"/>
      <c r="L144" s="55"/>
      <c r="M144" s="55"/>
      <c r="N144" s="55"/>
      <c r="O144" s="55"/>
      <c r="P144" s="55"/>
      <c r="Q144" s="55"/>
      <c r="R144" s="55"/>
      <c r="S144" s="55"/>
      <c r="T144" s="55"/>
      <c r="U144" s="55"/>
      <c r="V144" s="55"/>
      <c r="W144" s="55"/>
      <c r="X144" s="55"/>
      <c r="Y144" s="55"/>
      <c r="Z144" s="55"/>
      <c r="AA144" s="55"/>
      <c r="AB144" s="55"/>
    </row>
    <row r="145" spans="1:28" ht="15">
      <c r="A145" s="55"/>
      <c r="B145" s="55"/>
      <c r="C145" s="55"/>
      <c r="D145" s="55"/>
      <c r="E145" s="55"/>
      <c r="F145" s="55"/>
      <c r="G145" s="55"/>
      <c r="H145" s="55"/>
      <c r="I145" s="55"/>
      <c r="J145" s="55"/>
      <c r="K145" s="55"/>
      <c r="L145" s="55"/>
      <c r="M145" s="55"/>
      <c r="N145" s="55"/>
      <c r="O145" s="55"/>
      <c r="P145" s="55"/>
      <c r="Q145" s="55"/>
      <c r="R145" s="55"/>
      <c r="S145" s="55"/>
      <c r="T145" s="55"/>
      <c r="U145" s="55"/>
      <c r="V145" s="55"/>
      <c r="W145" s="55"/>
      <c r="X145" s="55"/>
      <c r="Y145" s="55"/>
      <c r="Z145" s="55"/>
      <c r="AA145" s="55"/>
      <c r="AB145" s="55"/>
    </row>
    <row r="146" spans="1:28" ht="15">
      <c r="A146" s="55"/>
      <c r="B146" s="55"/>
      <c r="C146" s="55"/>
      <c r="D146" s="55"/>
      <c r="E146" s="55"/>
      <c r="F146" s="55"/>
      <c r="G146" s="55"/>
      <c r="H146" s="55"/>
      <c r="I146" s="55"/>
      <c r="J146" s="55"/>
      <c r="K146" s="55"/>
      <c r="L146" s="55"/>
      <c r="M146" s="55"/>
      <c r="N146" s="55"/>
      <c r="O146" s="55"/>
      <c r="P146" s="55"/>
      <c r="Q146" s="55"/>
      <c r="R146" s="55"/>
      <c r="S146" s="55"/>
      <c r="T146" s="55"/>
      <c r="U146" s="55"/>
      <c r="V146" s="55"/>
      <c r="W146" s="55"/>
      <c r="X146" s="55"/>
      <c r="Y146" s="55"/>
      <c r="Z146" s="55"/>
      <c r="AA146" s="55"/>
      <c r="AB146" s="55"/>
    </row>
    <row r="147" spans="1:28" ht="15">
      <c r="A147" s="55"/>
      <c r="B147" s="55"/>
      <c r="C147" s="55"/>
      <c r="D147" s="55"/>
      <c r="E147" s="55"/>
      <c r="F147" s="55"/>
      <c r="G147" s="55"/>
      <c r="H147" s="55"/>
      <c r="I147" s="55"/>
      <c r="J147" s="55"/>
      <c r="K147" s="55"/>
      <c r="L147" s="55"/>
      <c r="M147" s="55"/>
      <c r="N147" s="55"/>
      <c r="O147" s="55"/>
      <c r="P147" s="55"/>
      <c r="Q147" s="55"/>
      <c r="R147" s="55"/>
      <c r="S147" s="55"/>
      <c r="T147" s="55"/>
      <c r="U147" s="55"/>
      <c r="V147" s="55"/>
      <c r="W147" s="55"/>
      <c r="X147" s="55"/>
      <c r="Y147" s="55"/>
      <c r="Z147" s="55"/>
      <c r="AA147" s="55"/>
      <c r="AB147" s="55"/>
    </row>
    <row r="148" spans="1:28" ht="15">
      <c r="A148" s="55"/>
      <c r="B148" s="55"/>
      <c r="C148" s="55"/>
      <c r="D148" s="55"/>
      <c r="E148" s="55"/>
      <c r="F148" s="55"/>
      <c r="G148" s="55"/>
      <c r="H148" s="55"/>
      <c r="I148" s="55"/>
      <c r="J148" s="55"/>
      <c r="K148" s="55"/>
      <c r="L148" s="55"/>
      <c r="M148" s="55"/>
      <c r="N148" s="55"/>
      <c r="O148" s="55"/>
      <c r="P148" s="55"/>
      <c r="Q148" s="55"/>
      <c r="R148" s="55"/>
      <c r="S148" s="55"/>
      <c r="T148" s="55"/>
      <c r="U148" s="55"/>
      <c r="V148" s="55"/>
      <c r="W148" s="55"/>
      <c r="X148" s="55"/>
      <c r="Y148" s="55"/>
      <c r="Z148" s="55"/>
      <c r="AA148" s="55"/>
      <c r="AB148" s="55"/>
    </row>
    <row r="149" spans="1:28" ht="15">
      <c r="A149" s="55"/>
      <c r="B149" s="55"/>
      <c r="C149" s="55"/>
      <c r="D149" s="55"/>
      <c r="E149" s="55"/>
      <c r="F149" s="55"/>
      <c r="G149" s="55"/>
      <c r="H149" s="55"/>
      <c r="I149" s="55"/>
      <c r="J149" s="55"/>
      <c r="K149" s="55"/>
      <c r="L149" s="55"/>
      <c r="M149" s="55"/>
      <c r="N149" s="55"/>
      <c r="O149" s="55"/>
      <c r="P149" s="55"/>
      <c r="Q149" s="55"/>
      <c r="R149" s="55"/>
      <c r="S149" s="55"/>
      <c r="T149" s="55"/>
      <c r="U149" s="55"/>
      <c r="V149" s="55"/>
      <c r="W149" s="55"/>
      <c r="X149" s="55"/>
      <c r="Y149" s="55"/>
      <c r="Z149" s="55"/>
      <c r="AA149" s="55"/>
      <c r="AB149" s="55"/>
    </row>
    <row r="150" spans="1:28" ht="15">
      <c r="A150" s="55"/>
      <c r="B150" s="55"/>
      <c r="C150" s="55"/>
      <c r="D150" s="55"/>
      <c r="E150" s="55"/>
      <c r="F150" s="55"/>
      <c r="G150" s="55"/>
      <c r="H150" s="55"/>
      <c r="I150" s="55"/>
      <c r="J150" s="55"/>
      <c r="K150" s="55"/>
      <c r="L150" s="55"/>
      <c r="M150" s="55"/>
      <c r="N150" s="55"/>
      <c r="O150" s="55"/>
      <c r="P150" s="55"/>
      <c r="Q150" s="55"/>
      <c r="R150" s="55"/>
      <c r="S150" s="55"/>
      <c r="T150" s="55"/>
      <c r="U150" s="55"/>
      <c r="V150" s="55"/>
      <c r="W150" s="55"/>
      <c r="X150" s="55"/>
      <c r="Y150" s="55"/>
      <c r="Z150" s="55"/>
      <c r="AA150" s="55"/>
      <c r="AB150" s="55"/>
    </row>
    <row r="151" spans="1:28" ht="15">
      <c r="A151" s="55"/>
      <c r="B151" s="55"/>
      <c r="C151" s="55"/>
      <c r="D151" s="55"/>
      <c r="E151" s="55"/>
      <c r="F151" s="55"/>
      <c r="G151" s="55"/>
      <c r="H151" s="55"/>
      <c r="I151" s="55"/>
      <c r="J151" s="55"/>
      <c r="K151" s="55"/>
      <c r="L151" s="55"/>
      <c r="M151" s="55"/>
      <c r="N151" s="55"/>
      <c r="O151" s="55"/>
      <c r="P151" s="55"/>
      <c r="Q151" s="55"/>
      <c r="R151" s="55"/>
      <c r="S151" s="55"/>
      <c r="T151" s="55"/>
      <c r="U151" s="55"/>
      <c r="V151" s="55"/>
      <c r="W151" s="55"/>
      <c r="X151" s="55"/>
      <c r="Y151" s="55"/>
      <c r="Z151" s="55"/>
      <c r="AA151" s="55"/>
      <c r="AB151" s="55"/>
    </row>
    <row r="152" spans="1:28" ht="15">
      <c r="A152" s="55"/>
      <c r="B152" s="55"/>
      <c r="C152" s="55"/>
      <c r="D152" s="55"/>
      <c r="E152" s="55"/>
      <c r="F152" s="55"/>
      <c r="G152" s="55"/>
      <c r="H152" s="55"/>
      <c r="I152" s="55"/>
      <c r="J152" s="55"/>
      <c r="K152" s="55"/>
      <c r="L152" s="55"/>
      <c r="M152" s="55"/>
      <c r="N152" s="55"/>
      <c r="O152" s="55"/>
      <c r="P152" s="55"/>
      <c r="Q152" s="55"/>
      <c r="R152" s="55"/>
      <c r="S152" s="55"/>
      <c r="T152" s="55"/>
      <c r="U152" s="55"/>
      <c r="V152" s="55"/>
      <c r="W152" s="55"/>
      <c r="X152" s="55"/>
      <c r="Y152" s="55"/>
      <c r="Z152" s="55"/>
      <c r="AA152" s="55"/>
      <c r="AB152" s="55"/>
    </row>
    <row r="153" spans="1:28" ht="15">
      <c r="A153" s="55"/>
      <c r="B153" s="55"/>
      <c r="C153" s="55"/>
      <c r="D153" s="55"/>
      <c r="E153" s="55"/>
      <c r="F153" s="55"/>
      <c r="G153" s="55"/>
      <c r="H153" s="55"/>
      <c r="I153" s="55"/>
      <c r="J153" s="55"/>
      <c r="K153" s="55"/>
      <c r="L153" s="55"/>
      <c r="M153" s="55"/>
      <c r="N153" s="55"/>
      <c r="O153" s="55"/>
      <c r="P153" s="55"/>
      <c r="Q153" s="55"/>
      <c r="R153" s="55"/>
      <c r="S153" s="55"/>
      <c r="T153" s="55"/>
      <c r="U153" s="55"/>
      <c r="V153" s="55"/>
      <c r="W153" s="55"/>
      <c r="X153" s="55"/>
      <c r="Y153" s="55"/>
      <c r="Z153" s="55"/>
      <c r="AA153" s="55"/>
      <c r="AB153" s="55"/>
    </row>
    <row r="154" spans="1:28" ht="15">
      <c r="A154" s="55"/>
      <c r="B154" s="55"/>
      <c r="C154" s="55"/>
      <c r="D154" s="55"/>
      <c r="E154" s="55"/>
      <c r="F154" s="55"/>
      <c r="G154" s="55"/>
      <c r="H154" s="55"/>
      <c r="I154" s="55"/>
      <c r="J154" s="55"/>
      <c r="K154" s="55"/>
      <c r="L154" s="55"/>
      <c r="M154" s="55"/>
      <c r="N154" s="55"/>
      <c r="O154" s="55"/>
      <c r="P154" s="55"/>
      <c r="Q154" s="55"/>
      <c r="R154" s="55"/>
      <c r="S154" s="55"/>
      <c r="T154" s="55"/>
      <c r="U154" s="55"/>
      <c r="V154" s="55"/>
      <c r="W154" s="55"/>
      <c r="X154" s="55"/>
      <c r="Y154" s="55"/>
      <c r="Z154" s="55"/>
      <c r="AA154" s="55"/>
      <c r="AB154" s="55"/>
    </row>
    <row r="155" spans="1:28" ht="15">
      <c r="A155" s="55"/>
      <c r="B155" s="55"/>
      <c r="C155" s="55"/>
      <c r="D155" s="55"/>
      <c r="E155" s="55"/>
      <c r="F155" s="55"/>
      <c r="G155" s="55"/>
      <c r="H155" s="55"/>
      <c r="I155" s="55"/>
      <c r="J155" s="55"/>
      <c r="K155" s="55"/>
      <c r="L155" s="55"/>
      <c r="M155" s="55"/>
      <c r="N155" s="55"/>
      <c r="O155" s="55"/>
      <c r="P155" s="55"/>
      <c r="Q155" s="55"/>
      <c r="R155" s="55"/>
      <c r="S155" s="55"/>
      <c r="T155" s="55"/>
      <c r="U155" s="55"/>
      <c r="V155" s="55"/>
      <c r="W155" s="55"/>
      <c r="X155" s="55"/>
      <c r="Y155" s="55"/>
      <c r="Z155" s="55"/>
      <c r="AA155" s="55"/>
      <c r="AB155" s="55"/>
    </row>
    <row r="156" spans="1:28" ht="15">
      <c r="A156" s="55"/>
      <c r="B156" s="55"/>
      <c r="C156" s="55"/>
      <c r="D156" s="55"/>
      <c r="E156" s="55"/>
      <c r="F156" s="55"/>
      <c r="G156" s="55"/>
      <c r="H156" s="55"/>
      <c r="I156" s="55"/>
      <c r="J156" s="55"/>
      <c r="K156" s="55"/>
      <c r="L156" s="55"/>
      <c r="M156" s="55"/>
      <c r="N156" s="55"/>
      <c r="O156" s="55"/>
      <c r="P156" s="55"/>
      <c r="Q156" s="55"/>
      <c r="R156" s="55"/>
      <c r="S156" s="55"/>
      <c r="T156" s="55"/>
      <c r="U156" s="55"/>
      <c r="V156" s="55"/>
      <c r="W156" s="55"/>
      <c r="X156" s="55"/>
      <c r="Y156" s="55"/>
      <c r="Z156" s="55"/>
      <c r="AA156" s="55"/>
      <c r="AB156" s="55"/>
    </row>
    <row r="157" spans="1:28" ht="15">
      <c r="A157" s="55"/>
      <c r="B157" s="55"/>
      <c r="C157" s="55"/>
      <c r="D157" s="55"/>
      <c r="E157" s="55"/>
      <c r="F157" s="55"/>
      <c r="G157" s="55"/>
      <c r="H157" s="55"/>
      <c r="I157" s="55"/>
      <c r="J157" s="55"/>
      <c r="K157" s="55"/>
      <c r="L157" s="55"/>
      <c r="M157" s="55"/>
      <c r="N157" s="55"/>
      <c r="O157" s="55"/>
      <c r="P157" s="55"/>
      <c r="Q157" s="55"/>
      <c r="R157" s="55"/>
      <c r="S157" s="55"/>
      <c r="T157" s="55"/>
      <c r="U157" s="55"/>
      <c r="V157" s="55"/>
      <c r="W157" s="55"/>
      <c r="X157" s="55"/>
      <c r="Y157" s="55"/>
      <c r="Z157" s="55"/>
      <c r="AA157" s="55"/>
      <c r="AB157" s="55"/>
    </row>
    <row r="158" spans="1:28" ht="15">
      <c r="A158" s="55"/>
      <c r="B158" s="55"/>
      <c r="C158" s="55"/>
      <c r="D158" s="55"/>
      <c r="E158" s="55"/>
      <c r="F158" s="55"/>
      <c r="G158" s="55"/>
      <c r="H158" s="55"/>
      <c r="I158" s="55"/>
      <c r="J158" s="55"/>
      <c r="K158" s="55"/>
      <c r="L158" s="55"/>
      <c r="M158" s="55"/>
      <c r="N158" s="55"/>
      <c r="O158" s="55"/>
      <c r="P158" s="55"/>
      <c r="Q158" s="55"/>
      <c r="R158" s="55"/>
      <c r="S158" s="55"/>
      <c r="T158" s="55"/>
      <c r="U158" s="55"/>
      <c r="V158" s="55"/>
      <c r="W158" s="55"/>
      <c r="X158" s="55"/>
      <c r="Y158" s="55"/>
      <c r="Z158" s="55"/>
      <c r="AA158" s="55"/>
      <c r="AB158" s="55"/>
    </row>
    <row r="159" spans="1:28" ht="15">
      <c r="A159" s="55"/>
      <c r="B159" s="55"/>
      <c r="C159" s="55"/>
      <c r="D159" s="55"/>
      <c r="E159" s="55"/>
      <c r="F159" s="55"/>
      <c r="G159" s="55"/>
      <c r="H159" s="55"/>
      <c r="I159" s="55"/>
      <c r="J159" s="55"/>
      <c r="K159" s="55"/>
      <c r="L159" s="55"/>
      <c r="M159" s="55"/>
      <c r="N159" s="55"/>
      <c r="O159" s="55"/>
      <c r="P159" s="55"/>
      <c r="Q159" s="55"/>
      <c r="R159" s="55"/>
      <c r="S159" s="55"/>
      <c r="T159" s="55"/>
      <c r="U159" s="55"/>
      <c r="V159" s="55"/>
      <c r="W159" s="55"/>
      <c r="X159" s="55"/>
      <c r="Y159" s="55"/>
      <c r="Z159" s="55"/>
      <c r="AA159" s="55"/>
      <c r="AB159" s="55"/>
    </row>
    <row r="160" spans="1:28" ht="15">
      <c r="A160" s="55"/>
      <c r="B160" s="55"/>
      <c r="C160" s="55"/>
      <c r="D160" s="55"/>
      <c r="E160" s="55"/>
      <c r="F160" s="55"/>
      <c r="G160" s="55"/>
      <c r="H160" s="55"/>
      <c r="I160" s="55"/>
      <c r="J160" s="55"/>
      <c r="K160" s="55"/>
      <c r="L160" s="55"/>
      <c r="M160" s="55"/>
      <c r="N160" s="55"/>
      <c r="O160" s="55"/>
      <c r="P160" s="55"/>
      <c r="Q160" s="55"/>
      <c r="R160" s="55"/>
      <c r="S160" s="55"/>
      <c r="T160" s="55"/>
      <c r="U160" s="55"/>
      <c r="V160" s="55"/>
      <c r="W160" s="55"/>
      <c r="X160" s="55"/>
      <c r="Y160" s="55"/>
      <c r="Z160" s="55"/>
      <c r="AA160" s="55"/>
      <c r="AB160" s="55"/>
    </row>
    <row r="161" spans="1:28" ht="15">
      <c r="A161" s="55"/>
      <c r="B161" s="55"/>
      <c r="C161" s="55"/>
      <c r="D161" s="55"/>
      <c r="E161" s="55"/>
      <c r="F161" s="55"/>
      <c r="G161" s="55"/>
      <c r="H161" s="55"/>
      <c r="I161" s="55"/>
      <c r="J161" s="55"/>
      <c r="K161" s="55"/>
      <c r="L161" s="55"/>
      <c r="M161" s="55"/>
      <c r="N161" s="55"/>
      <c r="O161" s="55"/>
      <c r="P161" s="55"/>
      <c r="Q161" s="55"/>
      <c r="R161" s="55"/>
      <c r="S161" s="55"/>
      <c r="T161" s="55"/>
      <c r="U161" s="55"/>
      <c r="V161" s="55"/>
      <c r="W161" s="55"/>
      <c r="X161" s="55"/>
      <c r="Y161" s="55"/>
      <c r="Z161" s="55"/>
      <c r="AA161" s="55"/>
      <c r="AB161" s="55"/>
    </row>
    <row r="162" spans="1:28" ht="15">
      <c r="A162" s="55"/>
      <c r="B162" s="55"/>
      <c r="C162" s="55"/>
      <c r="D162" s="55"/>
      <c r="E162" s="55"/>
      <c r="F162" s="55"/>
      <c r="G162" s="55"/>
      <c r="H162" s="55"/>
      <c r="I162" s="55"/>
      <c r="J162" s="55"/>
      <c r="K162" s="55"/>
      <c r="L162" s="55"/>
      <c r="M162" s="55"/>
      <c r="N162" s="55"/>
      <c r="O162" s="55"/>
      <c r="P162" s="55"/>
      <c r="Q162" s="55"/>
      <c r="R162" s="55"/>
      <c r="S162" s="55"/>
      <c r="T162" s="55"/>
      <c r="U162" s="55"/>
      <c r="V162" s="55"/>
      <c r="W162" s="55"/>
      <c r="X162" s="55"/>
      <c r="Y162" s="55"/>
      <c r="Z162" s="55"/>
      <c r="AA162" s="55"/>
      <c r="AB162" s="55"/>
    </row>
    <row r="163" spans="1:28" ht="15">
      <c r="A163" s="55"/>
      <c r="B163" s="55"/>
      <c r="C163" s="55"/>
      <c r="D163" s="55"/>
      <c r="E163" s="55"/>
      <c r="F163" s="55"/>
      <c r="G163" s="55"/>
      <c r="H163" s="55"/>
      <c r="I163" s="55"/>
      <c r="J163" s="55"/>
      <c r="K163" s="55"/>
      <c r="L163" s="55"/>
      <c r="M163" s="55"/>
      <c r="N163" s="55"/>
      <c r="O163" s="55"/>
      <c r="P163" s="55"/>
      <c r="Q163" s="55"/>
      <c r="R163" s="55"/>
      <c r="S163" s="55"/>
      <c r="T163" s="55"/>
      <c r="U163" s="55"/>
      <c r="V163" s="55"/>
      <c r="W163" s="55"/>
      <c r="X163" s="55"/>
      <c r="Y163" s="55"/>
      <c r="Z163" s="55"/>
      <c r="AA163" s="55"/>
      <c r="AB163" s="55"/>
    </row>
    <row r="164" spans="1:28" ht="15">
      <c r="A164" s="55"/>
      <c r="B164" s="55"/>
      <c r="C164" s="55"/>
      <c r="D164" s="55"/>
      <c r="E164" s="55"/>
      <c r="F164" s="55"/>
      <c r="G164" s="55"/>
      <c r="H164" s="55"/>
      <c r="I164" s="55"/>
      <c r="J164" s="55"/>
      <c r="K164" s="55"/>
      <c r="L164" s="55"/>
      <c r="M164" s="55"/>
      <c r="N164" s="55"/>
      <c r="O164" s="55"/>
      <c r="P164" s="55"/>
      <c r="Q164" s="55"/>
      <c r="R164" s="55"/>
      <c r="S164" s="55"/>
      <c r="T164" s="55"/>
      <c r="U164" s="55"/>
      <c r="V164" s="55"/>
      <c r="W164" s="55"/>
      <c r="X164" s="55"/>
      <c r="Y164" s="55"/>
      <c r="Z164" s="55"/>
      <c r="AA164" s="55"/>
      <c r="AB164" s="55"/>
    </row>
    <row r="165" spans="1:28" ht="15">
      <c r="A165" s="55"/>
      <c r="B165" s="55"/>
      <c r="C165" s="55"/>
      <c r="D165" s="55"/>
      <c r="E165" s="55"/>
      <c r="F165" s="55"/>
      <c r="G165" s="55"/>
      <c r="H165" s="55"/>
      <c r="I165" s="55"/>
      <c r="J165" s="55"/>
      <c r="K165" s="55"/>
      <c r="L165" s="55"/>
      <c r="M165" s="55"/>
      <c r="N165" s="55"/>
      <c r="O165" s="55"/>
      <c r="P165" s="55"/>
      <c r="Q165" s="55"/>
      <c r="R165" s="55"/>
      <c r="S165" s="55"/>
      <c r="T165" s="55"/>
      <c r="U165" s="55"/>
      <c r="V165" s="55"/>
      <c r="W165" s="55"/>
      <c r="X165" s="55"/>
      <c r="Y165" s="55"/>
      <c r="Z165" s="55"/>
      <c r="AA165" s="55"/>
      <c r="AB165" s="55"/>
    </row>
    <row r="166" spans="1:28" ht="15">
      <c r="A166" s="55"/>
      <c r="B166" s="55"/>
      <c r="C166" s="55"/>
      <c r="D166" s="55"/>
      <c r="E166" s="55"/>
      <c r="F166" s="55"/>
      <c r="G166" s="55"/>
      <c r="H166" s="55"/>
      <c r="I166" s="55"/>
      <c r="J166" s="55"/>
      <c r="K166" s="55"/>
      <c r="L166" s="55"/>
      <c r="M166" s="55"/>
      <c r="N166" s="55"/>
      <c r="O166" s="55"/>
      <c r="P166" s="55"/>
      <c r="Q166" s="55"/>
      <c r="R166" s="55"/>
      <c r="S166" s="55"/>
      <c r="T166" s="55"/>
      <c r="U166" s="55"/>
      <c r="V166" s="55"/>
      <c r="W166" s="55"/>
      <c r="X166" s="55"/>
      <c r="Y166" s="55"/>
      <c r="Z166" s="55"/>
      <c r="AA166" s="55"/>
      <c r="AB166" s="55"/>
    </row>
    <row r="167" spans="1:28" ht="15">
      <c r="A167" s="55"/>
      <c r="B167" s="55"/>
      <c r="C167" s="55"/>
      <c r="D167" s="55"/>
      <c r="E167" s="55"/>
      <c r="F167" s="55"/>
      <c r="G167" s="55"/>
      <c r="H167" s="55"/>
      <c r="I167" s="55"/>
      <c r="J167" s="55"/>
      <c r="K167" s="55"/>
      <c r="L167" s="55"/>
      <c r="M167" s="55"/>
      <c r="N167" s="55"/>
      <c r="O167" s="55"/>
      <c r="P167" s="55"/>
      <c r="Q167" s="55"/>
      <c r="R167" s="55"/>
      <c r="S167" s="55"/>
      <c r="T167" s="55"/>
      <c r="U167" s="55"/>
      <c r="V167" s="55"/>
      <c r="W167" s="55"/>
      <c r="X167" s="55"/>
      <c r="Y167" s="55"/>
      <c r="Z167" s="55"/>
      <c r="AA167" s="55"/>
      <c r="AB167" s="55"/>
    </row>
    <row r="168" spans="1:28" ht="15">
      <c r="A168" s="55"/>
      <c r="B168" s="55"/>
      <c r="C168" s="55"/>
      <c r="D168" s="55"/>
      <c r="E168" s="55"/>
      <c r="F168" s="55"/>
      <c r="G168" s="55"/>
      <c r="H168" s="55"/>
      <c r="I168" s="55"/>
      <c r="J168" s="55"/>
      <c r="K168" s="55"/>
      <c r="L168" s="55"/>
      <c r="M168" s="55"/>
      <c r="N168" s="55"/>
      <c r="O168" s="55"/>
      <c r="P168" s="55"/>
      <c r="Q168" s="55"/>
      <c r="R168" s="55"/>
      <c r="S168" s="55"/>
      <c r="T168" s="55"/>
      <c r="U168" s="55"/>
      <c r="V168" s="55"/>
      <c r="W168" s="55"/>
      <c r="X168" s="55"/>
      <c r="Y168" s="55"/>
      <c r="Z168" s="55"/>
      <c r="AA168" s="55"/>
      <c r="AB168" s="55"/>
    </row>
    <row r="169" spans="1:28" ht="15">
      <c r="A169" s="55"/>
      <c r="B169" s="55"/>
      <c r="C169" s="55"/>
      <c r="D169" s="55"/>
      <c r="E169" s="55"/>
      <c r="F169" s="55"/>
      <c r="G169" s="55"/>
      <c r="H169" s="55"/>
      <c r="I169" s="55"/>
      <c r="J169" s="55"/>
      <c r="K169" s="55"/>
      <c r="L169" s="55"/>
      <c r="M169" s="55"/>
      <c r="N169" s="55"/>
      <c r="O169" s="55"/>
      <c r="P169" s="55"/>
      <c r="Q169" s="55"/>
      <c r="R169" s="55"/>
      <c r="S169" s="55"/>
      <c r="T169" s="55"/>
      <c r="U169" s="55"/>
      <c r="V169" s="55"/>
      <c r="W169" s="55"/>
      <c r="X169" s="55"/>
      <c r="Y169" s="55"/>
      <c r="Z169" s="55"/>
      <c r="AA169" s="55"/>
      <c r="AB169" s="55"/>
    </row>
    <row r="170" spans="1:28" ht="15">
      <c r="A170" s="55"/>
      <c r="B170" s="55"/>
      <c r="C170" s="55"/>
      <c r="D170" s="55"/>
      <c r="E170" s="55"/>
      <c r="F170" s="55"/>
      <c r="G170" s="55"/>
      <c r="H170" s="55"/>
      <c r="I170" s="55"/>
      <c r="J170" s="55"/>
      <c r="K170" s="55"/>
      <c r="L170" s="55"/>
      <c r="M170" s="55"/>
      <c r="N170" s="55"/>
      <c r="O170" s="55"/>
      <c r="P170" s="55"/>
      <c r="Q170" s="55"/>
      <c r="R170" s="55"/>
      <c r="S170" s="55"/>
      <c r="T170" s="55"/>
      <c r="U170" s="55"/>
      <c r="V170" s="55"/>
      <c r="W170" s="55"/>
      <c r="X170" s="55"/>
      <c r="Y170" s="55"/>
      <c r="Z170" s="55"/>
      <c r="AA170" s="55"/>
      <c r="AB170" s="55"/>
    </row>
    <row r="171" spans="1:28" ht="15">
      <c r="A171" s="55"/>
      <c r="B171" s="55"/>
      <c r="C171" s="55"/>
      <c r="D171" s="55"/>
      <c r="E171" s="55"/>
      <c r="F171" s="55"/>
      <c r="G171" s="55"/>
      <c r="H171" s="55"/>
      <c r="I171" s="55"/>
      <c r="J171" s="55"/>
      <c r="K171" s="55"/>
      <c r="L171" s="55"/>
      <c r="M171" s="55"/>
      <c r="N171" s="55"/>
      <c r="O171" s="55"/>
      <c r="P171" s="55"/>
      <c r="Q171" s="55"/>
      <c r="R171" s="55"/>
      <c r="S171" s="55"/>
      <c r="T171" s="55"/>
      <c r="U171" s="55"/>
      <c r="V171" s="55"/>
      <c r="W171" s="55"/>
      <c r="X171" s="55"/>
      <c r="Y171" s="55"/>
      <c r="Z171" s="55"/>
      <c r="AA171" s="55"/>
      <c r="AB171" s="55"/>
    </row>
    <row r="172" spans="1:28" ht="15">
      <c r="A172" s="55"/>
      <c r="B172" s="55"/>
      <c r="C172" s="55"/>
      <c r="D172" s="55"/>
      <c r="E172" s="55"/>
      <c r="F172" s="55"/>
      <c r="G172" s="55"/>
      <c r="H172" s="55"/>
      <c r="I172" s="55"/>
      <c r="J172" s="55"/>
      <c r="K172" s="55"/>
      <c r="L172" s="55"/>
      <c r="M172" s="55"/>
      <c r="N172" s="55"/>
      <c r="O172" s="55"/>
      <c r="P172" s="55"/>
      <c r="Q172" s="55"/>
      <c r="R172" s="55"/>
      <c r="S172" s="55"/>
      <c r="T172" s="55"/>
      <c r="U172" s="55"/>
      <c r="V172" s="55"/>
      <c r="W172" s="55"/>
      <c r="X172" s="55"/>
      <c r="Y172" s="55"/>
      <c r="Z172" s="55"/>
      <c r="AA172" s="55"/>
      <c r="AB172" s="55"/>
    </row>
    <row r="173" spans="1:28" ht="15">
      <c r="A173" s="55"/>
      <c r="B173" s="55"/>
      <c r="C173" s="55"/>
      <c r="D173" s="55"/>
      <c r="E173" s="55"/>
      <c r="F173" s="55"/>
      <c r="G173" s="55"/>
      <c r="H173" s="55"/>
      <c r="I173" s="55"/>
      <c r="J173" s="55"/>
      <c r="K173" s="55"/>
      <c r="L173" s="55"/>
      <c r="M173" s="55"/>
      <c r="N173" s="55"/>
      <c r="O173" s="55"/>
      <c r="P173" s="55"/>
      <c r="Q173" s="55"/>
      <c r="R173" s="55"/>
      <c r="S173" s="55"/>
      <c r="T173" s="55"/>
      <c r="U173" s="55"/>
      <c r="V173" s="55"/>
      <c r="W173" s="55"/>
      <c r="X173" s="55"/>
      <c r="Y173" s="55"/>
      <c r="Z173" s="55"/>
      <c r="AA173" s="55"/>
      <c r="AB173" s="55"/>
    </row>
    <row r="174" spans="1:28" ht="15">
      <c r="A174" s="55"/>
      <c r="B174" s="55"/>
      <c r="C174" s="55"/>
      <c r="D174" s="55"/>
      <c r="E174" s="55"/>
      <c r="F174" s="55"/>
      <c r="G174" s="55"/>
      <c r="H174" s="55"/>
      <c r="I174" s="55"/>
      <c r="J174" s="55"/>
      <c r="K174" s="55"/>
      <c r="L174" s="55"/>
      <c r="M174" s="55"/>
      <c r="N174" s="55"/>
      <c r="O174" s="55"/>
      <c r="P174" s="55"/>
      <c r="Q174" s="55"/>
      <c r="R174" s="55"/>
      <c r="S174" s="55"/>
      <c r="T174" s="55"/>
      <c r="U174" s="55"/>
      <c r="V174" s="55"/>
      <c r="W174" s="55"/>
      <c r="X174" s="55"/>
      <c r="Y174" s="55"/>
      <c r="Z174" s="55"/>
      <c r="AA174" s="55"/>
      <c r="AB174" s="55"/>
    </row>
    <row r="175" spans="1:28" ht="15">
      <c r="A175" s="55"/>
      <c r="B175" s="55"/>
      <c r="C175" s="55"/>
      <c r="D175" s="55"/>
      <c r="E175" s="55"/>
      <c r="F175" s="55"/>
      <c r="G175" s="55"/>
      <c r="H175" s="55"/>
      <c r="I175" s="55"/>
      <c r="J175" s="55"/>
      <c r="K175" s="55"/>
      <c r="L175" s="55"/>
      <c r="M175" s="55"/>
      <c r="N175" s="55"/>
      <c r="O175" s="55"/>
      <c r="P175" s="55"/>
      <c r="Q175" s="55"/>
      <c r="R175" s="55"/>
      <c r="S175" s="55"/>
      <c r="T175" s="55"/>
      <c r="U175" s="55"/>
      <c r="V175" s="55"/>
      <c r="W175" s="55"/>
      <c r="X175" s="55"/>
      <c r="Y175" s="55"/>
      <c r="Z175" s="55"/>
      <c r="AA175" s="55"/>
      <c r="AB175" s="55"/>
    </row>
    <row r="176" spans="1:28" ht="15">
      <c r="A176" s="55"/>
      <c r="B176" s="55"/>
      <c r="C176" s="55"/>
      <c r="D176" s="55"/>
      <c r="E176" s="55"/>
      <c r="F176" s="55"/>
      <c r="G176" s="55"/>
      <c r="H176" s="55"/>
      <c r="I176" s="55"/>
      <c r="J176" s="55"/>
      <c r="K176" s="55"/>
      <c r="L176" s="55"/>
      <c r="M176" s="55"/>
      <c r="N176" s="55"/>
      <c r="O176" s="55"/>
      <c r="P176" s="55"/>
      <c r="Q176" s="55"/>
      <c r="R176" s="55"/>
      <c r="S176" s="55"/>
      <c r="T176" s="55"/>
      <c r="U176" s="55"/>
      <c r="V176" s="55"/>
      <c r="W176" s="55"/>
      <c r="X176" s="55"/>
      <c r="Y176" s="55"/>
      <c r="Z176" s="55"/>
      <c r="AA176" s="55"/>
      <c r="AB176" s="55"/>
    </row>
    <row r="177" spans="1:28" ht="15">
      <c r="A177" s="55"/>
      <c r="B177" s="55"/>
      <c r="C177" s="55"/>
      <c r="D177" s="55"/>
      <c r="E177" s="55"/>
      <c r="F177" s="55"/>
      <c r="G177" s="55"/>
      <c r="H177" s="55"/>
      <c r="I177" s="55"/>
      <c r="J177" s="55"/>
      <c r="K177" s="55"/>
      <c r="L177" s="55"/>
      <c r="M177" s="55"/>
      <c r="N177" s="55"/>
      <c r="O177" s="55"/>
      <c r="P177" s="55"/>
      <c r="Q177" s="55"/>
      <c r="R177" s="55"/>
      <c r="S177" s="55"/>
      <c r="T177" s="55"/>
      <c r="U177" s="55"/>
      <c r="V177" s="55"/>
      <c r="W177" s="55"/>
      <c r="X177" s="55"/>
      <c r="Y177" s="55"/>
      <c r="Z177" s="55"/>
      <c r="AA177" s="55"/>
      <c r="AB177" s="55"/>
    </row>
    <row r="178" spans="1:28" ht="15">
      <c r="A178" s="55"/>
      <c r="B178" s="55"/>
      <c r="C178" s="55"/>
      <c r="D178" s="55"/>
      <c r="E178" s="55"/>
      <c r="F178" s="55"/>
      <c r="G178" s="55"/>
      <c r="H178" s="55"/>
      <c r="I178" s="55"/>
      <c r="J178" s="55"/>
      <c r="K178" s="55"/>
      <c r="L178" s="55"/>
      <c r="M178" s="55"/>
      <c r="N178" s="55"/>
      <c r="O178" s="55"/>
      <c r="P178" s="55"/>
      <c r="Q178" s="55"/>
      <c r="R178" s="55"/>
      <c r="S178" s="55"/>
      <c r="T178" s="55"/>
      <c r="U178" s="55"/>
      <c r="V178" s="55"/>
      <c r="W178" s="55"/>
      <c r="X178" s="55"/>
      <c r="Y178" s="55"/>
      <c r="Z178" s="55"/>
      <c r="AA178" s="55"/>
      <c r="AB178" s="55"/>
    </row>
    <row r="179" spans="1:28" ht="15">
      <c r="A179" s="55"/>
      <c r="B179" s="55"/>
      <c r="C179" s="55"/>
      <c r="D179" s="55"/>
      <c r="E179" s="55"/>
      <c r="F179" s="55"/>
      <c r="G179" s="55"/>
      <c r="H179" s="55"/>
      <c r="I179" s="55"/>
      <c r="J179" s="55"/>
      <c r="K179" s="55"/>
      <c r="L179" s="55"/>
      <c r="M179" s="55"/>
      <c r="N179" s="55"/>
      <c r="O179" s="55"/>
      <c r="P179" s="55"/>
      <c r="Q179" s="55"/>
      <c r="R179" s="55"/>
      <c r="S179" s="55"/>
      <c r="T179" s="55"/>
      <c r="U179" s="55"/>
      <c r="V179" s="55"/>
      <c r="W179" s="55"/>
      <c r="X179" s="55"/>
      <c r="Y179" s="55"/>
      <c r="Z179" s="55"/>
      <c r="AA179" s="55"/>
      <c r="AB179" s="55"/>
    </row>
    <row r="180" spans="1:28" ht="15">
      <c r="A180" s="55"/>
      <c r="B180" s="55"/>
      <c r="C180" s="55"/>
      <c r="D180" s="55"/>
      <c r="E180" s="55"/>
      <c r="F180" s="55"/>
      <c r="G180" s="55"/>
      <c r="H180" s="55"/>
      <c r="I180" s="55"/>
      <c r="J180" s="55"/>
      <c r="K180" s="55"/>
      <c r="L180" s="55"/>
      <c r="M180" s="55"/>
      <c r="N180" s="55"/>
      <c r="O180" s="55"/>
      <c r="P180" s="55"/>
      <c r="Q180" s="55"/>
      <c r="R180" s="55"/>
      <c r="S180" s="55"/>
      <c r="T180" s="55"/>
      <c r="U180" s="55"/>
      <c r="V180" s="55"/>
      <c r="W180" s="55"/>
      <c r="X180" s="55"/>
      <c r="Y180" s="55"/>
      <c r="Z180" s="55"/>
      <c r="AA180" s="55"/>
      <c r="AB180" s="55"/>
    </row>
    <row r="181" spans="1:28" ht="15">
      <c r="A181" s="55"/>
      <c r="B181" s="55"/>
      <c r="C181" s="55"/>
      <c r="D181" s="55"/>
      <c r="E181" s="55"/>
      <c r="F181" s="55"/>
      <c r="G181" s="55"/>
      <c r="H181" s="55"/>
      <c r="I181" s="55"/>
      <c r="J181" s="55"/>
      <c r="K181" s="55"/>
      <c r="L181" s="55"/>
      <c r="M181" s="55"/>
      <c r="N181" s="55"/>
      <c r="O181" s="55"/>
      <c r="P181" s="55"/>
      <c r="Q181" s="55"/>
      <c r="R181" s="55"/>
      <c r="S181" s="55"/>
      <c r="T181" s="55"/>
      <c r="U181" s="55"/>
      <c r="V181" s="55"/>
      <c r="W181" s="55"/>
      <c r="X181" s="55"/>
      <c r="Y181" s="55"/>
      <c r="Z181" s="55"/>
      <c r="AA181" s="55"/>
      <c r="AB181" s="55"/>
    </row>
    <row r="182" spans="1:28" ht="15">
      <c r="A182" s="55"/>
      <c r="B182" s="55"/>
      <c r="C182" s="55"/>
      <c r="D182" s="55"/>
      <c r="E182" s="55"/>
      <c r="F182" s="55"/>
      <c r="G182" s="55"/>
      <c r="H182" s="55"/>
      <c r="I182" s="55"/>
      <c r="J182" s="55"/>
      <c r="K182" s="55"/>
      <c r="L182" s="55"/>
      <c r="M182" s="55"/>
      <c r="N182" s="55"/>
      <c r="O182" s="55"/>
      <c r="P182" s="55"/>
      <c r="Q182" s="55"/>
      <c r="R182" s="55"/>
      <c r="S182" s="55"/>
      <c r="T182" s="55"/>
      <c r="U182" s="55"/>
      <c r="V182" s="55"/>
      <c r="W182" s="55"/>
      <c r="X182" s="55"/>
      <c r="Y182" s="55"/>
      <c r="Z182" s="55"/>
      <c r="AA182" s="55"/>
      <c r="AB182" s="55"/>
    </row>
    <row r="183" spans="1:28" ht="15">
      <c r="A183" s="55"/>
      <c r="B183" s="55"/>
      <c r="C183" s="55"/>
      <c r="D183" s="55"/>
      <c r="E183" s="55"/>
      <c r="F183" s="55"/>
      <c r="G183" s="55"/>
      <c r="H183" s="55"/>
      <c r="I183" s="55"/>
      <c r="J183" s="55"/>
      <c r="K183" s="55"/>
      <c r="L183" s="55"/>
      <c r="M183" s="55"/>
      <c r="N183" s="55"/>
      <c r="O183" s="55"/>
      <c r="P183" s="55"/>
      <c r="Q183" s="55"/>
      <c r="R183" s="55"/>
      <c r="S183" s="55"/>
      <c r="T183" s="55"/>
      <c r="U183" s="55"/>
      <c r="V183" s="55"/>
      <c r="W183" s="55"/>
      <c r="X183" s="55"/>
      <c r="Y183" s="55"/>
      <c r="Z183" s="55"/>
      <c r="AA183" s="55"/>
      <c r="AB183" s="55"/>
    </row>
    <row r="184" spans="1:28" ht="15">
      <c r="A184" s="55"/>
      <c r="B184" s="55"/>
      <c r="C184" s="55"/>
      <c r="D184" s="55"/>
      <c r="E184" s="55"/>
      <c r="F184" s="55"/>
      <c r="G184" s="55"/>
      <c r="H184" s="55"/>
      <c r="I184" s="55"/>
      <c r="J184" s="55"/>
      <c r="K184" s="55"/>
      <c r="L184" s="55"/>
      <c r="M184" s="55"/>
      <c r="N184" s="55"/>
      <c r="O184" s="55"/>
      <c r="P184" s="55"/>
      <c r="Q184" s="55"/>
      <c r="R184" s="55"/>
      <c r="S184" s="55"/>
      <c r="T184" s="55"/>
      <c r="U184" s="55"/>
      <c r="V184" s="55"/>
      <c r="W184" s="55"/>
      <c r="X184" s="55"/>
      <c r="Y184" s="55"/>
      <c r="Z184" s="55"/>
      <c r="AA184" s="55"/>
      <c r="AB184" s="55"/>
    </row>
    <row r="185" spans="1:28" ht="15">
      <c r="A185" s="55"/>
      <c r="B185" s="55"/>
      <c r="C185" s="55"/>
      <c r="D185" s="55"/>
      <c r="E185" s="55"/>
      <c r="F185" s="55"/>
      <c r="G185" s="55"/>
      <c r="H185" s="55"/>
      <c r="I185" s="55"/>
      <c r="J185" s="55"/>
      <c r="K185" s="55"/>
      <c r="L185" s="55"/>
      <c r="M185" s="55"/>
      <c r="N185" s="55"/>
      <c r="O185" s="55"/>
      <c r="P185" s="55"/>
      <c r="Q185" s="55"/>
      <c r="R185" s="55"/>
      <c r="S185" s="55"/>
      <c r="T185" s="55"/>
      <c r="U185" s="55"/>
      <c r="V185" s="55"/>
      <c r="W185" s="55"/>
      <c r="X185" s="55"/>
      <c r="Y185" s="55"/>
      <c r="Z185" s="55"/>
      <c r="AA185" s="55"/>
      <c r="AB185" s="55"/>
    </row>
    <row r="186" spans="1:28" ht="15">
      <c r="A186" s="55"/>
      <c r="B186" s="55"/>
      <c r="C186" s="55"/>
      <c r="D186" s="55"/>
      <c r="E186" s="55"/>
      <c r="F186" s="55"/>
      <c r="G186" s="55"/>
      <c r="H186" s="55"/>
      <c r="I186" s="55"/>
      <c r="J186" s="55"/>
      <c r="K186" s="55"/>
      <c r="L186" s="55"/>
      <c r="M186" s="55"/>
      <c r="N186" s="55"/>
      <c r="O186" s="55"/>
      <c r="P186" s="55"/>
      <c r="Q186" s="55"/>
      <c r="R186" s="55"/>
      <c r="S186" s="55"/>
      <c r="T186" s="55"/>
      <c r="U186" s="55"/>
      <c r="V186" s="55"/>
      <c r="W186" s="55"/>
      <c r="X186" s="55"/>
      <c r="Y186" s="55"/>
      <c r="Z186" s="55"/>
      <c r="AA186" s="55"/>
      <c r="AB186" s="55"/>
    </row>
    <row r="187" spans="1:28" ht="15">
      <c r="A187" s="55"/>
      <c r="B187" s="55"/>
      <c r="C187" s="55"/>
      <c r="D187" s="55"/>
      <c r="E187" s="55"/>
      <c r="F187" s="55"/>
      <c r="G187" s="55"/>
      <c r="H187" s="55"/>
      <c r="I187" s="55"/>
      <c r="J187" s="55"/>
      <c r="K187" s="55"/>
      <c r="L187" s="55"/>
      <c r="M187" s="55"/>
      <c r="N187" s="55"/>
      <c r="O187" s="55"/>
      <c r="P187" s="55"/>
      <c r="Q187" s="55"/>
      <c r="R187" s="55"/>
      <c r="S187" s="55"/>
      <c r="T187" s="55"/>
      <c r="U187" s="55"/>
      <c r="V187" s="55"/>
      <c r="W187" s="55"/>
      <c r="X187" s="55"/>
      <c r="Y187" s="55"/>
      <c r="Z187" s="55"/>
      <c r="AA187" s="55"/>
      <c r="AB187" s="55"/>
    </row>
    <row r="188" spans="1:28" ht="15">
      <c r="A188" s="55"/>
      <c r="B188" s="55"/>
      <c r="C188" s="55"/>
      <c r="D188" s="55"/>
      <c r="E188" s="55"/>
      <c r="F188" s="55"/>
      <c r="G188" s="55"/>
      <c r="H188" s="55"/>
      <c r="I188" s="55"/>
      <c r="J188" s="55"/>
      <c r="K188" s="55"/>
      <c r="L188" s="55"/>
      <c r="M188" s="55"/>
      <c r="N188" s="55"/>
      <c r="O188" s="55"/>
      <c r="P188" s="55"/>
      <c r="Q188" s="55"/>
      <c r="R188" s="55"/>
      <c r="S188" s="55"/>
      <c r="T188" s="55"/>
      <c r="U188" s="55"/>
      <c r="V188" s="55"/>
      <c r="W188" s="55"/>
      <c r="X188" s="55"/>
      <c r="Y188" s="55"/>
      <c r="Z188" s="55"/>
      <c r="AA188" s="55"/>
      <c r="AB188" s="55"/>
    </row>
    <row r="189" spans="1:28" ht="15">
      <c r="A189" s="55"/>
      <c r="B189" s="55"/>
      <c r="C189" s="55"/>
      <c r="D189" s="55"/>
      <c r="E189" s="55"/>
      <c r="F189" s="55"/>
      <c r="G189" s="55"/>
      <c r="H189" s="55"/>
      <c r="I189" s="55"/>
      <c r="J189" s="55"/>
      <c r="K189" s="55"/>
      <c r="L189" s="55"/>
      <c r="M189" s="55"/>
      <c r="N189" s="55"/>
      <c r="O189" s="55"/>
      <c r="P189" s="55"/>
      <c r="Q189" s="55"/>
      <c r="R189" s="55"/>
      <c r="S189" s="55"/>
      <c r="T189" s="55"/>
      <c r="U189" s="55"/>
      <c r="V189" s="55"/>
      <c r="W189" s="55"/>
      <c r="X189" s="55"/>
      <c r="Y189" s="55"/>
      <c r="Z189" s="55"/>
      <c r="AA189" s="55"/>
      <c r="AB189" s="55"/>
    </row>
    <row r="190" spans="1:28" ht="15">
      <c r="A190" s="55"/>
      <c r="B190" s="55"/>
      <c r="C190" s="55"/>
      <c r="D190" s="55"/>
      <c r="E190" s="55"/>
      <c r="F190" s="55"/>
      <c r="G190" s="55"/>
      <c r="H190" s="55"/>
      <c r="I190" s="55"/>
      <c r="J190" s="55"/>
      <c r="K190" s="55"/>
      <c r="L190" s="55"/>
      <c r="M190" s="55"/>
      <c r="N190" s="55"/>
      <c r="O190" s="55"/>
      <c r="P190" s="55"/>
      <c r="Q190" s="55"/>
      <c r="R190" s="55"/>
      <c r="S190" s="55"/>
      <c r="T190" s="55"/>
      <c r="U190" s="55"/>
      <c r="V190" s="55"/>
      <c r="W190" s="55"/>
      <c r="X190" s="55"/>
      <c r="Y190" s="55"/>
      <c r="Z190" s="55"/>
      <c r="AA190" s="55"/>
      <c r="AB190" s="55"/>
    </row>
    <row r="191" spans="1:28" ht="15">
      <c r="A191" s="55"/>
      <c r="B191" s="55"/>
      <c r="C191" s="55"/>
      <c r="D191" s="55"/>
      <c r="E191" s="55"/>
      <c r="F191" s="55"/>
      <c r="G191" s="55"/>
      <c r="H191" s="55"/>
      <c r="I191" s="55"/>
      <c r="J191" s="55"/>
      <c r="K191" s="55"/>
      <c r="L191" s="55"/>
      <c r="M191" s="55"/>
      <c r="N191" s="55"/>
      <c r="O191" s="55"/>
      <c r="P191" s="55"/>
      <c r="Q191" s="55"/>
      <c r="R191" s="55"/>
      <c r="S191" s="55"/>
      <c r="T191" s="55"/>
      <c r="U191" s="55"/>
      <c r="V191" s="55"/>
      <c r="W191" s="55"/>
      <c r="X191" s="55"/>
      <c r="Y191" s="55"/>
      <c r="Z191" s="55"/>
      <c r="AA191" s="55"/>
      <c r="AB191" s="55"/>
    </row>
    <row r="192" spans="1:28" ht="15">
      <c r="A192" s="55"/>
      <c r="B192" s="55"/>
      <c r="C192" s="55"/>
      <c r="D192" s="55"/>
      <c r="E192" s="55"/>
      <c r="F192" s="55"/>
      <c r="G192" s="55"/>
      <c r="H192" s="55"/>
      <c r="I192" s="55"/>
      <c r="J192" s="55"/>
      <c r="K192" s="55"/>
      <c r="L192" s="55"/>
      <c r="M192" s="55"/>
      <c r="N192" s="55"/>
      <c r="O192" s="55"/>
      <c r="P192" s="55"/>
      <c r="Q192" s="55"/>
      <c r="R192" s="55"/>
      <c r="S192" s="55"/>
      <c r="T192" s="55"/>
      <c r="U192" s="55"/>
      <c r="V192" s="55"/>
      <c r="W192" s="55"/>
      <c r="X192" s="55"/>
      <c r="Y192" s="55"/>
      <c r="Z192" s="55"/>
      <c r="AA192" s="55"/>
      <c r="AB192" s="55"/>
    </row>
    <row r="193" spans="1:28" ht="15">
      <c r="A193" s="55"/>
      <c r="B193" s="55"/>
      <c r="C193" s="55"/>
      <c r="D193" s="55"/>
      <c r="E193" s="55"/>
      <c r="F193" s="55"/>
      <c r="G193" s="55"/>
      <c r="H193" s="55"/>
      <c r="I193" s="55"/>
      <c r="J193" s="55"/>
      <c r="K193" s="55"/>
      <c r="L193" s="55"/>
      <c r="M193" s="55"/>
      <c r="N193" s="55"/>
      <c r="O193" s="55"/>
      <c r="P193" s="55"/>
      <c r="Q193" s="55"/>
      <c r="R193" s="55"/>
      <c r="S193" s="55"/>
      <c r="T193" s="55"/>
      <c r="U193" s="55"/>
      <c r="V193" s="55"/>
      <c r="W193" s="55"/>
      <c r="X193" s="55"/>
      <c r="Y193" s="55"/>
      <c r="Z193" s="55"/>
      <c r="AA193" s="55"/>
      <c r="AB193" s="55"/>
    </row>
    <row r="194" spans="1:28" ht="15">
      <c r="A194" s="55"/>
      <c r="B194" s="55"/>
      <c r="C194" s="55"/>
      <c r="D194" s="55"/>
      <c r="E194" s="55"/>
      <c r="F194" s="55"/>
      <c r="G194" s="55"/>
      <c r="H194" s="55"/>
      <c r="I194" s="55"/>
      <c r="J194" s="55"/>
      <c r="K194" s="55"/>
      <c r="L194" s="55"/>
      <c r="M194" s="55"/>
      <c r="N194" s="55"/>
      <c r="O194" s="55"/>
      <c r="P194" s="55"/>
      <c r="Q194" s="55"/>
      <c r="R194" s="55"/>
      <c r="S194" s="55"/>
      <c r="T194" s="55"/>
      <c r="U194" s="55"/>
      <c r="V194" s="55"/>
      <c r="W194" s="55"/>
      <c r="X194" s="55"/>
      <c r="Y194" s="55"/>
      <c r="Z194" s="55"/>
      <c r="AA194" s="55"/>
      <c r="AB194" s="55"/>
    </row>
    <row r="195" spans="1:28" ht="15">
      <c r="A195" s="55"/>
      <c r="B195" s="55"/>
      <c r="C195" s="55"/>
      <c r="D195" s="55"/>
      <c r="E195" s="55"/>
      <c r="F195" s="55"/>
      <c r="G195" s="55"/>
      <c r="H195" s="55"/>
      <c r="I195" s="55"/>
      <c r="J195" s="55"/>
      <c r="K195" s="55"/>
      <c r="L195" s="55"/>
      <c r="M195" s="55"/>
      <c r="N195" s="55"/>
      <c r="O195" s="55"/>
      <c r="P195" s="55"/>
      <c r="Q195" s="55"/>
      <c r="R195" s="55"/>
      <c r="S195" s="55"/>
      <c r="T195" s="55"/>
      <c r="U195" s="55"/>
      <c r="V195" s="55"/>
      <c r="W195" s="55"/>
      <c r="X195" s="55"/>
      <c r="Y195" s="55"/>
      <c r="Z195" s="55"/>
      <c r="AA195" s="55"/>
      <c r="AB195" s="55"/>
    </row>
    <row r="196" spans="1:28" ht="15">
      <c r="A196" s="55"/>
      <c r="B196" s="55"/>
      <c r="C196" s="55"/>
      <c r="D196" s="55"/>
      <c r="E196" s="55"/>
      <c r="F196" s="55"/>
      <c r="G196" s="55"/>
      <c r="H196" s="55"/>
      <c r="I196" s="55"/>
      <c r="J196" s="55"/>
      <c r="K196" s="55"/>
      <c r="L196" s="55"/>
      <c r="M196" s="55"/>
      <c r="N196" s="55"/>
      <c r="O196" s="55"/>
      <c r="P196" s="55"/>
      <c r="Q196" s="55"/>
      <c r="R196" s="55"/>
      <c r="S196" s="55"/>
      <c r="T196" s="55"/>
      <c r="U196" s="55"/>
      <c r="V196" s="55"/>
      <c r="W196" s="55"/>
      <c r="X196" s="55"/>
      <c r="Y196" s="55"/>
      <c r="Z196" s="55"/>
      <c r="AA196" s="55"/>
      <c r="AB196" s="55"/>
    </row>
    <row r="197" spans="1:28" ht="15">
      <c r="A197" s="55"/>
      <c r="B197" s="55"/>
      <c r="C197" s="55"/>
      <c r="D197" s="55"/>
      <c r="E197" s="55"/>
      <c r="F197" s="55"/>
      <c r="G197" s="55"/>
      <c r="H197" s="55"/>
      <c r="I197" s="55"/>
      <c r="J197" s="55"/>
      <c r="K197" s="55"/>
      <c r="L197" s="55"/>
      <c r="M197" s="55"/>
      <c r="N197" s="55"/>
      <c r="O197" s="55"/>
      <c r="P197" s="55"/>
      <c r="Q197" s="55"/>
      <c r="R197" s="55"/>
      <c r="S197" s="55"/>
      <c r="T197" s="55"/>
      <c r="U197" s="55"/>
      <c r="V197" s="55"/>
      <c r="W197" s="55"/>
      <c r="X197" s="55"/>
      <c r="Y197" s="55"/>
      <c r="Z197" s="55"/>
      <c r="AA197" s="55"/>
      <c r="AB197" s="55"/>
    </row>
    <row r="198" spans="1:28" ht="15">
      <c r="A198" s="55"/>
      <c r="B198" s="55"/>
      <c r="C198" s="55"/>
      <c r="D198" s="55"/>
      <c r="E198" s="55"/>
      <c r="F198" s="55"/>
      <c r="G198" s="55"/>
      <c r="H198" s="55"/>
      <c r="I198" s="55"/>
      <c r="J198" s="55"/>
      <c r="K198" s="55"/>
      <c r="L198" s="55"/>
      <c r="M198" s="55"/>
      <c r="N198" s="55"/>
      <c r="O198" s="55"/>
      <c r="P198" s="55"/>
      <c r="Q198" s="55"/>
      <c r="R198" s="55"/>
      <c r="S198" s="55"/>
      <c r="T198" s="55"/>
      <c r="U198" s="55"/>
      <c r="V198" s="55"/>
      <c r="W198" s="55"/>
      <c r="X198" s="55"/>
      <c r="Y198" s="55"/>
      <c r="Z198" s="55"/>
      <c r="AA198" s="55"/>
      <c r="AB198" s="55"/>
    </row>
    <row r="199" spans="1:28" ht="15">
      <c r="A199" s="55"/>
      <c r="B199" s="55"/>
      <c r="C199" s="55"/>
      <c r="D199" s="55"/>
      <c r="E199" s="55"/>
      <c r="F199" s="55"/>
      <c r="G199" s="55"/>
      <c r="H199" s="55"/>
      <c r="I199" s="55"/>
      <c r="J199" s="55"/>
      <c r="K199" s="55"/>
      <c r="L199" s="55"/>
      <c r="M199" s="55"/>
      <c r="N199" s="55"/>
      <c r="O199" s="55"/>
      <c r="P199" s="55"/>
      <c r="Q199" s="55"/>
      <c r="R199" s="55"/>
      <c r="S199" s="55"/>
      <c r="T199" s="55"/>
      <c r="U199" s="55"/>
      <c r="V199" s="55"/>
      <c r="W199" s="55"/>
      <c r="X199" s="55"/>
      <c r="Y199" s="55"/>
      <c r="Z199" s="55"/>
      <c r="AA199" s="55"/>
      <c r="AB199" s="55"/>
    </row>
    <row r="200" spans="1:28" ht="15">
      <c r="A200" s="55"/>
      <c r="B200" s="55"/>
      <c r="C200" s="55"/>
      <c r="D200" s="55"/>
      <c r="E200" s="55"/>
      <c r="F200" s="55"/>
      <c r="G200" s="55"/>
      <c r="H200" s="55"/>
      <c r="I200" s="55"/>
      <c r="J200" s="55"/>
      <c r="K200" s="55"/>
      <c r="L200" s="55"/>
      <c r="M200" s="55"/>
      <c r="N200" s="55"/>
      <c r="O200" s="55"/>
      <c r="P200" s="55"/>
      <c r="Q200" s="55"/>
      <c r="R200" s="55"/>
      <c r="S200" s="55"/>
      <c r="T200" s="55"/>
      <c r="U200" s="55"/>
      <c r="V200" s="55"/>
      <c r="W200" s="55"/>
      <c r="X200" s="55"/>
      <c r="Y200" s="55"/>
      <c r="Z200" s="55"/>
      <c r="AA200" s="55"/>
      <c r="AB200" s="55"/>
    </row>
    <row r="201" spans="1:28" ht="15">
      <c r="A201" s="55"/>
      <c r="B201" s="55"/>
      <c r="C201" s="55"/>
      <c r="D201" s="55"/>
      <c r="E201" s="55"/>
      <c r="F201" s="55"/>
      <c r="G201" s="55"/>
      <c r="H201" s="55"/>
      <c r="I201" s="55"/>
      <c r="J201" s="55"/>
      <c r="K201" s="55"/>
      <c r="L201" s="55"/>
      <c r="M201" s="55"/>
      <c r="N201" s="55"/>
      <c r="O201" s="55"/>
      <c r="P201" s="55"/>
      <c r="Q201" s="55"/>
      <c r="R201" s="55"/>
      <c r="S201" s="55"/>
      <c r="T201" s="55"/>
      <c r="U201" s="55"/>
      <c r="V201" s="55"/>
      <c r="W201" s="55"/>
      <c r="X201" s="55"/>
      <c r="Y201" s="55"/>
      <c r="Z201" s="55"/>
      <c r="AA201" s="55"/>
      <c r="AB201" s="55"/>
    </row>
    <row r="202" spans="1:28" ht="15">
      <c r="A202" s="55"/>
      <c r="B202" s="55"/>
      <c r="C202" s="55"/>
      <c r="D202" s="55"/>
      <c r="E202" s="55"/>
      <c r="F202" s="55"/>
      <c r="G202" s="55"/>
      <c r="H202" s="55"/>
      <c r="I202" s="55"/>
      <c r="J202" s="55"/>
      <c r="K202" s="55"/>
      <c r="L202" s="55"/>
      <c r="M202" s="55"/>
      <c r="N202" s="55"/>
      <c r="O202" s="55"/>
      <c r="P202" s="55"/>
      <c r="Q202" s="55"/>
      <c r="R202" s="55"/>
      <c r="S202" s="55"/>
      <c r="T202" s="55"/>
      <c r="U202" s="55"/>
      <c r="V202" s="55"/>
      <c r="W202" s="55"/>
      <c r="X202" s="55"/>
      <c r="Y202" s="55"/>
      <c r="Z202" s="55"/>
      <c r="AA202" s="55"/>
      <c r="AB202" s="55"/>
    </row>
    <row r="203" spans="1:28" ht="15">
      <c r="A203" s="55"/>
      <c r="B203" s="55"/>
      <c r="C203" s="55"/>
      <c r="D203" s="55"/>
      <c r="E203" s="55"/>
      <c r="F203" s="55"/>
      <c r="G203" s="55"/>
      <c r="H203" s="55"/>
      <c r="I203" s="55"/>
      <c r="J203" s="55"/>
      <c r="K203" s="55"/>
      <c r="L203" s="55"/>
      <c r="M203" s="55"/>
      <c r="N203" s="55"/>
      <c r="O203" s="55"/>
      <c r="P203" s="55"/>
      <c r="Q203" s="55"/>
      <c r="R203" s="55"/>
      <c r="S203" s="55"/>
      <c r="T203" s="55"/>
      <c r="U203" s="55"/>
      <c r="V203" s="55"/>
      <c r="W203" s="55"/>
      <c r="X203" s="55"/>
      <c r="Y203" s="55"/>
      <c r="Z203" s="55"/>
      <c r="AA203" s="55"/>
      <c r="AB203" s="55"/>
    </row>
    <row r="204" spans="1:28" ht="15">
      <c r="A204" s="55"/>
      <c r="B204" s="55"/>
      <c r="C204" s="55"/>
      <c r="D204" s="55"/>
      <c r="E204" s="55"/>
      <c r="F204" s="55"/>
      <c r="G204" s="55"/>
      <c r="H204" s="55"/>
      <c r="I204" s="55"/>
      <c r="J204" s="55"/>
      <c r="K204" s="55"/>
      <c r="L204" s="55"/>
      <c r="M204" s="55"/>
      <c r="N204" s="55"/>
      <c r="O204" s="55"/>
      <c r="P204" s="55"/>
      <c r="Q204" s="55"/>
      <c r="R204" s="55"/>
      <c r="S204" s="55"/>
      <c r="T204" s="55"/>
      <c r="U204" s="55"/>
      <c r="V204" s="55"/>
      <c r="W204" s="55"/>
      <c r="X204" s="55"/>
      <c r="Y204" s="55"/>
      <c r="Z204" s="55"/>
      <c r="AA204" s="55"/>
      <c r="AB204" s="55"/>
    </row>
    <row r="205" spans="1:28" ht="15">
      <c r="A205" s="55"/>
      <c r="B205" s="55"/>
      <c r="C205" s="55"/>
      <c r="D205" s="55"/>
      <c r="E205" s="55"/>
      <c r="F205" s="55"/>
      <c r="G205" s="55"/>
      <c r="H205" s="55"/>
      <c r="I205" s="55"/>
      <c r="J205" s="55"/>
      <c r="K205" s="55"/>
      <c r="L205" s="55"/>
      <c r="M205" s="55"/>
      <c r="N205" s="55"/>
      <c r="O205" s="55"/>
      <c r="P205" s="55"/>
      <c r="Q205" s="55"/>
      <c r="R205" s="55"/>
      <c r="S205" s="55"/>
      <c r="T205" s="55"/>
      <c r="U205" s="55"/>
      <c r="V205" s="55"/>
      <c r="W205" s="55"/>
      <c r="X205" s="55"/>
      <c r="Y205" s="55"/>
      <c r="Z205" s="55"/>
      <c r="AA205" s="55"/>
      <c r="AB205" s="55"/>
    </row>
    <row r="206" spans="1:28" ht="15">
      <c r="A206" s="55"/>
      <c r="B206" s="55"/>
      <c r="C206" s="55"/>
      <c r="D206" s="55"/>
      <c r="E206" s="55"/>
      <c r="F206" s="55"/>
      <c r="G206" s="55"/>
      <c r="H206" s="55"/>
      <c r="I206" s="55"/>
      <c r="J206" s="55"/>
      <c r="K206" s="55"/>
      <c r="L206" s="55"/>
      <c r="M206" s="55"/>
      <c r="N206" s="55"/>
      <c r="O206" s="55"/>
      <c r="P206" s="55"/>
      <c r="Q206" s="55"/>
      <c r="R206" s="55"/>
      <c r="S206" s="55"/>
      <c r="T206" s="55"/>
      <c r="U206" s="55"/>
      <c r="V206" s="55"/>
      <c r="W206" s="55"/>
      <c r="X206" s="55"/>
      <c r="Y206" s="55"/>
      <c r="Z206" s="55"/>
      <c r="AA206" s="55"/>
      <c r="AB206" s="55"/>
    </row>
    <row r="207" spans="1:28" ht="15">
      <c r="A207" s="55"/>
      <c r="B207" s="55"/>
      <c r="C207" s="55"/>
      <c r="D207" s="55"/>
      <c r="E207" s="55"/>
      <c r="F207" s="55"/>
      <c r="G207" s="55"/>
      <c r="H207" s="55"/>
      <c r="I207" s="55"/>
      <c r="J207" s="55"/>
      <c r="K207" s="55"/>
      <c r="L207" s="55"/>
      <c r="M207" s="55"/>
      <c r="N207" s="55"/>
      <c r="O207" s="55"/>
      <c r="P207" s="55"/>
      <c r="Q207" s="55"/>
      <c r="R207" s="55"/>
      <c r="S207" s="55"/>
      <c r="T207" s="55"/>
      <c r="U207" s="55"/>
      <c r="V207" s="55"/>
      <c r="W207" s="55"/>
      <c r="X207" s="55"/>
      <c r="Y207" s="55"/>
      <c r="Z207" s="55"/>
      <c r="AA207" s="55"/>
      <c r="AB207" s="55"/>
    </row>
    <row r="208" spans="1:28" ht="15">
      <c r="A208" s="55"/>
      <c r="B208" s="55"/>
      <c r="C208" s="55"/>
      <c r="D208" s="55"/>
      <c r="E208" s="55"/>
      <c r="F208" s="55"/>
      <c r="G208" s="55"/>
      <c r="H208" s="55"/>
      <c r="I208" s="55"/>
      <c r="J208" s="55"/>
      <c r="K208" s="55"/>
      <c r="L208" s="55"/>
      <c r="M208" s="55"/>
      <c r="N208" s="55"/>
      <c r="O208" s="55"/>
      <c r="P208" s="55"/>
      <c r="Q208" s="55"/>
      <c r="R208" s="55"/>
      <c r="S208" s="55"/>
      <c r="T208" s="55"/>
      <c r="U208" s="55"/>
      <c r="V208" s="55"/>
      <c r="W208" s="55"/>
      <c r="X208" s="55"/>
      <c r="Y208" s="55"/>
      <c r="Z208" s="55"/>
      <c r="AA208" s="55"/>
      <c r="AB208" s="55"/>
    </row>
    <row r="209" spans="1:28" ht="15">
      <c r="A209" s="55"/>
      <c r="B209" s="55"/>
      <c r="C209" s="55"/>
      <c r="D209" s="55"/>
      <c r="E209" s="55"/>
      <c r="F209" s="55"/>
      <c r="G209" s="55"/>
      <c r="H209" s="55"/>
      <c r="I209" s="55"/>
      <c r="J209" s="55"/>
      <c r="K209" s="55"/>
      <c r="L209" s="55"/>
      <c r="M209" s="55"/>
      <c r="N209" s="55"/>
      <c r="O209" s="55"/>
      <c r="P209" s="55"/>
      <c r="Q209" s="55"/>
      <c r="R209" s="55"/>
      <c r="S209" s="55"/>
      <c r="T209" s="55"/>
      <c r="U209" s="55"/>
      <c r="V209" s="55"/>
      <c r="W209" s="55"/>
      <c r="X209" s="55"/>
      <c r="Y209" s="55"/>
      <c r="Z209" s="55"/>
      <c r="AA209" s="55"/>
      <c r="AB209" s="55"/>
    </row>
    <row r="210" spans="1:28" ht="15">
      <c r="A210" s="55"/>
      <c r="B210" s="55"/>
      <c r="C210" s="55"/>
      <c r="D210" s="55"/>
      <c r="E210" s="55"/>
      <c r="F210" s="55"/>
      <c r="G210" s="55"/>
      <c r="H210" s="55"/>
      <c r="I210" s="55"/>
      <c r="J210" s="55"/>
      <c r="K210" s="55"/>
      <c r="L210" s="55"/>
      <c r="M210" s="55"/>
      <c r="N210" s="55"/>
      <c r="O210" s="55"/>
      <c r="P210" s="55"/>
      <c r="Q210" s="55"/>
      <c r="R210" s="55"/>
      <c r="S210" s="55"/>
      <c r="T210" s="55"/>
      <c r="U210" s="55"/>
      <c r="V210" s="55"/>
      <c r="W210" s="55"/>
      <c r="X210" s="55"/>
      <c r="Y210" s="55"/>
      <c r="Z210" s="55"/>
      <c r="AA210" s="55"/>
      <c r="AB210" s="55"/>
    </row>
    <row r="211" spans="1:28" ht="15">
      <c r="A211" s="55"/>
      <c r="B211" s="55"/>
      <c r="C211" s="55"/>
      <c r="D211" s="55"/>
      <c r="E211" s="55"/>
      <c r="F211" s="55"/>
      <c r="G211" s="55"/>
      <c r="H211" s="55"/>
      <c r="I211" s="55"/>
      <c r="J211" s="55"/>
      <c r="K211" s="55"/>
      <c r="L211" s="55"/>
      <c r="M211" s="55"/>
      <c r="N211" s="55"/>
      <c r="O211" s="55"/>
      <c r="P211" s="55"/>
      <c r="Q211" s="55"/>
      <c r="R211" s="55"/>
      <c r="S211" s="55"/>
      <c r="T211" s="55"/>
      <c r="U211" s="55"/>
      <c r="V211" s="55"/>
      <c r="W211" s="55"/>
      <c r="X211" s="55"/>
      <c r="Y211" s="55"/>
      <c r="Z211" s="55"/>
      <c r="AA211" s="55"/>
      <c r="AB211" s="55"/>
    </row>
    <row r="212" spans="1:28" ht="15">
      <c r="A212" s="55"/>
      <c r="B212" s="55"/>
      <c r="C212" s="55"/>
      <c r="D212" s="55"/>
      <c r="E212" s="55"/>
      <c r="F212" s="55"/>
      <c r="G212" s="55"/>
      <c r="H212" s="55"/>
      <c r="I212" s="55"/>
      <c r="J212" s="55"/>
      <c r="K212" s="55"/>
      <c r="L212" s="55"/>
      <c r="M212" s="55"/>
      <c r="N212" s="55"/>
      <c r="O212" s="55"/>
      <c r="P212" s="55"/>
      <c r="Q212" s="55"/>
      <c r="R212" s="55"/>
      <c r="S212" s="55"/>
      <c r="T212" s="55"/>
      <c r="U212" s="55"/>
      <c r="V212" s="55"/>
      <c r="W212" s="55"/>
      <c r="X212" s="55"/>
      <c r="Y212" s="55"/>
      <c r="Z212" s="55"/>
      <c r="AA212" s="55"/>
      <c r="AB212" s="55"/>
    </row>
    <row r="213" spans="1:28" ht="15">
      <c r="A213" s="55"/>
      <c r="B213" s="55"/>
      <c r="C213" s="55"/>
      <c r="D213" s="55"/>
      <c r="E213" s="55"/>
      <c r="F213" s="55"/>
      <c r="G213" s="55"/>
      <c r="H213" s="55"/>
      <c r="I213" s="55"/>
      <c r="J213" s="55"/>
      <c r="K213" s="55"/>
      <c r="L213" s="55"/>
      <c r="M213" s="55"/>
      <c r="N213" s="55"/>
      <c r="O213" s="55"/>
      <c r="P213" s="55"/>
      <c r="Q213" s="55"/>
      <c r="R213" s="55"/>
      <c r="S213" s="55"/>
      <c r="T213" s="55"/>
      <c r="U213" s="55"/>
      <c r="V213" s="55"/>
      <c r="W213" s="55"/>
      <c r="X213" s="55"/>
      <c r="Y213" s="55"/>
      <c r="Z213" s="55"/>
      <c r="AA213" s="55"/>
      <c r="AB213" s="55"/>
    </row>
    <row r="214" spans="1:28" ht="15">
      <c r="A214" s="55"/>
      <c r="B214" s="55"/>
      <c r="C214" s="55"/>
      <c r="D214" s="55"/>
      <c r="E214" s="55"/>
      <c r="F214" s="55"/>
      <c r="G214" s="55"/>
      <c r="H214" s="55"/>
      <c r="I214" s="55"/>
      <c r="J214" s="55"/>
      <c r="K214" s="55"/>
      <c r="L214" s="55"/>
      <c r="M214" s="55"/>
      <c r="N214" s="55"/>
      <c r="O214" s="55"/>
      <c r="P214" s="55"/>
      <c r="Q214" s="55"/>
      <c r="R214" s="55"/>
      <c r="S214" s="55"/>
      <c r="T214" s="55"/>
      <c r="U214" s="55"/>
      <c r="V214" s="55"/>
      <c r="W214" s="55"/>
      <c r="X214" s="55"/>
      <c r="Y214" s="55"/>
      <c r="Z214" s="55"/>
      <c r="AA214" s="55"/>
      <c r="AB214" s="55"/>
    </row>
    <row r="215" spans="1:28" ht="15">
      <c r="A215" s="55"/>
      <c r="B215" s="55"/>
      <c r="C215" s="55"/>
      <c r="D215" s="55"/>
      <c r="E215" s="55"/>
      <c r="F215" s="55"/>
      <c r="G215" s="55"/>
      <c r="H215" s="55"/>
      <c r="I215" s="55"/>
      <c r="J215" s="55"/>
      <c r="K215" s="55"/>
      <c r="L215" s="55"/>
      <c r="M215" s="55"/>
      <c r="N215" s="55"/>
      <c r="O215" s="55"/>
      <c r="P215" s="55"/>
      <c r="Q215" s="55"/>
      <c r="R215" s="55"/>
      <c r="S215" s="55"/>
      <c r="T215" s="55"/>
      <c r="U215" s="55"/>
      <c r="V215" s="55"/>
      <c r="W215" s="55"/>
      <c r="X215" s="55"/>
      <c r="Y215" s="55"/>
      <c r="Z215" s="55"/>
      <c r="AA215" s="55"/>
      <c r="AB215" s="55"/>
    </row>
    <row r="216" spans="1:28" ht="15">
      <c r="A216" s="55"/>
      <c r="B216" s="55"/>
      <c r="C216" s="55"/>
      <c r="D216" s="55"/>
      <c r="E216" s="55"/>
      <c r="F216" s="55"/>
      <c r="G216" s="55"/>
      <c r="H216" s="55"/>
      <c r="I216" s="55"/>
      <c r="J216" s="55"/>
      <c r="K216" s="55"/>
      <c r="L216" s="55"/>
      <c r="M216" s="55"/>
      <c r="N216" s="55"/>
      <c r="O216" s="55"/>
      <c r="P216" s="55"/>
      <c r="Q216" s="55"/>
      <c r="R216" s="55"/>
      <c r="S216" s="55"/>
      <c r="T216" s="55"/>
      <c r="U216" s="55"/>
      <c r="V216" s="55"/>
      <c r="W216" s="55"/>
      <c r="X216" s="55"/>
      <c r="Y216" s="55"/>
      <c r="Z216" s="55"/>
      <c r="AA216" s="55"/>
      <c r="AB216" s="55"/>
    </row>
    <row r="217" spans="1:28" ht="15">
      <c r="A217" s="55"/>
      <c r="B217" s="55"/>
      <c r="C217" s="55"/>
      <c r="D217" s="55"/>
      <c r="E217" s="55"/>
      <c r="F217" s="55"/>
      <c r="G217" s="55"/>
      <c r="H217" s="55"/>
      <c r="I217" s="55"/>
      <c r="J217" s="55"/>
      <c r="K217" s="55"/>
      <c r="L217" s="55"/>
      <c r="M217" s="55"/>
      <c r="N217" s="55"/>
      <c r="O217" s="55"/>
      <c r="P217" s="55"/>
      <c r="Q217" s="55"/>
      <c r="R217" s="55"/>
      <c r="S217" s="55"/>
      <c r="T217" s="55"/>
      <c r="U217" s="55"/>
      <c r="V217" s="55"/>
      <c r="W217" s="55"/>
      <c r="X217" s="55"/>
      <c r="Y217" s="55"/>
      <c r="Z217" s="55"/>
      <c r="AA217" s="55"/>
      <c r="AB217" s="55"/>
    </row>
    <row r="218" spans="1:28" ht="15">
      <c r="A218" s="55"/>
      <c r="B218" s="55"/>
      <c r="C218" s="55"/>
      <c r="D218" s="55"/>
      <c r="E218" s="55"/>
      <c r="F218" s="55"/>
      <c r="G218" s="55"/>
      <c r="H218" s="55"/>
      <c r="I218" s="55"/>
      <c r="J218" s="55"/>
      <c r="K218" s="55"/>
      <c r="L218" s="55"/>
      <c r="M218" s="55"/>
      <c r="N218" s="55"/>
      <c r="O218" s="55"/>
      <c r="P218" s="55"/>
      <c r="Q218" s="55"/>
      <c r="R218" s="55"/>
      <c r="S218" s="55"/>
      <c r="T218" s="55"/>
      <c r="U218" s="55"/>
      <c r="V218" s="55"/>
      <c r="W218" s="55"/>
      <c r="X218" s="55"/>
      <c r="Y218" s="55"/>
      <c r="Z218" s="55"/>
      <c r="AA218" s="55"/>
      <c r="AB218" s="55"/>
    </row>
    <row r="219" spans="1:28" ht="15">
      <c r="A219" s="55"/>
      <c r="B219" s="55"/>
      <c r="C219" s="55"/>
      <c r="D219" s="55"/>
      <c r="E219" s="55"/>
      <c r="F219" s="55"/>
      <c r="G219" s="55"/>
      <c r="H219" s="55"/>
      <c r="I219" s="55"/>
      <c r="J219" s="55"/>
      <c r="K219" s="55"/>
      <c r="L219" s="55"/>
      <c r="M219" s="55"/>
      <c r="N219" s="55"/>
      <c r="O219" s="55"/>
      <c r="P219" s="55"/>
      <c r="Q219" s="55"/>
      <c r="R219" s="55"/>
      <c r="S219" s="55"/>
      <c r="T219" s="55"/>
      <c r="U219" s="55"/>
      <c r="V219" s="55"/>
      <c r="W219" s="55"/>
      <c r="X219" s="55"/>
      <c r="Y219" s="55"/>
      <c r="Z219" s="55"/>
      <c r="AA219" s="55"/>
      <c r="AB219" s="55"/>
    </row>
    <row r="220" spans="1:28" ht="15">
      <c r="A220" s="55"/>
      <c r="B220" s="55"/>
      <c r="C220" s="55"/>
      <c r="D220" s="55"/>
      <c r="E220" s="55"/>
      <c r="F220" s="55"/>
      <c r="G220" s="55"/>
      <c r="H220" s="55"/>
      <c r="I220" s="55"/>
      <c r="J220" s="55"/>
      <c r="K220" s="55"/>
      <c r="L220" s="55"/>
      <c r="M220" s="55"/>
      <c r="N220" s="55"/>
      <c r="O220" s="55"/>
      <c r="P220" s="55"/>
      <c r="Q220" s="55"/>
      <c r="R220" s="55"/>
      <c r="S220" s="55"/>
      <c r="T220" s="55"/>
      <c r="U220" s="55"/>
      <c r="V220" s="55"/>
      <c r="W220" s="55"/>
      <c r="X220" s="55"/>
      <c r="Y220" s="55"/>
      <c r="Z220" s="55"/>
      <c r="AA220" s="55"/>
      <c r="AB220" s="55"/>
    </row>
    <row r="221" spans="1:28" ht="15">
      <c r="A221" s="55"/>
      <c r="B221" s="55"/>
      <c r="C221" s="55"/>
      <c r="D221" s="55"/>
      <c r="E221" s="55"/>
      <c r="F221" s="55"/>
      <c r="G221" s="55"/>
      <c r="H221" s="55"/>
      <c r="I221" s="55"/>
      <c r="J221" s="55"/>
      <c r="K221" s="55"/>
      <c r="L221" s="55"/>
      <c r="M221" s="55"/>
      <c r="N221" s="55"/>
      <c r="O221" s="55"/>
      <c r="P221" s="55"/>
      <c r="Q221" s="55"/>
      <c r="R221" s="55"/>
      <c r="S221" s="55"/>
      <c r="T221" s="55"/>
      <c r="U221" s="55"/>
      <c r="V221" s="55"/>
      <c r="W221" s="55"/>
      <c r="X221" s="55"/>
      <c r="Y221" s="55"/>
      <c r="Z221" s="55"/>
      <c r="AA221" s="55"/>
      <c r="AB221" s="55"/>
    </row>
    <row r="222" spans="1:28" ht="15">
      <c r="A222" s="55"/>
      <c r="B222" s="55"/>
      <c r="C222" s="55"/>
      <c r="D222" s="55"/>
      <c r="E222" s="55"/>
      <c r="F222" s="55"/>
      <c r="G222" s="55"/>
      <c r="H222" s="55"/>
      <c r="I222" s="55"/>
      <c r="J222" s="55"/>
      <c r="K222" s="55"/>
      <c r="L222" s="55"/>
      <c r="M222" s="55"/>
      <c r="N222" s="55"/>
      <c r="O222" s="55"/>
      <c r="P222" s="55"/>
      <c r="Q222" s="55"/>
      <c r="R222" s="55"/>
      <c r="S222" s="55"/>
      <c r="T222" s="55"/>
      <c r="U222" s="55"/>
      <c r="V222" s="55"/>
      <c r="W222" s="55"/>
      <c r="X222" s="55"/>
      <c r="Y222" s="55"/>
      <c r="Z222" s="55"/>
      <c r="AA222" s="55"/>
      <c r="AB222" s="55"/>
    </row>
    <row r="223" spans="1:28" ht="15">
      <c r="A223" s="55"/>
      <c r="B223" s="55"/>
      <c r="C223" s="55"/>
      <c r="D223" s="55"/>
      <c r="E223" s="55"/>
      <c r="F223" s="55"/>
      <c r="G223" s="55"/>
      <c r="H223" s="55"/>
      <c r="I223" s="55"/>
      <c r="J223" s="55"/>
      <c r="K223" s="55"/>
      <c r="L223" s="55"/>
      <c r="M223" s="55"/>
      <c r="N223" s="55"/>
      <c r="O223" s="55"/>
      <c r="P223" s="55"/>
      <c r="Q223" s="55"/>
      <c r="R223" s="55"/>
      <c r="S223" s="55"/>
      <c r="T223" s="55"/>
      <c r="U223" s="55"/>
      <c r="V223" s="55"/>
      <c r="W223" s="55"/>
      <c r="X223" s="55"/>
      <c r="Y223" s="55"/>
      <c r="Z223" s="55"/>
      <c r="AA223" s="55"/>
      <c r="AB223" s="55"/>
    </row>
    <row r="224" spans="1:28" ht="15">
      <c r="A224" s="55"/>
      <c r="B224" s="55"/>
      <c r="C224" s="55"/>
      <c r="D224" s="55"/>
      <c r="E224" s="55"/>
      <c r="F224" s="55"/>
      <c r="G224" s="55"/>
      <c r="H224" s="55"/>
      <c r="I224" s="55"/>
      <c r="J224" s="55"/>
      <c r="K224" s="55"/>
      <c r="L224" s="55"/>
      <c r="M224" s="55"/>
      <c r="N224" s="55"/>
      <c r="O224" s="55"/>
      <c r="P224" s="55"/>
      <c r="Q224" s="55"/>
      <c r="R224" s="55"/>
      <c r="S224" s="55"/>
      <c r="T224" s="55"/>
      <c r="U224" s="55"/>
      <c r="V224" s="55"/>
      <c r="W224" s="55"/>
      <c r="X224" s="55"/>
      <c r="Y224" s="55"/>
      <c r="Z224" s="55"/>
      <c r="AA224" s="55"/>
      <c r="AB224" s="55"/>
    </row>
    <row r="225" spans="1:28" ht="15">
      <c r="A225" s="55"/>
      <c r="B225" s="55"/>
      <c r="C225" s="55"/>
      <c r="D225" s="55"/>
      <c r="E225" s="55"/>
      <c r="F225" s="55"/>
      <c r="G225" s="55"/>
      <c r="H225" s="55"/>
      <c r="I225" s="55"/>
      <c r="J225" s="55"/>
      <c r="K225" s="55"/>
      <c r="L225" s="55"/>
      <c r="M225" s="55"/>
      <c r="N225" s="55"/>
      <c r="O225" s="55"/>
      <c r="P225" s="55"/>
      <c r="Q225" s="55"/>
      <c r="R225" s="55"/>
      <c r="S225" s="55"/>
      <c r="T225" s="55"/>
      <c r="U225" s="55"/>
      <c r="V225" s="55"/>
      <c r="W225" s="55"/>
      <c r="X225" s="55"/>
      <c r="Y225" s="55"/>
      <c r="Z225" s="55"/>
      <c r="AA225" s="55"/>
      <c r="AB225" s="55"/>
    </row>
    <row r="226" spans="1:28" ht="15">
      <c r="A226" s="55"/>
      <c r="B226" s="55"/>
      <c r="C226" s="55"/>
      <c r="D226" s="55"/>
      <c r="E226" s="55"/>
      <c r="F226" s="55"/>
      <c r="G226" s="55"/>
      <c r="H226" s="55"/>
      <c r="I226" s="55"/>
      <c r="J226" s="55"/>
      <c r="K226" s="55"/>
      <c r="L226" s="55"/>
      <c r="M226" s="55"/>
      <c r="N226" s="55"/>
      <c r="O226" s="55"/>
      <c r="P226" s="55"/>
      <c r="Q226" s="55"/>
      <c r="R226" s="55"/>
      <c r="S226" s="55"/>
      <c r="T226" s="55"/>
      <c r="U226" s="55"/>
      <c r="V226" s="55"/>
      <c r="W226" s="55"/>
      <c r="X226" s="55"/>
      <c r="Y226" s="55"/>
      <c r="Z226" s="55"/>
      <c r="AA226" s="55"/>
      <c r="AB226" s="55"/>
    </row>
    <row r="227" spans="1:28" ht="15">
      <c r="A227" s="55"/>
      <c r="B227" s="55"/>
      <c r="C227" s="55"/>
      <c r="D227" s="55"/>
      <c r="E227" s="55"/>
      <c r="F227" s="55"/>
      <c r="G227" s="55"/>
      <c r="H227" s="55"/>
      <c r="I227" s="55"/>
      <c r="J227" s="55"/>
      <c r="K227" s="55"/>
      <c r="L227" s="55"/>
      <c r="M227" s="55"/>
      <c r="N227" s="55"/>
      <c r="O227" s="55"/>
      <c r="P227" s="55"/>
      <c r="Q227" s="55"/>
      <c r="R227" s="55"/>
      <c r="S227" s="55"/>
      <c r="T227" s="55"/>
      <c r="U227" s="55"/>
      <c r="V227" s="55"/>
      <c r="W227" s="55"/>
      <c r="X227" s="55"/>
      <c r="Y227" s="55"/>
      <c r="Z227" s="55"/>
      <c r="AA227" s="55"/>
      <c r="AB227" s="55"/>
    </row>
    <row r="228" spans="1:28" ht="15">
      <c r="A228" s="55"/>
      <c r="B228" s="55"/>
      <c r="C228" s="55"/>
      <c r="D228" s="55"/>
      <c r="E228" s="55"/>
      <c r="F228" s="55"/>
      <c r="G228" s="55"/>
      <c r="H228" s="55"/>
      <c r="I228" s="55"/>
      <c r="J228" s="55"/>
      <c r="K228" s="55"/>
      <c r="L228" s="55"/>
      <c r="M228" s="55"/>
      <c r="N228" s="55"/>
      <c r="O228" s="55"/>
      <c r="P228" s="55"/>
      <c r="Q228" s="55"/>
      <c r="R228" s="55"/>
      <c r="S228" s="55"/>
      <c r="T228" s="55"/>
      <c r="U228" s="55"/>
      <c r="V228" s="55"/>
      <c r="W228" s="55"/>
      <c r="X228" s="55"/>
      <c r="Y228" s="55"/>
      <c r="Z228" s="55"/>
      <c r="AA228" s="55"/>
      <c r="AB228" s="55"/>
    </row>
    <row r="229" spans="1:28" ht="15">
      <c r="A229" s="55"/>
      <c r="B229" s="55"/>
      <c r="C229" s="55"/>
      <c r="D229" s="55"/>
      <c r="E229" s="55"/>
      <c r="F229" s="55"/>
      <c r="G229" s="55"/>
      <c r="H229" s="55"/>
      <c r="I229" s="55"/>
      <c r="J229" s="55"/>
      <c r="K229" s="55"/>
      <c r="L229" s="55"/>
      <c r="M229" s="55"/>
      <c r="N229" s="55"/>
      <c r="O229" s="55"/>
      <c r="P229" s="55"/>
      <c r="Q229" s="55"/>
      <c r="R229" s="55"/>
      <c r="S229" s="55"/>
      <c r="T229" s="55"/>
      <c r="U229" s="55"/>
      <c r="V229" s="55"/>
      <c r="W229" s="55"/>
      <c r="X229" s="55"/>
      <c r="Y229" s="55"/>
      <c r="Z229" s="55"/>
      <c r="AA229" s="55"/>
      <c r="AB229" s="55"/>
    </row>
    <row r="230" spans="1:28" ht="15">
      <c r="A230" s="55"/>
      <c r="B230" s="55"/>
      <c r="C230" s="55"/>
      <c r="D230" s="55"/>
      <c r="E230" s="55"/>
      <c r="F230" s="55"/>
      <c r="G230" s="55"/>
      <c r="H230" s="55"/>
      <c r="I230" s="55"/>
      <c r="J230" s="55"/>
      <c r="K230" s="55"/>
      <c r="L230" s="55"/>
      <c r="M230" s="55"/>
      <c r="N230" s="55"/>
      <c r="O230" s="55"/>
      <c r="P230" s="55"/>
      <c r="Q230" s="55"/>
      <c r="R230" s="55"/>
      <c r="S230" s="55"/>
      <c r="T230" s="55"/>
      <c r="U230" s="55"/>
      <c r="V230" s="55"/>
      <c r="W230" s="55"/>
      <c r="X230" s="55"/>
      <c r="Y230" s="55"/>
      <c r="Z230" s="55"/>
      <c r="AA230" s="55"/>
      <c r="AB230" s="55"/>
    </row>
    <row r="231" spans="1:28" ht="15">
      <c r="A231" s="55"/>
      <c r="B231" s="55"/>
      <c r="C231" s="55"/>
      <c r="D231" s="55"/>
      <c r="E231" s="55"/>
      <c r="F231" s="55"/>
      <c r="G231" s="55"/>
      <c r="H231" s="55"/>
      <c r="I231" s="55"/>
      <c r="J231" s="55"/>
      <c r="K231" s="55"/>
      <c r="L231" s="55"/>
      <c r="M231" s="55"/>
      <c r="N231" s="55"/>
      <c r="O231" s="55"/>
      <c r="P231" s="55"/>
      <c r="Q231" s="55"/>
      <c r="R231" s="55"/>
      <c r="S231" s="55"/>
      <c r="T231" s="55"/>
      <c r="U231" s="55"/>
      <c r="V231" s="55"/>
      <c r="W231" s="55"/>
      <c r="X231" s="55"/>
      <c r="Y231" s="55"/>
      <c r="Z231" s="55"/>
      <c r="AA231" s="55"/>
      <c r="AB231" s="55"/>
    </row>
    <row r="232" spans="1:28" ht="15">
      <c r="A232" s="55"/>
      <c r="B232" s="55"/>
      <c r="C232" s="55"/>
      <c r="D232" s="55"/>
      <c r="E232" s="55"/>
      <c r="F232" s="55"/>
      <c r="G232" s="55"/>
      <c r="H232" s="55"/>
      <c r="I232" s="55"/>
      <c r="J232" s="55"/>
      <c r="K232" s="55"/>
      <c r="L232" s="55"/>
      <c r="M232" s="55"/>
      <c r="N232" s="55"/>
      <c r="O232" s="55"/>
      <c r="P232" s="55"/>
      <c r="Q232" s="55"/>
      <c r="R232" s="55"/>
      <c r="S232" s="55"/>
      <c r="T232" s="55"/>
      <c r="U232" s="55"/>
      <c r="V232" s="55"/>
      <c r="W232" s="55"/>
      <c r="X232" s="55"/>
      <c r="Y232" s="55"/>
      <c r="Z232" s="55"/>
      <c r="AA232" s="55"/>
      <c r="AB232" s="55"/>
    </row>
    <row r="233" spans="1:28" ht="15">
      <c r="A233" s="55"/>
      <c r="B233" s="55"/>
      <c r="C233" s="55"/>
      <c r="D233" s="55"/>
      <c r="E233" s="55"/>
      <c r="F233" s="55"/>
      <c r="G233" s="55"/>
      <c r="H233" s="55"/>
      <c r="I233" s="55"/>
      <c r="J233" s="55"/>
      <c r="K233" s="55"/>
      <c r="L233" s="55"/>
      <c r="M233" s="55"/>
      <c r="N233" s="55"/>
      <c r="O233" s="55"/>
      <c r="P233" s="55"/>
      <c r="Q233" s="55"/>
      <c r="R233" s="55"/>
      <c r="S233" s="55"/>
      <c r="T233" s="55"/>
      <c r="U233" s="55"/>
      <c r="V233" s="55"/>
      <c r="W233" s="55"/>
      <c r="X233" s="55"/>
      <c r="Y233" s="55"/>
      <c r="Z233" s="55"/>
      <c r="AA233" s="55"/>
      <c r="AB233" s="55"/>
    </row>
    <row r="234" spans="1:28" ht="15">
      <c r="A234" s="55"/>
      <c r="B234" s="55"/>
      <c r="C234" s="55"/>
      <c r="D234" s="55"/>
      <c r="E234" s="55"/>
      <c r="F234" s="55"/>
      <c r="G234" s="55"/>
      <c r="H234" s="55"/>
      <c r="I234" s="55"/>
      <c r="J234" s="55"/>
      <c r="K234" s="55"/>
      <c r="L234" s="55"/>
      <c r="M234" s="55"/>
      <c r="N234" s="55"/>
      <c r="O234" s="55"/>
      <c r="P234" s="55"/>
      <c r="Q234" s="55"/>
      <c r="R234" s="55"/>
      <c r="S234" s="55"/>
      <c r="T234" s="55"/>
      <c r="U234" s="55"/>
      <c r="V234" s="55"/>
      <c r="W234" s="55"/>
      <c r="X234" s="55"/>
      <c r="Y234" s="55"/>
      <c r="Z234" s="55"/>
      <c r="AA234" s="55"/>
      <c r="AB234" s="55"/>
    </row>
    <row r="235" spans="1:28" ht="15">
      <c r="A235" s="55"/>
      <c r="B235" s="55"/>
      <c r="C235" s="55"/>
      <c r="D235" s="55"/>
      <c r="E235" s="55"/>
      <c r="F235" s="55"/>
      <c r="G235" s="55"/>
      <c r="H235" s="55"/>
      <c r="I235" s="55"/>
      <c r="J235" s="55"/>
      <c r="K235" s="55"/>
      <c r="L235" s="55"/>
      <c r="M235" s="55"/>
      <c r="N235" s="55"/>
      <c r="O235" s="55"/>
      <c r="P235" s="55"/>
      <c r="Q235" s="55"/>
      <c r="R235" s="55"/>
      <c r="S235" s="55"/>
      <c r="T235" s="55"/>
      <c r="U235" s="55"/>
      <c r="V235" s="55"/>
      <c r="W235" s="55"/>
      <c r="X235" s="55"/>
      <c r="Y235" s="55"/>
      <c r="Z235" s="55"/>
      <c r="AA235" s="55"/>
      <c r="AB235" s="55"/>
    </row>
    <row r="236" spans="1:28" ht="15">
      <c r="A236" s="55"/>
      <c r="B236" s="55"/>
      <c r="C236" s="55"/>
      <c r="D236" s="55"/>
      <c r="E236" s="55"/>
      <c r="F236" s="55"/>
      <c r="G236" s="55"/>
      <c r="H236" s="55"/>
      <c r="I236" s="55"/>
      <c r="J236" s="55"/>
      <c r="K236" s="55"/>
      <c r="L236" s="55"/>
      <c r="M236" s="55"/>
      <c r="N236" s="55"/>
      <c r="O236" s="55"/>
      <c r="P236" s="55"/>
      <c r="Q236" s="55"/>
      <c r="R236" s="55"/>
      <c r="S236" s="55"/>
      <c r="T236" s="55"/>
      <c r="U236" s="55"/>
      <c r="V236" s="55"/>
      <c r="W236" s="55"/>
      <c r="X236" s="55"/>
      <c r="Y236" s="55"/>
      <c r="Z236" s="55"/>
      <c r="AA236" s="55"/>
      <c r="AB236" s="55"/>
    </row>
    <row r="237" spans="1:28" ht="15">
      <c r="A237" s="55"/>
      <c r="B237" s="55"/>
      <c r="C237" s="55"/>
      <c r="D237" s="55"/>
      <c r="E237" s="55"/>
      <c r="F237" s="55"/>
      <c r="G237" s="55"/>
      <c r="H237" s="55"/>
      <c r="I237" s="55"/>
      <c r="J237" s="55"/>
      <c r="K237" s="55"/>
      <c r="L237" s="55"/>
      <c r="M237" s="55"/>
      <c r="N237" s="55"/>
      <c r="O237" s="55"/>
      <c r="P237" s="55"/>
      <c r="Q237" s="55"/>
      <c r="R237" s="55"/>
      <c r="S237" s="55"/>
      <c r="T237" s="55"/>
      <c r="U237" s="55"/>
      <c r="V237" s="55"/>
      <c r="W237" s="55"/>
      <c r="X237" s="55"/>
      <c r="Y237" s="55"/>
      <c r="Z237" s="55"/>
      <c r="AA237" s="55"/>
      <c r="AB237" s="55"/>
    </row>
    <row r="238" spans="1:28" ht="15">
      <c r="A238" s="55"/>
      <c r="B238" s="55"/>
      <c r="C238" s="55"/>
      <c r="D238" s="55"/>
      <c r="E238" s="55"/>
      <c r="F238" s="55"/>
      <c r="G238" s="55"/>
      <c r="H238" s="55"/>
      <c r="I238" s="55"/>
      <c r="J238" s="55"/>
      <c r="K238" s="55"/>
      <c r="L238" s="55"/>
      <c r="M238" s="55"/>
      <c r="N238" s="55"/>
      <c r="O238" s="55"/>
      <c r="P238" s="55"/>
      <c r="Q238" s="55"/>
      <c r="R238" s="55"/>
      <c r="S238" s="55"/>
      <c r="T238" s="55"/>
      <c r="U238" s="55"/>
      <c r="V238" s="55"/>
      <c r="W238" s="55"/>
      <c r="X238" s="55"/>
      <c r="Y238" s="55"/>
      <c r="Z238" s="55"/>
      <c r="AA238" s="55"/>
      <c r="AB238" s="55"/>
    </row>
    <row r="239" spans="1:28" ht="15">
      <c r="A239" s="55"/>
      <c r="B239" s="55"/>
      <c r="C239" s="55"/>
      <c r="D239" s="55"/>
      <c r="E239" s="55"/>
      <c r="F239" s="55"/>
      <c r="G239" s="55"/>
      <c r="H239" s="55"/>
      <c r="I239" s="55"/>
      <c r="J239" s="55"/>
      <c r="K239" s="55"/>
      <c r="L239" s="55"/>
      <c r="M239" s="55"/>
      <c r="N239" s="55"/>
      <c r="O239" s="55"/>
      <c r="P239" s="55"/>
      <c r="Q239" s="55"/>
      <c r="R239" s="55"/>
      <c r="S239" s="55"/>
      <c r="T239" s="55"/>
      <c r="U239" s="55"/>
      <c r="V239" s="55"/>
      <c r="W239" s="55"/>
      <c r="X239" s="55"/>
      <c r="Y239" s="55"/>
      <c r="Z239" s="55"/>
      <c r="AA239" s="55"/>
      <c r="AB239" s="55"/>
    </row>
    <row r="240" spans="1:28" ht="15">
      <c r="A240" s="55"/>
      <c r="B240" s="55"/>
      <c r="C240" s="55"/>
      <c r="D240" s="55"/>
      <c r="E240" s="55"/>
      <c r="F240" s="55"/>
      <c r="G240" s="55"/>
      <c r="H240" s="55"/>
      <c r="I240" s="55"/>
      <c r="J240" s="55"/>
      <c r="K240" s="55"/>
      <c r="L240" s="55"/>
      <c r="M240" s="55"/>
      <c r="N240" s="55"/>
      <c r="O240" s="55"/>
      <c r="P240" s="55"/>
      <c r="Q240" s="55"/>
      <c r="R240" s="55"/>
      <c r="S240" s="55"/>
      <c r="T240" s="55"/>
      <c r="U240" s="55"/>
      <c r="V240" s="55"/>
      <c r="W240" s="55"/>
      <c r="X240" s="55"/>
      <c r="Y240" s="55"/>
      <c r="Z240" s="55"/>
      <c r="AA240" s="55"/>
      <c r="AB240" s="55"/>
    </row>
    <row r="241" spans="1:28" ht="15">
      <c r="A241" s="55"/>
      <c r="B241" s="55"/>
      <c r="C241" s="55"/>
      <c r="D241" s="55"/>
      <c r="E241" s="55"/>
      <c r="F241" s="55"/>
      <c r="G241" s="55"/>
      <c r="H241" s="55"/>
      <c r="I241" s="55"/>
      <c r="J241" s="55"/>
      <c r="K241" s="55"/>
      <c r="L241" s="55"/>
      <c r="M241" s="55"/>
      <c r="N241" s="55"/>
      <c r="O241" s="55"/>
      <c r="P241" s="55"/>
      <c r="Q241" s="55"/>
      <c r="R241" s="55"/>
      <c r="S241" s="55"/>
      <c r="T241" s="55"/>
      <c r="U241" s="55"/>
      <c r="V241" s="55"/>
      <c r="W241" s="55"/>
      <c r="X241" s="55"/>
      <c r="Y241" s="55"/>
      <c r="Z241" s="55"/>
      <c r="AA241" s="55"/>
      <c r="AB241" s="55"/>
    </row>
    <row r="242" spans="1:28" ht="15">
      <c r="A242" s="55"/>
      <c r="B242" s="55"/>
      <c r="C242" s="55"/>
      <c r="D242" s="55"/>
      <c r="E242" s="55"/>
      <c r="F242" s="55"/>
      <c r="G242" s="55"/>
      <c r="H242" s="55"/>
      <c r="I242" s="55"/>
      <c r="J242" s="55"/>
      <c r="K242" s="55"/>
      <c r="L242" s="55"/>
      <c r="M242" s="55"/>
      <c r="N242" s="55"/>
      <c r="O242" s="55"/>
      <c r="P242" s="55"/>
      <c r="Q242" s="55"/>
      <c r="R242" s="55"/>
      <c r="S242" s="55"/>
      <c r="T242" s="55"/>
      <c r="U242" s="55"/>
      <c r="V242" s="55"/>
      <c r="W242" s="55"/>
      <c r="X242" s="55"/>
      <c r="Y242" s="55"/>
      <c r="Z242" s="55"/>
      <c r="AA242" s="55"/>
      <c r="AB242" s="55"/>
    </row>
    <row r="243" spans="1:28" ht="15">
      <c r="A243" s="55"/>
      <c r="B243" s="55"/>
      <c r="C243" s="55"/>
      <c r="D243" s="55"/>
      <c r="E243" s="55"/>
      <c r="F243" s="55"/>
      <c r="G243" s="55"/>
      <c r="H243" s="55"/>
      <c r="I243" s="55"/>
      <c r="J243" s="55"/>
      <c r="K243" s="55"/>
      <c r="L243" s="55"/>
      <c r="M243" s="55"/>
      <c r="N243" s="55"/>
      <c r="O243" s="55"/>
      <c r="P243" s="55"/>
      <c r="Q243" s="55"/>
      <c r="R243" s="55"/>
      <c r="S243" s="55"/>
      <c r="T243" s="55"/>
      <c r="U243" s="55"/>
      <c r="V243" s="55"/>
      <c r="W243" s="55"/>
      <c r="X243" s="55"/>
      <c r="Y243" s="55"/>
      <c r="Z243" s="55"/>
      <c r="AA243" s="55"/>
      <c r="AB243" s="55"/>
    </row>
    <row r="244" spans="1:28" ht="15">
      <c r="A244" s="55"/>
      <c r="B244" s="55"/>
      <c r="C244" s="55"/>
      <c r="D244" s="55"/>
      <c r="E244" s="55"/>
      <c r="F244" s="55"/>
      <c r="G244" s="55"/>
      <c r="H244" s="55"/>
      <c r="I244" s="55"/>
      <c r="J244" s="55"/>
      <c r="K244" s="55"/>
      <c r="L244" s="55"/>
      <c r="M244" s="55"/>
      <c r="N244" s="55"/>
      <c r="O244" s="55"/>
      <c r="P244" s="55"/>
      <c r="Q244" s="55"/>
      <c r="R244" s="55"/>
      <c r="S244" s="55"/>
      <c r="T244" s="55"/>
      <c r="U244" s="55"/>
      <c r="V244" s="55"/>
      <c r="W244" s="55"/>
      <c r="X244" s="55"/>
      <c r="Y244" s="55"/>
      <c r="Z244" s="55"/>
      <c r="AA244" s="55"/>
      <c r="AB244" s="55"/>
    </row>
    <row r="245" spans="1:28" ht="15">
      <c r="A245" s="55"/>
      <c r="B245" s="55"/>
      <c r="C245" s="55"/>
      <c r="D245" s="55"/>
      <c r="E245" s="55"/>
      <c r="F245" s="55"/>
      <c r="G245" s="55"/>
      <c r="H245" s="55"/>
      <c r="I245" s="55"/>
      <c r="J245" s="55"/>
      <c r="K245" s="55"/>
      <c r="L245" s="55"/>
      <c r="M245" s="55"/>
      <c r="N245" s="55"/>
      <c r="O245" s="55"/>
      <c r="P245" s="55"/>
      <c r="Q245" s="55"/>
      <c r="R245" s="55"/>
      <c r="S245" s="55"/>
      <c r="T245" s="55"/>
      <c r="U245" s="55"/>
      <c r="V245" s="55"/>
      <c r="W245" s="55"/>
      <c r="X245" s="55"/>
      <c r="Y245" s="55"/>
      <c r="Z245" s="55"/>
      <c r="AA245" s="55"/>
      <c r="AB245" s="55"/>
    </row>
    <row r="246" spans="1:28" ht="15">
      <c r="A246" s="55"/>
      <c r="B246" s="55"/>
      <c r="C246" s="55"/>
      <c r="D246" s="55"/>
      <c r="E246" s="55"/>
      <c r="F246" s="55"/>
      <c r="G246" s="55"/>
      <c r="H246" s="55"/>
      <c r="I246" s="55"/>
      <c r="J246" s="55"/>
      <c r="K246" s="55"/>
      <c r="L246" s="55"/>
      <c r="M246" s="55"/>
      <c r="N246" s="55"/>
      <c r="O246" s="55"/>
      <c r="P246" s="55"/>
      <c r="Q246" s="55"/>
      <c r="R246" s="55"/>
      <c r="S246" s="55"/>
      <c r="T246" s="55"/>
      <c r="U246" s="55"/>
      <c r="V246" s="55"/>
      <c r="W246" s="55"/>
      <c r="X246" s="55"/>
      <c r="Y246" s="55"/>
      <c r="Z246" s="55"/>
      <c r="AA246" s="55"/>
      <c r="AB246" s="55"/>
    </row>
    <row r="247" spans="1:28" ht="15">
      <c r="A247" s="55"/>
      <c r="B247" s="55"/>
      <c r="C247" s="55"/>
      <c r="D247" s="55"/>
      <c r="E247" s="55"/>
      <c r="F247" s="55"/>
      <c r="G247" s="55"/>
      <c r="H247" s="55"/>
      <c r="I247" s="55"/>
      <c r="J247" s="55"/>
      <c r="K247" s="55"/>
      <c r="L247" s="55"/>
      <c r="M247" s="55"/>
      <c r="N247" s="55"/>
      <c r="O247" s="55"/>
      <c r="P247" s="55"/>
      <c r="Q247" s="55"/>
      <c r="R247" s="55"/>
      <c r="S247" s="55"/>
      <c r="T247" s="55"/>
      <c r="U247" s="55"/>
      <c r="V247" s="55"/>
      <c r="W247" s="55"/>
      <c r="X247" s="55"/>
      <c r="Y247" s="55"/>
      <c r="Z247" s="55"/>
      <c r="AA247" s="55"/>
      <c r="AB247" s="55"/>
    </row>
    <row r="248" spans="1:28" ht="15">
      <c r="A248" s="55"/>
      <c r="B248" s="55"/>
      <c r="C248" s="55"/>
      <c r="D248" s="55"/>
      <c r="E248" s="55"/>
      <c r="F248" s="55"/>
      <c r="G248" s="55"/>
      <c r="H248" s="55"/>
      <c r="I248" s="55"/>
      <c r="J248" s="55"/>
      <c r="K248" s="55"/>
      <c r="L248" s="55"/>
      <c r="M248" s="55"/>
      <c r="N248" s="55"/>
      <c r="O248" s="55"/>
      <c r="P248" s="55"/>
      <c r="Q248" s="55"/>
      <c r="R248" s="55"/>
      <c r="S248" s="55"/>
      <c r="T248" s="55"/>
      <c r="U248" s="55"/>
      <c r="V248" s="55"/>
      <c r="W248" s="55"/>
      <c r="X248" s="55"/>
      <c r="Y248" s="55"/>
      <c r="Z248" s="55"/>
      <c r="AA248" s="55"/>
      <c r="AB248" s="55"/>
    </row>
    <row r="249" spans="1:28" ht="15">
      <c r="A249" s="55"/>
      <c r="B249" s="55"/>
      <c r="C249" s="55"/>
      <c r="D249" s="55"/>
      <c r="E249" s="55"/>
      <c r="F249" s="55"/>
      <c r="G249" s="55"/>
      <c r="H249" s="55"/>
      <c r="I249" s="55"/>
      <c r="J249" s="55"/>
      <c r="K249" s="55"/>
      <c r="L249" s="55"/>
      <c r="M249" s="55"/>
      <c r="N249" s="55"/>
      <c r="O249" s="55"/>
      <c r="P249" s="55"/>
      <c r="Q249" s="55"/>
      <c r="R249" s="55"/>
      <c r="S249" s="55"/>
      <c r="T249" s="55"/>
      <c r="U249" s="55"/>
      <c r="V249" s="55"/>
      <c r="W249" s="55"/>
      <c r="X249" s="55"/>
      <c r="Y249" s="55"/>
      <c r="Z249" s="55"/>
      <c r="AA249" s="55"/>
      <c r="AB249" s="55"/>
    </row>
    <row r="250" spans="1:28" ht="15">
      <c r="A250" s="55"/>
      <c r="B250" s="55"/>
      <c r="C250" s="55"/>
      <c r="D250" s="55"/>
      <c r="E250" s="55"/>
      <c r="F250" s="55"/>
      <c r="G250" s="55"/>
      <c r="H250" s="55"/>
      <c r="I250" s="55"/>
      <c r="J250" s="55"/>
      <c r="K250" s="55"/>
      <c r="L250" s="55"/>
      <c r="M250" s="55"/>
      <c r="N250" s="55"/>
      <c r="O250" s="55"/>
      <c r="P250" s="55"/>
      <c r="Q250" s="55"/>
      <c r="R250" s="55"/>
      <c r="S250" s="55"/>
      <c r="T250" s="55"/>
      <c r="U250" s="55"/>
      <c r="V250" s="55"/>
      <c r="W250" s="55"/>
      <c r="X250" s="55"/>
      <c r="Y250" s="55"/>
      <c r="Z250" s="55"/>
      <c r="AA250" s="55"/>
      <c r="AB250" s="55"/>
    </row>
    <row r="251" spans="1:28" ht="15">
      <c r="A251" s="55"/>
      <c r="B251" s="55"/>
      <c r="C251" s="55"/>
      <c r="D251" s="55"/>
      <c r="E251" s="55"/>
      <c r="F251" s="55"/>
      <c r="G251" s="55"/>
      <c r="H251" s="55"/>
      <c r="I251" s="55"/>
      <c r="J251" s="55"/>
      <c r="K251" s="55"/>
      <c r="L251" s="55"/>
      <c r="M251" s="55"/>
      <c r="N251" s="55"/>
      <c r="O251" s="55"/>
      <c r="P251" s="55"/>
      <c r="Q251" s="55"/>
      <c r="R251" s="55"/>
      <c r="S251" s="55"/>
      <c r="T251" s="55"/>
      <c r="U251" s="55"/>
      <c r="V251" s="55"/>
      <c r="W251" s="55"/>
      <c r="X251" s="55"/>
      <c r="Y251" s="55"/>
      <c r="Z251" s="55"/>
      <c r="AA251" s="55"/>
      <c r="AB251" s="55"/>
    </row>
    <row r="252" spans="1:28" ht="15">
      <c r="A252" s="55"/>
      <c r="B252" s="55"/>
      <c r="C252" s="55"/>
      <c r="D252" s="55"/>
      <c r="E252" s="55"/>
      <c r="F252" s="55"/>
      <c r="G252" s="55"/>
      <c r="H252" s="55"/>
      <c r="I252" s="55"/>
      <c r="J252" s="55"/>
      <c r="K252" s="55"/>
      <c r="L252" s="55"/>
      <c r="M252" s="55"/>
      <c r="N252" s="55"/>
      <c r="O252" s="55"/>
      <c r="P252" s="55"/>
      <c r="Q252" s="55"/>
      <c r="R252" s="55"/>
      <c r="S252" s="55"/>
      <c r="T252" s="55"/>
      <c r="U252" s="55"/>
      <c r="V252" s="55"/>
      <c r="W252" s="55"/>
      <c r="X252" s="55"/>
      <c r="Y252" s="55"/>
      <c r="Z252" s="55"/>
      <c r="AA252" s="55"/>
      <c r="AB252" s="55"/>
    </row>
    <row r="253" spans="1:28" ht="15">
      <c r="A253" s="55"/>
      <c r="B253" s="55"/>
      <c r="C253" s="55"/>
      <c r="D253" s="55"/>
      <c r="E253" s="55"/>
      <c r="F253" s="55"/>
      <c r="G253" s="55"/>
      <c r="H253" s="55"/>
      <c r="I253" s="55"/>
      <c r="J253" s="55"/>
      <c r="K253" s="55"/>
      <c r="L253" s="55"/>
      <c r="M253" s="55"/>
      <c r="N253" s="55"/>
      <c r="O253" s="55"/>
      <c r="P253" s="55"/>
      <c r="Q253" s="55"/>
      <c r="R253" s="55"/>
      <c r="S253" s="55"/>
      <c r="T253" s="55"/>
      <c r="U253" s="55"/>
      <c r="V253" s="55"/>
      <c r="W253" s="55"/>
      <c r="X253" s="55"/>
      <c r="Y253" s="55"/>
      <c r="Z253" s="55"/>
      <c r="AA253" s="55"/>
      <c r="AB253" s="55"/>
    </row>
    <row r="254" spans="1:28" ht="15">
      <c r="A254" s="55"/>
      <c r="B254" s="55"/>
      <c r="C254" s="55"/>
      <c r="D254" s="55"/>
      <c r="E254" s="55"/>
      <c r="F254" s="55"/>
      <c r="G254" s="55"/>
      <c r="H254" s="55"/>
      <c r="I254" s="55"/>
      <c r="J254" s="55"/>
      <c r="K254" s="55"/>
      <c r="L254" s="55"/>
      <c r="M254" s="55"/>
      <c r="N254" s="55"/>
      <c r="O254" s="55"/>
      <c r="P254" s="55"/>
      <c r="Q254" s="55"/>
      <c r="R254" s="55"/>
      <c r="S254" s="55"/>
      <c r="T254" s="55"/>
      <c r="U254" s="55"/>
      <c r="V254" s="55"/>
      <c r="W254" s="55"/>
      <c r="X254" s="55"/>
      <c r="Y254" s="55"/>
      <c r="Z254" s="55"/>
      <c r="AA254" s="55"/>
      <c r="AB254" s="55"/>
    </row>
    <row r="255" spans="1:28" ht="15">
      <c r="A255" s="55"/>
      <c r="B255" s="55"/>
      <c r="C255" s="55"/>
      <c r="D255" s="55"/>
      <c r="E255" s="55"/>
      <c r="F255" s="55"/>
      <c r="G255" s="55"/>
      <c r="H255" s="55"/>
      <c r="I255" s="55"/>
      <c r="J255" s="55"/>
      <c r="K255" s="55"/>
      <c r="L255" s="55"/>
      <c r="M255" s="55"/>
      <c r="N255" s="55"/>
      <c r="O255" s="55"/>
      <c r="P255" s="55"/>
      <c r="Q255" s="55"/>
      <c r="R255" s="55"/>
      <c r="S255" s="55"/>
      <c r="T255" s="55"/>
      <c r="U255" s="55"/>
      <c r="V255" s="55"/>
      <c r="W255" s="55"/>
      <c r="X255" s="55"/>
      <c r="Y255" s="55"/>
      <c r="Z255" s="55"/>
      <c r="AA255" s="55"/>
      <c r="AB255" s="55"/>
    </row>
    <row r="256" spans="1:28" ht="15">
      <c r="A256" s="55"/>
      <c r="B256" s="55"/>
      <c r="C256" s="55"/>
      <c r="D256" s="55"/>
      <c r="E256" s="55"/>
      <c r="F256" s="55"/>
      <c r="G256" s="55"/>
      <c r="H256" s="55"/>
      <c r="I256" s="55"/>
      <c r="J256" s="55"/>
      <c r="K256" s="55"/>
      <c r="L256" s="55"/>
      <c r="M256" s="55"/>
      <c r="N256" s="55"/>
      <c r="O256" s="55"/>
      <c r="P256" s="55"/>
      <c r="Q256" s="55"/>
      <c r="R256" s="55"/>
      <c r="S256" s="55"/>
      <c r="T256" s="55"/>
      <c r="U256" s="55"/>
      <c r="V256" s="55"/>
      <c r="W256" s="55"/>
      <c r="X256" s="55"/>
      <c r="Y256" s="55"/>
      <c r="Z256" s="55"/>
      <c r="AA256" s="55"/>
      <c r="AB256" s="55"/>
    </row>
    <row r="257" spans="1:28" ht="15">
      <c r="A257" s="55"/>
      <c r="B257" s="55"/>
      <c r="C257" s="55"/>
      <c r="D257" s="55"/>
      <c r="E257" s="55"/>
      <c r="F257" s="55"/>
      <c r="G257" s="55"/>
      <c r="H257" s="55"/>
      <c r="I257" s="55"/>
      <c r="J257" s="55"/>
      <c r="K257" s="55"/>
      <c r="L257" s="55"/>
      <c r="M257" s="55"/>
      <c r="N257" s="55"/>
      <c r="O257" s="55"/>
      <c r="P257" s="55"/>
      <c r="Q257" s="55"/>
      <c r="R257" s="55"/>
      <c r="S257" s="55"/>
      <c r="T257" s="55"/>
      <c r="U257" s="55"/>
      <c r="V257" s="55"/>
      <c r="W257" s="55"/>
      <c r="X257" s="55"/>
      <c r="Y257" s="55"/>
      <c r="Z257" s="55"/>
      <c r="AA257" s="55"/>
      <c r="AB257" s="55"/>
    </row>
    <row r="258" spans="1:28" ht="15">
      <c r="A258" s="55"/>
      <c r="B258" s="55"/>
      <c r="C258" s="55"/>
      <c r="D258" s="55"/>
      <c r="E258" s="55"/>
      <c r="F258" s="55"/>
      <c r="G258" s="55"/>
      <c r="H258" s="55"/>
      <c r="I258" s="55"/>
      <c r="J258" s="55"/>
      <c r="K258" s="55"/>
      <c r="L258" s="55"/>
      <c r="M258" s="55"/>
      <c r="N258" s="55"/>
      <c r="O258" s="55"/>
      <c r="P258" s="55"/>
      <c r="Q258" s="55"/>
      <c r="R258" s="55"/>
      <c r="S258" s="55"/>
      <c r="T258" s="55"/>
      <c r="U258" s="55"/>
      <c r="V258" s="55"/>
      <c r="W258" s="55"/>
      <c r="X258" s="55"/>
      <c r="Y258" s="55"/>
      <c r="Z258" s="55"/>
      <c r="AA258" s="55"/>
      <c r="AB258" s="55"/>
    </row>
    <row r="259" spans="1:28" ht="15">
      <c r="A259" s="55"/>
      <c r="B259" s="55"/>
      <c r="C259" s="55"/>
      <c r="D259" s="55"/>
      <c r="E259" s="55"/>
      <c r="F259" s="55"/>
      <c r="G259" s="55"/>
      <c r="H259" s="55"/>
      <c r="I259" s="55"/>
      <c r="J259" s="55"/>
      <c r="K259" s="55"/>
      <c r="L259" s="55"/>
      <c r="M259" s="55"/>
      <c r="N259" s="55"/>
      <c r="O259" s="55"/>
      <c r="P259" s="55"/>
      <c r="Q259" s="55"/>
      <c r="R259" s="55"/>
      <c r="S259" s="55"/>
      <c r="T259" s="55"/>
      <c r="U259" s="55"/>
      <c r="V259" s="55"/>
      <c r="W259" s="55"/>
      <c r="X259" s="55"/>
      <c r="Y259" s="55"/>
      <c r="Z259" s="55"/>
      <c r="AA259" s="55"/>
      <c r="AB259" s="55"/>
    </row>
    <row r="260" spans="1:28" ht="15">
      <c r="A260" s="55"/>
      <c r="B260" s="55"/>
      <c r="C260" s="55"/>
      <c r="D260" s="55"/>
      <c r="E260" s="55"/>
      <c r="F260" s="55"/>
      <c r="G260" s="55"/>
      <c r="H260" s="55"/>
      <c r="I260" s="55"/>
      <c r="J260" s="55"/>
      <c r="K260" s="55"/>
      <c r="L260" s="55"/>
      <c r="M260" s="55"/>
      <c r="N260" s="55"/>
      <c r="O260" s="55"/>
      <c r="P260" s="55"/>
      <c r="Q260" s="55"/>
      <c r="R260" s="55"/>
      <c r="S260" s="55"/>
      <c r="T260" s="55"/>
      <c r="U260" s="55"/>
      <c r="V260" s="55"/>
      <c r="W260" s="55"/>
      <c r="X260" s="55"/>
      <c r="Y260" s="55"/>
      <c r="Z260" s="55"/>
      <c r="AA260" s="55"/>
      <c r="AB260" s="55"/>
    </row>
    <row r="261" spans="1:28" ht="15">
      <c r="A261" s="55"/>
      <c r="B261" s="55"/>
      <c r="C261" s="55"/>
      <c r="D261" s="55"/>
      <c r="E261" s="55"/>
      <c r="F261" s="55"/>
      <c r="G261" s="55"/>
      <c r="H261" s="55"/>
      <c r="I261" s="55"/>
      <c r="J261" s="55"/>
      <c r="K261" s="55"/>
      <c r="L261" s="55"/>
      <c r="M261" s="55"/>
      <c r="N261" s="55"/>
      <c r="O261" s="55"/>
      <c r="P261" s="55"/>
      <c r="Q261" s="55"/>
      <c r="R261" s="55"/>
      <c r="S261" s="55"/>
      <c r="T261" s="55"/>
      <c r="U261" s="55"/>
      <c r="V261" s="55"/>
      <c r="W261" s="55"/>
      <c r="X261" s="55"/>
      <c r="Y261" s="55"/>
      <c r="Z261" s="55"/>
      <c r="AA261" s="55"/>
      <c r="AB261" s="55"/>
    </row>
    <row r="262" spans="1:28" ht="15">
      <c r="A262" s="55"/>
      <c r="B262" s="55"/>
      <c r="C262" s="55"/>
      <c r="D262" s="55"/>
      <c r="E262" s="55"/>
      <c r="F262" s="55"/>
      <c r="G262" s="55"/>
      <c r="H262" s="55"/>
      <c r="I262" s="55"/>
      <c r="J262" s="55"/>
      <c r="K262" s="55"/>
      <c r="L262" s="55"/>
      <c r="M262" s="55"/>
      <c r="N262" s="55"/>
      <c r="O262" s="55"/>
      <c r="P262" s="55"/>
      <c r="Q262" s="55"/>
      <c r="R262" s="55"/>
      <c r="S262" s="55"/>
      <c r="T262" s="55"/>
      <c r="U262" s="55"/>
      <c r="V262" s="55"/>
      <c r="W262" s="55"/>
      <c r="X262" s="55"/>
      <c r="Y262" s="55"/>
      <c r="Z262" s="55"/>
      <c r="AA262" s="55"/>
      <c r="AB262" s="55"/>
    </row>
    <row r="263" spans="1:28" ht="15">
      <c r="A263" s="55"/>
      <c r="B263" s="55"/>
      <c r="C263" s="55"/>
      <c r="D263" s="55"/>
      <c r="E263" s="55"/>
      <c r="F263" s="55"/>
      <c r="G263" s="55"/>
      <c r="H263" s="55"/>
      <c r="I263" s="55"/>
      <c r="J263" s="55"/>
      <c r="K263" s="55"/>
      <c r="L263" s="55"/>
      <c r="M263" s="55"/>
      <c r="N263" s="55"/>
      <c r="O263" s="55"/>
      <c r="P263" s="55"/>
      <c r="Q263" s="55"/>
      <c r="R263" s="55"/>
      <c r="S263" s="55"/>
      <c r="T263" s="55"/>
      <c r="U263" s="55"/>
      <c r="V263" s="55"/>
      <c r="W263" s="55"/>
      <c r="X263" s="55"/>
      <c r="Y263" s="55"/>
      <c r="Z263" s="55"/>
      <c r="AA263" s="55"/>
      <c r="AB263" s="55"/>
    </row>
    <row r="264" spans="1:28" ht="15">
      <c r="A264" s="55"/>
      <c r="B264" s="55"/>
      <c r="C264" s="55"/>
      <c r="D264" s="55"/>
      <c r="E264" s="55"/>
      <c r="F264" s="55"/>
      <c r="G264" s="55"/>
      <c r="H264" s="55"/>
      <c r="I264" s="55"/>
      <c r="J264" s="55"/>
      <c r="K264" s="55"/>
      <c r="L264" s="55"/>
      <c r="M264" s="55"/>
      <c r="N264" s="55"/>
      <c r="O264" s="55"/>
      <c r="P264" s="55"/>
      <c r="Q264" s="55"/>
      <c r="R264" s="55"/>
      <c r="S264" s="55"/>
      <c r="T264" s="55"/>
      <c r="U264" s="55"/>
      <c r="V264" s="55"/>
      <c r="W264" s="55"/>
      <c r="X264" s="55"/>
      <c r="Y264" s="55"/>
      <c r="Z264" s="55"/>
      <c r="AA264" s="55"/>
      <c r="AB264" s="55"/>
    </row>
    <row r="265" spans="1:28" ht="15">
      <c r="A265" s="55"/>
      <c r="B265" s="55"/>
      <c r="C265" s="55"/>
      <c r="D265" s="55"/>
      <c r="E265" s="55"/>
      <c r="F265" s="55"/>
      <c r="G265" s="55"/>
      <c r="H265" s="55"/>
      <c r="I265" s="55"/>
      <c r="J265" s="55"/>
      <c r="K265" s="55"/>
      <c r="L265" s="55"/>
      <c r="M265" s="55"/>
      <c r="N265" s="55"/>
      <c r="O265" s="55"/>
      <c r="P265" s="55"/>
      <c r="Q265" s="55"/>
      <c r="R265" s="55"/>
      <c r="S265" s="55"/>
      <c r="T265" s="55"/>
      <c r="U265" s="55"/>
      <c r="V265" s="55"/>
      <c r="W265" s="55"/>
      <c r="X265" s="55"/>
      <c r="Y265" s="55"/>
      <c r="Z265" s="55"/>
      <c r="AA265" s="55"/>
      <c r="AB265" s="55"/>
    </row>
    <row r="266" spans="1:28" ht="15">
      <c r="A266" s="55"/>
      <c r="B266" s="55"/>
      <c r="C266" s="55"/>
      <c r="D266" s="55"/>
      <c r="E266" s="55"/>
      <c r="F266" s="55"/>
      <c r="G266" s="55"/>
      <c r="H266" s="55"/>
      <c r="I266" s="55"/>
      <c r="J266" s="55"/>
      <c r="K266" s="55"/>
      <c r="L266" s="55"/>
      <c r="M266" s="55"/>
      <c r="N266" s="55"/>
      <c r="O266" s="55"/>
      <c r="P266" s="55"/>
      <c r="Q266" s="55"/>
      <c r="R266" s="55"/>
      <c r="S266" s="55"/>
      <c r="T266" s="55"/>
      <c r="U266" s="55"/>
      <c r="V266" s="55"/>
      <c r="W266" s="55"/>
      <c r="X266" s="55"/>
      <c r="Y266" s="55"/>
      <c r="Z266" s="55"/>
      <c r="AA266" s="55"/>
      <c r="AB266" s="55"/>
    </row>
    <row r="267" spans="1:28" ht="15">
      <c r="A267" s="55"/>
      <c r="B267" s="55"/>
      <c r="C267" s="55"/>
      <c r="D267" s="55"/>
      <c r="E267" s="55"/>
      <c r="F267" s="55"/>
      <c r="G267" s="55"/>
      <c r="H267" s="55"/>
      <c r="I267" s="55"/>
      <c r="J267" s="55"/>
      <c r="K267" s="55"/>
      <c r="L267" s="55"/>
      <c r="M267" s="55"/>
      <c r="N267" s="55"/>
      <c r="O267" s="55"/>
      <c r="P267" s="55"/>
      <c r="Q267" s="55"/>
      <c r="R267" s="55"/>
      <c r="S267" s="55"/>
      <c r="T267" s="55"/>
      <c r="U267" s="55"/>
      <c r="V267" s="55"/>
      <c r="W267" s="55"/>
      <c r="X267" s="55"/>
      <c r="Y267" s="55"/>
      <c r="Z267" s="55"/>
      <c r="AA267" s="55"/>
      <c r="AB267" s="55"/>
    </row>
    <row r="268" spans="1:28" ht="15">
      <c r="A268" s="55"/>
      <c r="B268" s="55"/>
      <c r="C268" s="55"/>
      <c r="D268" s="55"/>
      <c r="E268" s="55"/>
      <c r="F268" s="55"/>
      <c r="G268" s="55"/>
      <c r="H268" s="55"/>
      <c r="I268" s="55"/>
      <c r="J268" s="55"/>
      <c r="K268" s="55"/>
      <c r="L268" s="55"/>
      <c r="M268" s="55"/>
      <c r="N268" s="55"/>
      <c r="O268" s="55"/>
      <c r="P268" s="55"/>
      <c r="Q268" s="55"/>
      <c r="R268" s="55"/>
      <c r="S268" s="55"/>
      <c r="T268" s="55"/>
      <c r="U268" s="55"/>
      <c r="V268" s="55"/>
      <c r="W268" s="55"/>
      <c r="X268" s="55"/>
      <c r="Y268" s="55"/>
      <c r="Z268" s="55"/>
      <c r="AA268" s="55"/>
      <c r="AB268" s="55"/>
    </row>
    <row r="269" spans="1:28" ht="15">
      <c r="A269" s="55"/>
      <c r="B269" s="55"/>
      <c r="C269" s="55"/>
      <c r="D269" s="55"/>
      <c r="E269" s="55"/>
      <c r="F269" s="55"/>
      <c r="G269" s="55"/>
      <c r="H269" s="55"/>
      <c r="I269" s="55"/>
      <c r="J269" s="55"/>
      <c r="K269" s="55"/>
      <c r="L269" s="55"/>
      <c r="M269" s="55"/>
      <c r="N269" s="55"/>
      <c r="O269" s="55"/>
      <c r="P269" s="55"/>
      <c r="Q269" s="55"/>
      <c r="R269" s="55"/>
      <c r="S269" s="55"/>
      <c r="T269" s="55"/>
      <c r="U269" s="55"/>
      <c r="V269" s="55"/>
      <c r="W269" s="55"/>
      <c r="X269" s="55"/>
      <c r="Y269" s="55"/>
      <c r="Z269" s="55"/>
      <c r="AA269" s="55"/>
      <c r="AB269" s="55"/>
    </row>
    <row r="270" spans="1:28" ht="15">
      <c r="A270" s="55"/>
      <c r="B270" s="55"/>
      <c r="C270" s="55"/>
      <c r="D270" s="55"/>
      <c r="E270" s="55"/>
      <c r="F270" s="55"/>
      <c r="G270" s="55"/>
      <c r="H270" s="55"/>
      <c r="I270" s="55"/>
      <c r="J270" s="55"/>
      <c r="K270" s="55"/>
      <c r="L270" s="55"/>
      <c r="M270" s="55"/>
      <c r="N270" s="55"/>
      <c r="O270" s="55"/>
      <c r="P270" s="55"/>
      <c r="Q270" s="55"/>
      <c r="R270" s="55"/>
      <c r="S270" s="55"/>
      <c r="T270" s="55"/>
      <c r="U270" s="55"/>
      <c r="V270" s="55"/>
      <c r="W270" s="55"/>
      <c r="X270" s="55"/>
      <c r="Y270" s="55"/>
      <c r="Z270" s="55"/>
      <c r="AA270" s="55"/>
      <c r="AB270" s="55"/>
    </row>
    <row r="271" spans="1:28" ht="15">
      <c r="A271" s="55"/>
      <c r="B271" s="55"/>
      <c r="C271" s="55"/>
      <c r="D271" s="55"/>
      <c r="E271" s="55"/>
      <c r="F271" s="55"/>
      <c r="G271" s="55"/>
      <c r="H271" s="55"/>
      <c r="I271" s="55"/>
      <c r="J271" s="55"/>
      <c r="K271" s="55"/>
      <c r="L271" s="55"/>
      <c r="M271" s="55"/>
      <c r="N271" s="55"/>
      <c r="O271" s="55"/>
      <c r="P271" s="55"/>
      <c r="Q271" s="55"/>
      <c r="R271" s="55"/>
      <c r="S271" s="55"/>
      <c r="T271" s="55"/>
      <c r="U271" s="55"/>
      <c r="V271" s="55"/>
      <c r="W271" s="55"/>
      <c r="X271" s="55"/>
      <c r="Y271" s="55"/>
      <c r="Z271" s="55"/>
      <c r="AA271" s="55"/>
      <c r="AB271" s="55"/>
    </row>
    <row r="272" spans="1:28" ht="15">
      <c r="A272" s="55"/>
      <c r="B272" s="55"/>
      <c r="C272" s="55"/>
      <c r="D272" s="55"/>
      <c r="E272" s="55"/>
      <c r="F272" s="55"/>
      <c r="G272" s="55"/>
      <c r="H272" s="55"/>
      <c r="I272" s="55"/>
      <c r="J272" s="55"/>
      <c r="K272" s="55"/>
      <c r="L272" s="55"/>
      <c r="M272" s="55"/>
      <c r="N272" s="55"/>
      <c r="O272" s="55"/>
      <c r="P272" s="55"/>
      <c r="Q272" s="55"/>
      <c r="R272" s="55"/>
      <c r="S272" s="55"/>
      <c r="T272" s="55"/>
      <c r="U272" s="55"/>
      <c r="V272" s="55"/>
      <c r="W272" s="55"/>
      <c r="X272" s="55"/>
      <c r="Y272" s="55"/>
      <c r="Z272" s="55"/>
      <c r="AA272" s="55"/>
      <c r="AB272" s="55"/>
    </row>
    <row r="273" spans="1:28" ht="15">
      <c r="A273" s="55"/>
      <c r="B273" s="55"/>
      <c r="C273" s="55"/>
      <c r="D273" s="55"/>
      <c r="E273" s="55"/>
      <c r="F273" s="55"/>
      <c r="G273" s="55"/>
      <c r="H273" s="55"/>
      <c r="I273" s="55"/>
      <c r="J273" s="55"/>
      <c r="K273" s="55"/>
      <c r="L273" s="55"/>
      <c r="M273" s="55"/>
      <c r="N273" s="55"/>
      <c r="O273" s="55"/>
      <c r="P273" s="55"/>
      <c r="Q273" s="55"/>
      <c r="R273" s="55"/>
      <c r="S273" s="55"/>
      <c r="T273" s="55"/>
      <c r="U273" s="55"/>
      <c r="V273" s="55"/>
      <c r="W273" s="55"/>
      <c r="X273" s="55"/>
      <c r="Y273" s="55"/>
      <c r="Z273" s="55"/>
      <c r="AA273" s="55"/>
      <c r="AB273" s="55"/>
    </row>
    <row r="274" spans="1:28" ht="15">
      <c r="A274" s="55"/>
      <c r="B274" s="55"/>
      <c r="C274" s="55"/>
      <c r="D274" s="55"/>
      <c r="E274" s="55"/>
      <c r="F274" s="55"/>
      <c r="G274" s="55"/>
      <c r="H274" s="55"/>
      <c r="I274" s="55"/>
      <c r="J274" s="55"/>
      <c r="K274" s="55"/>
      <c r="L274" s="55"/>
      <c r="M274" s="55"/>
      <c r="N274" s="55"/>
      <c r="O274" s="55"/>
      <c r="P274" s="55"/>
      <c r="Q274" s="55"/>
      <c r="R274" s="55"/>
      <c r="S274" s="55"/>
      <c r="T274" s="55"/>
      <c r="U274" s="55"/>
      <c r="V274" s="55"/>
      <c r="W274" s="55"/>
      <c r="X274" s="55"/>
      <c r="Y274" s="55"/>
      <c r="Z274" s="55"/>
      <c r="AA274" s="55"/>
      <c r="AB274" s="55"/>
    </row>
    <row r="275" spans="1:28" ht="15">
      <c r="A275" s="55"/>
      <c r="B275" s="55"/>
      <c r="C275" s="55"/>
      <c r="D275" s="55"/>
      <c r="E275" s="55"/>
      <c r="F275" s="55"/>
      <c r="G275" s="55"/>
      <c r="H275" s="55"/>
      <c r="I275" s="55"/>
      <c r="J275" s="55"/>
      <c r="K275" s="55"/>
      <c r="L275" s="55"/>
      <c r="M275" s="55"/>
      <c r="N275" s="55"/>
      <c r="O275" s="55"/>
      <c r="P275" s="55"/>
      <c r="Q275" s="55"/>
      <c r="R275" s="55"/>
      <c r="S275" s="55"/>
      <c r="T275" s="55"/>
      <c r="U275" s="55"/>
      <c r="V275" s="55"/>
      <c r="W275" s="55"/>
      <c r="X275" s="55"/>
      <c r="Y275" s="55"/>
      <c r="Z275" s="55"/>
      <c r="AA275" s="55"/>
      <c r="AB275" s="55"/>
    </row>
    <row r="276" spans="1:28" ht="15">
      <c r="A276" s="55"/>
      <c r="B276" s="55"/>
      <c r="C276" s="55"/>
      <c r="D276" s="55"/>
      <c r="E276" s="55"/>
      <c r="F276" s="55"/>
      <c r="G276" s="55"/>
      <c r="H276" s="55"/>
      <c r="I276" s="55"/>
      <c r="J276" s="55"/>
      <c r="K276" s="55"/>
      <c r="L276" s="55"/>
      <c r="M276" s="55"/>
      <c r="N276" s="55"/>
      <c r="O276" s="55"/>
      <c r="P276" s="55"/>
      <c r="Q276" s="55"/>
      <c r="R276" s="55"/>
      <c r="S276" s="55"/>
      <c r="T276" s="55"/>
      <c r="U276" s="55"/>
      <c r="V276" s="55"/>
      <c r="W276" s="55"/>
      <c r="X276" s="55"/>
      <c r="Y276" s="55"/>
      <c r="Z276" s="55"/>
      <c r="AA276" s="55"/>
      <c r="AB276" s="55"/>
    </row>
    <row r="277" spans="1:28" ht="15">
      <c r="A277" s="55"/>
      <c r="B277" s="55"/>
      <c r="C277" s="55"/>
      <c r="D277" s="55"/>
      <c r="E277" s="55"/>
      <c r="F277" s="55"/>
      <c r="G277" s="55"/>
      <c r="H277" s="55"/>
      <c r="I277" s="55"/>
      <c r="J277" s="55"/>
      <c r="K277" s="55"/>
      <c r="L277" s="55"/>
      <c r="M277" s="55"/>
      <c r="N277" s="55"/>
      <c r="O277" s="55"/>
      <c r="P277" s="55"/>
      <c r="Q277" s="55"/>
      <c r="R277" s="55"/>
      <c r="S277" s="55"/>
      <c r="T277" s="55"/>
      <c r="U277" s="55"/>
      <c r="V277" s="55"/>
      <c r="W277" s="55"/>
      <c r="X277" s="55"/>
      <c r="Y277" s="55"/>
      <c r="Z277" s="55"/>
      <c r="AA277" s="55"/>
      <c r="AB277" s="55"/>
    </row>
    <row r="278" spans="1:28" ht="15">
      <c r="A278" s="55"/>
      <c r="B278" s="55"/>
      <c r="C278" s="55"/>
      <c r="D278" s="55"/>
      <c r="E278" s="55"/>
      <c r="F278" s="55"/>
      <c r="G278" s="55"/>
      <c r="H278" s="55"/>
      <c r="I278" s="55"/>
      <c r="J278" s="55"/>
      <c r="K278" s="55"/>
      <c r="L278" s="55"/>
      <c r="M278" s="55"/>
      <c r="N278" s="55"/>
      <c r="O278" s="55"/>
      <c r="P278" s="55"/>
      <c r="Q278" s="55"/>
      <c r="R278" s="55"/>
      <c r="S278" s="55"/>
      <c r="T278" s="55"/>
      <c r="U278" s="55"/>
      <c r="V278" s="55"/>
      <c r="W278" s="55"/>
      <c r="X278" s="55"/>
      <c r="Y278" s="55"/>
      <c r="Z278" s="55"/>
      <c r="AA278" s="55"/>
      <c r="AB278" s="55"/>
    </row>
    <row r="279" spans="1:28" ht="15">
      <c r="A279" s="55"/>
      <c r="B279" s="55"/>
      <c r="C279" s="55"/>
      <c r="D279" s="55"/>
      <c r="E279" s="55"/>
      <c r="F279" s="55"/>
      <c r="G279" s="55"/>
      <c r="H279" s="55"/>
      <c r="I279" s="55"/>
      <c r="J279" s="55"/>
      <c r="K279" s="55"/>
      <c r="L279" s="55"/>
      <c r="M279" s="55"/>
      <c r="N279" s="55"/>
      <c r="O279" s="55"/>
      <c r="P279" s="55"/>
      <c r="Q279" s="55"/>
      <c r="R279" s="55"/>
      <c r="S279" s="55"/>
      <c r="T279" s="55"/>
      <c r="U279" s="55"/>
      <c r="V279" s="55"/>
      <c r="W279" s="55"/>
      <c r="X279" s="55"/>
      <c r="Y279" s="55"/>
      <c r="Z279" s="55"/>
      <c r="AA279" s="55"/>
      <c r="AB279" s="55"/>
    </row>
    <row r="280" spans="1:28" ht="15">
      <c r="A280" s="55"/>
      <c r="B280" s="55"/>
      <c r="C280" s="55"/>
      <c r="D280" s="55"/>
      <c r="E280" s="55"/>
      <c r="F280" s="55"/>
      <c r="G280" s="55"/>
      <c r="H280" s="55"/>
      <c r="I280" s="55"/>
      <c r="J280" s="55"/>
      <c r="K280" s="55"/>
      <c r="L280" s="55"/>
      <c r="M280" s="55"/>
      <c r="N280" s="55"/>
      <c r="O280" s="55"/>
      <c r="P280" s="55"/>
      <c r="Q280" s="55"/>
      <c r="R280" s="55"/>
      <c r="S280" s="55"/>
      <c r="T280" s="55"/>
      <c r="U280" s="55"/>
      <c r="V280" s="55"/>
      <c r="W280" s="55"/>
      <c r="X280" s="55"/>
      <c r="Y280" s="55"/>
      <c r="Z280" s="55"/>
      <c r="AA280" s="55"/>
      <c r="AB280" s="55"/>
    </row>
    <row r="281" spans="1:28" ht="15">
      <c r="A281" s="55"/>
      <c r="B281" s="55"/>
      <c r="C281" s="55"/>
      <c r="D281" s="55"/>
      <c r="E281" s="55"/>
      <c r="F281" s="55"/>
      <c r="G281" s="55"/>
      <c r="H281" s="55"/>
      <c r="I281" s="55"/>
      <c r="J281" s="55"/>
      <c r="K281" s="55"/>
      <c r="L281" s="55"/>
      <c r="M281" s="55"/>
      <c r="N281" s="55"/>
      <c r="O281" s="55"/>
      <c r="P281" s="55"/>
      <c r="Q281" s="55"/>
      <c r="R281" s="55"/>
      <c r="S281" s="55"/>
      <c r="T281" s="55"/>
      <c r="U281" s="55"/>
      <c r="V281" s="55"/>
      <c r="W281" s="55"/>
      <c r="X281" s="55"/>
      <c r="Y281" s="55"/>
      <c r="Z281" s="55"/>
      <c r="AA281" s="55"/>
      <c r="AB281" s="55"/>
    </row>
    <row r="282" spans="1:28" ht="15">
      <c r="A282" s="55"/>
      <c r="B282" s="55"/>
      <c r="C282" s="55"/>
      <c r="D282" s="55"/>
      <c r="E282" s="55"/>
      <c r="F282" s="55"/>
      <c r="G282" s="55"/>
      <c r="H282" s="55"/>
      <c r="I282" s="55"/>
      <c r="J282" s="55"/>
      <c r="K282" s="55"/>
      <c r="L282" s="55"/>
      <c r="M282" s="55"/>
      <c r="N282" s="55"/>
      <c r="O282" s="55"/>
      <c r="P282" s="55"/>
      <c r="Q282" s="55"/>
      <c r="R282" s="55"/>
      <c r="S282" s="55"/>
      <c r="T282" s="55"/>
      <c r="U282" s="55"/>
      <c r="V282" s="55"/>
      <c r="W282" s="55"/>
      <c r="X282" s="55"/>
      <c r="Y282" s="55"/>
      <c r="Z282" s="55"/>
      <c r="AA282" s="55"/>
      <c r="AB282" s="55"/>
    </row>
    <row r="283" spans="1:28" ht="15">
      <c r="A283" s="55"/>
      <c r="B283" s="55"/>
      <c r="C283" s="55"/>
      <c r="D283" s="55"/>
      <c r="E283" s="55"/>
      <c r="F283" s="55"/>
      <c r="G283" s="55"/>
      <c r="H283" s="55"/>
      <c r="I283" s="55"/>
      <c r="J283" s="55"/>
      <c r="K283" s="55"/>
      <c r="L283" s="55"/>
      <c r="M283" s="55"/>
      <c r="N283" s="55"/>
      <c r="O283" s="55"/>
      <c r="P283" s="55"/>
      <c r="Q283" s="55"/>
      <c r="R283" s="55"/>
      <c r="S283" s="55"/>
      <c r="T283" s="55"/>
      <c r="U283" s="55"/>
      <c r="V283" s="55"/>
      <c r="W283" s="55"/>
      <c r="X283" s="55"/>
      <c r="Y283" s="55"/>
      <c r="Z283" s="55"/>
      <c r="AA283" s="55"/>
      <c r="AB283" s="55"/>
    </row>
    <row r="284" spans="1:28" ht="15">
      <c r="A284" s="55"/>
      <c r="B284" s="55"/>
      <c r="C284" s="55"/>
      <c r="D284" s="55"/>
      <c r="E284" s="55"/>
      <c r="F284" s="55"/>
      <c r="G284" s="55"/>
      <c r="H284" s="55"/>
      <c r="I284" s="55"/>
      <c r="J284" s="55"/>
      <c r="K284" s="55"/>
      <c r="L284" s="55"/>
      <c r="M284" s="55"/>
      <c r="N284" s="55"/>
      <c r="O284" s="55"/>
      <c r="P284" s="55"/>
      <c r="Q284" s="55"/>
      <c r="R284" s="55"/>
      <c r="S284" s="55"/>
      <c r="T284" s="55"/>
      <c r="U284" s="55"/>
      <c r="V284" s="55"/>
      <c r="W284" s="55"/>
      <c r="X284" s="55"/>
      <c r="Y284" s="55"/>
      <c r="Z284" s="55"/>
      <c r="AA284" s="55"/>
      <c r="AB284" s="55"/>
    </row>
    <row r="285" spans="1:28" ht="15">
      <c r="A285" s="55"/>
      <c r="B285" s="55"/>
      <c r="C285" s="55"/>
      <c r="D285" s="55"/>
      <c r="E285" s="55"/>
      <c r="F285" s="55"/>
      <c r="G285" s="55"/>
      <c r="H285" s="55"/>
      <c r="I285" s="55"/>
      <c r="J285" s="55"/>
      <c r="K285" s="55"/>
      <c r="L285" s="55"/>
      <c r="M285" s="55"/>
      <c r="N285" s="55"/>
      <c r="O285" s="55"/>
      <c r="P285" s="55"/>
      <c r="Q285" s="55"/>
      <c r="R285" s="55"/>
      <c r="S285" s="55"/>
      <c r="T285" s="55"/>
      <c r="U285" s="55"/>
      <c r="V285" s="55"/>
      <c r="W285" s="55"/>
      <c r="X285" s="55"/>
      <c r="Y285" s="55"/>
      <c r="Z285" s="55"/>
      <c r="AA285" s="55"/>
      <c r="AB285" s="55"/>
    </row>
    <row r="286" spans="1:28" ht="15">
      <c r="A286" s="55"/>
      <c r="B286" s="55"/>
      <c r="C286" s="55"/>
      <c r="D286" s="55"/>
      <c r="E286" s="55"/>
      <c r="F286" s="55"/>
      <c r="G286" s="55"/>
      <c r="H286" s="55"/>
      <c r="I286" s="55"/>
      <c r="J286" s="55"/>
      <c r="K286" s="55"/>
      <c r="L286" s="55"/>
      <c r="M286" s="55"/>
      <c r="N286" s="55"/>
      <c r="O286" s="55"/>
      <c r="P286" s="55"/>
      <c r="Q286" s="55"/>
      <c r="R286" s="55"/>
      <c r="S286" s="55"/>
      <c r="T286" s="55"/>
      <c r="U286" s="55"/>
      <c r="V286" s="55"/>
      <c r="W286" s="55"/>
      <c r="X286" s="55"/>
      <c r="Y286" s="55"/>
      <c r="Z286" s="55"/>
      <c r="AA286" s="55"/>
      <c r="AB286" s="55"/>
    </row>
    <row r="287" spans="1:28" ht="15">
      <c r="A287" s="55"/>
      <c r="B287" s="55"/>
      <c r="C287" s="55"/>
      <c r="D287" s="55"/>
      <c r="E287" s="55"/>
      <c r="F287" s="55"/>
      <c r="G287" s="55"/>
      <c r="H287" s="55"/>
      <c r="I287" s="55"/>
      <c r="J287" s="55"/>
      <c r="K287" s="55"/>
      <c r="L287" s="55"/>
      <c r="M287" s="55"/>
      <c r="N287" s="55"/>
      <c r="O287" s="55"/>
      <c r="P287" s="55"/>
      <c r="Q287" s="55"/>
      <c r="R287" s="55"/>
      <c r="S287" s="55"/>
      <c r="T287" s="55"/>
      <c r="U287" s="55"/>
      <c r="V287" s="55"/>
      <c r="W287" s="55"/>
      <c r="X287" s="55"/>
      <c r="Y287" s="55"/>
      <c r="Z287" s="55"/>
      <c r="AA287" s="55"/>
      <c r="AB287" s="55"/>
    </row>
    <row r="288" spans="1:28" ht="15">
      <c r="A288" s="55"/>
      <c r="B288" s="55"/>
      <c r="C288" s="55"/>
      <c r="D288" s="55"/>
      <c r="E288" s="55"/>
      <c r="F288" s="55"/>
      <c r="G288" s="55"/>
      <c r="H288" s="55"/>
      <c r="I288" s="55"/>
      <c r="J288" s="55"/>
      <c r="K288" s="55"/>
      <c r="L288" s="55"/>
      <c r="M288" s="55"/>
      <c r="N288" s="55"/>
      <c r="O288" s="55"/>
      <c r="P288" s="55"/>
      <c r="Q288" s="55"/>
      <c r="R288" s="55"/>
      <c r="S288" s="55"/>
      <c r="T288" s="55"/>
      <c r="U288" s="55"/>
      <c r="V288" s="55"/>
      <c r="W288" s="55"/>
      <c r="X288" s="55"/>
      <c r="Y288" s="55"/>
      <c r="Z288" s="55"/>
      <c r="AA288" s="55"/>
      <c r="AB288" s="55"/>
    </row>
    <row r="289" spans="1:28" ht="15">
      <c r="A289" s="55"/>
      <c r="B289" s="55"/>
      <c r="C289" s="55"/>
      <c r="D289" s="55"/>
      <c r="E289" s="55"/>
      <c r="F289" s="55"/>
      <c r="G289" s="55"/>
      <c r="H289" s="55"/>
      <c r="I289" s="55"/>
      <c r="J289" s="55"/>
      <c r="K289" s="55"/>
      <c r="L289" s="55"/>
      <c r="M289" s="55"/>
      <c r="N289" s="55"/>
      <c r="O289" s="55"/>
      <c r="P289" s="55"/>
      <c r="Q289" s="55"/>
      <c r="R289" s="55"/>
      <c r="S289" s="55"/>
      <c r="T289" s="55"/>
      <c r="U289" s="55"/>
      <c r="V289" s="55"/>
      <c r="W289" s="55"/>
      <c r="X289" s="55"/>
      <c r="Y289" s="55"/>
      <c r="Z289" s="55"/>
      <c r="AA289" s="55"/>
      <c r="AB289" s="55"/>
    </row>
    <row r="290" spans="1:28" ht="15">
      <c r="A290" s="55"/>
      <c r="B290" s="55"/>
      <c r="C290" s="55"/>
      <c r="D290" s="55"/>
      <c r="E290" s="55"/>
      <c r="F290" s="55"/>
      <c r="G290" s="55"/>
      <c r="H290" s="55"/>
      <c r="I290" s="55"/>
      <c r="J290" s="55"/>
      <c r="K290" s="55"/>
      <c r="L290" s="55"/>
      <c r="M290" s="55"/>
      <c r="N290" s="55"/>
      <c r="O290" s="55"/>
      <c r="P290" s="55"/>
      <c r="Q290" s="55"/>
      <c r="R290" s="55"/>
      <c r="S290" s="55"/>
      <c r="T290" s="55"/>
      <c r="U290" s="55"/>
      <c r="V290" s="55"/>
      <c r="W290" s="55"/>
      <c r="X290" s="55"/>
      <c r="Y290" s="55"/>
      <c r="Z290" s="55"/>
      <c r="AA290" s="55"/>
      <c r="AB290" s="55"/>
    </row>
    <row r="291" spans="1:28" ht="15">
      <c r="A291" s="55"/>
      <c r="B291" s="55"/>
      <c r="C291" s="55"/>
      <c r="D291" s="55"/>
      <c r="E291" s="55"/>
      <c r="F291" s="55"/>
      <c r="G291" s="55"/>
      <c r="H291" s="55"/>
      <c r="I291" s="55"/>
      <c r="J291" s="55"/>
      <c r="K291" s="55"/>
      <c r="L291" s="55"/>
      <c r="M291" s="55"/>
      <c r="N291" s="55"/>
      <c r="O291" s="55"/>
      <c r="P291" s="55"/>
      <c r="Q291" s="55"/>
      <c r="R291" s="55"/>
      <c r="S291" s="55"/>
      <c r="T291" s="55"/>
      <c r="U291" s="55"/>
      <c r="V291" s="55"/>
      <c r="W291" s="55"/>
      <c r="X291" s="55"/>
      <c r="Y291" s="55"/>
      <c r="Z291" s="55"/>
      <c r="AA291" s="55"/>
      <c r="AB291" s="55"/>
    </row>
    <row r="292" spans="1:28" ht="15">
      <c r="A292" s="55"/>
      <c r="B292" s="55"/>
      <c r="C292" s="55"/>
      <c r="D292" s="55"/>
      <c r="E292" s="55"/>
      <c r="F292" s="55"/>
      <c r="G292" s="55"/>
      <c r="H292" s="55"/>
      <c r="I292" s="55"/>
      <c r="J292" s="55"/>
      <c r="K292" s="55"/>
      <c r="L292" s="55"/>
      <c r="M292" s="55"/>
      <c r="N292" s="55"/>
      <c r="O292" s="55"/>
      <c r="P292" s="55"/>
      <c r="Q292" s="55"/>
      <c r="R292" s="55"/>
      <c r="S292" s="55"/>
      <c r="T292" s="55"/>
      <c r="U292" s="55"/>
      <c r="V292" s="55"/>
      <c r="W292" s="55"/>
      <c r="X292" s="55"/>
      <c r="Y292" s="55"/>
      <c r="Z292" s="55"/>
      <c r="AA292" s="55"/>
      <c r="AB292" s="55"/>
    </row>
    <row r="293" spans="1:28" ht="15">
      <c r="A293" s="55"/>
      <c r="B293" s="55"/>
      <c r="C293" s="55"/>
      <c r="D293" s="55"/>
      <c r="E293" s="55"/>
      <c r="F293" s="55"/>
      <c r="G293" s="55"/>
      <c r="H293" s="55"/>
      <c r="I293" s="55"/>
      <c r="J293" s="55"/>
      <c r="K293" s="55"/>
      <c r="L293" s="55"/>
      <c r="M293" s="55"/>
      <c r="N293" s="55"/>
      <c r="O293" s="55"/>
      <c r="P293" s="55"/>
      <c r="Q293" s="55"/>
      <c r="R293" s="55"/>
      <c r="S293" s="55"/>
      <c r="T293" s="55"/>
      <c r="U293" s="55"/>
      <c r="V293" s="55"/>
      <c r="W293" s="55"/>
      <c r="X293" s="55"/>
      <c r="Y293" s="55"/>
      <c r="Z293" s="55"/>
      <c r="AA293" s="55"/>
      <c r="AB293" s="55"/>
    </row>
    <row r="294" spans="1:28" ht="15">
      <c r="A294" s="55"/>
      <c r="B294" s="55"/>
      <c r="C294" s="55"/>
      <c r="D294" s="55"/>
      <c r="E294" s="55"/>
      <c r="F294" s="55"/>
      <c r="G294" s="55"/>
      <c r="H294" s="55"/>
      <c r="I294" s="55"/>
      <c r="J294" s="55"/>
      <c r="K294" s="55"/>
      <c r="L294" s="55"/>
      <c r="M294" s="55"/>
      <c r="N294" s="55"/>
      <c r="O294" s="55"/>
      <c r="P294" s="55"/>
      <c r="Q294" s="55"/>
      <c r="R294" s="55"/>
      <c r="S294" s="55"/>
      <c r="T294" s="55"/>
      <c r="U294" s="55"/>
      <c r="V294" s="55"/>
      <c r="W294" s="55"/>
      <c r="X294" s="55"/>
      <c r="Y294" s="55"/>
      <c r="Z294" s="55"/>
      <c r="AA294" s="55"/>
      <c r="AB294" s="55"/>
    </row>
    <row r="295" spans="1:28" ht="15">
      <c r="A295" s="55"/>
      <c r="B295" s="55"/>
      <c r="C295" s="55"/>
      <c r="D295" s="55"/>
      <c r="E295" s="55"/>
      <c r="F295" s="55"/>
      <c r="G295" s="55"/>
      <c r="H295" s="55"/>
      <c r="I295" s="55"/>
      <c r="J295" s="55"/>
      <c r="K295" s="55"/>
      <c r="L295" s="55"/>
      <c r="M295" s="55"/>
      <c r="N295" s="55"/>
      <c r="O295" s="55"/>
      <c r="P295" s="55"/>
      <c r="Q295" s="55"/>
      <c r="R295" s="55"/>
      <c r="S295" s="55"/>
      <c r="T295" s="55"/>
      <c r="U295" s="55"/>
      <c r="V295" s="55"/>
      <c r="W295" s="55"/>
      <c r="X295" s="55"/>
      <c r="Y295" s="55"/>
      <c r="Z295" s="55"/>
      <c r="AA295" s="55"/>
      <c r="AB295" s="55"/>
    </row>
    <row r="296" spans="1:28" ht="15">
      <c r="A296" s="55"/>
      <c r="B296" s="55"/>
      <c r="C296" s="55"/>
      <c r="D296" s="55"/>
      <c r="E296" s="55"/>
      <c r="F296" s="55"/>
      <c r="G296" s="55"/>
      <c r="H296" s="55"/>
      <c r="I296" s="55"/>
      <c r="J296" s="55"/>
      <c r="K296" s="55"/>
      <c r="L296" s="55"/>
      <c r="M296" s="55"/>
      <c r="N296" s="55"/>
      <c r="O296" s="55"/>
      <c r="P296" s="55"/>
      <c r="Q296" s="55"/>
      <c r="R296" s="55"/>
      <c r="S296" s="55"/>
      <c r="T296" s="55"/>
      <c r="U296" s="55"/>
      <c r="V296" s="55"/>
      <c r="W296" s="55"/>
      <c r="X296" s="55"/>
      <c r="Y296" s="55"/>
      <c r="Z296" s="55"/>
      <c r="AA296" s="55"/>
      <c r="AB296" s="55"/>
    </row>
    <row r="297" spans="1:28" ht="15">
      <c r="A297" s="55"/>
      <c r="B297" s="55"/>
      <c r="C297" s="55"/>
      <c r="D297" s="55"/>
      <c r="E297" s="55"/>
      <c r="F297" s="55"/>
      <c r="G297" s="55"/>
      <c r="H297" s="55"/>
      <c r="I297" s="55"/>
      <c r="J297" s="55"/>
      <c r="K297" s="55"/>
      <c r="L297" s="55"/>
      <c r="M297" s="55"/>
      <c r="N297" s="55"/>
      <c r="O297" s="55"/>
      <c r="P297" s="55"/>
      <c r="Q297" s="55"/>
      <c r="R297" s="55"/>
      <c r="S297" s="55"/>
      <c r="T297" s="55"/>
      <c r="U297" s="55"/>
      <c r="V297" s="55"/>
      <c r="W297" s="55"/>
      <c r="X297" s="55"/>
      <c r="Y297" s="55"/>
      <c r="Z297" s="55"/>
      <c r="AA297" s="55"/>
      <c r="AB297" s="55"/>
    </row>
    <row r="298" spans="1:28" ht="15">
      <c r="A298" s="55"/>
      <c r="B298" s="55"/>
      <c r="C298" s="55"/>
      <c r="D298" s="55"/>
      <c r="E298" s="55"/>
      <c r="F298" s="55"/>
      <c r="G298" s="55"/>
      <c r="H298" s="55"/>
      <c r="I298" s="55"/>
      <c r="J298" s="55"/>
      <c r="K298" s="55"/>
      <c r="L298" s="55"/>
      <c r="M298" s="55"/>
      <c r="N298" s="55"/>
      <c r="O298" s="55"/>
      <c r="P298" s="55"/>
      <c r="Q298" s="55"/>
      <c r="R298" s="55"/>
      <c r="S298" s="55"/>
      <c r="T298" s="55"/>
      <c r="U298" s="55"/>
      <c r="V298" s="55"/>
      <c r="W298" s="55"/>
      <c r="X298" s="55"/>
      <c r="Y298" s="55"/>
      <c r="Z298" s="55"/>
      <c r="AA298" s="55"/>
      <c r="AB298" s="55"/>
    </row>
    <row r="299" spans="1:28" ht="15">
      <c r="A299" s="55"/>
      <c r="B299" s="55"/>
      <c r="C299" s="55"/>
      <c r="D299" s="55"/>
      <c r="E299" s="55"/>
      <c r="F299" s="55"/>
      <c r="G299" s="55"/>
      <c r="H299" s="55"/>
      <c r="I299" s="55"/>
      <c r="J299" s="55"/>
      <c r="K299" s="55"/>
      <c r="L299" s="55"/>
      <c r="M299" s="55"/>
      <c r="N299" s="55"/>
      <c r="O299" s="55"/>
      <c r="P299" s="55"/>
      <c r="Q299" s="55"/>
      <c r="R299" s="55"/>
      <c r="S299" s="55"/>
      <c r="T299" s="55"/>
      <c r="U299" s="55"/>
      <c r="V299" s="55"/>
      <c r="W299" s="55"/>
      <c r="X299" s="55"/>
      <c r="Y299" s="55"/>
      <c r="Z299" s="55"/>
      <c r="AA299" s="55"/>
      <c r="AB299" s="55"/>
    </row>
    <row r="300" spans="1:28" ht="15">
      <c r="A300" s="55"/>
      <c r="B300" s="55"/>
      <c r="C300" s="55"/>
      <c r="D300" s="55"/>
      <c r="E300" s="55"/>
      <c r="F300" s="55"/>
      <c r="G300" s="55"/>
      <c r="H300" s="55"/>
      <c r="I300" s="55"/>
      <c r="J300" s="55"/>
      <c r="K300" s="55"/>
      <c r="L300" s="55"/>
      <c r="M300" s="55"/>
      <c r="N300" s="55"/>
      <c r="O300" s="55"/>
      <c r="P300" s="55"/>
      <c r="Q300" s="55"/>
      <c r="R300" s="55"/>
      <c r="S300" s="55"/>
      <c r="T300" s="55"/>
      <c r="U300" s="55"/>
      <c r="V300" s="55"/>
      <c r="W300" s="55"/>
      <c r="X300" s="55"/>
      <c r="Y300" s="55"/>
      <c r="Z300" s="55"/>
      <c r="AA300" s="55"/>
      <c r="AB300" s="55"/>
    </row>
    <row r="301" spans="1:28" ht="15">
      <c r="A301" s="55"/>
      <c r="B301" s="55"/>
      <c r="C301" s="55"/>
      <c r="D301" s="55"/>
      <c r="E301" s="55"/>
      <c r="F301" s="55"/>
      <c r="G301" s="55"/>
      <c r="H301" s="55"/>
      <c r="I301" s="55"/>
      <c r="J301" s="55"/>
      <c r="K301" s="55"/>
      <c r="L301" s="55"/>
      <c r="M301" s="55"/>
      <c r="N301" s="55"/>
      <c r="O301" s="55"/>
      <c r="P301" s="55"/>
      <c r="Q301" s="55"/>
      <c r="R301" s="55"/>
      <c r="S301" s="55"/>
      <c r="T301" s="55"/>
      <c r="U301" s="55"/>
      <c r="V301" s="55"/>
      <c r="W301" s="55"/>
      <c r="X301" s="55"/>
      <c r="Y301" s="55"/>
      <c r="Z301" s="55"/>
      <c r="AA301" s="55"/>
      <c r="AB301" s="55"/>
    </row>
    <row r="302" spans="1:28" ht="15">
      <c r="A302" s="55"/>
      <c r="B302" s="55"/>
      <c r="C302" s="55"/>
      <c r="D302" s="55"/>
      <c r="E302" s="55"/>
      <c r="F302" s="55"/>
      <c r="G302" s="55"/>
      <c r="H302" s="55"/>
      <c r="I302" s="55"/>
      <c r="J302" s="55"/>
      <c r="K302" s="55"/>
      <c r="L302" s="55"/>
      <c r="M302" s="55"/>
      <c r="N302" s="55"/>
      <c r="O302" s="55"/>
      <c r="P302" s="55"/>
      <c r="Q302" s="55"/>
      <c r="R302" s="55"/>
      <c r="S302" s="55"/>
      <c r="T302" s="55"/>
      <c r="U302" s="55"/>
      <c r="V302" s="55"/>
      <c r="W302" s="55"/>
      <c r="X302" s="55"/>
      <c r="Y302" s="55"/>
      <c r="Z302" s="55"/>
      <c r="AA302" s="55"/>
      <c r="AB302" s="55"/>
    </row>
    <row r="303" spans="1:28" ht="15">
      <c r="A303" s="55"/>
      <c r="B303" s="55"/>
      <c r="C303" s="55"/>
      <c r="D303" s="55"/>
      <c r="E303" s="55"/>
      <c r="F303" s="55"/>
      <c r="G303" s="55"/>
      <c r="H303" s="55"/>
      <c r="I303" s="55"/>
      <c r="J303" s="55"/>
      <c r="K303" s="55"/>
      <c r="L303" s="55"/>
      <c r="M303" s="55"/>
      <c r="N303" s="55"/>
      <c r="O303" s="55"/>
      <c r="P303" s="55"/>
      <c r="Q303" s="55"/>
      <c r="R303" s="55"/>
      <c r="S303" s="55"/>
      <c r="T303" s="55"/>
      <c r="U303" s="55"/>
      <c r="V303" s="55"/>
      <c r="W303" s="55"/>
      <c r="X303" s="55"/>
      <c r="Y303" s="55"/>
      <c r="Z303" s="55"/>
      <c r="AA303" s="55"/>
      <c r="AB303" s="55"/>
    </row>
    <row r="304" spans="1:28" ht="15">
      <c r="A304" s="55"/>
      <c r="B304" s="55"/>
      <c r="C304" s="55"/>
      <c r="D304" s="55"/>
      <c r="E304" s="55"/>
      <c r="F304" s="55"/>
      <c r="G304" s="55"/>
      <c r="H304" s="55"/>
      <c r="I304" s="55"/>
      <c r="J304" s="55"/>
      <c r="K304" s="55"/>
      <c r="L304" s="55"/>
      <c r="M304" s="55"/>
      <c r="N304" s="55"/>
      <c r="O304" s="55"/>
      <c r="P304" s="55"/>
      <c r="Q304" s="55"/>
      <c r="R304" s="55"/>
      <c r="S304" s="55"/>
      <c r="T304" s="55"/>
      <c r="U304" s="55"/>
      <c r="V304" s="55"/>
      <c r="W304" s="55"/>
      <c r="X304" s="55"/>
      <c r="Y304" s="55"/>
      <c r="Z304" s="55"/>
      <c r="AA304" s="55"/>
      <c r="AB304" s="55"/>
    </row>
    <row r="305" spans="1:28" ht="15">
      <c r="A305" s="55"/>
      <c r="B305" s="55"/>
      <c r="C305" s="55"/>
      <c r="D305" s="55"/>
      <c r="E305" s="55"/>
      <c r="F305" s="55"/>
      <c r="G305" s="55"/>
      <c r="H305" s="55"/>
      <c r="I305" s="55"/>
      <c r="J305" s="55"/>
      <c r="K305" s="55"/>
      <c r="L305" s="55"/>
      <c r="M305" s="55"/>
      <c r="N305" s="55"/>
      <c r="O305" s="55"/>
      <c r="P305" s="55"/>
      <c r="Q305" s="55"/>
      <c r="R305" s="55"/>
      <c r="S305" s="55"/>
      <c r="T305" s="55"/>
      <c r="U305" s="55"/>
      <c r="V305" s="55"/>
      <c r="W305" s="55"/>
      <c r="X305" s="55"/>
      <c r="Y305" s="55"/>
      <c r="Z305" s="55"/>
      <c r="AA305" s="55"/>
      <c r="AB305" s="55"/>
    </row>
    <row r="306" spans="1:28" ht="15">
      <c r="A306" s="55"/>
      <c r="B306" s="55"/>
      <c r="C306" s="55"/>
      <c r="D306" s="55"/>
      <c r="E306" s="55"/>
      <c r="F306" s="55"/>
      <c r="G306" s="55"/>
      <c r="H306" s="55"/>
      <c r="I306" s="55"/>
      <c r="J306" s="55"/>
      <c r="K306" s="55"/>
      <c r="L306" s="55"/>
      <c r="M306" s="55"/>
      <c r="N306" s="55"/>
      <c r="O306" s="55"/>
      <c r="P306" s="55"/>
      <c r="Q306" s="55"/>
      <c r="R306" s="55"/>
      <c r="S306" s="55"/>
      <c r="T306" s="55"/>
      <c r="U306" s="55"/>
      <c r="V306" s="55"/>
      <c r="W306" s="55"/>
      <c r="X306" s="55"/>
      <c r="Y306" s="55"/>
      <c r="Z306" s="55"/>
      <c r="AA306" s="55"/>
      <c r="AB306" s="55"/>
    </row>
    <row r="307" spans="1:28" ht="15">
      <c r="A307" s="55"/>
      <c r="B307" s="55"/>
      <c r="C307" s="55"/>
      <c r="D307" s="55"/>
      <c r="E307" s="55"/>
      <c r="F307" s="55"/>
      <c r="G307" s="55"/>
      <c r="H307" s="55"/>
      <c r="I307" s="55"/>
      <c r="J307" s="55"/>
      <c r="K307" s="55"/>
      <c r="L307" s="55"/>
      <c r="M307" s="55"/>
      <c r="N307" s="55"/>
      <c r="O307" s="55"/>
      <c r="P307" s="55"/>
      <c r="Q307" s="55"/>
      <c r="R307" s="55"/>
      <c r="S307" s="55"/>
      <c r="T307" s="55"/>
      <c r="U307" s="55"/>
      <c r="V307" s="55"/>
      <c r="W307" s="55"/>
      <c r="X307" s="55"/>
      <c r="Y307" s="55"/>
      <c r="Z307" s="55"/>
      <c r="AA307" s="55"/>
      <c r="AB307" s="55"/>
    </row>
    <row r="308" spans="1:28" ht="15">
      <c r="A308" s="55"/>
      <c r="B308" s="55"/>
      <c r="C308" s="55"/>
      <c r="D308" s="55"/>
      <c r="E308" s="55"/>
      <c r="F308" s="55"/>
      <c r="G308" s="55"/>
      <c r="H308" s="55"/>
      <c r="I308" s="55"/>
      <c r="J308" s="55"/>
      <c r="K308" s="55"/>
      <c r="L308" s="55"/>
      <c r="M308" s="55"/>
      <c r="N308" s="55"/>
      <c r="O308" s="55"/>
      <c r="P308" s="55"/>
      <c r="Q308" s="55"/>
      <c r="R308" s="55"/>
      <c r="S308" s="55"/>
      <c r="T308" s="55"/>
      <c r="U308" s="55"/>
      <c r="V308" s="55"/>
      <c r="W308" s="55"/>
      <c r="X308" s="55"/>
      <c r="Y308" s="55"/>
      <c r="Z308" s="55"/>
      <c r="AA308" s="55"/>
      <c r="AB308" s="55"/>
    </row>
    <row r="309" spans="1:28" ht="15">
      <c r="A309" s="55"/>
      <c r="B309" s="55"/>
      <c r="C309" s="55"/>
      <c r="D309" s="55"/>
      <c r="E309" s="55"/>
      <c r="F309" s="55"/>
      <c r="G309" s="55"/>
      <c r="H309" s="55"/>
      <c r="I309" s="55"/>
      <c r="J309" s="55"/>
      <c r="K309" s="55"/>
      <c r="L309" s="55"/>
      <c r="M309" s="55"/>
      <c r="N309" s="55"/>
      <c r="O309" s="55"/>
      <c r="P309" s="55"/>
      <c r="Q309" s="55"/>
      <c r="R309" s="55"/>
      <c r="S309" s="55"/>
      <c r="T309" s="55"/>
      <c r="U309" s="55"/>
      <c r="V309" s="55"/>
      <c r="W309" s="55"/>
      <c r="X309" s="55"/>
      <c r="Y309" s="55"/>
      <c r="Z309" s="55"/>
      <c r="AA309" s="55"/>
      <c r="AB309" s="55"/>
    </row>
    <row r="310" spans="1:28" ht="15">
      <c r="A310" s="55"/>
      <c r="B310" s="55"/>
      <c r="C310" s="55"/>
      <c r="D310" s="55"/>
      <c r="E310" s="55"/>
      <c r="F310" s="55"/>
      <c r="G310" s="55"/>
      <c r="H310" s="55"/>
      <c r="I310" s="55"/>
      <c r="J310" s="55"/>
      <c r="K310" s="55"/>
      <c r="L310" s="55"/>
      <c r="M310" s="55"/>
      <c r="N310" s="55"/>
      <c r="O310" s="55"/>
      <c r="P310" s="55"/>
      <c r="Q310" s="55"/>
      <c r="R310" s="55"/>
      <c r="S310" s="55"/>
      <c r="T310" s="55"/>
      <c r="U310" s="55"/>
      <c r="V310" s="55"/>
      <c r="W310" s="55"/>
      <c r="X310" s="55"/>
      <c r="Y310" s="55"/>
      <c r="Z310" s="55"/>
      <c r="AA310" s="55"/>
      <c r="AB310" s="55"/>
    </row>
    <row r="311" spans="1:28" ht="15">
      <c r="A311" s="55"/>
      <c r="B311" s="55"/>
      <c r="C311" s="55"/>
      <c r="D311" s="55"/>
      <c r="E311" s="55"/>
      <c r="F311" s="55"/>
      <c r="G311" s="55"/>
      <c r="H311" s="55"/>
      <c r="I311" s="55"/>
      <c r="J311" s="55"/>
      <c r="K311" s="55"/>
      <c r="L311" s="55"/>
      <c r="M311" s="55"/>
      <c r="N311" s="55"/>
      <c r="O311" s="55"/>
      <c r="P311" s="55"/>
      <c r="Q311" s="55"/>
      <c r="R311" s="55"/>
      <c r="S311" s="55"/>
      <c r="T311" s="55"/>
      <c r="U311" s="55"/>
      <c r="V311" s="55"/>
      <c r="W311" s="55"/>
      <c r="X311" s="55"/>
      <c r="Y311" s="55"/>
      <c r="Z311" s="55"/>
      <c r="AA311" s="55"/>
      <c r="AB311" s="55"/>
    </row>
    <row r="312" spans="1:28" ht="15">
      <c r="A312" s="55"/>
      <c r="B312" s="55"/>
      <c r="C312" s="55"/>
      <c r="D312" s="55"/>
      <c r="E312" s="55"/>
      <c r="F312" s="55"/>
      <c r="G312" s="55"/>
      <c r="H312" s="55"/>
      <c r="I312" s="55"/>
      <c r="J312" s="55"/>
      <c r="K312" s="55"/>
      <c r="L312" s="55"/>
      <c r="M312" s="55"/>
      <c r="N312" s="55"/>
      <c r="O312" s="55"/>
      <c r="P312" s="55"/>
      <c r="Q312" s="55"/>
      <c r="R312" s="55"/>
      <c r="S312" s="55"/>
      <c r="T312" s="55"/>
      <c r="U312" s="55"/>
      <c r="V312" s="55"/>
      <c r="W312" s="55"/>
      <c r="X312" s="55"/>
      <c r="Y312" s="55"/>
      <c r="Z312" s="55"/>
      <c r="AA312" s="55"/>
      <c r="AB312" s="55"/>
    </row>
    <row r="313" spans="1:28" ht="15">
      <c r="A313" s="55"/>
      <c r="B313" s="55"/>
      <c r="C313" s="55"/>
      <c r="D313" s="55"/>
      <c r="E313" s="55"/>
      <c r="F313" s="55"/>
      <c r="G313" s="55"/>
      <c r="H313" s="55"/>
      <c r="I313" s="55"/>
      <c r="J313" s="55"/>
      <c r="K313" s="55"/>
      <c r="L313" s="55"/>
      <c r="M313" s="55"/>
      <c r="N313" s="55"/>
      <c r="O313" s="55"/>
      <c r="P313" s="55"/>
      <c r="Q313" s="55"/>
      <c r="R313" s="55"/>
      <c r="S313" s="55"/>
      <c r="T313" s="55"/>
      <c r="U313" s="55"/>
      <c r="V313" s="55"/>
      <c r="W313" s="55"/>
      <c r="X313" s="55"/>
      <c r="Y313" s="55"/>
      <c r="Z313" s="55"/>
      <c r="AA313" s="55"/>
      <c r="AB313" s="55"/>
    </row>
    <row r="314" spans="1:28" ht="15">
      <c r="A314" s="55"/>
      <c r="B314" s="55"/>
      <c r="C314" s="55"/>
      <c r="D314" s="55"/>
      <c r="E314" s="55"/>
      <c r="F314" s="55"/>
      <c r="G314" s="55"/>
      <c r="H314" s="55"/>
      <c r="I314" s="55"/>
      <c r="J314" s="55"/>
      <c r="K314" s="55"/>
      <c r="L314" s="55"/>
      <c r="M314" s="55"/>
      <c r="N314" s="55"/>
      <c r="O314" s="55"/>
      <c r="P314" s="55"/>
      <c r="Q314" s="55"/>
      <c r="R314" s="55"/>
      <c r="S314" s="55"/>
      <c r="T314" s="55"/>
      <c r="U314" s="55"/>
      <c r="V314" s="55"/>
      <c r="W314" s="55"/>
      <c r="X314" s="55"/>
      <c r="Y314" s="55"/>
      <c r="Z314" s="55"/>
      <c r="AA314" s="55"/>
      <c r="AB314" s="55"/>
    </row>
    <row r="315" spans="1:28" ht="15">
      <c r="A315" s="55"/>
      <c r="B315" s="55"/>
      <c r="C315" s="55"/>
      <c r="D315" s="55"/>
      <c r="E315" s="55"/>
      <c r="F315" s="55"/>
      <c r="G315" s="55"/>
      <c r="H315" s="55"/>
      <c r="I315" s="55"/>
      <c r="J315" s="55"/>
      <c r="K315" s="55"/>
      <c r="L315" s="55"/>
      <c r="M315" s="55"/>
      <c r="N315" s="55"/>
      <c r="O315" s="55"/>
      <c r="P315" s="55"/>
      <c r="Q315" s="55"/>
      <c r="R315" s="55"/>
      <c r="S315" s="55"/>
      <c r="T315" s="55"/>
      <c r="U315" s="55"/>
      <c r="V315" s="55"/>
      <c r="W315" s="55"/>
      <c r="X315" s="55"/>
      <c r="Y315" s="55"/>
      <c r="Z315" s="55"/>
      <c r="AA315" s="55"/>
      <c r="AB315" s="55"/>
    </row>
    <row r="316" spans="1:28" ht="15">
      <c r="A316" s="55"/>
      <c r="B316" s="55"/>
      <c r="C316" s="55"/>
      <c r="D316" s="55"/>
      <c r="E316" s="55"/>
      <c r="F316" s="55"/>
      <c r="G316" s="55"/>
      <c r="H316" s="55"/>
      <c r="I316" s="55"/>
      <c r="J316" s="55"/>
      <c r="K316" s="55"/>
      <c r="L316" s="55"/>
      <c r="M316" s="55"/>
      <c r="N316" s="55"/>
      <c r="O316" s="55"/>
      <c r="P316" s="55"/>
      <c r="Q316" s="55"/>
      <c r="R316" s="55"/>
      <c r="S316" s="55"/>
      <c r="T316" s="55"/>
      <c r="U316" s="55"/>
      <c r="V316" s="55"/>
      <c r="W316" s="55"/>
      <c r="X316" s="55"/>
      <c r="Y316" s="55"/>
      <c r="Z316" s="55"/>
      <c r="AA316" s="55"/>
      <c r="AB316" s="55"/>
    </row>
    <row r="317" spans="1:28" ht="15">
      <c r="A317" s="55"/>
      <c r="B317" s="55"/>
      <c r="C317" s="55"/>
      <c r="D317" s="55"/>
      <c r="E317" s="55"/>
      <c r="F317" s="55"/>
      <c r="G317" s="55"/>
      <c r="H317" s="55"/>
      <c r="I317" s="55"/>
      <c r="J317" s="55"/>
      <c r="K317" s="55"/>
      <c r="L317" s="55"/>
      <c r="M317" s="55"/>
      <c r="N317" s="55"/>
      <c r="O317" s="55"/>
      <c r="P317" s="55"/>
      <c r="Q317" s="55"/>
      <c r="R317" s="55"/>
      <c r="S317" s="55"/>
      <c r="T317" s="55"/>
      <c r="U317" s="55"/>
      <c r="V317" s="55"/>
      <c r="W317" s="55"/>
      <c r="X317" s="55"/>
      <c r="Y317" s="55"/>
      <c r="Z317" s="55"/>
      <c r="AA317" s="55"/>
      <c r="AB317" s="55"/>
    </row>
    <row r="318" spans="1:28" ht="15">
      <c r="A318" s="55"/>
      <c r="B318" s="55"/>
      <c r="C318" s="55"/>
      <c r="D318" s="55"/>
      <c r="E318" s="55"/>
      <c r="F318" s="55"/>
      <c r="G318" s="55"/>
      <c r="H318" s="55"/>
      <c r="I318" s="55"/>
      <c r="J318" s="55"/>
      <c r="K318" s="55"/>
      <c r="L318" s="55"/>
      <c r="M318" s="55"/>
      <c r="N318" s="55"/>
      <c r="O318" s="55"/>
      <c r="P318" s="55"/>
      <c r="Q318" s="55"/>
      <c r="R318" s="55"/>
      <c r="S318" s="55"/>
      <c r="T318" s="55"/>
      <c r="U318" s="55"/>
      <c r="V318" s="55"/>
      <c r="W318" s="55"/>
      <c r="X318" s="55"/>
      <c r="Y318" s="55"/>
      <c r="Z318" s="55"/>
      <c r="AA318" s="55"/>
      <c r="AB318" s="55"/>
    </row>
    <row r="319" spans="1:28" ht="15">
      <c r="A319" s="55"/>
      <c r="B319" s="55"/>
      <c r="C319" s="55"/>
      <c r="D319" s="55"/>
      <c r="E319" s="55"/>
      <c r="F319" s="55"/>
      <c r="G319" s="55"/>
      <c r="H319" s="55"/>
      <c r="I319" s="55"/>
      <c r="J319" s="55"/>
      <c r="K319" s="55"/>
      <c r="L319" s="55"/>
      <c r="M319" s="55"/>
      <c r="N319" s="55"/>
      <c r="O319" s="55"/>
      <c r="P319" s="55"/>
      <c r="Q319" s="55"/>
      <c r="R319" s="55"/>
      <c r="S319" s="55"/>
      <c r="T319" s="55"/>
      <c r="U319" s="55"/>
      <c r="V319" s="55"/>
      <c r="W319" s="55"/>
      <c r="X319" s="55"/>
      <c r="Y319" s="55"/>
      <c r="Z319" s="55"/>
      <c r="AA319" s="55"/>
      <c r="AB319" s="55"/>
    </row>
    <row r="320" spans="1:28" ht="15">
      <c r="A320" s="55"/>
      <c r="B320" s="55"/>
      <c r="C320" s="55"/>
      <c r="D320" s="55"/>
      <c r="E320" s="55"/>
      <c r="F320" s="55"/>
      <c r="G320" s="55"/>
      <c r="H320" s="55"/>
      <c r="I320" s="55"/>
      <c r="J320" s="55"/>
      <c r="K320" s="55"/>
      <c r="L320" s="55"/>
      <c r="M320" s="55"/>
      <c r="N320" s="55"/>
      <c r="O320" s="55"/>
      <c r="P320" s="55"/>
      <c r="Q320" s="55"/>
      <c r="R320" s="55"/>
      <c r="S320" s="55"/>
      <c r="T320" s="55"/>
      <c r="U320" s="55"/>
      <c r="V320" s="55"/>
      <c r="W320" s="55"/>
      <c r="X320" s="55"/>
      <c r="Y320" s="55"/>
      <c r="Z320" s="55"/>
      <c r="AA320" s="55"/>
      <c r="AB320" s="55"/>
    </row>
    <row r="321" spans="1:28" ht="15">
      <c r="A321" s="55"/>
      <c r="B321" s="55"/>
      <c r="C321" s="55"/>
      <c r="D321" s="55"/>
      <c r="E321" s="55"/>
      <c r="F321" s="55"/>
      <c r="G321" s="55"/>
      <c r="H321" s="55"/>
      <c r="I321" s="55"/>
      <c r="J321" s="55"/>
      <c r="K321" s="55"/>
      <c r="L321" s="55"/>
      <c r="M321" s="55"/>
      <c r="N321" s="55"/>
      <c r="O321" s="55"/>
      <c r="P321" s="55"/>
      <c r="Q321" s="55"/>
      <c r="R321" s="55"/>
      <c r="S321" s="55"/>
      <c r="T321" s="55"/>
      <c r="U321" s="55"/>
      <c r="V321" s="55"/>
      <c r="W321" s="55"/>
      <c r="X321" s="55"/>
      <c r="Y321" s="55"/>
      <c r="Z321" s="55"/>
      <c r="AA321" s="55"/>
      <c r="AB321" s="55"/>
    </row>
    <row r="322" spans="1:28" ht="15">
      <c r="A322" s="55"/>
      <c r="B322" s="55"/>
      <c r="C322" s="55"/>
      <c r="D322" s="55"/>
      <c r="E322" s="55"/>
      <c r="F322" s="55"/>
      <c r="G322" s="55"/>
      <c r="H322" s="55"/>
      <c r="I322" s="55"/>
      <c r="J322" s="55"/>
      <c r="K322" s="55"/>
      <c r="L322" s="55"/>
      <c r="M322" s="55"/>
      <c r="N322" s="55"/>
      <c r="O322" s="55"/>
      <c r="P322" s="55"/>
      <c r="Q322" s="55"/>
      <c r="R322" s="55"/>
      <c r="S322" s="55"/>
      <c r="T322" s="55"/>
      <c r="U322" s="55"/>
      <c r="V322" s="55"/>
      <c r="W322" s="55"/>
      <c r="X322" s="55"/>
      <c r="Y322" s="55"/>
      <c r="Z322" s="55"/>
      <c r="AA322" s="55"/>
      <c r="AB322" s="55"/>
    </row>
    <row r="323" spans="1:28" ht="15">
      <c r="A323" s="55"/>
      <c r="B323" s="55"/>
      <c r="C323" s="55"/>
      <c r="D323" s="55"/>
      <c r="E323" s="55"/>
      <c r="F323" s="55"/>
      <c r="G323" s="55"/>
      <c r="H323" s="55"/>
      <c r="I323" s="55"/>
      <c r="J323" s="55"/>
      <c r="K323" s="55"/>
      <c r="L323" s="55"/>
      <c r="M323" s="55"/>
      <c r="N323" s="55"/>
      <c r="O323" s="55"/>
      <c r="P323" s="55"/>
      <c r="Q323" s="55"/>
      <c r="R323" s="55"/>
      <c r="S323" s="55"/>
      <c r="T323" s="55"/>
      <c r="U323" s="55"/>
      <c r="V323" s="55"/>
      <c r="W323" s="55"/>
      <c r="X323" s="55"/>
      <c r="Y323" s="55"/>
      <c r="Z323" s="55"/>
      <c r="AA323" s="55"/>
      <c r="AB323" s="55"/>
    </row>
    <row r="324" spans="1:28" ht="15">
      <c r="A324" s="55"/>
      <c r="B324" s="55"/>
      <c r="C324" s="55"/>
      <c r="D324" s="55"/>
      <c r="E324" s="55"/>
      <c r="F324" s="55"/>
      <c r="G324" s="55"/>
      <c r="H324" s="55"/>
      <c r="I324" s="55"/>
      <c r="J324" s="55"/>
      <c r="K324" s="55"/>
      <c r="L324" s="55"/>
      <c r="M324" s="55"/>
      <c r="N324" s="55"/>
      <c r="O324" s="55"/>
      <c r="P324" s="55"/>
      <c r="Q324" s="55"/>
      <c r="R324" s="55"/>
      <c r="S324" s="55"/>
      <c r="T324" s="55"/>
      <c r="U324" s="55"/>
      <c r="V324" s="55"/>
      <c r="W324" s="55"/>
      <c r="X324" s="55"/>
      <c r="Y324" s="55"/>
      <c r="Z324" s="55"/>
      <c r="AA324" s="55"/>
      <c r="AB324" s="55"/>
    </row>
    <row r="325" spans="1:28" ht="15">
      <c r="A325" s="55"/>
      <c r="B325" s="55"/>
      <c r="C325" s="55"/>
      <c r="D325" s="55"/>
      <c r="E325" s="55"/>
      <c r="F325" s="55"/>
      <c r="G325" s="55"/>
      <c r="H325" s="55"/>
      <c r="I325" s="55"/>
      <c r="J325" s="55"/>
      <c r="K325" s="55"/>
      <c r="L325" s="55"/>
      <c r="M325" s="55"/>
      <c r="N325" s="55"/>
      <c r="O325" s="55"/>
      <c r="P325" s="55"/>
      <c r="Q325" s="55"/>
      <c r="R325" s="55"/>
      <c r="S325" s="55"/>
      <c r="T325" s="55"/>
      <c r="U325" s="55"/>
      <c r="V325" s="55"/>
      <c r="W325" s="55"/>
      <c r="X325" s="55"/>
      <c r="Y325" s="55"/>
      <c r="Z325" s="55"/>
      <c r="AA325" s="55"/>
      <c r="AB325" s="55"/>
    </row>
    <row r="326" spans="1:28" ht="15">
      <c r="A326" s="55"/>
      <c r="B326" s="55"/>
      <c r="C326" s="55"/>
      <c r="D326" s="55"/>
      <c r="E326" s="55"/>
      <c r="F326" s="55"/>
      <c r="G326" s="55"/>
      <c r="H326" s="55"/>
      <c r="I326" s="55"/>
      <c r="J326" s="55"/>
      <c r="K326" s="55"/>
      <c r="L326" s="55"/>
      <c r="M326" s="55"/>
      <c r="N326" s="55"/>
      <c r="O326" s="55"/>
      <c r="P326" s="55"/>
      <c r="Q326" s="55"/>
      <c r="R326" s="55"/>
      <c r="S326" s="55"/>
      <c r="T326" s="55"/>
      <c r="U326" s="55"/>
      <c r="V326" s="55"/>
      <c r="W326" s="55"/>
      <c r="X326" s="55"/>
      <c r="Y326" s="55"/>
      <c r="Z326" s="55"/>
      <c r="AA326" s="55"/>
      <c r="AB326" s="55"/>
    </row>
    <row r="327" spans="1:28" ht="15">
      <c r="A327" s="55"/>
      <c r="B327" s="55"/>
      <c r="C327" s="55"/>
      <c r="D327" s="55"/>
      <c r="E327" s="55"/>
      <c r="F327" s="55"/>
      <c r="G327" s="55"/>
      <c r="H327" s="55"/>
      <c r="I327" s="55"/>
      <c r="J327" s="55"/>
      <c r="K327" s="55"/>
      <c r="L327" s="55"/>
      <c r="M327" s="55"/>
      <c r="N327" s="55"/>
      <c r="O327" s="55"/>
      <c r="P327" s="55"/>
      <c r="Q327" s="55"/>
      <c r="R327" s="55"/>
      <c r="S327" s="55"/>
      <c r="T327" s="55"/>
      <c r="U327" s="55"/>
      <c r="V327" s="55"/>
      <c r="W327" s="55"/>
      <c r="X327" s="55"/>
      <c r="Y327" s="55"/>
      <c r="Z327" s="55"/>
      <c r="AA327" s="55"/>
      <c r="AB327" s="55"/>
    </row>
    <row r="328" spans="1:28" ht="15">
      <c r="A328" s="55"/>
      <c r="B328" s="55"/>
      <c r="C328" s="55"/>
      <c r="D328" s="55"/>
      <c r="E328" s="55"/>
      <c r="F328" s="55"/>
      <c r="G328" s="55"/>
      <c r="H328" s="55"/>
      <c r="I328" s="55"/>
      <c r="J328" s="55"/>
      <c r="K328" s="55"/>
      <c r="L328" s="55"/>
      <c r="M328" s="55"/>
      <c r="N328" s="55"/>
      <c r="O328" s="55"/>
      <c r="P328" s="55"/>
      <c r="Q328" s="55"/>
      <c r="R328" s="55"/>
      <c r="S328" s="55"/>
      <c r="T328" s="55"/>
      <c r="U328" s="55"/>
      <c r="V328" s="55"/>
      <c r="W328" s="55"/>
      <c r="X328" s="55"/>
      <c r="Y328" s="55"/>
      <c r="Z328" s="55"/>
      <c r="AA328" s="55"/>
      <c r="AB328" s="55"/>
    </row>
    <row r="329" spans="1:28" ht="15">
      <c r="A329" s="55"/>
      <c r="B329" s="55"/>
      <c r="C329" s="55"/>
      <c r="D329" s="55"/>
      <c r="E329" s="55"/>
      <c r="F329" s="55"/>
      <c r="G329" s="55"/>
      <c r="H329" s="55"/>
      <c r="I329" s="55"/>
      <c r="J329" s="55"/>
      <c r="K329" s="55"/>
      <c r="L329" s="55"/>
      <c r="M329" s="55"/>
      <c r="N329" s="55"/>
      <c r="O329" s="55"/>
      <c r="P329" s="55"/>
      <c r="Q329" s="55"/>
      <c r="R329" s="55"/>
      <c r="S329" s="55"/>
      <c r="T329" s="55"/>
      <c r="U329" s="55"/>
      <c r="V329" s="55"/>
      <c r="W329" s="55"/>
      <c r="X329" s="55"/>
      <c r="Y329" s="55"/>
      <c r="Z329" s="55"/>
      <c r="AA329" s="55"/>
      <c r="AB329" s="55"/>
    </row>
    <row r="330" spans="1:28" ht="15">
      <c r="A330" s="55"/>
      <c r="B330" s="55"/>
      <c r="C330" s="55"/>
      <c r="D330" s="55"/>
      <c r="E330" s="55"/>
      <c r="F330" s="55"/>
      <c r="G330" s="55"/>
      <c r="H330" s="55"/>
      <c r="I330" s="55"/>
      <c r="J330" s="55"/>
      <c r="K330" s="55"/>
      <c r="L330" s="55"/>
      <c r="M330" s="55"/>
      <c r="N330" s="55"/>
      <c r="O330" s="55"/>
      <c r="P330" s="55"/>
      <c r="Q330" s="55"/>
      <c r="R330" s="55"/>
      <c r="S330" s="55"/>
      <c r="T330" s="55"/>
      <c r="U330" s="55"/>
      <c r="V330" s="55"/>
      <c r="W330" s="55"/>
      <c r="X330" s="55"/>
      <c r="Y330" s="55"/>
      <c r="Z330" s="55"/>
      <c r="AA330" s="55"/>
      <c r="AB330" s="55"/>
    </row>
    <row r="331" spans="1:28" ht="15">
      <c r="A331" s="55"/>
      <c r="B331" s="55"/>
      <c r="C331" s="55"/>
      <c r="D331" s="55"/>
      <c r="E331" s="55"/>
      <c r="F331" s="55"/>
      <c r="G331" s="55"/>
      <c r="H331" s="55"/>
      <c r="I331" s="55"/>
      <c r="J331" s="55"/>
      <c r="K331" s="55"/>
      <c r="L331" s="55"/>
      <c r="M331" s="55"/>
      <c r="N331" s="55"/>
      <c r="O331" s="55"/>
      <c r="P331" s="55"/>
      <c r="Q331" s="55"/>
      <c r="R331" s="55"/>
      <c r="S331" s="55"/>
      <c r="T331" s="55"/>
      <c r="U331" s="55"/>
      <c r="V331" s="55"/>
      <c r="W331" s="55"/>
      <c r="X331" s="55"/>
      <c r="Y331" s="55"/>
      <c r="Z331" s="55"/>
      <c r="AA331" s="55"/>
      <c r="AB331" s="55"/>
    </row>
    <row r="332" spans="1:28" ht="15">
      <c r="A332" s="55"/>
      <c r="B332" s="55"/>
      <c r="C332" s="55"/>
      <c r="D332" s="55"/>
      <c r="E332" s="55"/>
      <c r="F332" s="55"/>
      <c r="G332" s="55"/>
      <c r="H332" s="55"/>
      <c r="I332" s="55"/>
      <c r="J332" s="55"/>
      <c r="K332" s="55"/>
      <c r="L332" s="55"/>
      <c r="M332" s="55"/>
      <c r="N332" s="55"/>
      <c r="O332" s="55"/>
      <c r="P332" s="55"/>
      <c r="Q332" s="55"/>
      <c r="R332" s="55"/>
      <c r="S332" s="55"/>
      <c r="T332" s="55"/>
      <c r="U332" s="55"/>
      <c r="V332" s="55"/>
      <c r="W332" s="55"/>
      <c r="X332" s="55"/>
      <c r="Y332" s="55"/>
      <c r="Z332" s="55"/>
      <c r="AA332" s="55"/>
      <c r="AB332" s="55"/>
    </row>
    <row r="333" spans="1:28" ht="15">
      <c r="A333" s="55"/>
      <c r="B333" s="55"/>
      <c r="C333" s="55"/>
      <c r="D333" s="55"/>
      <c r="E333" s="55"/>
      <c r="F333" s="55"/>
      <c r="G333" s="55"/>
      <c r="H333" s="55"/>
      <c r="I333" s="55"/>
      <c r="J333" s="55"/>
      <c r="K333" s="55"/>
      <c r="L333" s="55"/>
      <c r="M333" s="55"/>
      <c r="N333" s="55"/>
      <c r="O333" s="55"/>
      <c r="P333" s="55"/>
      <c r="Q333" s="55"/>
      <c r="R333" s="55"/>
      <c r="S333" s="55"/>
      <c r="T333" s="55"/>
      <c r="U333" s="55"/>
      <c r="V333" s="55"/>
      <c r="W333" s="55"/>
      <c r="X333" s="55"/>
      <c r="Y333" s="55"/>
      <c r="Z333" s="55"/>
      <c r="AA333" s="55"/>
      <c r="AB333" s="55"/>
    </row>
    <row r="334" spans="1:28" ht="15">
      <c r="A334" s="55"/>
      <c r="B334" s="55"/>
      <c r="C334" s="55"/>
      <c r="D334" s="55"/>
      <c r="E334" s="55"/>
      <c r="F334" s="55"/>
      <c r="G334" s="55"/>
      <c r="H334" s="55"/>
      <c r="I334" s="55"/>
      <c r="J334" s="55"/>
      <c r="K334" s="55"/>
      <c r="L334" s="55"/>
      <c r="M334" s="55"/>
      <c r="N334" s="55"/>
      <c r="O334" s="55"/>
      <c r="P334" s="55"/>
      <c r="Q334" s="55"/>
      <c r="R334" s="55"/>
      <c r="S334" s="55"/>
      <c r="T334" s="55"/>
      <c r="U334" s="55"/>
      <c r="V334" s="55"/>
      <c r="W334" s="55"/>
      <c r="X334" s="55"/>
      <c r="Y334" s="55"/>
      <c r="Z334" s="55"/>
      <c r="AA334" s="55"/>
      <c r="AB334" s="55"/>
    </row>
    <row r="335" spans="1:28" ht="15">
      <c r="A335" s="55"/>
      <c r="B335" s="55"/>
      <c r="C335" s="55"/>
      <c r="D335" s="55"/>
      <c r="E335" s="55"/>
      <c r="F335" s="55"/>
      <c r="G335" s="55"/>
      <c r="H335" s="55"/>
      <c r="I335" s="55"/>
      <c r="J335" s="55"/>
      <c r="K335" s="55"/>
      <c r="L335" s="55"/>
      <c r="M335" s="55"/>
      <c r="N335" s="55"/>
      <c r="O335" s="55"/>
      <c r="P335" s="55"/>
      <c r="Q335" s="55"/>
      <c r="R335" s="55"/>
      <c r="S335" s="55"/>
      <c r="T335" s="55"/>
      <c r="U335" s="55"/>
      <c r="V335" s="55"/>
      <c r="W335" s="55"/>
      <c r="X335" s="55"/>
      <c r="Y335" s="55"/>
      <c r="Z335" s="55"/>
      <c r="AA335" s="55"/>
      <c r="AB335" s="55"/>
    </row>
    <row r="336" spans="1:28" ht="15">
      <c r="A336" s="55"/>
      <c r="B336" s="55"/>
      <c r="C336" s="55"/>
      <c r="D336" s="55"/>
      <c r="E336" s="55"/>
      <c r="F336" s="55"/>
      <c r="G336" s="55"/>
      <c r="H336" s="55"/>
      <c r="I336" s="55"/>
      <c r="J336" s="55"/>
      <c r="K336" s="55"/>
      <c r="L336" s="55"/>
      <c r="M336" s="55"/>
      <c r="N336" s="55"/>
      <c r="O336" s="55"/>
      <c r="P336" s="55"/>
      <c r="Q336" s="55"/>
      <c r="R336" s="55"/>
      <c r="S336" s="55"/>
      <c r="T336" s="55"/>
      <c r="U336" s="55"/>
      <c r="V336" s="55"/>
      <c r="W336" s="55"/>
      <c r="X336" s="55"/>
      <c r="Y336" s="55"/>
      <c r="Z336" s="55"/>
      <c r="AA336" s="55"/>
      <c r="AB336" s="55"/>
    </row>
    <row r="337" spans="1:28" ht="15">
      <c r="A337" s="55"/>
      <c r="B337" s="55"/>
      <c r="C337" s="55"/>
      <c r="D337" s="55"/>
      <c r="E337" s="55"/>
      <c r="F337" s="55"/>
      <c r="G337" s="55"/>
      <c r="H337" s="55"/>
      <c r="I337" s="55"/>
      <c r="J337" s="55"/>
      <c r="K337" s="55"/>
      <c r="L337" s="55"/>
      <c r="M337" s="55"/>
      <c r="N337" s="55"/>
      <c r="O337" s="55"/>
      <c r="P337" s="55"/>
      <c r="Q337" s="55"/>
      <c r="R337" s="55"/>
      <c r="S337" s="55"/>
      <c r="T337" s="55"/>
      <c r="U337" s="55"/>
      <c r="V337" s="55"/>
      <c r="W337" s="55"/>
      <c r="X337" s="55"/>
      <c r="Y337" s="55"/>
      <c r="Z337" s="55"/>
      <c r="AA337" s="55"/>
      <c r="AB337" s="55"/>
    </row>
    <row r="338" spans="1:28" ht="15">
      <c r="A338" s="55"/>
      <c r="B338" s="55"/>
      <c r="C338" s="55"/>
      <c r="D338" s="55"/>
      <c r="E338" s="55"/>
      <c r="F338" s="55"/>
      <c r="G338" s="55"/>
      <c r="H338" s="55"/>
      <c r="I338" s="55"/>
      <c r="J338" s="55"/>
      <c r="K338" s="55"/>
      <c r="L338" s="55"/>
      <c r="M338" s="55"/>
      <c r="N338" s="55"/>
      <c r="O338" s="55"/>
      <c r="P338" s="55"/>
      <c r="Q338" s="55"/>
      <c r="R338" s="55"/>
      <c r="S338" s="55"/>
      <c r="T338" s="55"/>
      <c r="U338" s="55"/>
      <c r="V338" s="55"/>
      <c r="W338" s="55"/>
      <c r="X338" s="55"/>
      <c r="Y338" s="55"/>
      <c r="Z338" s="55"/>
      <c r="AA338" s="55"/>
      <c r="AB338" s="55"/>
    </row>
    <row r="339" spans="1:28" ht="15">
      <c r="A339" s="55"/>
      <c r="B339" s="55"/>
      <c r="C339" s="55"/>
      <c r="D339" s="55"/>
      <c r="E339" s="55"/>
      <c r="F339" s="55"/>
      <c r="G339" s="55"/>
      <c r="H339" s="55"/>
      <c r="I339" s="55"/>
      <c r="J339" s="55"/>
      <c r="K339" s="55"/>
      <c r="L339" s="55"/>
      <c r="M339" s="55"/>
      <c r="N339" s="55"/>
      <c r="O339" s="55"/>
      <c r="P339" s="55"/>
      <c r="Q339" s="55"/>
      <c r="R339" s="55"/>
      <c r="S339" s="55"/>
      <c r="T339" s="55"/>
      <c r="U339" s="55"/>
      <c r="V339" s="55"/>
      <c r="W339" s="55"/>
      <c r="X339" s="55"/>
      <c r="Y339" s="55"/>
      <c r="Z339" s="55"/>
      <c r="AA339" s="55"/>
      <c r="AB339" s="55"/>
    </row>
    <row r="340" spans="1:28" ht="15">
      <c r="A340" s="55"/>
      <c r="B340" s="55"/>
      <c r="C340" s="55"/>
      <c r="D340" s="55"/>
      <c r="E340" s="55"/>
      <c r="F340" s="55"/>
      <c r="G340" s="55"/>
      <c r="H340" s="55"/>
      <c r="I340" s="55"/>
      <c r="J340" s="55"/>
      <c r="K340" s="55"/>
      <c r="L340" s="55"/>
      <c r="M340" s="55"/>
      <c r="N340" s="55"/>
      <c r="O340" s="55"/>
      <c r="P340" s="55"/>
      <c r="Q340" s="55"/>
      <c r="R340" s="55"/>
      <c r="S340" s="55"/>
      <c r="T340" s="55"/>
      <c r="U340" s="55"/>
      <c r="V340" s="55"/>
      <c r="W340" s="55"/>
      <c r="X340" s="55"/>
      <c r="Y340" s="55"/>
      <c r="Z340" s="55"/>
      <c r="AA340" s="55"/>
      <c r="AB340" s="55"/>
    </row>
    <row r="341" spans="1:28" ht="15">
      <c r="A341" s="55"/>
      <c r="B341" s="55"/>
      <c r="C341" s="55"/>
      <c r="D341" s="55"/>
      <c r="E341" s="55"/>
      <c r="F341" s="55"/>
      <c r="G341" s="55"/>
      <c r="H341" s="55"/>
      <c r="I341" s="55"/>
      <c r="J341" s="55"/>
      <c r="K341" s="55"/>
      <c r="L341" s="55"/>
      <c r="M341" s="55"/>
      <c r="N341" s="55"/>
      <c r="O341" s="55"/>
      <c r="P341" s="55"/>
      <c r="Q341" s="55"/>
      <c r="R341" s="55"/>
      <c r="S341" s="55"/>
      <c r="T341" s="55"/>
      <c r="U341" s="55"/>
      <c r="V341" s="55"/>
      <c r="W341" s="55"/>
      <c r="X341" s="55"/>
      <c r="Y341" s="55"/>
      <c r="Z341" s="55"/>
      <c r="AA341" s="55"/>
      <c r="AB341" s="55"/>
    </row>
    <row r="342" spans="1:28" ht="15">
      <c r="A342" s="55"/>
      <c r="B342" s="55"/>
      <c r="C342" s="55"/>
      <c r="D342" s="55"/>
      <c r="E342" s="55"/>
      <c r="F342" s="55"/>
      <c r="G342" s="55"/>
      <c r="H342" s="55"/>
      <c r="I342" s="55"/>
      <c r="J342" s="55"/>
      <c r="K342" s="55"/>
      <c r="L342" s="55"/>
      <c r="M342" s="55"/>
      <c r="N342" s="55"/>
      <c r="O342" s="55"/>
      <c r="P342" s="55"/>
      <c r="Q342" s="55"/>
      <c r="R342" s="55"/>
      <c r="S342" s="55"/>
      <c r="T342" s="55"/>
      <c r="U342" s="55"/>
      <c r="V342" s="55"/>
      <c r="W342" s="55"/>
      <c r="X342" s="55"/>
      <c r="Y342" s="55"/>
      <c r="Z342" s="55"/>
      <c r="AA342" s="55"/>
      <c r="AB342" s="55"/>
    </row>
    <row r="343" spans="1:28" ht="15">
      <c r="A343" s="55"/>
      <c r="B343" s="55"/>
      <c r="C343" s="55"/>
      <c r="D343" s="55"/>
      <c r="E343" s="55"/>
      <c r="F343" s="55"/>
      <c r="G343" s="55"/>
      <c r="H343" s="55"/>
      <c r="I343" s="55"/>
      <c r="J343" s="55"/>
      <c r="K343" s="55"/>
      <c r="L343" s="55"/>
      <c r="M343" s="55"/>
      <c r="N343" s="55"/>
      <c r="O343" s="55"/>
      <c r="P343" s="55"/>
      <c r="Q343" s="55"/>
      <c r="R343" s="55"/>
      <c r="S343" s="55"/>
      <c r="T343" s="55"/>
      <c r="U343" s="55"/>
      <c r="V343" s="55"/>
      <c r="W343" s="55"/>
      <c r="X343" s="55"/>
      <c r="Y343" s="55"/>
      <c r="Z343" s="55"/>
      <c r="AA343" s="55"/>
      <c r="AB343" s="55"/>
    </row>
    <row r="344" spans="1:28" ht="15">
      <c r="A344" s="55"/>
      <c r="B344" s="55"/>
      <c r="C344" s="55"/>
      <c r="D344" s="55"/>
      <c r="E344" s="55"/>
      <c r="F344" s="55"/>
      <c r="G344" s="55"/>
      <c r="H344" s="55"/>
      <c r="I344" s="55"/>
      <c r="J344" s="55"/>
      <c r="K344" s="55"/>
      <c r="L344" s="55"/>
      <c r="M344" s="55"/>
      <c r="N344" s="55"/>
      <c r="O344" s="55"/>
      <c r="P344" s="55"/>
      <c r="Q344" s="55"/>
      <c r="R344" s="55"/>
      <c r="S344" s="55"/>
      <c r="T344" s="55"/>
      <c r="U344" s="55"/>
      <c r="V344" s="55"/>
      <c r="W344" s="55"/>
      <c r="X344" s="55"/>
      <c r="Y344" s="55"/>
      <c r="Z344" s="55"/>
      <c r="AA344" s="55"/>
      <c r="AB344" s="55"/>
    </row>
    <row r="345" spans="1:28" ht="15">
      <c r="A345" s="55"/>
      <c r="B345" s="55"/>
      <c r="C345" s="55"/>
      <c r="D345" s="55"/>
      <c r="E345" s="55"/>
      <c r="F345" s="55"/>
      <c r="G345" s="55"/>
      <c r="H345" s="55"/>
      <c r="I345" s="55"/>
      <c r="J345" s="55"/>
      <c r="K345" s="55"/>
      <c r="L345" s="55"/>
      <c r="M345" s="55"/>
      <c r="N345" s="55"/>
      <c r="O345" s="55"/>
      <c r="P345" s="55"/>
      <c r="Q345" s="55"/>
      <c r="R345" s="55"/>
      <c r="S345" s="55"/>
      <c r="T345" s="55"/>
      <c r="U345" s="55"/>
      <c r="V345" s="55"/>
      <c r="W345" s="55"/>
      <c r="X345" s="55"/>
      <c r="Y345" s="55"/>
      <c r="Z345" s="55"/>
      <c r="AA345" s="55"/>
      <c r="AB345" s="55"/>
    </row>
    <row r="346" spans="1:28" ht="15">
      <c r="A346" s="55"/>
      <c r="B346" s="55"/>
      <c r="C346" s="55"/>
      <c r="D346" s="55"/>
      <c r="E346" s="55"/>
      <c r="F346" s="55"/>
      <c r="G346" s="55"/>
      <c r="H346" s="55"/>
      <c r="I346" s="55"/>
      <c r="J346" s="55"/>
      <c r="K346" s="55"/>
      <c r="L346" s="55"/>
      <c r="M346" s="55"/>
      <c r="N346" s="55"/>
      <c r="O346" s="55"/>
      <c r="P346" s="55"/>
      <c r="Q346" s="55"/>
      <c r="R346" s="55"/>
      <c r="S346" s="55"/>
      <c r="T346" s="55"/>
      <c r="U346" s="55"/>
      <c r="V346" s="55"/>
      <c r="W346" s="55"/>
      <c r="X346" s="55"/>
      <c r="Y346" s="55"/>
      <c r="Z346" s="55"/>
      <c r="AA346" s="55"/>
      <c r="AB346" s="55"/>
    </row>
    <row r="347" spans="1:28" ht="15">
      <c r="A347" s="55"/>
      <c r="B347" s="55"/>
      <c r="C347" s="55"/>
      <c r="D347" s="55"/>
      <c r="E347" s="55"/>
      <c r="F347" s="55"/>
      <c r="G347" s="55"/>
      <c r="H347" s="55"/>
      <c r="I347" s="55"/>
      <c r="J347" s="55"/>
      <c r="K347" s="55"/>
      <c r="L347" s="55"/>
      <c r="M347" s="55"/>
      <c r="N347" s="55"/>
      <c r="O347" s="55"/>
      <c r="P347" s="55"/>
      <c r="Q347" s="55"/>
      <c r="R347" s="55"/>
      <c r="S347" s="55"/>
      <c r="T347" s="55"/>
      <c r="U347" s="55"/>
      <c r="V347" s="55"/>
      <c r="W347" s="55"/>
      <c r="X347" s="55"/>
      <c r="Y347" s="55"/>
      <c r="Z347" s="55"/>
      <c r="AA347" s="55"/>
      <c r="AB347" s="55"/>
    </row>
    <row r="348" spans="1:28" ht="15">
      <c r="A348" s="55"/>
      <c r="B348" s="55"/>
      <c r="C348" s="55"/>
      <c r="D348" s="55"/>
      <c r="E348" s="55"/>
      <c r="F348" s="55"/>
      <c r="G348" s="55"/>
      <c r="H348" s="55"/>
      <c r="I348" s="55"/>
      <c r="J348" s="55"/>
      <c r="K348" s="55"/>
      <c r="L348" s="55"/>
      <c r="M348" s="55"/>
      <c r="N348" s="55"/>
      <c r="O348" s="55"/>
      <c r="P348" s="55"/>
      <c r="Q348" s="55"/>
      <c r="R348" s="55"/>
      <c r="S348" s="55"/>
      <c r="T348" s="55"/>
      <c r="U348" s="55"/>
      <c r="V348" s="55"/>
      <c r="W348" s="55"/>
      <c r="X348" s="55"/>
      <c r="Y348" s="55"/>
      <c r="Z348" s="55"/>
      <c r="AA348" s="55"/>
      <c r="AB348" s="55"/>
    </row>
    <row r="349" spans="1:28" ht="15">
      <c r="A349" s="55"/>
      <c r="B349" s="55"/>
      <c r="C349" s="55"/>
      <c r="D349" s="55"/>
      <c r="E349" s="55"/>
      <c r="F349" s="55"/>
      <c r="G349" s="55"/>
      <c r="H349" s="55"/>
      <c r="I349" s="55"/>
      <c r="J349" s="55"/>
      <c r="K349" s="55"/>
      <c r="L349" s="55"/>
      <c r="M349" s="55"/>
      <c r="N349" s="55"/>
      <c r="O349" s="55"/>
      <c r="P349" s="55"/>
      <c r="Q349" s="55"/>
      <c r="R349" s="55"/>
      <c r="S349" s="55"/>
      <c r="T349" s="55"/>
      <c r="U349" s="55"/>
      <c r="V349" s="55"/>
      <c r="W349" s="55"/>
      <c r="X349" s="55"/>
      <c r="Y349" s="55"/>
      <c r="Z349" s="55"/>
      <c r="AA349" s="55"/>
      <c r="AB349" s="55"/>
    </row>
    <row r="350" spans="1:28" ht="15">
      <c r="A350" s="55"/>
      <c r="B350" s="55"/>
      <c r="C350" s="55"/>
      <c r="D350" s="55"/>
      <c r="E350" s="55"/>
      <c r="F350" s="55"/>
      <c r="G350" s="55"/>
      <c r="H350" s="55"/>
      <c r="I350" s="55"/>
      <c r="J350" s="55"/>
      <c r="K350" s="55"/>
      <c r="L350" s="55"/>
      <c r="M350" s="55"/>
      <c r="N350" s="55"/>
      <c r="O350" s="55"/>
      <c r="P350" s="55"/>
      <c r="Q350" s="55"/>
      <c r="R350" s="55"/>
      <c r="S350" s="55"/>
      <c r="T350" s="55"/>
      <c r="U350" s="55"/>
      <c r="V350" s="55"/>
      <c r="W350" s="55"/>
      <c r="X350" s="55"/>
      <c r="Y350" s="55"/>
      <c r="Z350" s="55"/>
      <c r="AA350" s="55"/>
      <c r="AB350" s="55"/>
    </row>
    <row r="351" spans="1:28" ht="15">
      <c r="A351" s="55"/>
      <c r="B351" s="55"/>
      <c r="C351" s="55"/>
      <c r="D351" s="55"/>
      <c r="E351" s="55"/>
      <c r="F351" s="55"/>
      <c r="G351" s="55"/>
      <c r="H351" s="55"/>
      <c r="I351" s="55"/>
      <c r="J351" s="55"/>
      <c r="K351" s="55"/>
      <c r="L351" s="55"/>
      <c r="M351" s="55"/>
      <c r="N351" s="55"/>
      <c r="O351" s="55"/>
      <c r="P351" s="55"/>
      <c r="Q351" s="55"/>
      <c r="R351" s="55"/>
      <c r="S351" s="55"/>
      <c r="T351" s="55"/>
      <c r="U351" s="55"/>
      <c r="V351" s="55"/>
      <c r="W351" s="55"/>
      <c r="X351" s="55"/>
      <c r="Y351" s="55"/>
      <c r="Z351" s="55"/>
      <c r="AA351" s="55"/>
      <c r="AB351" s="55"/>
    </row>
    <row r="352" spans="1:28" ht="15">
      <c r="A352" s="55"/>
      <c r="B352" s="55"/>
      <c r="C352" s="55"/>
      <c r="D352" s="55"/>
      <c r="E352" s="55"/>
      <c r="F352" s="55"/>
      <c r="G352" s="55"/>
      <c r="H352" s="55"/>
      <c r="I352" s="55"/>
      <c r="J352" s="55"/>
      <c r="K352" s="55"/>
      <c r="L352" s="55"/>
      <c r="M352" s="55"/>
      <c r="N352" s="55"/>
      <c r="O352" s="55"/>
      <c r="P352" s="55"/>
      <c r="Q352" s="55"/>
      <c r="R352" s="55"/>
      <c r="S352" s="55"/>
      <c r="T352" s="55"/>
      <c r="U352" s="55"/>
      <c r="V352" s="55"/>
      <c r="W352" s="55"/>
      <c r="X352" s="55"/>
      <c r="Y352" s="55"/>
      <c r="Z352" s="55"/>
      <c r="AA352" s="55"/>
      <c r="AB352" s="55"/>
    </row>
    <row r="353" spans="1:28" ht="15">
      <c r="A353" s="55"/>
      <c r="B353" s="55"/>
      <c r="C353" s="55"/>
      <c r="D353" s="55"/>
      <c r="E353" s="55"/>
      <c r="F353" s="55"/>
      <c r="G353" s="55"/>
      <c r="H353" s="55"/>
      <c r="I353" s="55"/>
      <c r="J353" s="55"/>
      <c r="K353" s="55"/>
      <c r="L353" s="55"/>
      <c r="M353" s="55"/>
      <c r="N353" s="55"/>
      <c r="O353" s="55"/>
      <c r="P353" s="55"/>
      <c r="Q353" s="55"/>
      <c r="R353" s="55"/>
      <c r="S353" s="55"/>
      <c r="T353" s="55"/>
      <c r="U353" s="55"/>
      <c r="V353" s="55"/>
      <c r="W353" s="55"/>
      <c r="X353" s="55"/>
      <c r="Y353" s="55"/>
      <c r="Z353" s="55"/>
      <c r="AA353" s="55"/>
      <c r="AB353" s="55"/>
    </row>
    <row r="354" spans="1:28" ht="15">
      <c r="A354" s="55"/>
      <c r="B354" s="55"/>
      <c r="C354" s="55"/>
      <c r="D354" s="55"/>
      <c r="E354" s="55"/>
      <c r="F354" s="55"/>
      <c r="G354" s="55"/>
      <c r="H354" s="55"/>
      <c r="I354" s="55"/>
      <c r="J354" s="55"/>
      <c r="K354" s="55"/>
      <c r="L354" s="55"/>
      <c r="M354" s="55"/>
      <c r="N354" s="55"/>
      <c r="O354" s="55"/>
      <c r="P354" s="55"/>
      <c r="Q354" s="55"/>
      <c r="R354" s="55"/>
      <c r="S354" s="55"/>
      <c r="T354" s="55"/>
      <c r="U354" s="55"/>
      <c r="V354" s="55"/>
      <c r="W354" s="55"/>
      <c r="X354" s="55"/>
      <c r="Y354" s="55"/>
      <c r="Z354" s="55"/>
      <c r="AA354" s="55"/>
      <c r="AB354" s="55"/>
    </row>
    <row r="355" spans="1:28" ht="15">
      <c r="A355" s="55"/>
      <c r="B355" s="55"/>
      <c r="C355" s="55"/>
      <c r="D355" s="55"/>
      <c r="E355" s="55"/>
      <c r="F355" s="55"/>
      <c r="G355" s="55"/>
      <c r="H355" s="55"/>
      <c r="I355" s="55"/>
      <c r="J355" s="55"/>
      <c r="K355" s="55"/>
      <c r="L355" s="55"/>
      <c r="M355" s="55"/>
      <c r="N355" s="55"/>
      <c r="O355" s="55"/>
      <c r="P355" s="55"/>
      <c r="Q355" s="55"/>
      <c r="R355" s="55"/>
      <c r="S355" s="55"/>
      <c r="T355" s="55"/>
      <c r="U355" s="55"/>
      <c r="V355" s="55"/>
      <c r="W355" s="55"/>
      <c r="X355" s="55"/>
      <c r="Y355" s="55"/>
      <c r="Z355" s="55"/>
      <c r="AA355" s="55"/>
      <c r="AB355" s="55"/>
    </row>
    <row r="356" spans="1:28" ht="15">
      <c r="A356" s="55"/>
      <c r="B356" s="55"/>
      <c r="C356" s="55"/>
      <c r="D356" s="55"/>
      <c r="E356" s="55"/>
      <c r="F356" s="55"/>
      <c r="G356" s="55"/>
      <c r="H356" s="55"/>
      <c r="I356" s="55"/>
      <c r="J356" s="55"/>
      <c r="K356" s="55"/>
      <c r="L356" s="55"/>
      <c r="M356" s="55"/>
      <c r="N356" s="55"/>
      <c r="O356" s="55"/>
      <c r="P356" s="55"/>
      <c r="Q356" s="55"/>
      <c r="R356" s="55"/>
      <c r="S356" s="55"/>
      <c r="T356" s="55"/>
      <c r="U356" s="55"/>
      <c r="V356" s="55"/>
      <c r="W356" s="55"/>
      <c r="X356" s="55"/>
      <c r="Y356" s="55"/>
      <c r="Z356" s="55"/>
      <c r="AA356" s="55"/>
      <c r="AB356" s="55"/>
    </row>
    <row r="357" spans="1:28" ht="15">
      <c r="A357" s="55"/>
      <c r="B357" s="55"/>
      <c r="C357" s="55"/>
      <c r="D357" s="55"/>
      <c r="E357" s="55"/>
      <c r="F357" s="55"/>
      <c r="G357" s="55"/>
      <c r="H357" s="55"/>
      <c r="I357" s="55"/>
      <c r="J357" s="55"/>
      <c r="K357" s="55"/>
      <c r="L357" s="55"/>
      <c r="M357" s="55"/>
      <c r="N357" s="55"/>
      <c r="O357" s="55"/>
      <c r="P357" s="55"/>
      <c r="Q357" s="55"/>
      <c r="R357" s="55"/>
      <c r="S357" s="55"/>
      <c r="T357" s="55"/>
      <c r="U357" s="55"/>
      <c r="V357" s="55"/>
      <c r="W357" s="55"/>
      <c r="X357" s="55"/>
      <c r="Y357" s="55"/>
      <c r="Z357" s="55"/>
      <c r="AA357" s="55"/>
      <c r="AB357" s="55"/>
    </row>
    <row r="358" spans="1:28" ht="15">
      <c r="A358" s="55"/>
      <c r="B358" s="55"/>
      <c r="C358" s="55"/>
      <c r="D358" s="55"/>
      <c r="E358" s="55"/>
      <c r="F358" s="55"/>
      <c r="G358" s="55"/>
      <c r="H358" s="55"/>
      <c r="I358" s="55"/>
      <c r="J358" s="55"/>
      <c r="K358" s="55"/>
      <c r="L358" s="55"/>
      <c r="M358" s="55"/>
      <c r="N358" s="55"/>
      <c r="O358" s="55"/>
      <c r="P358" s="55"/>
      <c r="Q358" s="55"/>
      <c r="R358" s="55"/>
      <c r="S358" s="55"/>
      <c r="T358" s="55"/>
      <c r="U358" s="55"/>
      <c r="V358" s="55"/>
      <c r="W358" s="55"/>
      <c r="X358" s="55"/>
      <c r="Y358" s="55"/>
      <c r="Z358" s="55"/>
      <c r="AA358" s="55"/>
      <c r="AB358" s="55"/>
    </row>
    <row r="359" spans="1:28" ht="15">
      <c r="A359" s="55"/>
      <c r="B359" s="55"/>
      <c r="C359" s="55"/>
      <c r="D359" s="55"/>
      <c r="E359" s="55"/>
      <c r="F359" s="55"/>
      <c r="G359" s="55"/>
      <c r="H359" s="55"/>
      <c r="I359" s="55"/>
      <c r="J359" s="55"/>
      <c r="K359" s="55"/>
      <c r="L359" s="55"/>
      <c r="M359" s="55"/>
      <c r="N359" s="55"/>
      <c r="O359" s="55"/>
      <c r="P359" s="55"/>
      <c r="Q359" s="55"/>
      <c r="R359" s="55"/>
      <c r="S359" s="55"/>
      <c r="T359" s="55"/>
      <c r="U359" s="55"/>
      <c r="V359" s="55"/>
      <c r="W359" s="55"/>
      <c r="X359" s="55"/>
      <c r="Y359" s="55"/>
      <c r="Z359" s="55"/>
      <c r="AA359" s="55"/>
      <c r="AB359" s="55"/>
    </row>
    <row r="360" spans="1:28" ht="15">
      <c r="A360" s="55"/>
      <c r="B360" s="55"/>
      <c r="C360" s="55"/>
      <c r="D360" s="55"/>
      <c r="E360" s="55"/>
      <c r="F360" s="55"/>
      <c r="G360" s="55"/>
      <c r="H360" s="55"/>
      <c r="I360" s="55"/>
      <c r="J360" s="55"/>
      <c r="K360" s="55"/>
      <c r="L360" s="55"/>
      <c r="M360" s="55"/>
      <c r="N360" s="55"/>
      <c r="O360" s="55"/>
      <c r="P360" s="55"/>
      <c r="Q360" s="55"/>
      <c r="R360" s="55"/>
      <c r="S360" s="55"/>
      <c r="T360" s="55"/>
      <c r="U360" s="55"/>
      <c r="V360" s="55"/>
      <c r="W360" s="55"/>
      <c r="X360" s="55"/>
      <c r="Y360" s="55"/>
      <c r="Z360" s="55"/>
      <c r="AA360" s="55"/>
      <c r="AB360" s="55"/>
    </row>
    <row r="361" spans="1:28" ht="15">
      <c r="A361" s="55"/>
      <c r="B361" s="55"/>
      <c r="C361" s="55"/>
      <c r="D361" s="55"/>
      <c r="E361" s="55"/>
      <c r="F361" s="55"/>
      <c r="G361" s="55"/>
      <c r="H361" s="55"/>
      <c r="I361" s="55"/>
      <c r="J361" s="55"/>
      <c r="K361" s="55"/>
      <c r="L361" s="55"/>
      <c r="M361" s="55"/>
      <c r="N361" s="55"/>
      <c r="O361" s="55"/>
      <c r="P361" s="55"/>
      <c r="Q361" s="55"/>
      <c r="R361" s="55"/>
      <c r="S361" s="55"/>
      <c r="T361" s="55"/>
      <c r="U361" s="55"/>
      <c r="V361" s="55"/>
      <c r="W361" s="55"/>
      <c r="X361" s="55"/>
      <c r="Y361" s="55"/>
      <c r="Z361" s="55"/>
      <c r="AA361" s="55"/>
      <c r="AB361" s="55"/>
    </row>
    <row r="362" spans="1:28" ht="15">
      <c r="A362" s="55"/>
      <c r="B362" s="55"/>
      <c r="C362" s="55"/>
      <c r="D362" s="55"/>
      <c r="E362" s="55"/>
      <c r="F362" s="55"/>
      <c r="G362" s="55"/>
      <c r="H362" s="55"/>
      <c r="I362" s="55"/>
      <c r="J362" s="55"/>
      <c r="K362" s="55"/>
      <c r="L362" s="55"/>
      <c r="M362" s="55"/>
      <c r="N362" s="55"/>
      <c r="O362" s="55"/>
      <c r="P362" s="55"/>
      <c r="Q362" s="55"/>
      <c r="R362" s="55"/>
      <c r="S362" s="55"/>
      <c r="T362" s="55"/>
      <c r="U362" s="55"/>
      <c r="V362" s="55"/>
      <c r="W362" s="55"/>
      <c r="X362" s="55"/>
      <c r="Y362" s="55"/>
      <c r="Z362" s="55"/>
      <c r="AA362" s="55"/>
      <c r="AB362" s="55"/>
    </row>
    <row r="363" spans="1:28" ht="15">
      <c r="A363" s="55"/>
      <c r="B363" s="55"/>
      <c r="C363" s="55"/>
      <c r="D363" s="55"/>
      <c r="E363" s="55"/>
      <c r="F363" s="55"/>
      <c r="G363" s="55"/>
      <c r="H363" s="55"/>
      <c r="I363" s="55"/>
      <c r="J363" s="55"/>
      <c r="K363" s="55"/>
      <c r="L363" s="55"/>
      <c r="M363" s="55"/>
      <c r="N363" s="55"/>
      <c r="O363" s="55"/>
      <c r="P363" s="55"/>
      <c r="Q363" s="55"/>
      <c r="R363" s="55"/>
      <c r="S363" s="55"/>
      <c r="T363" s="55"/>
      <c r="U363" s="55"/>
      <c r="V363" s="55"/>
      <c r="W363" s="55"/>
      <c r="X363" s="55"/>
      <c r="Y363" s="55"/>
      <c r="Z363" s="55"/>
      <c r="AA363" s="55"/>
      <c r="AB363" s="55"/>
    </row>
    <row r="364" spans="1:28" ht="15">
      <c r="A364" s="55"/>
      <c r="B364" s="55"/>
      <c r="C364" s="55"/>
      <c r="D364" s="55"/>
      <c r="E364" s="55"/>
      <c r="F364" s="55"/>
      <c r="G364" s="55"/>
      <c r="H364" s="55"/>
      <c r="I364" s="55"/>
      <c r="J364" s="55"/>
      <c r="K364" s="55"/>
      <c r="L364" s="55"/>
      <c r="M364" s="55"/>
      <c r="N364" s="55"/>
      <c r="O364" s="55"/>
      <c r="P364" s="55"/>
      <c r="Q364" s="55"/>
      <c r="R364" s="55"/>
      <c r="S364" s="55"/>
      <c r="T364" s="55"/>
      <c r="U364" s="55"/>
      <c r="V364" s="55"/>
      <c r="W364" s="55"/>
      <c r="X364" s="55"/>
      <c r="Y364" s="55"/>
      <c r="Z364" s="55"/>
      <c r="AA364" s="55"/>
      <c r="AB364" s="55"/>
    </row>
    <row r="365" spans="1:28" ht="15">
      <c r="A365" s="55"/>
      <c r="B365" s="55"/>
      <c r="C365" s="55"/>
      <c r="D365" s="55"/>
      <c r="E365" s="55"/>
      <c r="F365" s="55"/>
      <c r="G365" s="55"/>
      <c r="H365" s="55"/>
      <c r="I365" s="55"/>
      <c r="J365" s="55"/>
      <c r="K365" s="55"/>
      <c r="L365" s="55"/>
      <c r="M365" s="55"/>
      <c r="N365" s="55"/>
      <c r="O365" s="55"/>
      <c r="P365" s="55"/>
      <c r="Q365" s="55"/>
      <c r="R365" s="55"/>
      <c r="S365" s="55"/>
      <c r="T365" s="55"/>
      <c r="U365" s="55"/>
      <c r="V365" s="55"/>
      <c r="W365" s="55"/>
      <c r="X365" s="55"/>
      <c r="Y365" s="55"/>
      <c r="Z365" s="55"/>
      <c r="AA365" s="55"/>
      <c r="AB365" s="55"/>
    </row>
    <row r="366" spans="1:28" ht="15">
      <c r="A366" s="55"/>
      <c r="B366" s="55"/>
      <c r="C366" s="55"/>
      <c r="D366" s="55"/>
      <c r="E366" s="55"/>
      <c r="F366" s="55"/>
      <c r="G366" s="55"/>
      <c r="H366" s="55"/>
      <c r="I366" s="55"/>
      <c r="J366" s="55"/>
      <c r="K366" s="55"/>
      <c r="L366" s="55"/>
      <c r="M366" s="55"/>
      <c r="N366" s="55"/>
      <c r="O366" s="55"/>
      <c r="P366" s="55"/>
      <c r="Q366" s="55"/>
      <c r="R366" s="55"/>
      <c r="S366" s="55"/>
      <c r="T366" s="55"/>
      <c r="U366" s="55"/>
      <c r="V366" s="55"/>
      <c r="W366" s="55"/>
      <c r="X366" s="55"/>
      <c r="Y366" s="55"/>
      <c r="Z366" s="55"/>
      <c r="AA366" s="55"/>
      <c r="AB366" s="55"/>
    </row>
    <row r="367" spans="1:28" ht="15">
      <c r="A367" s="55"/>
      <c r="B367" s="55"/>
      <c r="C367" s="55"/>
      <c r="D367" s="55"/>
      <c r="E367" s="55"/>
      <c r="F367" s="55"/>
      <c r="G367" s="55"/>
      <c r="H367" s="55"/>
      <c r="I367" s="55"/>
      <c r="J367" s="55"/>
      <c r="K367" s="55"/>
      <c r="L367" s="55"/>
      <c r="M367" s="55"/>
      <c r="N367" s="55"/>
      <c r="O367" s="55"/>
      <c r="P367" s="55"/>
      <c r="Q367" s="55"/>
      <c r="R367" s="55"/>
      <c r="S367" s="55"/>
      <c r="T367" s="55"/>
      <c r="U367" s="55"/>
      <c r="V367" s="55"/>
      <c r="W367" s="55"/>
      <c r="X367" s="55"/>
      <c r="Y367" s="55"/>
      <c r="Z367" s="55"/>
      <c r="AA367" s="55"/>
      <c r="AB367" s="55"/>
    </row>
    <row r="368" spans="1:28" ht="15">
      <c r="A368" s="55"/>
      <c r="B368" s="55"/>
      <c r="C368" s="55"/>
      <c r="D368" s="55"/>
      <c r="E368" s="55"/>
      <c r="F368" s="55"/>
      <c r="G368" s="55"/>
      <c r="H368" s="55"/>
      <c r="I368" s="55"/>
      <c r="J368" s="55"/>
      <c r="K368" s="55"/>
      <c r="L368" s="55"/>
      <c r="M368" s="55"/>
      <c r="N368" s="55"/>
      <c r="O368" s="55"/>
      <c r="P368" s="55"/>
      <c r="Q368" s="55"/>
      <c r="R368" s="55"/>
      <c r="S368" s="55"/>
      <c r="T368" s="55"/>
      <c r="U368" s="55"/>
      <c r="V368" s="55"/>
      <c r="W368" s="55"/>
      <c r="X368" s="55"/>
      <c r="Y368" s="55"/>
      <c r="Z368" s="55"/>
      <c r="AA368" s="55"/>
      <c r="AB368" s="55"/>
    </row>
    <row r="369" spans="1:28" ht="15">
      <c r="A369" s="55"/>
      <c r="B369" s="55"/>
      <c r="C369" s="55"/>
      <c r="D369" s="55"/>
      <c r="E369" s="55"/>
      <c r="F369" s="55"/>
      <c r="G369" s="55"/>
      <c r="H369" s="55"/>
      <c r="I369" s="55"/>
      <c r="J369" s="55"/>
      <c r="K369" s="55"/>
      <c r="L369" s="55"/>
      <c r="M369" s="55"/>
      <c r="N369" s="55"/>
      <c r="O369" s="55"/>
      <c r="P369" s="55"/>
      <c r="Q369" s="55"/>
      <c r="R369" s="55"/>
      <c r="S369" s="55"/>
      <c r="T369" s="55"/>
      <c r="U369" s="55"/>
      <c r="V369" s="55"/>
      <c r="W369" s="55"/>
      <c r="X369" s="55"/>
      <c r="Y369" s="55"/>
      <c r="Z369" s="55"/>
      <c r="AA369" s="55"/>
      <c r="AB369" s="55"/>
    </row>
    <row r="370" spans="1:28" ht="15">
      <c r="A370" s="55"/>
      <c r="B370" s="55"/>
      <c r="C370" s="55"/>
      <c r="D370" s="55"/>
      <c r="E370" s="55"/>
      <c r="F370" s="55"/>
      <c r="G370" s="55"/>
      <c r="H370" s="55"/>
      <c r="I370" s="55"/>
      <c r="J370" s="55"/>
      <c r="K370" s="55"/>
      <c r="L370" s="55"/>
      <c r="M370" s="55"/>
      <c r="N370" s="55"/>
      <c r="O370" s="55"/>
      <c r="P370" s="55"/>
      <c r="Q370" s="55"/>
      <c r="R370" s="55"/>
      <c r="S370" s="55"/>
      <c r="T370" s="55"/>
      <c r="U370" s="55"/>
      <c r="V370" s="55"/>
      <c r="W370" s="55"/>
      <c r="X370" s="55"/>
      <c r="Y370" s="55"/>
      <c r="Z370" s="55"/>
      <c r="AA370" s="55"/>
      <c r="AB370" s="55"/>
    </row>
    <row r="371" spans="1:28" ht="15">
      <c r="A371" s="55"/>
      <c r="B371" s="55"/>
      <c r="C371" s="55"/>
      <c r="D371" s="55"/>
      <c r="E371" s="55"/>
      <c r="F371" s="55"/>
      <c r="G371" s="55"/>
      <c r="H371" s="55"/>
      <c r="I371" s="55"/>
      <c r="J371" s="55"/>
      <c r="K371" s="55"/>
      <c r="L371" s="55"/>
      <c r="M371" s="55"/>
      <c r="N371" s="55"/>
      <c r="O371" s="55"/>
      <c r="P371" s="55"/>
      <c r="Q371" s="55"/>
      <c r="R371" s="55"/>
      <c r="S371" s="55"/>
      <c r="T371" s="55"/>
      <c r="U371" s="55"/>
      <c r="V371" s="55"/>
      <c r="W371" s="55"/>
      <c r="X371" s="55"/>
      <c r="Y371" s="55"/>
      <c r="Z371" s="55"/>
      <c r="AA371" s="55"/>
      <c r="AB371" s="55"/>
    </row>
    <row r="372" spans="1:28" ht="15">
      <c r="A372" s="55"/>
      <c r="B372" s="55"/>
      <c r="C372" s="55"/>
      <c r="D372" s="55"/>
      <c r="E372" s="55"/>
      <c r="F372" s="55"/>
      <c r="G372" s="55"/>
      <c r="H372" s="55"/>
      <c r="I372" s="55"/>
      <c r="J372" s="55"/>
      <c r="K372" s="55"/>
      <c r="L372" s="55"/>
      <c r="M372" s="55"/>
      <c r="N372" s="55"/>
      <c r="O372" s="55"/>
      <c r="P372" s="55"/>
      <c r="Q372" s="55"/>
      <c r="R372" s="55"/>
      <c r="S372" s="55"/>
      <c r="T372" s="55"/>
      <c r="U372" s="55"/>
      <c r="V372" s="55"/>
      <c r="W372" s="55"/>
      <c r="X372" s="55"/>
      <c r="Y372" s="55"/>
      <c r="Z372" s="55"/>
      <c r="AA372" s="55"/>
      <c r="AB372" s="55"/>
    </row>
    <row r="373" spans="1:28" ht="15">
      <c r="A373" s="55"/>
      <c r="B373" s="55"/>
      <c r="C373" s="55"/>
      <c r="D373" s="55"/>
      <c r="E373" s="55"/>
      <c r="F373" s="55"/>
      <c r="G373" s="55"/>
      <c r="H373" s="55"/>
      <c r="I373" s="55"/>
      <c r="J373" s="55"/>
      <c r="K373" s="55"/>
      <c r="L373" s="55"/>
      <c r="M373" s="55"/>
      <c r="N373" s="55"/>
      <c r="O373" s="55"/>
      <c r="P373" s="55"/>
      <c r="Q373" s="55"/>
      <c r="R373" s="55"/>
      <c r="S373" s="55"/>
      <c r="T373" s="55"/>
      <c r="U373" s="55"/>
      <c r="V373" s="55"/>
      <c r="W373" s="55"/>
      <c r="X373" s="55"/>
      <c r="Y373" s="55"/>
      <c r="Z373" s="55"/>
      <c r="AA373" s="55"/>
      <c r="AB373" s="55"/>
    </row>
    <row r="374" spans="1:28" ht="15">
      <c r="A374" s="55"/>
      <c r="B374" s="55"/>
      <c r="C374" s="55"/>
      <c r="D374" s="55"/>
      <c r="E374" s="55"/>
      <c r="F374" s="55"/>
      <c r="G374" s="55"/>
      <c r="H374" s="55"/>
      <c r="I374" s="55"/>
      <c r="J374" s="55"/>
      <c r="K374" s="55"/>
      <c r="L374" s="55"/>
      <c r="M374" s="55"/>
      <c r="N374" s="55"/>
      <c r="O374" s="55"/>
      <c r="P374" s="55"/>
      <c r="Q374" s="55"/>
      <c r="R374" s="55"/>
      <c r="S374" s="55"/>
      <c r="T374" s="55"/>
      <c r="U374" s="55"/>
      <c r="V374" s="55"/>
      <c r="W374" s="55"/>
      <c r="X374" s="55"/>
      <c r="Y374" s="55"/>
      <c r="Z374" s="55"/>
      <c r="AA374" s="55"/>
      <c r="AB374" s="55"/>
    </row>
    <row r="375" spans="1:28" ht="15">
      <c r="A375" s="55"/>
      <c r="B375" s="55"/>
      <c r="C375" s="55"/>
      <c r="D375" s="55"/>
      <c r="E375" s="55"/>
      <c r="F375" s="55"/>
      <c r="G375" s="55"/>
      <c r="H375" s="55"/>
      <c r="I375" s="55"/>
      <c r="J375" s="55"/>
      <c r="K375" s="55"/>
      <c r="L375" s="55"/>
      <c r="M375" s="55"/>
      <c r="N375" s="55"/>
      <c r="O375" s="55"/>
      <c r="P375" s="55"/>
      <c r="Q375" s="55"/>
      <c r="R375" s="55"/>
      <c r="S375" s="55"/>
      <c r="T375" s="55"/>
      <c r="U375" s="55"/>
      <c r="V375" s="55"/>
      <c r="W375" s="55"/>
      <c r="X375" s="55"/>
      <c r="Y375" s="55"/>
      <c r="Z375" s="55"/>
      <c r="AA375" s="55"/>
      <c r="AB375" s="55"/>
    </row>
    <row r="376" spans="1:28" ht="15">
      <c r="A376" s="55"/>
      <c r="B376" s="55"/>
      <c r="C376" s="55"/>
      <c r="D376" s="55"/>
      <c r="E376" s="55"/>
      <c r="F376" s="55"/>
      <c r="G376" s="55"/>
      <c r="H376" s="55"/>
      <c r="I376" s="55"/>
      <c r="J376" s="55"/>
      <c r="K376" s="55"/>
      <c r="L376" s="55"/>
      <c r="M376" s="55"/>
      <c r="N376" s="55"/>
      <c r="O376" s="55"/>
      <c r="P376" s="55"/>
      <c r="Q376" s="55"/>
      <c r="R376" s="55"/>
      <c r="S376" s="55"/>
      <c r="T376" s="55"/>
      <c r="U376" s="55"/>
      <c r="V376" s="55"/>
      <c r="W376" s="55"/>
      <c r="X376" s="55"/>
      <c r="Y376" s="55"/>
      <c r="Z376" s="55"/>
      <c r="AA376" s="55"/>
      <c r="AB376" s="55"/>
    </row>
    <row r="377" spans="1:28" ht="15">
      <c r="A377" s="55"/>
      <c r="B377" s="55"/>
      <c r="C377" s="55"/>
      <c r="D377" s="55"/>
      <c r="E377" s="55"/>
      <c r="F377" s="55"/>
      <c r="G377" s="55"/>
      <c r="H377" s="55"/>
      <c r="I377" s="55"/>
      <c r="J377" s="55"/>
      <c r="K377" s="55"/>
      <c r="L377" s="55"/>
      <c r="M377" s="55"/>
      <c r="N377" s="55"/>
      <c r="O377" s="55"/>
      <c r="P377" s="55"/>
      <c r="Q377" s="55"/>
      <c r="R377" s="55"/>
      <c r="S377" s="55"/>
      <c r="T377" s="55"/>
      <c r="U377" s="55"/>
      <c r="V377" s="55"/>
      <c r="W377" s="55"/>
      <c r="X377" s="55"/>
      <c r="Y377" s="55"/>
      <c r="Z377" s="55"/>
      <c r="AA377" s="55"/>
      <c r="AB377" s="55"/>
    </row>
    <row r="378" spans="1:28" ht="15">
      <c r="A378" s="55"/>
      <c r="B378" s="55"/>
      <c r="C378" s="55"/>
      <c r="D378" s="55"/>
      <c r="E378" s="55"/>
      <c r="F378" s="55"/>
      <c r="G378" s="55"/>
      <c r="H378" s="55"/>
      <c r="I378" s="55"/>
      <c r="J378" s="55"/>
      <c r="K378" s="55"/>
      <c r="L378" s="55"/>
      <c r="M378" s="55"/>
      <c r="N378" s="55"/>
      <c r="O378" s="55"/>
      <c r="P378" s="55"/>
      <c r="Q378" s="55"/>
      <c r="R378" s="55"/>
      <c r="S378" s="55"/>
      <c r="T378" s="55"/>
      <c r="U378" s="55"/>
      <c r="V378" s="55"/>
      <c r="W378" s="55"/>
      <c r="X378" s="55"/>
      <c r="Y378" s="55"/>
      <c r="Z378" s="55"/>
      <c r="AA378" s="55"/>
      <c r="AB378" s="55"/>
    </row>
    <row r="379" spans="1:28" ht="15">
      <c r="A379" s="55"/>
      <c r="B379" s="55"/>
      <c r="C379" s="55"/>
      <c r="D379" s="55"/>
      <c r="E379" s="55"/>
      <c r="F379" s="55"/>
      <c r="G379" s="55"/>
      <c r="H379" s="55"/>
      <c r="I379" s="55"/>
      <c r="J379" s="55"/>
      <c r="K379" s="55"/>
      <c r="L379" s="55"/>
      <c r="M379" s="55"/>
      <c r="N379" s="55"/>
      <c r="O379" s="55"/>
      <c r="P379" s="55"/>
      <c r="Q379" s="55"/>
      <c r="R379" s="55"/>
      <c r="S379" s="55"/>
      <c r="T379" s="55"/>
      <c r="U379" s="55"/>
      <c r="V379" s="55"/>
      <c r="W379" s="55"/>
      <c r="X379" s="55"/>
      <c r="Y379" s="55"/>
      <c r="Z379" s="55"/>
      <c r="AA379" s="55"/>
      <c r="AB379" s="55"/>
    </row>
    <row r="380" spans="1:28" ht="15">
      <c r="A380" s="55"/>
      <c r="B380" s="55"/>
      <c r="C380" s="55"/>
      <c r="D380" s="55"/>
      <c r="E380" s="55"/>
      <c r="F380" s="55"/>
      <c r="G380" s="55"/>
      <c r="H380" s="55"/>
      <c r="I380" s="55"/>
      <c r="J380" s="55"/>
      <c r="K380" s="55"/>
      <c r="L380" s="55"/>
      <c r="M380" s="55"/>
      <c r="N380" s="55"/>
      <c r="O380" s="55"/>
      <c r="P380" s="55"/>
      <c r="Q380" s="55"/>
      <c r="R380" s="55"/>
      <c r="S380" s="55"/>
      <c r="T380" s="55"/>
      <c r="U380" s="55"/>
      <c r="V380" s="55"/>
      <c r="W380" s="55"/>
      <c r="X380" s="55"/>
      <c r="Y380" s="55"/>
      <c r="Z380" s="55"/>
      <c r="AA380" s="55"/>
      <c r="AB380" s="55"/>
    </row>
    <row r="381" spans="1:28" ht="15">
      <c r="A381" s="55"/>
      <c r="B381" s="55"/>
      <c r="C381" s="55"/>
      <c r="D381" s="55"/>
      <c r="E381" s="55"/>
      <c r="F381" s="55"/>
      <c r="G381" s="55"/>
      <c r="H381" s="55"/>
      <c r="I381" s="55"/>
      <c r="J381" s="55"/>
      <c r="K381" s="55"/>
      <c r="L381" s="55"/>
      <c r="M381" s="55"/>
      <c r="N381" s="55"/>
      <c r="O381" s="55"/>
      <c r="P381" s="55"/>
      <c r="Q381" s="55"/>
      <c r="R381" s="55"/>
      <c r="S381" s="55"/>
      <c r="T381" s="55"/>
      <c r="U381" s="55"/>
      <c r="V381" s="55"/>
      <c r="W381" s="55"/>
      <c r="X381" s="55"/>
      <c r="Y381" s="55"/>
      <c r="Z381" s="55"/>
      <c r="AA381" s="55"/>
      <c r="AB381" s="55"/>
    </row>
    <row r="382" spans="1:28" ht="15">
      <c r="A382" s="55"/>
      <c r="B382" s="55"/>
      <c r="C382" s="55"/>
      <c r="D382" s="55"/>
      <c r="E382" s="55"/>
      <c r="F382" s="55"/>
      <c r="G382" s="55"/>
      <c r="H382" s="55"/>
      <c r="I382" s="55"/>
      <c r="J382" s="55"/>
      <c r="K382" s="55"/>
      <c r="L382" s="55"/>
      <c r="M382" s="55"/>
      <c r="N382" s="55"/>
      <c r="O382" s="55"/>
      <c r="P382" s="55"/>
      <c r="Q382" s="55"/>
      <c r="R382" s="55"/>
      <c r="S382" s="55"/>
      <c r="T382" s="55"/>
      <c r="U382" s="55"/>
      <c r="V382" s="55"/>
      <c r="W382" s="55"/>
      <c r="X382" s="55"/>
      <c r="Y382" s="55"/>
      <c r="Z382" s="55"/>
      <c r="AA382" s="55"/>
      <c r="AB382" s="55"/>
    </row>
    <row r="383" spans="1:28" ht="15">
      <c r="A383" s="55"/>
      <c r="B383" s="55"/>
      <c r="C383" s="55"/>
      <c r="D383" s="55"/>
      <c r="E383" s="55"/>
      <c r="F383" s="55"/>
      <c r="G383" s="55"/>
      <c r="H383" s="55"/>
      <c r="I383" s="55"/>
      <c r="J383" s="55"/>
      <c r="K383" s="55"/>
      <c r="L383" s="55"/>
      <c r="M383" s="55"/>
      <c r="N383" s="55"/>
      <c r="O383" s="55"/>
      <c r="P383" s="55"/>
      <c r="Q383" s="55"/>
      <c r="R383" s="55"/>
      <c r="S383" s="55"/>
      <c r="T383" s="55"/>
      <c r="U383" s="55"/>
      <c r="V383" s="55"/>
      <c r="W383" s="55"/>
      <c r="X383" s="55"/>
      <c r="Y383" s="55"/>
      <c r="Z383" s="55"/>
      <c r="AA383" s="55"/>
      <c r="AB383" s="55"/>
    </row>
    <row r="384" spans="1:28" ht="15">
      <c r="A384" s="55"/>
      <c r="B384" s="55"/>
      <c r="C384" s="55"/>
      <c r="D384" s="55"/>
      <c r="E384" s="55"/>
      <c r="F384" s="55"/>
      <c r="G384" s="55"/>
      <c r="H384" s="55"/>
      <c r="I384" s="55"/>
      <c r="J384" s="55"/>
      <c r="K384" s="55"/>
      <c r="L384" s="55"/>
      <c r="M384" s="55"/>
      <c r="N384" s="55"/>
      <c r="O384" s="55"/>
      <c r="P384" s="55"/>
      <c r="Q384" s="55"/>
      <c r="R384" s="55"/>
      <c r="S384" s="55"/>
      <c r="T384" s="55"/>
      <c r="U384" s="55"/>
      <c r="V384" s="55"/>
      <c r="W384" s="55"/>
      <c r="X384" s="55"/>
      <c r="Y384" s="55"/>
      <c r="Z384" s="55"/>
      <c r="AA384" s="55"/>
      <c r="AB384" s="55"/>
    </row>
    <row r="385" spans="1:28" ht="15">
      <c r="A385" s="55"/>
      <c r="B385" s="55"/>
      <c r="C385" s="55"/>
      <c r="D385" s="55"/>
      <c r="E385" s="55"/>
      <c r="F385" s="55"/>
      <c r="G385" s="55"/>
      <c r="H385" s="55"/>
      <c r="I385" s="55"/>
      <c r="J385" s="55"/>
      <c r="K385" s="55"/>
      <c r="L385" s="55"/>
      <c r="M385" s="55"/>
      <c r="N385" s="55"/>
      <c r="O385" s="55"/>
      <c r="P385" s="55"/>
      <c r="Q385" s="55"/>
      <c r="R385" s="55"/>
      <c r="S385" s="55"/>
      <c r="T385" s="55"/>
      <c r="U385" s="55"/>
      <c r="V385" s="55"/>
      <c r="W385" s="55"/>
      <c r="X385" s="55"/>
      <c r="Y385" s="55"/>
      <c r="Z385" s="55"/>
      <c r="AA385" s="55"/>
      <c r="AB385" s="55"/>
    </row>
    <row r="386" spans="1:28" ht="15">
      <c r="A386" s="55"/>
      <c r="B386" s="55"/>
      <c r="C386" s="55"/>
      <c r="D386" s="55"/>
      <c r="E386" s="55"/>
      <c r="F386" s="55"/>
      <c r="G386" s="55"/>
      <c r="H386" s="55"/>
      <c r="I386" s="55"/>
      <c r="J386" s="55"/>
      <c r="K386" s="55"/>
      <c r="L386" s="55"/>
      <c r="M386" s="55"/>
      <c r="N386" s="55"/>
      <c r="O386" s="55"/>
      <c r="P386" s="55"/>
      <c r="Q386" s="55"/>
      <c r="R386" s="55"/>
      <c r="S386" s="55"/>
      <c r="T386" s="55"/>
      <c r="U386" s="55"/>
      <c r="V386" s="55"/>
      <c r="W386" s="55"/>
      <c r="X386" s="55"/>
      <c r="Y386" s="55"/>
      <c r="Z386" s="55"/>
      <c r="AA386" s="55"/>
      <c r="AB386" s="55"/>
    </row>
    <row r="387" spans="1:28" ht="15">
      <c r="A387" s="55"/>
      <c r="B387" s="55"/>
      <c r="C387" s="55"/>
      <c r="D387" s="55"/>
      <c r="E387" s="55"/>
      <c r="F387" s="55"/>
      <c r="G387" s="55"/>
      <c r="H387" s="55"/>
      <c r="I387" s="55"/>
      <c r="J387" s="55"/>
      <c r="K387" s="55"/>
      <c r="L387" s="55"/>
      <c r="M387" s="55"/>
      <c r="N387" s="55"/>
      <c r="O387" s="55"/>
      <c r="P387" s="55"/>
      <c r="Q387" s="55"/>
      <c r="R387" s="55"/>
      <c r="S387" s="55"/>
      <c r="T387" s="55"/>
      <c r="U387" s="55"/>
      <c r="V387" s="55"/>
      <c r="W387" s="55"/>
      <c r="X387" s="55"/>
      <c r="Y387" s="55"/>
      <c r="Z387" s="55"/>
      <c r="AA387" s="55"/>
      <c r="AB387" s="55"/>
    </row>
    <row r="388" spans="1:28" ht="15">
      <c r="A388" s="55"/>
      <c r="B388" s="55"/>
      <c r="C388" s="55"/>
      <c r="D388" s="55"/>
      <c r="E388" s="55"/>
      <c r="F388" s="55"/>
      <c r="G388" s="55"/>
      <c r="H388" s="55"/>
      <c r="I388" s="55"/>
      <c r="J388" s="55"/>
      <c r="K388" s="55"/>
      <c r="L388" s="55"/>
      <c r="M388" s="55"/>
      <c r="N388" s="55"/>
      <c r="O388" s="55"/>
      <c r="P388" s="55"/>
      <c r="Q388" s="55"/>
      <c r="R388" s="55"/>
      <c r="S388" s="55"/>
      <c r="T388" s="55"/>
      <c r="U388" s="55"/>
      <c r="V388" s="55"/>
      <c r="W388" s="55"/>
      <c r="X388" s="55"/>
      <c r="Y388" s="55"/>
      <c r="Z388" s="55"/>
      <c r="AA388" s="55"/>
      <c r="AB388" s="55"/>
    </row>
    <row r="389" spans="1:28" ht="15">
      <c r="A389" s="55"/>
      <c r="B389" s="55"/>
      <c r="C389" s="55"/>
      <c r="D389" s="55"/>
      <c r="E389" s="55"/>
      <c r="F389" s="55"/>
      <c r="G389" s="55"/>
      <c r="H389" s="55"/>
      <c r="I389" s="55"/>
      <c r="J389" s="55"/>
      <c r="K389" s="55"/>
      <c r="L389" s="55"/>
      <c r="M389" s="55"/>
      <c r="N389" s="55"/>
      <c r="O389" s="55"/>
      <c r="P389" s="55"/>
      <c r="Q389" s="55"/>
      <c r="R389" s="55"/>
      <c r="S389" s="55"/>
      <c r="T389" s="55"/>
      <c r="U389" s="55"/>
      <c r="V389" s="55"/>
      <c r="W389" s="55"/>
      <c r="X389" s="55"/>
      <c r="Y389" s="55"/>
      <c r="Z389" s="55"/>
      <c r="AA389" s="55"/>
      <c r="AB389" s="55"/>
    </row>
    <row r="390" spans="1:28" ht="15">
      <c r="A390" s="55"/>
      <c r="B390" s="55"/>
      <c r="C390" s="55"/>
      <c r="D390" s="55"/>
      <c r="E390" s="55"/>
      <c r="F390" s="55"/>
      <c r="G390" s="55"/>
      <c r="H390" s="55"/>
      <c r="I390" s="55"/>
      <c r="J390" s="55"/>
      <c r="K390" s="55"/>
      <c r="L390" s="55"/>
      <c r="M390" s="55"/>
      <c r="N390" s="55"/>
      <c r="O390" s="55"/>
      <c r="P390" s="55"/>
      <c r="Q390" s="55"/>
      <c r="R390" s="55"/>
      <c r="S390" s="55"/>
      <c r="T390" s="55"/>
      <c r="U390" s="55"/>
      <c r="V390" s="55"/>
      <c r="W390" s="55"/>
      <c r="X390" s="55"/>
      <c r="Y390" s="55"/>
      <c r="Z390" s="55"/>
      <c r="AA390" s="55"/>
      <c r="AB390" s="55"/>
    </row>
    <row r="391" spans="1:28" ht="15">
      <c r="A391" s="55"/>
      <c r="B391" s="55"/>
      <c r="C391" s="55"/>
      <c r="D391" s="55"/>
      <c r="E391" s="55"/>
      <c r="F391" s="55"/>
      <c r="G391" s="55"/>
      <c r="H391" s="55"/>
      <c r="I391" s="55"/>
      <c r="J391" s="55"/>
      <c r="K391" s="55"/>
      <c r="L391" s="55"/>
      <c r="M391" s="55"/>
      <c r="N391" s="55"/>
      <c r="O391" s="55"/>
      <c r="P391" s="55"/>
      <c r="Q391" s="55"/>
      <c r="R391" s="55"/>
      <c r="S391" s="55"/>
      <c r="T391" s="55"/>
      <c r="U391" s="55"/>
      <c r="V391" s="55"/>
      <c r="W391" s="55"/>
      <c r="X391" s="55"/>
      <c r="Y391" s="55"/>
      <c r="Z391" s="55"/>
      <c r="AA391" s="55"/>
      <c r="AB391" s="55"/>
    </row>
    <row r="392" spans="1:28" ht="15">
      <c r="A392" s="55"/>
      <c r="B392" s="55"/>
      <c r="C392" s="55"/>
      <c r="D392" s="55"/>
      <c r="E392" s="55"/>
      <c r="F392" s="55"/>
      <c r="G392" s="55"/>
      <c r="H392" s="55"/>
      <c r="I392" s="55"/>
      <c r="J392" s="55"/>
      <c r="K392" s="55"/>
      <c r="L392" s="55"/>
      <c r="M392" s="55"/>
      <c r="N392" s="55"/>
      <c r="O392" s="55"/>
      <c r="P392" s="55"/>
      <c r="Q392" s="55"/>
      <c r="R392" s="55"/>
      <c r="S392" s="55"/>
      <c r="T392" s="55"/>
      <c r="U392" s="55"/>
      <c r="V392" s="55"/>
      <c r="W392" s="55"/>
      <c r="X392" s="55"/>
      <c r="Y392" s="55"/>
      <c r="Z392" s="55"/>
      <c r="AA392" s="55"/>
      <c r="AB392" s="55"/>
    </row>
    <row r="393" spans="1:28" ht="15">
      <c r="A393" s="55"/>
      <c r="B393" s="55"/>
      <c r="C393" s="55"/>
      <c r="D393" s="55"/>
      <c r="E393" s="55"/>
      <c r="F393" s="55"/>
      <c r="G393" s="55"/>
      <c r="H393" s="55"/>
      <c r="I393" s="55"/>
      <c r="J393" s="55"/>
      <c r="K393" s="55"/>
      <c r="L393" s="55"/>
      <c r="M393" s="55"/>
      <c r="N393" s="55"/>
      <c r="O393" s="55"/>
      <c r="P393" s="55"/>
      <c r="Q393" s="55"/>
      <c r="R393" s="55"/>
      <c r="S393" s="55"/>
      <c r="T393" s="55"/>
      <c r="U393" s="55"/>
      <c r="V393" s="55"/>
      <c r="W393" s="55"/>
      <c r="X393" s="55"/>
      <c r="Y393" s="55"/>
      <c r="Z393" s="55"/>
      <c r="AA393" s="55"/>
      <c r="AB393" s="55"/>
    </row>
    <row r="394" spans="1:28" ht="15">
      <c r="A394" s="55"/>
      <c r="B394" s="55"/>
      <c r="C394" s="55"/>
      <c r="D394" s="55"/>
      <c r="E394" s="55"/>
      <c r="F394" s="55"/>
      <c r="G394" s="55"/>
      <c r="H394" s="55"/>
      <c r="I394" s="55"/>
      <c r="J394" s="55"/>
      <c r="K394" s="55"/>
      <c r="L394" s="55"/>
      <c r="M394" s="55"/>
      <c r="N394" s="55"/>
      <c r="O394" s="55"/>
      <c r="P394" s="55"/>
      <c r="Q394" s="55"/>
      <c r="R394" s="55"/>
      <c r="S394" s="55"/>
      <c r="T394" s="55"/>
      <c r="U394" s="55"/>
      <c r="V394" s="55"/>
      <c r="W394" s="55"/>
      <c r="X394" s="55"/>
      <c r="Y394" s="55"/>
      <c r="Z394" s="55"/>
      <c r="AA394" s="55"/>
      <c r="AB394" s="55"/>
    </row>
    <row r="395" spans="1:28" ht="15">
      <c r="A395" s="55"/>
      <c r="B395" s="55"/>
      <c r="C395" s="55"/>
      <c r="D395" s="55"/>
      <c r="E395" s="55"/>
      <c r="F395" s="55"/>
      <c r="G395" s="55"/>
      <c r="H395" s="55"/>
      <c r="I395" s="55"/>
      <c r="J395" s="55"/>
      <c r="K395" s="55"/>
      <c r="L395" s="55"/>
      <c r="M395" s="55"/>
      <c r="N395" s="55"/>
      <c r="O395" s="55"/>
      <c r="P395" s="55"/>
      <c r="Q395" s="55"/>
      <c r="R395" s="55"/>
      <c r="S395" s="55"/>
      <c r="T395" s="55"/>
      <c r="U395" s="55"/>
      <c r="V395" s="55"/>
      <c r="W395" s="55"/>
      <c r="X395" s="55"/>
      <c r="Y395" s="55"/>
      <c r="Z395" s="55"/>
      <c r="AA395" s="55"/>
      <c r="AB395" s="55"/>
    </row>
    <row r="396" spans="1:28" ht="15">
      <c r="A396" s="55"/>
      <c r="B396" s="55"/>
      <c r="C396" s="55"/>
      <c r="D396" s="55"/>
      <c r="E396" s="55"/>
      <c r="F396" s="55"/>
      <c r="G396" s="55"/>
      <c r="H396" s="55"/>
      <c r="I396" s="55"/>
      <c r="J396" s="55"/>
      <c r="K396" s="55"/>
      <c r="L396" s="55"/>
      <c r="M396" s="55"/>
      <c r="N396" s="55"/>
      <c r="O396" s="55"/>
      <c r="P396" s="55"/>
      <c r="Q396" s="55"/>
      <c r="R396" s="55"/>
      <c r="S396" s="55"/>
      <c r="T396" s="55"/>
      <c r="U396" s="55"/>
      <c r="V396" s="55"/>
      <c r="W396" s="55"/>
      <c r="X396" s="55"/>
      <c r="Y396" s="55"/>
      <c r="Z396" s="55"/>
      <c r="AA396" s="55"/>
      <c r="AB396" s="55"/>
    </row>
    <row r="397" spans="1:28" ht="15">
      <c r="A397" s="55"/>
      <c r="B397" s="55"/>
      <c r="C397" s="55"/>
      <c r="D397" s="55"/>
      <c r="E397" s="55"/>
      <c r="F397" s="55"/>
      <c r="G397" s="55"/>
      <c r="H397" s="55"/>
      <c r="I397" s="55"/>
      <c r="J397" s="55"/>
      <c r="K397" s="55"/>
      <c r="L397" s="55"/>
      <c r="M397" s="55"/>
      <c r="N397" s="55"/>
      <c r="O397" s="55"/>
      <c r="P397" s="55"/>
      <c r="Q397" s="55"/>
      <c r="R397" s="55"/>
      <c r="S397" s="55"/>
      <c r="T397" s="55"/>
      <c r="U397" s="55"/>
      <c r="V397" s="55"/>
      <c r="W397" s="55"/>
      <c r="X397" s="55"/>
      <c r="Y397" s="55"/>
      <c r="Z397" s="55"/>
      <c r="AA397" s="55"/>
      <c r="AB397" s="55"/>
    </row>
    <row r="398" spans="1:28" ht="15">
      <c r="A398" s="55"/>
      <c r="B398" s="55"/>
      <c r="C398" s="55"/>
      <c r="D398" s="55"/>
      <c r="E398" s="55"/>
      <c r="F398" s="55"/>
      <c r="G398" s="55"/>
      <c r="H398" s="55"/>
      <c r="I398" s="55"/>
      <c r="J398" s="55"/>
      <c r="K398" s="55"/>
      <c r="L398" s="55"/>
      <c r="M398" s="55"/>
      <c r="N398" s="55"/>
      <c r="O398" s="55"/>
      <c r="P398" s="55"/>
      <c r="Q398" s="55"/>
      <c r="R398" s="55"/>
      <c r="S398" s="55"/>
      <c r="T398" s="55"/>
      <c r="U398" s="55"/>
      <c r="V398" s="55"/>
      <c r="W398" s="55"/>
      <c r="X398" s="55"/>
      <c r="Y398" s="55"/>
      <c r="Z398" s="55"/>
      <c r="AA398" s="55"/>
      <c r="AB398" s="55"/>
    </row>
    <row r="399" spans="1:28" ht="15">
      <c r="A399" s="55"/>
      <c r="B399" s="55"/>
      <c r="C399" s="55"/>
      <c r="D399" s="55"/>
      <c r="E399" s="55"/>
      <c r="F399" s="55"/>
      <c r="G399" s="55"/>
      <c r="H399" s="55"/>
      <c r="I399" s="55"/>
      <c r="J399" s="55"/>
      <c r="K399" s="55"/>
      <c r="L399" s="55"/>
      <c r="M399" s="55"/>
      <c r="N399" s="55"/>
      <c r="O399" s="55"/>
      <c r="P399" s="55"/>
      <c r="Q399" s="55"/>
      <c r="R399" s="55"/>
      <c r="S399" s="55"/>
      <c r="T399" s="55"/>
      <c r="U399" s="55"/>
      <c r="V399" s="55"/>
      <c r="W399" s="55"/>
      <c r="X399" s="55"/>
      <c r="Y399" s="55"/>
      <c r="Z399" s="55"/>
      <c r="AA399" s="55"/>
      <c r="AB399" s="55"/>
    </row>
    <row r="400" spans="1:28" ht="15">
      <c r="A400" s="55"/>
      <c r="B400" s="55"/>
      <c r="C400" s="55"/>
      <c r="D400" s="55"/>
      <c r="E400" s="55"/>
      <c r="F400" s="55"/>
      <c r="G400" s="55"/>
      <c r="H400" s="55"/>
      <c r="I400" s="55"/>
      <c r="J400" s="55"/>
      <c r="K400" s="55"/>
      <c r="L400" s="55"/>
      <c r="M400" s="55"/>
      <c r="N400" s="55"/>
      <c r="O400" s="55"/>
      <c r="P400" s="55"/>
      <c r="Q400" s="55"/>
      <c r="R400" s="55"/>
      <c r="S400" s="55"/>
      <c r="T400" s="55"/>
      <c r="U400" s="55"/>
      <c r="V400" s="55"/>
      <c r="W400" s="55"/>
      <c r="X400" s="55"/>
      <c r="Y400" s="55"/>
      <c r="Z400" s="55"/>
      <c r="AA400" s="55"/>
      <c r="AB400" s="55"/>
    </row>
    <row r="401" spans="1:28" ht="15">
      <c r="A401" s="55"/>
      <c r="B401" s="55"/>
      <c r="C401" s="55"/>
      <c r="D401" s="55"/>
      <c r="E401" s="55"/>
      <c r="F401" s="55"/>
      <c r="G401" s="55"/>
      <c r="H401" s="55"/>
      <c r="I401" s="55"/>
      <c r="J401" s="55"/>
      <c r="K401" s="55"/>
      <c r="L401" s="55"/>
      <c r="M401" s="55"/>
      <c r="N401" s="55"/>
      <c r="O401" s="55"/>
      <c r="P401" s="55"/>
      <c r="Q401" s="55"/>
      <c r="R401" s="55"/>
      <c r="S401" s="55"/>
      <c r="T401" s="55"/>
      <c r="U401" s="55"/>
      <c r="V401" s="55"/>
      <c r="W401" s="55"/>
      <c r="X401" s="55"/>
      <c r="Y401" s="55"/>
      <c r="Z401" s="55"/>
      <c r="AA401" s="55"/>
      <c r="AB401" s="55"/>
    </row>
    <row r="402" spans="1:28" ht="15">
      <c r="A402" s="55"/>
      <c r="B402" s="55"/>
      <c r="C402" s="55"/>
      <c r="D402" s="55"/>
      <c r="E402" s="55"/>
      <c r="F402" s="55"/>
      <c r="G402" s="55"/>
      <c r="H402" s="55"/>
      <c r="I402" s="55"/>
      <c r="J402" s="55"/>
      <c r="K402" s="55"/>
      <c r="L402" s="55"/>
      <c r="M402" s="55"/>
      <c r="N402" s="55"/>
      <c r="O402" s="55"/>
      <c r="P402" s="55"/>
      <c r="Q402" s="55"/>
      <c r="R402" s="55"/>
      <c r="S402" s="55"/>
      <c r="T402" s="55"/>
      <c r="U402" s="55"/>
      <c r="V402" s="55"/>
      <c r="W402" s="55"/>
      <c r="X402" s="55"/>
      <c r="Y402" s="55"/>
      <c r="Z402" s="55"/>
      <c r="AA402" s="55"/>
      <c r="AB402" s="55"/>
    </row>
    <row r="403" spans="1:28" ht="15">
      <c r="A403" s="55"/>
      <c r="B403" s="55"/>
      <c r="C403" s="55"/>
      <c r="D403" s="55"/>
      <c r="E403" s="55"/>
      <c r="F403" s="55"/>
      <c r="G403" s="55"/>
      <c r="H403" s="55"/>
      <c r="I403" s="55"/>
      <c r="J403" s="55"/>
      <c r="K403" s="55"/>
      <c r="L403" s="55"/>
      <c r="M403" s="55"/>
      <c r="N403" s="55"/>
      <c r="O403" s="55"/>
      <c r="P403" s="55"/>
      <c r="Q403" s="55"/>
      <c r="R403" s="55"/>
      <c r="S403" s="55"/>
      <c r="T403" s="55"/>
      <c r="U403" s="55"/>
      <c r="V403" s="55"/>
      <c r="W403" s="55"/>
      <c r="X403" s="55"/>
      <c r="Y403" s="55"/>
      <c r="Z403" s="55"/>
      <c r="AA403" s="55"/>
      <c r="AB403" s="55"/>
    </row>
    <row r="404" spans="1:28" ht="15">
      <c r="A404" s="55"/>
      <c r="B404" s="55"/>
      <c r="C404" s="55"/>
      <c r="D404" s="55"/>
      <c r="E404" s="55"/>
      <c r="F404" s="55"/>
      <c r="G404" s="55"/>
      <c r="H404" s="55"/>
      <c r="I404" s="55"/>
      <c r="J404" s="55"/>
      <c r="K404" s="55"/>
      <c r="L404" s="55"/>
      <c r="M404" s="55"/>
      <c r="N404" s="55"/>
      <c r="O404" s="55"/>
      <c r="P404" s="55"/>
      <c r="Q404" s="55"/>
      <c r="R404" s="55"/>
      <c r="S404" s="55"/>
      <c r="T404" s="55"/>
      <c r="U404" s="55"/>
      <c r="V404" s="55"/>
      <c r="W404" s="55"/>
      <c r="X404" s="55"/>
      <c r="Y404" s="55"/>
      <c r="Z404" s="55"/>
      <c r="AA404" s="55"/>
      <c r="AB404" s="55"/>
    </row>
    <row r="405" spans="1:28" ht="15">
      <c r="A405" s="55"/>
      <c r="B405" s="55"/>
      <c r="C405" s="55"/>
      <c r="D405" s="55"/>
      <c r="E405" s="55"/>
      <c r="F405" s="55"/>
      <c r="G405" s="55"/>
      <c r="H405" s="55"/>
      <c r="I405" s="55"/>
      <c r="J405" s="55"/>
      <c r="K405" s="55"/>
      <c r="L405" s="55"/>
      <c r="M405" s="55"/>
      <c r="N405" s="55"/>
      <c r="O405" s="55"/>
      <c r="P405" s="55"/>
      <c r="Q405" s="55"/>
      <c r="R405" s="55"/>
      <c r="S405" s="55"/>
      <c r="T405" s="55"/>
      <c r="U405" s="55"/>
      <c r="V405" s="55"/>
      <c r="W405" s="55"/>
      <c r="X405" s="55"/>
      <c r="Y405" s="55"/>
      <c r="Z405" s="55"/>
      <c r="AA405" s="55"/>
      <c r="AB405" s="55"/>
    </row>
    <row r="406" spans="1:28" ht="15">
      <c r="A406" s="55"/>
      <c r="B406" s="55"/>
      <c r="C406" s="55"/>
      <c r="D406" s="55"/>
      <c r="E406" s="55"/>
      <c r="F406" s="55"/>
      <c r="G406" s="55"/>
      <c r="H406" s="55"/>
      <c r="I406" s="55"/>
      <c r="J406" s="55"/>
      <c r="K406" s="55"/>
      <c r="L406" s="55"/>
      <c r="M406" s="55"/>
      <c r="N406" s="55"/>
      <c r="O406" s="55"/>
      <c r="P406" s="55"/>
      <c r="Q406" s="55"/>
      <c r="R406" s="55"/>
      <c r="S406" s="55"/>
      <c r="T406" s="55"/>
      <c r="U406" s="55"/>
      <c r="V406" s="55"/>
      <c r="W406" s="55"/>
      <c r="X406" s="55"/>
      <c r="Y406" s="55"/>
      <c r="Z406" s="55"/>
      <c r="AA406" s="55"/>
      <c r="AB406" s="55"/>
    </row>
    <row r="407" spans="1:28" ht="15">
      <c r="A407" s="55"/>
      <c r="B407" s="55"/>
      <c r="C407" s="55"/>
      <c r="D407" s="55"/>
      <c r="E407" s="55"/>
      <c r="F407" s="55"/>
      <c r="G407" s="55"/>
      <c r="H407" s="55"/>
      <c r="I407" s="55"/>
      <c r="J407" s="55"/>
      <c r="K407" s="55"/>
      <c r="L407" s="55"/>
      <c r="M407" s="55"/>
      <c r="N407" s="55"/>
      <c r="O407" s="55"/>
      <c r="P407" s="55"/>
      <c r="Q407" s="55"/>
      <c r="R407" s="55"/>
      <c r="S407" s="55"/>
      <c r="T407" s="55"/>
      <c r="U407" s="55"/>
      <c r="V407" s="55"/>
      <c r="W407" s="55"/>
      <c r="X407" s="55"/>
      <c r="Y407" s="55"/>
      <c r="Z407" s="55"/>
      <c r="AA407" s="55"/>
      <c r="AB407" s="55"/>
    </row>
    <row r="408" spans="1:28" ht="15">
      <c r="A408" s="55"/>
      <c r="B408" s="55"/>
      <c r="C408" s="55"/>
      <c r="D408" s="55"/>
      <c r="E408" s="55"/>
      <c r="F408" s="55"/>
      <c r="G408" s="55"/>
      <c r="H408" s="55"/>
      <c r="I408" s="55"/>
      <c r="J408" s="55"/>
      <c r="K408" s="55"/>
      <c r="L408" s="55"/>
      <c r="M408" s="55"/>
      <c r="N408" s="55"/>
      <c r="O408" s="55"/>
      <c r="P408" s="55"/>
      <c r="Q408" s="55"/>
      <c r="R408" s="55"/>
      <c r="S408" s="55"/>
      <c r="T408" s="55"/>
      <c r="U408" s="55"/>
      <c r="V408" s="55"/>
      <c r="W408" s="55"/>
      <c r="X408" s="55"/>
      <c r="Y408" s="55"/>
      <c r="Z408" s="55"/>
      <c r="AA408" s="55"/>
      <c r="AB408" s="55"/>
    </row>
    <row r="409" spans="1:28" ht="15">
      <c r="A409" s="55"/>
      <c r="B409" s="55"/>
      <c r="C409" s="55"/>
      <c r="D409" s="55"/>
      <c r="E409" s="55"/>
      <c r="F409" s="55"/>
      <c r="G409" s="55"/>
      <c r="H409" s="55"/>
      <c r="I409" s="55"/>
      <c r="J409" s="55"/>
      <c r="K409" s="55"/>
      <c r="L409" s="55"/>
      <c r="M409" s="55"/>
      <c r="N409" s="55"/>
      <c r="O409" s="55"/>
      <c r="P409" s="55"/>
      <c r="Q409" s="55"/>
      <c r="R409" s="55"/>
      <c r="S409" s="55"/>
      <c r="T409" s="55"/>
      <c r="U409" s="55"/>
      <c r="V409" s="55"/>
      <c r="W409" s="55"/>
      <c r="X409" s="55"/>
      <c r="Y409" s="55"/>
      <c r="Z409" s="55"/>
      <c r="AA409" s="55"/>
      <c r="AB409" s="55"/>
    </row>
    <row r="410" spans="1:28" ht="15">
      <c r="A410" s="55"/>
      <c r="B410" s="55"/>
      <c r="C410" s="55"/>
      <c r="D410" s="55"/>
      <c r="E410" s="55"/>
      <c r="F410" s="55"/>
      <c r="G410" s="55"/>
      <c r="H410" s="55"/>
      <c r="I410" s="55"/>
      <c r="J410" s="55"/>
      <c r="K410" s="55"/>
      <c r="L410" s="55"/>
      <c r="M410" s="55"/>
      <c r="N410" s="55"/>
      <c r="O410" s="55"/>
      <c r="P410" s="55"/>
      <c r="Q410" s="55"/>
      <c r="R410" s="55"/>
      <c r="S410" s="55"/>
      <c r="T410" s="55"/>
      <c r="U410" s="55"/>
      <c r="V410" s="55"/>
      <c r="W410" s="55"/>
      <c r="X410" s="55"/>
      <c r="Y410" s="55"/>
      <c r="Z410" s="55"/>
      <c r="AA410" s="55"/>
      <c r="AB410" s="55"/>
    </row>
    <row r="411" spans="1:28" ht="15">
      <c r="A411" s="55"/>
      <c r="B411" s="55"/>
      <c r="C411" s="55"/>
      <c r="D411" s="55"/>
      <c r="E411" s="55"/>
      <c r="F411" s="55"/>
      <c r="G411" s="55"/>
      <c r="H411" s="55"/>
      <c r="I411" s="55"/>
      <c r="J411" s="55"/>
      <c r="K411" s="55"/>
      <c r="L411" s="55"/>
      <c r="M411" s="55"/>
      <c r="N411" s="55"/>
      <c r="O411" s="55"/>
      <c r="P411" s="55"/>
      <c r="Q411" s="55"/>
      <c r="R411" s="55"/>
      <c r="S411" s="55"/>
      <c r="T411" s="55"/>
      <c r="U411" s="55"/>
      <c r="V411" s="55"/>
      <c r="W411" s="55"/>
      <c r="X411" s="55"/>
      <c r="Y411" s="55"/>
      <c r="Z411" s="55"/>
      <c r="AA411" s="55"/>
      <c r="AB411" s="55"/>
    </row>
    <row r="412" spans="1:28" ht="15">
      <c r="A412" s="55"/>
      <c r="B412" s="55"/>
      <c r="C412" s="55"/>
      <c r="D412" s="55"/>
      <c r="E412" s="55"/>
      <c r="F412" s="55"/>
      <c r="G412" s="55"/>
      <c r="H412" s="55"/>
      <c r="I412" s="55"/>
      <c r="J412" s="55"/>
      <c r="K412" s="55"/>
      <c r="L412" s="55"/>
      <c r="M412" s="55"/>
      <c r="N412" s="55"/>
      <c r="O412" s="55"/>
      <c r="P412" s="55"/>
      <c r="Q412" s="55"/>
      <c r="R412" s="55"/>
      <c r="S412" s="55"/>
      <c r="T412" s="55"/>
      <c r="U412" s="55"/>
      <c r="V412" s="55"/>
      <c r="W412" s="55"/>
      <c r="X412" s="55"/>
      <c r="Y412" s="55"/>
      <c r="Z412" s="55"/>
      <c r="AA412" s="55"/>
      <c r="AB412" s="55"/>
    </row>
    <row r="413" spans="1:28" ht="15">
      <c r="A413" s="55"/>
      <c r="B413" s="55"/>
      <c r="C413" s="55"/>
      <c r="D413" s="55"/>
      <c r="E413" s="55"/>
      <c r="F413" s="55"/>
      <c r="G413" s="55"/>
      <c r="H413" s="55"/>
      <c r="I413" s="55"/>
      <c r="J413" s="55"/>
      <c r="K413" s="55"/>
      <c r="L413" s="55"/>
      <c r="M413" s="55"/>
      <c r="N413" s="55"/>
      <c r="O413" s="55"/>
      <c r="P413" s="55"/>
      <c r="Q413" s="55"/>
      <c r="R413" s="55"/>
      <c r="S413" s="55"/>
      <c r="T413" s="55"/>
      <c r="U413" s="55"/>
      <c r="V413" s="55"/>
      <c r="W413" s="55"/>
      <c r="X413" s="55"/>
      <c r="Y413" s="55"/>
      <c r="Z413" s="55"/>
      <c r="AA413" s="55"/>
      <c r="AB413" s="55"/>
    </row>
    <row r="414" spans="1:28" ht="15">
      <c r="A414" s="55"/>
      <c r="B414" s="55"/>
      <c r="C414" s="55"/>
      <c r="D414" s="55"/>
      <c r="E414" s="55"/>
      <c r="F414" s="55"/>
      <c r="G414" s="55"/>
      <c r="H414" s="55"/>
      <c r="I414" s="55"/>
      <c r="J414" s="55"/>
      <c r="K414" s="55"/>
      <c r="L414" s="55"/>
      <c r="M414" s="55"/>
      <c r="N414" s="55"/>
      <c r="O414" s="55"/>
      <c r="P414" s="55"/>
      <c r="Q414" s="55"/>
      <c r="R414" s="55"/>
      <c r="S414" s="55"/>
      <c r="T414" s="55"/>
      <c r="U414" s="55"/>
      <c r="V414" s="55"/>
      <c r="W414" s="55"/>
      <c r="X414" s="55"/>
      <c r="Y414" s="55"/>
      <c r="Z414" s="55"/>
      <c r="AA414" s="55"/>
      <c r="AB414" s="55"/>
    </row>
    <row r="415" spans="1:28" ht="15">
      <c r="A415" s="55"/>
      <c r="B415" s="55"/>
      <c r="C415" s="55"/>
      <c r="D415" s="55"/>
      <c r="E415" s="55"/>
      <c r="F415" s="55"/>
      <c r="G415" s="55"/>
      <c r="H415" s="55"/>
      <c r="I415" s="55"/>
      <c r="J415" s="55"/>
      <c r="K415" s="55"/>
      <c r="L415" s="55"/>
      <c r="M415" s="55"/>
      <c r="N415" s="55"/>
      <c r="O415" s="55"/>
      <c r="P415" s="55"/>
      <c r="Q415" s="55"/>
      <c r="R415" s="55"/>
      <c r="S415" s="55"/>
      <c r="T415" s="55"/>
      <c r="U415" s="55"/>
      <c r="V415" s="55"/>
      <c r="W415" s="55"/>
      <c r="X415" s="55"/>
      <c r="Y415" s="55"/>
      <c r="Z415" s="55"/>
      <c r="AA415" s="55"/>
      <c r="AB415" s="55"/>
    </row>
    <row r="416" spans="1:28" ht="15">
      <c r="A416" s="55"/>
      <c r="B416" s="55"/>
      <c r="C416" s="55"/>
      <c r="D416" s="55"/>
      <c r="E416" s="55"/>
      <c r="F416" s="55"/>
      <c r="G416" s="55"/>
      <c r="H416" s="55"/>
      <c r="I416" s="55"/>
      <c r="J416" s="55"/>
      <c r="K416" s="55"/>
      <c r="L416" s="55"/>
      <c r="M416" s="55"/>
      <c r="N416" s="55"/>
      <c r="O416" s="55"/>
      <c r="P416" s="55"/>
      <c r="Q416" s="55"/>
      <c r="R416" s="55"/>
      <c r="S416" s="55"/>
      <c r="T416" s="55"/>
      <c r="U416" s="55"/>
      <c r="V416" s="55"/>
      <c r="W416" s="55"/>
      <c r="X416" s="55"/>
      <c r="Y416" s="55"/>
      <c r="Z416" s="55"/>
      <c r="AA416" s="55"/>
      <c r="AB416" s="55"/>
    </row>
    <row r="417" spans="1:28" ht="15">
      <c r="A417" s="55"/>
      <c r="B417" s="55"/>
      <c r="C417" s="55"/>
      <c r="D417" s="55"/>
      <c r="E417" s="55"/>
      <c r="F417" s="55"/>
      <c r="G417" s="55"/>
      <c r="H417" s="55"/>
      <c r="I417" s="55"/>
      <c r="J417" s="55"/>
      <c r="K417" s="55"/>
      <c r="L417" s="55"/>
      <c r="M417" s="55"/>
      <c r="N417" s="55"/>
      <c r="O417" s="55"/>
      <c r="P417" s="55"/>
      <c r="Q417" s="55"/>
      <c r="R417" s="55"/>
      <c r="S417" s="55"/>
      <c r="T417" s="55"/>
      <c r="U417" s="55"/>
      <c r="V417" s="55"/>
      <c r="W417" s="55"/>
      <c r="X417" s="55"/>
      <c r="Y417" s="55"/>
      <c r="Z417" s="55"/>
      <c r="AA417" s="55"/>
      <c r="AB417" s="55"/>
    </row>
    <row r="418" spans="1:28" ht="15">
      <c r="A418" s="55"/>
      <c r="B418" s="55"/>
      <c r="C418" s="55"/>
      <c r="D418" s="55"/>
      <c r="E418" s="55"/>
      <c r="F418" s="55"/>
      <c r="G418" s="55"/>
      <c r="H418" s="55"/>
      <c r="I418" s="55"/>
      <c r="J418" s="55"/>
      <c r="K418" s="55"/>
      <c r="L418" s="55"/>
      <c r="M418" s="55"/>
      <c r="N418" s="55"/>
      <c r="O418" s="55"/>
      <c r="P418" s="55"/>
      <c r="Q418" s="55"/>
      <c r="R418" s="55"/>
      <c r="S418" s="55"/>
      <c r="T418" s="55"/>
      <c r="U418" s="55"/>
      <c r="V418" s="55"/>
      <c r="W418" s="55"/>
      <c r="X418" s="55"/>
      <c r="Y418" s="55"/>
      <c r="Z418" s="55"/>
      <c r="AA418" s="55"/>
      <c r="AB418" s="55"/>
    </row>
    <row r="419" spans="1:28" ht="15">
      <c r="A419" s="55"/>
      <c r="B419" s="55"/>
      <c r="C419" s="55"/>
      <c r="D419" s="55"/>
      <c r="E419" s="55"/>
      <c r="F419" s="55"/>
      <c r="G419" s="55"/>
      <c r="H419" s="55"/>
      <c r="I419" s="55"/>
      <c r="J419" s="55"/>
      <c r="K419" s="55"/>
      <c r="L419" s="55"/>
      <c r="M419" s="55"/>
      <c r="N419" s="55"/>
      <c r="O419" s="55"/>
      <c r="P419" s="55"/>
      <c r="Q419" s="55"/>
      <c r="R419" s="55"/>
      <c r="S419" s="55"/>
      <c r="T419" s="55"/>
      <c r="U419" s="55"/>
      <c r="V419" s="55"/>
      <c r="W419" s="55"/>
      <c r="X419" s="55"/>
      <c r="Y419" s="55"/>
      <c r="Z419" s="55"/>
      <c r="AA419" s="55"/>
      <c r="AB419" s="55"/>
    </row>
    <row r="420" spans="1:28" ht="15">
      <c r="A420" s="55"/>
      <c r="B420" s="55"/>
      <c r="C420" s="55"/>
      <c r="D420" s="55"/>
      <c r="E420" s="55"/>
      <c r="F420" s="55"/>
      <c r="G420" s="55"/>
      <c r="H420" s="55"/>
      <c r="I420" s="55"/>
      <c r="J420" s="55"/>
      <c r="K420" s="55"/>
      <c r="L420" s="55"/>
      <c r="M420" s="55"/>
      <c r="N420" s="55"/>
      <c r="O420" s="55"/>
      <c r="P420" s="55"/>
      <c r="Q420" s="55"/>
      <c r="R420" s="55"/>
      <c r="S420" s="55"/>
      <c r="T420" s="55"/>
      <c r="U420" s="55"/>
      <c r="V420" s="55"/>
      <c r="W420" s="55"/>
      <c r="X420" s="55"/>
      <c r="Y420" s="55"/>
      <c r="Z420" s="55"/>
      <c r="AA420" s="55"/>
      <c r="AB420" s="55"/>
    </row>
    <row r="421" spans="1:28" ht="15">
      <c r="A421" s="55"/>
      <c r="B421" s="55"/>
      <c r="C421" s="55"/>
      <c r="D421" s="55"/>
      <c r="E421" s="55"/>
      <c r="F421" s="55"/>
      <c r="G421" s="55"/>
      <c r="H421" s="55"/>
      <c r="I421" s="55"/>
      <c r="J421" s="55"/>
      <c r="K421" s="55"/>
      <c r="L421" s="55"/>
      <c r="M421" s="55"/>
      <c r="N421" s="55"/>
      <c r="O421" s="55"/>
      <c r="P421" s="55"/>
      <c r="Q421" s="55"/>
      <c r="R421" s="55"/>
      <c r="S421" s="55"/>
      <c r="T421" s="55"/>
      <c r="U421" s="55"/>
      <c r="V421" s="55"/>
      <c r="W421" s="55"/>
      <c r="X421" s="55"/>
      <c r="Y421" s="55"/>
      <c r="Z421" s="55"/>
      <c r="AA421" s="55"/>
      <c r="AB421" s="55"/>
    </row>
    <row r="422" spans="1:28" ht="15">
      <c r="A422" s="55"/>
      <c r="B422" s="55"/>
      <c r="C422" s="55"/>
      <c r="D422" s="55"/>
      <c r="E422" s="55"/>
      <c r="F422" s="55"/>
      <c r="G422" s="55"/>
      <c r="H422" s="55"/>
      <c r="I422" s="55"/>
      <c r="J422" s="55"/>
      <c r="K422" s="55"/>
      <c r="L422" s="55"/>
      <c r="M422" s="55"/>
      <c r="N422" s="55"/>
      <c r="O422" s="55"/>
      <c r="P422" s="55"/>
      <c r="Q422" s="55"/>
      <c r="R422" s="55"/>
      <c r="S422" s="55"/>
      <c r="T422" s="55"/>
      <c r="U422" s="55"/>
      <c r="V422" s="55"/>
      <c r="W422" s="55"/>
      <c r="X422" s="55"/>
      <c r="Y422" s="55"/>
      <c r="Z422" s="55"/>
      <c r="AA422" s="55"/>
      <c r="AB422" s="55"/>
    </row>
    <row r="423" spans="1:28" ht="15">
      <c r="A423" s="55"/>
      <c r="B423" s="55"/>
      <c r="C423" s="55"/>
      <c r="D423" s="55"/>
      <c r="E423" s="55"/>
      <c r="F423" s="55"/>
      <c r="G423" s="55"/>
      <c r="H423" s="55"/>
      <c r="I423" s="55"/>
      <c r="J423" s="55"/>
      <c r="K423" s="55"/>
      <c r="L423" s="55"/>
      <c r="M423" s="55"/>
      <c r="N423" s="55"/>
      <c r="O423" s="55"/>
      <c r="P423" s="55"/>
      <c r="Q423" s="55"/>
      <c r="R423" s="55"/>
      <c r="S423" s="55"/>
      <c r="T423" s="55"/>
      <c r="U423" s="55"/>
      <c r="V423" s="55"/>
      <c r="W423" s="55"/>
      <c r="X423" s="55"/>
      <c r="Y423" s="55"/>
      <c r="Z423" s="55"/>
      <c r="AA423" s="55"/>
      <c r="AB423" s="55"/>
    </row>
    <row r="424" spans="1:28" ht="15">
      <c r="A424" s="55"/>
      <c r="B424" s="55"/>
      <c r="C424" s="55"/>
      <c r="D424" s="55"/>
      <c r="E424" s="55"/>
      <c r="F424" s="55"/>
      <c r="G424" s="55"/>
      <c r="H424" s="55"/>
      <c r="I424" s="55"/>
      <c r="J424" s="55"/>
      <c r="K424" s="55"/>
      <c r="L424" s="55"/>
      <c r="M424" s="55"/>
      <c r="N424" s="55"/>
      <c r="O424" s="55"/>
      <c r="P424" s="55"/>
      <c r="Q424" s="55"/>
      <c r="R424" s="55"/>
      <c r="S424" s="55"/>
      <c r="T424" s="55"/>
      <c r="U424" s="55"/>
      <c r="V424" s="55"/>
      <c r="W424" s="55"/>
      <c r="X424" s="55"/>
      <c r="Y424" s="55"/>
      <c r="Z424" s="55"/>
      <c r="AA424" s="55"/>
      <c r="AB424" s="55"/>
    </row>
    <row r="425" spans="1:28" ht="15">
      <c r="A425" s="55"/>
      <c r="B425" s="55"/>
      <c r="C425" s="55"/>
      <c r="D425" s="55"/>
      <c r="E425" s="55"/>
      <c r="F425" s="55"/>
      <c r="G425" s="55"/>
      <c r="H425" s="55"/>
      <c r="I425" s="55"/>
      <c r="J425" s="55"/>
      <c r="K425" s="55"/>
      <c r="L425" s="55"/>
      <c r="M425" s="55"/>
      <c r="N425" s="55"/>
      <c r="O425" s="55"/>
      <c r="P425" s="55"/>
      <c r="Q425" s="55"/>
      <c r="R425" s="55"/>
      <c r="S425" s="55"/>
      <c r="T425" s="55"/>
      <c r="U425" s="55"/>
      <c r="V425" s="55"/>
      <c r="W425" s="55"/>
      <c r="X425" s="55"/>
      <c r="Y425" s="55"/>
      <c r="Z425" s="55"/>
      <c r="AA425" s="55"/>
      <c r="AB425" s="55"/>
    </row>
    <row r="426" spans="1:28" ht="15">
      <c r="A426" s="55"/>
      <c r="B426" s="55"/>
      <c r="C426" s="55"/>
      <c r="D426" s="55"/>
      <c r="E426" s="55"/>
      <c r="F426" s="55"/>
      <c r="G426" s="55"/>
      <c r="H426" s="55"/>
      <c r="I426" s="55"/>
      <c r="J426" s="55"/>
      <c r="K426" s="55"/>
      <c r="L426" s="55"/>
      <c r="M426" s="55"/>
      <c r="N426" s="55"/>
      <c r="O426" s="55"/>
      <c r="P426" s="55"/>
      <c r="Q426" s="55"/>
      <c r="R426" s="55"/>
      <c r="S426" s="55"/>
      <c r="T426" s="55"/>
      <c r="U426" s="55"/>
      <c r="V426" s="55"/>
      <c r="W426" s="55"/>
      <c r="X426" s="55"/>
      <c r="Y426" s="55"/>
      <c r="Z426" s="55"/>
      <c r="AA426" s="55"/>
      <c r="AB426" s="55"/>
    </row>
    <row r="427" spans="1:28" ht="15">
      <c r="A427" s="55"/>
      <c r="B427" s="55"/>
      <c r="C427" s="55"/>
      <c r="D427" s="55"/>
      <c r="E427" s="55"/>
      <c r="F427" s="55"/>
      <c r="G427" s="55"/>
      <c r="H427" s="55"/>
      <c r="I427" s="55"/>
      <c r="J427" s="55"/>
      <c r="K427" s="55"/>
      <c r="L427" s="55"/>
      <c r="M427" s="55"/>
      <c r="N427" s="55"/>
      <c r="O427" s="55"/>
      <c r="P427" s="55"/>
      <c r="Q427" s="55"/>
      <c r="R427" s="55"/>
      <c r="S427" s="55"/>
      <c r="T427" s="55"/>
      <c r="U427" s="55"/>
      <c r="V427" s="55"/>
      <c r="W427" s="55"/>
      <c r="X427" s="55"/>
      <c r="Y427" s="55"/>
      <c r="Z427" s="55"/>
      <c r="AA427" s="55"/>
      <c r="AB427" s="55"/>
    </row>
    <row r="428" spans="1:28" ht="15">
      <c r="A428" s="55"/>
      <c r="B428" s="55"/>
      <c r="C428" s="55"/>
      <c r="D428" s="55"/>
      <c r="E428" s="55"/>
      <c r="F428" s="55"/>
      <c r="G428" s="55"/>
      <c r="H428" s="55"/>
      <c r="I428" s="55"/>
      <c r="J428" s="55"/>
      <c r="K428" s="55"/>
      <c r="L428" s="55"/>
      <c r="M428" s="55"/>
      <c r="N428" s="55"/>
      <c r="O428" s="55"/>
      <c r="P428" s="55"/>
      <c r="Q428" s="55"/>
      <c r="R428" s="55"/>
      <c r="S428" s="55"/>
      <c r="T428" s="55"/>
      <c r="U428" s="55"/>
      <c r="V428" s="55"/>
      <c r="W428" s="55"/>
      <c r="X428" s="55"/>
      <c r="Y428" s="55"/>
      <c r="Z428" s="55"/>
      <c r="AA428" s="55"/>
      <c r="AB428" s="55"/>
    </row>
    <row r="429" spans="1:28" ht="15">
      <c r="A429" s="55"/>
      <c r="B429" s="55"/>
      <c r="C429" s="55"/>
      <c r="D429" s="55"/>
      <c r="E429" s="55"/>
      <c r="F429" s="55"/>
      <c r="G429" s="55"/>
      <c r="H429" s="55"/>
      <c r="I429" s="55"/>
      <c r="J429" s="55"/>
      <c r="K429" s="55"/>
      <c r="L429" s="55"/>
      <c r="M429" s="55"/>
      <c r="N429" s="55"/>
      <c r="O429" s="55"/>
      <c r="P429" s="55"/>
      <c r="Q429" s="55"/>
      <c r="R429" s="55"/>
      <c r="S429" s="55"/>
      <c r="T429" s="55"/>
      <c r="U429" s="55"/>
      <c r="V429" s="55"/>
      <c r="W429" s="55"/>
      <c r="X429" s="55"/>
      <c r="Y429" s="55"/>
      <c r="Z429" s="55"/>
      <c r="AA429" s="55"/>
      <c r="AB429" s="55"/>
    </row>
    <row r="430" spans="1:28" ht="15">
      <c r="A430" s="55"/>
      <c r="B430" s="55"/>
      <c r="C430" s="55"/>
      <c r="D430" s="55"/>
      <c r="E430" s="55"/>
      <c r="F430" s="55"/>
      <c r="G430" s="55"/>
      <c r="H430" s="55"/>
      <c r="I430" s="55"/>
      <c r="J430" s="55"/>
      <c r="K430" s="55"/>
      <c r="L430" s="55"/>
      <c r="M430" s="55"/>
      <c r="N430" s="55"/>
      <c r="O430" s="55"/>
      <c r="P430" s="55"/>
      <c r="Q430" s="55"/>
      <c r="R430" s="55"/>
      <c r="S430" s="55"/>
      <c r="T430" s="55"/>
      <c r="U430" s="55"/>
      <c r="V430" s="55"/>
      <c r="W430" s="55"/>
      <c r="X430" s="55"/>
      <c r="Y430" s="55"/>
      <c r="Z430" s="55"/>
      <c r="AA430" s="55"/>
      <c r="AB430" s="55"/>
    </row>
    <row r="431" spans="1:28" ht="15">
      <c r="A431" s="55"/>
      <c r="B431" s="55"/>
      <c r="C431" s="55"/>
      <c r="D431" s="55"/>
      <c r="E431" s="55"/>
      <c r="F431" s="55"/>
      <c r="G431" s="55"/>
      <c r="H431" s="55"/>
      <c r="I431" s="55"/>
      <c r="J431" s="55"/>
      <c r="K431" s="55"/>
      <c r="L431" s="55"/>
      <c r="M431" s="55"/>
      <c r="N431" s="55"/>
      <c r="O431" s="55"/>
      <c r="P431" s="55"/>
      <c r="Q431" s="55"/>
      <c r="R431" s="55"/>
      <c r="S431" s="55"/>
      <c r="T431" s="55"/>
      <c r="U431" s="55"/>
      <c r="V431" s="55"/>
      <c r="W431" s="55"/>
      <c r="X431" s="55"/>
      <c r="Y431" s="55"/>
      <c r="Z431" s="55"/>
      <c r="AA431" s="55"/>
      <c r="AB431" s="55"/>
    </row>
    <row r="432" spans="1:28" ht="15">
      <c r="A432" s="55"/>
      <c r="B432" s="55"/>
      <c r="C432" s="55"/>
      <c r="D432" s="55"/>
      <c r="E432" s="55"/>
      <c r="F432" s="55"/>
      <c r="G432" s="55"/>
      <c r="H432" s="55"/>
      <c r="I432" s="55"/>
      <c r="J432" s="55"/>
      <c r="K432" s="55"/>
      <c r="L432" s="55"/>
      <c r="M432" s="55"/>
      <c r="N432" s="55"/>
      <c r="O432" s="55"/>
      <c r="P432" s="55"/>
      <c r="Q432" s="55"/>
      <c r="R432" s="55"/>
      <c r="S432" s="55"/>
      <c r="T432" s="55"/>
      <c r="U432" s="55"/>
      <c r="V432" s="55"/>
      <c r="W432" s="55"/>
      <c r="X432" s="55"/>
      <c r="Y432" s="55"/>
      <c r="Z432" s="55"/>
      <c r="AA432" s="55"/>
      <c r="AB432" s="55"/>
    </row>
    <row r="433" spans="1:28" ht="15">
      <c r="A433" s="55"/>
      <c r="B433" s="55"/>
      <c r="C433" s="55"/>
      <c r="D433" s="55"/>
      <c r="E433" s="55"/>
      <c r="F433" s="55"/>
      <c r="G433" s="55"/>
      <c r="H433" s="55"/>
      <c r="I433" s="55"/>
      <c r="J433" s="55"/>
      <c r="K433" s="55"/>
      <c r="L433" s="55"/>
      <c r="M433" s="55"/>
      <c r="N433" s="55"/>
      <c r="O433" s="55"/>
      <c r="P433" s="55"/>
      <c r="Q433" s="55"/>
      <c r="R433" s="55"/>
      <c r="S433" s="55"/>
      <c r="T433" s="55"/>
      <c r="U433" s="55"/>
      <c r="V433" s="55"/>
      <c r="W433" s="55"/>
      <c r="X433" s="55"/>
      <c r="Y433" s="55"/>
      <c r="Z433" s="55"/>
      <c r="AA433" s="55"/>
      <c r="AB433" s="55"/>
    </row>
    <row r="434" spans="1:28" ht="15">
      <c r="A434" s="55"/>
      <c r="B434" s="55"/>
      <c r="C434" s="55"/>
      <c r="D434" s="55"/>
      <c r="E434" s="55"/>
      <c r="F434" s="55"/>
      <c r="G434" s="55"/>
      <c r="H434" s="55"/>
      <c r="I434" s="55"/>
      <c r="J434" s="55"/>
      <c r="K434" s="55"/>
      <c r="L434" s="55"/>
      <c r="M434" s="55"/>
      <c r="N434" s="55"/>
      <c r="O434" s="55"/>
      <c r="P434" s="55"/>
      <c r="Q434" s="55"/>
      <c r="R434" s="55"/>
      <c r="S434" s="55"/>
      <c r="T434" s="55"/>
      <c r="U434" s="55"/>
      <c r="V434" s="55"/>
      <c r="W434" s="55"/>
      <c r="X434" s="55"/>
      <c r="Y434" s="55"/>
      <c r="Z434" s="55"/>
      <c r="AA434" s="55"/>
      <c r="AB434" s="55"/>
    </row>
    <row r="435" spans="1:28" ht="15">
      <c r="A435" s="55"/>
      <c r="B435" s="55"/>
      <c r="C435" s="55"/>
      <c r="D435" s="55"/>
      <c r="E435" s="55"/>
      <c r="F435" s="55"/>
      <c r="G435" s="55"/>
      <c r="H435" s="55"/>
      <c r="I435" s="55"/>
      <c r="J435" s="55"/>
      <c r="K435" s="55"/>
      <c r="L435" s="55"/>
      <c r="M435" s="55"/>
      <c r="N435" s="55"/>
      <c r="O435" s="55"/>
      <c r="P435" s="55"/>
      <c r="Q435" s="55"/>
      <c r="R435" s="55"/>
      <c r="S435" s="55"/>
      <c r="T435" s="55"/>
      <c r="U435" s="55"/>
      <c r="V435" s="55"/>
      <c r="W435" s="55"/>
      <c r="X435" s="55"/>
      <c r="Y435" s="55"/>
      <c r="Z435" s="55"/>
      <c r="AA435" s="55"/>
      <c r="AB435" s="55"/>
    </row>
    <row r="436" spans="1:28" ht="15">
      <c r="A436" s="55"/>
      <c r="B436" s="55"/>
      <c r="C436" s="55"/>
      <c r="D436" s="55"/>
      <c r="E436" s="55"/>
      <c r="F436" s="55"/>
      <c r="G436" s="55"/>
      <c r="H436" s="55"/>
      <c r="I436" s="55"/>
      <c r="J436" s="55"/>
      <c r="K436" s="55"/>
      <c r="L436" s="55"/>
      <c r="M436" s="55"/>
      <c r="N436" s="55"/>
      <c r="O436" s="55"/>
      <c r="P436" s="55"/>
      <c r="Q436" s="55"/>
      <c r="R436" s="55"/>
      <c r="S436" s="55"/>
      <c r="T436" s="55"/>
      <c r="U436" s="55"/>
      <c r="V436" s="55"/>
      <c r="W436" s="55"/>
      <c r="X436" s="55"/>
      <c r="Y436" s="55"/>
      <c r="Z436" s="55"/>
      <c r="AA436" s="55"/>
      <c r="AB436" s="55"/>
    </row>
    <row r="437" spans="1:28" ht="15">
      <c r="A437" s="55"/>
      <c r="B437" s="55"/>
      <c r="C437" s="55"/>
      <c r="D437" s="55"/>
      <c r="E437" s="55"/>
      <c r="F437" s="55"/>
      <c r="G437" s="55"/>
      <c r="H437" s="55"/>
      <c r="I437" s="55"/>
      <c r="J437" s="55"/>
      <c r="K437" s="55"/>
      <c r="L437" s="55"/>
      <c r="M437" s="55"/>
      <c r="N437" s="55"/>
      <c r="O437" s="55"/>
      <c r="P437" s="55"/>
      <c r="Q437" s="55"/>
      <c r="R437" s="55"/>
      <c r="S437" s="55"/>
      <c r="T437" s="55"/>
      <c r="U437" s="55"/>
      <c r="V437" s="55"/>
      <c r="W437" s="55"/>
      <c r="X437" s="55"/>
      <c r="Y437" s="55"/>
      <c r="Z437" s="55"/>
      <c r="AA437" s="55"/>
      <c r="AB437" s="55"/>
    </row>
    <row r="438" spans="1:28" ht="15">
      <c r="A438" s="55"/>
      <c r="B438" s="55"/>
      <c r="C438" s="55"/>
      <c r="D438" s="55"/>
      <c r="E438" s="55"/>
      <c r="F438" s="55"/>
      <c r="G438" s="55"/>
      <c r="H438" s="55"/>
      <c r="I438" s="55"/>
      <c r="J438" s="55"/>
      <c r="K438" s="55"/>
      <c r="L438" s="55"/>
      <c r="M438" s="55"/>
      <c r="N438" s="55"/>
      <c r="O438" s="55"/>
      <c r="P438" s="55"/>
      <c r="Q438" s="55"/>
      <c r="R438" s="55"/>
      <c r="S438" s="55"/>
      <c r="T438" s="55"/>
      <c r="U438" s="55"/>
      <c r="V438" s="55"/>
      <c r="W438" s="55"/>
      <c r="X438" s="55"/>
      <c r="Y438" s="55"/>
      <c r="Z438" s="55"/>
      <c r="AA438" s="55"/>
      <c r="AB438" s="55"/>
    </row>
    <row r="439" spans="1:28" ht="15">
      <c r="A439" s="55"/>
      <c r="B439" s="55"/>
      <c r="C439" s="55"/>
      <c r="D439" s="55"/>
      <c r="E439" s="55"/>
      <c r="F439" s="55"/>
      <c r="G439" s="55"/>
      <c r="H439" s="55"/>
      <c r="I439" s="55"/>
      <c r="J439" s="55"/>
      <c r="K439" s="55"/>
      <c r="L439" s="55"/>
      <c r="M439" s="55"/>
      <c r="N439" s="55"/>
      <c r="O439" s="55"/>
      <c r="P439" s="55"/>
      <c r="Q439" s="55"/>
      <c r="R439" s="55"/>
      <c r="S439" s="55"/>
      <c r="T439" s="55"/>
      <c r="U439" s="55"/>
      <c r="V439" s="55"/>
      <c r="W439" s="55"/>
      <c r="X439" s="55"/>
      <c r="Y439" s="55"/>
      <c r="Z439" s="55"/>
      <c r="AA439" s="55"/>
      <c r="AB439" s="55"/>
    </row>
    <row r="440" spans="1:28" ht="15">
      <c r="A440" s="55"/>
      <c r="B440" s="55"/>
      <c r="C440" s="55"/>
      <c r="D440" s="55"/>
      <c r="E440" s="55"/>
      <c r="F440" s="55"/>
      <c r="G440" s="55"/>
      <c r="H440" s="55"/>
      <c r="I440" s="55"/>
      <c r="J440" s="55"/>
      <c r="K440" s="55"/>
      <c r="L440" s="55"/>
      <c r="M440" s="55"/>
      <c r="N440" s="55"/>
      <c r="O440" s="55"/>
      <c r="P440" s="55"/>
      <c r="Q440" s="55"/>
      <c r="R440" s="55"/>
      <c r="S440" s="55"/>
      <c r="T440" s="55"/>
      <c r="U440" s="55"/>
      <c r="V440" s="55"/>
      <c r="W440" s="55"/>
      <c r="X440" s="55"/>
      <c r="Y440" s="55"/>
      <c r="Z440" s="55"/>
      <c r="AA440" s="55"/>
      <c r="AB440" s="55"/>
    </row>
    <row r="441" spans="1:28" ht="15">
      <c r="A441" s="55"/>
      <c r="B441" s="55"/>
      <c r="C441" s="55"/>
      <c r="D441" s="55"/>
      <c r="E441" s="55"/>
      <c r="F441" s="55"/>
      <c r="G441" s="55"/>
      <c r="H441" s="55"/>
      <c r="I441" s="55"/>
      <c r="J441" s="55"/>
      <c r="K441" s="55"/>
      <c r="L441" s="55"/>
      <c r="M441" s="55"/>
      <c r="N441" s="55"/>
      <c r="O441" s="55"/>
      <c r="P441" s="55"/>
      <c r="Q441" s="55"/>
      <c r="R441" s="55"/>
      <c r="S441" s="55"/>
      <c r="T441" s="55"/>
      <c r="U441" s="55"/>
      <c r="V441" s="55"/>
      <c r="W441" s="55"/>
      <c r="X441" s="55"/>
      <c r="Y441" s="55"/>
      <c r="Z441" s="55"/>
      <c r="AA441" s="55"/>
      <c r="AB441" s="55"/>
    </row>
    <row r="442" spans="1:28" ht="15">
      <c r="A442" s="55"/>
      <c r="B442" s="55"/>
      <c r="C442" s="55"/>
      <c r="D442" s="55"/>
      <c r="E442" s="55"/>
      <c r="F442" s="55"/>
      <c r="G442" s="55"/>
      <c r="H442" s="55"/>
      <c r="I442" s="55"/>
      <c r="J442" s="55"/>
      <c r="K442" s="55"/>
      <c r="L442" s="55"/>
      <c r="M442" s="55"/>
      <c r="N442" s="55"/>
      <c r="O442" s="55"/>
      <c r="P442" s="55"/>
      <c r="Q442" s="55"/>
      <c r="R442" s="55"/>
      <c r="S442" s="55"/>
      <c r="T442" s="55"/>
      <c r="U442" s="55"/>
      <c r="V442" s="55"/>
      <c r="W442" s="55"/>
      <c r="X442" s="55"/>
      <c r="Y442" s="55"/>
      <c r="Z442" s="55"/>
      <c r="AA442" s="55"/>
      <c r="AB442" s="55"/>
    </row>
    <row r="443" spans="1:28" ht="15">
      <c r="A443" s="55"/>
      <c r="B443" s="55"/>
      <c r="C443" s="55"/>
      <c r="D443" s="55"/>
      <c r="E443" s="55"/>
      <c r="F443" s="55"/>
      <c r="G443" s="55"/>
      <c r="H443" s="55"/>
      <c r="I443" s="55"/>
      <c r="J443" s="55"/>
      <c r="K443" s="55"/>
      <c r="L443" s="55"/>
      <c r="M443" s="55"/>
      <c r="N443" s="55"/>
      <c r="O443" s="55"/>
      <c r="P443" s="55"/>
      <c r="Q443" s="55"/>
      <c r="R443" s="55"/>
      <c r="S443" s="55"/>
      <c r="T443" s="55"/>
      <c r="U443" s="55"/>
      <c r="V443" s="55"/>
      <c r="W443" s="55"/>
      <c r="X443" s="55"/>
      <c r="Y443" s="55"/>
      <c r="Z443" s="55"/>
      <c r="AA443" s="55"/>
      <c r="AB443" s="55"/>
    </row>
    <row r="444" spans="1:28" ht="15">
      <c r="A444" s="55"/>
      <c r="B444" s="55"/>
      <c r="C444" s="55"/>
      <c r="D444" s="55"/>
      <c r="E444" s="55"/>
      <c r="F444" s="55"/>
      <c r="G444" s="55"/>
      <c r="H444" s="55"/>
      <c r="I444" s="55"/>
      <c r="J444" s="55"/>
      <c r="K444" s="55"/>
      <c r="L444" s="55"/>
      <c r="M444" s="55"/>
      <c r="N444" s="55"/>
      <c r="O444" s="55"/>
      <c r="P444" s="55"/>
      <c r="Q444" s="55"/>
      <c r="R444" s="55"/>
      <c r="S444" s="55"/>
      <c r="T444" s="55"/>
      <c r="U444" s="55"/>
      <c r="V444" s="55"/>
      <c r="W444" s="55"/>
      <c r="X444" s="55"/>
      <c r="Y444" s="55"/>
      <c r="Z444" s="55"/>
      <c r="AA444" s="55"/>
      <c r="AB444" s="55"/>
    </row>
    <row r="445" spans="1:28" ht="15">
      <c r="A445" s="55"/>
      <c r="B445" s="55"/>
      <c r="C445" s="55"/>
      <c r="D445" s="55"/>
      <c r="E445" s="55"/>
      <c r="F445" s="55"/>
      <c r="G445" s="55"/>
      <c r="H445" s="55"/>
      <c r="I445" s="55"/>
      <c r="J445" s="55"/>
      <c r="K445" s="55"/>
      <c r="L445" s="55"/>
      <c r="M445" s="55"/>
      <c r="N445" s="55"/>
      <c r="O445" s="55"/>
      <c r="P445" s="55"/>
      <c r="Q445" s="55"/>
      <c r="R445" s="55"/>
      <c r="S445" s="55"/>
      <c r="T445" s="55"/>
      <c r="U445" s="55"/>
      <c r="V445" s="55"/>
      <c r="W445" s="55"/>
      <c r="X445" s="55"/>
      <c r="Y445" s="55"/>
      <c r="Z445" s="55"/>
      <c r="AA445" s="55"/>
      <c r="AB445" s="55"/>
    </row>
    <row r="446" spans="1:28" ht="15">
      <c r="A446" s="55"/>
      <c r="B446" s="55"/>
      <c r="C446" s="55"/>
      <c r="D446" s="55"/>
      <c r="E446" s="55"/>
      <c r="F446" s="55"/>
      <c r="G446" s="55"/>
      <c r="H446" s="55"/>
      <c r="I446" s="55"/>
      <c r="J446" s="55"/>
      <c r="K446" s="55"/>
      <c r="L446" s="55"/>
      <c r="M446" s="55"/>
      <c r="N446" s="55"/>
      <c r="O446" s="55"/>
      <c r="P446" s="55"/>
      <c r="Q446" s="55"/>
      <c r="R446" s="55"/>
      <c r="S446" s="55"/>
      <c r="T446" s="55"/>
      <c r="U446" s="55"/>
      <c r="V446" s="55"/>
      <c r="W446" s="55"/>
      <c r="X446" s="55"/>
      <c r="Y446" s="55"/>
      <c r="Z446" s="55"/>
      <c r="AA446" s="55"/>
      <c r="AB446" s="55"/>
    </row>
    <row r="447" spans="1:28" ht="15">
      <c r="A447" s="55"/>
      <c r="B447" s="55"/>
      <c r="C447" s="55"/>
      <c r="D447" s="55"/>
      <c r="E447" s="55"/>
      <c r="F447" s="55"/>
      <c r="G447" s="55"/>
      <c r="H447" s="55"/>
      <c r="I447" s="55"/>
      <c r="J447" s="55"/>
      <c r="K447" s="55"/>
      <c r="L447" s="55"/>
      <c r="M447" s="55"/>
      <c r="N447" s="55"/>
      <c r="O447" s="55"/>
      <c r="P447" s="55"/>
      <c r="Q447" s="55"/>
      <c r="R447" s="55"/>
      <c r="S447" s="55"/>
      <c r="T447" s="55"/>
      <c r="U447" s="55"/>
      <c r="V447" s="55"/>
      <c r="W447" s="55"/>
      <c r="X447" s="55"/>
      <c r="Y447" s="55"/>
      <c r="Z447" s="55"/>
      <c r="AA447" s="55"/>
      <c r="AB447" s="55"/>
    </row>
    <row r="448" spans="1:28" ht="15">
      <c r="A448" s="55"/>
      <c r="B448" s="55"/>
      <c r="C448" s="55"/>
      <c r="D448" s="55"/>
      <c r="E448" s="55"/>
      <c r="F448" s="55"/>
      <c r="G448" s="55"/>
      <c r="H448" s="55"/>
      <c r="I448" s="55"/>
      <c r="J448" s="55"/>
      <c r="K448" s="55"/>
      <c r="L448" s="55"/>
      <c r="M448" s="55"/>
      <c r="N448" s="55"/>
      <c r="O448" s="55"/>
      <c r="P448" s="55"/>
      <c r="Q448" s="55"/>
      <c r="R448" s="55"/>
      <c r="S448" s="55"/>
      <c r="T448" s="55"/>
      <c r="U448" s="55"/>
      <c r="V448" s="55"/>
      <c r="W448" s="55"/>
      <c r="X448" s="55"/>
      <c r="Y448" s="55"/>
      <c r="Z448" s="55"/>
      <c r="AA448" s="55"/>
      <c r="AB448" s="55"/>
    </row>
    <row r="449" spans="1:28" ht="15">
      <c r="A449" s="55"/>
      <c r="B449" s="55"/>
      <c r="C449" s="55"/>
      <c r="D449" s="55"/>
      <c r="E449" s="55"/>
      <c r="F449" s="55"/>
      <c r="G449" s="55"/>
      <c r="H449" s="55"/>
      <c r="I449" s="55"/>
      <c r="J449" s="55"/>
      <c r="K449" s="55"/>
      <c r="L449" s="55"/>
      <c r="M449" s="55"/>
      <c r="N449" s="55"/>
      <c r="O449" s="55"/>
      <c r="P449" s="55"/>
      <c r="Q449" s="55"/>
      <c r="R449" s="55"/>
      <c r="S449" s="55"/>
      <c r="T449" s="55"/>
      <c r="U449" s="55"/>
      <c r="V449" s="55"/>
      <c r="W449" s="55"/>
      <c r="X449" s="55"/>
      <c r="Y449" s="55"/>
      <c r="Z449" s="55"/>
      <c r="AA449" s="55"/>
      <c r="AB449" s="55"/>
    </row>
    <row r="450" spans="1:28" ht="15">
      <c r="A450" s="55"/>
      <c r="B450" s="55"/>
      <c r="C450" s="55"/>
      <c r="D450" s="55"/>
      <c r="E450" s="55"/>
      <c r="F450" s="55"/>
      <c r="G450" s="55"/>
      <c r="H450" s="55"/>
      <c r="I450" s="55"/>
      <c r="J450" s="55"/>
      <c r="K450" s="55"/>
      <c r="L450" s="55"/>
      <c r="M450" s="55"/>
      <c r="N450" s="55"/>
      <c r="O450" s="55"/>
      <c r="P450" s="55"/>
      <c r="Q450" s="55"/>
      <c r="R450" s="55"/>
      <c r="S450" s="55"/>
      <c r="T450" s="55"/>
      <c r="U450" s="55"/>
      <c r="V450" s="55"/>
      <c r="W450" s="55"/>
      <c r="X450" s="55"/>
      <c r="Y450" s="55"/>
      <c r="Z450" s="55"/>
      <c r="AA450" s="55"/>
      <c r="AB450" s="55"/>
    </row>
    <row r="451" spans="1:28" ht="15">
      <c r="A451" s="55"/>
      <c r="B451" s="55"/>
      <c r="C451" s="55"/>
      <c r="D451" s="55"/>
      <c r="E451" s="55"/>
      <c r="F451" s="55"/>
      <c r="G451" s="55"/>
      <c r="H451" s="55"/>
      <c r="I451" s="55"/>
      <c r="J451" s="55"/>
      <c r="K451" s="55"/>
      <c r="L451" s="55"/>
      <c r="M451" s="55"/>
      <c r="N451" s="55"/>
      <c r="O451" s="55"/>
      <c r="P451" s="55"/>
      <c r="Q451" s="55"/>
      <c r="R451" s="55"/>
      <c r="S451" s="55"/>
      <c r="T451" s="55"/>
      <c r="U451" s="55"/>
      <c r="V451" s="55"/>
      <c r="W451" s="55"/>
      <c r="X451" s="55"/>
      <c r="Y451" s="55"/>
      <c r="Z451" s="55"/>
      <c r="AA451" s="55"/>
      <c r="AB451" s="55"/>
    </row>
    <row r="452" spans="1:28" ht="15">
      <c r="A452" s="55"/>
      <c r="B452" s="55"/>
      <c r="C452" s="55"/>
      <c r="D452" s="55"/>
      <c r="E452" s="55"/>
      <c r="F452" s="55"/>
      <c r="G452" s="55"/>
      <c r="H452" s="55"/>
      <c r="I452" s="55"/>
      <c r="J452" s="55"/>
      <c r="K452" s="55"/>
      <c r="L452" s="55"/>
      <c r="M452" s="55"/>
      <c r="N452" s="55"/>
      <c r="O452" s="55"/>
      <c r="P452" s="55"/>
      <c r="Q452" s="55"/>
      <c r="R452" s="55"/>
      <c r="S452" s="55"/>
      <c r="T452" s="55"/>
      <c r="U452" s="55"/>
      <c r="V452" s="55"/>
      <c r="W452" s="55"/>
      <c r="X452" s="55"/>
      <c r="Y452" s="55"/>
      <c r="Z452" s="55"/>
      <c r="AA452" s="55"/>
      <c r="AB452" s="55"/>
    </row>
    <row r="453" spans="1:28" ht="15">
      <c r="A453" s="55"/>
      <c r="B453" s="55"/>
      <c r="C453" s="55"/>
      <c r="D453" s="55"/>
      <c r="E453" s="55"/>
      <c r="F453" s="55"/>
      <c r="G453" s="55"/>
      <c r="H453" s="55"/>
      <c r="I453" s="55"/>
      <c r="J453" s="55"/>
      <c r="K453" s="55"/>
      <c r="L453" s="55"/>
      <c r="M453" s="55"/>
      <c r="N453" s="55"/>
      <c r="O453" s="55"/>
      <c r="P453" s="55"/>
      <c r="Q453" s="55"/>
      <c r="R453" s="55"/>
      <c r="S453" s="55"/>
      <c r="T453" s="55"/>
      <c r="U453" s="55"/>
      <c r="V453" s="55"/>
      <c r="W453" s="55"/>
      <c r="X453" s="55"/>
      <c r="Y453" s="55"/>
      <c r="Z453" s="55"/>
      <c r="AA453" s="55"/>
      <c r="AB453" s="55"/>
    </row>
    <row r="454" spans="1:28" ht="15">
      <c r="A454" s="55"/>
      <c r="B454" s="55"/>
      <c r="C454" s="55"/>
      <c r="D454" s="55"/>
      <c r="E454" s="55"/>
      <c r="F454" s="55"/>
      <c r="G454" s="55"/>
      <c r="H454" s="55"/>
      <c r="I454" s="55"/>
      <c r="J454" s="55"/>
      <c r="K454" s="55"/>
      <c r="L454" s="55"/>
      <c r="M454" s="55"/>
      <c r="N454" s="55"/>
      <c r="O454" s="55"/>
      <c r="P454" s="55"/>
      <c r="Q454" s="55"/>
      <c r="R454" s="55"/>
      <c r="S454" s="55"/>
      <c r="T454" s="55"/>
      <c r="U454" s="55"/>
      <c r="V454" s="55"/>
      <c r="W454" s="55"/>
      <c r="X454" s="55"/>
      <c r="Y454" s="55"/>
      <c r="Z454" s="55"/>
      <c r="AA454" s="55"/>
      <c r="AB454" s="55"/>
    </row>
    <row r="455" spans="1:28" ht="15">
      <c r="A455" s="55"/>
      <c r="B455" s="55"/>
      <c r="C455" s="55"/>
      <c r="D455" s="55"/>
      <c r="E455" s="55"/>
      <c r="F455" s="55"/>
      <c r="G455" s="55"/>
      <c r="H455" s="55"/>
      <c r="I455" s="55"/>
      <c r="J455" s="55"/>
      <c r="K455" s="55"/>
      <c r="L455" s="55"/>
      <c r="M455" s="55"/>
      <c r="N455" s="55"/>
      <c r="O455" s="55"/>
      <c r="P455" s="55"/>
      <c r="Q455" s="55"/>
      <c r="R455" s="55"/>
      <c r="S455" s="55"/>
      <c r="T455" s="55"/>
      <c r="U455" s="55"/>
      <c r="V455" s="55"/>
      <c r="W455" s="55"/>
      <c r="X455" s="55"/>
      <c r="Y455" s="55"/>
      <c r="Z455" s="55"/>
      <c r="AA455" s="55"/>
      <c r="AB455" s="55"/>
    </row>
    <row r="456" spans="1:28" ht="15">
      <c r="A456" s="55"/>
      <c r="B456" s="55"/>
      <c r="C456" s="55"/>
      <c r="D456" s="55"/>
      <c r="E456" s="55"/>
      <c r="F456" s="55"/>
      <c r="G456" s="55"/>
      <c r="H456" s="55"/>
      <c r="I456" s="55"/>
      <c r="J456" s="55"/>
      <c r="K456" s="55"/>
      <c r="L456" s="55"/>
      <c r="M456" s="55"/>
      <c r="N456" s="55"/>
      <c r="O456" s="55"/>
      <c r="P456" s="55"/>
      <c r="Q456" s="55"/>
      <c r="R456" s="55"/>
      <c r="S456" s="55"/>
      <c r="T456" s="55"/>
      <c r="U456" s="55"/>
      <c r="V456" s="55"/>
      <c r="W456" s="55"/>
      <c r="X456" s="55"/>
      <c r="Y456" s="55"/>
      <c r="Z456" s="55"/>
      <c r="AA456" s="55"/>
      <c r="AB456" s="55"/>
    </row>
    <row r="457" spans="1:28" ht="15">
      <c r="A457" s="55"/>
      <c r="B457" s="55"/>
      <c r="C457" s="55"/>
      <c r="D457" s="55"/>
      <c r="E457" s="55"/>
      <c r="F457" s="55"/>
      <c r="G457" s="55"/>
      <c r="H457" s="55"/>
      <c r="I457" s="55"/>
      <c r="J457" s="55"/>
      <c r="K457" s="55"/>
      <c r="L457" s="55"/>
      <c r="M457" s="55"/>
      <c r="N457" s="55"/>
      <c r="O457" s="55"/>
      <c r="P457" s="55"/>
      <c r="Q457" s="55"/>
      <c r="R457" s="55"/>
      <c r="S457" s="55"/>
      <c r="T457" s="55"/>
      <c r="U457" s="55"/>
      <c r="V457" s="55"/>
      <c r="W457" s="55"/>
      <c r="X457" s="55"/>
      <c r="Y457" s="55"/>
      <c r="Z457" s="55"/>
      <c r="AA457" s="55"/>
      <c r="AB457" s="55"/>
    </row>
    <row r="458" spans="1:28" ht="15">
      <c r="A458" s="55"/>
      <c r="B458" s="55"/>
      <c r="C458" s="55"/>
      <c r="D458" s="55"/>
      <c r="E458" s="55"/>
      <c r="F458" s="55"/>
      <c r="G458" s="55"/>
      <c r="H458" s="55"/>
      <c r="I458" s="55"/>
      <c r="J458" s="55"/>
      <c r="K458" s="55"/>
      <c r="L458" s="55"/>
      <c r="M458" s="55"/>
      <c r="N458" s="55"/>
      <c r="O458" s="55"/>
      <c r="P458" s="55"/>
      <c r="Q458" s="55"/>
      <c r="R458" s="55"/>
      <c r="S458" s="55"/>
      <c r="T458" s="55"/>
      <c r="U458" s="55"/>
      <c r="V458" s="55"/>
      <c r="W458" s="55"/>
      <c r="X458" s="55"/>
      <c r="Y458" s="55"/>
      <c r="Z458" s="55"/>
      <c r="AA458" s="55"/>
      <c r="AB458" s="55"/>
    </row>
    <row r="459" spans="1:28" ht="15">
      <c r="A459" s="55"/>
      <c r="B459" s="55"/>
      <c r="C459" s="55"/>
      <c r="D459" s="55"/>
      <c r="E459" s="55"/>
      <c r="F459" s="55"/>
      <c r="G459" s="55"/>
      <c r="H459" s="55"/>
      <c r="I459" s="55"/>
      <c r="J459" s="55"/>
      <c r="K459" s="55"/>
      <c r="L459" s="55"/>
      <c r="M459" s="55"/>
      <c r="N459" s="55"/>
      <c r="O459" s="55"/>
      <c r="P459" s="55"/>
      <c r="Q459" s="55"/>
      <c r="R459" s="55"/>
      <c r="S459" s="55"/>
      <c r="T459" s="55"/>
      <c r="U459" s="55"/>
      <c r="V459" s="55"/>
      <c r="W459" s="55"/>
      <c r="X459" s="55"/>
      <c r="Y459" s="55"/>
      <c r="Z459" s="55"/>
      <c r="AA459" s="55"/>
      <c r="AB459" s="55"/>
    </row>
    <row r="460" spans="1:28" ht="15">
      <c r="A460" s="55"/>
      <c r="B460" s="55"/>
      <c r="C460" s="55"/>
      <c r="D460" s="55"/>
      <c r="E460" s="55"/>
      <c r="F460" s="55"/>
      <c r="G460" s="55"/>
      <c r="H460" s="55"/>
      <c r="I460" s="55"/>
      <c r="J460" s="55"/>
      <c r="K460" s="55"/>
      <c r="L460" s="55"/>
      <c r="M460" s="55"/>
      <c r="N460" s="55"/>
      <c r="O460" s="55"/>
      <c r="P460" s="55"/>
      <c r="Q460" s="55"/>
      <c r="R460" s="55"/>
      <c r="S460" s="55"/>
      <c r="T460" s="55"/>
      <c r="U460" s="55"/>
      <c r="V460" s="55"/>
      <c r="W460" s="55"/>
      <c r="X460" s="55"/>
      <c r="Y460" s="55"/>
      <c r="Z460" s="55"/>
      <c r="AA460" s="55"/>
      <c r="AB460" s="55"/>
    </row>
    <row r="461" spans="1:28" ht="15">
      <c r="A461" s="55"/>
      <c r="B461" s="55"/>
      <c r="C461" s="55"/>
      <c r="D461" s="55"/>
      <c r="E461" s="55"/>
      <c r="F461" s="55"/>
      <c r="G461" s="55"/>
      <c r="H461" s="55"/>
      <c r="I461" s="55"/>
      <c r="J461" s="55"/>
      <c r="K461" s="55"/>
      <c r="L461" s="55"/>
      <c r="M461" s="55"/>
      <c r="N461" s="55"/>
      <c r="O461" s="55"/>
      <c r="P461" s="55"/>
      <c r="Q461" s="55"/>
      <c r="R461" s="55"/>
      <c r="S461" s="55"/>
      <c r="T461" s="55"/>
      <c r="U461" s="55"/>
      <c r="V461" s="55"/>
      <c r="W461" s="55"/>
      <c r="X461" s="55"/>
      <c r="Y461" s="55"/>
      <c r="Z461" s="55"/>
      <c r="AA461" s="55"/>
      <c r="AB461" s="55"/>
    </row>
    <row r="462" spans="1:28" ht="15">
      <c r="A462" s="55"/>
      <c r="B462" s="55"/>
      <c r="C462" s="55"/>
      <c r="D462" s="55"/>
      <c r="E462" s="55"/>
      <c r="F462" s="55"/>
      <c r="G462" s="55"/>
      <c r="H462" s="55"/>
      <c r="I462" s="55"/>
      <c r="J462" s="55"/>
      <c r="K462" s="55"/>
      <c r="L462" s="55"/>
      <c r="M462" s="55"/>
      <c r="N462" s="55"/>
      <c r="O462" s="55"/>
      <c r="P462" s="55"/>
      <c r="Q462" s="55"/>
      <c r="R462" s="55"/>
      <c r="S462" s="55"/>
      <c r="T462" s="55"/>
      <c r="U462" s="55"/>
      <c r="V462" s="55"/>
      <c r="W462" s="55"/>
      <c r="X462" s="55"/>
      <c r="Y462" s="55"/>
      <c r="Z462" s="55"/>
      <c r="AA462" s="55"/>
      <c r="AB462" s="55"/>
    </row>
    <row r="463" spans="1:28" ht="15">
      <c r="A463" s="55"/>
      <c r="B463" s="55"/>
      <c r="C463" s="55"/>
      <c r="D463" s="55"/>
      <c r="E463" s="55"/>
      <c r="F463" s="55"/>
      <c r="G463" s="55"/>
      <c r="H463" s="55"/>
      <c r="I463" s="55"/>
      <c r="J463" s="55"/>
      <c r="K463" s="55"/>
      <c r="L463" s="55"/>
      <c r="M463" s="55"/>
      <c r="N463" s="55"/>
      <c r="O463" s="55"/>
      <c r="P463" s="55"/>
      <c r="Q463" s="55"/>
      <c r="R463" s="55"/>
      <c r="S463" s="55"/>
      <c r="T463" s="55"/>
      <c r="U463" s="55"/>
      <c r="V463" s="55"/>
      <c r="W463" s="55"/>
      <c r="X463" s="55"/>
      <c r="Y463" s="55"/>
      <c r="Z463" s="55"/>
      <c r="AA463" s="55"/>
      <c r="AB463" s="55"/>
    </row>
    <row r="464" spans="1:28" ht="15">
      <c r="A464" s="55"/>
      <c r="B464" s="55"/>
      <c r="C464" s="55"/>
      <c r="D464" s="55"/>
      <c r="E464" s="55"/>
      <c r="F464" s="55"/>
      <c r="G464" s="55"/>
      <c r="H464" s="55"/>
      <c r="I464" s="55"/>
      <c r="J464" s="55"/>
      <c r="K464" s="55"/>
      <c r="L464" s="55"/>
      <c r="M464" s="55"/>
      <c r="N464" s="55"/>
      <c r="O464" s="55"/>
      <c r="P464" s="55"/>
      <c r="Q464" s="55"/>
      <c r="R464" s="55"/>
      <c r="S464" s="55"/>
      <c r="T464" s="55"/>
      <c r="U464" s="55"/>
      <c r="V464" s="55"/>
      <c r="W464" s="55"/>
      <c r="X464" s="55"/>
      <c r="Y464" s="55"/>
      <c r="Z464" s="55"/>
      <c r="AA464" s="55"/>
      <c r="AB464" s="55"/>
    </row>
    <row r="465" spans="1:28" ht="15">
      <c r="A465" s="55"/>
      <c r="B465" s="55"/>
      <c r="C465" s="55"/>
      <c r="D465" s="55"/>
      <c r="E465" s="55"/>
      <c r="F465" s="55"/>
      <c r="G465" s="55"/>
      <c r="H465" s="55"/>
      <c r="I465" s="55"/>
      <c r="J465" s="55"/>
      <c r="K465" s="55"/>
      <c r="L465" s="55"/>
      <c r="M465" s="55"/>
      <c r="N465" s="55"/>
      <c r="O465" s="55"/>
      <c r="P465" s="55"/>
      <c r="Q465" s="55"/>
      <c r="R465" s="55"/>
      <c r="S465" s="55"/>
      <c r="T465" s="55"/>
      <c r="U465" s="55"/>
      <c r="V465" s="55"/>
      <c r="W465" s="55"/>
      <c r="X465" s="55"/>
      <c r="Y465" s="55"/>
      <c r="Z465" s="55"/>
      <c r="AA465" s="55"/>
      <c r="AB465" s="55"/>
    </row>
    <row r="466" spans="1:28" ht="15">
      <c r="A466" s="55"/>
      <c r="B466" s="55"/>
      <c r="C466" s="55"/>
      <c r="D466" s="55"/>
      <c r="E466" s="55"/>
      <c r="F466" s="55"/>
      <c r="G466" s="55"/>
      <c r="H466" s="55"/>
      <c r="I466" s="55"/>
      <c r="J466" s="55"/>
      <c r="K466" s="55"/>
      <c r="L466" s="55"/>
      <c r="M466" s="55"/>
      <c r="N466" s="55"/>
      <c r="O466" s="55"/>
      <c r="P466" s="55"/>
      <c r="Q466" s="55"/>
      <c r="R466" s="55"/>
      <c r="S466" s="55"/>
      <c r="T466" s="55"/>
      <c r="U466" s="55"/>
      <c r="V466" s="55"/>
      <c r="W466" s="55"/>
      <c r="X466" s="55"/>
      <c r="Y466" s="55"/>
      <c r="Z466" s="55"/>
      <c r="AA466" s="55"/>
      <c r="AB466" s="55"/>
    </row>
    <row r="467" spans="1:28" ht="15">
      <c r="A467" s="55"/>
      <c r="B467" s="55"/>
      <c r="C467" s="55"/>
      <c r="D467" s="55"/>
      <c r="E467" s="55"/>
      <c r="F467" s="55"/>
      <c r="G467" s="55"/>
      <c r="H467" s="55"/>
      <c r="I467" s="55"/>
      <c r="J467" s="55"/>
      <c r="K467" s="55"/>
      <c r="L467" s="55"/>
      <c r="M467" s="55"/>
      <c r="N467" s="55"/>
      <c r="O467" s="55"/>
      <c r="P467" s="55"/>
      <c r="Q467" s="55"/>
      <c r="R467" s="55"/>
      <c r="S467" s="55"/>
      <c r="T467" s="55"/>
      <c r="U467" s="55"/>
      <c r="V467" s="55"/>
      <c r="W467" s="55"/>
      <c r="X467" s="55"/>
      <c r="Y467" s="55"/>
      <c r="Z467" s="55"/>
      <c r="AA467" s="55"/>
      <c r="AB467" s="55"/>
    </row>
    <row r="468" spans="1:28" ht="15">
      <c r="A468" s="55"/>
      <c r="B468" s="55"/>
      <c r="C468" s="55"/>
      <c r="D468" s="55"/>
      <c r="E468" s="55"/>
      <c r="F468" s="55"/>
      <c r="G468" s="55"/>
      <c r="H468" s="55"/>
      <c r="I468" s="55"/>
      <c r="J468" s="55"/>
      <c r="K468" s="55"/>
      <c r="L468" s="55"/>
      <c r="M468" s="55"/>
      <c r="N468" s="55"/>
      <c r="O468" s="55"/>
      <c r="P468" s="55"/>
      <c r="Q468" s="55"/>
      <c r="R468" s="55"/>
      <c r="S468" s="55"/>
      <c r="T468" s="55"/>
      <c r="U468" s="55"/>
      <c r="V468" s="55"/>
      <c r="W468" s="55"/>
      <c r="X468" s="55"/>
      <c r="Y468" s="55"/>
      <c r="Z468" s="55"/>
      <c r="AA468" s="55"/>
      <c r="AB468" s="55"/>
    </row>
    <row r="469" spans="1:28" ht="15">
      <c r="A469" s="55"/>
      <c r="B469" s="55"/>
      <c r="C469" s="55"/>
      <c r="D469" s="55"/>
      <c r="E469" s="55"/>
      <c r="F469" s="55"/>
      <c r="G469" s="55"/>
      <c r="H469" s="55"/>
      <c r="I469" s="55"/>
      <c r="J469" s="55"/>
      <c r="K469" s="55"/>
      <c r="L469" s="55"/>
      <c r="M469" s="55"/>
      <c r="N469" s="55"/>
      <c r="O469" s="55"/>
      <c r="P469" s="55"/>
      <c r="Q469" s="55"/>
      <c r="R469" s="55"/>
      <c r="S469" s="55"/>
      <c r="T469" s="55"/>
      <c r="U469" s="55"/>
      <c r="V469" s="55"/>
      <c r="W469" s="55"/>
      <c r="X469" s="55"/>
      <c r="Y469" s="55"/>
      <c r="Z469" s="55"/>
      <c r="AA469" s="55"/>
      <c r="AB469" s="55"/>
    </row>
    <row r="470" spans="1:28" ht="15">
      <c r="A470" s="55"/>
      <c r="B470" s="55"/>
      <c r="C470" s="55"/>
      <c r="D470" s="55"/>
      <c r="E470" s="55"/>
      <c r="F470" s="55"/>
      <c r="G470" s="55"/>
      <c r="H470" s="55"/>
      <c r="I470" s="55"/>
      <c r="J470" s="55"/>
      <c r="K470" s="55"/>
      <c r="L470" s="55"/>
      <c r="M470" s="55"/>
      <c r="N470" s="55"/>
      <c r="O470" s="55"/>
      <c r="P470" s="55"/>
      <c r="Q470" s="55"/>
      <c r="R470" s="55"/>
      <c r="S470" s="55"/>
      <c r="T470" s="55"/>
      <c r="U470" s="55"/>
      <c r="V470" s="55"/>
      <c r="W470" s="55"/>
      <c r="X470" s="55"/>
      <c r="Y470" s="55"/>
      <c r="Z470" s="55"/>
      <c r="AA470" s="55"/>
      <c r="AB470" s="55"/>
    </row>
    <row r="471" spans="1:28" ht="15">
      <c r="A471" s="55"/>
      <c r="B471" s="55"/>
      <c r="C471" s="55"/>
      <c r="D471" s="55"/>
      <c r="E471" s="55"/>
      <c r="F471" s="55"/>
      <c r="G471" s="55"/>
      <c r="H471" s="55"/>
      <c r="I471" s="55"/>
      <c r="J471" s="55"/>
      <c r="K471" s="55"/>
      <c r="L471" s="55"/>
      <c r="M471" s="55"/>
      <c r="N471" s="55"/>
      <c r="O471" s="55"/>
      <c r="P471" s="55"/>
      <c r="Q471" s="55"/>
      <c r="R471" s="55"/>
      <c r="S471" s="55"/>
      <c r="T471" s="55"/>
      <c r="U471" s="55"/>
      <c r="V471" s="55"/>
      <c r="W471" s="55"/>
      <c r="X471" s="55"/>
      <c r="Y471" s="55"/>
      <c r="Z471" s="55"/>
      <c r="AA471" s="55"/>
      <c r="AB471" s="55"/>
    </row>
    <row r="472" spans="1:28" ht="15">
      <c r="A472" s="55"/>
      <c r="B472" s="55"/>
      <c r="C472" s="55"/>
      <c r="D472" s="55"/>
      <c r="E472" s="55"/>
      <c r="F472" s="55"/>
      <c r="G472" s="55"/>
      <c r="H472" s="55"/>
      <c r="I472" s="55"/>
      <c r="J472" s="55"/>
      <c r="K472" s="55"/>
      <c r="L472" s="55"/>
      <c r="M472" s="55"/>
      <c r="N472" s="55"/>
      <c r="O472" s="55"/>
      <c r="P472" s="55"/>
      <c r="Q472" s="55"/>
      <c r="R472" s="55"/>
      <c r="S472" s="55"/>
      <c r="T472" s="55"/>
      <c r="U472" s="55"/>
      <c r="V472" s="55"/>
      <c r="W472" s="55"/>
      <c r="X472" s="55"/>
      <c r="Y472" s="55"/>
      <c r="Z472" s="55"/>
      <c r="AA472" s="55"/>
      <c r="AB472" s="55"/>
    </row>
    <row r="473" spans="1:28" ht="15">
      <c r="A473" s="55"/>
      <c r="B473" s="55"/>
      <c r="C473" s="55"/>
      <c r="D473" s="55"/>
      <c r="E473" s="55"/>
      <c r="F473" s="55"/>
      <c r="G473" s="55"/>
      <c r="H473" s="55"/>
      <c r="I473" s="55"/>
      <c r="J473" s="55"/>
      <c r="K473" s="55"/>
      <c r="L473" s="55"/>
      <c r="M473" s="55"/>
      <c r="N473" s="55"/>
      <c r="O473" s="55"/>
      <c r="P473" s="55"/>
      <c r="Q473" s="55"/>
      <c r="R473" s="55"/>
      <c r="S473" s="55"/>
      <c r="T473" s="55"/>
      <c r="U473" s="55"/>
      <c r="V473" s="55"/>
      <c r="W473" s="55"/>
      <c r="X473" s="55"/>
      <c r="Y473" s="55"/>
      <c r="Z473" s="55"/>
      <c r="AA473" s="55"/>
      <c r="AB473" s="55"/>
    </row>
    <row r="474" spans="1:28" ht="15">
      <c r="A474" s="55"/>
      <c r="B474" s="55"/>
      <c r="C474" s="55"/>
      <c r="D474" s="55"/>
      <c r="E474" s="55"/>
      <c r="F474" s="55"/>
      <c r="G474" s="55"/>
      <c r="H474" s="55"/>
      <c r="I474" s="55"/>
      <c r="J474" s="55"/>
      <c r="K474" s="55"/>
      <c r="L474" s="55"/>
      <c r="M474" s="55"/>
      <c r="N474" s="55"/>
      <c r="O474" s="55"/>
      <c r="P474" s="55"/>
      <c r="Q474" s="55"/>
      <c r="R474" s="55"/>
      <c r="S474" s="55"/>
      <c r="T474" s="55"/>
      <c r="U474" s="55"/>
      <c r="V474" s="55"/>
      <c r="W474" s="55"/>
      <c r="X474" s="55"/>
      <c r="Y474" s="55"/>
      <c r="Z474" s="55"/>
      <c r="AA474" s="55"/>
      <c r="AB474" s="55"/>
    </row>
    <row r="475" spans="1:28" ht="15">
      <c r="A475" s="55"/>
      <c r="B475" s="55"/>
      <c r="C475" s="55"/>
      <c r="D475" s="55"/>
      <c r="E475" s="55"/>
      <c r="F475" s="55"/>
      <c r="G475" s="55"/>
      <c r="H475" s="55"/>
      <c r="I475" s="55"/>
      <c r="J475" s="55"/>
      <c r="K475" s="55"/>
      <c r="L475" s="55"/>
      <c r="M475" s="55"/>
      <c r="N475" s="55"/>
      <c r="O475" s="55"/>
      <c r="P475" s="55"/>
      <c r="Q475" s="55"/>
      <c r="R475" s="55"/>
      <c r="S475" s="55"/>
      <c r="T475" s="55"/>
      <c r="U475" s="55"/>
      <c r="V475" s="55"/>
      <c r="W475" s="55"/>
      <c r="X475" s="55"/>
      <c r="Y475" s="55"/>
      <c r="Z475" s="55"/>
      <c r="AA475" s="55"/>
      <c r="AB475" s="55"/>
    </row>
    <row r="476" spans="1:28" ht="15">
      <c r="A476" s="55"/>
      <c r="B476" s="55"/>
      <c r="C476" s="55"/>
      <c r="D476" s="55"/>
      <c r="E476" s="55"/>
      <c r="F476" s="55"/>
      <c r="G476" s="55"/>
      <c r="H476" s="55"/>
      <c r="I476" s="55"/>
      <c r="J476" s="55"/>
      <c r="K476" s="55"/>
      <c r="L476" s="55"/>
      <c r="M476" s="55"/>
      <c r="N476" s="55"/>
      <c r="O476" s="55"/>
      <c r="P476" s="55"/>
      <c r="Q476" s="55"/>
      <c r="R476" s="55"/>
      <c r="S476" s="55"/>
      <c r="T476" s="55"/>
      <c r="U476" s="55"/>
      <c r="V476" s="55"/>
      <c r="W476" s="55"/>
      <c r="X476" s="55"/>
      <c r="Y476" s="55"/>
      <c r="Z476" s="55"/>
      <c r="AA476" s="55"/>
      <c r="AB476" s="55"/>
    </row>
    <row r="477" spans="1:28" ht="15">
      <c r="A477" s="55"/>
      <c r="B477" s="55"/>
      <c r="C477" s="55"/>
      <c r="D477" s="55"/>
      <c r="E477" s="55"/>
      <c r="F477" s="55"/>
      <c r="G477" s="55"/>
      <c r="H477" s="55"/>
      <c r="I477" s="55"/>
      <c r="J477" s="55"/>
      <c r="K477" s="55"/>
      <c r="L477" s="55"/>
      <c r="M477" s="55"/>
      <c r="N477" s="55"/>
      <c r="O477" s="55"/>
      <c r="P477" s="55"/>
      <c r="Q477" s="55"/>
      <c r="R477" s="55"/>
      <c r="S477" s="55"/>
      <c r="T477" s="55"/>
      <c r="U477" s="55"/>
      <c r="V477" s="55"/>
      <c r="W477" s="55"/>
      <c r="X477" s="55"/>
      <c r="Y477" s="55"/>
      <c r="Z477" s="55"/>
      <c r="AA477" s="55"/>
      <c r="AB477" s="55"/>
    </row>
    <row r="478" spans="1:28" ht="15">
      <c r="A478" s="55"/>
      <c r="B478" s="55"/>
      <c r="C478" s="55"/>
      <c r="D478" s="55"/>
      <c r="E478" s="55"/>
      <c r="F478" s="55"/>
      <c r="G478" s="55"/>
      <c r="H478" s="55"/>
      <c r="I478" s="55"/>
      <c r="J478" s="55"/>
      <c r="K478" s="55"/>
      <c r="L478" s="55"/>
      <c r="M478" s="55"/>
      <c r="N478" s="55"/>
      <c r="O478" s="55"/>
      <c r="P478" s="55"/>
      <c r="Q478" s="55"/>
      <c r="R478" s="55"/>
      <c r="S478" s="55"/>
      <c r="T478" s="55"/>
      <c r="U478" s="55"/>
      <c r="V478" s="55"/>
      <c r="W478" s="55"/>
      <c r="X478" s="55"/>
      <c r="Y478" s="55"/>
      <c r="Z478" s="55"/>
      <c r="AA478" s="55"/>
      <c r="AB478" s="55"/>
    </row>
    <row r="479" spans="1:28" ht="15">
      <c r="A479" s="55"/>
      <c r="B479" s="55"/>
      <c r="C479" s="55"/>
      <c r="D479" s="55"/>
      <c r="E479" s="55"/>
      <c r="F479" s="55"/>
      <c r="G479" s="55"/>
      <c r="H479" s="55"/>
      <c r="I479" s="55"/>
      <c r="J479" s="55"/>
      <c r="K479" s="55"/>
      <c r="L479" s="55"/>
      <c r="M479" s="55"/>
      <c r="N479" s="55"/>
      <c r="O479" s="55"/>
      <c r="P479" s="55"/>
      <c r="Q479" s="55"/>
      <c r="R479" s="55"/>
      <c r="S479" s="55"/>
      <c r="T479" s="55"/>
      <c r="U479" s="55"/>
      <c r="V479" s="55"/>
      <c r="W479" s="55"/>
      <c r="X479" s="55"/>
      <c r="Y479" s="55"/>
      <c r="Z479" s="55"/>
      <c r="AA479" s="55"/>
      <c r="AB479" s="55"/>
    </row>
    <row r="480" spans="1:28" ht="15">
      <c r="A480" s="55"/>
      <c r="B480" s="55"/>
      <c r="C480" s="55"/>
      <c r="D480" s="55"/>
      <c r="E480" s="55"/>
      <c r="F480" s="55"/>
      <c r="G480" s="55"/>
      <c r="H480" s="55"/>
      <c r="I480" s="55"/>
      <c r="J480" s="55"/>
      <c r="K480" s="55"/>
      <c r="L480" s="55"/>
      <c r="M480" s="55"/>
      <c r="N480" s="55"/>
      <c r="O480" s="55"/>
      <c r="P480" s="55"/>
      <c r="Q480" s="55"/>
      <c r="R480" s="55"/>
      <c r="S480" s="55"/>
      <c r="T480" s="55"/>
      <c r="U480" s="55"/>
      <c r="V480" s="55"/>
      <c r="W480" s="55"/>
      <c r="X480" s="55"/>
      <c r="Y480" s="55"/>
      <c r="Z480" s="55"/>
      <c r="AA480" s="55"/>
      <c r="AB480" s="55"/>
    </row>
    <row r="481" spans="1:28" ht="15">
      <c r="A481" s="55"/>
      <c r="B481" s="55"/>
      <c r="C481" s="55"/>
      <c r="D481" s="55"/>
      <c r="E481" s="55"/>
      <c r="F481" s="55"/>
      <c r="G481" s="55"/>
      <c r="H481" s="55"/>
      <c r="I481" s="55"/>
      <c r="J481" s="55"/>
      <c r="K481" s="55"/>
      <c r="L481" s="55"/>
      <c r="M481" s="55"/>
      <c r="N481" s="55"/>
      <c r="O481" s="55"/>
      <c r="P481" s="55"/>
      <c r="Q481" s="55"/>
      <c r="R481" s="55"/>
      <c r="S481" s="55"/>
      <c r="T481" s="55"/>
      <c r="U481" s="55"/>
      <c r="V481" s="55"/>
      <c r="W481" s="55"/>
      <c r="X481" s="55"/>
      <c r="Y481" s="55"/>
      <c r="Z481" s="55"/>
      <c r="AA481" s="55"/>
      <c r="AB481" s="55"/>
    </row>
    <row r="482" spans="1:28" ht="15">
      <c r="A482" s="55"/>
      <c r="B482" s="55"/>
      <c r="C482" s="55"/>
      <c r="D482" s="55"/>
      <c r="E482" s="55"/>
      <c r="F482" s="55"/>
      <c r="G482" s="55"/>
      <c r="H482" s="55"/>
      <c r="I482" s="55"/>
      <c r="J482" s="55"/>
      <c r="K482" s="55"/>
      <c r="L482" s="55"/>
      <c r="M482" s="55"/>
      <c r="N482" s="55"/>
      <c r="O482" s="55"/>
      <c r="P482" s="55"/>
      <c r="Q482" s="55"/>
      <c r="R482" s="55"/>
      <c r="S482" s="55"/>
      <c r="T482" s="55"/>
      <c r="U482" s="55"/>
      <c r="V482" s="55"/>
      <c r="W482" s="55"/>
      <c r="X482" s="55"/>
      <c r="Y482" s="55"/>
      <c r="Z482" s="55"/>
      <c r="AA482" s="55"/>
      <c r="AB482" s="55"/>
    </row>
    <row r="483" spans="1:28" ht="15">
      <c r="A483" s="55"/>
      <c r="B483" s="55"/>
      <c r="C483" s="55"/>
      <c r="D483" s="55"/>
      <c r="E483" s="55"/>
      <c r="F483" s="55"/>
      <c r="G483" s="55"/>
      <c r="H483" s="55"/>
      <c r="I483" s="55"/>
      <c r="J483" s="55"/>
      <c r="K483" s="55"/>
      <c r="L483" s="55"/>
      <c r="M483" s="55"/>
      <c r="N483" s="55"/>
      <c r="O483" s="55"/>
      <c r="P483" s="55"/>
      <c r="Q483" s="55"/>
      <c r="R483" s="55"/>
      <c r="S483" s="55"/>
      <c r="T483" s="55"/>
      <c r="U483" s="55"/>
      <c r="V483" s="55"/>
      <c r="W483" s="55"/>
      <c r="X483" s="55"/>
      <c r="Y483" s="55"/>
      <c r="Z483" s="55"/>
      <c r="AA483" s="55"/>
      <c r="AB483" s="55"/>
    </row>
    <row r="484" spans="1:28" ht="15">
      <c r="A484" s="55"/>
      <c r="B484" s="55"/>
      <c r="C484" s="55"/>
      <c r="D484" s="55"/>
      <c r="E484" s="55"/>
      <c r="F484" s="55"/>
      <c r="G484" s="55"/>
      <c r="H484" s="55"/>
      <c r="I484" s="55"/>
      <c r="J484" s="55"/>
      <c r="K484" s="55"/>
      <c r="L484" s="55"/>
      <c r="M484" s="55"/>
      <c r="N484" s="55"/>
      <c r="O484" s="55"/>
      <c r="P484" s="55"/>
      <c r="Q484" s="55"/>
      <c r="R484" s="55"/>
      <c r="S484" s="55"/>
      <c r="T484" s="55"/>
      <c r="U484" s="55"/>
      <c r="V484" s="55"/>
      <c r="W484" s="55"/>
      <c r="X484" s="55"/>
      <c r="Y484" s="55"/>
      <c r="Z484" s="55"/>
      <c r="AA484" s="55"/>
      <c r="AB484" s="55"/>
    </row>
    <row r="485" spans="1:28" ht="15">
      <c r="A485" s="55"/>
      <c r="B485" s="55"/>
      <c r="C485" s="55"/>
      <c r="D485" s="55"/>
      <c r="E485" s="55"/>
      <c r="F485" s="55"/>
      <c r="G485" s="55"/>
      <c r="H485" s="55"/>
      <c r="I485" s="55"/>
      <c r="J485" s="55"/>
      <c r="K485" s="55"/>
      <c r="L485" s="55"/>
      <c r="M485" s="55"/>
      <c r="N485" s="55"/>
      <c r="O485" s="55"/>
      <c r="P485" s="55"/>
      <c r="Q485" s="55"/>
      <c r="R485" s="55"/>
      <c r="S485" s="55"/>
      <c r="T485" s="55"/>
      <c r="U485" s="55"/>
      <c r="V485" s="55"/>
      <c r="W485" s="55"/>
      <c r="X485" s="55"/>
      <c r="Y485" s="55"/>
      <c r="Z485" s="55"/>
      <c r="AA485" s="55"/>
      <c r="AB485" s="55"/>
    </row>
    <row r="486" spans="1:28" ht="15">
      <c r="A486" s="55"/>
      <c r="B486" s="55"/>
      <c r="C486" s="55"/>
      <c r="D486" s="55"/>
      <c r="E486" s="55"/>
      <c r="F486" s="55"/>
      <c r="G486" s="55"/>
      <c r="H486" s="55"/>
      <c r="I486" s="55"/>
      <c r="J486" s="55"/>
      <c r="K486" s="55"/>
      <c r="L486" s="55"/>
      <c r="M486" s="55"/>
      <c r="N486" s="55"/>
      <c r="O486" s="55"/>
      <c r="P486" s="55"/>
      <c r="Q486" s="55"/>
      <c r="R486" s="55"/>
      <c r="S486" s="55"/>
      <c r="T486" s="55"/>
      <c r="U486" s="55"/>
      <c r="V486" s="55"/>
      <c r="W486" s="55"/>
      <c r="X486" s="55"/>
      <c r="Y486" s="55"/>
      <c r="Z486" s="55"/>
      <c r="AA486" s="55"/>
      <c r="AB486" s="55"/>
    </row>
    <row r="487" spans="1:28" ht="15">
      <c r="A487" s="55"/>
      <c r="B487" s="55"/>
      <c r="C487" s="55"/>
      <c r="D487" s="55"/>
      <c r="E487" s="55"/>
      <c r="F487" s="55"/>
      <c r="G487" s="55"/>
      <c r="H487" s="55"/>
      <c r="I487" s="55"/>
      <c r="J487" s="55"/>
      <c r="K487" s="55"/>
      <c r="L487" s="55"/>
      <c r="M487" s="55"/>
      <c r="N487" s="55"/>
      <c r="O487" s="55"/>
      <c r="P487" s="55"/>
      <c r="Q487" s="55"/>
      <c r="R487" s="55"/>
      <c r="S487" s="55"/>
      <c r="T487" s="55"/>
      <c r="U487" s="55"/>
      <c r="V487" s="55"/>
      <c r="W487" s="55"/>
      <c r="X487" s="55"/>
      <c r="Y487" s="55"/>
      <c r="Z487" s="55"/>
      <c r="AA487" s="55"/>
      <c r="AB487" s="55"/>
    </row>
    <row r="488" spans="1:28" ht="15">
      <c r="A488" s="55"/>
      <c r="B488" s="55"/>
      <c r="C488" s="55"/>
      <c r="D488" s="55"/>
      <c r="E488" s="55"/>
      <c r="F488" s="55"/>
      <c r="G488" s="55"/>
      <c r="H488" s="55"/>
      <c r="I488" s="55"/>
      <c r="J488" s="55"/>
      <c r="K488" s="55"/>
      <c r="L488" s="55"/>
      <c r="M488" s="55"/>
      <c r="N488" s="55"/>
      <c r="O488" s="55"/>
      <c r="P488" s="55"/>
      <c r="Q488" s="55"/>
      <c r="R488" s="55"/>
      <c r="S488" s="55"/>
      <c r="T488" s="55"/>
      <c r="U488" s="55"/>
      <c r="V488" s="55"/>
      <c r="W488" s="55"/>
      <c r="X488" s="55"/>
      <c r="Y488" s="55"/>
      <c r="Z488" s="55"/>
      <c r="AA488" s="55"/>
      <c r="AB488" s="55"/>
    </row>
    <row r="489" spans="1:28" ht="15">
      <c r="A489" s="55"/>
      <c r="B489" s="55"/>
      <c r="C489" s="55"/>
      <c r="D489" s="55"/>
      <c r="E489" s="55"/>
      <c r="F489" s="55"/>
      <c r="G489" s="55"/>
      <c r="H489" s="55"/>
      <c r="I489" s="55"/>
      <c r="J489" s="55"/>
      <c r="K489" s="55"/>
      <c r="L489" s="55"/>
      <c r="M489" s="55"/>
      <c r="N489" s="55"/>
      <c r="O489" s="55"/>
      <c r="P489" s="55"/>
      <c r="Q489" s="55"/>
      <c r="R489" s="55"/>
      <c r="S489" s="55"/>
      <c r="T489" s="55"/>
      <c r="U489" s="55"/>
      <c r="V489" s="55"/>
      <c r="W489" s="55"/>
      <c r="X489" s="55"/>
      <c r="Y489" s="55"/>
      <c r="Z489" s="55"/>
      <c r="AA489" s="55"/>
      <c r="AB489" s="55"/>
    </row>
    <row r="490" spans="1:28" ht="15">
      <c r="A490" s="55"/>
      <c r="B490" s="55"/>
      <c r="C490" s="55"/>
      <c r="D490" s="55"/>
      <c r="E490" s="55"/>
      <c r="F490" s="55"/>
      <c r="G490" s="55"/>
      <c r="H490" s="55"/>
      <c r="I490" s="55"/>
      <c r="J490" s="55"/>
      <c r="K490" s="55"/>
      <c r="L490" s="55"/>
      <c r="M490" s="55"/>
      <c r="N490" s="55"/>
      <c r="O490" s="55"/>
      <c r="P490" s="55"/>
      <c r="Q490" s="55"/>
      <c r="R490" s="55"/>
      <c r="S490" s="55"/>
      <c r="T490" s="55"/>
      <c r="U490" s="55"/>
      <c r="V490" s="55"/>
      <c r="W490" s="55"/>
      <c r="X490" s="55"/>
      <c r="Y490" s="55"/>
      <c r="Z490" s="55"/>
      <c r="AA490" s="55"/>
      <c r="AB490" s="55"/>
    </row>
    <row r="491" spans="1:28" ht="15">
      <c r="A491" s="55"/>
      <c r="B491" s="55"/>
      <c r="C491" s="55"/>
      <c r="D491" s="55"/>
      <c r="E491" s="55"/>
      <c r="F491" s="55"/>
      <c r="G491" s="55"/>
      <c r="H491" s="55"/>
      <c r="I491" s="55"/>
      <c r="J491" s="55"/>
      <c r="K491" s="55"/>
      <c r="L491" s="55"/>
      <c r="M491" s="55"/>
      <c r="N491" s="55"/>
      <c r="O491" s="55"/>
      <c r="P491" s="55"/>
      <c r="Q491" s="55"/>
      <c r="R491" s="55"/>
      <c r="S491" s="55"/>
      <c r="T491" s="55"/>
      <c r="U491" s="55"/>
      <c r="V491" s="55"/>
      <c r="W491" s="55"/>
      <c r="X491" s="55"/>
      <c r="Y491" s="55"/>
      <c r="Z491" s="55"/>
      <c r="AA491" s="55"/>
      <c r="AB491" s="55"/>
    </row>
    <row r="492" spans="1:28" ht="15">
      <c r="A492" s="55"/>
      <c r="B492" s="55"/>
      <c r="C492" s="55"/>
      <c r="D492" s="55"/>
      <c r="E492" s="55"/>
      <c r="F492" s="55"/>
      <c r="G492" s="55"/>
      <c r="H492" s="55"/>
      <c r="I492" s="55"/>
      <c r="J492" s="55"/>
      <c r="K492" s="55"/>
      <c r="L492" s="55"/>
      <c r="M492" s="55"/>
      <c r="N492" s="55"/>
      <c r="O492" s="55"/>
      <c r="P492" s="55"/>
      <c r="Q492" s="55"/>
      <c r="R492" s="55"/>
      <c r="S492" s="55"/>
      <c r="T492" s="55"/>
      <c r="U492" s="55"/>
      <c r="V492" s="55"/>
      <c r="W492" s="55"/>
      <c r="X492" s="55"/>
      <c r="Y492" s="55"/>
      <c r="Z492" s="55"/>
      <c r="AA492" s="55"/>
      <c r="AB492" s="55"/>
    </row>
    <row r="493" spans="1:28" ht="15">
      <c r="A493" s="55"/>
      <c r="B493" s="55"/>
      <c r="C493" s="55"/>
      <c r="D493" s="55"/>
      <c r="E493" s="55"/>
      <c r="F493" s="55"/>
      <c r="G493" s="55"/>
      <c r="H493" s="55"/>
      <c r="I493" s="55"/>
      <c r="J493" s="55"/>
      <c r="K493" s="55"/>
      <c r="L493" s="55"/>
      <c r="M493" s="55"/>
      <c r="N493" s="55"/>
      <c r="O493" s="55"/>
      <c r="P493" s="55"/>
      <c r="Q493" s="55"/>
      <c r="R493" s="55"/>
      <c r="S493" s="55"/>
      <c r="T493" s="55"/>
      <c r="U493" s="55"/>
      <c r="V493" s="55"/>
      <c r="W493" s="55"/>
      <c r="X493" s="55"/>
      <c r="Y493" s="55"/>
      <c r="Z493" s="55"/>
      <c r="AA493" s="55"/>
      <c r="AB493" s="55"/>
    </row>
    <row r="494" spans="1:28" ht="15">
      <c r="A494" s="55"/>
      <c r="B494" s="55"/>
      <c r="C494" s="55"/>
      <c r="D494" s="55"/>
      <c r="E494" s="55"/>
      <c r="F494" s="55"/>
      <c r="G494" s="55"/>
      <c r="H494" s="55"/>
      <c r="I494" s="55"/>
      <c r="J494" s="55"/>
      <c r="K494" s="55"/>
      <c r="L494" s="55"/>
      <c r="M494" s="55"/>
      <c r="N494" s="55"/>
      <c r="O494" s="55"/>
      <c r="P494" s="55"/>
      <c r="Q494" s="55"/>
      <c r="R494" s="55"/>
      <c r="S494" s="55"/>
      <c r="T494" s="55"/>
      <c r="U494" s="55"/>
      <c r="V494" s="55"/>
      <c r="W494" s="55"/>
      <c r="X494" s="55"/>
      <c r="Y494" s="55"/>
      <c r="Z494" s="55"/>
      <c r="AA494" s="55"/>
      <c r="AB494" s="55"/>
    </row>
    <row r="495" spans="1:28" ht="15">
      <c r="A495" s="55"/>
      <c r="B495" s="55"/>
      <c r="C495" s="55"/>
      <c r="D495" s="55"/>
      <c r="E495" s="55"/>
      <c r="F495" s="55"/>
      <c r="G495" s="55"/>
      <c r="H495" s="55"/>
      <c r="I495" s="55"/>
      <c r="J495" s="55"/>
      <c r="K495" s="55"/>
      <c r="L495" s="55"/>
      <c r="M495" s="55"/>
      <c r="N495" s="55"/>
      <c r="O495" s="55"/>
      <c r="P495" s="55"/>
      <c r="Q495" s="55"/>
      <c r="R495" s="55"/>
      <c r="S495" s="55"/>
      <c r="T495" s="55"/>
      <c r="U495" s="55"/>
      <c r="V495" s="55"/>
      <c r="W495" s="55"/>
      <c r="X495" s="55"/>
      <c r="Y495" s="55"/>
      <c r="Z495" s="55"/>
      <c r="AA495" s="55"/>
      <c r="AB495" s="55"/>
    </row>
    <row r="496" spans="1:28" ht="15">
      <c r="A496" s="55"/>
      <c r="B496" s="55"/>
      <c r="C496" s="55"/>
      <c r="D496" s="55"/>
      <c r="E496" s="55"/>
      <c r="F496" s="55"/>
      <c r="G496" s="55"/>
      <c r="H496" s="55"/>
      <c r="I496" s="55"/>
      <c r="J496" s="55"/>
      <c r="K496" s="55"/>
      <c r="L496" s="55"/>
      <c r="M496" s="55"/>
      <c r="N496" s="55"/>
      <c r="O496" s="55"/>
      <c r="P496" s="55"/>
      <c r="Q496" s="55"/>
      <c r="R496" s="55"/>
      <c r="S496" s="55"/>
      <c r="T496" s="55"/>
      <c r="U496" s="55"/>
      <c r="V496" s="55"/>
      <c r="W496" s="55"/>
      <c r="X496" s="55"/>
      <c r="Y496" s="55"/>
      <c r="Z496" s="55"/>
      <c r="AA496" s="55"/>
      <c r="AB496" s="55"/>
    </row>
    <row r="497" spans="1:28" ht="15">
      <c r="A497" s="55"/>
      <c r="B497" s="55"/>
      <c r="C497" s="55"/>
      <c r="D497" s="55"/>
      <c r="E497" s="55"/>
      <c r="F497" s="55"/>
      <c r="G497" s="55"/>
      <c r="H497" s="55"/>
      <c r="I497" s="55"/>
      <c r="J497" s="55"/>
      <c r="K497" s="55"/>
      <c r="L497" s="55"/>
      <c r="M497" s="55"/>
      <c r="N497" s="55"/>
      <c r="O497" s="55"/>
      <c r="P497" s="55"/>
      <c r="Q497" s="55"/>
      <c r="R497" s="55"/>
      <c r="S497" s="55"/>
      <c r="T497" s="55"/>
      <c r="U497" s="55"/>
      <c r="V497" s="55"/>
      <c r="W497" s="55"/>
      <c r="X497" s="55"/>
      <c r="Y497" s="55"/>
      <c r="Z497" s="55"/>
      <c r="AA497" s="55"/>
      <c r="AB497" s="55"/>
    </row>
    <row r="498" spans="1:28" ht="15">
      <c r="A498" s="55"/>
      <c r="B498" s="55"/>
      <c r="C498" s="55"/>
      <c r="D498" s="55"/>
      <c r="E498" s="55"/>
      <c r="F498" s="55"/>
      <c r="G498" s="55"/>
      <c r="H498" s="55"/>
      <c r="I498" s="55"/>
      <c r="J498" s="55"/>
      <c r="K498" s="55"/>
      <c r="L498" s="55"/>
      <c r="M498" s="55"/>
      <c r="N498" s="55"/>
      <c r="O498" s="55"/>
      <c r="P498" s="55"/>
      <c r="Q498" s="55"/>
      <c r="R498" s="55"/>
      <c r="S498" s="55"/>
      <c r="T498" s="55"/>
      <c r="U498" s="55"/>
      <c r="V498" s="55"/>
      <c r="W498" s="55"/>
      <c r="X498" s="55"/>
      <c r="Y498" s="55"/>
      <c r="Z498" s="55"/>
      <c r="AA498" s="55"/>
      <c r="AB498" s="55"/>
    </row>
    <row r="499" spans="1:28" ht="15">
      <c r="A499" s="55"/>
      <c r="B499" s="55"/>
      <c r="C499" s="55"/>
      <c r="D499" s="55"/>
      <c r="E499" s="55"/>
      <c r="F499" s="55"/>
      <c r="G499" s="55"/>
      <c r="H499" s="55"/>
      <c r="I499" s="55"/>
      <c r="J499" s="55"/>
      <c r="K499" s="55"/>
      <c r="L499" s="55"/>
      <c r="M499" s="55"/>
      <c r="N499" s="55"/>
      <c r="O499" s="55"/>
      <c r="P499" s="55"/>
      <c r="Q499" s="55"/>
      <c r="R499" s="55"/>
      <c r="S499" s="55"/>
      <c r="T499" s="55"/>
      <c r="U499" s="55"/>
      <c r="V499" s="55"/>
      <c r="W499" s="55"/>
      <c r="X499" s="55"/>
      <c r="Y499" s="55"/>
      <c r="Z499" s="55"/>
      <c r="AA499" s="55"/>
      <c r="AB499" s="55"/>
    </row>
    <row r="500" spans="1:28" ht="15">
      <c r="A500" s="55"/>
      <c r="B500" s="55"/>
      <c r="C500" s="55"/>
      <c r="D500" s="55"/>
      <c r="E500" s="55"/>
      <c r="F500" s="55"/>
      <c r="G500" s="55"/>
      <c r="H500" s="55"/>
      <c r="I500" s="55"/>
      <c r="J500" s="55"/>
      <c r="K500" s="55"/>
      <c r="L500" s="55"/>
      <c r="M500" s="55"/>
      <c r="N500" s="55"/>
      <c r="O500" s="55"/>
      <c r="P500" s="55"/>
      <c r="Q500" s="55"/>
      <c r="R500" s="55"/>
      <c r="S500" s="55"/>
      <c r="T500" s="55"/>
      <c r="U500" s="55"/>
      <c r="V500" s="55"/>
      <c r="W500" s="55"/>
      <c r="X500" s="55"/>
      <c r="Y500" s="55"/>
      <c r="Z500" s="55"/>
      <c r="AA500" s="55"/>
      <c r="AB500" s="55"/>
    </row>
    <row r="501" spans="1:28" ht="15">
      <c r="A501" s="55"/>
      <c r="B501" s="55"/>
      <c r="C501" s="55"/>
      <c r="D501" s="55"/>
      <c r="E501" s="55"/>
      <c r="F501" s="55"/>
      <c r="G501" s="55"/>
      <c r="H501" s="55"/>
      <c r="I501" s="55"/>
      <c r="J501" s="55"/>
      <c r="K501" s="55"/>
      <c r="L501" s="55"/>
      <c r="M501" s="55"/>
      <c r="N501" s="55"/>
      <c r="O501" s="55"/>
      <c r="P501" s="55"/>
      <c r="Q501" s="55"/>
      <c r="R501" s="55"/>
      <c r="S501" s="55"/>
      <c r="T501" s="55"/>
      <c r="U501" s="55"/>
      <c r="V501" s="55"/>
      <c r="W501" s="55"/>
      <c r="X501" s="55"/>
      <c r="Y501" s="55"/>
      <c r="Z501" s="55"/>
      <c r="AA501" s="55"/>
      <c r="AB501" s="55"/>
    </row>
    <row r="502" spans="1:28" ht="15">
      <c r="A502" s="55"/>
      <c r="B502" s="55"/>
      <c r="C502" s="55"/>
      <c r="D502" s="55"/>
      <c r="E502" s="55"/>
      <c r="F502" s="55"/>
      <c r="G502" s="55"/>
      <c r="H502" s="55"/>
      <c r="I502" s="55"/>
      <c r="J502" s="55"/>
      <c r="K502" s="55"/>
      <c r="L502" s="55"/>
      <c r="M502" s="55"/>
      <c r="N502" s="55"/>
      <c r="O502" s="55"/>
      <c r="P502" s="55"/>
      <c r="Q502" s="55"/>
      <c r="R502" s="55"/>
      <c r="S502" s="55"/>
      <c r="T502" s="55"/>
      <c r="U502" s="55"/>
      <c r="V502" s="55"/>
      <c r="W502" s="55"/>
      <c r="X502" s="55"/>
      <c r="Y502" s="55"/>
      <c r="Z502" s="55"/>
      <c r="AA502" s="55"/>
      <c r="AB502" s="55"/>
    </row>
    <row r="503" spans="1:28" ht="15">
      <c r="A503" s="55"/>
      <c r="B503" s="55"/>
      <c r="C503" s="55"/>
      <c r="D503" s="55"/>
      <c r="E503" s="55"/>
      <c r="F503" s="55"/>
      <c r="G503" s="55"/>
      <c r="H503" s="55"/>
      <c r="I503" s="55"/>
      <c r="J503" s="55"/>
      <c r="K503" s="55"/>
      <c r="L503" s="55"/>
      <c r="M503" s="55"/>
      <c r="N503" s="55"/>
      <c r="O503" s="55"/>
      <c r="P503" s="55"/>
      <c r="Q503" s="55"/>
      <c r="R503" s="55"/>
      <c r="S503" s="55"/>
      <c r="T503" s="55"/>
      <c r="U503" s="55"/>
      <c r="V503" s="55"/>
      <c r="W503" s="55"/>
      <c r="X503" s="55"/>
      <c r="Y503" s="55"/>
      <c r="Z503" s="55"/>
      <c r="AA503" s="55"/>
      <c r="AB503" s="55"/>
    </row>
    <row r="504" spans="1:28" ht="15">
      <c r="A504" s="55"/>
      <c r="B504" s="55"/>
      <c r="C504" s="55"/>
      <c r="D504" s="55"/>
      <c r="E504" s="55"/>
      <c r="F504" s="55"/>
      <c r="G504" s="55"/>
      <c r="H504" s="55"/>
      <c r="I504" s="55"/>
      <c r="J504" s="55"/>
      <c r="K504" s="55"/>
      <c r="L504" s="55"/>
      <c r="M504" s="55"/>
      <c r="N504" s="55"/>
      <c r="O504" s="55"/>
      <c r="P504" s="55"/>
      <c r="Q504" s="55"/>
      <c r="R504" s="55"/>
      <c r="S504" s="55"/>
      <c r="T504" s="55"/>
      <c r="U504" s="55"/>
      <c r="V504" s="55"/>
      <c r="W504" s="55"/>
      <c r="X504" s="55"/>
      <c r="Y504" s="55"/>
      <c r="Z504" s="55"/>
      <c r="AA504" s="55"/>
      <c r="AB504" s="55"/>
    </row>
    <row r="505" spans="1:28" ht="15">
      <c r="A505" s="55"/>
      <c r="B505" s="55"/>
      <c r="C505" s="55"/>
      <c r="D505" s="55"/>
      <c r="E505" s="55"/>
      <c r="F505" s="55"/>
      <c r="G505" s="55"/>
      <c r="H505" s="55"/>
      <c r="I505" s="55"/>
      <c r="J505" s="55"/>
      <c r="K505" s="55"/>
      <c r="L505" s="55"/>
      <c r="M505" s="55"/>
      <c r="N505" s="55"/>
      <c r="O505" s="55"/>
      <c r="P505" s="55"/>
      <c r="Q505" s="55"/>
      <c r="R505" s="55"/>
      <c r="S505" s="55"/>
      <c r="T505" s="55"/>
      <c r="U505" s="55"/>
      <c r="V505" s="55"/>
      <c r="W505" s="55"/>
      <c r="X505" s="55"/>
      <c r="Y505" s="55"/>
      <c r="Z505" s="55"/>
      <c r="AA505" s="55"/>
      <c r="AB505" s="55"/>
    </row>
    <row r="506" spans="1:28" ht="15">
      <c r="A506" s="55"/>
      <c r="B506" s="55"/>
      <c r="C506" s="55"/>
      <c r="D506" s="55"/>
      <c r="E506" s="55"/>
      <c r="F506" s="55"/>
      <c r="G506" s="55"/>
      <c r="H506" s="55"/>
      <c r="I506" s="55"/>
      <c r="J506" s="55"/>
      <c r="K506" s="55"/>
      <c r="L506" s="55"/>
      <c r="M506" s="55"/>
      <c r="N506" s="55"/>
      <c r="O506" s="55"/>
      <c r="P506" s="55"/>
      <c r="Q506" s="55"/>
      <c r="R506" s="55"/>
      <c r="S506" s="55"/>
      <c r="T506" s="55"/>
      <c r="U506" s="55"/>
      <c r="V506" s="55"/>
      <c r="W506" s="55"/>
      <c r="X506" s="55"/>
      <c r="Y506" s="55"/>
      <c r="Z506" s="55"/>
      <c r="AA506" s="55"/>
      <c r="AB506" s="55"/>
    </row>
    <row r="507" spans="1:28" ht="15">
      <c r="A507" s="55"/>
      <c r="B507" s="55"/>
      <c r="C507" s="55"/>
      <c r="D507" s="55"/>
      <c r="E507" s="55"/>
      <c r="F507" s="55"/>
      <c r="G507" s="55"/>
      <c r="H507" s="55"/>
      <c r="I507" s="55"/>
      <c r="J507" s="55"/>
      <c r="K507" s="55"/>
      <c r="L507" s="55"/>
      <c r="M507" s="55"/>
      <c r="N507" s="55"/>
      <c r="O507" s="55"/>
      <c r="P507" s="55"/>
      <c r="Q507" s="55"/>
      <c r="R507" s="55"/>
      <c r="S507" s="55"/>
      <c r="T507" s="55"/>
      <c r="U507" s="55"/>
      <c r="V507" s="55"/>
      <c r="W507" s="55"/>
      <c r="X507" s="55"/>
      <c r="Y507" s="55"/>
      <c r="Z507" s="55"/>
      <c r="AA507" s="55"/>
      <c r="AB507" s="55"/>
    </row>
    <row r="508" spans="1:28" ht="15">
      <c r="A508" s="55"/>
      <c r="B508" s="55"/>
      <c r="C508" s="55"/>
      <c r="D508" s="55"/>
      <c r="E508" s="55"/>
      <c r="F508" s="55"/>
      <c r="G508" s="55"/>
      <c r="H508" s="55"/>
      <c r="I508" s="55"/>
      <c r="J508" s="55"/>
      <c r="K508" s="55"/>
      <c r="L508" s="55"/>
      <c r="M508" s="55"/>
      <c r="N508" s="55"/>
      <c r="O508" s="55"/>
      <c r="P508" s="55"/>
      <c r="Q508" s="55"/>
      <c r="R508" s="55"/>
      <c r="S508" s="55"/>
      <c r="T508" s="55"/>
      <c r="U508" s="55"/>
      <c r="V508" s="55"/>
      <c r="W508" s="55"/>
      <c r="X508" s="55"/>
      <c r="Y508" s="55"/>
      <c r="Z508" s="55"/>
      <c r="AA508" s="55"/>
      <c r="AB508" s="55"/>
    </row>
    <row r="509" spans="1:28" ht="15">
      <c r="A509" s="55"/>
      <c r="B509" s="55"/>
      <c r="C509" s="55"/>
      <c r="D509" s="55"/>
      <c r="E509" s="55"/>
      <c r="F509" s="55"/>
      <c r="G509" s="55"/>
      <c r="H509" s="55"/>
      <c r="I509" s="55"/>
      <c r="J509" s="55"/>
      <c r="K509" s="55"/>
      <c r="L509" s="55"/>
      <c r="M509" s="55"/>
      <c r="N509" s="55"/>
      <c r="O509" s="55"/>
      <c r="P509" s="55"/>
      <c r="Q509" s="55"/>
      <c r="R509" s="55"/>
      <c r="S509" s="55"/>
      <c r="T509" s="55"/>
      <c r="U509" s="55"/>
      <c r="V509" s="55"/>
      <c r="W509" s="55"/>
      <c r="X509" s="55"/>
      <c r="Y509" s="55"/>
      <c r="Z509" s="55"/>
      <c r="AA509" s="55"/>
      <c r="AB509" s="55"/>
    </row>
    <row r="510" spans="1:28" ht="15">
      <c r="A510" s="55"/>
      <c r="B510" s="55"/>
      <c r="C510" s="55"/>
      <c r="D510" s="55"/>
      <c r="E510" s="55"/>
      <c r="F510" s="55"/>
      <c r="G510" s="55"/>
      <c r="H510" s="55"/>
      <c r="I510" s="55"/>
      <c r="J510" s="55"/>
      <c r="K510" s="55"/>
      <c r="L510" s="55"/>
      <c r="M510" s="55"/>
      <c r="N510" s="55"/>
      <c r="O510" s="55"/>
      <c r="P510" s="55"/>
      <c r="Q510" s="55"/>
      <c r="R510" s="55"/>
      <c r="S510" s="55"/>
      <c r="T510" s="55"/>
      <c r="U510" s="55"/>
      <c r="V510" s="55"/>
      <c r="W510" s="55"/>
      <c r="X510" s="55"/>
      <c r="Y510" s="55"/>
      <c r="Z510" s="55"/>
      <c r="AA510" s="55"/>
      <c r="AB510" s="55"/>
    </row>
    <row r="511" spans="1:28" ht="15">
      <c r="A511" s="55"/>
      <c r="B511" s="55"/>
      <c r="C511" s="55"/>
      <c r="D511" s="55"/>
      <c r="E511" s="55"/>
      <c r="F511" s="55"/>
      <c r="G511" s="55"/>
      <c r="H511" s="55"/>
      <c r="I511" s="55"/>
      <c r="J511" s="55"/>
      <c r="K511" s="55"/>
      <c r="L511" s="55"/>
      <c r="M511" s="55"/>
      <c r="N511" s="55"/>
      <c r="O511" s="55"/>
      <c r="P511" s="55"/>
      <c r="Q511" s="55"/>
      <c r="R511" s="55"/>
      <c r="S511" s="55"/>
      <c r="T511" s="55"/>
      <c r="U511" s="55"/>
      <c r="V511" s="55"/>
      <c r="W511" s="55"/>
      <c r="X511" s="55"/>
      <c r="Y511" s="55"/>
      <c r="Z511" s="55"/>
      <c r="AA511" s="55"/>
      <c r="AB511" s="55"/>
    </row>
    <row r="512" spans="1:28" ht="15">
      <c r="A512" s="55"/>
      <c r="B512" s="55"/>
      <c r="C512" s="55"/>
      <c r="D512" s="55"/>
      <c r="E512" s="55"/>
      <c r="F512" s="55"/>
      <c r="G512" s="55"/>
      <c r="H512" s="55"/>
      <c r="I512" s="55"/>
      <c r="J512" s="55"/>
      <c r="K512" s="55"/>
      <c r="L512" s="55"/>
      <c r="M512" s="55"/>
      <c r="N512" s="55"/>
      <c r="O512" s="55"/>
      <c r="P512" s="55"/>
      <c r="Q512" s="55"/>
      <c r="R512" s="55"/>
      <c r="S512" s="55"/>
      <c r="T512" s="55"/>
      <c r="U512" s="55"/>
      <c r="V512" s="55"/>
      <c r="W512" s="55"/>
      <c r="X512" s="55"/>
      <c r="Y512" s="55"/>
      <c r="Z512" s="55"/>
      <c r="AA512" s="55"/>
      <c r="AB512" s="55"/>
    </row>
    <row r="513" spans="1:28" ht="15">
      <c r="A513" s="55"/>
      <c r="B513" s="55"/>
      <c r="C513" s="55"/>
      <c r="D513" s="55"/>
      <c r="E513" s="55"/>
      <c r="F513" s="55"/>
      <c r="G513" s="55"/>
      <c r="H513" s="55"/>
      <c r="I513" s="55"/>
      <c r="J513" s="55"/>
      <c r="K513" s="55"/>
      <c r="L513" s="55"/>
      <c r="M513" s="55"/>
      <c r="N513" s="55"/>
      <c r="O513" s="55"/>
      <c r="P513" s="55"/>
      <c r="Q513" s="55"/>
      <c r="R513" s="55"/>
      <c r="S513" s="55"/>
      <c r="T513" s="55"/>
      <c r="U513" s="55"/>
      <c r="V513" s="55"/>
      <c r="W513" s="55"/>
      <c r="X513" s="55"/>
      <c r="Y513" s="55"/>
      <c r="Z513" s="55"/>
      <c r="AA513" s="55"/>
      <c r="AB513" s="55"/>
    </row>
    <row r="514" spans="1:28" ht="15">
      <c r="A514" s="55"/>
      <c r="B514" s="55"/>
      <c r="C514" s="55"/>
      <c r="D514" s="55"/>
      <c r="E514" s="55"/>
      <c r="F514" s="55"/>
      <c r="G514" s="55"/>
      <c r="H514" s="55"/>
      <c r="I514" s="55"/>
      <c r="J514" s="55"/>
      <c r="K514" s="55"/>
      <c r="L514" s="55"/>
      <c r="M514" s="55"/>
      <c r="N514" s="55"/>
      <c r="O514" s="55"/>
      <c r="P514" s="55"/>
      <c r="Q514" s="55"/>
      <c r="R514" s="55"/>
      <c r="S514" s="55"/>
      <c r="T514" s="55"/>
      <c r="U514" s="55"/>
      <c r="V514" s="55"/>
      <c r="W514" s="55"/>
      <c r="X514" s="55"/>
      <c r="Y514" s="55"/>
      <c r="Z514" s="55"/>
      <c r="AA514" s="55"/>
      <c r="AB514" s="55"/>
    </row>
    <row r="515" spans="1:28" ht="15">
      <c r="A515" s="55"/>
      <c r="B515" s="55"/>
      <c r="C515" s="55"/>
      <c r="D515" s="55"/>
      <c r="E515" s="55"/>
      <c r="F515" s="55"/>
      <c r="G515" s="55"/>
      <c r="H515" s="55"/>
      <c r="I515" s="55"/>
      <c r="J515" s="55"/>
      <c r="K515" s="55"/>
      <c r="L515" s="55"/>
      <c r="M515" s="55"/>
      <c r="N515" s="55"/>
      <c r="O515" s="55"/>
      <c r="P515" s="55"/>
      <c r="Q515" s="55"/>
      <c r="R515" s="55"/>
      <c r="S515" s="55"/>
      <c r="T515" s="55"/>
      <c r="U515" s="55"/>
      <c r="V515" s="55"/>
      <c r="W515" s="55"/>
      <c r="X515" s="55"/>
      <c r="Y515" s="55"/>
      <c r="Z515" s="55"/>
      <c r="AA515" s="55"/>
      <c r="AB515" s="55"/>
    </row>
    <row r="516" spans="1:28" ht="15">
      <c r="A516" s="55"/>
      <c r="B516" s="55"/>
      <c r="C516" s="55"/>
      <c r="D516" s="55"/>
      <c r="E516" s="55"/>
      <c r="F516" s="55"/>
      <c r="G516" s="55"/>
      <c r="H516" s="55"/>
      <c r="I516" s="55"/>
      <c r="J516" s="55"/>
      <c r="K516" s="55"/>
      <c r="L516" s="55"/>
      <c r="M516" s="55"/>
      <c r="N516" s="55"/>
      <c r="O516" s="55"/>
      <c r="P516" s="55"/>
      <c r="Q516" s="55"/>
      <c r="R516" s="55"/>
      <c r="S516" s="55"/>
      <c r="T516" s="55"/>
      <c r="U516" s="55"/>
      <c r="V516" s="55"/>
      <c r="W516" s="55"/>
      <c r="X516" s="55"/>
      <c r="Y516" s="55"/>
      <c r="Z516" s="55"/>
      <c r="AA516" s="55"/>
      <c r="AB516" s="55"/>
    </row>
    <row r="517" spans="1:28" ht="15">
      <c r="A517" s="55"/>
      <c r="B517" s="55"/>
      <c r="C517" s="55"/>
      <c r="D517" s="55"/>
      <c r="E517" s="55"/>
      <c r="F517" s="55"/>
      <c r="G517" s="55"/>
      <c r="H517" s="55"/>
      <c r="I517" s="55"/>
      <c r="J517" s="55"/>
      <c r="K517" s="55"/>
      <c r="L517" s="55"/>
      <c r="M517" s="55"/>
      <c r="N517" s="55"/>
      <c r="O517" s="55"/>
      <c r="P517" s="55"/>
      <c r="Q517" s="55"/>
      <c r="R517" s="55"/>
      <c r="S517" s="55"/>
      <c r="T517" s="55"/>
      <c r="U517" s="55"/>
      <c r="V517" s="55"/>
      <c r="W517" s="55"/>
      <c r="X517" s="55"/>
      <c r="Y517" s="55"/>
      <c r="Z517" s="55"/>
      <c r="AA517" s="55"/>
      <c r="AB517" s="55"/>
    </row>
    <row r="518" spans="1:28" ht="15">
      <c r="A518" s="55"/>
      <c r="B518" s="55"/>
      <c r="C518" s="55"/>
      <c r="D518" s="55"/>
      <c r="E518" s="55"/>
      <c r="F518" s="55"/>
      <c r="G518" s="55"/>
      <c r="H518" s="55"/>
      <c r="I518" s="55"/>
      <c r="J518" s="55"/>
      <c r="K518" s="55"/>
      <c r="L518" s="55"/>
      <c r="M518" s="55"/>
      <c r="N518" s="55"/>
      <c r="O518" s="55"/>
      <c r="P518" s="55"/>
      <c r="Q518" s="55"/>
      <c r="R518" s="55"/>
      <c r="S518" s="55"/>
      <c r="T518" s="55"/>
      <c r="U518" s="55"/>
      <c r="V518" s="55"/>
      <c r="W518" s="55"/>
      <c r="X518" s="55"/>
      <c r="Y518" s="55"/>
      <c r="Z518" s="55"/>
      <c r="AA518" s="55"/>
      <c r="AB518" s="55"/>
    </row>
    <row r="519" spans="1:28" ht="15">
      <c r="A519" s="55"/>
      <c r="B519" s="55"/>
      <c r="C519" s="55"/>
      <c r="D519" s="55"/>
      <c r="E519" s="55"/>
      <c r="F519" s="55"/>
      <c r="G519" s="55"/>
      <c r="H519" s="55"/>
      <c r="I519" s="55"/>
      <c r="J519" s="55"/>
      <c r="K519" s="55"/>
      <c r="L519" s="55"/>
      <c r="M519" s="55"/>
      <c r="N519" s="55"/>
      <c r="O519" s="55"/>
      <c r="P519" s="55"/>
      <c r="Q519" s="55"/>
      <c r="R519" s="55"/>
      <c r="S519" s="55"/>
      <c r="T519" s="55"/>
      <c r="U519" s="55"/>
      <c r="V519" s="55"/>
      <c r="W519" s="55"/>
      <c r="X519" s="55"/>
      <c r="Y519" s="55"/>
      <c r="Z519" s="55"/>
      <c r="AA519" s="55"/>
      <c r="AB519" s="55"/>
    </row>
    <row r="520" spans="1:28" ht="15">
      <c r="A520" s="55"/>
      <c r="B520" s="55"/>
      <c r="C520" s="55"/>
      <c r="D520" s="55"/>
      <c r="E520" s="55"/>
      <c r="F520" s="55"/>
      <c r="G520" s="55"/>
      <c r="H520" s="55"/>
      <c r="I520" s="55"/>
      <c r="J520" s="55"/>
      <c r="K520" s="55"/>
      <c r="L520" s="55"/>
      <c r="M520" s="55"/>
      <c r="N520" s="55"/>
      <c r="O520" s="55"/>
      <c r="P520" s="55"/>
      <c r="Q520" s="55"/>
      <c r="R520" s="55"/>
      <c r="S520" s="55"/>
      <c r="T520" s="55"/>
      <c r="U520" s="55"/>
      <c r="V520" s="55"/>
      <c r="W520" s="55"/>
      <c r="X520" s="55"/>
      <c r="Y520" s="55"/>
      <c r="Z520" s="55"/>
      <c r="AA520" s="55"/>
      <c r="AB520" s="55"/>
    </row>
    <row r="521" spans="1:28" ht="15">
      <c r="A521" s="55"/>
      <c r="B521" s="55"/>
      <c r="C521" s="55"/>
      <c r="D521" s="55"/>
      <c r="E521" s="55"/>
      <c r="F521" s="55"/>
      <c r="G521" s="55"/>
      <c r="H521" s="55"/>
      <c r="I521" s="55"/>
      <c r="J521" s="55"/>
      <c r="K521" s="55"/>
      <c r="L521" s="55"/>
      <c r="M521" s="55"/>
      <c r="N521" s="55"/>
      <c r="O521" s="55"/>
      <c r="P521" s="55"/>
      <c r="Q521" s="55"/>
      <c r="R521" s="55"/>
      <c r="S521" s="55"/>
      <c r="T521" s="55"/>
      <c r="U521" s="55"/>
      <c r="V521" s="55"/>
      <c r="W521" s="55"/>
      <c r="X521" s="55"/>
      <c r="Y521" s="55"/>
      <c r="Z521" s="55"/>
      <c r="AA521" s="55"/>
      <c r="AB521" s="55"/>
    </row>
    <row r="522" spans="1:28" ht="15">
      <c r="A522" s="55"/>
      <c r="B522" s="55"/>
      <c r="C522" s="55"/>
      <c r="D522" s="55"/>
      <c r="E522" s="55"/>
      <c r="F522" s="55"/>
      <c r="G522" s="55"/>
      <c r="H522" s="55"/>
      <c r="I522" s="55"/>
      <c r="J522" s="55"/>
      <c r="K522" s="55"/>
      <c r="L522" s="55"/>
      <c r="M522" s="55"/>
      <c r="N522" s="55"/>
      <c r="O522" s="55"/>
      <c r="P522" s="55"/>
      <c r="Q522" s="55"/>
      <c r="R522" s="55"/>
      <c r="S522" s="55"/>
      <c r="T522" s="55"/>
      <c r="U522" s="55"/>
      <c r="V522" s="55"/>
      <c r="W522" s="55"/>
      <c r="X522" s="55"/>
      <c r="Y522" s="55"/>
      <c r="Z522" s="55"/>
      <c r="AA522" s="55"/>
      <c r="AB522" s="55"/>
    </row>
    <row r="523" spans="1:28" ht="15">
      <c r="A523" s="55"/>
      <c r="B523" s="55"/>
      <c r="C523" s="55"/>
      <c r="D523" s="55"/>
      <c r="E523" s="55"/>
      <c r="F523" s="55"/>
      <c r="G523" s="55"/>
      <c r="H523" s="55"/>
      <c r="I523" s="55"/>
      <c r="J523" s="55"/>
      <c r="K523" s="55"/>
      <c r="L523" s="55"/>
      <c r="M523" s="55"/>
      <c r="N523" s="55"/>
      <c r="O523" s="55"/>
      <c r="P523" s="55"/>
      <c r="Q523" s="55"/>
      <c r="R523" s="55"/>
      <c r="S523" s="55"/>
      <c r="T523" s="55"/>
      <c r="U523" s="55"/>
      <c r="V523" s="55"/>
      <c r="W523" s="55"/>
      <c r="X523" s="55"/>
      <c r="Y523" s="55"/>
      <c r="Z523" s="55"/>
      <c r="AA523" s="55"/>
      <c r="AB523" s="55"/>
    </row>
    <row r="524" spans="1:28" ht="15">
      <c r="A524" s="55"/>
      <c r="B524" s="55"/>
      <c r="C524" s="55"/>
      <c r="D524" s="55"/>
      <c r="E524" s="55"/>
      <c r="F524" s="55"/>
      <c r="G524" s="55"/>
      <c r="H524" s="55"/>
      <c r="I524" s="55"/>
      <c r="J524" s="55"/>
      <c r="K524" s="55"/>
      <c r="L524" s="55"/>
      <c r="M524" s="55"/>
      <c r="N524" s="55"/>
      <c r="O524" s="55"/>
      <c r="P524" s="55"/>
      <c r="Q524" s="55"/>
      <c r="R524" s="55"/>
      <c r="S524" s="55"/>
      <c r="T524" s="55"/>
      <c r="U524" s="55"/>
      <c r="V524" s="55"/>
      <c r="W524" s="55"/>
      <c r="X524" s="55"/>
      <c r="Y524" s="55"/>
      <c r="Z524" s="55"/>
      <c r="AA524" s="55"/>
      <c r="AB524" s="55"/>
    </row>
    <row r="525" spans="1:28" ht="15">
      <c r="A525" s="55"/>
      <c r="B525" s="55"/>
      <c r="C525" s="55"/>
      <c r="D525" s="55"/>
      <c r="E525" s="55"/>
      <c r="F525" s="55"/>
      <c r="G525" s="55"/>
      <c r="H525" s="55"/>
      <c r="I525" s="55"/>
      <c r="J525" s="55"/>
      <c r="K525" s="55"/>
      <c r="L525" s="55"/>
      <c r="M525" s="55"/>
      <c r="N525" s="55"/>
      <c r="O525" s="55"/>
      <c r="P525" s="55"/>
      <c r="Q525" s="55"/>
      <c r="R525" s="55"/>
      <c r="S525" s="55"/>
      <c r="T525" s="55"/>
      <c r="U525" s="55"/>
      <c r="V525" s="55"/>
      <c r="W525" s="55"/>
      <c r="X525" s="55"/>
      <c r="Y525" s="55"/>
      <c r="Z525" s="55"/>
      <c r="AA525" s="55"/>
      <c r="AB525" s="55"/>
    </row>
    <row r="526" spans="1:28" ht="15">
      <c r="A526" s="55"/>
      <c r="B526" s="55"/>
      <c r="C526" s="55"/>
      <c r="D526" s="55"/>
      <c r="E526" s="55"/>
      <c r="F526" s="55"/>
      <c r="G526" s="55"/>
      <c r="H526" s="55"/>
      <c r="I526" s="55"/>
      <c r="J526" s="55"/>
      <c r="K526" s="55"/>
      <c r="L526" s="55"/>
      <c r="M526" s="55"/>
      <c r="N526" s="55"/>
      <c r="O526" s="55"/>
      <c r="P526" s="55"/>
      <c r="Q526" s="55"/>
      <c r="R526" s="55"/>
      <c r="S526" s="55"/>
      <c r="T526" s="55"/>
      <c r="U526" s="55"/>
      <c r="V526" s="55"/>
      <c r="W526" s="55"/>
      <c r="X526" s="55"/>
      <c r="Y526" s="55"/>
      <c r="Z526" s="55"/>
      <c r="AA526" s="55"/>
      <c r="AB526" s="55"/>
    </row>
    <row r="527" spans="1:28" ht="15">
      <c r="A527" s="55"/>
      <c r="B527" s="55"/>
      <c r="C527" s="55"/>
      <c r="D527" s="55"/>
      <c r="E527" s="55"/>
      <c r="F527" s="55"/>
      <c r="G527" s="55"/>
      <c r="H527" s="55"/>
      <c r="I527" s="55"/>
      <c r="J527" s="55"/>
      <c r="K527" s="55"/>
      <c r="L527" s="55"/>
      <c r="M527" s="55"/>
      <c r="N527" s="55"/>
      <c r="O527" s="55"/>
      <c r="P527" s="55"/>
      <c r="Q527" s="55"/>
      <c r="R527" s="55"/>
      <c r="S527" s="55"/>
      <c r="T527" s="55"/>
      <c r="U527" s="55"/>
      <c r="V527" s="55"/>
      <c r="W527" s="55"/>
      <c r="X527" s="55"/>
      <c r="Y527" s="55"/>
      <c r="Z527" s="55"/>
      <c r="AA527" s="55"/>
      <c r="AB527" s="55"/>
    </row>
    <row r="528" spans="1:28" ht="15">
      <c r="A528" s="55"/>
      <c r="B528" s="55"/>
      <c r="C528" s="55"/>
      <c r="D528" s="55"/>
      <c r="E528" s="55"/>
      <c r="F528" s="55"/>
      <c r="G528" s="55"/>
      <c r="H528" s="55"/>
      <c r="I528" s="55"/>
      <c r="J528" s="55"/>
      <c r="K528" s="55"/>
      <c r="L528" s="55"/>
      <c r="M528" s="55"/>
      <c r="N528" s="55"/>
      <c r="O528" s="55"/>
      <c r="P528" s="55"/>
      <c r="Q528" s="55"/>
      <c r="R528" s="55"/>
      <c r="S528" s="55"/>
      <c r="T528" s="55"/>
      <c r="U528" s="55"/>
      <c r="V528" s="55"/>
      <c r="W528" s="55"/>
      <c r="X528" s="55"/>
      <c r="Y528" s="55"/>
      <c r="Z528" s="55"/>
      <c r="AA528" s="55"/>
      <c r="AB528" s="55"/>
    </row>
    <row r="529" spans="1:28" ht="15">
      <c r="A529" s="55"/>
      <c r="B529" s="55"/>
      <c r="C529" s="55"/>
      <c r="D529" s="55"/>
      <c r="E529" s="55"/>
      <c r="F529" s="55"/>
      <c r="G529" s="55"/>
      <c r="H529" s="55"/>
      <c r="I529" s="55"/>
      <c r="J529" s="55"/>
      <c r="K529" s="55"/>
      <c r="L529" s="55"/>
      <c r="M529" s="55"/>
      <c r="N529" s="55"/>
      <c r="O529" s="55"/>
      <c r="P529" s="55"/>
      <c r="Q529" s="55"/>
      <c r="R529" s="55"/>
      <c r="S529" s="55"/>
      <c r="T529" s="55"/>
      <c r="U529" s="55"/>
      <c r="V529" s="55"/>
      <c r="W529" s="55"/>
      <c r="X529" s="55"/>
      <c r="Y529" s="55"/>
      <c r="Z529" s="55"/>
      <c r="AA529" s="55"/>
      <c r="AB529" s="55"/>
    </row>
    <row r="530" spans="1:28" ht="15">
      <c r="A530" s="55"/>
      <c r="B530" s="55"/>
      <c r="C530" s="55"/>
      <c r="D530" s="55"/>
      <c r="E530" s="55"/>
      <c r="F530" s="55"/>
      <c r="G530" s="55"/>
      <c r="H530" s="55"/>
      <c r="I530" s="55"/>
      <c r="J530" s="55"/>
      <c r="K530" s="55"/>
      <c r="L530" s="55"/>
      <c r="M530" s="55"/>
      <c r="N530" s="55"/>
      <c r="O530" s="55"/>
      <c r="P530" s="55"/>
      <c r="Q530" s="55"/>
      <c r="R530" s="55"/>
      <c r="S530" s="55"/>
      <c r="T530" s="55"/>
      <c r="U530" s="55"/>
      <c r="V530" s="55"/>
      <c r="W530" s="55"/>
      <c r="X530" s="55"/>
      <c r="Y530" s="55"/>
      <c r="Z530" s="55"/>
      <c r="AA530" s="55"/>
      <c r="AB530" s="55"/>
    </row>
    <row r="531" spans="1:28" ht="15">
      <c r="A531" s="55"/>
      <c r="B531" s="55"/>
      <c r="C531" s="55"/>
      <c r="D531" s="55"/>
      <c r="E531" s="55"/>
      <c r="F531" s="55"/>
      <c r="G531" s="55"/>
      <c r="H531" s="55"/>
      <c r="I531" s="55"/>
      <c r="J531" s="55"/>
      <c r="K531" s="55"/>
      <c r="L531" s="55"/>
      <c r="M531" s="55"/>
      <c r="N531" s="55"/>
      <c r="O531" s="55"/>
      <c r="P531" s="55"/>
      <c r="Q531" s="55"/>
      <c r="R531" s="55"/>
      <c r="S531" s="55"/>
      <c r="T531" s="55"/>
      <c r="U531" s="55"/>
      <c r="V531" s="55"/>
      <c r="W531" s="55"/>
      <c r="X531" s="55"/>
      <c r="Y531" s="55"/>
      <c r="Z531" s="55"/>
      <c r="AA531" s="55"/>
      <c r="AB531" s="55"/>
    </row>
    <row r="532" spans="1:28" ht="15">
      <c r="A532" s="55"/>
      <c r="B532" s="55"/>
      <c r="C532" s="55"/>
      <c r="D532" s="55"/>
      <c r="E532" s="55"/>
      <c r="F532" s="55"/>
      <c r="G532" s="55"/>
      <c r="H532" s="55"/>
      <c r="I532" s="55"/>
      <c r="J532" s="55"/>
      <c r="K532" s="55"/>
      <c r="L532" s="55"/>
      <c r="M532" s="55"/>
      <c r="N532" s="55"/>
      <c r="O532" s="55"/>
      <c r="P532" s="55"/>
      <c r="Q532" s="55"/>
      <c r="R532" s="55"/>
      <c r="S532" s="55"/>
      <c r="T532" s="55"/>
      <c r="U532" s="55"/>
      <c r="V532" s="55"/>
      <c r="W532" s="55"/>
      <c r="X532" s="55"/>
      <c r="Y532" s="55"/>
      <c r="Z532" s="55"/>
      <c r="AA532" s="55"/>
      <c r="AB532" s="55"/>
    </row>
    <row r="533" spans="1:28" ht="15">
      <c r="A533" s="55"/>
      <c r="B533" s="55"/>
      <c r="C533" s="55"/>
      <c r="D533" s="55"/>
      <c r="E533" s="55"/>
      <c r="F533" s="55"/>
      <c r="G533" s="55"/>
      <c r="H533" s="55"/>
      <c r="I533" s="55"/>
      <c r="J533" s="55"/>
      <c r="K533" s="55"/>
      <c r="L533" s="55"/>
      <c r="M533" s="55"/>
      <c r="N533" s="55"/>
      <c r="O533" s="55"/>
      <c r="P533" s="55"/>
      <c r="Q533" s="55"/>
      <c r="R533" s="55"/>
      <c r="S533" s="55"/>
      <c r="T533" s="55"/>
      <c r="U533" s="55"/>
      <c r="V533" s="55"/>
      <c r="W533" s="55"/>
      <c r="X533" s="55"/>
      <c r="Y533" s="55"/>
      <c r="Z533" s="55"/>
      <c r="AA533" s="55"/>
      <c r="AB533" s="55"/>
    </row>
    <row r="534" spans="1:28" ht="15">
      <c r="A534" s="55"/>
      <c r="B534" s="55"/>
      <c r="C534" s="55"/>
      <c r="D534" s="55"/>
      <c r="E534" s="55"/>
      <c r="F534" s="55"/>
      <c r="G534" s="55"/>
      <c r="H534" s="55"/>
      <c r="I534" s="55"/>
      <c r="J534" s="55"/>
      <c r="K534" s="55"/>
      <c r="L534" s="55"/>
      <c r="M534" s="55"/>
      <c r="N534" s="55"/>
      <c r="O534" s="55"/>
      <c r="P534" s="55"/>
      <c r="Q534" s="55"/>
      <c r="R534" s="55"/>
      <c r="S534" s="55"/>
      <c r="T534" s="55"/>
      <c r="U534" s="55"/>
      <c r="V534" s="55"/>
      <c r="W534" s="55"/>
      <c r="X534" s="55"/>
      <c r="Y534" s="55"/>
      <c r="Z534" s="55"/>
      <c r="AA534" s="55"/>
      <c r="AB534" s="55"/>
    </row>
    <row r="535" spans="1:28" ht="15">
      <c r="A535" s="55"/>
      <c r="B535" s="55"/>
      <c r="C535" s="55"/>
      <c r="D535" s="55"/>
      <c r="E535" s="55"/>
      <c r="F535" s="55"/>
      <c r="G535" s="55"/>
      <c r="H535" s="55"/>
      <c r="I535" s="55"/>
      <c r="J535" s="55"/>
      <c r="K535" s="55"/>
      <c r="L535" s="55"/>
      <c r="M535" s="55"/>
      <c r="N535" s="55"/>
      <c r="O535" s="55"/>
      <c r="P535" s="55"/>
      <c r="Q535" s="55"/>
      <c r="R535" s="55"/>
      <c r="S535" s="55"/>
      <c r="T535" s="55"/>
      <c r="U535" s="55"/>
      <c r="V535" s="55"/>
      <c r="W535" s="55"/>
      <c r="X535" s="55"/>
      <c r="Y535" s="55"/>
      <c r="Z535" s="55"/>
      <c r="AA535" s="55"/>
      <c r="AB535" s="55"/>
    </row>
    <row r="536" spans="1:28" ht="15">
      <c r="A536" s="55"/>
      <c r="B536" s="55"/>
      <c r="C536" s="55"/>
      <c r="D536" s="55"/>
      <c r="E536" s="55"/>
      <c r="F536" s="55"/>
      <c r="G536" s="55"/>
      <c r="H536" s="55"/>
      <c r="I536" s="55"/>
      <c r="J536" s="55"/>
      <c r="K536" s="55"/>
      <c r="L536" s="55"/>
      <c r="M536" s="55"/>
      <c r="N536" s="55"/>
      <c r="O536" s="55"/>
      <c r="P536" s="55"/>
      <c r="Q536" s="55"/>
      <c r="R536" s="55"/>
      <c r="S536" s="55"/>
      <c r="T536" s="55"/>
      <c r="U536" s="55"/>
      <c r="V536" s="55"/>
      <c r="W536" s="55"/>
      <c r="X536" s="55"/>
      <c r="Y536" s="55"/>
      <c r="Z536" s="55"/>
      <c r="AA536" s="55"/>
      <c r="AB536" s="55"/>
    </row>
    <row r="537" spans="1:28" ht="15">
      <c r="A537" s="55"/>
      <c r="B537" s="55"/>
      <c r="C537" s="55"/>
      <c r="D537" s="55"/>
      <c r="E537" s="55"/>
      <c r="F537" s="55"/>
      <c r="G537" s="55"/>
      <c r="H537" s="55"/>
      <c r="I537" s="55"/>
      <c r="J537" s="55"/>
      <c r="K537" s="55"/>
      <c r="L537" s="55"/>
      <c r="M537" s="55"/>
      <c r="N537" s="55"/>
      <c r="O537" s="55"/>
      <c r="P537" s="55"/>
      <c r="Q537" s="55"/>
      <c r="R537" s="55"/>
      <c r="S537" s="55"/>
      <c r="T537" s="55"/>
      <c r="U537" s="55"/>
      <c r="V537" s="55"/>
      <c r="W537" s="55"/>
      <c r="X537" s="55"/>
      <c r="Y537" s="55"/>
      <c r="Z537" s="55"/>
      <c r="AA537" s="55"/>
      <c r="AB537" s="55"/>
    </row>
    <row r="538" spans="1:28" ht="15">
      <c r="A538" s="55"/>
      <c r="B538" s="55"/>
      <c r="C538" s="55"/>
      <c r="D538" s="55"/>
      <c r="E538" s="55"/>
      <c r="F538" s="55"/>
      <c r="G538" s="55"/>
      <c r="H538" s="55"/>
      <c r="I538" s="55"/>
      <c r="J538" s="55"/>
      <c r="K538" s="55"/>
      <c r="L538" s="55"/>
      <c r="M538" s="55"/>
      <c r="N538" s="55"/>
      <c r="O538" s="55"/>
      <c r="P538" s="55"/>
      <c r="Q538" s="55"/>
      <c r="R538" s="55"/>
      <c r="S538" s="55"/>
      <c r="T538" s="55"/>
      <c r="U538" s="55"/>
      <c r="V538" s="55"/>
      <c r="W538" s="55"/>
      <c r="X538" s="55"/>
      <c r="Y538" s="55"/>
      <c r="Z538" s="55"/>
      <c r="AA538" s="55"/>
      <c r="AB538" s="55"/>
    </row>
    <row r="539" spans="1:28" ht="15">
      <c r="A539" s="55"/>
      <c r="B539" s="55"/>
      <c r="C539" s="55"/>
      <c r="D539" s="55"/>
      <c r="E539" s="55"/>
      <c r="F539" s="55"/>
      <c r="G539" s="55"/>
      <c r="H539" s="55"/>
      <c r="I539" s="55"/>
      <c r="J539" s="55"/>
      <c r="K539" s="55"/>
      <c r="L539" s="55"/>
      <c r="M539" s="55"/>
      <c r="N539" s="55"/>
      <c r="O539" s="55"/>
      <c r="P539" s="55"/>
      <c r="Q539" s="55"/>
      <c r="R539" s="55"/>
      <c r="S539" s="55"/>
      <c r="T539" s="55"/>
      <c r="U539" s="55"/>
      <c r="V539" s="55"/>
      <c r="W539" s="55"/>
      <c r="X539" s="55"/>
      <c r="Y539" s="55"/>
      <c r="Z539" s="55"/>
      <c r="AA539" s="55"/>
      <c r="AB539" s="55"/>
    </row>
    <row r="540" spans="1:28" ht="15">
      <c r="A540" s="55"/>
      <c r="B540" s="55"/>
      <c r="C540" s="55"/>
      <c r="D540" s="55"/>
      <c r="E540" s="55"/>
      <c r="F540" s="55"/>
      <c r="G540" s="55"/>
      <c r="H540" s="55"/>
      <c r="I540" s="55"/>
      <c r="J540" s="55"/>
      <c r="K540" s="55"/>
      <c r="L540" s="55"/>
      <c r="M540" s="55"/>
      <c r="N540" s="55"/>
      <c r="O540" s="55"/>
      <c r="P540" s="55"/>
      <c r="Q540" s="55"/>
      <c r="R540" s="55"/>
      <c r="S540" s="55"/>
      <c r="T540" s="55"/>
      <c r="U540" s="55"/>
      <c r="V540" s="55"/>
      <c r="W540" s="55"/>
      <c r="X540" s="55"/>
      <c r="Y540" s="55"/>
      <c r="Z540" s="55"/>
      <c r="AA540" s="55"/>
      <c r="AB540" s="55"/>
    </row>
    <row r="541" spans="1:28" ht="15">
      <c r="A541" s="55"/>
      <c r="B541" s="55"/>
      <c r="C541" s="55"/>
      <c r="D541" s="55"/>
      <c r="E541" s="55"/>
      <c r="F541" s="55"/>
      <c r="G541" s="55"/>
      <c r="H541" s="55"/>
      <c r="I541" s="55"/>
      <c r="J541" s="55"/>
      <c r="K541" s="55"/>
      <c r="L541" s="55"/>
      <c r="M541" s="55"/>
      <c r="N541" s="55"/>
      <c r="O541" s="55"/>
      <c r="P541" s="55"/>
      <c r="Q541" s="55"/>
      <c r="R541" s="55"/>
      <c r="S541" s="55"/>
      <c r="T541" s="55"/>
      <c r="U541" s="55"/>
      <c r="V541" s="55"/>
      <c r="W541" s="55"/>
      <c r="X541" s="55"/>
      <c r="Y541" s="55"/>
      <c r="Z541" s="55"/>
      <c r="AA541" s="55"/>
      <c r="AB541" s="55"/>
    </row>
    <row r="542" spans="1:28" ht="15">
      <c r="A542" s="55"/>
      <c r="B542" s="55"/>
      <c r="C542" s="55"/>
      <c r="D542" s="55"/>
      <c r="E542" s="55"/>
      <c r="F542" s="55"/>
      <c r="G542" s="55"/>
      <c r="H542" s="55"/>
      <c r="I542" s="55"/>
      <c r="J542" s="55"/>
      <c r="K542" s="55"/>
      <c r="L542" s="55"/>
      <c r="M542" s="55"/>
      <c r="N542" s="55"/>
      <c r="O542" s="55"/>
      <c r="P542" s="55"/>
      <c r="Q542" s="55"/>
      <c r="R542" s="55"/>
      <c r="S542" s="55"/>
      <c r="T542" s="55"/>
      <c r="U542" s="55"/>
      <c r="V542" s="55"/>
      <c r="W542" s="55"/>
      <c r="X542" s="55"/>
      <c r="Y542" s="55"/>
      <c r="Z542" s="55"/>
      <c r="AA542" s="55"/>
      <c r="AB542" s="55"/>
    </row>
    <row r="543" spans="1:28" ht="15">
      <c r="A543" s="55"/>
      <c r="B543" s="55"/>
      <c r="C543" s="55"/>
      <c r="D543" s="55"/>
      <c r="E543" s="55"/>
      <c r="F543" s="55"/>
      <c r="G543" s="55"/>
      <c r="H543" s="55"/>
      <c r="I543" s="55"/>
      <c r="J543" s="55"/>
      <c r="K543" s="55"/>
      <c r="L543" s="55"/>
      <c r="M543" s="55"/>
      <c r="N543" s="55"/>
      <c r="O543" s="55"/>
      <c r="P543" s="55"/>
      <c r="Q543" s="55"/>
      <c r="R543" s="55"/>
      <c r="S543" s="55"/>
      <c r="T543" s="55"/>
      <c r="U543" s="55"/>
      <c r="V543" s="55"/>
      <c r="W543" s="55"/>
      <c r="X543" s="55"/>
      <c r="Y543" s="55"/>
      <c r="Z543" s="55"/>
      <c r="AA543" s="55"/>
      <c r="AB543" s="55"/>
    </row>
    <row r="544" spans="1:28" ht="15">
      <c r="A544" s="55"/>
      <c r="B544" s="55"/>
      <c r="C544" s="55"/>
      <c r="D544" s="55"/>
      <c r="E544" s="55"/>
      <c r="F544" s="55"/>
      <c r="G544" s="55"/>
      <c r="H544" s="55"/>
      <c r="I544" s="55"/>
      <c r="J544" s="55"/>
      <c r="K544" s="55"/>
      <c r="L544" s="55"/>
      <c r="M544" s="55"/>
      <c r="N544" s="55"/>
      <c r="O544" s="55"/>
      <c r="P544" s="55"/>
      <c r="Q544" s="55"/>
      <c r="R544" s="55"/>
      <c r="S544" s="55"/>
      <c r="T544" s="55"/>
      <c r="U544" s="55"/>
      <c r="V544" s="55"/>
      <c r="W544" s="55"/>
      <c r="X544" s="55"/>
      <c r="Y544" s="55"/>
      <c r="Z544" s="55"/>
      <c r="AA544" s="55"/>
      <c r="AB544" s="55"/>
    </row>
    <row r="545" spans="1:28" ht="15">
      <c r="A545" s="55"/>
      <c r="B545" s="55"/>
      <c r="C545" s="55"/>
      <c r="D545" s="55"/>
      <c r="E545" s="55"/>
      <c r="F545" s="55"/>
      <c r="G545" s="55"/>
      <c r="H545" s="55"/>
      <c r="I545" s="55"/>
      <c r="J545" s="55"/>
      <c r="K545" s="55"/>
      <c r="L545" s="55"/>
      <c r="M545" s="55"/>
      <c r="N545" s="55"/>
      <c r="O545" s="55"/>
      <c r="P545" s="55"/>
      <c r="Q545" s="55"/>
      <c r="R545" s="55"/>
      <c r="S545" s="55"/>
      <c r="T545" s="55"/>
      <c r="U545" s="55"/>
      <c r="V545" s="55"/>
      <c r="W545" s="55"/>
      <c r="X545" s="55"/>
      <c r="Y545" s="55"/>
      <c r="Z545" s="55"/>
      <c r="AA545" s="55"/>
      <c r="AB545" s="55"/>
    </row>
    <row r="546" spans="1:28" ht="15">
      <c r="A546" s="55"/>
      <c r="B546" s="55"/>
      <c r="C546" s="55"/>
      <c r="D546" s="55"/>
      <c r="E546" s="55"/>
      <c r="F546" s="55"/>
      <c r="G546" s="55"/>
      <c r="H546" s="55"/>
      <c r="I546" s="55"/>
      <c r="J546" s="55"/>
      <c r="K546" s="55"/>
      <c r="L546" s="55"/>
      <c r="M546" s="55"/>
      <c r="N546" s="55"/>
      <c r="O546" s="55"/>
      <c r="P546" s="55"/>
      <c r="Q546" s="55"/>
      <c r="R546" s="55"/>
      <c r="S546" s="55"/>
      <c r="T546" s="55"/>
      <c r="U546" s="55"/>
      <c r="V546" s="55"/>
      <c r="W546" s="55"/>
      <c r="X546" s="55"/>
      <c r="Y546" s="55"/>
      <c r="Z546" s="55"/>
      <c r="AA546" s="55"/>
      <c r="AB546" s="55"/>
    </row>
    <row r="547" spans="1:28" ht="15">
      <c r="A547" s="55"/>
      <c r="B547" s="55"/>
      <c r="C547" s="55"/>
      <c r="D547" s="55"/>
      <c r="E547" s="55"/>
      <c r="F547" s="55"/>
      <c r="G547" s="55"/>
      <c r="H547" s="55"/>
      <c r="I547" s="55"/>
      <c r="J547" s="55"/>
      <c r="K547" s="55"/>
      <c r="L547" s="55"/>
      <c r="M547" s="55"/>
      <c r="N547" s="55"/>
      <c r="O547" s="55"/>
      <c r="P547" s="55"/>
      <c r="Q547" s="55"/>
      <c r="R547" s="55"/>
      <c r="S547" s="55"/>
      <c r="T547" s="55"/>
      <c r="U547" s="55"/>
      <c r="V547" s="55"/>
      <c r="W547" s="55"/>
      <c r="X547" s="55"/>
      <c r="Y547" s="55"/>
      <c r="Z547" s="55"/>
      <c r="AA547" s="55"/>
      <c r="AB547" s="55"/>
    </row>
    <row r="548" spans="1:28" ht="15">
      <c r="A548" s="55"/>
      <c r="B548" s="55"/>
      <c r="C548" s="55"/>
      <c r="D548" s="55"/>
      <c r="E548" s="55"/>
      <c r="F548" s="55"/>
      <c r="G548" s="55"/>
      <c r="H548" s="55"/>
      <c r="I548" s="55"/>
      <c r="J548" s="55"/>
      <c r="K548" s="55"/>
      <c r="L548" s="55"/>
      <c r="M548" s="55"/>
      <c r="N548" s="55"/>
      <c r="O548" s="55"/>
      <c r="P548" s="55"/>
      <c r="Q548" s="55"/>
      <c r="R548" s="55"/>
      <c r="S548" s="55"/>
      <c r="T548" s="55"/>
      <c r="U548" s="55"/>
      <c r="V548" s="55"/>
      <c r="W548" s="55"/>
      <c r="X548" s="55"/>
      <c r="Y548" s="55"/>
      <c r="Z548" s="55"/>
      <c r="AA548" s="55"/>
      <c r="AB548" s="55"/>
    </row>
    <row r="549" spans="1:28" ht="15">
      <c r="A549" s="55"/>
      <c r="B549" s="55"/>
      <c r="C549" s="55"/>
      <c r="D549" s="55"/>
      <c r="E549" s="55"/>
      <c r="F549" s="55"/>
      <c r="G549" s="55"/>
      <c r="H549" s="55"/>
      <c r="I549" s="55"/>
      <c r="J549" s="55"/>
      <c r="K549" s="55"/>
      <c r="L549" s="55"/>
      <c r="M549" s="55"/>
      <c r="N549" s="55"/>
      <c r="O549" s="55"/>
      <c r="P549" s="55"/>
      <c r="Q549" s="55"/>
      <c r="R549" s="55"/>
      <c r="S549" s="55"/>
      <c r="T549" s="55"/>
      <c r="U549" s="55"/>
      <c r="V549" s="55"/>
      <c r="W549" s="55"/>
      <c r="X549" s="55"/>
      <c r="Y549" s="55"/>
      <c r="Z549" s="55"/>
      <c r="AA549" s="55"/>
      <c r="AB549" s="55"/>
    </row>
    <row r="550" spans="1:28" ht="15">
      <c r="A550" s="55"/>
      <c r="B550" s="55"/>
      <c r="C550" s="55"/>
      <c r="D550" s="55"/>
      <c r="E550" s="55"/>
      <c r="F550" s="55"/>
      <c r="G550" s="55"/>
      <c r="H550" s="55"/>
      <c r="I550" s="55"/>
      <c r="J550" s="55"/>
      <c r="K550" s="55"/>
      <c r="L550" s="55"/>
      <c r="M550" s="55"/>
      <c r="N550" s="55"/>
      <c r="O550" s="55"/>
      <c r="P550" s="55"/>
      <c r="Q550" s="55"/>
      <c r="R550" s="55"/>
      <c r="S550" s="55"/>
      <c r="T550" s="55"/>
      <c r="U550" s="55"/>
      <c r="V550" s="55"/>
      <c r="W550" s="55"/>
      <c r="X550" s="55"/>
      <c r="Y550" s="55"/>
      <c r="Z550" s="55"/>
      <c r="AA550" s="55"/>
      <c r="AB550" s="55"/>
    </row>
    <row r="551" spans="1:28" ht="15">
      <c r="A551" s="55"/>
      <c r="B551" s="55"/>
      <c r="C551" s="55"/>
      <c r="D551" s="55"/>
      <c r="E551" s="55"/>
      <c r="F551" s="55"/>
      <c r="G551" s="55"/>
      <c r="H551" s="55"/>
      <c r="I551" s="55"/>
      <c r="J551" s="55"/>
      <c r="K551" s="55"/>
      <c r="L551" s="55"/>
      <c r="M551" s="55"/>
      <c r="N551" s="55"/>
      <c r="O551" s="55"/>
      <c r="P551" s="55"/>
      <c r="Q551" s="55"/>
      <c r="R551" s="55"/>
      <c r="S551" s="55"/>
      <c r="T551" s="55"/>
      <c r="U551" s="55"/>
      <c r="V551" s="55"/>
      <c r="W551" s="55"/>
      <c r="X551" s="55"/>
      <c r="Y551" s="55"/>
      <c r="Z551" s="55"/>
      <c r="AA551" s="55"/>
      <c r="AB551" s="55"/>
    </row>
    <row r="552" spans="1:28" ht="15">
      <c r="A552" s="55"/>
      <c r="B552" s="55"/>
      <c r="C552" s="55"/>
      <c r="D552" s="55"/>
      <c r="E552" s="55"/>
      <c r="F552" s="55"/>
      <c r="G552" s="55"/>
      <c r="H552" s="55"/>
      <c r="I552" s="55"/>
      <c r="J552" s="55"/>
      <c r="K552" s="55"/>
      <c r="L552" s="55"/>
      <c r="M552" s="55"/>
      <c r="N552" s="55"/>
      <c r="O552" s="55"/>
      <c r="P552" s="55"/>
      <c r="Q552" s="55"/>
      <c r="R552" s="55"/>
      <c r="S552" s="55"/>
      <c r="T552" s="55"/>
      <c r="U552" s="55"/>
      <c r="V552" s="55"/>
      <c r="W552" s="55"/>
      <c r="X552" s="55"/>
      <c r="Y552" s="55"/>
      <c r="Z552" s="55"/>
      <c r="AA552" s="55"/>
      <c r="AB552" s="55"/>
    </row>
    <row r="553" spans="1:28" ht="15">
      <c r="A553" s="55"/>
      <c r="B553" s="55"/>
      <c r="C553" s="55"/>
      <c r="D553" s="55"/>
      <c r="E553" s="55"/>
      <c r="F553" s="55"/>
      <c r="G553" s="55"/>
      <c r="H553" s="55"/>
      <c r="I553" s="55"/>
      <c r="J553" s="55"/>
      <c r="K553" s="55"/>
      <c r="L553" s="55"/>
      <c r="M553" s="55"/>
      <c r="N553" s="55"/>
      <c r="O553" s="55"/>
      <c r="P553" s="55"/>
      <c r="Q553" s="55"/>
      <c r="R553" s="55"/>
      <c r="S553" s="55"/>
      <c r="T553" s="55"/>
      <c r="U553" s="55"/>
      <c r="V553" s="55"/>
      <c r="W553" s="55"/>
      <c r="X553" s="55"/>
      <c r="Y553" s="55"/>
      <c r="Z553" s="55"/>
      <c r="AA553" s="55"/>
      <c r="AB553" s="55"/>
    </row>
    <row r="554" spans="1:28" ht="15">
      <c r="A554" s="55"/>
      <c r="B554" s="55"/>
      <c r="C554" s="55"/>
      <c r="D554" s="55"/>
      <c r="E554" s="55"/>
      <c r="F554" s="55"/>
      <c r="G554" s="55"/>
      <c r="H554" s="55"/>
      <c r="I554" s="55"/>
      <c r="J554" s="55"/>
      <c r="K554" s="55"/>
      <c r="L554" s="55"/>
      <c r="M554" s="55"/>
      <c r="N554" s="55"/>
      <c r="O554" s="55"/>
      <c r="P554" s="55"/>
      <c r="Q554" s="55"/>
      <c r="R554" s="55"/>
      <c r="S554" s="55"/>
      <c r="T554" s="55"/>
      <c r="U554" s="55"/>
      <c r="V554" s="55"/>
      <c r="W554" s="55"/>
      <c r="X554" s="55"/>
      <c r="Y554" s="55"/>
      <c r="Z554" s="55"/>
      <c r="AA554" s="55"/>
      <c r="AB554" s="55"/>
    </row>
    <row r="555" spans="1:28" ht="15">
      <c r="A555" s="55"/>
      <c r="B555" s="55"/>
      <c r="C555" s="55"/>
      <c r="D555" s="55"/>
      <c r="E555" s="55"/>
      <c r="F555" s="55"/>
      <c r="G555" s="55"/>
      <c r="H555" s="55"/>
      <c r="I555" s="55"/>
      <c r="J555" s="55"/>
      <c r="K555" s="55"/>
      <c r="L555" s="55"/>
      <c r="M555" s="55"/>
      <c r="N555" s="55"/>
      <c r="O555" s="55"/>
      <c r="P555" s="55"/>
      <c r="Q555" s="55"/>
      <c r="R555" s="55"/>
      <c r="S555" s="55"/>
      <c r="T555" s="55"/>
      <c r="U555" s="55"/>
      <c r="V555" s="55"/>
      <c r="W555" s="55"/>
      <c r="X555" s="55"/>
      <c r="Y555" s="55"/>
      <c r="Z555" s="55"/>
      <c r="AA555" s="55"/>
      <c r="AB555" s="55"/>
    </row>
    <row r="556" spans="1:28" ht="15">
      <c r="A556" s="55"/>
      <c r="B556" s="55"/>
      <c r="C556" s="55"/>
      <c r="D556" s="55"/>
      <c r="E556" s="55"/>
      <c r="F556" s="55"/>
      <c r="G556" s="55"/>
      <c r="H556" s="55"/>
      <c r="I556" s="55"/>
      <c r="J556" s="55"/>
      <c r="K556" s="55"/>
      <c r="L556" s="55"/>
      <c r="M556" s="55"/>
      <c r="N556" s="55"/>
      <c r="O556" s="55"/>
      <c r="P556" s="55"/>
      <c r="Q556" s="55"/>
      <c r="R556" s="55"/>
      <c r="S556" s="55"/>
      <c r="T556" s="55"/>
      <c r="U556" s="55"/>
      <c r="V556" s="55"/>
      <c r="W556" s="55"/>
      <c r="X556" s="55"/>
      <c r="Y556" s="55"/>
      <c r="Z556" s="55"/>
      <c r="AA556" s="55"/>
      <c r="AB556" s="55"/>
    </row>
    <row r="557" spans="1:28" ht="15">
      <c r="A557" s="55"/>
      <c r="B557" s="55"/>
      <c r="C557" s="55"/>
      <c r="D557" s="55"/>
      <c r="E557" s="55"/>
      <c r="F557" s="55"/>
      <c r="G557" s="55"/>
      <c r="H557" s="55"/>
      <c r="I557" s="55"/>
      <c r="J557" s="55"/>
      <c r="K557" s="55"/>
      <c r="L557" s="55"/>
      <c r="M557" s="55"/>
      <c r="N557" s="55"/>
      <c r="O557" s="55"/>
      <c r="P557" s="55"/>
      <c r="Q557" s="55"/>
      <c r="R557" s="55"/>
      <c r="S557" s="55"/>
      <c r="T557" s="55"/>
      <c r="U557" s="55"/>
      <c r="V557" s="55"/>
      <c r="W557" s="55"/>
      <c r="X557" s="55"/>
      <c r="Y557" s="55"/>
      <c r="Z557" s="55"/>
      <c r="AA557" s="55"/>
      <c r="AB557" s="55"/>
    </row>
    <row r="558" spans="1:28" ht="15">
      <c r="A558" s="55"/>
      <c r="B558" s="55"/>
      <c r="C558" s="55"/>
      <c r="D558" s="55"/>
      <c r="E558" s="55"/>
      <c r="F558" s="55"/>
      <c r="G558" s="55"/>
      <c r="H558" s="55"/>
      <c r="I558" s="55"/>
      <c r="J558" s="55"/>
      <c r="K558" s="55"/>
      <c r="L558" s="55"/>
      <c r="M558" s="55"/>
      <c r="N558" s="55"/>
      <c r="O558" s="55"/>
      <c r="P558" s="55"/>
      <c r="Q558" s="55"/>
      <c r="R558" s="55"/>
      <c r="S558" s="55"/>
      <c r="T558" s="55"/>
      <c r="U558" s="55"/>
      <c r="V558" s="55"/>
      <c r="W558" s="55"/>
      <c r="X558" s="55"/>
      <c r="Y558" s="55"/>
      <c r="Z558" s="55"/>
      <c r="AA558" s="55"/>
      <c r="AB558" s="55"/>
    </row>
    <row r="559" spans="1:28" ht="15">
      <c r="A559" s="55"/>
      <c r="B559" s="55"/>
      <c r="C559" s="55"/>
      <c r="D559" s="55"/>
      <c r="E559" s="55"/>
      <c r="F559" s="55"/>
      <c r="G559" s="55"/>
      <c r="H559" s="55"/>
      <c r="I559" s="55"/>
      <c r="J559" s="55"/>
      <c r="K559" s="55"/>
      <c r="L559" s="55"/>
      <c r="M559" s="55"/>
      <c r="N559" s="55"/>
      <c r="O559" s="55"/>
      <c r="P559" s="55"/>
      <c r="Q559" s="55"/>
      <c r="R559" s="55"/>
      <c r="S559" s="55"/>
      <c r="T559" s="55"/>
      <c r="U559" s="55"/>
      <c r="V559" s="55"/>
      <c r="W559" s="55"/>
      <c r="X559" s="55"/>
      <c r="Y559" s="55"/>
      <c r="Z559" s="55"/>
      <c r="AA559" s="55"/>
      <c r="AB559" s="55"/>
    </row>
    <row r="560" spans="1:28" ht="15">
      <c r="A560" s="55"/>
      <c r="B560" s="55"/>
      <c r="C560" s="55"/>
      <c r="D560" s="55"/>
      <c r="E560" s="55"/>
      <c r="F560" s="55"/>
      <c r="G560" s="55"/>
      <c r="H560" s="55"/>
      <c r="I560" s="55"/>
      <c r="J560" s="55"/>
      <c r="K560" s="55"/>
      <c r="L560" s="55"/>
      <c r="M560" s="55"/>
      <c r="N560" s="55"/>
      <c r="O560" s="55"/>
      <c r="P560" s="55"/>
      <c r="Q560" s="55"/>
      <c r="R560" s="55"/>
      <c r="S560" s="55"/>
      <c r="T560" s="55"/>
      <c r="U560" s="55"/>
      <c r="V560" s="55"/>
      <c r="W560" s="55"/>
      <c r="X560" s="55"/>
      <c r="Y560" s="55"/>
      <c r="Z560" s="55"/>
      <c r="AA560" s="55"/>
      <c r="AB560" s="55"/>
    </row>
    <row r="561" spans="1:28" ht="15">
      <c r="A561" s="55"/>
      <c r="B561" s="55"/>
      <c r="C561" s="55"/>
      <c r="D561" s="55"/>
      <c r="E561" s="55"/>
      <c r="F561" s="55"/>
      <c r="G561" s="55"/>
      <c r="H561" s="55"/>
      <c r="I561" s="55"/>
      <c r="J561" s="55"/>
      <c r="K561" s="55"/>
      <c r="L561" s="55"/>
      <c r="M561" s="55"/>
      <c r="N561" s="55"/>
      <c r="O561" s="55"/>
      <c r="P561" s="55"/>
      <c r="Q561" s="55"/>
      <c r="R561" s="55"/>
      <c r="S561" s="55"/>
      <c r="T561" s="55"/>
      <c r="U561" s="55"/>
      <c r="V561" s="55"/>
      <c r="W561" s="55"/>
      <c r="X561" s="55"/>
      <c r="Y561" s="55"/>
      <c r="Z561" s="55"/>
      <c r="AA561" s="55"/>
      <c r="AB561" s="55"/>
    </row>
    <row r="562" spans="1:28" ht="15">
      <c r="A562" s="55"/>
      <c r="B562" s="55"/>
      <c r="C562" s="55"/>
      <c r="D562" s="55"/>
      <c r="E562" s="55"/>
      <c r="F562" s="55"/>
      <c r="G562" s="55"/>
      <c r="H562" s="55"/>
      <c r="I562" s="55"/>
      <c r="J562" s="55"/>
      <c r="K562" s="55"/>
      <c r="L562" s="55"/>
      <c r="M562" s="55"/>
      <c r="N562" s="55"/>
      <c r="O562" s="55"/>
      <c r="P562" s="55"/>
      <c r="Q562" s="55"/>
      <c r="R562" s="55"/>
      <c r="S562" s="55"/>
      <c r="T562" s="55"/>
      <c r="U562" s="55"/>
      <c r="V562" s="55"/>
      <c r="W562" s="55"/>
      <c r="X562" s="55"/>
      <c r="Y562" s="55"/>
      <c r="Z562" s="55"/>
      <c r="AA562" s="55"/>
      <c r="AB562" s="55"/>
    </row>
    <row r="563" spans="1:28" ht="15">
      <c r="A563" s="55"/>
      <c r="B563" s="55"/>
      <c r="C563" s="55"/>
      <c r="D563" s="55"/>
      <c r="E563" s="55"/>
      <c r="F563" s="55"/>
      <c r="G563" s="55"/>
      <c r="H563" s="55"/>
      <c r="I563" s="55"/>
      <c r="J563" s="55"/>
      <c r="K563" s="55"/>
      <c r="L563" s="55"/>
      <c r="M563" s="55"/>
      <c r="N563" s="55"/>
      <c r="O563" s="55"/>
      <c r="P563" s="55"/>
      <c r="Q563" s="55"/>
      <c r="R563" s="55"/>
      <c r="S563" s="55"/>
      <c r="T563" s="55"/>
      <c r="U563" s="55"/>
      <c r="V563" s="55"/>
      <c r="W563" s="55"/>
      <c r="X563" s="55"/>
      <c r="Y563" s="55"/>
      <c r="Z563" s="55"/>
      <c r="AA563" s="55"/>
      <c r="AB563" s="55"/>
    </row>
    <row r="564" spans="1:28" ht="15">
      <c r="A564" s="55"/>
      <c r="B564" s="55"/>
      <c r="C564" s="55"/>
      <c r="D564" s="55"/>
      <c r="E564" s="55"/>
      <c r="F564" s="55"/>
      <c r="G564" s="55"/>
      <c r="H564" s="55"/>
      <c r="I564" s="55"/>
      <c r="J564" s="55"/>
      <c r="K564" s="55"/>
      <c r="L564" s="55"/>
      <c r="M564" s="55"/>
      <c r="N564" s="55"/>
      <c r="O564" s="55"/>
      <c r="P564" s="55"/>
      <c r="Q564" s="55"/>
      <c r="R564" s="55"/>
      <c r="S564" s="55"/>
      <c r="T564" s="55"/>
      <c r="U564" s="55"/>
      <c r="V564" s="55"/>
      <c r="W564" s="55"/>
      <c r="X564" s="55"/>
      <c r="Y564" s="55"/>
      <c r="Z564" s="55"/>
      <c r="AA564" s="55"/>
      <c r="AB564" s="55"/>
    </row>
    <row r="565" spans="1:28" ht="15">
      <c r="A565" s="55"/>
      <c r="B565" s="55"/>
      <c r="C565" s="55"/>
      <c r="D565" s="55"/>
      <c r="E565" s="55"/>
      <c r="F565" s="55"/>
      <c r="G565" s="55"/>
      <c r="H565" s="55"/>
      <c r="I565" s="55"/>
      <c r="J565" s="55"/>
      <c r="K565" s="55"/>
      <c r="L565" s="55"/>
      <c r="M565" s="55"/>
      <c r="N565" s="55"/>
      <c r="O565" s="55"/>
      <c r="P565" s="55"/>
      <c r="Q565" s="55"/>
      <c r="R565" s="55"/>
      <c r="S565" s="55"/>
      <c r="T565" s="55"/>
      <c r="U565" s="55"/>
      <c r="V565" s="55"/>
      <c r="W565" s="55"/>
      <c r="X565" s="55"/>
      <c r="Y565" s="55"/>
      <c r="Z565" s="55"/>
      <c r="AA565" s="55"/>
      <c r="AB565" s="55"/>
    </row>
    <row r="566" spans="1:28" ht="15">
      <c r="A566" s="55"/>
      <c r="B566" s="55"/>
      <c r="C566" s="55"/>
      <c r="D566" s="55"/>
      <c r="E566" s="55"/>
      <c r="F566" s="55"/>
      <c r="G566" s="55"/>
      <c r="H566" s="55"/>
      <c r="I566" s="55"/>
      <c r="J566" s="55"/>
      <c r="K566" s="55"/>
      <c r="L566" s="55"/>
      <c r="M566" s="55"/>
      <c r="N566" s="55"/>
      <c r="O566" s="55"/>
      <c r="P566" s="55"/>
      <c r="Q566" s="55"/>
      <c r="R566" s="55"/>
      <c r="S566" s="55"/>
      <c r="T566" s="55"/>
      <c r="U566" s="55"/>
      <c r="V566" s="55"/>
      <c r="W566" s="55"/>
      <c r="X566" s="55"/>
      <c r="Y566" s="55"/>
      <c r="Z566" s="55"/>
      <c r="AA566" s="55"/>
      <c r="AB566" s="55"/>
    </row>
    <row r="567" spans="1:28" ht="15">
      <c r="A567" s="55"/>
      <c r="B567" s="55"/>
      <c r="C567" s="55"/>
      <c r="D567" s="55"/>
      <c r="E567" s="55"/>
      <c r="F567" s="55"/>
      <c r="G567" s="55"/>
      <c r="H567" s="55"/>
      <c r="I567" s="55"/>
      <c r="J567" s="55"/>
      <c r="K567" s="55"/>
      <c r="L567" s="55"/>
      <c r="M567" s="55"/>
      <c r="N567" s="55"/>
      <c r="O567" s="55"/>
      <c r="P567" s="55"/>
      <c r="Q567" s="55"/>
      <c r="R567" s="55"/>
      <c r="S567" s="55"/>
      <c r="T567" s="55"/>
      <c r="U567" s="55"/>
      <c r="V567" s="55"/>
      <c r="W567" s="55"/>
      <c r="X567" s="55"/>
      <c r="Y567" s="55"/>
      <c r="Z567" s="55"/>
      <c r="AA567" s="55"/>
      <c r="AB567" s="55"/>
    </row>
    <row r="568" spans="1:28" ht="15">
      <c r="A568" s="55"/>
      <c r="B568" s="55"/>
      <c r="C568" s="55"/>
      <c r="D568" s="55"/>
      <c r="E568" s="55"/>
      <c r="F568" s="55"/>
      <c r="G568" s="55"/>
      <c r="H568" s="55"/>
      <c r="I568" s="55"/>
      <c r="J568" s="55"/>
      <c r="K568" s="55"/>
      <c r="L568" s="55"/>
      <c r="M568" s="55"/>
      <c r="N568" s="55"/>
      <c r="O568" s="55"/>
      <c r="P568" s="55"/>
      <c r="Q568" s="55"/>
      <c r="R568" s="55"/>
      <c r="S568" s="55"/>
      <c r="T568" s="55"/>
      <c r="U568" s="55"/>
      <c r="V568" s="55"/>
      <c r="W568" s="55"/>
      <c r="X568" s="55"/>
      <c r="Y568" s="55"/>
      <c r="Z568" s="55"/>
      <c r="AA568" s="55"/>
      <c r="AB568" s="55"/>
    </row>
    <row r="569" spans="1:28" ht="15">
      <c r="A569" s="55"/>
      <c r="B569" s="55"/>
      <c r="C569" s="55"/>
      <c r="D569" s="55"/>
      <c r="E569" s="55"/>
      <c r="F569" s="55"/>
      <c r="G569" s="55"/>
      <c r="H569" s="55"/>
      <c r="I569" s="55"/>
      <c r="J569" s="55"/>
      <c r="K569" s="55"/>
      <c r="L569" s="55"/>
      <c r="M569" s="55"/>
      <c r="N569" s="55"/>
      <c r="O569" s="55"/>
      <c r="P569" s="55"/>
      <c r="Q569" s="55"/>
      <c r="R569" s="55"/>
      <c r="S569" s="55"/>
      <c r="T569" s="55"/>
      <c r="U569" s="55"/>
      <c r="V569" s="55"/>
      <c r="W569" s="55"/>
      <c r="X569" s="55"/>
      <c r="Y569" s="55"/>
      <c r="Z569" s="55"/>
      <c r="AA569" s="55"/>
      <c r="AB569" s="55"/>
    </row>
    <row r="570" spans="1:28" ht="15">
      <c r="A570" s="55"/>
      <c r="B570" s="55"/>
      <c r="C570" s="55"/>
      <c r="D570" s="55"/>
      <c r="E570" s="55"/>
      <c r="F570" s="55"/>
      <c r="G570" s="55"/>
      <c r="H570" s="55"/>
      <c r="I570" s="55"/>
      <c r="J570" s="55"/>
      <c r="K570" s="55"/>
      <c r="L570" s="55"/>
      <c r="M570" s="55"/>
      <c r="N570" s="55"/>
      <c r="O570" s="55"/>
      <c r="P570" s="55"/>
      <c r="Q570" s="55"/>
      <c r="R570" s="55"/>
      <c r="S570" s="55"/>
      <c r="T570" s="55"/>
      <c r="U570" s="55"/>
      <c r="V570" s="55"/>
      <c r="W570" s="55"/>
      <c r="X570" s="55"/>
      <c r="Y570" s="55"/>
      <c r="Z570" s="55"/>
      <c r="AA570" s="55"/>
      <c r="AB570" s="55"/>
    </row>
    <row r="571" spans="1:28" ht="15">
      <c r="A571" s="55"/>
      <c r="B571" s="55"/>
      <c r="C571" s="55"/>
      <c r="D571" s="55"/>
      <c r="E571" s="55"/>
      <c r="F571" s="55"/>
      <c r="G571" s="55"/>
      <c r="H571" s="55"/>
      <c r="I571" s="55"/>
      <c r="J571" s="55"/>
      <c r="K571" s="55"/>
      <c r="L571" s="55"/>
      <c r="M571" s="55"/>
      <c r="N571" s="55"/>
      <c r="O571" s="55"/>
      <c r="P571" s="55"/>
      <c r="Q571" s="55"/>
      <c r="R571" s="55"/>
      <c r="S571" s="55"/>
      <c r="T571" s="55"/>
      <c r="U571" s="55"/>
      <c r="V571" s="55"/>
      <c r="W571" s="55"/>
      <c r="X571" s="55"/>
      <c r="Y571" s="55"/>
      <c r="Z571" s="55"/>
      <c r="AA571" s="55"/>
      <c r="AB571" s="55"/>
    </row>
    <row r="572" spans="1:28" ht="15">
      <c r="A572" s="55"/>
      <c r="B572" s="55"/>
      <c r="C572" s="55"/>
      <c r="D572" s="55"/>
      <c r="E572" s="55"/>
      <c r="F572" s="55"/>
      <c r="G572" s="55"/>
      <c r="H572" s="55"/>
      <c r="I572" s="55"/>
      <c r="J572" s="55"/>
      <c r="K572" s="55"/>
      <c r="L572" s="55"/>
      <c r="M572" s="55"/>
      <c r="N572" s="55"/>
      <c r="O572" s="55"/>
      <c r="P572" s="55"/>
      <c r="Q572" s="55"/>
      <c r="R572" s="55"/>
      <c r="S572" s="55"/>
      <c r="T572" s="55"/>
      <c r="U572" s="55"/>
      <c r="V572" s="55"/>
      <c r="W572" s="55"/>
      <c r="X572" s="55"/>
      <c r="Y572" s="55"/>
      <c r="Z572" s="55"/>
      <c r="AA572" s="55"/>
      <c r="AB572" s="55"/>
    </row>
    <row r="573" spans="1:28" ht="15">
      <c r="A573" s="55"/>
      <c r="B573" s="55"/>
      <c r="C573" s="55"/>
      <c r="D573" s="55"/>
      <c r="E573" s="55"/>
      <c r="F573" s="55"/>
      <c r="G573" s="55"/>
      <c r="H573" s="55"/>
      <c r="I573" s="55"/>
      <c r="J573" s="55"/>
      <c r="K573" s="55"/>
      <c r="L573" s="55"/>
      <c r="M573" s="55"/>
      <c r="N573" s="55"/>
      <c r="O573" s="55"/>
      <c r="P573" s="55"/>
      <c r="Q573" s="55"/>
      <c r="R573" s="55"/>
      <c r="S573" s="55"/>
      <c r="T573" s="55"/>
      <c r="U573" s="55"/>
      <c r="V573" s="55"/>
      <c r="W573" s="55"/>
      <c r="X573" s="55"/>
      <c r="Y573" s="55"/>
      <c r="Z573" s="55"/>
      <c r="AA573" s="55"/>
      <c r="AB573" s="55"/>
    </row>
    <row r="574" spans="1:28" ht="15">
      <c r="A574" s="55"/>
      <c r="B574" s="55"/>
      <c r="C574" s="55"/>
      <c r="D574" s="55"/>
      <c r="E574" s="55"/>
      <c r="F574" s="55"/>
      <c r="G574" s="55"/>
      <c r="H574" s="55"/>
      <c r="I574" s="55"/>
      <c r="J574" s="55"/>
      <c r="K574" s="55"/>
      <c r="L574" s="55"/>
      <c r="M574" s="55"/>
      <c r="N574" s="55"/>
      <c r="O574" s="55"/>
      <c r="P574" s="55"/>
      <c r="Q574" s="55"/>
      <c r="R574" s="55"/>
      <c r="S574" s="55"/>
      <c r="T574" s="55"/>
      <c r="U574" s="55"/>
      <c r="V574" s="55"/>
      <c r="W574" s="55"/>
      <c r="X574" s="55"/>
      <c r="Y574" s="55"/>
      <c r="Z574" s="55"/>
      <c r="AA574" s="55"/>
      <c r="AB574" s="55"/>
    </row>
    <row r="575" spans="1:28" ht="15">
      <c r="A575" s="55"/>
      <c r="B575" s="55"/>
      <c r="C575" s="55"/>
      <c r="D575" s="55"/>
      <c r="E575" s="55"/>
      <c r="F575" s="55"/>
      <c r="G575" s="55"/>
      <c r="H575" s="55"/>
      <c r="I575" s="55"/>
      <c r="J575" s="55"/>
      <c r="K575" s="55"/>
      <c r="L575" s="55"/>
      <c r="M575" s="55"/>
      <c r="N575" s="55"/>
      <c r="O575" s="55"/>
      <c r="P575" s="55"/>
      <c r="Q575" s="55"/>
      <c r="R575" s="55"/>
      <c r="S575" s="55"/>
      <c r="T575" s="55"/>
      <c r="U575" s="55"/>
      <c r="V575" s="55"/>
      <c r="W575" s="55"/>
      <c r="X575" s="55"/>
      <c r="Y575" s="55"/>
      <c r="Z575" s="55"/>
      <c r="AA575" s="55"/>
      <c r="AB575" s="55"/>
    </row>
    <row r="576" spans="1:28" ht="15">
      <c r="A576" s="55"/>
      <c r="B576" s="55"/>
      <c r="C576" s="55"/>
      <c r="D576" s="55"/>
      <c r="E576" s="55"/>
      <c r="F576" s="55"/>
      <c r="G576" s="55"/>
      <c r="H576" s="55"/>
      <c r="I576" s="55"/>
      <c r="J576" s="55"/>
      <c r="K576" s="55"/>
      <c r="L576" s="55"/>
      <c r="M576" s="55"/>
      <c r="N576" s="55"/>
      <c r="O576" s="55"/>
      <c r="P576" s="55"/>
      <c r="Q576" s="55"/>
      <c r="R576" s="55"/>
      <c r="S576" s="55"/>
      <c r="T576" s="55"/>
      <c r="U576" s="55"/>
      <c r="V576" s="55"/>
      <c r="W576" s="55"/>
      <c r="X576" s="55"/>
      <c r="Y576" s="55"/>
      <c r="Z576" s="55"/>
      <c r="AA576" s="55"/>
      <c r="AB576" s="55"/>
    </row>
    <row r="577" spans="1:28" ht="15">
      <c r="A577" s="55"/>
      <c r="B577" s="55"/>
      <c r="C577" s="55"/>
      <c r="D577" s="55"/>
      <c r="E577" s="55"/>
      <c r="F577" s="55"/>
      <c r="G577" s="55"/>
      <c r="H577" s="55"/>
      <c r="I577" s="55"/>
      <c r="J577" s="55"/>
      <c r="K577" s="55"/>
      <c r="L577" s="55"/>
      <c r="M577" s="55"/>
      <c r="N577" s="55"/>
      <c r="O577" s="55"/>
      <c r="P577" s="55"/>
      <c r="Q577" s="55"/>
      <c r="R577" s="55"/>
      <c r="S577" s="55"/>
      <c r="T577" s="55"/>
      <c r="U577" s="55"/>
      <c r="V577" s="55"/>
      <c r="W577" s="55"/>
      <c r="X577" s="55"/>
      <c r="Y577" s="55"/>
      <c r="Z577" s="55"/>
      <c r="AA577" s="55"/>
      <c r="AB577" s="55"/>
    </row>
    <row r="578" spans="1:28" ht="15">
      <c r="A578" s="55"/>
      <c r="B578" s="55"/>
      <c r="C578" s="55"/>
      <c r="D578" s="55"/>
      <c r="E578" s="55"/>
      <c r="F578" s="55"/>
      <c r="G578" s="55"/>
      <c r="H578" s="55"/>
      <c r="I578" s="55"/>
      <c r="J578" s="55"/>
      <c r="K578" s="55"/>
      <c r="L578" s="55"/>
      <c r="M578" s="55"/>
      <c r="N578" s="55"/>
      <c r="O578" s="55"/>
      <c r="P578" s="55"/>
      <c r="Q578" s="55"/>
      <c r="R578" s="55"/>
      <c r="S578" s="55"/>
      <c r="T578" s="55"/>
      <c r="U578" s="55"/>
      <c r="V578" s="55"/>
      <c r="W578" s="55"/>
      <c r="X578" s="55"/>
      <c r="Y578" s="55"/>
      <c r="Z578" s="55"/>
      <c r="AA578" s="55"/>
      <c r="AB578" s="55"/>
    </row>
    <row r="579" spans="1:28" ht="15">
      <c r="A579" s="55"/>
      <c r="B579" s="55"/>
      <c r="C579" s="55"/>
      <c r="D579" s="55"/>
      <c r="E579" s="55"/>
      <c r="F579" s="55"/>
      <c r="G579" s="55"/>
      <c r="H579" s="55"/>
      <c r="I579" s="55"/>
      <c r="J579" s="55"/>
      <c r="K579" s="55"/>
      <c r="L579" s="55"/>
      <c r="M579" s="55"/>
      <c r="N579" s="55"/>
      <c r="O579" s="55"/>
      <c r="P579" s="55"/>
      <c r="Q579" s="55"/>
      <c r="R579" s="55"/>
      <c r="S579" s="55"/>
      <c r="T579" s="55"/>
      <c r="U579" s="55"/>
      <c r="V579" s="55"/>
      <c r="W579" s="55"/>
      <c r="X579" s="55"/>
      <c r="Y579" s="55"/>
      <c r="Z579" s="55"/>
      <c r="AA579" s="55"/>
      <c r="AB579" s="55"/>
    </row>
    <row r="580" spans="1:28" ht="15">
      <c r="A580" s="55"/>
      <c r="B580" s="55"/>
      <c r="C580" s="55"/>
      <c r="D580" s="55"/>
      <c r="E580" s="55"/>
      <c r="F580" s="55"/>
      <c r="G580" s="55"/>
      <c r="H580" s="55"/>
      <c r="I580" s="55"/>
      <c r="J580" s="55"/>
      <c r="K580" s="55"/>
      <c r="L580" s="55"/>
      <c r="M580" s="55"/>
      <c r="N580" s="55"/>
      <c r="O580" s="55"/>
      <c r="P580" s="55"/>
      <c r="Q580" s="55"/>
      <c r="R580" s="55"/>
      <c r="S580" s="55"/>
      <c r="T580" s="55"/>
      <c r="U580" s="55"/>
      <c r="V580" s="55"/>
      <c r="W580" s="55"/>
      <c r="X580" s="55"/>
      <c r="Y580" s="55"/>
      <c r="Z580" s="55"/>
      <c r="AA580" s="55"/>
      <c r="AB580" s="55"/>
    </row>
    <row r="581" spans="1:28" ht="15">
      <c r="A581" s="55"/>
      <c r="B581" s="55"/>
      <c r="C581" s="55"/>
      <c r="D581" s="55"/>
      <c r="E581" s="55"/>
      <c r="F581" s="55"/>
      <c r="G581" s="55"/>
      <c r="H581" s="55"/>
      <c r="I581" s="55"/>
      <c r="J581" s="55"/>
      <c r="K581" s="55"/>
      <c r="L581" s="55"/>
      <c r="M581" s="55"/>
      <c r="N581" s="55"/>
      <c r="O581" s="55"/>
      <c r="P581" s="55"/>
      <c r="Q581" s="55"/>
      <c r="R581" s="55"/>
      <c r="S581" s="55"/>
      <c r="T581" s="55"/>
      <c r="U581" s="55"/>
      <c r="V581" s="55"/>
      <c r="W581" s="55"/>
      <c r="X581" s="55"/>
      <c r="Y581" s="55"/>
      <c r="Z581" s="55"/>
      <c r="AA581" s="55"/>
      <c r="AB581" s="55"/>
    </row>
    <row r="582" spans="1:28" ht="15">
      <c r="A582" s="55"/>
      <c r="B582" s="55"/>
      <c r="C582" s="55"/>
      <c r="D582" s="55"/>
      <c r="E582" s="55"/>
      <c r="F582" s="55"/>
      <c r="G582" s="55"/>
      <c r="H582" s="55"/>
      <c r="I582" s="55"/>
      <c r="J582" s="55"/>
      <c r="K582" s="55"/>
      <c r="L582" s="55"/>
      <c r="M582" s="55"/>
      <c r="N582" s="55"/>
      <c r="O582" s="55"/>
      <c r="P582" s="55"/>
      <c r="Q582" s="55"/>
      <c r="R582" s="55"/>
      <c r="S582" s="55"/>
      <c r="T582" s="55"/>
      <c r="U582" s="55"/>
      <c r="V582" s="55"/>
      <c r="W582" s="55"/>
      <c r="X582" s="55"/>
      <c r="Y582" s="55"/>
      <c r="Z582" s="55"/>
      <c r="AA582" s="55"/>
      <c r="AB582" s="55"/>
    </row>
    <row r="583" spans="1:28" ht="15">
      <c r="A583" s="55"/>
      <c r="B583" s="55"/>
      <c r="C583" s="55"/>
      <c r="D583" s="55"/>
      <c r="E583" s="55"/>
      <c r="F583" s="55"/>
      <c r="G583" s="55"/>
      <c r="H583" s="55"/>
      <c r="I583" s="55"/>
      <c r="J583" s="55"/>
      <c r="K583" s="55"/>
      <c r="L583" s="55"/>
      <c r="M583" s="55"/>
      <c r="N583" s="55"/>
      <c r="O583" s="55"/>
      <c r="P583" s="55"/>
      <c r="Q583" s="55"/>
      <c r="R583" s="55"/>
      <c r="S583" s="55"/>
      <c r="T583" s="55"/>
      <c r="U583" s="55"/>
      <c r="V583" s="55"/>
      <c r="W583" s="55"/>
      <c r="X583" s="55"/>
      <c r="Y583" s="55"/>
      <c r="Z583" s="55"/>
      <c r="AA583" s="55"/>
      <c r="AB583" s="55"/>
    </row>
    <row r="584" spans="1:28" ht="15">
      <c r="A584" s="55"/>
      <c r="B584" s="55"/>
      <c r="C584" s="55"/>
      <c r="D584" s="55"/>
      <c r="E584" s="55"/>
      <c r="F584" s="55"/>
      <c r="G584" s="55"/>
      <c r="H584" s="55"/>
      <c r="I584" s="55"/>
      <c r="J584" s="55"/>
      <c r="K584" s="55"/>
      <c r="L584" s="55"/>
      <c r="M584" s="55"/>
      <c r="N584" s="55"/>
      <c r="O584" s="55"/>
      <c r="P584" s="55"/>
      <c r="Q584" s="55"/>
      <c r="R584" s="55"/>
      <c r="S584" s="55"/>
      <c r="T584" s="55"/>
      <c r="U584" s="55"/>
      <c r="V584" s="55"/>
      <c r="W584" s="55"/>
      <c r="X584" s="55"/>
      <c r="Y584" s="55"/>
      <c r="Z584" s="55"/>
      <c r="AA584" s="55"/>
      <c r="AB584" s="55"/>
    </row>
    <row r="585" spans="1:28" ht="15">
      <c r="A585" s="55"/>
      <c r="B585" s="55"/>
      <c r="C585" s="55"/>
      <c r="D585" s="55"/>
      <c r="E585" s="55"/>
      <c r="F585" s="55"/>
      <c r="G585" s="55"/>
      <c r="H585" s="55"/>
      <c r="I585" s="55"/>
      <c r="J585" s="55"/>
      <c r="K585" s="55"/>
      <c r="L585" s="55"/>
      <c r="M585" s="55"/>
      <c r="N585" s="55"/>
      <c r="O585" s="55"/>
      <c r="P585" s="55"/>
      <c r="Q585" s="55"/>
      <c r="R585" s="55"/>
      <c r="S585" s="55"/>
      <c r="T585" s="55"/>
      <c r="U585" s="55"/>
      <c r="V585" s="55"/>
      <c r="W585" s="55"/>
      <c r="X585" s="55"/>
      <c r="Y585" s="55"/>
      <c r="Z585" s="55"/>
      <c r="AA585" s="55"/>
      <c r="AB585" s="55"/>
    </row>
    <row r="586" spans="1:28" ht="15">
      <c r="A586" s="55"/>
      <c r="B586" s="55"/>
      <c r="C586" s="55"/>
      <c r="D586" s="55"/>
      <c r="E586" s="55"/>
      <c r="F586" s="55"/>
      <c r="G586" s="55"/>
      <c r="H586" s="55"/>
      <c r="I586" s="55"/>
      <c r="J586" s="55"/>
      <c r="K586" s="55"/>
      <c r="L586" s="55"/>
      <c r="M586" s="55"/>
      <c r="N586" s="55"/>
      <c r="O586" s="55"/>
      <c r="P586" s="55"/>
      <c r="Q586" s="55"/>
      <c r="R586" s="55"/>
      <c r="S586" s="55"/>
      <c r="T586" s="55"/>
      <c r="U586" s="55"/>
      <c r="V586" s="55"/>
      <c r="W586" s="55"/>
      <c r="X586" s="55"/>
      <c r="Y586" s="55"/>
      <c r="Z586" s="55"/>
      <c r="AA586" s="55"/>
      <c r="AB586" s="55"/>
    </row>
    <row r="587" spans="1:28" ht="15">
      <c r="A587" s="55"/>
      <c r="B587" s="55"/>
      <c r="C587" s="55"/>
      <c r="D587" s="55"/>
      <c r="E587" s="55"/>
      <c r="F587" s="55"/>
      <c r="G587" s="55"/>
      <c r="H587" s="55"/>
      <c r="I587" s="55"/>
      <c r="J587" s="55"/>
      <c r="K587" s="55"/>
      <c r="L587" s="55"/>
      <c r="M587" s="55"/>
      <c r="N587" s="55"/>
      <c r="O587" s="55"/>
      <c r="P587" s="55"/>
      <c r="Q587" s="55"/>
      <c r="R587" s="55"/>
      <c r="S587" s="55"/>
      <c r="T587" s="55"/>
      <c r="U587" s="55"/>
      <c r="V587" s="55"/>
      <c r="W587" s="55"/>
      <c r="X587" s="55"/>
      <c r="Y587" s="55"/>
      <c r="Z587" s="55"/>
      <c r="AA587" s="55"/>
      <c r="AB587" s="55"/>
    </row>
    <row r="588" spans="1:28" ht="15">
      <c r="A588" s="55"/>
      <c r="B588" s="55"/>
      <c r="C588" s="55"/>
      <c r="D588" s="55"/>
      <c r="E588" s="55"/>
      <c r="F588" s="55"/>
      <c r="G588" s="55"/>
      <c r="H588" s="55"/>
      <c r="I588" s="55"/>
      <c r="J588" s="55"/>
      <c r="K588" s="55"/>
      <c r="L588" s="55"/>
      <c r="M588" s="55"/>
      <c r="N588" s="55"/>
      <c r="O588" s="55"/>
      <c r="P588" s="55"/>
      <c r="Q588" s="55"/>
      <c r="R588" s="55"/>
      <c r="S588" s="55"/>
      <c r="T588" s="55"/>
      <c r="U588" s="55"/>
      <c r="V588" s="55"/>
      <c r="W588" s="55"/>
      <c r="X588" s="55"/>
      <c r="Y588" s="55"/>
      <c r="Z588" s="55"/>
      <c r="AA588" s="55"/>
      <c r="AB588" s="55"/>
    </row>
    <row r="589" spans="1:28" ht="15">
      <c r="A589" s="55"/>
      <c r="B589" s="55"/>
      <c r="C589" s="55"/>
      <c r="D589" s="55"/>
      <c r="E589" s="55"/>
      <c r="F589" s="55"/>
      <c r="G589" s="55"/>
      <c r="H589" s="55"/>
      <c r="I589" s="55"/>
      <c r="J589" s="55"/>
      <c r="K589" s="55"/>
      <c r="L589" s="55"/>
      <c r="M589" s="55"/>
      <c r="N589" s="55"/>
      <c r="O589" s="55"/>
      <c r="P589" s="55"/>
      <c r="Q589" s="55"/>
      <c r="R589" s="55"/>
      <c r="S589" s="55"/>
      <c r="T589" s="55"/>
      <c r="U589" s="55"/>
      <c r="V589" s="55"/>
      <c r="W589" s="55"/>
      <c r="X589" s="55"/>
      <c r="Y589" s="55"/>
      <c r="Z589" s="55"/>
      <c r="AA589" s="55"/>
      <c r="AB589" s="55"/>
    </row>
    <row r="590" spans="1:28" ht="15">
      <c r="A590" s="55"/>
      <c r="B590" s="55"/>
      <c r="C590" s="55"/>
      <c r="D590" s="55"/>
      <c r="E590" s="55"/>
      <c r="F590" s="55"/>
      <c r="G590" s="55"/>
      <c r="H590" s="55"/>
      <c r="I590" s="55"/>
      <c r="J590" s="55"/>
      <c r="K590" s="55"/>
      <c r="L590" s="55"/>
      <c r="M590" s="55"/>
      <c r="N590" s="55"/>
      <c r="O590" s="55"/>
      <c r="P590" s="55"/>
      <c r="Q590" s="55"/>
      <c r="R590" s="55"/>
      <c r="S590" s="55"/>
      <c r="T590" s="55"/>
      <c r="U590" s="55"/>
      <c r="V590" s="55"/>
      <c r="W590" s="55"/>
      <c r="X590" s="55"/>
      <c r="Y590" s="55"/>
      <c r="Z590" s="55"/>
      <c r="AA590" s="55"/>
      <c r="AB590" s="55"/>
    </row>
    <row r="591" spans="1:28" ht="15">
      <c r="A591" s="55"/>
      <c r="B591" s="55"/>
      <c r="C591" s="55"/>
      <c r="D591" s="55"/>
      <c r="E591" s="55"/>
      <c r="F591" s="55"/>
      <c r="G591" s="55"/>
      <c r="H591" s="55"/>
      <c r="I591" s="55"/>
      <c r="J591" s="55"/>
      <c r="K591" s="55"/>
      <c r="L591" s="55"/>
      <c r="M591" s="55"/>
      <c r="N591" s="55"/>
      <c r="O591" s="55"/>
      <c r="P591" s="55"/>
      <c r="Q591" s="55"/>
      <c r="R591" s="55"/>
      <c r="S591" s="55"/>
      <c r="T591" s="55"/>
      <c r="U591" s="55"/>
      <c r="V591" s="55"/>
      <c r="W591" s="55"/>
      <c r="X591" s="55"/>
      <c r="Y591" s="55"/>
      <c r="Z591" s="55"/>
      <c r="AA591" s="55"/>
      <c r="AB591" s="55"/>
    </row>
    <row r="592" spans="1:28" ht="15">
      <c r="A592" s="55"/>
      <c r="B592" s="55"/>
      <c r="C592" s="55"/>
      <c r="D592" s="55"/>
      <c r="E592" s="55"/>
      <c r="F592" s="55"/>
      <c r="G592" s="55"/>
      <c r="H592" s="55"/>
      <c r="I592" s="55"/>
      <c r="J592" s="55"/>
      <c r="K592" s="55"/>
      <c r="L592" s="55"/>
      <c r="M592" s="55"/>
      <c r="N592" s="55"/>
      <c r="O592" s="55"/>
      <c r="P592" s="55"/>
      <c r="Q592" s="55"/>
      <c r="R592" s="55"/>
      <c r="S592" s="55"/>
      <c r="T592" s="55"/>
      <c r="U592" s="55"/>
      <c r="V592" s="55"/>
      <c r="W592" s="55"/>
      <c r="X592" s="55"/>
      <c r="Y592" s="55"/>
      <c r="Z592" s="55"/>
      <c r="AA592" s="55"/>
      <c r="AB592" s="55"/>
    </row>
    <row r="593" spans="1:28" ht="15">
      <c r="A593" s="55"/>
      <c r="B593" s="55"/>
      <c r="C593" s="55"/>
      <c r="D593" s="55"/>
      <c r="E593" s="55"/>
      <c r="F593" s="55"/>
      <c r="G593" s="55"/>
      <c r="H593" s="55"/>
      <c r="I593" s="55"/>
      <c r="J593" s="55"/>
      <c r="K593" s="55"/>
      <c r="L593" s="55"/>
      <c r="M593" s="55"/>
      <c r="N593" s="55"/>
      <c r="O593" s="55"/>
      <c r="P593" s="55"/>
      <c r="Q593" s="55"/>
      <c r="R593" s="55"/>
      <c r="S593" s="55"/>
      <c r="T593" s="55"/>
      <c r="U593" s="55"/>
      <c r="V593" s="55"/>
      <c r="W593" s="55"/>
      <c r="X593" s="55"/>
      <c r="Y593" s="55"/>
      <c r="Z593" s="55"/>
      <c r="AA593" s="55"/>
      <c r="AB593" s="55"/>
    </row>
    <row r="594" spans="1:28" ht="15">
      <c r="A594" s="55"/>
      <c r="B594" s="55"/>
      <c r="C594" s="55"/>
      <c r="D594" s="55"/>
      <c r="E594" s="55"/>
      <c r="F594" s="55"/>
      <c r="G594" s="55"/>
      <c r="H594" s="55"/>
      <c r="I594" s="55"/>
      <c r="J594" s="55"/>
      <c r="K594" s="55"/>
      <c r="L594" s="55"/>
      <c r="M594" s="55"/>
      <c r="N594" s="55"/>
      <c r="O594" s="55"/>
      <c r="P594" s="55"/>
      <c r="Q594" s="55"/>
      <c r="R594" s="55"/>
      <c r="S594" s="55"/>
      <c r="T594" s="55"/>
      <c r="U594" s="55"/>
      <c r="V594" s="55"/>
      <c r="W594" s="55"/>
      <c r="X594" s="55"/>
      <c r="Y594" s="55"/>
      <c r="Z594" s="55"/>
      <c r="AA594" s="55"/>
      <c r="AB594" s="55"/>
    </row>
    <row r="595" spans="1:28" ht="15">
      <c r="A595" s="55"/>
      <c r="B595" s="55"/>
      <c r="C595" s="55"/>
      <c r="D595" s="55"/>
      <c r="E595" s="55"/>
      <c r="F595" s="55"/>
      <c r="G595" s="55"/>
      <c r="H595" s="55"/>
      <c r="I595" s="55"/>
      <c r="J595" s="55"/>
      <c r="K595" s="55"/>
      <c r="L595" s="55"/>
      <c r="M595" s="55"/>
      <c r="N595" s="55"/>
      <c r="O595" s="55"/>
      <c r="P595" s="55"/>
      <c r="Q595" s="55"/>
      <c r="R595" s="55"/>
      <c r="S595" s="55"/>
      <c r="T595" s="55"/>
      <c r="U595" s="55"/>
      <c r="V595" s="55"/>
      <c r="W595" s="55"/>
      <c r="X595" s="55"/>
      <c r="Y595" s="55"/>
      <c r="Z595" s="55"/>
      <c r="AA595" s="55"/>
      <c r="AB595" s="55"/>
    </row>
    <row r="596" spans="1:28" ht="15">
      <c r="A596" s="55"/>
      <c r="B596" s="55"/>
      <c r="C596" s="55"/>
      <c r="D596" s="55"/>
      <c r="E596" s="55"/>
      <c r="F596" s="55"/>
      <c r="G596" s="55"/>
      <c r="H596" s="55"/>
      <c r="I596" s="55"/>
      <c r="J596" s="55"/>
      <c r="K596" s="55"/>
      <c r="L596" s="55"/>
      <c r="M596" s="55"/>
      <c r="N596" s="55"/>
      <c r="O596" s="55"/>
      <c r="P596" s="55"/>
      <c r="Q596" s="55"/>
      <c r="R596" s="55"/>
      <c r="S596" s="55"/>
      <c r="T596" s="55"/>
      <c r="U596" s="55"/>
      <c r="V596" s="55"/>
      <c r="W596" s="55"/>
      <c r="X596" s="55"/>
      <c r="Y596" s="55"/>
      <c r="Z596" s="55"/>
      <c r="AA596" s="55"/>
      <c r="AB596" s="55"/>
    </row>
    <row r="597" spans="1:28" ht="15">
      <c r="A597" s="55"/>
      <c r="B597" s="55"/>
      <c r="C597" s="55"/>
      <c r="D597" s="55"/>
      <c r="E597" s="55"/>
      <c r="F597" s="55"/>
      <c r="G597" s="55"/>
      <c r="H597" s="55"/>
      <c r="I597" s="55"/>
      <c r="J597" s="55"/>
      <c r="K597" s="55"/>
      <c r="L597" s="55"/>
      <c r="M597" s="55"/>
      <c r="N597" s="55"/>
      <c r="O597" s="55"/>
      <c r="P597" s="55"/>
      <c r="Q597" s="55"/>
      <c r="R597" s="55"/>
      <c r="S597" s="55"/>
      <c r="T597" s="55"/>
      <c r="U597" s="55"/>
      <c r="V597" s="55"/>
      <c r="W597" s="55"/>
      <c r="X597" s="55"/>
      <c r="Y597" s="55"/>
      <c r="Z597" s="55"/>
      <c r="AA597" s="55"/>
      <c r="AB597" s="55"/>
    </row>
    <row r="598" spans="1:28" ht="15">
      <c r="A598" s="55"/>
      <c r="B598" s="55"/>
      <c r="C598" s="55"/>
      <c r="D598" s="55"/>
      <c r="E598" s="55"/>
      <c r="F598" s="55"/>
      <c r="G598" s="55"/>
      <c r="H598" s="55"/>
      <c r="I598" s="55"/>
      <c r="J598" s="55"/>
      <c r="K598" s="55"/>
      <c r="L598" s="55"/>
      <c r="M598" s="55"/>
      <c r="N598" s="55"/>
      <c r="O598" s="55"/>
      <c r="P598" s="55"/>
      <c r="Q598" s="55"/>
      <c r="R598" s="55"/>
      <c r="S598" s="55"/>
      <c r="T598" s="55"/>
      <c r="U598" s="55"/>
      <c r="V598" s="55"/>
      <c r="W598" s="55"/>
      <c r="X598" s="55"/>
      <c r="Y598" s="55"/>
      <c r="Z598" s="55"/>
      <c r="AA598" s="55"/>
      <c r="AB598" s="55"/>
    </row>
    <row r="599" spans="1:28" ht="15">
      <c r="A599" s="55"/>
      <c r="B599" s="55"/>
      <c r="C599" s="55"/>
      <c r="D599" s="55"/>
      <c r="E599" s="55"/>
      <c r="F599" s="55"/>
      <c r="G599" s="55"/>
      <c r="H599" s="55"/>
      <c r="I599" s="55"/>
      <c r="J599" s="55"/>
      <c r="K599" s="55"/>
      <c r="L599" s="55"/>
      <c r="M599" s="55"/>
      <c r="N599" s="55"/>
      <c r="O599" s="55"/>
      <c r="P599" s="55"/>
      <c r="Q599" s="55"/>
      <c r="R599" s="55"/>
      <c r="S599" s="55"/>
      <c r="T599" s="55"/>
      <c r="U599" s="55"/>
      <c r="V599" s="55"/>
      <c r="W599" s="55"/>
      <c r="X599" s="55"/>
      <c r="Y599" s="55"/>
      <c r="Z599" s="55"/>
      <c r="AA599" s="55"/>
      <c r="AB599" s="55"/>
    </row>
    <row r="600" spans="1:28" ht="15">
      <c r="A600" s="55"/>
      <c r="B600" s="55"/>
      <c r="C600" s="55"/>
      <c r="D600" s="55"/>
      <c r="E600" s="55"/>
      <c r="F600" s="55"/>
      <c r="G600" s="55"/>
      <c r="H600" s="55"/>
      <c r="I600" s="55"/>
      <c r="J600" s="55"/>
      <c r="K600" s="55"/>
      <c r="L600" s="55"/>
      <c r="M600" s="55"/>
      <c r="N600" s="55"/>
      <c r="O600" s="55"/>
      <c r="P600" s="55"/>
      <c r="Q600" s="55"/>
      <c r="R600" s="55"/>
      <c r="S600" s="55"/>
      <c r="T600" s="55"/>
      <c r="U600" s="55"/>
      <c r="V600" s="55"/>
      <c r="W600" s="55"/>
      <c r="X600" s="55"/>
      <c r="Y600" s="55"/>
      <c r="Z600" s="55"/>
      <c r="AA600" s="55"/>
      <c r="AB600" s="55"/>
    </row>
    <row r="601" spans="1:28" ht="15">
      <c r="A601" s="55"/>
      <c r="B601" s="55"/>
      <c r="C601" s="55"/>
      <c r="D601" s="55"/>
      <c r="E601" s="55"/>
      <c r="F601" s="55"/>
      <c r="G601" s="55"/>
      <c r="H601" s="55"/>
      <c r="I601" s="55"/>
      <c r="J601" s="55"/>
      <c r="K601" s="55"/>
      <c r="L601" s="55"/>
      <c r="M601" s="55"/>
      <c r="N601" s="55"/>
      <c r="O601" s="55"/>
      <c r="P601" s="55"/>
      <c r="Q601" s="55"/>
      <c r="R601" s="55"/>
      <c r="S601" s="55"/>
      <c r="T601" s="55"/>
      <c r="U601" s="55"/>
      <c r="V601" s="55"/>
      <c r="W601" s="55"/>
      <c r="X601" s="55"/>
      <c r="Y601" s="55"/>
      <c r="Z601" s="55"/>
      <c r="AA601" s="55"/>
      <c r="AB601" s="55"/>
    </row>
    <row r="602" spans="1:28" ht="15">
      <c r="A602" s="55"/>
      <c r="B602" s="55"/>
      <c r="C602" s="55"/>
      <c r="D602" s="55"/>
      <c r="E602" s="55"/>
      <c r="F602" s="55"/>
      <c r="G602" s="55"/>
      <c r="H602" s="55"/>
      <c r="I602" s="55"/>
      <c r="J602" s="55"/>
      <c r="K602" s="55"/>
      <c r="L602" s="55"/>
      <c r="M602" s="55"/>
      <c r="N602" s="55"/>
      <c r="O602" s="55"/>
      <c r="P602" s="55"/>
      <c r="Q602" s="55"/>
      <c r="R602" s="55"/>
      <c r="S602" s="55"/>
      <c r="T602" s="55"/>
      <c r="U602" s="55"/>
      <c r="V602" s="55"/>
      <c r="W602" s="55"/>
      <c r="X602" s="55"/>
      <c r="Y602" s="55"/>
      <c r="Z602" s="55"/>
      <c r="AA602" s="55"/>
      <c r="AB602" s="55"/>
    </row>
    <row r="603" spans="1:28" ht="15">
      <c r="A603" s="55"/>
      <c r="B603" s="55"/>
      <c r="C603" s="55"/>
      <c r="D603" s="55"/>
      <c r="E603" s="55"/>
      <c r="F603" s="55"/>
      <c r="G603" s="55"/>
      <c r="H603" s="55"/>
      <c r="I603" s="55"/>
      <c r="J603" s="55"/>
      <c r="K603" s="55"/>
      <c r="L603" s="55"/>
      <c r="M603" s="55"/>
      <c r="N603" s="55"/>
      <c r="O603" s="55"/>
      <c r="P603" s="55"/>
      <c r="Q603" s="55"/>
      <c r="R603" s="55"/>
      <c r="S603" s="55"/>
      <c r="T603" s="55"/>
      <c r="U603" s="55"/>
      <c r="V603" s="55"/>
      <c r="W603" s="55"/>
      <c r="X603" s="55"/>
      <c r="Y603" s="55"/>
      <c r="Z603" s="55"/>
      <c r="AA603" s="55"/>
      <c r="AB603" s="55"/>
    </row>
    <row r="604" spans="1:28" ht="15">
      <c r="A604" s="55"/>
      <c r="B604" s="55"/>
      <c r="C604" s="55"/>
      <c r="D604" s="55"/>
      <c r="E604" s="55"/>
      <c r="F604" s="55"/>
      <c r="G604" s="55"/>
      <c r="H604" s="55"/>
      <c r="I604" s="55"/>
      <c r="J604" s="55"/>
      <c r="K604" s="55"/>
      <c r="L604" s="55"/>
      <c r="M604" s="55"/>
      <c r="N604" s="55"/>
      <c r="O604" s="55"/>
      <c r="P604" s="55"/>
      <c r="Q604" s="55"/>
      <c r="R604" s="55"/>
      <c r="S604" s="55"/>
      <c r="T604" s="55"/>
      <c r="U604" s="55"/>
      <c r="V604" s="55"/>
      <c r="W604" s="55"/>
      <c r="X604" s="55"/>
      <c r="Y604" s="55"/>
      <c r="Z604" s="55"/>
      <c r="AA604" s="55"/>
      <c r="AB604" s="55"/>
    </row>
    <row r="605" spans="1:28" ht="15">
      <c r="A605" s="55"/>
      <c r="B605" s="55"/>
      <c r="C605" s="55"/>
      <c r="D605" s="55"/>
      <c r="E605" s="55"/>
      <c r="F605" s="55"/>
      <c r="G605" s="55"/>
      <c r="H605" s="55"/>
      <c r="I605" s="55"/>
      <c r="J605" s="55"/>
      <c r="K605" s="55"/>
      <c r="L605" s="55"/>
      <c r="M605" s="55"/>
      <c r="N605" s="55"/>
      <c r="O605" s="55"/>
      <c r="P605" s="55"/>
      <c r="Q605" s="55"/>
      <c r="R605" s="55"/>
      <c r="S605" s="55"/>
      <c r="T605" s="55"/>
      <c r="U605" s="55"/>
      <c r="V605" s="55"/>
      <c r="W605" s="55"/>
      <c r="X605" s="55"/>
      <c r="Y605" s="55"/>
      <c r="Z605" s="55"/>
      <c r="AA605" s="55"/>
      <c r="AB605" s="55"/>
    </row>
    <row r="606" spans="1:28" ht="15">
      <c r="A606" s="55"/>
      <c r="B606" s="55"/>
      <c r="C606" s="55"/>
      <c r="D606" s="55"/>
      <c r="E606" s="55"/>
      <c r="F606" s="55"/>
      <c r="G606" s="55"/>
      <c r="H606" s="55"/>
      <c r="I606" s="55"/>
      <c r="J606" s="55"/>
      <c r="K606" s="55"/>
      <c r="L606" s="55"/>
      <c r="M606" s="55"/>
      <c r="N606" s="55"/>
      <c r="O606" s="55"/>
      <c r="P606" s="55"/>
      <c r="Q606" s="55"/>
      <c r="R606" s="55"/>
      <c r="S606" s="55"/>
      <c r="T606" s="55"/>
      <c r="U606" s="55"/>
      <c r="V606" s="55"/>
      <c r="W606" s="55"/>
      <c r="X606" s="55"/>
      <c r="Y606" s="55"/>
      <c r="Z606" s="55"/>
      <c r="AA606" s="55"/>
      <c r="AB606" s="55"/>
    </row>
    <row r="607" spans="1:28" ht="15">
      <c r="A607" s="55"/>
      <c r="B607" s="55"/>
      <c r="C607" s="55"/>
      <c r="D607" s="55"/>
      <c r="E607" s="55"/>
      <c r="F607" s="55"/>
      <c r="G607" s="55"/>
      <c r="H607" s="55"/>
      <c r="I607" s="55"/>
      <c r="J607" s="55"/>
      <c r="K607" s="55"/>
      <c r="L607" s="55"/>
      <c r="M607" s="55"/>
      <c r="N607" s="55"/>
      <c r="O607" s="55"/>
      <c r="P607" s="55"/>
      <c r="Q607" s="55"/>
      <c r="R607" s="55"/>
      <c r="S607" s="55"/>
      <c r="T607" s="55"/>
      <c r="U607" s="55"/>
      <c r="V607" s="55"/>
      <c r="W607" s="55"/>
      <c r="X607" s="55"/>
      <c r="Y607" s="55"/>
      <c r="Z607" s="55"/>
      <c r="AA607" s="55"/>
      <c r="AB607" s="55"/>
    </row>
    <row r="608" spans="1:28" ht="15">
      <c r="A608" s="55"/>
      <c r="B608" s="55"/>
      <c r="C608" s="55"/>
      <c r="D608" s="55"/>
      <c r="E608" s="55"/>
      <c r="F608" s="55"/>
      <c r="G608" s="55"/>
      <c r="H608" s="55"/>
      <c r="I608" s="55"/>
      <c r="J608" s="55"/>
      <c r="K608" s="55"/>
      <c r="L608" s="55"/>
      <c r="M608" s="55"/>
      <c r="N608" s="55"/>
      <c r="O608" s="55"/>
      <c r="P608" s="55"/>
      <c r="Q608" s="55"/>
      <c r="R608" s="55"/>
      <c r="S608" s="55"/>
      <c r="T608" s="55"/>
      <c r="U608" s="55"/>
      <c r="V608" s="55"/>
      <c r="W608" s="55"/>
      <c r="X608" s="55"/>
      <c r="Y608" s="55"/>
      <c r="Z608" s="55"/>
      <c r="AA608" s="55"/>
      <c r="AB608" s="55"/>
    </row>
    <row r="609" spans="1:28" ht="15">
      <c r="A609" s="55"/>
      <c r="B609" s="55"/>
      <c r="C609" s="55"/>
      <c r="D609" s="55"/>
      <c r="E609" s="55"/>
      <c r="F609" s="55"/>
      <c r="G609" s="55"/>
      <c r="H609" s="55"/>
      <c r="I609" s="55"/>
      <c r="J609" s="55"/>
      <c r="K609" s="55"/>
      <c r="L609" s="55"/>
      <c r="M609" s="55"/>
      <c r="N609" s="55"/>
      <c r="O609" s="55"/>
      <c r="P609" s="55"/>
      <c r="Q609" s="55"/>
      <c r="R609" s="55"/>
      <c r="S609" s="55"/>
      <c r="T609" s="55"/>
      <c r="U609" s="55"/>
      <c r="V609" s="55"/>
      <c r="W609" s="55"/>
      <c r="X609" s="55"/>
      <c r="Y609" s="55"/>
      <c r="Z609" s="55"/>
      <c r="AA609" s="55"/>
      <c r="AB609" s="55"/>
    </row>
    <row r="610" spans="1:28" ht="15">
      <c r="A610" s="55"/>
      <c r="B610" s="55"/>
      <c r="C610" s="55"/>
      <c r="D610" s="55"/>
      <c r="E610" s="55"/>
      <c r="F610" s="55"/>
      <c r="G610" s="55"/>
      <c r="H610" s="55"/>
      <c r="I610" s="55"/>
      <c r="J610" s="55"/>
      <c r="K610" s="55"/>
      <c r="L610" s="55"/>
      <c r="M610" s="55"/>
      <c r="N610" s="55"/>
      <c r="O610" s="55"/>
      <c r="P610" s="55"/>
      <c r="Q610" s="55"/>
      <c r="R610" s="55"/>
      <c r="S610" s="55"/>
      <c r="T610" s="55"/>
      <c r="U610" s="55"/>
      <c r="V610" s="55"/>
      <c r="W610" s="55"/>
      <c r="X610" s="55"/>
      <c r="Y610" s="55"/>
      <c r="Z610" s="55"/>
      <c r="AA610" s="55"/>
      <c r="AB610" s="55"/>
    </row>
    <row r="611" spans="1:28" ht="15">
      <c r="A611" s="55"/>
      <c r="B611" s="55"/>
      <c r="C611" s="55"/>
      <c r="D611" s="55"/>
      <c r="E611" s="55"/>
      <c r="F611" s="55"/>
      <c r="G611" s="55"/>
      <c r="H611" s="55"/>
      <c r="I611" s="55"/>
      <c r="J611" s="55"/>
      <c r="K611" s="55"/>
      <c r="L611" s="55"/>
      <c r="M611" s="55"/>
      <c r="N611" s="55"/>
      <c r="O611" s="55"/>
      <c r="P611" s="55"/>
      <c r="Q611" s="55"/>
      <c r="R611" s="55"/>
      <c r="S611" s="55"/>
      <c r="T611" s="55"/>
      <c r="U611" s="55"/>
      <c r="V611" s="55"/>
      <c r="W611" s="55"/>
      <c r="X611" s="55"/>
      <c r="Y611" s="55"/>
      <c r="Z611" s="55"/>
      <c r="AA611" s="55"/>
      <c r="AB611" s="55"/>
    </row>
    <row r="612" spans="1:28" ht="15">
      <c r="A612" s="55"/>
      <c r="B612" s="55"/>
      <c r="C612" s="55"/>
      <c r="D612" s="55"/>
      <c r="E612" s="55"/>
      <c r="F612" s="55"/>
      <c r="G612" s="55"/>
      <c r="H612" s="55"/>
      <c r="I612" s="55"/>
      <c r="J612" s="55"/>
      <c r="K612" s="55"/>
      <c r="L612" s="55"/>
      <c r="M612" s="55"/>
      <c r="N612" s="55"/>
      <c r="O612" s="55"/>
      <c r="P612" s="55"/>
      <c r="Q612" s="55"/>
      <c r="R612" s="55"/>
      <c r="S612" s="55"/>
      <c r="T612" s="55"/>
      <c r="U612" s="55"/>
      <c r="V612" s="55"/>
      <c r="W612" s="55"/>
      <c r="X612" s="55"/>
      <c r="Y612" s="55"/>
      <c r="Z612" s="55"/>
      <c r="AA612" s="55"/>
      <c r="AB612" s="55"/>
    </row>
    <row r="613" spans="1:28" ht="15">
      <c r="A613" s="55"/>
      <c r="B613" s="55"/>
      <c r="C613" s="55"/>
      <c r="D613" s="55"/>
      <c r="E613" s="55"/>
      <c r="F613" s="55"/>
      <c r="G613" s="55"/>
      <c r="H613" s="55"/>
      <c r="I613" s="55"/>
      <c r="J613" s="55"/>
      <c r="K613" s="55"/>
      <c r="L613" s="55"/>
      <c r="M613" s="55"/>
      <c r="N613" s="55"/>
      <c r="O613" s="55"/>
      <c r="P613" s="55"/>
      <c r="Q613" s="55"/>
      <c r="R613" s="55"/>
      <c r="S613" s="55"/>
      <c r="T613" s="55"/>
      <c r="U613" s="55"/>
      <c r="V613" s="55"/>
      <c r="W613" s="55"/>
      <c r="X613" s="55"/>
      <c r="Y613" s="55"/>
      <c r="Z613" s="55"/>
      <c r="AA613" s="55"/>
      <c r="AB613" s="55"/>
    </row>
    <row r="614" spans="1:28" ht="15">
      <c r="A614" s="55"/>
      <c r="B614" s="55"/>
      <c r="C614" s="55"/>
      <c r="D614" s="55"/>
      <c r="E614" s="55"/>
      <c r="F614" s="55"/>
      <c r="G614" s="55"/>
      <c r="H614" s="55"/>
      <c r="I614" s="55"/>
      <c r="J614" s="55"/>
      <c r="K614" s="55"/>
      <c r="L614" s="55"/>
      <c r="M614" s="55"/>
      <c r="N614" s="55"/>
      <c r="O614" s="55"/>
      <c r="P614" s="55"/>
      <c r="Q614" s="55"/>
      <c r="R614" s="55"/>
      <c r="S614" s="55"/>
      <c r="T614" s="55"/>
      <c r="U614" s="55"/>
      <c r="V614" s="55"/>
      <c r="W614" s="55"/>
      <c r="X614" s="55"/>
      <c r="Y614" s="55"/>
      <c r="Z614" s="55"/>
      <c r="AA614" s="55"/>
      <c r="AB614" s="55"/>
    </row>
    <row r="615" spans="1:28" ht="15">
      <c r="A615" s="55"/>
      <c r="B615" s="55"/>
      <c r="C615" s="55"/>
      <c r="D615" s="55"/>
      <c r="E615" s="55"/>
      <c r="F615" s="55"/>
      <c r="G615" s="55"/>
      <c r="H615" s="55"/>
      <c r="I615" s="55"/>
      <c r="J615" s="55"/>
      <c r="K615" s="55"/>
      <c r="L615" s="55"/>
      <c r="M615" s="55"/>
      <c r="N615" s="55"/>
      <c r="O615" s="55"/>
      <c r="P615" s="55"/>
      <c r="Q615" s="55"/>
      <c r="R615" s="55"/>
      <c r="S615" s="55"/>
      <c r="T615" s="55"/>
      <c r="U615" s="55"/>
      <c r="V615" s="55"/>
      <c r="W615" s="55"/>
      <c r="X615" s="55"/>
      <c r="Y615" s="55"/>
      <c r="Z615" s="55"/>
      <c r="AA615" s="55"/>
      <c r="AB615" s="55"/>
    </row>
    <row r="616" spans="1:28" ht="15">
      <c r="A616" s="55"/>
      <c r="B616" s="55"/>
      <c r="C616" s="55"/>
      <c r="D616" s="55"/>
      <c r="E616" s="55"/>
      <c r="F616" s="55"/>
      <c r="G616" s="55"/>
      <c r="H616" s="55"/>
      <c r="I616" s="55"/>
      <c r="J616" s="55"/>
      <c r="K616" s="55"/>
      <c r="L616" s="55"/>
      <c r="M616" s="55"/>
      <c r="N616" s="55"/>
      <c r="O616" s="55"/>
      <c r="P616" s="55"/>
      <c r="Q616" s="55"/>
      <c r="R616" s="55"/>
      <c r="S616" s="55"/>
      <c r="T616" s="55"/>
      <c r="U616" s="55"/>
      <c r="V616" s="55"/>
      <c r="W616" s="55"/>
      <c r="X616" s="55"/>
      <c r="Y616" s="55"/>
      <c r="Z616" s="55"/>
      <c r="AA616" s="55"/>
      <c r="AB616" s="55"/>
    </row>
    <row r="617" spans="1:28" ht="15">
      <c r="A617" s="55"/>
      <c r="B617" s="55"/>
      <c r="C617" s="55"/>
      <c r="D617" s="55"/>
      <c r="E617" s="55"/>
      <c r="F617" s="55"/>
      <c r="G617" s="55"/>
      <c r="H617" s="55"/>
      <c r="I617" s="55"/>
      <c r="J617" s="55"/>
      <c r="K617" s="55"/>
      <c r="L617" s="55"/>
      <c r="M617" s="55"/>
      <c r="N617" s="55"/>
      <c r="O617" s="55"/>
      <c r="P617" s="55"/>
      <c r="Q617" s="55"/>
      <c r="R617" s="55"/>
      <c r="S617" s="55"/>
      <c r="T617" s="55"/>
      <c r="U617" s="55"/>
      <c r="V617" s="55"/>
      <c r="W617" s="55"/>
      <c r="X617" s="55"/>
      <c r="Y617" s="55"/>
      <c r="Z617" s="55"/>
      <c r="AA617" s="55"/>
      <c r="AB617" s="55"/>
    </row>
    <row r="618" spans="1:28" ht="15">
      <c r="A618" s="55"/>
      <c r="B618" s="55"/>
      <c r="C618" s="55"/>
      <c r="D618" s="55"/>
      <c r="E618" s="55"/>
      <c r="F618" s="55"/>
      <c r="G618" s="55"/>
      <c r="H618" s="55"/>
      <c r="I618" s="55"/>
      <c r="J618" s="55"/>
      <c r="K618" s="55"/>
      <c r="L618" s="55"/>
      <c r="M618" s="55"/>
      <c r="N618" s="55"/>
      <c r="O618" s="55"/>
      <c r="P618" s="55"/>
      <c r="Q618" s="55"/>
      <c r="R618" s="55"/>
      <c r="S618" s="55"/>
      <c r="T618" s="55"/>
      <c r="U618" s="55"/>
      <c r="V618" s="55"/>
      <c r="W618" s="55"/>
      <c r="X618" s="55"/>
      <c r="Y618" s="55"/>
      <c r="Z618" s="55"/>
      <c r="AA618" s="55"/>
      <c r="AB618" s="55"/>
    </row>
    <row r="619" spans="1:28" ht="15">
      <c r="A619" s="55"/>
      <c r="B619" s="55"/>
      <c r="C619" s="55"/>
      <c r="D619" s="55"/>
      <c r="E619" s="55"/>
      <c r="F619" s="55"/>
      <c r="G619" s="55"/>
      <c r="H619" s="55"/>
      <c r="I619" s="55"/>
      <c r="J619" s="55"/>
      <c r="K619" s="55"/>
      <c r="L619" s="55"/>
      <c r="M619" s="55"/>
      <c r="N619" s="55"/>
      <c r="O619" s="55"/>
      <c r="P619" s="55"/>
      <c r="Q619" s="55"/>
      <c r="R619" s="55"/>
      <c r="S619" s="55"/>
      <c r="T619" s="55"/>
      <c r="U619" s="55"/>
      <c r="V619" s="55"/>
      <c r="W619" s="55"/>
      <c r="X619" s="55"/>
      <c r="Y619" s="55"/>
      <c r="Z619" s="55"/>
      <c r="AA619" s="55"/>
      <c r="AB619" s="55"/>
    </row>
    <row r="620" spans="1:28" ht="15">
      <c r="A620" s="55"/>
      <c r="B620" s="55"/>
      <c r="C620" s="55"/>
      <c r="D620" s="55"/>
      <c r="E620" s="55"/>
      <c r="F620" s="55"/>
      <c r="G620" s="55"/>
      <c r="H620" s="55"/>
      <c r="I620" s="55"/>
      <c r="J620" s="55"/>
      <c r="K620" s="55"/>
      <c r="L620" s="55"/>
      <c r="M620" s="55"/>
      <c r="N620" s="55"/>
      <c r="O620" s="55"/>
      <c r="P620" s="55"/>
      <c r="Q620" s="55"/>
      <c r="R620" s="55"/>
      <c r="S620" s="55"/>
      <c r="T620" s="55"/>
      <c r="U620" s="55"/>
      <c r="V620" s="55"/>
      <c r="W620" s="55"/>
      <c r="X620" s="55"/>
      <c r="Y620" s="55"/>
      <c r="Z620" s="55"/>
      <c r="AA620" s="55"/>
      <c r="AB620" s="55"/>
    </row>
    <row r="621" spans="1:28" ht="15">
      <c r="A621" s="55"/>
      <c r="B621" s="55"/>
      <c r="C621" s="55"/>
      <c r="D621" s="55"/>
      <c r="E621" s="55"/>
      <c r="F621" s="55"/>
      <c r="G621" s="55"/>
      <c r="H621" s="55"/>
      <c r="I621" s="55"/>
      <c r="J621" s="55"/>
      <c r="K621" s="55"/>
      <c r="L621" s="55"/>
      <c r="M621" s="55"/>
      <c r="N621" s="55"/>
      <c r="O621" s="55"/>
      <c r="P621" s="55"/>
      <c r="Q621" s="55"/>
      <c r="R621" s="55"/>
      <c r="S621" s="55"/>
      <c r="T621" s="55"/>
      <c r="U621" s="55"/>
      <c r="V621" s="55"/>
      <c r="W621" s="55"/>
      <c r="X621" s="55"/>
      <c r="Y621" s="55"/>
      <c r="Z621" s="55"/>
      <c r="AA621" s="55"/>
      <c r="AB621" s="55"/>
    </row>
    <row r="622" spans="1:28" ht="15">
      <c r="A622" s="55"/>
      <c r="B622" s="55"/>
      <c r="C622" s="55"/>
      <c r="D622" s="55"/>
      <c r="E622" s="55"/>
      <c r="F622" s="55"/>
      <c r="G622" s="55"/>
      <c r="H622" s="55"/>
      <c r="I622" s="55"/>
      <c r="J622" s="55"/>
      <c r="K622" s="55"/>
      <c r="L622" s="55"/>
      <c r="M622" s="55"/>
      <c r="N622" s="55"/>
      <c r="O622" s="55"/>
      <c r="P622" s="55"/>
      <c r="Q622" s="55"/>
      <c r="R622" s="55"/>
      <c r="S622" s="55"/>
      <c r="T622" s="55"/>
      <c r="U622" s="55"/>
      <c r="V622" s="55"/>
      <c r="W622" s="55"/>
      <c r="X622" s="55"/>
      <c r="Y622" s="55"/>
      <c r="Z622" s="55"/>
      <c r="AA622" s="55"/>
      <c r="AB622" s="55"/>
    </row>
    <row r="623" spans="1:28" ht="15">
      <c r="A623" s="55"/>
      <c r="B623" s="55"/>
      <c r="C623" s="55"/>
      <c r="D623" s="55"/>
      <c r="E623" s="55"/>
      <c r="F623" s="55"/>
      <c r="G623" s="55"/>
      <c r="H623" s="55"/>
      <c r="I623" s="55"/>
      <c r="J623" s="55"/>
      <c r="K623" s="55"/>
      <c r="L623" s="55"/>
      <c r="M623" s="55"/>
      <c r="N623" s="55"/>
      <c r="O623" s="55"/>
      <c r="P623" s="55"/>
      <c r="Q623" s="55"/>
      <c r="R623" s="55"/>
      <c r="S623" s="55"/>
      <c r="T623" s="55"/>
      <c r="U623" s="55"/>
      <c r="V623" s="55"/>
      <c r="W623" s="55"/>
      <c r="X623" s="55"/>
      <c r="Y623" s="55"/>
      <c r="Z623" s="55"/>
      <c r="AA623" s="55"/>
      <c r="AB623" s="55"/>
    </row>
    <row r="624" spans="1:28" ht="15">
      <c r="A624" s="55"/>
      <c r="B624" s="55"/>
      <c r="C624" s="55"/>
      <c r="D624" s="55"/>
      <c r="E624" s="55"/>
      <c r="F624" s="55"/>
      <c r="G624" s="55"/>
      <c r="H624" s="55"/>
      <c r="I624" s="55"/>
      <c r="J624" s="55"/>
      <c r="K624" s="55"/>
      <c r="L624" s="55"/>
      <c r="M624" s="55"/>
      <c r="N624" s="55"/>
      <c r="O624" s="55"/>
      <c r="P624" s="55"/>
      <c r="Q624" s="55"/>
      <c r="R624" s="55"/>
      <c r="S624" s="55"/>
      <c r="T624" s="55"/>
      <c r="U624" s="55"/>
      <c r="V624" s="55"/>
      <c r="W624" s="55"/>
      <c r="X624" s="55"/>
      <c r="Y624" s="55"/>
      <c r="Z624" s="55"/>
      <c r="AA624" s="55"/>
      <c r="AB624" s="55"/>
    </row>
    <row r="625" spans="1:28" ht="15">
      <c r="A625" s="55"/>
      <c r="B625" s="55"/>
      <c r="C625" s="55"/>
      <c r="D625" s="55"/>
      <c r="E625" s="55"/>
      <c r="F625" s="55"/>
      <c r="G625" s="55"/>
      <c r="H625" s="55"/>
      <c r="I625" s="55"/>
      <c r="J625" s="55"/>
      <c r="K625" s="55"/>
      <c r="L625" s="55"/>
      <c r="M625" s="55"/>
      <c r="N625" s="55"/>
      <c r="O625" s="55"/>
      <c r="P625" s="55"/>
      <c r="Q625" s="55"/>
      <c r="R625" s="55"/>
      <c r="S625" s="55"/>
      <c r="T625" s="55"/>
      <c r="U625" s="55"/>
      <c r="V625" s="55"/>
      <c r="W625" s="55"/>
      <c r="X625" s="55"/>
      <c r="Y625" s="55"/>
      <c r="Z625" s="55"/>
      <c r="AA625" s="55"/>
      <c r="AB625" s="55"/>
    </row>
    <row r="626" spans="1:28" ht="15">
      <c r="A626" s="55"/>
      <c r="B626" s="55"/>
      <c r="C626" s="55"/>
      <c r="D626" s="55"/>
      <c r="E626" s="55"/>
      <c r="F626" s="55"/>
      <c r="G626" s="55"/>
      <c r="H626" s="55"/>
      <c r="I626" s="55"/>
      <c r="J626" s="55"/>
      <c r="K626" s="55"/>
      <c r="L626" s="55"/>
      <c r="M626" s="55"/>
      <c r="N626" s="55"/>
      <c r="O626" s="55"/>
      <c r="P626" s="55"/>
      <c r="Q626" s="55"/>
      <c r="R626" s="55"/>
      <c r="S626" s="55"/>
      <c r="T626" s="55"/>
      <c r="U626" s="55"/>
      <c r="V626" s="55"/>
      <c r="W626" s="55"/>
      <c r="X626" s="55"/>
      <c r="Y626" s="55"/>
      <c r="Z626" s="55"/>
      <c r="AA626" s="55"/>
      <c r="AB626" s="55"/>
    </row>
    <row r="627" spans="1:28" ht="15">
      <c r="A627" s="55"/>
      <c r="B627" s="55"/>
      <c r="C627" s="55"/>
      <c r="D627" s="55"/>
      <c r="E627" s="55"/>
      <c r="F627" s="55"/>
      <c r="G627" s="55"/>
      <c r="H627" s="55"/>
      <c r="I627" s="55"/>
      <c r="J627" s="55"/>
      <c r="K627" s="55"/>
      <c r="L627" s="55"/>
      <c r="M627" s="55"/>
      <c r="N627" s="55"/>
      <c r="O627" s="55"/>
      <c r="P627" s="55"/>
      <c r="Q627" s="55"/>
      <c r="R627" s="55"/>
      <c r="S627" s="55"/>
      <c r="T627" s="55"/>
      <c r="U627" s="55"/>
      <c r="V627" s="55"/>
      <c r="W627" s="55"/>
      <c r="X627" s="55"/>
      <c r="Y627" s="55"/>
      <c r="Z627" s="55"/>
      <c r="AA627" s="55"/>
      <c r="AB627" s="55"/>
    </row>
    <row r="628" spans="1:28" ht="15">
      <c r="A628" s="55"/>
      <c r="B628" s="55"/>
      <c r="C628" s="55"/>
      <c r="D628" s="55"/>
      <c r="E628" s="55"/>
      <c r="F628" s="55"/>
      <c r="G628" s="55"/>
      <c r="H628" s="55"/>
      <c r="I628" s="55"/>
      <c r="J628" s="55"/>
      <c r="K628" s="55"/>
      <c r="L628" s="55"/>
      <c r="M628" s="55"/>
      <c r="N628" s="55"/>
      <c r="O628" s="55"/>
      <c r="P628" s="55"/>
      <c r="Q628" s="55"/>
      <c r="R628" s="55"/>
      <c r="S628" s="55"/>
      <c r="T628" s="55"/>
      <c r="U628" s="55"/>
      <c r="V628" s="55"/>
      <c r="W628" s="55"/>
      <c r="X628" s="55"/>
      <c r="Y628" s="55"/>
      <c r="Z628" s="55"/>
      <c r="AA628" s="55"/>
      <c r="AB628" s="55"/>
    </row>
    <row r="629" spans="1:28" ht="15">
      <c r="A629" s="55"/>
      <c r="B629" s="55"/>
      <c r="C629" s="55"/>
      <c r="D629" s="55"/>
      <c r="E629" s="55"/>
      <c r="F629" s="55"/>
      <c r="G629" s="55"/>
      <c r="H629" s="55"/>
      <c r="I629" s="55"/>
      <c r="J629" s="55"/>
      <c r="K629" s="55"/>
      <c r="L629" s="55"/>
      <c r="M629" s="55"/>
      <c r="N629" s="55"/>
      <c r="O629" s="55"/>
      <c r="P629" s="55"/>
      <c r="Q629" s="55"/>
      <c r="R629" s="55"/>
      <c r="S629" s="55"/>
      <c r="T629" s="55"/>
      <c r="U629" s="55"/>
      <c r="V629" s="55"/>
      <c r="W629" s="55"/>
      <c r="X629" s="55"/>
      <c r="Y629" s="55"/>
      <c r="Z629" s="55"/>
      <c r="AA629" s="55"/>
      <c r="AB629" s="55"/>
    </row>
    <row r="630" spans="1:28" ht="15">
      <c r="A630" s="55"/>
      <c r="B630" s="55"/>
      <c r="C630" s="55"/>
      <c r="D630" s="55"/>
      <c r="E630" s="55"/>
      <c r="F630" s="55"/>
      <c r="G630" s="55"/>
      <c r="H630" s="55"/>
      <c r="I630" s="55"/>
      <c r="J630" s="55"/>
      <c r="K630" s="55"/>
      <c r="L630" s="55"/>
      <c r="M630" s="55"/>
      <c r="N630" s="55"/>
      <c r="O630" s="55"/>
      <c r="P630" s="55"/>
      <c r="Q630" s="55"/>
      <c r="R630" s="55"/>
      <c r="S630" s="55"/>
      <c r="T630" s="55"/>
      <c r="U630" s="55"/>
      <c r="V630" s="55"/>
      <c r="W630" s="55"/>
      <c r="X630" s="55"/>
      <c r="Y630" s="55"/>
      <c r="Z630" s="55"/>
      <c r="AA630" s="55"/>
      <c r="AB630" s="55"/>
    </row>
    <row r="631" spans="1:28" ht="15">
      <c r="A631" s="55"/>
      <c r="B631" s="55"/>
      <c r="C631" s="55"/>
      <c r="D631" s="55"/>
      <c r="E631" s="55"/>
      <c r="F631" s="55"/>
      <c r="G631" s="55"/>
      <c r="H631" s="55"/>
      <c r="I631" s="55"/>
      <c r="J631" s="55"/>
      <c r="K631" s="55"/>
      <c r="L631" s="55"/>
      <c r="M631" s="55"/>
      <c r="N631" s="55"/>
      <c r="O631" s="55"/>
      <c r="P631" s="55"/>
      <c r="Q631" s="55"/>
      <c r="R631" s="55"/>
      <c r="S631" s="55"/>
      <c r="T631" s="55"/>
      <c r="U631" s="55"/>
      <c r="V631" s="55"/>
      <c r="W631" s="55"/>
      <c r="X631" s="55"/>
      <c r="Y631" s="55"/>
      <c r="Z631" s="55"/>
      <c r="AA631" s="55"/>
      <c r="AB631" s="55"/>
    </row>
    <row r="632" spans="1:28" ht="15">
      <c r="A632" s="55"/>
      <c r="B632" s="55"/>
      <c r="C632" s="55"/>
      <c r="D632" s="55"/>
      <c r="E632" s="55"/>
      <c r="F632" s="55"/>
      <c r="G632" s="55"/>
      <c r="H632" s="55"/>
      <c r="I632" s="55"/>
      <c r="J632" s="55"/>
      <c r="K632" s="55"/>
      <c r="L632" s="55"/>
      <c r="M632" s="55"/>
      <c r="N632" s="55"/>
      <c r="O632" s="55"/>
      <c r="P632" s="55"/>
      <c r="Q632" s="55"/>
      <c r="R632" s="55"/>
      <c r="S632" s="55"/>
      <c r="T632" s="55"/>
      <c r="U632" s="55"/>
      <c r="V632" s="55"/>
      <c r="W632" s="55"/>
      <c r="X632" s="55"/>
      <c r="Y632" s="55"/>
      <c r="Z632" s="55"/>
      <c r="AA632" s="55"/>
      <c r="AB632" s="55"/>
    </row>
    <row r="633" spans="1:28" ht="15">
      <c r="A633" s="55"/>
      <c r="B633" s="55"/>
      <c r="C633" s="55"/>
      <c r="D633" s="55"/>
      <c r="E633" s="55"/>
      <c r="F633" s="55"/>
      <c r="G633" s="55"/>
      <c r="H633" s="55"/>
      <c r="I633" s="55"/>
      <c r="J633" s="55"/>
      <c r="K633" s="55"/>
      <c r="L633" s="55"/>
      <c r="M633" s="55"/>
      <c r="N633" s="55"/>
      <c r="O633" s="55"/>
      <c r="P633" s="55"/>
      <c r="Q633" s="55"/>
      <c r="R633" s="55"/>
      <c r="S633" s="55"/>
      <c r="T633" s="55"/>
      <c r="U633" s="55"/>
      <c r="V633" s="55"/>
      <c r="W633" s="55"/>
      <c r="X633" s="55"/>
      <c r="Y633" s="55"/>
      <c r="Z633" s="55"/>
      <c r="AA633" s="55"/>
      <c r="AB633" s="55"/>
    </row>
    <row r="634" spans="1:28" ht="15">
      <c r="A634" s="55"/>
      <c r="B634" s="55"/>
      <c r="C634" s="55"/>
      <c r="D634" s="55"/>
      <c r="E634" s="55"/>
      <c r="F634" s="55"/>
      <c r="G634" s="55"/>
      <c r="H634" s="55"/>
      <c r="I634" s="55"/>
      <c r="J634" s="55"/>
      <c r="K634" s="55"/>
      <c r="L634" s="55"/>
      <c r="M634" s="55"/>
      <c r="N634" s="55"/>
      <c r="O634" s="55"/>
      <c r="P634" s="55"/>
      <c r="Q634" s="55"/>
      <c r="R634" s="55"/>
      <c r="S634" s="55"/>
      <c r="T634" s="55"/>
      <c r="U634" s="55"/>
      <c r="V634" s="55"/>
      <c r="W634" s="55"/>
      <c r="X634" s="55"/>
      <c r="Y634" s="55"/>
      <c r="Z634" s="55"/>
      <c r="AA634" s="55"/>
      <c r="AB634" s="55"/>
    </row>
    <row r="635" spans="1:28" ht="15">
      <c r="A635" s="55"/>
      <c r="B635" s="55"/>
      <c r="C635" s="55"/>
      <c r="D635" s="55"/>
      <c r="E635" s="55"/>
      <c r="F635" s="55"/>
      <c r="G635" s="55"/>
      <c r="H635" s="55"/>
      <c r="I635" s="55"/>
      <c r="J635" s="55"/>
      <c r="K635" s="55"/>
      <c r="L635" s="55"/>
      <c r="M635" s="55"/>
      <c r="N635" s="55"/>
      <c r="O635" s="55"/>
      <c r="P635" s="55"/>
      <c r="Q635" s="55"/>
      <c r="R635" s="55"/>
      <c r="S635" s="55"/>
      <c r="T635" s="55"/>
      <c r="U635" s="55"/>
      <c r="V635" s="55"/>
      <c r="W635" s="55"/>
      <c r="X635" s="55"/>
      <c r="Y635" s="55"/>
      <c r="Z635" s="55"/>
      <c r="AA635" s="55"/>
      <c r="AB635" s="55"/>
    </row>
    <row r="636" spans="1:28" ht="15">
      <c r="A636" s="55"/>
      <c r="B636" s="55"/>
      <c r="C636" s="55"/>
      <c r="D636" s="55"/>
      <c r="E636" s="55"/>
      <c r="F636" s="55"/>
      <c r="G636" s="55"/>
      <c r="H636" s="55"/>
      <c r="I636" s="55"/>
      <c r="J636" s="55"/>
      <c r="K636" s="55"/>
      <c r="L636" s="55"/>
      <c r="M636" s="55"/>
      <c r="N636" s="55"/>
      <c r="O636" s="55"/>
      <c r="P636" s="55"/>
      <c r="Q636" s="55"/>
      <c r="R636" s="55"/>
      <c r="S636" s="55"/>
      <c r="T636" s="55"/>
      <c r="U636" s="55"/>
      <c r="V636" s="55"/>
      <c r="W636" s="55"/>
      <c r="X636" s="55"/>
      <c r="Y636" s="55"/>
      <c r="Z636" s="55"/>
      <c r="AA636" s="55"/>
      <c r="AB636" s="55"/>
    </row>
    <row r="637" spans="1:28" ht="15">
      <c r="A637" s="55"/>
      <c r="B637" s="55"/>
      <c r="C637" s="55"/>
      <c r="D637" s="55"/>
      <c r="E637" s="55"/>
      <c r="F637" s="55"/>
      <c r="G637" s="55"/>
      <c r="H637" s="55"/>
      <c r="I637" s="55"/>
      <c r="J637" s="55"/>
      <c r="K637" s="55"/>
      <c r="L637" s="55"/>
      <c r="M637" s="55"/>
      <c r="N637" s="55"/>
      <c r="O637" s="55"/>
      <c r="P637" s="55"/>
      <c r="Q637" s="55"/>
      <c r="R637" s="55"/>
      <c r="S637" s="55"/>
      <c r="T637" s="55"/>
      <c r="U637" s="55"/>
      <c r="V637" s="55"/>
      <c r="W637" s="55"/>
      <c r="X637" s="55"/>
      <c r="Y637" s="55"/>
      <c r="Z637" s="55"/>
      <c r="AA637" s="55"/>
      <c r="AB637" s="55"/>
    </row>
    <row r="638" spans="1:28" ht="15">
      <c r="A638" s="55"/>
      <c r="B638" s="55"/>
      <c r="C638" s="55"/>
      <c r="D638" s="55"/>
      <c r="E638" s="55"/>
      <c r="F638" s="55"/>
      <c r="G638" s="55"/>
      <c r="H638" s="55"/>
      <c r="I638" s="55"/>
      <c r="J638" s="55"/>
      <c r="K638" s="55"/>
      <c r="L638" s="55"/>
      <c r="M638" s="55"/>
      <c r="N638" s="55"/>
      <c r="O638" s="55"/>
      <c r="P638" s="55"/>
      <c r="Q638" s="55"/>
      <c r="R638" s="55"/>
      <c r="S638" s="55"/>
      <c r="T638" s="55"/>
      <c r="U638" s="55"/>
      <c r="V638" s="55"/>
      <c r="W638" s="55"/>
      <c r="X638" s="55"/>
      <c r="Y638" s="55"/>
      <c r="Z638" s="55"/>
      <c r="AA638" s="55"/>
      <c r="AB638" s="55"/>
    </row>
    <row r="639" spans="1:28" ht="15">
      <c r="A639" s="55"/>
      <c r="B639" s="55"/>
      <c r="C639" s="55"/>
      <c r="D639" s="55"/>
      <c r="E639" s="55"/>
      <c r="F639" s="55"/>
      <c r="G639" s="55"/>
      <c r="H639" s="55"/>
      <c r="I639" s="55"/>
      <c r="J639" s="55"/>
      <c r="K639" s="55"/>
      <c r="L639" s="55"/>
      <c r="M639" s="55"/>
      <c r="N639" s="55"/>
      <c r="O639" s="55"/>
      <c r="P639" s="55"/>
      <c r="Q639" s="55"/>
      <c r="R639" s="55"/>
      <c r="S639" s="55"/>
      <c r="T639" s="55"/>
      <c r="U639" s="55"/>
      <c r="V639" s="55"/>
      <c r="W639" s="55"/>
      <c r="X639" s="55"/>
      <c r="Y639" s="55"/>
      <c r="Z639" s="55"/>
      <c r="AA639" s="55"/>
      <c r="AB639" s="55"/>
    </row>
    <row r="640" spans="1:28" ht="15">
      <c r="A640" s="55"/>
      <c r="B640" s="55"/>
      <c r="C640" s="55"/>
      <c r="D640" s="55"/>
      <c r="E640" s="55"/>
      <c r="F640" s="55"/>
      <c r="G640" s="55"/>
      <c r="H640" s="55"/>
      <c r="I640" s="55"/>
      <c r="J640" s="55"/>
      <c r="K640" s="55"/>
      <c r="L640" s="55"/>
      <c r="M640" s="55"/>
      <c r="N640" s="55"/>
      <c r="O640" s="55"/>
      <c r="P640" s="55"/>
      <c r="Q640" s="55"/>
      <c r="R640" s="55"/>
      <c r="S640" s="55"/>
      <c r="T640" s="55"/>
      <c r="U640" s="55"/>
      <c r="V640" s="55"/>
      <c r="W640" s="55"/>
      <c r="X640" s="55"/>
      <c r="Y640" s="55"/>
      <c r="Z640" s="55"/>
      <c r="AA640" s="55"/>
      <c r="AB640" s="55"/>
    </row>
    <row r="641" spans="1:28" ht="15">
      <c r="A641" s="55"/>
      <c r="B641" s="55"/>
      <c r="C641" s="55"/>
      <c r="D641" s="55"/>
      <c r="E641" s="55"/>
      <c r="F641" s="55"/>
      <c r="G641" s="55"/>
      <c r="H641" s="55"/>
      <c r="I641" s="55"/>
      <c r="J641" s="55"/>
      <c r="K641" s="55"/>
      <c r="L641" s="55"/>
      <c r="M641" s="55"/>
      <c r="N641" s="55"/>
      <c r="O641" s="55"/>
      <c r="P641" s="55"/>
      <c r="Q641" s="55"/>
      <c r="R641" s="55"/>
      <c r="S641" s="55"/>
      <c r="T641" s="55"/>
      <c r="U641" s="55"/>
      <c r="V641" s="55"/>
      <c r="W641" s="55"/>
      <c r="X641" s="55"/>
      <c r="Y641" s="55"/>
      <c r="Z641" s="55"/>
      <c r="AA641" s="55"/>
      <c r="AB641" s="55"/>
    </row>
    <row r="642" spans="1:28" ht="15">
      <c r="A642" s="55"/>
      <c r="B642" s="55"/>
      <c r="C642" s="55"/>
      <c r="D642" s="55"/>
      <c r="E642" s="55"/>
      <c r="F642" s="55"/>
      <c r="G642" s="55"/>
      <c r="H642" s="55"/>
      <c r="I642" s="55"/>
      <c r="J642" s="55"/>
      <c r="K642" s="55"/>
      <c r="L642" s="55"/>
      <c r="M642" s="55"/>
      <c r="N642" s="55"/>
      <c r="O642" s="55"/>
      <c r="P642" s="55"/>
      <c r="Q642" s="55"/>
      <c r="R642" s="55"/>
      <c r="S642" s="55"/>
      <c r="T642" s="55"/>
      <c r="U642" s="55"/>
      <c r="V642" s="55"/>
      <c r="W642" s="55"/>
      <c r="X642" s="55"/>
      <c r="Y642" s="55"/>
      <c r="Z642" s="55"/>
      <c r="AA642" s="55"/>
      <c r="AB642" s="55"/>
    </row>
    <row r="643" spans="1:28" ht="15">
      <c r="A643" s="55"/>
      <c r="B643" s="55"/>
      <c r="C643" s="55"/>
      <c r="D643" s="55"/>
      <c r="E643" s="55"/>
      <c r="F643" s="55"/>
      <c r="G643" s="55"/>
      <c r="H643" s="55"/>
      <c r="I643" s="55"/>
      <c r="J643" s="55"/>
      <c r="K643" s="55"/>
      <c r="L643" s="55"/>
      <c r="M643" s="55"/>
      <c r="N643" s="55"/>
      <c r="O643" s="55"/>
      <c r="P643" s="55"/>
      <c r="Q643" s="55"/>
      <c r="R643" s="55"/>
      <c r="S643" s="55"/>
      <c r="T643" s="55"/>
      <c r="U643" s="55"/>
      <c r="V643" s="55"/>
      <c r="W643" s="55"/>
      <c r="X643" s="55"/>
      <c r="Y643" s="55"/>
      <c r="Z643" s="55"/>
      <c r="AA643" s="55"/>
      <c r="AB643" s="55"/>
    </row>
    <row r="644" spans="1:28" ht="15">
      <c r="A644" s="55"/>
      <c r="B644" s="55"/>
      <c r="C644" s="55"/>
      <c r="D644" s="55"/>
      <c r="E644" s="55"/>
      <c r="F644" s="55"/>
      <c r="G644" s="55"/>
      <c r="H644" s="55"/>
      <c r="I644" s="55"/>
      <c r="J644" s="55"/>
      <c r="K644" s="55"/>
      <c r="L644" s="55"/>
      <c r="M644" s="55"/>
      <c r="N644" s="55"/>
      <c r="O644" s="55"/>
      <c r="P644" s="55"/>
      <c r="Q644" s="55"/>
      <c r="R644" s="55"/>
      <c r="S644" s="55"/>
      <c r="T644" s="55"/>
      <c r="U644" s="55"/>
      <c r="V644" s="55"/>
      <c r="W644" s="55"/>
      <c r="X644" s="55"/>
      <c r="Y644" s="55"/>
      <c r="Z644" s="55"/>
      <c r="AA644" s="55"/>
      <c r="AB644" s="55"/>
    </row>
    <row r="645" spans="1:28" ht="15">
      <c r="A645" s="55"/>
      <c r="B645" s="55"/>
      <c r="C645" s="55"/>
      <c r="D645" s="55"/>
      <c r="E645" s="55"/>
      <c r="F645" s="55"/>
      <c r="G645" s="55"/>
      <c r="H645" s="55"/>
      <c r="I645" s="55"/>
      <c r="J645" s="55"/>
      <c r="K645" s="55"/>
      <c r="L645" s="55"/>
      <c r="M645" s="55"/>
      <c r="N645" s="55"/>
      <c r="O645" s="55"/>
      <c r="P645" s="55"/>
      <c r="Q645" s="55"/>
      <c r="R645" s="55"/>
      <c r="S645" s="55"/>
      <c r="T645" s="55"/>
      <c r="U645" s="55"/>
      <c r="V645" s="55"/>
      <c r="W645" s="55"/>
      <c r="X645" s="55"/>
      <c r="Y645" s="55"/>
      <c r="Z645" s="55"/>
      <c r="AA645" s="55"/>
      <c r="AB645" s="55"/>
    </row>
    <row r="646" spans="1:28" ht="15">
      <c r="A646" s="55"/>
      <c r="B646" s="55"/>
      <c r="C646" s="55"/>
      <c r="D646" s="55"/>
      <c r="E646" s="55"/>
      <c r="F646" s="55"/>
      <c r="G646" s="55"/>
      <c r="H646" s="55"/>
      <c r="I646" s="55"/>
      <c r="J646" s="55"/>
      <c r="K646" s="55"/>
      <c r="L646" s="55"/>
      <c r="M646" s="55"/>
      <c r="N646" s="55"/>
      <c r="O646" s="55"/>
      <c r="P646" s="55"/>
      <c r="Q646" s="55"/>
      <c r="R646" s="55"/>
      <c r="S646" s="55"/>
      <c r="T646" s="55"/>
      <c r="U646" s="55"/>
      <c r="V646" s="55"/>
      <c r="W646" s="55"/>
      <c r="X646" s="55"/>
      <c r="Y646" s="55"/>
      <c r="Z646" s="55"/>
      <c r="AA646" s="55"/>
      <c r="AB646" s="55"/>
    </row>
    <row r="647" spans="1:28" ht="15">
      <c r="A647" s="55"/>
      <c r="B647" s="55"/>
      <c r="C647" s="55"/>
      <c r="D647" s="55"/>
      <c r="E647" s="55"/>
      <c r="F647" s="55"/>
      <c r="G647" s="55"/>
      <c r="H647" s="55"/>
      <c r="I647" s="55"/>
      <c r="J647" s="55"/>
      <c r="K647" s="55"/>
      <c r="L647" s="55"/>
      <c r="M647" s="55"/>
      <c r="N647" s="55"/>
      <c r="O647" s="55"/>
      <c r="P647" s="55"/>
      <c r="Q647" s="55"/>
      <c r="R647" s="55"/>
      <c r="S647" s="55"/>
      <c r="T647" s="55"/>
      <c r="U647" s="55"/>
      <c r="V647" s="55"/>
      <c r="W647" s="55"/>
      <c r="X647" s="55"/>
      <c r="Y647" s="55"/>
      <c r="Z647" s="55"/>
      <c r="AA647" s="55"/>
      <c r="AB647" s="55"/>
    </row>
    <row r="648" spans="1:28" ht="15">
      <c r="A648" s="55"/>
      <c r="B648" s="55"/>
      <c r="C648" s="55"/>
      <c r="D648" s="55"/>
      <c r="E648" s="55"/>
      <c r="F648" s="55"/>
      <c r="G648" s="55"/>
      <c r="H648" s="55"/>
      <c r="I648" s="55"/>
      <c r="J648" s="55"/>
      <c r="K648" s="55"/>
      <c r="L648" s="55"/>
      <c r="M648" s="55"/>
      <c r="N648" s="55"/>
      <c r="O648" s="55"/>
      <c r="P648" s="55"/>
      <c r="Q648" s="55"/>
      <c r="R648" s="55"/>
      <c r="S648" s="55"/>
      <c r="T648" s="55"/>
      <c r="U648" s="55"/>
      <c r="V648" s="55"/>
      <c r="W648" s="55"/>
      <c r="X648" s="55"/>
      <c r="Y648" s="55"/>
      <c r="Z648" s="55"/>
      <c r="AA648" s="55"/>
      <c r="AB648" s="55"/>
    </row>
    <row r="649" spans="1:28" ht="15">
      <c r="A649" s="55"/>
      <c r="B649" s="55"/>
      <c r="C649" s="55"/>
      <c r="D649" s="55"/>
      <c r="E649" s="55"/>
      <c r="F649" s="55"/>
      <c r="G649" s="55"/>
      <c r="H649" s="55"/>
      <c r="I649" s="55"/>
      <c r="J649" s="55"/>
      <c r="K649" s="55"/>
      <c r="L649" s="55"/>
      <c r="M649" s="55"/>
      <c r="N649" s="55"/>
      <c r="O649" s="55"/>
      <c r="P649" s="55"/>
      <c r="Q649" s="55"/>
      <c r="R649" s="55"/>
      <c r="S649" s="55"/>
      <c r="T649" s="55"/>
      <c r="U649" s="55"/>
      <c r="V649" s="55"/>
      <c r="W649" s="55"/>
      <c r="X649" s="55"/>
      <c r="Y649" s="55"/>
      <c r="Z649" s="55"/>
      <c r="AA649" s="55"/>
      <c r="AB649" s="55"/>
    </row>
    <row r="650" spans="1:28" ht="15">
      <c r="A650" s="55"/>
      <c r="B650" s="55"/>
      <c r="C650" s="55"/>
      <c r="D650" s="55"/>
      <c r="E650" s="55"/>
      <c r="F650" s="55"/>
      <c r="G650" s="55"/>
      <c r="H650" s="55"/>
      <c r="I650" s="55"/>
      <c r="J650" s="55"/>
      <c r="K650" s="55"/>
      <c r="L650" s="55"/>
      <c r="M650" s="55"/>
      <c r="N650" s="55"/>
      <c r="O650" s="55"/>
      <c r="P650" s="55"/>
      <c r="Q650" s="55"/>
      <c r="R650" s="55"/>
      <c r="S650" s="55"/>
      <c r="T650" s="55"/>
      <c r="U650" s="55"/>
      <c r="V650" s="55"/>
      <c r="W650" s="55"/>
      <c r="X650" s="55"/>
      <c r="Y650" s="55"/>
      <c r="Z650" s="55"/>
      <c r="AA650" s="55"/>
      <c r="AB650" s="55"/>
    </row>
    <row r="651" spans="1:28" ht="15">
      <c r="A651" s="55"/>
      <c r="B651" s="55"/>
      <c r="C651" s="55"/>
      <c r="D651" s="55"/>
      <c r="E651" s="55"/>
      <c r="F651" s="55"/>
      <c r="G651" s="55"/>
      <c r="H651" s="55"/>
      <c r="I651" s="55"/>
      <c r="J651" s="55"/>
      <c r="K651" s="55"/>
      <c r="L651" s="55"/>
      <c r="M651" s="55"/>
      <c r="N651" s="55"/>
      <c r="O651" s="55"/>
      <c r="P651" s="55"/>
      <c r="Q651" s="55"/>
      <c r="R651" s="55"/>
      <c r="S651" s="55"/>
      <c r="T651" s="55"/>
      <c r="U651" s="55"/>
      <c r="V651" s="55"/>
      <c r="W651" s="55"/>
      <c r="X651" s="55"/>
      <c r="Y651" s="55"/>
      <c r="Z651" s="55"/>
      <c r="AA651" s="55"/>
      <c r="AB651" s="55"/>
    </row>
    <row r="652" spans="1:28" ht="15">
      <c r="A652" s="55"/>
      <c r="B652" s="55"/>
      <c r="C652" s="55"/>
      <c r="D652" s="55"/>
      <c r="E652" s="55"/>
      <c r="F652" s="55"/>
      <c r="G652" s="55"/>
      <c r="H652" s="55"/>
      <c r="I652" s="55"/>
      <c r="J652" s="55"/>
      <c r="K652" s="55"/>
      <c r="L652" s="55"/>
      <c r="M652" s="55"/>
      <c r="N652" s="55"/>
      <c r="O652" s="55"/>
      <c r="P652" s="55"/>
      <c r="Q652" s="55"/>
      <c r="R652" s="55"/>
      <c r="S652" s="55"/>
      <c r="T652" s="55"/>
      <c r="U652" s="55"/>
      <c r="V652" s="55"/>
      <c r="W652" s="55"/>
      <c r="X652" s="55"/>
      <c r="Y652" s="55"/>
      <c r="Z652" s="55"/>
      <c r="AA652" s="55"/>
      <c r="AB652" s="55"/>
    </row>
    <row r="653" spans="1:28" ht="15">
      <c r="A653" s="55"/>
      <c r="B653" s="55"/>
      <c r="C653" s="55"/>
      <c r="D653" s="55"/>
      <c r="E653" s="55"/>
      <c r="F653" s="55"/>
      <c r="G653" s="55"/>
      <c r="H653" s="55"/>
      <c r="I653" s="55"/>
      <c r="J653" s="55"/>
      <c r="K653" s="55"/>
      <c r="L653" s="55"/>
      <c r="M653" s="55"/>
      <c r="N653" s="55"/>
      <c r="O653" s="55"/>
      <c r="P653" s="55"/>
      <c r="Q653" s="55"/>
      <c r="R653" s="55"/>
      <c r="S653" s="55"/>
      <c r="T653" s="55"/>
      <c r="U653" s="55"/>
      <c r="V653" s="55"/>
      <c r="W653" s="55"/>
      <c r="X653" s="55"/>
      <c r="Y653" s="55"/>
      <c r="Z653" s="55"/>
      <c r="AA653" s="55"/>
      <c r="AB653" s="55"/>
    </row>
    <row r="654" spans="1:28" ht="15">
      <c r="A654" s="55"/>
      <c r="B654" s="55"/>
      <c r="C654" s="55"/>
      <c r="D654" s="55"/>
      <c r="E654" s="55"/>
      <c r="F654" s="55"/>
      <c r="G654" s="55"/>
      <c r="H654" s="55"/>
      <c r="I654" s="55"/>
      <c r="J654" s="55"/>
      <c r="K654" s="55"/>
      <c r="L654" s="55"/>
      <c r="M654" s="55"/>
      <c r="N654" s="55"/>
      <c r="O654" s="55"/>
      <c r="P654" s="55"/>
      <c r="Q654" s="55"/>
      <c r="R654" s="55"/>
      <c r="S654" s="55"/>
      <c r="T654" s="55"/>
      <c r="U654" s="55"/>
      <c r="V654" s="55"/>
      <c r="W654" s="55"/>
      <c r="X654" s="55"/>
      <c r="Y654" s="55"/>
      <c r="Z654" s="55"/>
      <c r="AA654" s="55"/>
      <c r="AB654" s="55"/>
    </row>
    <row r="655" spans="1:28" ht="15">
      <c r="A655" s="55"/>
      <c r="B655" s="55"/>
      <c r="C655" s="55"/>
      <c r="D655" s="55"/>
      <c r="E655" s="55"/>
      <c r="F655" s="55"/>
      <c r="G655" s="55"/>
      <c r="H655" s="55"/>
      <c r="I655" s="55"/>
      <c r="J655" s="55"/>
      <c r="K655" s="55"/>
      <c r="L655" s="55"/>
      <c r="M655" s="55"/>
      <c r="N655" s="55"/>
      <c r="O655" s="55"/>
      <c r="P655" s="55"/>
      <c r="Q655" s="55"/>
      <c r="R655" s="55"/>
      <c r="S655" s="55"/>
      <c r="T655" s="55"/>
      <c r="U655" s="55"/>
      <c r="V655" s="55"/>
      <c r="W655" s="55"/>
      <c r="X655" s="55"/>
      <c r="Y655" s="55"/>
      <c r="Z655" s="55"/>
      <c r="AA655" s="55"/>
      <c r="AB655" s="55"/>
    </row>
    <row r="656" spans="1:28" ht="15">
      <c r="A656" s="55"/>
      <c r="B656" s="55"/>
      <c r="C656" s="55"/>
      <c r="D656" s="55"/>
      <c r="E656" s="55"/>
      <c r="F656" s="55"/>
      <c r="G656" s="55"/>
      <c r="H656" s="55"/>
      <c r="I656" s="55"/>
      <c r="J656" s="55"/>
      <c r="K656" s="55"/>
      <c r="L656" s="55"/>
      <c r="M656" s="55"/>
      <c r="N656" s="55"/>
      <c r="O656" s="55"/>
      <c r="P656" s="55"/>
      <c r="Q656" s="55"/>
      <c r="R656" s="55"/>
      <c r="S656" s="55"/>
      <c r="T656" s="55"/>
      <c r="U656" s="55"/>
      <c r="V656" s="55"/>
      <c r="W656" s="55"/>
      <c r="X656" s="55"/>
      <c r="Y656" s="55"/>
      <c r="Z656" s="55"/>
      <c r="AA656" s="55"/>
      <c r="AB656" s="55"/>
    </row>
    <row r="657" spans="1:28" ht="15">
      <c r="A657" s="55"/>
      <c r="B657" s="55"/>
      <c r="C657" s="55"/>
      <c r="D657" s="55"/>
      <c r="E657" s="55"/>
      <c r="F657" s="55"/>
      <c r="G657" s="55"/>
      <c r="H657" s="55"/>
      <c r="I657" s="55"/>
      <c r="J657" s="55"/>
      <c r="K657" s="55"/>
      <c r="L657" s="55"/>
      <c r="M657" s="55"/>
      <c r="N657" s="55"/>
      <c r="O657" s="55"/>
      <c r="P657" s="55"/>
      <c r="Q657" s="55"/>
      <c r="R657" s="55"/>
      <c r="S657" s="55"/>
      <c r="T657" s="55"/>
      <c r="U657" s="55"/>
      <c r="V657" s="55"/>
      <c r="W657" s="55"/>
      <c r="X657" s="55"/>
      <c r="Y657" s="55"/>
      <c r="Z657" s="55"/>
      <c r="AA657" s="55"/>
      <c r="AB657" s="55"/>
    </row>
    <row r="658" spans="1:28" ht="15">
      <c r="A658" s="55"/>
      <c r="B658" s="55"/>
      <c r="C658" s="55"/>
      <c r="D658" s="55"/>
      <c r="E658" s="55"/>
      <c r="F658" s="55"/>
      <c r="G658" s="55"/>
      <c r="H658" s="55"/>
      <c r="I658" s="55"/>
      <c r="J658" s="55"/>
      <c r="K658" s="55"/>
      <c r="L658" s="55"/>
      <c r="M658" s="55"/>
      <c r="N658" s="55"/>
      <c r="O658" s="55"/>
      <c r="P658" s="55"/>
      <c r="Q658" s="55"/>
      <c r="R658" s="55"/>
      <c r="S658" s="55"/>
      <c r="T658" s="55"/>
      <c r="U658" s="55"/>
      <c r="V658" s="55"/>
      <c r="W658" s="55"/>
      <c r="X658" s="55"/>
      <c r="Y658" s="55"/>
      <c r="Z658" s="55"/>
      <c r="AA658" s="55"/>
      <c r="AB658" s="55"/>
    </row>
    <row r="659" spans="1:28" ht="15">
      <c r="A659" s="55"/>
      <c r="B659" s="55"/>
      <c r="C659" s="55"/>
      <c r="D659" s="55"/>
      <c r="E659" s="55"/>
      <c r="F659" s="55"/>
      <c r="G659" s="55"/>
      <c r="H659" s="55"/>
      <c r="I659" s="55"/>
      <c r="J659" s="55"/>
      <c r="K659" s="55"/>
      <c r="L659" s="55"/>
      <c r="M659" s="55"/>
      <c r="N659" s="55"/>
      <c r="O659" s="55"/>
      <c r="P659" s="55"/>
      <c r="Q659" s="55"/>
      <c r="R659" s="55"/>
      <c r="S659" s="55"/>
      <c r="T659" s="55"/>
      <c r="U659" s="55"/>
      <c r="V659" s="55"/>
      <c r="W659" s="55"/>
      <c r="X659" s="55"/>
      <c r="Y659" s="55"/>
      <c r="Z659" s="55"/>
      <c r="AA659" s="55"/>
      <c r="AB659" s="55"/>
    </row>
    <row r="660" spans="1:28" ht="15">
      <c r="A660" s="55"/>
      <c r="B660" s="55"/>
      <c r="C660" s="55"/>
      <c r="D660" s="55"/>
      <c r="E660" s="55"/>
      <c r="F660" s="55"/>
      <c r="G660" s="55"/>
      <c r="H660" s="55"/>
      <c r="I660" s="55"/>
      <c r="J660" s="55"/>
      <c r="K660" s="55"/>
      <c r="L660" s="55"/>
      <c r="M660" s="55"/>
      <c r="N660" s="55"/>
      <c r="O660" s="55"/>
      <c r="P660" s="55"/>
      <c r="Q660" s="55"/>
      <c r="R660" s="55"/>
      <c r="S660" s="55"/>
      <c r="T660" s="55"/>
      <c r="U660" s="55"/>
      <c r="V660" s="55"/>
      <c r="W660" s="55"/>
      <c r="X660" s="55"/>
      <c r="Y660" s="55"/>
      <c r="Z660" s="55"/>
      <c r="AA660" s="55"/>
      <c r="AB660" s="55"/>
    </row>
    <row r="661" spans="1:28" ht="15">
      <c r="A661" s="55"/>
      <c r="B661" s="55"/>
      <c r="C661" s="55"/>
      <c r="D661" s="55"/>
      <c r="E661" s="55"/>
      <c r="F661" s="55"/>
      <c r="G661" s="55"/>
      <c r="H661" s="55"/>
      <c r="I661" s="55"/>
      <c r="J661" s="55"/>
      <c r="K661" s="55"/>
      <c r="L661" s="55"/>
      <c r="M661" s="55"/>
      <c r="N661" s="55"/>
      <c r="O661" s="55"/>
      <c r="P661" s="55"/>
      <c r="Q661" s="55"/>
      <c r="R661" s="55"/>
      <c r="S661" s="55"/>
      <c r="T661" s="55"/>
      <c r="U661" s="55"/>
      <c r="V661" s="55"/>
      <c r="W661" s="55"/>
      <c r="X661" s="55"/>
      <c r="Y661" s="55"/>
      <c r="Z661" s="55"/>
      <c r="AA661" s="55"/>
      <c r="AB661" s="55"/>
    </row>
    <row r="662" spans="1:28" ht="15">
      <c r="A662" s="55"/>
      <c r="B662" s="55"/>
      <c r="C662" s="55"/>
      <c r="D662" s="55"/>
      <c r="E662" s="55"/>
      <c r="F662" s="55"/>
      <c r="G662" s="55"/>
      <c r="H662" s="55"/>
      <c r="I662" s="55"/>
      <c r="J662" s="55"/>
      <c r="K662" s="55"/>
      <c r="L662" s="55"/>
      <c r="M662" s="55"/>
      <c r="N662" s="55"/>
      <c r="O662" s="55"/>
      <c r="P662" s="55"/>
      <c r="Q662" s="55"/>
      <c r="R662" s="55"/>
      <c r="S662" s="55"/>
      <c r="T662" s="55"/>
      <c r="U662" s="55"/>
      <c r="V662" s="55"/>
      <c r="W662" s="55"/>
      <c r="X662" s="55"/>
      <c r="Y662" s="55"/>
      <c r="Z662" s="55"/>
      <c r="AA662" s="55"/>
      <c r="AB662" s="55"/>
    </row>
    <row r="663" spans="1:28" ht="15">
      <c r="A663" s="55"/>
      <c r="B663" s="55"/>
      <c r="C663" s="55"/>
      <c r="D663" s="55"/>
      <c r="E663" s="55"/>
      <c r="F663" s="55"/>
      <c r="G663" s="55"/>
      <c r="H663" s="55"/>
      <c r="I663" s="55"/>
      <c r="J663" s="55"/>
      <c r="K663" s="55"/>
      <c r="L663" s="55"/>
      <c r="M663" s="55"/>
      <c r="N663" s="55"/>
      <c r="O663" s="55"/>
      <c r="P663" s="55"/>
      <c r="Q663" s="55"/>
      <c r="R663" s="55"/>
      <c r="S663" s="55"/>
      <c r="T663" s="55"/>
      <c r="U663" s="55"/>
      <c r="V663" s="55"/>
      <c r="W663" s="55"/>
      <c r="X663" s="55"/>
      <c r="Y663" s="55"/>
      <c r="Z663" s="55"/>
      <c r="AA663" s="55"/>
      <c r="AB663" s="55"/>
    </row>
    <row r="664" spans="1:28" ht="15">
      <c r="A664" s="55"/>
      <c r="B664" s="55"/>
      <c r="C664" s="55"/>
      <c r="D664" s="55"/>
      <c r="E664" s="55"/>
      <c r="F664" s="55"/>
      <c r="G664" s="55"/>
      <c r="H664" s="55"/>
      <c r="I664" s="55"/>
      <c r="J664" s="55"/>
      <c r="K664" s="55"/>
      <c r="L664" s="55"/>
      <c r="M664" s="55"/>
      <c r="N664" s="55"/>
      <c r="O664" s="55"/>
      <c r="P664" s="55"/>
      <c r="Q664" s="55"/>
      <c r="R664" s="55"/>
      <c r="S664" s="55"/>
      <c r="T664" s="55"/>
      <c r="U664" s="55"/>
      <c r="V664" s="55"/>
      <c r="W664" s="55"/>
      <c r="X664" s="55"/>
      <c r="Y664" s="55"/>
      <c r="Z664" s="55"/>
      <c r="AA664" s="55"/>
      <c r="AB664" s="55"/>
    </row>
    <row r="665" spans="1:28" ht="15">
      <c r="A665" s="55"/>
      <c r="B665" s="55"/>
      <c r="C665" s="55"/>
      <c r="D665" s="55"/>
      <c r="E665" s="55"/>
      <c r="F665" s="55"/>
      <c r="G665" s="55"/>
      <c r="H665" s="55"/>
      <c r="I665" s="55"/>
      <c r="J665" s="55"/>
      <c r="K665" s="55"/>
      <c r="L665" s="55"/>
      <c r="M665" s="55"/>
      <c r="N665" s="55"/>
      <c r="O665" s="55"/>
      <c r="P665" s="55"/>
      <c r="Q665" s="55"/>
      <c r="R665" s="55"/>
      <c r="S665" s="55"/>
      <c r="T665" s="55"/>
      <c r="U665" s="55"/>
      <c r="V665" s="55"/>
      <c r="W665" s="55"/>
      <c r="X665" s="55"/>
      <c r="Y665" s="55"/>
      <c r="Z665" s="55"/>
      <c r="AA665" s="55"/>
      <c r="AB665" s="55"/>
    </row>
    <row r="666" spans="1:28" ht="15">
      <c r="A666" s="55"/>
      <c r="B666" s="55"/>
      <c r="C666" s="55"/>
      <c r="D666" s="55"/>
      <c r="E666" s="55"/>
      <c r="F666" s="55"/>
      <c r="G666" s="55"/>
      <c r="H666" s="55"/>
      <c r="I666" s="55"/>
      <c r="J666" s="55"/>
      <c r="K666" s="55"/>
      <c r="L666" s="55"/>
      <c r="M666" s="55"/>
      <c r="N666" s="55"/>
      <c r="O666" s="55"/>
      <c r="P666" s="55"/>
      <c r="Q666" s="55"/>
      <c r="R666" s="55"/>
      <c r="S666" s="55"/>
      <c r="T666" s="55"/>
      <c r="U666" s="55"/>
      <c r="V666" s="55"/>
      <c r="W666" s="55"/>
      <c r="X666" s="55"/>
      <c r="Y666" s="55"/>
      <c r="Z666" s="55"/>
      <c r="AA666" s="55"/>
      <c r="AB666" s="55"/>
    </row>
    <row r="667" spans="1:28" ht="15">
      <c r="A667" s="55"/>
      <c r="B667" s="55"/>
      <c r="C667" s="55"/>
      <c r="D667" s="55"/>
      <c r="E667" s="55"/>
      <c r="F667" s="55"/>
      <c r="G667" s="55"/>
      <c r="H667" s="55"/>
      <c r="I667" s="55"/>
      <c r="J667" s="55"/>
      <c r="K667" s="55"/>
      <c r="L667" s="55"/>
      <c r="M667" s="55"/>
      <c r="N667" s="55"/>
      <c r="O667" s="55"/>
      <c r="P667" s="55"/>
      <c r="Q667" s="55"/>
      <c r="R667" s="55"/>
      <c r="S667" s="55"/>
      <c r="T667" s="55"/>
      <c r="U667" s="55"/>
      <c r="V667" s="55"/>
      <c r="W667" s="55"/>
      <c r="X667" s="55"/>
      <c r="Y667" s="55"/>
      <c r="Z667" s="55"/>
      <c r="AA667" s="55"/>
      <c r="AB667" s="55"/>
    </row>
    <row r="668" spans="1:28" ht="15">
      <c r="A668" s="55"/>
      <c r="B668" s="55"/>
      <c r="C668" s="55"/>
      <c r="D668" s="55"/>
      <c r="E668" s="55"/>
      <c r="F668" s="55"/>
      <c r="G668" s="55"/>
      <c r="H668" s="55"/>
      <c r="I668" s="55"/>
      <c r="J668" s="55"/>
      <c r="K668" s="55"/>
      <c r="L668" s="55"/>
      <c r="M668" s="55"/>
      <c r="N668" s="55"/>
      <c r="O668" s="55"/>
      <c r="P668" s="55"/>
      <c r="Q668" s="55"/>
      <c r="R668" s="55"/>
      <c r="S668" s="55"/>
      <c r="T668" s="55"/>
      <c r="U668" s="55"/>
      <c r="V668" s="55"/>
      <c r="W668" s="55"/>
      <c r="X668" s="55"/>
      <c r="Y668" s="55"/>
      <c r="Z668" s="55"/>
      <c r="AA668" s="55"/>
      <c r="AB668" s="55"/>
    </row>
    <row r="669" spans="1:28" ht="15">
      <c r="A669" s="55"/>
      <c r="B669" s="55"/>
      <c r="C669" s="55"/>
      <c r="D669" s="55"/>
      <c r="E669" s="55"/>
      <c r="F669" s="55"/>
      <c r="G669" s="55"/>
      <c r="H669" s="55"/>
      <c r="I669" s="55"/>
      <c r="J669" s="55"/>
      <c r="K669" s="55"/>
      <c r="L669" s="55"/>
      <c r="M669" s="55"/>
      <c r="N669" s="55"/>
      <c r="O669" s="55"/>
      <c r="P669" s="55"/>
      <c r="Q669" s="55"/>
      <c r="R669" s="55"/>
      <c r="S669" s="55"/>
      <c r="T669" s="55"/>
      <c r="U669" s="55"/>
      <c r="V669" s="55"/>
      <c r="W669" s="55"/>
      <c r="X669" s="55"/>
      <c r="Y669" s="55"/>
      <c r="Z669" s="55"/>
      <c r="AA669" s="55"/>
      <c r="AB669" s="55"/>
    </row>
    <row r="670" spans="1:28" ht="15">
      <c r="A670" s="55"/>
      <c r="B670" s="55"/>
      <c r="C670" s="55"/>
      <c r="D670" s="55"/>
      <c r="E670" s="55"/>
      <c r="F670" s="55"/>
      <c r="G670" s="55"/>
      <c r="H670" s="55"/>
      <c r="I670" s="55"/>
      <c r="J670" s="55"/>
      <c r="K670" s="55"/>
      <c r="L670" s="55"/>
      <c r="M670" s="55"/>
      <c r="N670" s="55"/>
      <c r="O670" s="55"/>
      <c r="P670" s="55"/>
      <c r="Q670" s="55"/>
      <c r="R670" s="55"/>
      <c r="S670" s="55"/>
      <c r="T670" s="55"/>
      <c r="U670" s="55"/>
      <c r="V670" s="55"/>
      <c r="W670" s="55"/>
      <c r="X670" s="55"/>
      <c r="Y670" s="55"/>
      <c r="Z670" s="55"/>
      <c r="AA670" s="55"/>
      <c r="AB670" s="55"/>
    </row>
    <row r="671" spans="1:28" ht="15">
      <c r="A671" s="55"/>
      <c r="B671" s="55"/>
      <c r="C671" s="55"/>
      <c r="D671" s="55"/>
      <c r="E671" s="55"/>
      <c r="F671" s="55"/>
      <c r="G671" s="55"/>
      <c r="H671" s="55"/>
      <c r="I671" s="55"/>
      <c r="J671" s="55"/>
      <c r="K671" s="55"/>
      <c r="L671" s="55"/>
      <c r="M671" s="55"/>
      <c r="N671" s="55"/>
      <c r="O671" s="55"/>
      <c r="P671" s="55"/>
      <c r="Q671" s="55"/>
      <c r="R671" s="55"/>
      <c r="S671" s="55"/>
      <c r="T671" s="55"/>
      <c r="U671" s="55"/>
      <c r="V671" s="55"/>
      <c r="W671" s="55"/>
      <c r="X671" s="55"/>
      <c r="Y671" s="55"/>
      <c r="Z671" s="55"/>
      <c r="AA671" s="55"/>
      <c r="AB671" s="55"/>
    </row>
    <row r="672" spans="1:28" ht="15">
      <c r="A672" s="55"/>
      <c r="B672" s="55"/>
      <c r="C672" s="55"/>
      <c r="D672" s="55"/>
      <c r="E672" s="55"/>
      <c r="F672" s="55"/>
      <c r="G672" s="55"/>
      <c r="H672" s="55"/>
      <c r="I672" s="55"/>
      <c r="J672" s="55"/>
      <c r="K672" s="55"/>
      <c r="L672" s="55"/>
      <c r="M672" s="55"/>
      <c r="N672" s="55"/>
      <c r="O672" s="55"/>
      <c r="P672" s="55"/>
      <c r="Q672" s="55"/>
      <c r="R672" s="55"/>
      <c r="S672" s="55"/>
      <c r="T672" s="55"/>
      <c r="U672" s="55"/>
      <c r="V672" s="55"/>
      <c r="W672" s="55"/>
      <c r="X672" s="55"/>
      <c r="Y672" s="55"/>
      <c r="Z672" s="55"/>
      <c r="AA672" s="55"/>
      <c r="AB672" s="55"/>
    </row>
    <row r="673" spans="1:28" ht="15">
      <c r="A673" s="55"/>
      <c r="B673" s="55"/>
      <c r="C673" s="55"/>
      <c r="D673" s="55"/>
      <c r="E673" s="55"/>
      <c r="F673" s="55"/>
      <c r="G673" s="55"/>
      <c r="H673" s="55"/>
      <c r="I673" s="55"/>
      <c r="J673" s="55"/>
      <c r="K673" s="55"/>
      <c r="L673" s="55"/>
      <c r="M673" s="55"/>
      <c r="N673" s="55"/>
      <c r="O673" s="55"/>
      <c r="P673" s="55"/>
      <c r="Q673" s="55"/>
      <c r="R673" s="55"/>
      <c r="S673" s="55"/>
      <c r="T673" s="55"/>
      <c r="U673" s="55"/>
      <c r="V673" s="55"/>
      <c r="W673" s="55"/>
      <c r="X673" s="55"/>
      <c r="Y673" s="55"/>
      <c r="Z673" s="55"/>
      <c r="AA673" s="55"/>
      <c r="AB673" s="55"/>
    </row>
    <row r="674" spans="1:28" ht="15">
      <c r="A674" s="55"/>
      <c r="B674" s="55"/>
      <c r="C674" s="55"/>
      <c r="D674" s="55"/>
      <c r="E674" s="55"/>
      <c r="F674" s="55"/>
      <c r="G674" s="55"/>
      <c r="H674" s="55"/>
      <c r="I674" s="55"/>
      <c r="J674" s="55"/>
      <c r="K674" s="55"/>
      <c r="L674" s="55"/>
      <c r="M674" s="55"/>
      <c r="N674" s="55"/>
      <c r="O674" s="55"/>
      <c r="P674" s="55"/>
      <c r="Q674" s="55"/>
      <c r="R674" s="55"/>
      <c r="S674" s="55"/>
      <c r="T674" s="55"/>
      <c r="U674" s="55"/>
      <c r="V674" s="55"/>
      <c r="W674" s="55"/>
      <c r="X674" s="55"/>
      <c r="Y674" s="55"/>
      <c r="Z674" s="55"/>
      <c r="AA674" s="55"/>
      <c r="AB674" s="55"/>
    </row>
    <row r="675" spans="1:28" ht="15">
      <c r="A675" s="55"/>
      <c r="B675" s="55"/>
      <c r="C675" s="55"/>
      <c r="D675" s="55"/>
      <c r="E675" s="55"/>
      <c r="F675" s="55"/>
      <c r="G675" s="55"/>
      <c r="H675" s="55"/>
      <c r="I675" s="55"/>
      <c r="J675" s="55"/>
      <c r="K675" s="55"/>
      <c r="L675" s="55"/>
      <c r="M675" s="55"/>
      <c r="N675" s="55"/>
      <c r="O675" s="55"/>
      <c r="P675" s="55"/>
      <c r="Q675" s="55"/>
      <c r="R675" s="55"/>
      <c r="S675" s="55"/>
      <c r="T675" s="55"/>
      <c r="U675" s="55"/>
      <c r="V675" s="55"/>
      <c r="W675" s="55"/>
      <c r="X675" s="55"/>
      <c r="Y675" s="55"/>
      <c r="Z675" s="55"/>
      <c r="AA675" s="55"/>
      <c r="AB675" s="55"/>
    </row>
    <row r="676" spans="1:28" ht="15">
      <c r="A676" s="55"/>
      <c r="B676" s="55"/>
      <c r="C676" s="55"/>
      <c r="D676" s="55"/>
      <c r="E676" s="55"/>
      <c r="F676" s="55"/>
      <c r="G676" s="55"/>
      <c r="H676" s="55"/>
      <c r="I676" s="55"/>
      <c r="J676" s="55"/>
      <c r="K676" s="55"/>
      <c r="L676" s="55"/>
      <c r="M676" s="55"/>
      <c r="N676" s="55"/>
      <c r="O676" s="55"/>
      <c r="P676" s="55"/>
      <c r="Q676" s="55"/>
      <c r="R676" s="55"/>
      <c r="S676" s="55"/>
      <c r="T676" s="55"/>
      <c r="U676" s="55"/>
      <c r="V676" s="55"/>
      <c r="W676" s="55"/>
      <c r="X676" s="55"/>
      <c r="Y676" s="55"/>
      <c r="Z676" s="55"/>
      <c r="AA676" s="55"/>
      <c r="AB676" s="55"/>
    </row>
    <row r="677" spans="1:28" ht="15">
      <c r="A677" s="55"/>
      <c r="B677" s="55"/>
      <c r="C677" s="55"/>
      <c r="D677" s="55"/>
      <c r="E677" s="55"/>
      <c r="F677" s="55"/>
      <c r="G677" s="55"/>
      <c r="H677" s="55"/>
      <c r="I677" s="55"/>
      <c r="J677" s="55"/>
      <c r="K677" s="55"/>
      <c r="L677" s="55"/>
      <c r="M677" s="55"/>
      <c r="N677" s="55"/>
      <c r="O677" s="55"/>
      <c r="P677" s="55"/>
      <c r="Q677" s="55"/>
      <c r="R677" s="55"/>
      <c r="S677" s="55"/>
      <c r="T677" s="55"/>
      <c r="U677" s="55"/>
      <c r="V677" s="55"/>
      <c r="W677" s="55"/>
      <c r="X677" s="55"/>
      <c r="Y677" s="55"/>
      <c r="Z677" s="55"/>
      <c r="AA677" s="55"/>
      <c r="AB677" s="55"/>
    </row>
    <row r="678" spans="1:28" ht="15">
      <c r="A678" s="55"/>
      <c r="B678" s="55"/>
      <c r="C678" s="55"/>
      <c r="D678" s="55"/>
      <c r="E678" s="55"/>
      <c r="F678" s="55"/>
      <c r="G678" s="55"/>
      <c r="H678" s="55"/>
      <c r="I678" s="55"/>
      <c r="J678" s="55"/>
      <c r="K678" s="55"/>
      <c r="L678" s="55"/>
      <c r="M678" s="55"/>
      <c r="N678" s="55"/>
      <c r="O678" s="55"/>
      <c r="P678" s="55"/>
      <c r="Q678" s="55"/>
      <c r="R678" s="55"/>
      <c r="S678" s="55"/>
      <c r="T678" s="55"/>
      <c r="U678" s="55"/>
      <c r="V678" s="55"/>
      <c r="W678" s="55"/>
      <c r="X678" s="55"/>
      <c r="Y678" s="55"/>
      <c r="Z678" s="55"/>
      <c r="AA678" s="55"/>
      <c r="AB678" s="55"/>
    </row>
    <row r="679" spans="1:28" ht="15">
      <c r="A679" s="55"/>
      <c r="B679" s="55"/>
      <c r="C679" s="55"/>
      <c r="D679" s="55"/>
      <c r="E679" s="55"/>
      <c r="F679" s="55"/>
      <c r="G679" s="55"/>
      <c r="H679" s="55"/>
      <c r="I679" s="55"/>
      <c r="J679" s="55"/>
      <c r="K679" s="55"/>
      <c r="L679" s="55"/>
      <c r="M679" s="55"/>
      <c r="N679" s="55"/>
      <c r="O679" s="55"/>
      <c r="P679" s="55"/>
      <c r="Q679" s="55"/>
      <c r="R679" s="55"/>
      <c r="S679" s="55"/>
      <c r="T679" s="55"/>
      <c r="U679" s="55"/>
      <c r="V679" s="55"/>
      <c r="W679" s="55"/>
      <c r="X679" s="55"/>
      <c r="Y679" s="55"/>
      <c r="Z679" s="55"/>
      <c r="AA679" s="55"/>
      <c r="AB679" s="55"/>
    </row>
    <row r="680" spans="1:28" ht="15">
      <c r="A680" s="55"/>
      <c r="B680" s="55"/>
      <c r="C680" s="55"/>
      <c r="D680" s="55"/>
      <c r="E680" s="55"/>
      <c r="F680" s="55"/>
      <c r="G680" s="55"/>
      <c r="H680" s="55"/>
      <c r="I680" s="55"/>
      <c r="J680" s="55"/>
      <c r="K680" s="55"/>
      <c r="L680" s="55"/>
      <c r="M680" s="55"/>
      <c r="N680" s="55"/>
      <c r="O680" s="55"/>
      <c r="P680" s="55"/>
      <c r="Q680" s="55"/>
      <c r="R680" s="55"/>
      <c r="S680" s="55"/>
      <c r="T680" s="55"/>
      <c r="U680" s="55"/>
      <c r="V680" s="55"/>
      <c r="W680" s="55"/>
      <c r="X680" s="55"/>
      <c r="Y680" s="55"/>
      <c r="Z680" s="55"/>
      <c r="AA680" s="55"/>
      <c r="AB680" s="55"/>
    </row>
    <row r="681" spans="1:28" ht="15">
      <c r="A681" s="55"/>
      <c r="B681" s="55"/>
      <c r="C681" s="55"/>
      <c r="D681" s="55"/>
      <c r="E681" s="55"/>
      <c r="F681" s="55"/>
      <c r="G681" s="55"/>
      <c r="H681" s="55"/>
      <c r="I681" s="55"/>
      <c r="J681" s="55"/>
      <c r="K681" s="55"/>
      <c r="L681" s="55"/>
      <c r="M681" s="55"/>
      <c r="N681" s="55"/>
      <c r="O681" s="55"/>
      <c r="P681" s="55"/>
      <c r="Q681" s="55"/>
      <c r="R681" s="55"/>
      <c r="S681" s="55"/>
      <c r="T681" s="55"/>
      <c r="U681" s="55"/>
      <c r="V681" s="55"/>
      <c r="W681" s="55"/>
      <c r="X681" s="55"/>
      <c r="Y681" s="55"/>
      <c r="Z681" s="55"/>
      <c r="AA681" s="55"/>
      <c r="AB681" s="55"/>
    </row>
    <row r="682" spans="1:28" ht="15">
      <c r="A682" s="55"/>
      <c r="B682" s="55"/>
      <c r="C682" s="55"/>
      <c r="D682" s="55"/>
      <c r="E682" s="55"/>
      <c r="F682" s="55"/>
      <c r="G682" s="55"/>
      <c r="H682" s="55"/>
      <c r="I682" s="55"/>
      <c r="J682" s="55"/>
      <c r="K682" s="55"/>
      <c r="L682" s="55"/>
      <c r="M682" s="55"/>
      <c r="N682" s="55"/>
      <c r="O682" s="55"/>
      <c r="P682" s="55"/>
      <c r="Q682" s="55"/>
      <c r="R682" s="55"/>
      <c r="S682" s="55"/>
      <c r="T682" s="55"/>
      <c r="U682" s="55"/>
      <c r="V682" s="55"/>
      <c r="W682" s="55"/>
      <c r="X682" s="55"/>
      <c r="Y682" s="55"/>
      <c r="Z682" s="55"/>
      <c r="AA682" s="55"/>
      <c r="AB682" s="55"/>
    </row>
    <row r="683" spans="1:28" ht="15">
      <c r="A683" s="55"/>
      <c r="B683" s="55"/>
      <c r="C683" s="55"/>
      <c r="D683" s="55"/>
      <c r="E683" s="55"/>
      <c r="F683" s="55"/>
      <c r="G683" s="55"/>
      <c r="H683" s="55"/>
      <c r="I683" s="55"/>
      <c r="J683" s="55"/>
      <c r="K683" s="55"/>
      <c r="L683" s="55"/>
      <c r="M683" s="55"/>
      <c r="N683" s="55"/>
      <c r="O683" s="55"/>
      <c r="P683" s="55"/>
      <c r="Q683" s="55"/>
      <c r="R683" s="55"/>
      <c r="S683" s="55"/>
      <c r="T683" s="55"/>
      <c r="U683" s="55"/>
      <c r="V683" s="55"/>
      <c r="W683" s="55"/>
      <c r="X683" s="55"/>
      <c r="Y683" s="55"/>
      <c r="Z683" s="55"/>
      <c r="AA683" s="55"/>
      <c r="AB683" s="55"/>
    </row>
    <row r="684" spans="1:28" ht="15">
      <c r="A684" s="55"/>
      <c r="B684" s="55"/>
      <c r="C684" s="55"/>
      <c r="D684" s="55"/>
      <c r="E684" s="55"/>
      <c r="F684" s="55"/>
      <c r="G684" s="55"/>
      <c r="H684" s="55"/>
      <c r="I684" s="55"/>
      <c r="J684" s="55"/>
      <c r="K684" s="55"/>
      <c r="L684" s="55"/>
      <c r="M684" s="55"/>
      <c r="N684" s="55"/>
      <c r="O684" s="55"/>
      <c r="P684" s="55"/>
      <c r="Q684" s="55"/>
      <c r="R684" s="55"/>
      <c r="S684" s="55"/>
      <c r="T684" s="55"/>
      <c r="U684" s="55"/>
      <c r="V684" s="55"/>
      <c r="W684" s="55"/>
      <c r="X684" s="55"/>
      <c r="Y684" s="55"/>
      <c r="Z684" s="55"/>
      <c r="AA684" s="55"/>
      <c r="AB684" s="55"/>
    </row>
    <row r="685" spans="1:28" ht="15">
      <c r="A685" s="55"/>
      <c r="B685" s="55"/>
      <c r="C685" s="55"/>
      <c r="D685" s="55"/>
      <c r="E685" s="55"/>
      <c r="F685" s="55"/>
      <c r="G685" s="55"/>
      <c r="H685" s="55"/>
      <c r="I685" s="55"/>
      <c r="J685" s="55"/>
      <c r="K685" s="55"/>
      <c r="L685" s="55"/>
      <c r="M685" s="55"/>
      <c r="N685" s="55"/>
      <c r="O685" s="55"/>
      <c r="P685" s="55"/>
      <c r="Q685" s="55"/>
      <c r="R685" s="55"/>
      <c r="S685" s="55"/>
      <c r="T685" s="55"/>
      <c r="U685" s="55"/>
      <c r="V685" s="55"/>
      <c r="W685" s="55"/>
      <c r="X685" s="55"/>
      <c r="Y685" s="55"/>
      <c r="Z685" s="55"/>
      <c r="AA685" s="55"/>
      <c r="AB685" s="55"/>
    </row>
    <row r="686" spans="1:28" ht="15">
      <c r="A686" s="55"/>
      <c r="B686" s="55"/>
      <c r="C686" s="55"/>
      <c r="D686" s="55"/>
      <c r="E686" s="55"/>
      <c r="F686" s="55"/>
      <c r="G686" s="55"/>
      <c r="H686" s="55"/>
      <c r="I686" s="55"/>
      <c r="J686" s="55"/>
      <c r="K686" s="55"/>
      <c r="L686" s="55"/>
      <c r="M686" s="55"/>
      <c r="N686" s="55"/>
      <c r="O686" s="55"/>
      <c r="P686" s="55"/>
      <c r="Q686" s="55"/>
      <c r="R686" s="55"/>
      <c r="S686" s="55"/>
      <c r="T686" s="55"/>
      <c r="U686" s="55"/>
      <c r="V686" s="55"/>
      <c r="W686" s="55"/>
      <c r="X686" s="55"/>
      <c r="Y686" s="55"/>
      <c r="Z686" s="55"/>
      <c r="AA686" s="55"/>
      <c r="AB686" s="55"/>
    </row>
    <row r="687" spans="1:28" ht="15">
      <c r="A687" s="55"/>
      <c r="B687" s="55"/>
      <c r="C687" s="55"/>
      <c r="D687" s="55"/>
      <c r="E687" s="55"/>
      <c r="F687" s="55"/>
      <c r="G687" s="55"/>
      <c r="H687" s="55"/>
      <c r="I687" s="55"/>
      <c r="J687" s="55"/>
      <c r="K687" s="55"/>
      <c r="L687" s="55"/>
      <c r="M687" s="55"/>
      <c r="N687" s="55"/>
      <c r="O687" s="55"/>
      <c r="P687" s="55"/>
      <c r="Q687" s="55"/>
      <c r="R687" s="55"/>
      <c r="S687" s="55"/>
      <c r="T687" s="55"/>
      <c r="U687" s="55"/>
      <c r="V687" s="55"/>
      <c r="W687" s="55"/>
      <c r="X687" s="55"/>
      <c r="Y687" s="55"/>
      <c r="Z687" s="55"/>
      <c r="AA687" s="55"/>
      <c r="AB687" s="55"/>
    </row>
    <row r="688" spans="1:28" ht="15">
      <c r="A688" s="55"/>
      <c r="B688" s="55"/>
      <c r="C688" s="55"/>
      <c r="D688" s="55"/>
      <c r="E688" s="55"/>
      <c r="F688" s="55"/>
      <c r="G688" s="55"/>
      <c r="H688" s="55"/>
      <c r="I688" s="55"/>
      <c r="J688" s="55"/>
      <c r="K688" s="55"/>
      <c r="L688" s="55"/>
      <c r="M688" s="55"/>
      <c r="N688" s="55"/>
      <c r="O688" s="55"/>
      <c r="P688" s="55"/>
      <c r="Q688" s="55"/>
      <c r="R688" s="55"/>
      <c r="S688" s="55"/>
      <c r="T688" s="55"/>
      <c r="U688" s="55"/>
      <c r="V688" s="55"/>
      <c r="W688" s="55"/>
      <c r="X688" s="55"/>
      <c r="Y688" s="55"/>
      <c r="Z688" s="55"/>
      <c r="AA688" s="55"/>
      <c r="AB688" s="55"/>
    </row>
    <row r="689" spans="1:28" ht="15">
      <c r="A689" s="55"/>
      <c r="B689" s="55"/>
      <c r="C689" s="55"/>
      <c r="D689" s="55"/>
      <c r="E689" s="55"/>
      <c r="F689" s="55"/>
      <c r="G689" s="55"/>
      <c r="H689" s="55"/>
      <c r="I689" s="55"/>
      <c r="J689" s="55"/>
      <c r="K689" s="55"/>
      <c r="L689" s="55"/>
      <c r="M689" s="55"/>
      <c r="N689" s="55"/>
      <c r="O689" s="55"/>
      <c r="P689" s="55"/>
      <c r="Q689" s="55"/>
      <c r="R689" s="55"/>
      <c r="S689" s="55"/>
      <c r="T689" s="55"/>
      <c r="U689" s="55"/>
      <c r="V689" s="55"/>
      <c r="W689" s="55"/>
      <c r="X689" s="55"/>
      <c r="Y689" s="55"/>
      <c r="Z689" s="55"/>
      <c r="AA689" s="55"/>
      <c r="AB689" s="55"/>
    </row>
    <row r="690" spans="1:28" ht="15">
      <c r="A690" s="55"/>
      <c r="B690" s="55"/>
      <c r="C690" s="55"/>
      <c r="D690" s="55"/>
      <c r="E690" s="55"/>
      <c r="F690" s="55"/>
      <c r="G690" s="55"/>
      <c r="H690" s="55"/>
      <c r="I690" s="55"/>
      <c r="J690" s="55"/>
      <c r="K690" s="55"/>
      <c r="L690" s="55"/>
      <c r="M690" s="55"/>
      <c r="N690" s="55"/>
      <c r="O690" s="55"/>
      <c r="P690" s="55"/>
      <c r="Q690" s="55"/>
      <c r="R690" s="55"/>
      <c r="S690" s="55"/>
      <c r="T690" s="55"/>
      <c r="U690" s="55"/>
      <c r="V690" s="55"/>
      <c r="W690" s="55"/>
      <c r="X690" s="55"/>
      <c r="Y690" s="55"/>
      <c r="Z690" s="55"/>
      <c r="AA690" s="55"/>
      <c r="AB690" s="55"/>
    </row>
    <row r="691" spans="1:28" ht="15">
      <c r="A691" s="55"/>
      <c r="B691" s="55"/>
      <c r="C691" s="55"/>
      <c r="D691" s="55"/>
      <c r="E691" s="55"/>
      <c r="F691" s="55"/>
      <c r="G691" s="55"/>
      <c r="H691" s="55"/>
      <c r="I691" s="55"/>
      <c r="J691" s="55"/>
      <c r="K691" s="55"/>
      <c r="L691" s="55"/>
      <c r="M691" s="55"/>
      <c r="N691" s="55"/>
      <c r="O691" s="55"/>
      <c r="P691" s="55"/>
      <c r="Q691" s="55"/>
      <c r="R691" s="55"/>
      <c r="S691" s="55"/>
      <c r="T691" s="55"/>
      <c r="U691" s="55"/>
      <c r="V691" s="55"/>
      <c r="W691" s="55"/>
      <c r="X691" s="55"/>
      <c r="Y691" s="55"/>
      <c r="Z691" s="55"/>
      <c r="AA691" s="55"/>
      <c r="AB691" s="55"/>
    </row>
    <row r="692" spans="1:28" ht="15">
      <c r="A692" s="55"/>
      <c r="B692" s="55"/>
      <c r="C692" s="55"/>
      <c r="D692" s="55"/>
      <c r="E692" s="55"/>
      <c r="F692" s="55"/>
      <c r="G692" s="55"/>
      <c r="H692" s="55"/>
      <c r="I692" s="55"/>
      <c r="J692" s="55"/>
      <c r="K692" s="55"/>
      <c r="L692" s="55"/>
      <c r="M692" s="55"/>
      <c r="N692" s="55"/>
      <c r="O692" s="55"/>
      <c r="P692" s="55"/>
      <c r="Q692" s="55"/>
      <c r="R692" s="55"/>
      <c r="S692" s="55"/>
      <c r="T692" s="55"/>
      <c r="U692" s="55"/>
      <c r="V692" s="55"/>
      <c r="W692" s="55"/>
      <c r="X692" s="55"/>
      <c r="Y692" s="55"/>
      <c r="Z692" s="55"/>
      <c r="AA692" s="55"/>
      <c r="AB692" s="55"/>
    </row>
    <row r="693" spans="1:28" ht="15">
      <c r="A693" s="55"/>
      <c r="B693" s="55"/>
      <c r="C693" s="55"/>
      <c r="D693" s="55"/>
      <c r="E693" s="55"/>
      <c r="F693" s="55"/>
      <c r="G693" s="55"/>
      <c r="H693" s="55"/>
      <c r="I693" s="55"/>
      <c r="J693" s="55"/>
      <c r="K693" s="55"/>
      <c r="L693" s="55"/>
      <c r="M693" s="55"/>
      <c r="N693" s="55"/>
      <c r="O693" s="55"/>
      <c r="P693" s="55"/>
      <c r="Q693" s="55"/>
      <c r="R693" s="55"/>
      <c r="S693" s="55"/>
      <c r="T693" s="55"/>
      <c r="U693" s="55"/>
      <c r="V693" s="55"/>
      <c r="W693" s="55"/>
      <c r="X693" s="55"/>
      <c r="Y693" s="55"/>
      <c r="Z693" s="55"/>
      <c r="AA693" s="55"/>
      <c r="AB693" s="55"/>
    </row>
    <row r="694" spans="1:28" ht="15">
      <c r="A694" s="55"/>
      <c r="B694" s="55"/>
      <c r="C694" s="55"/>
      <c r="D694" s="55"/>
      <c r="E694" s="55"/>
      <c r="F694" s="55"/>
      <c r="G694" s="55"/>
      <c r="H694" s="55"/>
      <c r="I694" s="55"/>
      <c r="J694" s="55"/>
      <c r="K694" s="55"/>
      <c r="L694" s="55"/>
      <c r="M694" s="55"/>
      <c r="N694" s="55"/>
      <c r="O694" s="55"/>
      <c r="P694" s="55"/>
      <c r="Q694" s="55"/>
      <c r="R694" s="55"/>
      <c r="S694" s="55"/>
      <c r="T694" s="55"/>
      <c r="U694" s="55"/>
      <c r="V694" s="55"/>
      <c r="W694" s="55"/>
      <c r="X694" s="55"/>
      <c r="Y694" s="55"/>
      <c r="Z694" s="55"/>
      <c r="AA694" s="55"/>
      <c r="AB694" s="55"/>
    </row>
    <row r="695" spans="1:28" ht="15">
      <c r="A695" s="55"/>
      <c r="B695" s="55"/>
      <c r="C695" s="55"/>
      <c r="D695" s="55"/>
      <c r="E695" s="55"/>
      <c r="F695" s="55"/>
      <c r="G695" s="55"/>
      <c r="H695" s="55"/>
      <c r="I695" s="55"/>
      <c r="J695" s="55"/>
      <c r="K695" s="55"/>
      <c r="L695" s="55"/>
      <c r="M695" s="55"/>
      <c r="N695" s="55"/>
      <c r="O695" s="55"/>
      <c r="P695" s="55"/>
      <c r="Q695" s="55"/>
      <c r="R695" s="55"/>
      <c r="S695" s="55"/>
      <c r="T695" s="55"/>
      <c r="U695" s="55"/>
      <c r="V695" s="55"/>
      <c r="W695" s="55"/>
      <c r="X695" s="55"/>
      <c r="Y695" s="55"/>
      <c r="Z695" s="55"/>
      <c r="AA695" s="55"/>
      <c r="AB695" s="55"/>
    </row>
    <row r="696" spans="1:28" ht="15">
      <c r="A696" s="55"/>
      <c r="B696" s="55"/>
      <c r="C696" s="55"/>
      <c r="D696" s="55"/>
      <c r="E696" s="55"/>
      <c r="F696" s="55"/>
      <c r="G696" s="55"/>
      <c r="H696" s="55"/>
      <c r="I696" s="55"/>
      <c r="J696" s="55"/>
      <c r="K696" s="55"/>
      <c r="L696" s="55"/>
      <c r="M696" s="55"/>
      <c r="N696" s="55"/>
      <c r="O696" s="55"/>
      <c r="P696" s="55"/>
      <c r="Q696" s="55"/>
      <c r="R696" s="55"/>
      <c r="S696" s="55"/>
      <c r="T696" s="55"/>
      <c r="U696" s="55"/>
      <c r="V696" s="55"/>
      <c r="W696" s="55"/>
      <c r="X696" s="55"/>
      <c r="Y696" s="55"/>
      <c r="Z696" s="55"/>
      <c r="AA696" s="55"/>
      <c r="AB696" s="55"/>
    </row>
    <row r="697" spans="1:28" ht="15">
      <c r="A697" s="55"/>
      <c r="B697" s="55"/>
      <c r="C697" s="55"/>
      <c r="D697" s="55"/>
      <c r="E697" s="55"/>
      <c r="F697" s="55"/>
      <c r="G697" s="55"/>
      <c r="H697" s="55"/>
      <c r="I697" s="55"/>
      <c r="J697" s="55"/>
      <c r="K697" s="55"/>
      <c r="L697" s="55"/>
      <c r="M697" s="55"/>
      <c r="N697" s="55"/>
      <c r="O697" s="55"/>
      <c r="P697" s="55"/>
      <c r="Q697" s="55"/>
      <c r="R697" s="55"/>
      <c r="S697" s="55"/>
      <c r="T697" s="55"/>
      <c r="U697" s="55"/>
      <c r="V697" s="55"/>
      <c r="W697" s="55"/>
      <c r="X697" s="55"/>
      <c r="Y697" s="55"/>
      <c r="Z697" s="55"/>
      <c r="AA697" s="55"/>
      <c r="AB697" s="55"/>
    </row>
    <row r="698" spans="1:28" ht="15">
      <c r="A698" s="55"/>
      <c r="B698" s="55"/>
      <c r="C698" s="55"/>
      <c r="D698" s="55"/>
      <c r="E698" s="55"/>
      <c r="F698" s="55"/>
      <c r="G698" s="55"/>
      <c r="H698" s="55"/>
      <c r="I698" s="55"/>
      <c r="J698" s="55"/>
      <c r="K698" s="55"/>
      <c r="L698" s="55"/>
      <c r="M698" s="55"/>
      <c r="N698" s="55"/>
      <c r="O698" s="55"/>
      <c r="P698" s="55"/>
      <c r="Q698" s="55"/>
      <c r="R698" s="55"/>
      <c r="S698" s="55"/>
      <c r="T698" s="55"/>
      <c r="U698" s="55"/>
      <c r="V698" s="55"/>
      <c r="W698" s="55"/>
      <c r="X698" s="55"/>
      <c r="Y698" s="55"/>
      <c r="Z698" s="55"/>
      <c r="AA698" s="55"/>
      <c r="AB698" s="55"/>
    </row>
    <row r="699" spans="1:28" ht="15">
      <c r="A699" s="55"/>
      <c r="B699" s="55"/>
      <c r="C699" s="55"/>
      <c r="D699" s="55"/>
      <c r="E699" s="55"/>
      <c r="F699" s="55"/>
      <c r="G699" s="55"/>
      <c r="H699" s="55"/>
      <c r="I699" s="55"/>
      <c r="J699" s="55"/>
      <c r="K699" s="55"/>
      <c r="L699" s="55"/>
      <c r="M699" s="55"/>
      <c r="N699" s="55"/>
      <c r="O699" s="55"/>
      <c r="P699" s="55"/>
      <c r="Q699" s="55"/>
      <c r="R699" s="55"/>
      <c r="S699" s="55"/>
      <c r="T699" s="55"/>
      <c r="U699" s="55"/>
      <c r="V699" s="55"/>
      <c r="W699" s="55"/>
      <c r="X699" s="55"/>
      <c r="Y699" s="55"/>
      <c r="Z699" s="55"/>
      <c r="AA699" s="55"/>
      <c r="AB699" s="55"/>
    </row>
    <row r="700" spans="1:28" ht="15">
      <c r="A700" s="55"/>
      <c r="B700" s="55"/>
      <c r="C700" s="55"/>
      <c r="D700" s="55"/>
      <c r="E700" s="55"/>
      <c r="F700" s="55"/>
      <c r="G700" s="55"/>
      <c r="H700" s="55"/>
      <c r="I700" s="55"/>
      <c r="J700" s="55"/>
      <c r="K700" s="55"/>
      <c r="L700" s="55"/>
      <c r="M700" s="55"/>
      <c r="N700" s="55"/>
      <c r="O700" s="55"/>
      <c r="P700" s="55"/>
      <c r="Q700" s="55"/>
      <c r="R700" s="55"/>
      <c r="S700" s="55"/>
      <c r="T700" s="55"/>
      <c r="U700" s="55"/>
      <c r="V700" s="55"/>
      <c r="W700" s="55"/>
      <c r="X700" s="55"/>
      <c r="Y700" s="55"/>
      <c r="Z700" s="55"/>
      <c r="AA700" s="55"/>
      <c r="AB700" s="55"/>
    </row>
    <row r="701" spans="1:28" ht="15">
      <c r="A701" s="55"/>
      <c r="B701" s="55"/>
      <c r="C701" s="55"/>
      <c r="D701" s="55"/>
      <c r="E701" s="55"/>
      <c r="F701" s="55"/>
      <c r="G701" s="55"/>
      <c r="H701" s="55"/>
      <c r="I701" s="55"/>
      <c r="J701" s="55"/>
      <c r="K701" s="55"/>
      <c r="L701" s="55"/>
      <c r="M701" s="55"/>
      <c r="N701" s="55"/>
      <c r="O701" s="55"/>
      <c r="P701" s="55"/>
      <c r="Q701" s="55"/>
      <c r="R701" s="55"/>
      <c r="S701" s="55"/>
      <c r="T701" s="55"/>
      <c r="U701" s="55"/>
      <c r="V701" s="55"/>
      <c r="W701" s="55"/>
      <c r="X701" s="55"/>
      <c r="Y701" s="55"/>
      <c r="Z701" s="55"/>
      <c r="AA701" s="55"/>
      <c r="AB701" s="55"/>
    </row>
    <row r="702" spans="1:28" ht="15">
      <c r="A702" s="55"/>
      <c r="B702" s="55"/>
      <c r="C702" s="55"/>
      <c r="D702" s="55"/>
      <c r="E702" s="55"/>
      <c r="F702" s="55"/>
      <c r="G702" s="55"/>
      <c r="H702" s="55"/>
      <c r="I702" s="55"/>
      <c r="J702" s="55"/>
      <c r="K702" s="55"/>
      <c r="L702" s="55"/>
      <c r="M702" s="55"/>
      <c r="N702" s="55"/>
      <c r="O702" s="55"/>
      <c r="P702" s="55"/>
      <c r="Q702" s="55"/>
      <c r="R702" s="55"/>
      <c r="S702" s="55"/>
      <c r="T702" s="55"/>
      <c r="U702" s="55"/>
      <c r="V702" s="55"/>
      <c r="W702" s="55"/>
      <c r="X702" s="55"/>
      <c r="Y702" s="55"/>
      <c r="Z702" s="55"/>
      <c r="AA702" s="55"/>
      <c r="AB702" s="55"/>
    </row>
    <row r="703" spans="1:28" ht="15">
      <c r="A703" s="55"/>
      <c r="B703" s="55"/>
      <c r="C703" s="55"/>
      <c r="D703" s="55"/>
      <c r="E703" s="55"/>
      <c r="F703" s="55"/>
      <c r="G703" s="55"/>
      <c r="H703" s="55"/>
      <c r="I703" s="55"/>
      <c r="J703" s="55"/>
      <c r="K703" s="55"/>
      <c r="L703" s="55"/>
      <c r="M703" s="55"/>
      <c r="N703" s="55"/>
      <c r="O703" s="55"/>
      <c r="P703" s="55"/>
      <c r="Q703" s="55"/>
      <c r="R703" s="55"/>
      <c r="S703" s="55"/>
      <c r="T703" s="55"/>
      <c r="U703" s="55"/>
      <c r="V703" s="55"/>
      <c r="W703" s="55"/>
      <c r="X703" s="55"/>
      <c r="Y703" s="55"/>
      <c r="Z703" s="55"/>
      <c r="AA703" s="55"/>
      <c r="AB703" s="55"/>
    </row>
    <row r="704" spans="1:28" ht="15">
      <c r="A704" s="55"/>
      <c r="B704" s="55"/>
      <c r="C704" s="55"/>
      <c r="D704" s="55"/>
      <c r="E704" s="55"/>
      <c r="F704" s="55"/>
      <c r="G704" s="55"/>
      <c r="H704" s="55"/>
      <c r="I704" s="55"/>
      <c r="J704" s="55"/>
      <c r="K704" s="55"/>
      <c r="L704" s="55"/>
      <c r="M704" s="55"/>
      <c r="N704" s="55"/>
      <c r="O704" s="55"/>
      <c r="P704" s="55"/>
      <c r="Q704" s="55"/>
      <c r="R704" s="55"/>
      <c r="S704" s="55"/>
      <c r="T704" s="55"/>
      <c r="U704" s="55"/>
      <c r="V704" s="55"/>
      <c r="W704" s="55"/>
      <c r="X704" s="55"/>
      <c r="Y704" s="55"/>
      <c r="Z704" s="55"/>
      <c r="AA704" s="55"/>
      <c r="AB704" s="55"/>
    </row>
    <row r="705" spans="1:28" ht="15">
      <c r="A705" s="55"/>
      <c r="B705" s="55"/>
      <c r="C705" s="55"/>
      <c r="D705" s="55"/>
      <c r="E705" s="55"/>
      <c r="F705" s="55"/>
      <c r="G705" s="55"/>
      <c r="H705" s="55"/>
      <c r="I705" s="55"/>
      <c r="J705" s="55"/>
      <c r="K705" s="55"/>
      <c r="L705" s="55"/>
      <c r="M705" s="55"/>
      <c r="N705" s="55"/>
      <c r="O705" s="55"/>
      <c r="P705" s="55"/>
      <c r="Q705" s="55"/>
      <c r="R705" s="55"/>
      <c r="S705" s="55"/>
      <c r="T705" s="55"/>
      <c r="U705" s="55"/>
      <c r="V705" s="55"/>
      <c r="W705" s="55"/>
      <c r="X705" s="55"/>
      <c r="Y705" s="55"/>
      <c r="Z705" s="55"/>
      <c r="AA705" s="55"/>
      <c r="AB705" s="55"/>
    </row>
    <row r="706" spans="1:28" ht="15">
      <c r="A706" s="55"/>
      <c r="B706" s="55"/>
      <c r="C706" s="55"/>
      <c r="D706" s="55"/>
      <c r="E706" s="55"/>
      <c r="F706" s="55"/>
      <c r="G706" s="55"/>
      <c r="H706" s="55"/>
      <c r="I706" s="55"/>
      <c r="J706" s="55"/>
      <c r="K706" s="55"/>
      <c r="L706" s="55"/>
      <c r="M706" s="55"/>
      <c r="N706" s="55"/>
      <c r="O706" s="55"/>
      <c r="P706" s="55"/>
      <c r="Q706" s="55"/>
      <c r="R706" s="55"/>
      <c r="S706" s="55"/>
      <c r="T706" s="55"/>
      <c r="U706" s="55"/>
      <c r="V706" s="55"/>
      <c r="W706" s="55"/>
      <c r="X706" s="55"/>
      <c r="Y706" s="55"/>
      <c r="Z706" s="55"/>
      <c r="AA706" s="55"/>
      <c r="AB706" s="55"/>
    </row>
    <row r="707" spans="1:28" ht="15">
      <c r="A707" s="55"/>
      <c r="B707" s="55"/>
      <c r="C707" s="55"/>
      <c r="D707" s="55"/>
      <c r="E707" s="55"/>
      <c r="F707" s="55"/>
      <c r="G707" s="55"/>
      <c r="H707" s="55"/>
      <c r="I707" s="55"/>
      <c r="J707" s="55"/>
      <c r="K707" s="55"/>
      <c r="L707" s="55"/>
      <c r="M707" s="55"/>
      <c r="N707" s="55"/>
      <c r="O707" s="55"/>
      <c r="P707" s="55"/>
      <c r="Q707" s="55"/>
      <c r="R707" s="55"/>
      <c r="S707" s="55"/>
      <c r="T707" s="55"/>
      <c r="U707" s="55"/>
      <c r="V707" s="55"/>
      <c r="W707" s="55"/>
      <c r="X707" s="55"/>
      <c r="Y707" s="55"/>
      <c r="Z707" s="55"/>
      <c r="AA707" s="55"/>
      <c r="AB707" s="55"/>
    </row>
    <row r="708" spans="1:28" ht="15">
      <c r="A708" s="55"/>
      <c r="B708" s="55"/>
      <c r="C708" s="55"/>
      <c r="D708" s="55"/>
      <c r="E708" s="55"/>
      <c r="F708" s="55"/>
      <c r="G708" s="55"/>
      <c r="H708" s="55"/>
      <c r="I708" s="55"/>
      <c r="J708" s="55"/>
      <c r="K708" s="55"/>
      <c r="L708" s="55"/>
      <c r="M708" s="55"/>
      <c r="N708" s="55"/>
      <c r="O708" s="55"/>
      <c r="P708" s="55"/>
      <c r="Q708" s="55"/>
      <c r="R708" s="55"/>
      <c r="S708" s="55"/>
      <c r="T708" s="55"/>
      <c r="U708" s="55"/>
      <c r="V708" s="55"/>
      <c r="W708" s="55"/>
      <c r="X708" s="55"/>
      <c r="Y708" s="55"/>
      <c r="Z708" s="55"/>
      <c r="AA708" s="55"/>
      <c r="AB708" s="55"/>
    </row>
    <row r="709" spans="1:28" ht="15">
      <c r="A709" s="55"/>
      <c r="B709" s="55"/>
      <c r="C709" s="55"/>
      <c r="D709" s="55"/>
      <c r="E709" s="55"/>
      <c r="F709" s="55"/>
      <c r="G709" s="55"/>
      <c r="H709" s="55"/>
      <c r="I709" s="55"/>
      <c r="J709" s="55"/>
      <c r="K709" s="55"/>
      <c r="L709" s="55"/>
      <c r="M709" s="55"/>
      <c r="N709" s="55"/>
      <c r="O709" s="55"/>
      <c r="P709" s="55"/>
      <c r="Q709" s="55"/>
      <c r="R709" s="55"/>
      <c r="S709" s="55"/>
      <c r="T709" s="55"/>
      <c r="U709" s="55"/>
      <c r="V709" s="55"/>
      <c r="W709" s="55"/>
      <c r="X709" s="55"/>
      <c r="Y709" s="55"/>
      <c r="Z709" s="55"/>
      <c r="AA709" s="55"/>
      <c r="AB709" s="55"/>
    </row>
    <row r="710" spans="1:28" ht="15">
      <c r="A710" s="55"/>
      <c r="B710" s="55"/>
      <c r="C710" s="55"/>
      <c r="D710" s="55"/>
      <c r="E710" s="55"/>
      <c r="F710" s="55"/>
      <c r="G710" s="55"/>
      <c r="H710" s="55"/>
      <c r="I710" s="55"/>
      <c r="J710" s="55"/>
      <c r="K710" s="55"/>
      <c r="L710" s="55"/>
      <c r="M710" s="55"/>
      <c r="N710" s="55"/>
      <c r="O710" s="55"/>
      <c r="P710" s="55"/>
      <c r="Q710" s="55"/>
      <c r="R710" s="55"/>
      <c r="S710" s="55"/>
      <c r="T710" s="55"/>
      <c r="U710" s="55"/>
      <c r="V710" s="55"/>
      <c r="W710" s="55"/>
      <c r="X710" s="55"/>
      <c r="Y710" s="55"/>
      <c r="Z710" s="55"/>
      <c r="AA710" s="55"/>
      <c r="AB710" s="55"/>
    </row>
    <row r="711" spans="1:28" ht="15">
      <c r="A711" s="55"/>
      <c r="B711" s="55"/>
      <c r="C711" s="55"/>
      <c r="D711" s="55"/>
      <c r="E711" s="55"/>
      <c r="F711" s="55"/>
      <c r="G711" s="55"/>
      <c r="H711" s="55"/>
      <c r="I711" s="55"/>
      <c r="J711" s="55"/>
      <c r="K711" s="55"/>
      <c r="L711" s="55"/>
      <c r="M711" s="55"/>
      <c r="N711" s="55"/>
      <c r="O711" s="55"/>
      <c r="P711" s="55"/>
      <c r="Q711" s="55"/>
      <c r="R711" s="55"/>
      <c r="S711" s="55"/>
      <c r="T711" s="55"/>
      <c r="U711" s="55"/>
      <c r="V711" s="55"/>
      <c r="W711" s="55"/>
      <c r="X711" s="55"/>
      <c r="Y711" s="55"/>
      <c r="Z711" s="55"/>
      <c r="AA711" s="55"/>
      <c r="AB711" s="55"/>
    </row>
    <row r="712" spans="1:28" ht="15">
      <c r="A712" s="55"/>
      <c r="B712" s="55"/>
      <c r="C712" s="55"/>
      <c r="D712" s="55"/>
      <c r="E712" s="55"/>
      <c r="F712" s="55"/>
      <c r="G712" s="55"/>
      <c r="H712" s="55"/>
      <c r="I712" s="55"/>
      <c r="J712" s="55"/>
      <c r="K712" s="55"/>
      <c r="L712" s="55"/>
      <c r="M712" s="55"/>
      <c r="N712" s="55"/>
      <c r="O712" s="55"/>
      <c r="P712" s="55"/>
      <c r="Q712" s="55"/>
      <c r="R712" s="55"/>
      <c r="S712" s="55"/>
      <c r="T712" s="55"/>
      <c r="U712" s="55"/>
      <c r="V712" s="55"/>
      <c r="W712" s="55"/>
      <c r="X712" s="55"/>
      <c r="Y712" s="55"/>
      <c r="Z712" s="55"/>
      <c r="AA712" s="55"/>
      <c r="AB712" s="55"/>
    </row>
    <row r="713" spans="1:28" ht="15">
      <c r="A713" s="55"/>
      <c r="B713" s="55"/>
      <c r="C713" s="55"/>
      <c r="D713" s="55"/>
      <c r="E713" s="55"/>
      <c r="F713" s="55"/>
      <c r="G713" s="55"/>
      <c r="H713" s="55"/>
      <c r="I713" s="55"/>
      <c r="J713" s="55"/>
      <c r="K713" s="55"/>
      <c r="L713" s="55"/>
      <c r="M713" s="55"/>
      <c r="N713" s="55"/>
      <c r="O713" s="55"/>
      <c r="P713" s="55"/>
      <c r="Q713" s="55"/>
      <c r="R713" s="55"/>
      <c r="S713" s="55"/>
      <c r="T713" s="55"/>
      <c r="U713" s="55"/>
      <c r="V713" s="55"/>
      <c r="W713" s="55"/>
      <c r="X713" s="55"/>
      <c r="Y713" s="55"/>
      <c r="Z713" s="55"/>
      <c r="AA713" s="55"/>
      <c r="AB713" s="55"/>
    </row>
    <row r="714" spans="1:28" ht="15">
      <c r="A714" s="55"/>
      <c r="B714" s="55"/>
      <c r="C714" s="55"/>
      <c r="D714" s="55"/>
      <c r="E714" s="55"/>
      <c r="F714" s="55"/>
      <c r="G714" s="55"/>
      <c r="H714" s="55"/>
      <c r="I714" s="55"/>
      <c r="J714" s="55"/>
      <c r="K714" s="55"/>
      <c r="L714" s="55"/>
      <c r="M714" s="55"/>
      <c r="N714" s="55"/>
      <c r="O714" s="55"/>
      <c r="P714" s="55"/>
      <c r="Q714" s="55"/>
      <c r="R714" s="55"/>
      <c r="S714" s="55"/>
      <c r="T714" s="55"/>
      <c r="U714" s="55"/>
      <c r="V714" s="55"/>
      <c r="W714" s="55"/>
      <c r="X714" s="55"/>
      <c r="Y714" s="55"/>
      <c r="Z714" s="55"/>
      <c r="AA714" s="55"/>
      <c r="AB714" s="55"/>
    </row>
    <row r="715" spans="1:28" ht="15">
      <c r="A715" s="55"/>
      <c r="B715" s="55"/>
      <c r="C715" s="55"/>
      <c r="D715" s="55"/>
      <c r="E715" s="55"/>
      <c r="F715" s="55"/>
      <c r="G715" s="55"/>
      <c r="H715" s="55"/>
      <c r="I715" s="55"/>
      <c r="J715" s="55"/>
      <c r="K715" s="55"/>
      <c r="L715" s="55"/>
      <c r="M715" s="55"/>
      <c r="N715" s="55"/>
      <c r="O715" s="55"/>
      <c r="P715" s="55"/>
      <c r="Q715" s="55"/>
      <c r="R715" s="55"/>
      <c r="S715" s="55"/>
      <c r="T715" s="55"/>
      <c r="U715" s="55"/>
      <c r="V715" s="55"/>
      <c r="W715" s="55"/>
      <c r="X715" s="55"/>
      <c r="Y715" s="55"/>
      <c r="Z715" s="55"/>
      <c r="AA715" s="55"/>
      <c r="AB715" s="55"/>
    </row>
    <row r="716" spans="1:28" ht="15">
      <c r="A716" s="55"/>
      <c r="B716" s="55"/>
      <c r="C716" s="55"/>
      <c r="D716" s="55"/>
      <c r="E716" s="55"/>
      <c r="F716" s="55"/>
      <c r="G716" s="55"/>
      <c r="H716" s="55"/>
      <c r="I716" s="55"/>
      <c r="J716" s="55"/>
      <c r="K716" s="55"/>
      <c r="L716" s="55"/>
      <c r="M716" s="55"/>
      <c r="N716" s="55"/>
      <c r="O716" s="55"/>
      <c r="P716" s="55"/>
      <c r="Q716" s="55"/>
      <c r="R716" s="55"/>
      <c r="S716" s="55"/>
      <c r="T716" s="55"/>
      <c r="U716" s="55"/>
      <c r="V716" s="55"/>
      <c r="W716" s="55"/>
      <c r="X716" s="55"/>
      <c r="Y716" s="55"/>
      <c r="Z716" s="55"/>
      <c r="AA716" s="55"/>
      <c r="AB716" s="55"/>
    </row>
    <row r="717" spans="1:28" ht="15">
      <c r="A717" s="55"/>
      <c r="B717" s="55"/>
      <c r="C717" s="55"/>
      <c r="D717" s="55"/>
      <c r="E717" s="55"/>
      <c r="F717" s="55"/>
      <c r="G717" s="55"/>
      <c r="H717" s="55"/>
      <c r="I717" s="55"/>
      <c r="J717" s="55"/>
      <c r="K717" s="55"/>
      <c r="L717" s="55"/>
      <c r="M717" s="55"/>
      <c r="N717" s="55"/>
      <c r="O717" s="55"/>
      <c r="P717" s="55"/>
      <c r="Q717" s="55"/>
      <c r="R717" s="55"/>
      <c r="S717" s="55"/>
      <c r="T717" s="55"/>
      <c r="U717" s="55"/>
      <c r="V717" s="55"/>
      <c r="W717" s="55"/>
      <c r="X717" s="55"/>
      <c r="Y717" s="55"/>
      <c r="Z717" s="55"/>
      <c r="AA717" s="55"/>
      <c r="AB717" s="55"/>
    </row>
    <row r="718" spans="1:28" ht="15">
      <c r="A718" s="55"/>
      <c r="B718" s="55"/>
      <c r="C718" s="55"/>
      <c r="D718" s="55"/>
      <c r="E718" s="55"/>
      <c r="F718" s="55"/>
      <c r="G718" s="55"/>
      <c r="H718" s="55"/>
      <c r="I718" s="55"/>
      <c r="J718" s="55"/>
      <c r="K718" s="55"/>
      <c r="L718" s="55"/>
      <c r="M718" s="55"/>
      <c r="N718" s="55"/>
      <c r="O718" s="55"/>
      <c r="P718" s="55"/>
      <c r="Q718" s="55"/>
      <c r="R718" s="55"/>
      <c r="S718" s="55"/>
      <c r="T718" s="55"/>
      <c r="U718" s="55"/>
      <c r="V718" s="55"/>
      <c r="W718" s="55"/>
      <c r="X718" s="55"/>
      <c r="Y718" s="55"/>
      <c r="Z718" s="55"/>
      <c r="AA718" s="55"/>
      <c r="AB718" s="55"/>
    </row>
    <row r="719" spans="1:28" ht="15">
      <c r="A719" s="55"/>
      <c r="B719" s="55"/>
      <c r="C719" s="55"/>
      <c r="D719" s="55"/>
      <c r="E719" s="55"/>
      <c r="F719" s="55"/>
      <c r="G719" s="55"/>
      <c r="H719" s="55"/>
      <c r="I719" s="55"/>
      <c r="J719" s="55"/>
      <c r="K719" s="55"/>
      <c r="L719" s="55"/>
      <c r="M719" s="55"/>
      <c r="N719" s="55"/>
      <c r="O719" s="55"/>
      <c r="P719" s="55"/>
      <c r="Q719" s="55"/>
      <c r="R719" s="55"/>
      <c r="S719" s="55"/>
      <c r="T719" s="55"/>
      <c r="U719" s="55"/>
      <c r="V719" s="55"/>
      <c r="W719" s="55"/>
      <c r="X719" s="55"/>
      <c r="Y719" s="55"/>
      <c r="Z719" s="55"/>
      <c r="AA719" s="55"/>
      <c r="AB719" s="55"/>
    </row>
    <row r="720" spans="1:28" ht="15">
      <c r="A720" s="55"/>
      <c r="B720" s="55"/>
      <c r="C720" s="55"/>
      <c r="D720" s="55"/>
      <c r="E720" s="55"/>
      <c r="F720" s="55"/>
      <c r="G720" s="55"/>
      <c r="H720" s="55"/>
      <c r="I720" s="55"/>
      <c r="J720" s="55"/>
      <c r="K720" s="55"/>
      <c r="L720" s="55"/>
      <c r="M720" s="55"/>
      <c r="N720" s="55"/>
      <c r="O720" s="55"/>
      <c r="P720" s="55"/>
      <c r="Q720" s="55"/>
      <c r="R720" s="55"/>
      <c r="S720" s="55"/>
      <c r="T720" s="55"/>
      <c r="U720" s="55"/>
      <c r="V720" s="55"/>
      <c r="W720" s="55"/>
      <c r="X720" s="55"/>
      <c r="Y720" s="55"/>
      <c r="Z720" s="55"/>
      <c r="AA720" s="55"/>
      <c r="AB720" s="55"/>
    </row>
    <row r="721" spans="1:28" ht="15">
      <c r="A721" s="55"/>
      <c r="B721" s="55"/>
      <c r="C721" s="55"/>
      <c r="D721" s="55"/>
      <c r="E721" s="55"/>
      <c r="F721" s="55"/>
      <c r="G721" s="55"/>
      <c r="H721" s="55"/>
      <c r="I721" s="55"/>
      <c r="J721" s="55"/>
      <c r="K721" s="55"/>
      <c r="L721" s="55"/>
      <c r="M721" s="55"/>
      <c r="N721" s="55"/>
      <c r="O721" s="55"/>
      <c r="P721" s="55"/>
      <c r="Q721" s="55"/>
      <c r="R721" s="55"/>
      <c r="S721" s="55"/>
      <c r="T721" s="55"/>
      <c r="U721" s="55"/>
      <c r="V721" s="55"/>
      <c r="W721" s="55"/>
      <c r="X721" s="55"/>
      <c r="Y721" s="55"/>
      <c r="Z721" s="55"/>
      <c r="AA721" s="55"/>
      <c r="AB721" s="55"/>
    </row>
    <row r="722" spans="1:28" ht="15">
      <c r="A722" s="55"/>
      <c r="B722" s="55"/>
      <c r="C722" s="55"/>
      <c r="D722" s="55"/>
      <c r="E722" s="55"/>
      <c r="F722" s="55"/>
      <c r="G722" s="55"/>
      <c r="H722" s="55"/>
      <c r="I722" s="55"/>
      <c r="J722" s="55"/>
      <c r="K722" s="55"/>
      <c r="L722" s="55"/>
      <c r="M722" s="55"/>
      <c r="N722" s="55"/>
      <c r="O722" s="55"/>
      <c r="P722" s="55"/>
      <c r="Q722" s="55"/>
      <c r="R722" s="55"/>
      <c r="S722" s="55"/>
      <c r="T722" s="55"/>
      <c r="U722" s="55"/>
      <c r="V722" s="55"/>
      <c r="W722" s="55"/>
      <c r="X722" s="55"/>
      <c r="Y722" s="55"/>
      <c r="Z722" s="55"/>
      <c r="AA722" s="55"/>
      <c r="AB722" s="55"/>
    </row>
    <row r="723" spans="1:28" ht="15">
      <c r="A723" s="55"/>
      <c r="B723" s="55"/>
      <c r="C723" s="55"/>
      <c r="D723" s="55"/>
      <c r="E723" s="55"/>
      <c r="F723" s="55"/>
      <c r="G723" s="55"/>
      <c r="H723" s="55"/>
      <c r="I723" s="55"/>
      <c r="J723" s="55"/>
      <c r="K723" s="55"/>
      <c r="L723" s="55"/>
      <c r="M723" s="55"/>
      <c r="N723" s="55"/>
      <c r="O723" s="55"/>
      <c r="P723" s="55"/>
      <c r="Q723" s="55"/>
      <c r="R723" s="55"/>
      <c r="S723" s="55"/>
      <c r="T723" s="55"/>
      <c r="U723" s="55"/>
      <c r="V723" s="55"/>
      <c r="W723" s="55"/>
      <c r="X723" s="55"/>
      <c r="Y723" s="55"/>
      <c r="Z723" s="55"/>
      <c r="AA723" s="55"/>
      <c r="AB723" s="55"/>
    </row>
    <row r="724" spans="1:28" ht="15">
      <c r="A724" s="55"/>
      <c r="B724" s="55"/>
      <c r="C724" s="55"/>
      <c r="D724" s="55"/>
      <c r="E724" s="55"/>
      <c r="F724" s="55"/>
      <c r="G724" s="55"/>
      <c r="H724" s="55"/>
      <c r="I724" s="55"/>
      <c r="J724" s="55"/>
      <c r="K724" s="55"/>
      <c r="L724" s="55"/>
      <c r="M724" s="55"/>
      <c r="N724" s="55"/>
      <c r="O724" s="55"/>
      <c r="P724" s="55"/>
      <c r="Q724" s="55"/>
      <c r="R724" s="55"/>
      <c r="S724" s="55"/>
      <c r="T724" s="55"/>
      <c r="U724" s="55"/>
      <c r="V724" s="55"/>
      <c r="W724" s="55"/>
      <c r="X724" s="55"/>
      <c r="Y724" s="55"/>
      <c r="Z724" s="55"/>
      <c r="AA724" s="55"/>
      <c r="AB724" s="55"/>
    </row>
    <row r="725" spans="1:28" ht="15">
      <c r="A725" s="55"/>
      <c r="B725" s="55"/>
      <c r="C725" s="55"/>
      <c r="D725" s="55"/>
      <c r="E725" s="55"/>
      <c r="F725" s="55"/>
      <c r="G725" s="55"/>
      <c r="H725" s="55"/>
      <c r="I725" s="55"/>
      <c r="J725" s="55"/>
      <c r="K725" s="55"/>
      <c r="L725" s="55"/>
      <c r="M725" s="55"/>
      <c r="N725" s="55"/>
      <c r="O725" s="55"/>
      <c r="P725" s="55"/>
      <c r="Q725" s="55"/>
      <c r="R725" s="55"/>
      <c r="S725" s="55"/>
      <c r="T725" s="55"/>
      <c r="U725" s="55"/>
      <c r="V725" s="55"/>
      <c r="W725" s="55"/>
      <c r="X725" s="55"/>
      <c r="Y725" s="55"/>
      <c r="Z725" s="55"/>
      <c r="AA725" s="55"/>
      <c r="AB725" s="55"/>
    </row>
    <row r="726" spans="1:28" ht="15">
      <c r="A726" s="55"/>
      <c r="B726" s="55"/>
      <c r="C726" s="55"/>
      <c r="D726" s="55"/>
      <c r="E726" s="55"/>
      <c r="F726" s="55"/>
      <c r="G726" s="55"/>
      <c r="H726" s="55"/>
      <c r="I726" s="55"/>
      <c r="J726" s="55"/>
      <c r="K726" s="55"/>
      <c r="L726" s="55"/>
      <c r="M726" s="55"/>
      <c r="N726" s="55"/>
      <c r="O726" s="55"/>
      <c r="P726" s="55"/>
      <c r="Q726" s="55"/>
      <c r="R726" s="55"/>
      <c r="S726" s="55"/>
      <c r="T726" s="55"/>
      <c r="U726" s="55"/>
      <c r="V726" s="55"/>
      <c r="W726" s="55"/>
      <c r="X726" s="55"/>
      <c r="Y726" s="55"/>
      <c r="Z726" s="55"/>
      <c r="AA726" s="55"/>
      <c r="AB726" s="55"/>
    </row>
    <row r="727" spans="1:28" ht="15">
      <c r="A727" s="55"/>
      <c r="B727" s="55"/>
      <c r="C727" s="55"/>
      <c r="D727" s="55"/>
      <c r="E727" s="55"/>
      <c r="F727" s="55"/>
      <c r="G727" s="55"/>
      <c r="H727" s="55"/>
      <c r="I727" s="55"/>
      <c r="J727" s="55"/>
      <c r="K727" s="55"/>
      <c r="L727" s="55"/>
      <c r="M727" s="55"/>
      <c r="N727" s="55"/>
      <c r="O727" s="55"/>
      <c r="P727" s="55"/>
      <c r="Q727" s="55"/>
      <c r="R727" s="55"/>
      <c r="S727" s="55"/>
      <c r="T727" s="55"/>
      <c r="U727" s="55"/>
      <c r="V727" s="55"/>
      <c r="W727" s="55"/>
      <c r="X727" s="55"/>
      <c r="Y727" s="55"/>
      <c r="Z727" s="55"/>
      <c r="AA727" s="55"/>
      <c r="AB727" s="55"/>
    </row>
    <row r="728" spans="1:28" ht="15">
      <c r="A728" s="55"/>
      <c r="B728" s="55"/>
      <c r="C728" s="55"/>
      <c r="D728" s="55"/>
      <c r="E728" s="55"/>
      <c r="F728" s="55"/>
      <c r="G728" s="55"/>
      <c r="H728" s="55"/>
      <c r="I728" s="55"/>
      <c r="J728" s="55"/>
      <c r="K728" s="55"/>
      <c r="L728" s="55"/>
      <c r="M728" s="55"/>
      <c r="N728" s="55"/>
      <c r="O728" s="55"/>
      <c r="P728" s="55"/>
      <c r="Q728" s="55"/>
      <c r="R728" s="55"/>
      <c r="S728" s="55"/>
      <c r="T728" s="55"/>
      <c r="U728" s="55"/>
      <c r="V728" s="55"/>
      <c r="W728" s="55"/>
      <c r="X728" s="55"/>
      <c r="Y728" s="55"/>
      <c r="Z728" s="55"/>
      <c r="AA728" s="55"/>
      <c r="AB728" s="55"/>
    </row>
    <row r="729" spans="1:28" ht="15">
      <c r="A729" s="55"/>
      <c r="B729" s="55"/>
      <c r="C729" s="55"/>
      <c r="D729" s="55"/>
      <c r="E729" s="55"/>
      <c r="F729" s="55"/>
      <c r="G729" s="55"/>
      <c r="H729" s="55"/>
      <c r="I729" s="55"/>
      <c r="J729" s="55"/>
      <c r="K729" s="55"/>
      <c r="L729" s="55"/>
      <c r="M729" s="55"/>
      <c r="N729" s="55"/>
      <c r="O729" s="55"/>
      <c r="P729" s="55"/>
      <c r="Q729" s="55"/>
      <c r="R729" s="55"/>
      <c r="S729" s="55"/>
      <c r="T729" s="55"/>
      <c r="U729" s="55"/>
      <c r="V729" s="55"/>
      <c r="W729" s="55"/>
      <c r="X729" s="55"/>
      <c r="Y729" s="55"/>
      <c r="Z729" s="55"/>
      <c r="AA729" s="55"/>
      <c r="AB729" s="55"/>
    </row>
    <row r="730" spans="1:28" ht="15">
      <c r="A730" s="55"/>
      <c r="B730" s="55"/>
      <c r="C730" s="55"/>
      <c r="D730" s="55"/>
      <c r="E730" s="55"/>
      <c r="F730" s="55"/>
      <c r="G730" s="55"/>
      <c r="H730" s="55"/>
      <c r="I730" s="55"/>
      <c r="J730" s="55"/>
      <c r="K730" s="55"/>
      <c r="L730" s="55"/>
      <c r="M730" s="55"/>
      <c r="N730" s="55"/>
      <c r="O730" s="55"/>
      <c r="P730" s="55"/>
      <c r="Q730" s="55"/>
      <c r="R730" s="55"/>
      <c r="S730" s="55"/>
      <c r="T730" s="55"/>
      <c r="U730" s="55"/>
      <c r="V730" s="55"/>
      <c r="W730" s="55"/>
      <c r="X730" s="55"/>
      <c r="Y730" s="55"/>
      <c r="Z730" s="55"/>
      <c r="AA730" s="55"/>
      <c r="AB730" s="55"/>
    </row>
    <row r="731" spans="1:28" ht="15">
      <c r="A731" s="55"/>
      <c r="B731" s="55"/>
      <c r="C731" s="55"/>
      <c r="D731" s="55"/>
      <c r="E731" s="55"/>
      <c r="F731" s="55"/>
      <c r="G731" s="55"/>
      <c r="H731" s="55"/>
      <c r="I731" s="55"/>
      <c r="J731" s="55"/>
      <c r="K731" s="55"/>
      <c r="L731" s="55"/>
      <c r="M731" s="55"/>
      <c r="N731" s="55"/>
      <c r="O731" s="55"/>
      <c r="P731" s="55"/>
      <c r="Q731" s="55"/>
      <c r="R731" s="55"/>
      <c r="S731" s="55"/>
      <c r="T731" s="55"/>
      <c r="U731" s="55"/>
      <c r="V731" s="55"/>
      <c r="W731" s="55"/>
      <c r="X731" s="55"/>
      <c r="Y731" s="55"/>
      <c r="Z731" s="55"/>
      <c r="AA731" s="55"/>
      <c r="AB731" s="55"/>
    </row>
    <row r="732" spans="1:28" ht="15">
      <c r="A732" s="55"/>
      <c r="B732" s="55"/>
      <c r="C732" s="55"/>
      <c r="D732" s="55"/>
      <c r="E732" s="55"/>
      <c r="F732" s="55"/>
      <c r="G732" s="55"/>
      <c r="H732" s="55"/>
      <c r="I732" s="55"/>
      <c r="J732" s="55"/>
      <c r="K732" s="55"/>
      <c r="L732" s="55"/>
      <c r="M732" s="55"/>
      <c r="N732" s="55"/>
      <c r="O732" s="55"/>
      <c r="P732" s="55"/>
      <c r="Q732" s="55"/>
      <c r="R732" s="55"/>
      <c r="S732" s="55"/>
      <c r="T732" s="55"/>
      <c r="U732" s="55"/>
      <c r="V732" s="55"/>
      <c r="W732" s="55"/>
      <c r="X732" s="55"/>
      <c r="Y732" s="55"/>
      <c r="Z732" s="55"/>
      <c r="AA732" s="55"/>
      <c r="AB732" s="55"/>
    </row>
    <row r="733" spans="1:28" ht="15">
      <c r="A733" s="55"/>
      <c r="B733" s="55"/>
      <c r="C733" s="55"/>
      <c r="D733" s="55"/>
      <c r="E733" s="55"/>
      <c r="F733" s="55"/>
      <c r="G733" s="55"/>
      <c r="H733" s="55"/>
      <c r="I733" s="55"/>
      <c r="J733" s="55"/>
      <c r="K733" s="55"/>
      <c r="L733" s="55"/>
      <c r="M733" s="55"/>
      <c r="N733" s="55"/>
      <c r="O733" s="55"/>
      <c r="P733" s="55"/>
      <c r="Q733" s="55"/>
      <c r="R733" s="55"/>
      <c r="S733" s="55"/>
      <c r="T733" s="55"/>
      <c r="U733" s="55"/>
      <c r="V733" s="55"/>
      <c r="W733" s="55"/>
      <c r="X733" s="55"/>
      <c r="Y733" s="55"/>
      <c r="Z733" s="55"/>
      <c r="AA733" s="55"/>
      <c r="AB733" s="55"/>
    </row>
    <row r="734" spans="1:28" ht="15">
      <c r="A734" s="55"/>
      <c r="B734" s="55"/>
      <c r="C734" s="55"/>
      <c r="D734" s="55"/>
      <c r="E734" s="55"/>
      <c r="F734" s="55"/>
      <c r="G734" s="55"/>
      <c r="H734" s="55"/>
      <c r="I734" s="55"/>
      <c r="J734" s="55"/>
      <c r="K734" s="55"/>
      <c r="L734" s="55"/>
      <c r="M734" s="55"/>
      <c r="N734" s="55"/>
      <c r="O734" s="55"/>
      <c r="P734" s="55"/>
      <c r="Q734" s="55"/>
      <c r="R734" s="55"/>
      <c r="S734" s="55"/>
      <c r="T734" s="55"/>
      <c r="U734" s="55"/>
      <c r="V734" s="55"/>
      <c r="W734" s="55"/>
      <c r="X734" s="55"/>
      <c r="Y734" s="55"/>
      <c r="Z734" s="55"/>
      <c r="AA734" s="55"/>
      <c r="AB734" s="55"/>
    </row>
    <row r="735" spans="1:28" ht="15">
      <c r="A735" s="55"/>
      <c r="B735" s="55"/>
      <c r="C735" s="55"/>
      <c r="D735" s="55"/>
      <c r="E735" s="55"/>
      <c r="F735" s="55"/>
      <c r="G735" s="55"/>
      <c r="H735" s="55"/>
      <c r="I735" s="55"/>
      <c r="J735" s="55"/>
      <c r="K735" s="55"/>
      <c r="L735" s="55"/>
      <c r="M735" s="55"/>
      <c r="N735" s="55"/>
      <c r="O735" s="55"/>
      <c r="P735" s="55"/>
      <c r="Q735" s="55"/>
      <c r="R735" s="55"/>
      <c r="S735" s="55"/>
      <c r="T735" s="55"/>
      <c r="U735" s="55"/>
      <c r="V735" s="55"/>
      <c r="W735" s="55"/>
      <c r="X735" s="55"/>
      <c r="Y735" s="55"/>
      <c r="Z735" s="55"/>
      <c r="AA735" s="55"/>
      <c r="AB735" s="55"/>
    </row>
    <row r="736" spans="1:28" ht="15">
      <c r="A736" s="55"/>
      <c r="B736" s="55"/>
      <c r="C736" s="55"/>
      <c r="D736" s="55"/>
      <c r="E736" s="55"/>
      <c r="F736" s="55"/>
      <c r="G736" s="55"/>
      <c r="H736" s="55"/>
      <c r="I736" s="55"/>
      <c r="J736" s="55"/>
      <c r="K736" s="55"/>
      <c r="L736" s="55"/>
      <c r="M736" s="55"/>
      <c r="N736" s="55"/>
      <c r="O736" s="55"/>
      <c r="P736" s="55"/>
      <c r="Q736" s="55"/>
      <c r="R736" s="55"/>
      <c r="S736" s="55"/>
      <c r="T736" s="55"/>
      <c r="U736" s="55"/>
      <c r="V736" s="55"/>
      <c r="W736" s="55"/>
      <c r="X736" s="55"/>
      <c r="Y736" s="55"/>
      <c r="Z736" s="55"/>
      <c r="AA736" s="55"/>
      <c r="AB736" s="55"/>
    </row>
    <row r="737" spans="1:28" ht="15">
      <c r="A737" s="55"/>
      <c r="B737" s="55"/>
      <c r="C737" s="55"/>
      <c r="D737" s="55"/>
      <c r="E737" s="55"/>
      <c r="F737" s="55"/>
      <c r="G737" s="55"/>
      <c r="H737" s="55"/>
      <c r="I737" s="55"/>
      <c r="J737" s="55"/>
      <c r="K737" s="55"/>
      <c r="L737" s="55"/>
      <c r="M737" s="55"/>
      <c r="N737" s="55"/>
      <c r="O737" s="55"/>
      <c r="P737" s="55"/>
      <c r="Q737" s="55"/>
      <c r="R737" s="55"/>
      <c r="S737" s="55"/>
      <c r="T737" s="55"/>
      <c r="U737" s="55"/>
      <c r="V737" s="55"/>
      <c r="W737" s="55"/>
      <c r="X737" s="55"/>
      <c r="Y737" s="55"/>
      <c r="Z737" s="55"/>
      <c r="AA737" s="55"/>
      <c r="AB737" s="55"/>
    </row>
    <row r="738" spans="1:28" ht="15">
      <c r="A738" s="55"/>
      <c r="B738" s="55"/>
      <c r="C738" s="55"/>
      <c r="D738" s="55"/>
      <c r="E738" s="55"/>
      <c r="F738" s="55"/>
      <c r="G738" s="55"/>
      <c r="H738" s="55"/>
      <c r="I738" s="55"/>
      <c r="J738" s="55"/>
      <c r="K738" s="55"/>
      <c r="L738" s="55"/>
      <c r="M738" s="55"/>
      <c r="N738" s="55"/>
      <c r="O738" s="55"/>
      <c r="P738" s="55"/>
      <c r="Q738" s="55"/>
      <c r="R738" s="55"/>
      <c r="S738" s="55"/>
      <c r="T738" s="55"/>
      <c r="U738" s="55"/>
      <c r="V738" s="55"/>
      <c r="W738" s="55"/>
      <c r="X738" s="55"/>
      <c r="Y738" s="55"/>
      <c r="Z738" s="55"/>
      <c r="AA738" s="55"/>
      <c r="AB738" s="55"/>
    </row>
    <row r="739" spans="1:28" ht="15">
      <c r="A739" s="55"/>
      <c r="B739" s="55"/>
      <c r="C739" s="55"/>
      <c r="D739" s="55"/>
      <c r="E739" s="55"/>
      <c r="F739" s="55"/>
      <c r="G739" s="55"/>
      <c r="H739" s="55"/>
      <c r="I739" s="55"/>
      <c r="J739" s="55"/>
      <c r="K739" s="55"/>
      <c r="L739" s="55"/>
      <c r="M739" s="55"/>
      <c r="N739" s="55"/>
      <c r="O739" s="55"/>
      <c r="P739" s="55"/>
      <c r="Q739" s="55"/>
      <c r="R739" s="55"/>
      <c r="S739" s="55"/>
      <c r="T739" s="55"/>
      <c r="U739" s="55"/>
      <c r="V739" s="55"/>
      <c r="W739" s="55"/>
      <c r="X739" s="55"/>
      <c r="Y739" s="55"/>
      <c r="Z739" s="55"/>
      <c r="AA739" s="55"/>
      <c r="AB739" s="55"/>
    </row>
    <row r="740" spans="1:28" ht="15">
      <c r="A740" s="55"/>
      <c r="B740" s="55"/>
      <c r="C740" s="55"/>
      <c r="D740" s="55"/>
      <c r="E740" s="55"/>
      <c r="F740" s="55"/>
      <c r="G740" s="55"/>
      <c r="H740" s="55"/>
      <c r="I740" s="55"/>
      <c r="J740" s="55"/>
      <c r="K740" s="55"/>
      <c r="L740" s="55"/>
      <c r="M740" s="55"/>
      <c r="N740" s="55"/>
      <c r="O740" s="55"/>
      <c r="P740" s="55"/>
      <c r="Q740" s="55"/>
      <c r="R740" s="55"/>
      <c r="S740" s="55"/>
      <c r="T740" s="55"/>
      <c r="U740" s="55"/>
      <c r="V740" s="55"/>
      <c r="W740" s="55"/>
      <c r="X740" s="55"/>
      <c r="Y740" s="55"/>
      <c r="Z740" s="55"/>
      <c r="AA740" s="55"/>
      <c r="AB740" s="55"/>
    </row>
    <row r="741" spans="1:28" ht="15">
      <c r="A741" s="55"/>
      <c r="B741" s="55"/>
      <c r="C741" s="55"/>
      <c r="D741" s="55"/>
      <c r="E741" s="55"/>
      <c r="F741" s="55"/>
      <c r="G741" s="55"/>
      <c r="H741" s="55"/>
      <c r="I741" s="55"/>
      <c r="J741" s="55"/>
      <c r="K741" s="55"/>
      <c r="L741" s="55"/>
      <c r="M741" s="55"/>
      <c r="N741" s="55"/>
      <c r="O741" s="55"/>
      <c r="P741" s="55"/>
      <c r="Q741" s="55"/>
      <c r="R741" s="55"/>
      <c r="S741" s="55"/>
      <c r="T741" s="55"/>
      <c r="U741" s="55"/>
      <c r="V741" s="55"/>
      <c r="W741" s="55"/>
      <c r="X741" s="55"/>
      <c r="Y741" s="55"/>
      <c r="Z741" s="55"/>
      <c r="AA741" s="55"/>
      <c r="AB741" s="55"/>
    </row>
    <row r="742" spans="1:28" ht="15">
      <c r="A742" s="55"/>
      <c r="B742" s="55"/>
      <c r="C742" s="55"/>
      <c r="D742" s="55"/>
      <c r="E742" s="55"/>
      <c r="F742" s="55"/>
      <c r="G742" s="55"/>
      <c r="H742" s="55"/>
      <c r="I742" s="55"/>
      <c r="J742" s="55"/>
      <c r="K742" s="55"/>
      <c r="L742" s="55"/>
      <c r="M742" s="55"/>
      <c r="N742" s="55"/>
      <c r="O742" s="55"/>
      <c r="P742" s="55"/>
      <c r="Q742" s="55"/>
      <c r="R742" s="55"/>
      <c r="S742" s="55"/>
      <c r="T742" s="55"/>
      <c r="U742" s="55"/>
      <c r="V742" s="55"/>
      <c r="W742" s="55"/>
      <c r="X742" s="55"/>
      <c r="Y742" s="55"/>
      <c r="Z742" s="55"/>
      <c r="AA742" s="55"/>
      <c r="AB742" s="55"/>
    </row>
    <row r="743" spans="1:28" ht="15">
      <c r="A743" s="55"/>
      <c r="B743" s="55"/>
      <c r="C743" s="55"/>
      <c r="D743" s="55"/>
      <c r="E743" s="55"/>
      <c r="F743" s="55"/>
      <c r="G743" s="55"/>
      <c r="H743" s="55"/>
      <c r="I743" s="55"/>
      <c r="J743" s="55"/>
      <c r="K743" s="55"/>
      <c r="L743" s="55"/>
      <c r="M743" s="55"/>
      <c r="N743" s="55"/>
      <c r="O743" s="55"/>
      <c r="P743" s="55"/>
      <c r="Q743" s="55"/>
      <c r="R743" s="55"/>
      <c r="S743" s="55"/>
      <c r="T743" s="55"/>
      <c r="U743" s="55"/>
      <c r="V743" s="55"/>
      <c r="W743" s="55"/>
      <c r="X743" s="55"/>
      <c r="Y743" s="55"/>
      <c r="Z743" s="55"/>
      <c r="AA743" s="55"/>
      <c r="AB743" s="55"/>
    </row>
    <row r="744" spans="1:28" ht="15">
      <c r="A744" s="55"/>
      <c r="B744" s="55"/>
      <c r="C744" s="55"/>
      <c r="D744" s="55"/>
      <c r="E744" s="55"/>
      <c r="F744" s="55"/>
      <c r="G744" s="55"/>
      <c r="H744" s="55"/>
      <c r="I744" s="55"/>
      <c r="J744" s="55"/>
      <c r="K744" s="55"/>
      <c r="L744" s="55"/>
      <c r="M744" s="55"/>
      <c r="N744" s="55"/>
      <c r="O744" s="55"/>
      <c r="P744" s="55"/>
      <c r="Q744" s="55"/>
      <c r="R744" s="55"/>
      <c r="S744" s="55"/>
      <c r="T744" s="55"/>
      <c r="U744" s="55"/>
      <c r="V744" s="55"/>
      <c r="W744" s="55"/>
      <c r="X744" s="55"/>
      <c r="Y744" s="55"/>
      <c r="Z744" s="55"/>
      <c r="AA744" s="55"/>
      <c r="AB744" s="55"/>
    </row>
    <row r="745" spans="1:28" ht="15">
      <c r="A745" s="55"/>
      <c r="B745" s="55"/>
      <c r="C745" s="55"/>
      <c r="D745" s="55"/>
      <c r="E745" s="55"/>
      <c r="F745" s="55"/>
      <c r="G745" s="55"/>
      <c r="H745" s="55"/>
      <c r="I745" s="55"/>
      <c r="J745" s="55"/>
      <c r="K745" s="55"/>
      <c r="L745" s="55"/>
      <c r="M745" s="55"/>
      <c r="N745" s="55"/>
      <c r="O745" s="55"/>
      <c r="P745" s="55"/>
      <c r="Q745" s="55"/>
      <c r="R745" s="55"/>
      <c r="S745" s="55"/>
      <c r="T745" s="55"/>
      <c r="U745" s="55"/>
      <c r="V745" s="55"/>
      <c r="W745" s="55"/>
      <c r="X745" s="55"/>
      <c r="Y745" s="55"/>
      <c r="Z745" s="55"/>
      <c r="AA745" s="55"/>
      <c r="AB745" s="55"/>
    </row>
    <row r="746" spans="1:28" ht="15">
      <c r="A746" s="55"/>
      <c r="B746" s="55"/>
      <c r="C746" s="55"/>
      <c r="D746" s="55"/>
      <c r="E746" s="55"/>
      <c r="F746" s="55"/>
      <c r="G746" s="55"/>
      <c r="H746" s="55"/>
      <c r="I746" s="55"/>
      <c r="J746" s="55"/>
      <c r="K746" s="55"/>
      <c r="L746" s="55"/>
      <c r="M746" s="55"/>
      <c r="N746" s="55"/>
      <c r="O746" s="55"/>
      <c r="P746" s="55"/>
      <c r="Q746" s="55"/>
      <c r="R746" s="55"/>
      <c r="S746" s="55"/>
      <c r="T746" s="55"/>
      <c r="U746" s="55"/>
      <c r="V746" s="55"/>
      <c r="W746" s="55"/>
      <c r="X746" s="55"/>
      <c r="Y746" s="55"/>
      <c r="Z746" s="55"/>
      <c r="AA746" s="55"/>
      <c r="AB746" s="55"/>
    </row>
    <row r="747" spans="1:28" ht="15">
      <c r="A747" s="55"/>
      <c r="B747" s="55"/>
      <c r="C747" s="55"/>
      <c r="D747" s="55"/>
      <c r="E747" s="55"/>
      <c r="F747" s="55"/>
      <c r="G747" s="55"/>
      <c r="H747" s="55"/>
      <c r="I747" s="55"/>
      <c r="J747" s="55"/>
      <c r="K747" s="55"/>
      <c r="L747" s="55"/>
      <c r="M747" s="55"/>
      <c r="N747" s="55"/>
      <c r="O747" s="55"/>
      <c r="P747" s="55"/>
      <c r="Q747" s="55"/>
      <c r="R747" s="55"/>
      <c r="S747" s="55"/>
      <c r="T747" s="55"/>
      <c r="U747" s="55"/>
      <c r="V747" s="55"/>
      <c r="W747" s="55"/>
      <c r="X747" s="55"/>
      <c r="Y747" s="55"/>
      <c r="Z747" s="55"/>
      <c r="AA747" s="55"/>
      <c r="AB747" s="55"/>
    </row>
    <row r="748" spans="1:28" ht="15">
      <c r="A748" s="55"/>
      <c r="B748" s="55"/>
      <c r="C748" s="55"/>
      <c r="D748" s="55"/>
      <c r="E748" s="55"/>
      <c r="F748" s="55"/>
      <c r="G748" s="55"/>
      <c r="H748" s="55"/>
      <c r="I748" s="55"/>
      <c r="J748" s="55"/>
      <c r="K748" s="55"/>
      <c r="L748" s="55"/>
      <c r="M748" s="55"/>
      <c r="N748" s="55"/>
      <c r="O748" s="55"/>
      <c r="P748" s="55"/>
      <c r="Q748" s="55"/>
      <c r="R748" s="55"/>
      <c r="S748" s="55"/>
      <c r="T748" s="55"/>
      <c r="U748" s="55"/>
      <c r="V748" s="55"/>
      <c r="W748" s="55"/>
      <c r="X748" s="55"/>
      <c r="Y748" s="55"/>
      <c r="Z748" s="55"/>
      <c r="AA748" s="55"/>
      <c r="AB748" s="55"/>
    </row>
    <row r="749" spans="1:28" ht="15">
      <c r="A749" s="55"/>
      <c r="B749" s="55"/>
      <c r="C749" s="55"/>
      <c r="D749" s="55"/>
      <c r="E749" s="55"/>
      <c r="F749" s="55"/>
      <c r="G749" s="55"/>
      <c r="H749" s="55"/>
      <c r="I749" s="55"/>
      <c r="J749" s="55"/>
      <c r="K749" s="55"/>
      <c r="L749" s="55"/>
      <c r="M749" s="55"/>
      <c r="N749" s="55"/>
      <c r="O749" s="55"/>
      <c r="P749" s="55"/>
      <c r="Q749" s="55"/>
      <c r="R749" s="55"/>
      <c r="S749" s="55"/>
      <c r="T749" s="55"/>
      <c r="U749" s="55"/>
      <c r="V749" s="55"/>
      <c r="W749" s="55"/>
      <c r="X749" s="55"/>
      <c r="Y749" s="55"/>
      <c r="Z749" s="55"/>
      <c r="AA749" s="55"/>
      <c r="AB749" s="55"/>
    </row>
    <row r="750" spans="1:28" ht="15">
      <c r="A750" s="55"/>
      <c r="B750" s="55"/>
      <c r="C750" s="55"/>
      <c r="D750" s="55"/>
      <c r="E750" s="55"/>
      <c r="F750" s="55"/>
      <c r="G750" s="55"/>
      <c r="H750" s="55"/>
      <c r="I750" s="55"/>
      <c r="J750" s="55"/>
      <c r="K750" s="55"/>
      <c r="L750" s="55"/>
      <c r="M750" s="55"/>
      <c r="N750" s="55"/>
      <c r="O750" s="55"/>
      <c r="P750" s="55"/>
      <c r="Q750" s="55"/>
      <c r="R750" s="55"/>
      <c r="S750" s="55"/>
      <c r="T750" s="55"/>
      <c r="U750" s="55"/>
      <c r="V750" s="55"/>
      <c r="W750" s="55"/>
      <c r="X750" s="55"/>
      <c r="Y750" s="55"/>
      <c r="Z750" s="55"/>
      <c r="AA750" s="55"/>
      <c r="AB750" s="55"/>
    </row>
    <row r="751" spans="1:28" ht="15">
      <c r="A751" s="55"/>
      <c r="B751" s="55"/>
      <c r="C751" s="55"/>
      <c r="D751" s="55"/>
      <c r="E751" s="55"/>
      <c r="F751" s="55"/>
      <c r="G751" s="55"/>
      <c r="H751" s="55"/>
      <c r="I751" s="55"/>
      <c r="J751" s="55"/>
      <c r="K751" s="55"/>
      <c r="L751" s="55"/>
      <c r="M751" s="55"/>
      <c r="N751" s="55"/>
      <c r="O751" s="55"/>
      <c r="P751" s="55"/>
      <c r="Q751" s="55"/>
      <c r="R751" s="55"/>
      <c r="S751" s="55"/>
      <c r="T751" s="55"/>
      <c r="U751" s="55"/>
      <c r="V751" s="55"/>
      <c r="W751" s="55"/>
      <c r="X751" s="55"/>
      <c r="Y751" s="55"/>
      <c r="Z751" s="55"/>
      <c r="AA751" s="55"/>
      <c r="AB751" s="55"/>
    </row>
    <row r="752" spans="1:28" ht="15">
      <c r="A752" s="55"/>
      <c r="B752" s="55"/>
      <c r="C752" s="55"/>
      <c r="D752" s="55"/>
      <c r="E752" s="55"/>
      <c r="F752" s="55"/>
      <c r="G752" s="55"/>
      <c r="H752" s="55"/>
      <c r="I752" s="55"/>
      <c r="J752" s="55"/>
      <c r="K752" s="55"/>
      <c r="L752" s="55"/>
      <c r="M752" s="55"/>
      <c r="N752" s="55"/>
      <c r="O752" s="55"/>
      <c r="P752" s="55"/>
      <c r="Q752" s="55"/>
      <c r="R752" s="55"/>
      <c r="S752" s="55"/>
      <c r="T752" s="55"/>
      <c r="U752" s="55"/>
      <c r="V752" s="55"/>
      <c r="W752" s="55"/>
      <c r="X752" s="55"/>
      <c r="Y752" s="55"/>
      <c r="Z752" s="55"/>
      <c r="AA752" s="55"/>
      <c r="AB752" s="55"/>
    </row>
    <row r="753" spans="1:28" ht="15">
      <c r="A753" s="55"/>
      <c r="B753" s="55"/>
      <c r="C753" s="55"/>
      <c r="D753" s="55"/>
      <c r="E753" s="55"/>
      <c r="F753" s="55"/>
      <c r="G753" s="55"/>
      <c r="H753" s="55"/>
      <c r="I753" s="55"/>
      <c r="J753" s="55"/>
      <c r="K753" s="55"/>
      <c r="L753" s="55"/>
      <c r="M753" s="55"/>
      <c r="N753" s="55"/>
      <c r="O753" s="55"/>
      <c r="P753" s="55"/>
      <c r="Q753" s="55"/>
      <c r="R753" s="55"/>
      <c r="S753" s="55"/>
      <c r="T753" s="55"/>
      <c r="U753" s="55"/>
      <c r="V753" s="55"/>
      <c r="W753" s="55"/>
      <c r="X753" s="55"/>
      <c r="Y753" s="55"/>
      <c r="Z753" s="55"/>
      <c r="AA753" s="55"/>
      <c r="AB753" s="55"/>
    </row>
    <row r="754" spans="1:28" ht="15">
      <c r="A754" s="55"/>
      <c r="B754" s="55"/>
      <c r="C754" s="55"/>
      <c r="D754" s="55"/>
      <c r="E754" s="55"/>
      <c r="F754" s="55"/>
      <c r="G754" s="55"/>
      <c r="H754" s="55"/>
      <c r="I754" s="55"/>
      <c r="J754" s="55"/>
      <c r="K754" s="55"/>
      <c r="L754" s="55"/>
      <c r="M754" s="55"/>
      <c r="N754" s="55"/>
      <c r="O754" s="55"/>
      <c r="P754" s="55"/>
      <c r="Q754" s="55"/>
      <c r="R754" s="55"/>
      <c r="S754" s="55"/>
      <c r="T754" s="55"/>
      <c r="U754" s="55"/>
      <c r="V754" s="55"/>
      <c r="W754" s="55"/>
      <c r="X754" s="55"/>
      <c r="Y754" s="55"/>
      <c r="Z754" s="55"/>
      <c r="AA754" s="55"/>
      <c r="AB754" s="55"/>
    </row>
    <row r="755" spans="1:28" ht="15">
      <c r="A755" s="55"/>
      <c r="B755" s="55"/>
      <c r="C755" s="55"/>
      <c r="D755" s="55"/>
      <c r="E755" s="55"/>
      <c r="F755" s="55"/>
      <c r="G755" s="55"/>
      <c r="H755" s="55"/>
      <c r="I755" s="55"/>
      <c r="J755" s="55"/>
      <c r="K755" s="55"/>
      <c r="L755" s="55"/>
      <c r="M755" s="55"/>
      <c r="N755" s="55"/>
      <c r="O755" s="55"/>
      <c r="P755" s="55"/>
      <c r="Q755" s="55"/>
      <c r="R755" s="55"/>
      <c r="S755" s="55"/>
      <c r="T755" s="55"/>
      <c r="U755" s="55"/>
      <c r="V755" s="55"/>
      <c r="W755" s="55"/>
      <c r="X755" s="55"/>
      <c r="Y755" s="55"/>
      <c r="Z755" s="55"/>
      <c r="AA755" s="55"/>
      <c r="AB755" s="55"/>
    </row>
    <row r="756" spans="1:28" ht="15">
      <c r="A756" s="55"/>
      <c r="B756" s="55"/>
      <c r="C756" s="55"/>
      <c r="D756" s="55"/>
      <c r="E756" s="55"/>
      <c r="F756" s="55"/>
      <c r="G756" s="55"/>
      <c r="H756" s="55"/>
      <c r="I756" s="55"/>
      <c r="J756" s="55"/>
      <c r="K756" s="55"/>
      <c r="L756" s="55"/>
      <c r="M756" s="55"/>
      <c r="N756" s="55"/>
      <c r="O756" s="55"/>
      <c r="P756" s="55"/>
      <c r="Q756" s="55"/>
      <c r="R756" s="55"/>
      <c r="S756" s="55"/>
      <c r="T756" s="55"/>
      <c r="U756" s="55"/>
      <c r="V756" s="55"/>
      <c r="W756" s="55"/>
      <c r="X756" s="55"/>
      <c r="Y756" s="55"/>
      <c r="Z756" s="55"/>
      <c r="AA756" s="55"/>
      <c r="AB756" s="55"/>
    </row>
    <row r="757" spans="1:28" ht="15">
      <c r="A757" s="55"/>
      <c r="B757" s="55"/>
      <c r="C757" s="55"/>
      <c r="D757" s="55"/>
      <c r="E757" s="55"/>
      <c r="F757" s="55"/>
      <c r="G757" s="55"/>
      <c r="H757" s="55"/>
      <c r="I757" s="55"/>
      <c r="J757" s="55"/>
      <c r="K757" s="55"/>
      <c r="L757" s="55"/>
      <c r="M757" s="55"/>
      <c r="N757" s="55"/>
      <c r="O757" s="55"/>
      <c r="P757" s="55"/>
      <c r="Q757" s="55"/>
      <c r="R757" s="55"/>
      <c r="S757" s="55"/>
      <c r="T757" s="55"/>
      <c r="U757" s="55"/>
      <c r="V757" s="55"/>
      <c r="W757" s="55"/>
      <c r="X757" s="55"/>
      <c r="Y757" s="55"/>
      <c r="Z757" s="55"/>
      <c r="AA757" s="55"/>
      <c r="AB757" s="55"/>
    </row>
    <row r="758" spans="1:28" ht="15">
      <c r="A758" s="55"/>
      <c r="B758" s="55"/>
      <c r="C758" s="55"/>
      <c r="D758" s="55"/>
      <c r="E758" s="55"/>
      <c r="F758" s="55"/>
      <c r="G758" s="55"/>
      <c r="H758" s="55"/>
      <c r="I758" s="55"/>
      <c r="J758" s="55"/>
      <c r="K758" s="55"/>
      <c r="L758" s="55"/>
      <c r="M758" s="55"/>
      <c r="N758" s="55"/>
      <c r="O758" s="55"/>
      <c r="P758" s="55"/>
      <c r="Q758" s="55"/>
      <c r="R758" s="55"/>
      <c r="S758" s="55"/>
      <c r="T758" s="55"/>
      <c r="U758" s="55"/>
      <c r="V758" s="55"/>
      <c r="W758" s="55"/>
      <c r="X758" s="55"/>
      <c r="Y758" s="55"/>
      <c r="Z758" s="55"/>
      <c r="AA758" s="55"/>
      <c r="AB758" s="55"/>
    </row>
    <row r="759" spans="1:28" ht="15">
      <c r="A759" s="55"/>
      <c r="B759" s="55"/>
      <c r="C759" s="55"/>
      <c r="D759" s="55"/>
      <c r="E759" s="55"/>
      <c r="F759" s="55"/>
      <c r="G759" s="55"/>
      <c r="H759" s="55"/>
      <c r="I759" s="55"/>
      <c r="J759" s="55"/>
      <c r="K759" s="55"/>
      <c r="L759" s="55"/>
      <c r="M759" s="55"/>
      <c r="N759" s="55"/>
      <c r="O759" s="55"/>
      <c r="P759" s="55"/>
      <c r="Q759" s="55"/>
      <c r="R759" s="55"/>
      <c r="S759" s="55"/>
      <c r="T759" s="55"/>
      <c r="U759" s="55"/>
      <c r="V759" s="55"/>
      <c r="W759" s="55"/>
      <c r="X759" s="55"/>
      <c r="Y759" s="55"/>
      <c r="Z759" s="55"/>
      <c r="AA759" s="55"/>
      <c r="AB759" s="55"/>
    </row>
    <row r="760" spans="1:28" ht="15">
      <c r="A760" s="55"/>
      <c r="B760" s="55"/>
      <c r="C760" s="55"/>
      <c r="D760" s="55"/>
      <c r="E760" s="55"/>
      <c r="F760" s="55"/>
      <c r="G760" s="55"/>
      <c r="H760" s="55"/>
      <c r="I760" s="55"/>
      <c r="J760" s="55"/>
      <c r="K760" s="55"/>
      <c r="L760" s="55"/>
      <c r="M760" s="55"/>
      <c r="N760" s="55"/>
      <c r="O760" s="55"/>
      <c r="P760" s="55"/>
      <c r="Q760" s="55"/>
      <c r="R760" s="55"/>
      <c r="S760" s="55"/>
      <c r="T760" s="55"/>
      <c r="U760" s="55"/>
      <c r="V760" s="55"/>
      <c r="W760" s="55"/>
      <c r="X760" s="55"/>
      <c r="Y760" s="55"/>
      <c r="Z760" s="55"/>
      <c r="AA760" s="55"/>
      <c r="AB760" s="55"/>
    </row>
    <row r="761" spans="1:28" ht="15">
      <c r="A761" s="55"/>
      <c r="B761" s="55"/>
      <c r="C761" s="55"/>
      <c r="D761" s="55"/>
      <c r="E761" s="55"/>
      <c r="F761" s="55"/>
      <c r="G761" s="55"/>
      <c r="H761" s="55"/>
      <c r="I761" s="55"/>
      <c r="J761" s="55"/>
      <c r="K761" s="55"/>
      <c r="L761" s="55"/>
      <c r="M761" s="55"/>
      <c r="N761" s="55"/>
      <c r="O761" s="55"/>
      <c r="P761" s="55"/>
      <c r="Q761" s="55"/>
      <c r="R761" s="55"/>
      <c r="S761" s="55"/>
      <c r="T761" s="55"/>
      <c r="U761" s="55"/>
      <c r="V761" s="55"/>
      <c r="W761" s="55"/>
      <c r="X761" s="55"/>
      <c r="Y761" s="55"/>
      <c r="Z761" s="55"/>
      <c r="AA761" s="55"/>
      <c r="AB761" s="55"/>
    </row>
    <row r="762" spans="1:28" ht="15">
      <c r="A762" s="55"/>
      <c r="B762" s="55"/>
      <c r="C762" s="55"/>
      <c r="D762" s="55"/>
      <c r="E762" s="55"/>
      <c r="F762" s="55"/>
      <c r="G762" s="55"/>
      <c r="H762" s="55"/>
      <c r="I762" s="55"/>
      <c r="J762" s="55"/>
      <c r="K762" s="55"/>
      <c r="L762" s="55"/>
      <c r="M762" s="55"/>
      <c r="N762" s="55"/>
      <c r="O762" s="55"/>
      <c r="P762" s="55"/>
      <c r="Q762" s="55"/>
      <c r="R762" s="55"/>
      <c r="S762" s="55"/>
      <c r="T762" s="55"/>
      <c r="U762" s="55"/>
      <c r="V762" s="55"/>
      <c r="W762" s="55"/>
      <c r="X762" s="55"/>
      <c r="Y762" s="55"/>
      <c r="Z762" s="55"/>
      <c r="AA762" s="55"/>
      <c r="AB762" s="55"/>
    </row>
    <row r="763" spans="1:28" ht="15">
      <c r="A763" s="55"/>
      <c r="B763" s="55"/>
      <c r="C763" s="55"/>
      <c r="D763" s="55"/>
      <c r="E763" s="55"/>
      <c r="F763" s="55"/>
      <c r="G763" s="55"/>
      <c r="H763" s="55"/>
      <c r="I763" s="55"/>
      <c r="J763" s="55"/>
      <c r="K763" s="55"/>
      <c r="L763" s="55"/>
      <c r="M763" s="55"/>
      <c r="N763" s="55"/>
      <c r="O763" s="55"/>
      <c r="P763" s="55"/>
      <c r="Q763" s="55"/>
      <c r="R763" s="55"/>
      <c r="S763" s="55"/>
      <c r="T763" s="55"/>
      <c r="U763" s="55"/>
      <c r="V763" s="55"/>
      <c r="W763" s="55"/>
      <c r="X763" s="55"/>
      <c r="Y763" s="55"/>
      <c r="Z763" s="55"/>
      <c r="AA763" s="55"/>
      <c r="AB763" s="55"/>
    </row>
    <row r="764" spans="1:28" ht="15">
      <c r="A764" s="55"/>
      <c r="B764" s="55"/>
      <c r="C764" s="55"/>
      <c r="D764" s="55"/>
      <c r="E764" s="55"/>
      <c r="F764" s="55"/>
      <c r="G764" s="55"/>
      <c r="H764" s="55"/>
      <c r="I764" s="55"/>
      <c r="J764" s="55"/>
      <c r="K764" s="55"/>
      <c r="L764" s="55"/>
      <c r="M764" s="55"/>
      <c r="N764" s="55"/>
      <c r="O764" s="55"/>
      <c r="P764" s="55"/>
      <c r="Q764" s="55"/>
      <c r="R764" s="55"/>
      <c r="S764" s="55"/>
      <c r="T764" s="55"/>
      <c r="U764" s="55"/>
      <c r="V764" s="55"/>
      <c r="W764" s="55"/>
      <c r="X764" s="55"/>
      <c r="Y764" s="55"/>
      <c r="Z764" s="55"/>
      <c r="AA764" s="55"/>
      <c r="AB764" s="55"/>
    </row>
    <row r="765" spans="1:28" ht="15">
      <c r="A765" s="55"/>
      <c r="B765" s="55"/>
      <c r="C765" s="55"/>
      <c r="D765" s="55"/>
      <c r="E765" s="55"/>
      <c r="F765" s="55"/>
      <c r="G765" s="55"/>
      <c r="H765" s="55"/>
      <c r="I765" s="55"/>
      <c r="J765" s="55"/>
      <c r="K765" s="55"/>
      <c r="L765" s="55"/>
      <c r="M765" s="55"/>
      <c r="N765" s="55"/>
      <c r="O765" s="55"/>
      <c r="P765" s="55"/>
      <c r="Q765" s="55"/>
      <c r="R765" s="55"/>
      <c r="S765" s="55"/>
      <c r="T765" s="55"/>
      <c r="U765" s="55"/>
      <c r="V765" s="55"/>
      <c r="W765" s="55"/>
      <c r="X765" s="55"/>
      <c r="Y765" s="55"/>
      <c r="Z765" s="55"/>
      <c r="AA765" s="55"/>
      <c r="AB765" s="55"/>
    </row>
    <row r="766" spans="1:28" ht="15">
      <c r="A766" s="55"/>
      <c r="B766" s="55"/>
      <c r="C766" s="55"/>
      <c r="D766" s="55"/>
      <c r="E766" s="55"/>
      <c r="F766" s="55"/>
      <c r="G766" s="55"/>
      <c r="H766" s="55"/>
      <c r="I766" s="55"/>
      <c r="J766" s="55"/>
      <c r="K766" s="55"/>
      <c r="L766" s="55"/>
      <c r="M766" s="55"/>
      <c r="N766" s="55"/>
      <c r="O766" s="55"/>
      <c r="P766" s="55"/>
      <c r="Q766" s="55"/>
      <c r="R766" s="55"/>
      <c r="S766" s="55"/>
      <c r="T766" s="55"/>
      <c r="U766" s="55"/>
      <c r="V766" s="55"/>
      <c r="W766" s="55"/>
      <c r="X766" s="55"/>
      <c r="Y766" s="55"/>
      <c r="Z766" s="55"/>
      <c r="AA766" s="55"/>
      <c r="AB766" s="55"/>
    </row>
    <row r="767" spans="1:28" ht="15">
      <c r="A767" s="55"/>
      <c r="B767" s="55"/>
      <c r="C767" s="55"/>
      <c r="D767" s="55"/>
      <c r="E767" s="55"/>
      <c r="F767" s="55"/>
      <c r="G767" s="55"/>
      <c r="H767" s="55"/>
      <c r="I767" s="55"/>
      <c r="J767" s="55"/>
      <c r="K767" s="55"/>
      <c r="L767" s="55"/>
      <c r="M767" s="55"/>
      <c r="N767" s="55"/>
      <c r="O767" s="55"/>
      <c r="P767" s="55"/>
      <c r="Q767" s="55"/>
      <c r="R767" s="55"/>
      <c r="S767" s="55"/>
      <c r="T767" s="55"/>
      <c r="U767" s="55"/>
      <c r="V767" s="55"/>
      <c r="W767" s="55"/>
      <c r="X767" s="55"/>
      <c r="Y767" s="55"/>
      <c r="Z767" s="55"/>
      <c r="AA767" s="55"/>
      <c r="AB767" s="55"/>
    </row>
    <row r="768" spans="1:28" ht="15">
      <c r="A768" s="55"/>
      <c r="B768" s="55"/>
      <c r="C768" s="55"/>
      <c r="D768" s="55"/>
      <c r="E768" s="55"/>
      <c r="F768" s="55"/>
      <c r="G768" s="55"/>
      <c r="H768" s="55"/>
      <c r="I768" s="55"/>
      <c r="J768" s="55"/>
      <c r="K768" s="55"/>
      <c r="L768" s="55"/>
      <c r="M768" s="55"/>
      <c r="N768" s="55"/>
      <c r="O768" s="55"/>
      <c r="P768" s="55"/>
      <c r="Q768" s="55"/>
      <c r="R768" s="55"/>
      <c r="S768" s="55"/>
      <c r="T768" s="55"/>
      <c r="U768" s="55"/>
      <c r="V768" s="55"/>
      <c r="W768" s="55"/>
      <c r="X768" s="55"/>
      <c r="Y768" s="55"/>
      <c r="Z768" s="55"/>
      <c r="AA768" s="55"/>
      <c r="AB768" s="55"/>
    </row>
    <row r="769" spans="1:28" ht="15">
      <c r="A769" s="55"/>
      <c r="B769" s="55"/>
      <c r="C769" s="55"/>
      <c r="D769" s="55"/>
      <c r="E769" s="55"/>
      <c r="F769" s="55"/>
      <c r="G769" s="55"/>
      <c r="H769" s="55"/>
      <c r="I769" s="55"/>
      <c r="J769" s="55"/>
      <c r="K769" s="55"/>
      <c r="L769" s="55"/>
      <c r="M769" s="55"/>
      <c r="N769" s="55"/>
      <c r="O769" s="55"/>
      <c r="P769" s="55"/>
      <c r="Q769" s="55"/>
      <c r="R769" s="55"/>
      <c r="S769" s="55"/>
      <c r="T769" s="55"/>
      <c r="U769" s="55"/>
      <c r="V769" s="55"/>
      <c r="W769" s="55"/>
      <c r="X769" s="55"/>
      <c r="Y769" s="55"/>
      <c r="Z769" s="55"/>
      <c r="AA769" s="55"/>
      <c r="AB769" s="55"/>
    </row>
    <row r="770" spans="1:28" ht="15">
      <c r="A770" s="55"/>
      <c r="B770" s="55"/>
      <c r="C770" s="55"/>
      <c r="D770" s="55"/>
      <c r="E770" s="55"/>
      <c r="F770" s="55"/>
      <c r="G770" s="55"/>
      <c r="H770" s="55"/>
      <c r="I770" s="55"/>
      <c r="J770" s="55"/>
      <c r="K770" s="55"/>
      <c r="L770" s="55"/>
      <c r="M770" s="55"/>
      <c r="N770" s="55"/>
      <c r="O770" s="55"/>
      <c r="P770" s="55"/>
      <c r="Q770" s="55"/>
      <c r="R770" s="55"/>
      <c r="S770" s="55"/>
      <c r="T770" s="55"/>
      <c r="U770" s="55"/>
      <c r="V770" s="55"/>
      <c r="W770" s="55"/>
      <c r="X770" s="55"/>
      <c r="Y770" s="55"/>
      <c r="Z770" s="55"/>
      <c r="AA770" s="55"/>
      <c r="AB770" s="55"/>
    </row>
    <row r="771" spans="1:28" ht="15">
      <c r="A771" s="55"/>
      <c r="B771" s="55"/>
      <c r="C771" s="55"/>
      <c r="D771" s="55"/>
      <c r="E771" s="55"/>
      <c r="F771" s="55"/>
      <c r="G771" s="55"/>
      <c r="H771" s="55"/>
      <c r="I771" s="55"/>
      <c r="J771" s="55"/>
      <c r="K771" s="55"/>
      <c r="L771" s="55"/>
      <c r="M771" s="55"/>
      <c r="N771" s="55"/>
      <c r="O771" s="55"/>
      <c r="P771" s="55"/>
      <c r="Q771" s="55"/>
      <c r="R771" s="55"/>
      <c r="S771" s="55"/>
      <c r="T771" s="55"/>
      <c r="U771" s="55"/>
      <c r="V771" s="55"/>
      <c r="W771" s="55"/>
      <c r="X771" s="55"/>
      <c r="Y771" s="55"/>
      <c r="Z771" s="55"/>
      <c r="AA771" s="55"/>
      <c r="AB771" s="55"/>
    </row>
    <row r="772" spans="1:28" ht="15">
      <c r="A772" s="55"/>
      <c r="B772" s="55"/>
      <c r="C772" s="55"/>
      <c r="D772" s="55"/>
      <c r="E772" s="55"/>
      <c r="F772" s="55"/>
      <c r="G772" s="55"/>
      <c r="H772" s="55"/>
      <c r="I772" s="55"/>
      <c r="J772" s="55"/>
      <c r="K772" s="55"/>
      <c r="L772" s="55"/>
      <c r="M772" s="55"/>
      <c r="N772" s="55"/>
      <c r="O772" s="55"/>
      <c r="P772" s="55"/>
      <c r="Q772" s="55"/>
      <c r="R772" s="55"/>
      <c r="S772" s="55"/>
      <c r="T772" s="55"/>
      <c r="U772" s="55"/>
      <c r="V772" s="55"/>
      <c r="W772" s="55"/>
      <c r="X772" s="55"/>
      <c r="Y772" s="55"/>
      <c r="Z772" s="55"/>
      <c r="AA772" s="55"/>
      <c r="AB772" s="55"/>
    </row>
    <row r="773" spans="1:28" ht="15">
      <c r="A773" s="55"/>
      <c r="B773" s="55"/>
      <c r="C773" s="55"/>
      <c r="D773" s="55"/>
      <c r="E773" s="55"/>
      <c r="F773" s="55"/>
      <c r="G773" s="55"/>
      <c r="H773" s="55"/>
      <c r="I773" s="55"/>
      <c r="J773" s="55"/>
      <c r="K773" s="55"/>
      <c r="L773" s="55"/>
      <c r="M773" s="55"/>
      <c r="N773" s="55"/>
      <c r="O773" s="55"/>
      <c r="P773" s="55"/>
      <c r="Q773" s="55"/>
      <c r="R773" s="55"/>
      <c r="S773" s="55"/>
      <c r="T773" s="55"/>
      <c r="U773" s="55"/>
      <c r="V773" s="55"/>
      <c r="W773" s="55"/>
      <c r="X773" s="55"/>
      <c r="Y773" s="55"/>
      <c r="Z773" s="55"/>
      <c r="AA773" s="55"/>
      <c r="AB773" s="55"/>
    </row>
    <row r="774" spans="1:28" ht="15">
      <c r="A774" s="55"/>
      <c r="B774" s="55"/>
      <c r="C774" s="55"/>
      <c r="D774" s="55"/>
      <c r="E774" s="55"/>
      <c r="F774" s="55"/>
      <c r="G774" s="55"/>
      <c r="H774" s="55"/>
      <c r="I774" s="55"/>
      <c r="J774" s="55"/>
      <c r="K774" s="55"/>
      <c r="L774" s="55"/>
      <c r="M774" s="55"/>
      <c r="N774" s="55"/>
      <c r="O774" s="55"/>
      <c r="P774" s="55"/>
      <c r="Q774" s="55"/>
      <c r="R774" s="55"/>
      <c r="S774" s="55"/>
      <c r="T774" s="55"/>
      <c r="U774" s="55"/>
      <c r="V774" s="55"/>
      <c r="W774" s="55"/>
      <c r="X774" s="55"/>
      <c r="Y774" s="55"/>
      <c r="Z774" s="55"/>
      <c r="AA774" s="55"/>
      <c r="AB774" s="55"/>
    </row>
    <row r="775" spans="1:28" ht="15">
      <c r="A775" s="55"/>
      <c r="B775" s="55"/>
      <c r="C775" s="55"/>
      <c r="D775" s="55"/>
      <c r="E775" s="55"/>
      <c r="F775" s="55"/>
      <c r="G775" s="55"/>
      <c r="H775" s="55"/>
      <c r="I775" s="55"/>
      <c r="J775" s="55"/>
      <c r="K775" s="55"/>
      <c r="L775" s="55"/>
      <c r="M775" s="55"/>
      <c r="N775" s="55"/>
      <c r="O775" s="55"/>
      <c r="P775" s="55"/>
      <c r="Q775" s="55"/>
      <c r="R775" s="55"/>
      <c r="S775" s="55"/>
      <c r="T775" s="55"/>
      <c r="U775" s="55"/>
      <c r="V775" s="55"/>
      <c r="W775" s="55"/>
      <c r="X775" s="55"/>
      <c r="Y775" s="55"/>
      <c r="Z775" s="55"/>
      <c r="AA775" s="55"/>
      <c r="AB775" s="55"/>
    </row>
    <row r="776" spans="1:28" ht="15">
      <c r="A776" s="55"/>
      <c r="B776" s="55"/>
      <c r="C776" s="55"/>
      <c r="D776" s="55"/>
      <c r="E776" s="55"/>
      <c r="F776" s="55"/>
      <c r="G776" s="55"/>
      <c r="H776" s="55"/>
      <c r="I776" s="55"/>
      <c r="J776" s="55"/>
      <c r="K776" s="55"/>
      <c r="L776" s="55"/>
      <c r="M776" s="55"/>
      <c r="N776" s="55"/>
      <c r="O776" s="55"/>
      <c r="P776" s="55"/>
      <c r="Q776" s="55"/>
      <c r="R776" s="55"/>
      <c r="S776" s="55"/>
      <c r="T776" s="55"/>
      <c r="U776" s="55"/>
      <c r="V776" s="55"/>
      <c r="W776" s="55"/>
      <c r="X776" s="55"/>
      <c r="Y776" s="55"/>
      <c r="Z776" s="55"/>
      <c r="AA776" s="55"/>
      <c r="AB776" s="55"/>
    </row>
    <row r="777" spans="1:28" ht="15">
      <c r="A777" s="55"/>
      <c r="B777" s="55"/>
      <c r="C777" s="55"/>
      <c r="D777" s="55"/>
      <c r="E777" s="55"/>
      <c r="F777" s="55"/>
      <c r="G777" s="55"/>
      <c r="H777" s="55"/>
      <c r="I777" s="55"/>
      <c r="J777" s="55"/>
      <c r="K777" s="55"/>
      <c r="L777" s="55"/>
      <c r="M777" s="55"/>
      <c r="N777" s="55"/>
      <c r="O777" s="55"/>
      <c r="P777" s="55"/>
      <c r="Q777" s="55"/>
      <c r="R777" s="55"/>
      <c r="S777" s="55"/>
      <c r="T777" s="55"/>
      <c r="U777" s="55"/>
      <c r="V777" s="55"/>
      <c r="W777" s="55"/>
      <c r="X777" s="55"/>
      <c r="Y777" s="55"/>
      <c r="Z777" s="55"/>
      <c r="AA777" s="55"/>
      <c r="AB777" s="55"/>
    </row>
    <row r="778" spans="1:28" ht="15">
      <c r="A778" s="55"/>
      <c r="B778" s="55"/>
      <c r="C778" s="55"/>
      <c r="D778" s="55"/>
      <c r="E778" s="55"/>
      <c r="F778" s="55"/>
      <c r="G778" s="55"/>
      <c r="H778" s="55"/>
      <c r="I778" s="55"/>
      <c r="J778" s="55"/>
      <c r="K778" s="55"/>
      <c r="L778" s="55"/>
      <c r="M778" s="55"/>
      <c r="N778" s="55"/>
      <c r="O778" s="55"/>
      <c r="P778" s="55"/>
      <c r="Q778" s="55"/>
      <c r="R778" s="55"/>
      <c r="S778" s="55"/>
      <c r="T778" s="55"/>
      <c r="U778" s="55"/>
      <c r="V778" s="55"/>
      <c r="W778" s="55"/>
      <c r="X778" s="55"/>
      <c r="Y778" s="55"/>
      <c r="Z778" s="55"/>
      <c r="AA778" s="55"/>
      <c r="AB778" s="55"/>
    </row>
    <row r="779" spans="1:28" ht="15">
      <c r="A779" s="55"/>
      <c r="B779" s="55"/>
      <c r="C779" s="55"/>
      <c r="D779" s="55"/>
      <c r="E779" s="55"/>
      <c r="F779" s="55"/>
      <c r="G779" s="55"/>
      <c r="H779" s="55"/>
      <c r="I779" s="55"/>
      <c r="J779" s="55"/>
      <c r="K779" s="55"/>
      <c r="L779" s="55"/>
      <c r="M779" s="55"/>
      <c r="N779" s="55"/>
      <c r="O779" s="55"/>
      <c r="P779" s="55"/>
      <c r="Q779" s="55"/>
      <c r="R779" s="55"/>
      <c r="S779" s="55"/>
      <c r="T779" s="55"/>
      <c r="U779" s="55"/>
      <c r="V779" s="55"/>
      <c r="W779" s="55"/>
      <c r="X779" s="55"/>
      <c r="Y779" s="55"/>
      <c r="Z779" s="55"/>
      <c r="AA779" s="55"/>
      <c r="AB779" s="55"/>
    </row>
    <row r="780" spans="1:28" ht="15">
      <c r="A780" s="55"/>
      <c r="B780" s="55"/>
      <c r="C780" s="55"/>
      <c r="D780" s="55"/>
      <c r="E780" s="55"/>
      <c r="F780" s="55"/>
      <c r="G780" s="55"/>
      <c r="H780" s="55"/>
      <c r="I780" s="55"/>
      <c r="J780" s="55"/>
      <c r="K780" s="55"/>
      <c r="L780" s="55"/>
      <c r="M780" s="55"/>
      <c r="N780" s="55"/>
      <c r="O780" s="55"/>
      <c r="P780" s="55"/>
      <c r="Q780" s="55"/>
      <c r="R780" s="55"/>
      <c r="S780" s="55"/>
      <c r="T780" s="55"/>
      <c r="U780" s="55"/>
      <c r="V780" s="55"/>
      <c r="W780" s="55"/>
      <c r="X780" s="55"/>
      <c r="Y780" s="55"/>
      <c r="Z780" s="55"/>
      <c r="AA780" s="55"/>
      <c r="AB780" s="55"/>
    </row>
    <row r="781" spans="1:28" ht="15">
      <c r="A781" s="55"/>
      <c r="B781" s="55"/>
      <c r="C781" s="55"/>
      <c r="D781" s="55"/>
      <c r="E781" s="55"/>
      <c r="F781" s="55"/>
      <c r="G781" s="55"/>
      <c r="H781" s="55"/>
      <c r="I781" s="55"/>
      <c r="J781" s="55"/>
      <c r="K781" s="55"/>
      <c r="L781" s="55"/>
      <c r="M781" s="55"/>
      <c r="N781" s="55"/>
      <c r="O781" s="55"/>
      <c r="P781" s="55"/>
      <c r="Q781" s="55"/>
      <c r="R781" s="55"/>
      <c r="S781" s="55"/>
      <c r="T781" s="55"/>
      <c r="U781" s="55"/>
      <c r="V781" s="55"/>
      <c r="W781" s="55"/>
      <c r="X781" s="55"/>
      <c r="Y781" s="55"/>
      <c r="Z781" s="55"/>
      <c r="AA781" s="55"/>
      <c r="AB781" s="55"/>
    </row>
    <row r="782" spans="1:28" ht="15">
      <c r="A782" s="55"/>
      <c r="B782" s="55"/>
      <c r="C782" s="55"/>
      <c r="D782" s="55"/>
      <c r="E782" s="55"/>
      <c r="F782" s="55"/>
      <c r="G782" s="55"/>
      <c r="H782" s="55"/>
      <c r="I782" s="55"/>
      <c r="J782" s="55"/>
      <c r="K782" s="55"/>
      <c r="L782" s="55"/>
      <c r="M782" s="55"/>
      <c r="N782" s="55"/>
      <c r="O782" s="55"/>
      <c r="P782" s="55"/>
      <c r="Q782" s="55"/>
      <c r="R782" s="55"/>
      <c r="S782" s="55"/>
      <c r="T782" s="55"/>
      <c r="U782" s="55"/>
      <c r="V782" s="55"/>
      <c r="W782" s="55"/>
      <c r="X782" s="55"/>
      <c r="Y782" s="55"/>
      <c r="Z782" s="55"/>
      <c r="AA782" s="55"/>
      <c r="AB782" s="55"/>
    </row>
    <row r="783" spans="1:28" ht="15">
      <c r="A783" s="55"/>
      <c r="B783" s="55"/>
      <c r="C783" s="55"/>
      <c r="D783" s="55"/>
      <c r="E783" s="55"/>
      <c r="F783" s="55"/>
      <c r="G783" s="55"/>
      <c r="H783" s="55"/>
      <c r="I783" s="55"/>
      <c r="J783" s="55"/>
      <c r="K783" s="55"/>
      <c r="L783" s="55"/>
      <c r="M783" s="55"/>
      <c r="N783" s="55"/>
      <c r="O783" s="55"/>
      <c r="P783" s="55"/>
      <c r="Q783" s="55"/>
      <c r="R783" s="55"/>
      <c r="S783" s="55"/>
      <c r="T783" s="55"/>
      <c r="U783" s="55"/>
      <c r="V783" s="55"/>
      <c r="W783" s="55"/>
      <c r="X783" s="55"/>
      <c r="Y783" s="55"/>
      <c r="Z783" s="55"/>
      <c r="AA783" s="55"/>
      <c r="AB783" s="55"/>
    </row>
    <row r="784" spans="1:28" ht="15">
      <c r="A784" s="55"/>
      <c r="B784" s="55"/>
      <c r="C784" s="55"/>
      <c r="D784" s="55"/>
      <c r="E784" s="55"/>
      <c r="F784" s="55"/>
      <c r="G784" s="55"/>
      <c r="H784" s="55"/>
      <c r="I784" s="55"/>
      <c r="J784" s="55"/>
      <c r="K784" s="55"/>
      <c r="L784" s="55"/>
      <c r="M784" s="55"/>
      <c r="N784" s="55"/>
      <c r="O784" s="55"/>
      <c r="P784" s="55"/>
      <c r="Q784" s="55"/>
      <c r="R784" s="55"/>
      <c r="S784" s="55"/>
      <c r="T784" s="55"/>
      <c r="U784" s="55"/>
      <c r="V784" s="55"/>
      <c r="W784" s="55"/>
      <c r="X784" s="55"/>
      <c r="Y784" s="55"/>
      <c r="Z784" s="55"/>
      <c r="AA784" s="55"/>
      <c r="AB784" s="55"/>
    </row>
    <row r="785" spans="1:28" ht="15">
      <c r="A785" s="55"/>
      <c r="B785" s="55"/>
      <c r="C785" s="55"/>
      <c r="D785" s="55"/>
      <c r="E785" s="55"/>
      <c r="F785" s="55"/>
      <c r="G785" s="55"/>
      <c r="H785" s="55"/>
      <c r="I785" s="55"/>
      <c r="J785" s="55"/>
      <c r="K785" s="55"/>
      <c r="L785" s="55"/>
      <c r="M785" s="55"/>
      <c r="N785" s="55"/>
      <c r="O785" s="55"/>
      <c r="P785" s="55"/>
      <c r="Q785" s="55"/>
      <c r="R785" s="55"/>
      <c r="S785" s="55"/>
      <c r="T785" s="55"/>
      <c r="U785" s="55"/>
      <c r="V785" s="55"/>
      <c r="W785" s="55"/>
      <c r="X785" s="55"/>
      <c r="Y785" s="55"/>
      <c r="Z785" s="55"/>
      <c r="AA785" s="55"/>
      <c r="AB785" s="55"/>
    </row>
    <row r="786" spans="1:28" ht="15">
      <c r="A786" s="55"/>
      <c r="B786" s="55"/>
      <c r="C786" s="55"/>
      <c r="D786" s="55"/>
      <c r="E786" s="55"/>
      <c r="F786" s="55"/>
      <c r="G786" s="55"/>
      <c r="H786" s="55"/>
      <c r="I786" s="55"/>
      <c r="J786" s="55"/>
      <c r="K786" s="55"/>
      <c r="L786" s="55"/>
      <c r="M786" s="55"/>
      <c r="N786" s="55"/>
      <c r="O786" s="55"/>
      <c r="P786" s="55"/>
      <c r="Q786" s="55"/>
      <c r="R786" s="55"/>
      <c r="S786" s="55"/>
      <c r="T786" s="55"/>
      <c r="U786" s="55"/>
      <c r="V786" s="55"/>
      <c r="W786" s="55"/>
      <c r="X786" s="55"/>
      <c r="Y786" s="55"/>
      <c r="Z786" s="55"/>
      <c r="AA786" s="55"/>
      <c r="AB786" s="55"/>
    </row>
    <row r="787" spans="1:28" ht="15">
      <c r="A787" s="55"/>
      <c r="B787" s="55"/>
      <c r="C787" s="55"/>
      <c r="D787" s="55"/>
      <c r="E787" s="55"/>
      <c r="F787" s="55"/>
      <c r="G787" s="55"/>
      <c r="H787" s="55"/>
      <c r="I787" s="55"/>
      <c r="J787" s="55"/>
      <c r="K787" s="55"/>
      <c r="L787" s="55"/>
      <c r="M787" s="55"/>
      <c r="N787" s="55"/>
      <c r="O787" s="55"/>
      <c r="P787" s="55"/>
      <c r="Q787" s="55"/>
      <c r="R787" s="55"/>
      <c r="S787" s="55"/>
      <c r="T787" s="55"/>
      <c r="U787" s="55"/>
      <c r="V787" s="55"/>
      <c r="W787" s="55"/>
      <c r="X787" s="55"/>
      <c r="Y787" s="55"/>
      <c r="Z787" s="55"/>
      <c r="AA787" s="55"/>
      <c r="AB787" s="55"/>
    </row>
    <row r="788" spans="1:28" ht="15">
      <c r="A788" s="55"/>
      <c r="B788" s="55"/>
      <c r="C788" s="55"/>
      <c r="D788" s="55"/>
      <c r="E788" s="55"/>
      <c r="F788" s="55"/>
      <c r="G788" s="55"/>
      <c r="H788" s="55"/>
      <c r="I788" s="55"/>
      <c r="J788" s="55"/>
      <c r="K788" s="55"/>
      <c r="L788" s="55"/>
      <c r="M788" s="55"/>
      <c r="N788" s="55"/>
      <c r="O788" s="55"/>
      <c r="P788" s="55"/>
      <c r="Q788" s="55"/>
      <c r="R788" s="55"/>
      <c r="S788" s="55"/>
      <c r="T788" s="55"/>
      <c r="U788" s="55"/>
      <c r="V788" s="55"/>
      <c r="W788" s="55"/>
      <c r="X788" s="55"/>
      <c r="Y788" s="55"/>
      <c r="Z788" s="55"/>
      <c r="AA788" s="55"/>
      <c r="AB788" s="55"/>
    </row>
    <row r="789" spans="1:28" ht="15">
      <c r="A789" s="55"/>
      <c r="B789" s="55"/>
      <c r="C789" s="55"/>
      <c r="D789" s="55"/>
      <c r="E789" s="55"/>
      <c r="F789" s="55"/>
      <c r="G789" s="55"/>
      <c r="H789" s="55"/>
      <c r="I789" s="55"/>
      <c r="J789" s="55"/>
      <c r="K789" s="55"/>
      <c r="L789" s="55"/>
      <c r="M789" s="55"/>
      <c r="N789" s="55"/>
      <c r="O789" s="55"/>
      <c r="P789" s="55"/>
      <c r="Q789" s="55"/>
      <c r="R789" s="55"/>
      <c r="S789" s="55"/>
      <c r="T789" s="55"/>
      <c r="U789" s="55"/>
      <c r="V789" s="55"/>
      <c r="W789" s="55"/>
      <c r="X789" s="55"/>
      <c r="Y789" s="55"/>
      <c r="Z789" s="55"/>
      <c r="AA789" s="55"/>
      <c r="AB789" s="55"/>
    </row>
    <row r="790" spans="1:28" ht="15">
      <c r="A790" s="55"/>
      <c r="B790" s="55"/>
      <c r="C790" s="55"/>
      <c r="D790" s="55"/>
      <c r="E790" s="55"/>
      <c r="F790" s="55"/>
      <c r="G790" s="55"/>
      <c r="H790" s="55"/>
      <c r="I790" s="55"/>
      <c r="J790" s="55"/>
      <c r="K790" s="55"/>
      <c r="L790" s="55"/>
      <c r="M790" s="55"/>
      <c r="N790" s="55"/>
      <c r="O790" s="55"/>
      <c r="P790" s="55"/>
      <c r="Q790" s="55"/>
      <c r="R790" s="55"/>
      <c r="S790" s="55"/>
      <c r="T790" s="55"/>
      <c r="U790" s="55"/>
      <c r="V790" s="55"/>
      <c r="W790" s="55"/>
      <c r="X790" s="55"/>
      <c r="Y790" s="55"/>
      <c r="Z790" s="55"/>
      <c r="AA790" s="55"/>
      <c r="AB790" s="55"/>
    </row>
    <row r="791" spans="1:28" ht="15">
      <c r="A791" s="55"/>
      <c r="B791" s="55"/>
      <c r="C791" s="55"/>
      <c r="D791" s="55"/>
      <c r="E791" s="55"/>
      <c r="F791" s="55"/>
      <c r="G791" s="55"/>
      <c r="H791" s="55"/>
      <c r="I791" s="55"/>
      <c r="J791" s="55"/>
      <c r="K791" s="55"/>
      <c r="L791" s="55"/>
      <c r="M791" s="55"/>
      <c r="N791" s="55"/>
      <c r="O791" s="55"/>
      <c r="P791" s="55"/>
      <c r="Q791" s="55"/>
      <c r="R791" s="55"/>
      <c r="S791" s="55"/>
      <c r="T791" s="55"/>
      <c r="U791" s="55"/>
      <c r="V791" s="55"/>
      <c r="W791" s="55"/>
      <c r="X791" s="55"/>
      <c r="Y791" s="55"/>
      <c r="Z791" s="55"/>
      <c r="AA791" s="55"/>
      <c r="AB791" s="55"/>
    </row>
    <row r="792" spans="1:28" ht="15">
      <c r="A792" s="55"/>
      <c r="B792" s="55"/>
      <c r="C792" s="55"/>
      <c r="D792" s="55"/>
      <c r="E792" s="55"/>
      <c r="F792" s="55"/>
      <c r="G792" s="55"/>
      <c r="H792" s="55"/>
      <c r="I792" s="55"/>
      <c r="J792" s="55"/>
      <c r="K792" s="55"/>
      <c r="L792" s="55"/>
      <c r="M792" s="55"/>
      <c r="N792" s="55"/>
      <c r="O792" s="55"/>
      <c r="P792" s="55"/>
      <c r="Q792" s="55"/>
      <c r="R792" s="55"/>
      <c r="S792" s="55"/>
      <c r="T792" s="55"/>
      <c r="U792" s="55"/>
      <c r="V792" s="55"/>
      <c r="W792" s="55"/>
      <c r="X792" s="55"/>
      <c r="Y792" s="55"/>
      <c r="Z792" s="55"/>
      <c r="AA792" s="55"/>
      <c r="AB792" s="55"/>
    </row>
    <row r="793" spans="1:28" ht="15">
      <c r="A793" s="55"/>
      <c r="B793" s="55"/>
      <c r="C793" s="55"/>
      <c r="D793" s="55"/>
      <c r="E793" s="55"/>
      <c r="F793" s="55"/>
      <c r="G793" s="55"/>
      <c r="H793" s="55"/>
      <c r="I793" s="55"/>
      <c r="J793" s="55"/>
      <c r="K793" s="55"/>
      <c r="L793" s="55"/>
      <c r="M793" s="55"/>
      <c r="N793" s="55"/>
      <c r="O793" s="55"/>
      <c r="P793" s="55"/>
      <c r="Q793" s="55"/>
      <c r="R793" s="55"/>
      <c r="S793" s="55"/>
      <c r="T793" s="55"/>
      <c r="U793" s="55"/>
      <c r="V793" s="55"/>
      <c r="W793" s="55"/>
      <c r="X793" s="55"/>
      <c r="Y793" s="55"/>
      <c r="Z793" s="55"/>
      <c r="AA793" s="55"/>
      <c r="AB793" s="55"/>
    </row>
    <row r="794" spans="1:28" ht="15">
      <c r="A794" s="55"/>
      <c r="B794" s="55"/>
      <c r="C794" s="55"/>
      <c r="D794" s="55"/>
      <c r="E794" s="55"/>
      <c r="F794" s="55"/>
      <c r="G794" s="55"/>
      <c r="H794" s="55"/>
      <c r="I794" s="55"/>
      <c r="J794" s="55"/>
      <c r="K794" s="55"/>
      <c r="L794" s="55"/>
      <c r="M794" s="55"/>
      <c r="N794" s="55"/>
      <c r="O794" s="55"/>
      <c r="P794" s="55"/>
      <c r="Q794" s="55"/>
      <c r="R794" s="55"/>
      <c r="S794" s="55"/>
      <c r="T794" s="55"/>
      <c r="U794" s="55"/>
      <c r="V794" s="55"/>
      <c r="W794" s="55"/>
      <c r="X794" s="55"/>
      <c r="Y794" s="55"/>
      <c r="Z794" s="55"/>
      <c r="AA794" s="55"/>
      <c r="AB794" s="55"/>
    </row>
    <row r="795" spans="1:28" ht="15">
      <c r="A795" s="55"/>
      <c r="B795" s="55"/>
      <c r="C795" s="55"/>
      <c r="D795" s="55"/>
      <c r="E795" s="55"/>
      <c r="F795" s="55"/>
      <c r="G795" s="55"/>
      <c r="H795" s="55"/>
      <c r="I795" s="55"/>
      <c r="J795" s="55"/>
      <c r="K795" s="55"/>
      <c r="L795" s="55"/>
      <c r="M795" s="55"/>
      <c r="N795" s="55"/>
      <c r="O795" s="55"/>
      <c r="P795" s="55"/>
      <c r="Q795" s="55"/>
      <c r="R795" s="55"/>
      <c r="S795" s="55"/>
      <c r="T795" s="55"/>
      <c r="U795" s="55"/>
      <c r="V795" s="55"/>
      <c r="W795" s="55"/>
      <c r="X795" s="55"/>
      <c r="Y795" s="55"/>
      <c r="Z795" s="55"/>
      <c r="AA795" s="55"/>
      <c r="AB795" s="55"/>
    </row>
    <row r="796" spans="1:28" ht="15">
      <c r="A796" s="55"/>
      <c r="B796" s="55"/>
      <c r="C796" s="55"/>
      <c r="D796" s="55"/>
      <c r="E796" s="55"/>
      <c r="F796" s="55"/>
      <c r="G796" s="55"/>
      <c r="H796" s="55"/>
      <c r="I796" s="55"/>
      <c r="J796" s="55"/>
      <c r="K796" s="55"/>
      <c r="L796" s="55"/>
      <c r="M796" s="55"/>
      <c r="N796" s="55"/>
      <c r="O796" s="55"/>
      <c r="P796" s="55"/>
      <c r="Q796" s="55"/>
      <c r="R796" s="55"/>
      <c r="S796" s="55"/>
      <c r="T796" s="55"/>
      <c r="U796" s="55"/>
      <c r="V796" s="55"/>
      <c r="W796" s="55"/>
      <c r="X796" s="55"/>
      <c r="Y796" s="55"/>
      <c r="Z796" s="55"/>
      <c r="AA796" s="55"/>
      <c r="AB796" s="55"/>
    </row>
    <row r="797" spans="1:28" ht="15">
      <c r="A797" s="55"/>
      <c r="B797" s="55"/>
      <c r="C797" s="55"/>
      <c r="D797" s="55"/>
      <c r="E797" s="55"/>
      <c r="F797" s="55"/>
      <c r="G797" s="55"/>
      <c r="H797" s="55"/>
      <c r="I797" s="55"/>
      <c r="J797" s="55"/>
      <c r="K797" s="55"/>
      <c r="L797" s="55"/>
      <c r="M797" s="55"/>
      <c r="N797" s="55"/>
      <c r="O797" s="55"/>
      <c r="P797" s="55"/>
      <c r="Q797" s="55"/>
      <c r="R797" s="55"/>
      <c r="S797" s="55"/>
      <c r="T797" s="55"/>
      <c r="U797" s="55"/>
      <c r="V797" s="55"/>
      <c r="W797" s="55"/>
      <c r="X797" s="55"/>
      <c r="Y797" s="55"/>
      <c r="Z797" s="55"/>
      <c r="AA797" s="55"/>
      <c r="AB797" s="55"/>
    </row>
    <row r="798" spans="1:28" ht="15">
      <c r="A798" s="55"/>
      <c r="B798" s="55"/>
      <c r="C798" s="55"/>
      <c r="D798" s="55"/>
      <c r="E798" s="55"/>
      <c r="F798" s="55"/>
      <c r="G798" s="55"/>
      <c r="H798" s="55"/>
      <c r="I798" s="55"/>
      <c r="J798" s="55"/>
      <c r="K798" s="55"/>
      <c r="L798" s="55"/>
      <c r="M798" s="55"/>
      <c r="N798" s="55"/>
      <c r="O798" s="55"/>
      <c r="P798" s="55"/>
      <c r="Q798" s="55"/>
      <c r="R798" s="55"/>
      <c r="S798" s="55"/>
      <c r="T798" s="55"/>
      <c r="U798" s="55"/>
      <c r="V798" s="55"/>
      <c r="W798" s="55"/>
      <c r="X798" s="55"/>
      <c r="Y798" s="55"/>
      <c r="Z798" s="55"/>
      <c r="AA798" s="55"/>
      <c r="AB798" s="55"/>
    </row>
    <row r="799" spans="1:28" ht="15">
      <c r="A799" s="55"/>
      <c r="B799" s="55"/>
      <c r="C799" s="55"/>
      <c r="D799" s="55"/>
      <c r="E799" s="55"/>
      <c r="F799" s="55"/>
      <c r="G799" s="55"/>
      <c r="H799" s="55"/>
      <c r="I799" s="55"/>
      <c r="J799" s="55"/>
      <c r="K799" s="55"/>
      <c r="L799" s="55"/>
      <c r="M799" s="55"/>
      <c r="N799" s="55"/>
      <c r="O799" s="55"/>
      <c r="P799" s="55"/>
      <c r="Q799" s="55"/>
      <c r="R799" s="55"/>
      <c r="S799" s="55"/>
      <c r="T799" s="55"/>
      <c r="U799" s="55"/>
      <c r="V799" s="55"/>
      <c r="W799" s="55"/>
      <c r="X799" s="55"/>
      <c r="Y799" s="55"/>
      <c r="Z799" s="55"/>
      <c r="AA799" s="55"/>
      <c r="AB799" s="55"/>
    </row>
    <row r="800" spans="1:28" ht="15">
      <c r="A800" s="55"/>
      <c r="B800" s="55"/>
      <c r="C800" s="55"/>
      <c r="D800" s="55"/>
      <c r="E800" s="55"/>
      <c r="F800" s="55"/>
      <c r="G800" s="55"/>
      <c r="H800" s="55"/>
      <c r="I800" s="55"/>
      <c r="J800" s="55"/>
      <c r="K800" s="55"/>
      <c r="L800" s="55"/>
      <c r="M800" s="55"/>
      <c r="N800" s="55"/>
      <c r="O800" s="55"/>
      <c r="P800" s="55"/>
      <c r="Q800" s="55"/>
      <c r="R800" s="55"/>
      <c r="S800" s="55"/>
      <c r="T800" s="55"/>
      <c r="U800" s="55"/>
      <c r="V800" s="55"/>
      <c r="W800" s="55"/>
      <c r="X800" s="55"/>
      <c r="Y800" s="55"/>
      <c r="Z800" s="55"/>
      <c r="AA800" s="55"/>
      <c r="AB800" s="55"/>
    </row>
    <row r="801" spans="1:28" ht="15">
      <c r="A801" s="55"/>
      <c r="B801" s="55"/>
      <c r="C801" s="55"/>
      <c r="D801" s="55"/>
      <c r="E801" s="55"/>
      <c r="F801" s="55"/>
      <c r="G801" s="55"/>
      <c r="H801" s="55"/>
      <c r="I801" s="55"/>
      <c r="J801" s="55"/>
      <c r="K801" s="55"/>
      <c r="L801" s="55"/>
      <c r="M801" s="55"/>
      <c r="N801" s="55"/>
      <c r="O801" s="55"/>
      <c r="P801" s="55"/>
      <c r="Q801" s="55"/>
      <c r="R801" s="55"/>
      <c r="S801" s="55"/>
      <c r="T801" s="55"/>
      <c r="U801" s="55"/>
      <c r="V801" s="55"/>
      <c r="W801" s="55"/>
      <c r="X801" s="55"/>
      <c r="Y801" s="55"/>
      <c r="Z801" s="55"/>
      <c r="AA801" s="55"/>
      <c r="AB801" s="55"/>
    </row>
    <row r="802" spans="1:28" ht="15">
      <c r="A802" s="55"/>
      <c r="B802" s="55"/>
      <c r="C802" s="55"/>
      <c r="D802" s="55"/>
      <c r="E802" s="55"/>
      <c r="F802" s="55"/>
      <c r="G802" s="55"/>
      <c r="H802" s="55"/>
      <c r="I802" s="55"/>
      <c r="J802" s="55"/>
      <c r="K802" s="55"/>
      <c r="L802" s="55"/>
      <c r="M802" s="55"/>
      <c r="N802" s="55"/>
      <c r="O802" s="55"/>
      <c r="P802" s="55"/>
      <c r="Q802" s="55"/>
      <c r="R802" s="55"/>
      <c r="S802" s="55"/>
      <c r="T802" s="55"/>
      <c r="U802" s="55"/>
      <c r="V802" s="55"/>
      <c r="W802" s="55"/>
      <c r="X802" s="55"/>
      <c r="Y802" s="55"/>
      <c r="Z802" s="55"/>
      <c r="AA802" s="55"/>
      <c r="AB802" s="55"/>
    </row>
    <row r="803" spans="1:28" ht="15">
      <c r="A803" s="55"/>
      <c r="B803" s="55"/>
      <c r="C803" s="55"/>
      <c r="D803" s="55"/>
      <c r="E803" s="55"/>
      <c r="F803" s="55"/>
      <c r="G803" s="55"/>
      <c r="H803" s="55"/>
      <c r="I803" s="55"/>
      <c r="J803" s="55"/>
      <c r="K803" s="55"/>
      <c r="L803" s="55"/>
      <c r="M803" s="55"/>
      <c r="N803" s="55"/>
      <c r="O803" s="55"/>
      <c r="P803" s="55"/>
      <c r="Q803" s="55"/>
      <c r="R803" s="55"/>
      <c r="S803" s="55"/>
      <c r="T803" s="55"/>
      <c r="U803" s="55"/>
      <c r="V803" s="55"/>
      <c r="W803" s="55"/>
      <c r="X803" s="55"/>
      <c r="Y803" s="55"/>
      <c r="Z803" s="55"/>
      <c r="AA803" s="55"/>
      <c r="AB803" s="55"/>
    </row>
    <row r="804" spans="1:28" ht="15">
      <c r="A804" s="55"/>
      <c r="B804" s="55"/>
      <c r="C804" s="55"/>
      <c r="D804" s="55"/>
      <c r="E804" s="55"/>
      <c r="F804" s="55"/>
      <c r="G804" s="55"/>
      <c r="H804" s="55"/>
      <c r="I804" s="55"/>
      <c r="J804" s="55"/>
      <c r="K804" s="55"/>
      <c r="L804" s="55"/>
      <c r="M804" s="55"/>
      <c r="N804" s="55"/>
      <c r="O804" s="55"/>
      <c r="P804" s="55"/>
      <c r="Q804" s="55"/>
      <c r="R804" s="55"/>
      <c r="S804" s="55"/>
      <c r="T804" s="55"/>
      <c r="U804" s="55"/>
      <c r="V804" s="55"/>
      <c r="W804" s="55"/>
      <c r="X804" s="55"/>
      <c r="Y804" s="55"/>
      <c r="Z804" s="55"/>
      <c r="AA804" s="55"/>
      <c r="AB804" s="55"/>
    </row>
    <row r="805" spans="1:28" ht="15">
      <c r="A805" s="55"/>
      <c r="B805" s="55"/>
      <c r="C805" s="55"/>
      <c r="D805" s="55"/>
      <c r="E805" s="55"/>
      <c r="F805" s="55"/>
      <c r="G805" s="55"/>
      <c r="H805" s="55"/>
      <c r="I805" s="55"/>
      <c r="J805" s="55"/>
      <c r="K805" s="55"/>
      <c r="L805" s="55"/>
      <c r="M805" s="55"/>
      <c r="N805" s="55"/>
      <c r="O805" s="55"/>
      <c r="P805" s="55"/>
      <c r="Q805" s="55"/>
      <c r="R805" s="55"/>
      <c r="S805" s="55"/>
      <c r="T805" s="55"/>
      <c r="U805" s="55"/>
      <c r="V805" s="55"/>
      <c r="W805" s="55"/>
      <c r="X805" s="55"/>
      <c r="Y805" s="55"/>
      <c r="Z805" s="55"/>
      <c r="AA805" s="55"/>
      <c r="AB805" s="55"/>
    </row>
    <row r="806" spans="1:28" ht="15">
      <c r="A806" s="55"/>
      <c r="B806" s="55"/>
      <c r="C806" s="55"/>
      <c r="D806" s="55"/>
      <c r="E806" s="55"/>
      <c r="F806" s="55"/>
      <c r="G806" s="55"/>
      <c r="H806" s="55"/>
      <c r="I806" s="55"/>
      <c r="J806" s="55"/>
      <c r="K806" s="55"/>
      <c r="L806" s="55"/>
      <c r="M806" s="55"/>
      <c r="N806" s="55"/>
      <c r="O806" s="55"/>
      <c r="P806" s="55"/>
      <c r="Q806" s="55"/>
      <c r="R806" s="55"/>
      <c r="S806" s="55"/>
      <c r="T806" s="55"/>
      <c r="U806" s="55"/>
      <c r="V806" s="55"/>
      <c r="W806" s="55"/>
      <c r="X806" s="55"/>
      <c r="Y806" s="55"/>
      <c r="Z806" s="55"/>
      <c r="AA806" s="55"/>
      <c r="AB806" s="55"/>
    </row>
    <row r="807" spans="1:28" ht="15">
      <c r="A807" s="55"/>
      <c r="B807" s="55"/>
      <c r="C807" s="55"/>
      <c r="D807" s="55"/>
      <c r="E807" s="55"/>
      <c r="F807" s="55"/>
      <c r="G807" s="55"/>
      <c r="H807" s="55"/>
      <c r="I807" s="55"/>
      <c r="J807" s="55"/>
      <c r="K807" s="55"/>
      <c r="L807" s="55"/>
      <c r="M807" s="55"/>
      <c r="N807" s="55"/>
      <c r="O807" s="55"/>
      <c r="P807" s="55"/>
      <c r="Q807" s="55"/>
      <c r="R807" s="55"/>
      <c r="S807" s="55"/>
      <c r="T807" s="55"/>
      <c r="U807" s="55"/>
      <c r="V807" s="55"/>
      <c r="W807" s="55"/>
      <c r="X807" s="55"/>
      <c r="Y807" s="55"/>
      <c r="Z807" s="55"/>
      <c r="AA807" s="55"/>
      <c r="AB807" s="55"/>
    </row>
    <row r="808" spans="1:28" ht="15">
      <c r="A808" s="55"/>
      <c r="B808" s="55"/>
      <c r="C808" s="55"/>
      <c r="D808" s="55"/>
      <c r="E808" s="55"/>
      <c r="F808" s="55"/>
      <c r="G808" s="55"/>
      <c r="H808" s="55"/>
      <c r="I808" s="55"/>
      <c r="J808" s="55"/>
      <c r="K808" s="55"/>
      <c r="L808" s="55"/>
      <c r="M808" s="55"/>
      <c r="N808" s="55"/>
      <c r="O808" s="55"/>
      <c r="P808" s="55"/>
      <c r="Q808" s="55"/>
      <c r="R808" s="55"/>
      <c r="S808" s="55"/>
      <c r="T808" s="55"/>
      <c r="U808" s="55"/>
      <c r="V808" s="55"/>
      <c r="W808" s="55"/>
      <c r="X808" s="55"/>
      <c r="Y808" s="55"/>
      <c r="Z808" s="55"/>
      <c r="AA808" s="55"/>
      <c r="AB808" s="55"/>
    </row>
    <row r="809" spans="1:28" ht="15">
      <c r="A809" s="55"/>
      <c r="B809" s="55"/>
      <c r="C809" s="55"/>
      <c r="D809" s="55"/>
      <c r="E809" s="55"/>
      <c r="F809" s="55"/>
      <c r="G809" s="55"/>
      <c r="H809" s="55"/>
      <c r="I809" s="55"/>
      <c r="J809" s="55"/>
      <c r="K809" s="55"/>
      <c r="L809" s="55"/>
      <c r="M809" s="55"/>
      <c r="N809" s="55"/>
      <c r="O809" s="55"/>
      <c r="P809" s="55"/>
      <c r="Q809" s="55"/>
      <c r="R809" s="55"/>
      <c r="S809" s="55"/>
      <c r="T809" s="55"/>
      <c r="U809" s="55"/>
      <c r="V809" s="55"/>
      <c r="W809" s="55"/>
      <c r="X809" s="55"/>
      <c r="Y809" s="55"/>
      <c r="Z809" s="55"/>
      <c r="AA809" s="55"/>
      <c r="AB809" s="55"/>
    </row>
    <row r="810" spans="1:28" ht="15">
      <c r="A810" s="55"/>
      <c r="B810" s="55"/>
      <c r="C810" s="55"/>
      <c r="D810" s="55"/>
      <c r="E810" s="55"/>
      <c r="F810" s="55"/>
      <c r="G810" s="55"/>
      <c r="H810" s="55"/>
      <c r="I810" s="55"/>
      <c r="J810" s="55"/>
      <c r="K810" s="55"/>
      <c r="L810" s="55"/>
      <c r="M810" s="55"/>
      <c r="N810" s="55"/>
      <c r="O810" s="55"/>
      <c r="P810" s="55"/>
      <c r="Q810" s="55"/>
      <c r="R810" s="55"/>
      <c r="S810" s="55"/>
      <c r="T810" s="55"/>
      <c r="U810" s="55"/>
      <c r="V810" s="55"/>
      <c r="W810" s="55"/>
      <c r="X810" s="55"/>
      <c r="Y810" s="55"/>
      <c r="Z810" s="55"/>
      <c r="AA810" s="55"/>
      <c r="AB810" s="55"/>
    </row>
    <row r="811" spans="1:28" ht="15">
      <c r="A811" s="55"/>
      <c r="B811" s="55"/>
      <c r="C811" s="55"/>
      <c r="D811" s="55"/>
      <c r="E811" s="55"/>
      <c r="F811" s="55"/>
      <c r="G811" s="55"/>
      <c r="H811" s="55"/>
      <c r="I811" s="55"/>
      <c r="J811" s="55"/>
      <c r="K811" s="55"/>
      <c r="L811" s="55"/>
      <c r="M811" s="55"/>
      <c r="N811" s="55"/>
      <c r="O811" s="55"/>
      <c r="P811" s="55"/>
      <c r="Q811" s="55"/>
      <c r="R811" s="55"/>
      <c r="S811" s="55"/>
      <c r="T811" s="55"/>
      <c r="U811" s="55"/>
      <c r="V811" s="55"/>
      <c r="W811" s="55"/>
      <c r="X811" s="55"/>
      <c r="Y811" s="55"/>
      <c r="Z811" s="55"/>
      <c r="AA811" s="55"/>
      <c r="AB811" s="55"/>
    </row>
    <row r="812" spans="1:28" ht="15">
      <c r="A812" s="55"/>
      <c r="B812" s="55"/>
      <c r="C812" s="55"/>
      <c r="D812" s="55"/>
      <c r="E812" s="55"/>
      <c r="F812" s="55"/>
      <c r="G812" s="55"/>
      <c r="H812" s="55"/>
      <c r="I812" s="55"/>
      <c r="J812" s="55"/>
      <c r="K812" s="55"/>
      <c r="L812" s="55"/>
      <c r="M812" s="55"/>
      <c r="N812" s="55"/>
      <c r="O812" s="55"/>
      <c r="P812" s="55"/>
      <c r="Q812" s="55"/>
      <c r="R812" s="55"/>
      <c r="S812" s="55"/>
      <c r="T812" s="55"/>
      <c r="U812" s="55"/>
      <c r="V812" s="55"/>
      <c r="W812" s="55"/>
      <c r="X812" s="55"/>
      <c r="Y812" s="55"/>
      <c r="Z812" s="55"/>
      <c r="AA812" s="55"/>
      <c r="AB812" s="55"/>
    </row>
    <row r="813" spans="1:28" ht="15">
      <c r="A813" s="55"/>
      <c r="B813" s="55"/>
      <c r="C813" s="55"/>
      <c r="D813" s="55"/>
      <c r="E813" s="55"/>
      <c r="F813" s="55"/>
      <c r="G813" s="55"/>
      <c r="H813" s="55"/>
      <c r="I813" s="55"/>
      <c r="J813" s="55"/>
      <c r="K813" s="55"/>
      <c r="L813" s="55"/>
      <c r="M813" s="55"/>
      <c r="N813" s="55"/>
      <c r="O813" s="55"/>
      <c r="P813" s="55"/>
      <c r="Q813" s="55"/>
      <c r="R813" s="55"/>
      <c r="S813" s="55"/>
      <c r="T813" s="55"/>
      <c r="U813" s="55"/>
      <c r="V813" s="55"/>
      <c r="W813" s="55"/>
      <c r="X813" s="55"/>
      <c r="Y813" s="55"/>
      <c r="Z813" s="55"/>
      <c r="AA813" s="55"/>
      <c r="AB813" s="55"/>
    </row>
    <row r="814" spans="1:28" ht="15">
      <c r="A814" s="55"/>
      <c r="B814" s="55"/>
      <c r="C814" s="55"/>
      <c r="D814" s="55"/>
      <c r="E814" s="55"/>
      <c r="F814" s="55"/>
      <c r="G814" s="55"/>
      <c r="H814" s="55"/>
      <c r="I814" s="55"/>
      <c r="J814" s="55"/>
      <c r="K814" s="55"/>
      <c r="L814" s="55"/>
      <c r="M814" s="55"/>
      <c r="N814" s="55"/>
      <c r="O814" s="55"/>
      <c r="P814" s="55"/>
      <c r="Q814" s="55"/>
      <c r="R814" s="55"/>
      <c r="S814" s="55"/>
      <c r="T814" s="55"/>
      <c r="U814" s="55"/>
      <c r="V814" s="55"/>
      <c r="W814" s="55"/>
      <c r="X814" s="55"/>
      <c r="Y814" s="55"/>
      <c r="Z814" s="55"/>
      <c r="AA814" s="55"/>
      <c r="AB814" s="55"/>
    </row>
    <row r="815" spans="1:28" ht="15">
      <c r="A815" s="55"/>
      <c r="B815" s="55"/>
      <c r="C815" s="55"/>
      <c r="D815" s="55"/>
      <c r="E815" s="55"/>
      <c r="F815" s="55"/>
      <c r="G815" s="55"/>
      <c r="H815" s="55"/>
      <c r="I815" s="55"/>
      <c r="J815" s="55"/>
      <c r="K815" s="55"/>
      <c r="L815" s="55"/>
      <c r="M815" s="55"/>
      <c r="N815" s="55"/>
      <c r="O815" s="55"/>
      <c r="P815" s="55"/>
      <c r="Q815" s="55"/>
      <c r="R815" s="55"/>
      <c r="S815" s="55"/>
      <c r="T815" s="55"/>
      <c r="U815" s="55"/>
      <c r="V815" s="55"/>
      <c r="W815" s="55"/>
      <c r="X815" s="55"/>
      <c r="Y815" s="55"/>
      <c r="Z815" s="55"/>
      <c r="AA815" s="55"/>
      <c r="AB815" s="55"/>
    </row>
    <row r="816" spans="1:28" ht="15">
      <c r="A816" s="55"/>
      <c r="B816" s="55"/>
      <c r="C816" s="55"/>
      <c r="D816" s="55"/>
      <c r="E816" s="55"/>
      <c r="F816" s="55"/>
      <c r="G816" s="55"/>
      <c r="H816" s="55"/>
      <c r="I816" s="55"/>
      <c r="J816" s="55"/>
      <c r="K816" s="55"/>
      <c r="L816" s="55"/>
      <c r="M816" s="55"/>
      <c r="N816" s="55"/>
      <c r="O816" s="55"/>
      <c r="P816" s="55"/>
      <c r="Q816" s="55"/>
      <c r="R816" s="55"/>
      <c r="S816" s="55"/>
      <c r="T816" s="55"/>
      <c r="U816" s="55"/>
      <c r="V816" s="55"/>
      <c r="W816" s="55"/>
      <c r="X816" s="55"/>
      <c r="Y816" s="55"/>
      <c r="Z816" s="55"/>
      <c r="AA816" s="55"/>
      <c r="AB816" s="55"/>
    </row>
    <row r="817" spans="1:28" ht="15">
      <c r="A817" s="55"/>
      <c r="B817" s="55"/>
      <c r="C817" s="55"/>
      <c r="D817" s="55"/>
      <c r="E817" s="55"/>
      <c r="F817" s="55"/>
      <c r="G817" s="55"/>
      <c r="H817" s="55"/>
      <c r="I817" s="55"/>
      <c r="J817" s="55"/>
      <c r="K817" s="55"/>
      <c r="L817" s="55"/>
      <c r="M817" s="55"/>
      <c r="N817" s="55"/>
      <c r="O817" s="55"/>
      <c r="P817" s="55"/>
      <c r="Q817" s="55"/>
      <c r="R817" s="55"/>
      <c r="S817" s="55"/>
      <c r="T817" s="55"/>
      <c r="U817" s="55"/>
      <c r="V817" s="55"/>
      <c r="W817" s="55"/>
      <c r="X817" s="55"/>
      <c r="Y817" s="55"/>
      <c r="Z817" s="55"/>
      <c r="AA817" s="55"/>
      <c r="AB817" s="55"/>
    </row>
    <row r="818" spans="1:28" ht="15">
      <c r="A818" s="55"/>
      <c r="B818" s="55"/>
      <c r="C818" s="55"/>
      <c r="D818" s="55"/>
      <c r="E818" s="55"/>
      <c r="F818" s="55"/>
      <c r="G818" s="55"/>
      <c r="H818" s="55"/>
      <c r="I818" s="55"/>
      <c r="J818" s="55"/>
      <c r="K818" s="55"/>
      <c r="L818" s="55"/>
      <c r="M818" s="55"/>
      <c r="N818" s="55"/>
      <c r="O818" s="55"/>
      <c r="P818" s="55"/>
      <c r="Q818" s="55"/>
      <c r="R818" s="55"/>
      <c r="S818" s="55"/>
      <c r="T818" s="55"/>
      <c r="U818" s="55"/>
      <c r="V818" s="55"/>
      <c r="W818" s="55"/>
      <c r="X818" s="55"/>
      <c r="Y818" s="55"/>
      <c r="Z818" s="55"/>
      <c r="AA818" s="55"/>
      <c r="AB818" s="55"/>
    </row>
    <row r="819" spans="1:28" ht="15">
      <c r="A819" s="55"/>
      <c r="B819" s="55"/>
      <c r="C819" s="55"/>
      <c r="D819" s="55"/>
      <c r="E819" s="55"/>
      <c r="F819" s="55"/>
      <c r="G819" s="55"/>
      <c r="H819" s="55"/>
      <c r="I819" s="55"/>
      <c r="J819" s="55"/>
      <c r="K819" s="55"/>
      <c r="L819" s="55"/>
      <c r="M819" s="55"/>
      <c r="N819" s="55"/>
      <c r="O819" s="55"/>
      <c r="P819" s="55"/>
      <c r="Q819" s="55"/>
      <c r="R819" s="55"/>
      <c r="S819" s="55"/>
      <c r="T819" s="55"/>
      <c r="U819" s="55"/>
      <c r="V819" s="55"/>
      <c r="W819" s="55"/>
      <c r="X819" s="55"/>
      <c r="Y819" s="55"/>
      <c r="Z819" s="55"/>
      <c r="AA819" s="55"/>
      <c r="AB819" s="55"/>
    </row>
    <row r="820" spans="1:28" ht="15">
      <c r="A820" s="55"/>
      <c r="B820" s="55"/>
      <c r="C820" s="55"/>
      <c r="D820" s="55"/>
      <c r="E820" s="55"/>
      <c r="F820" s="55"/>
      <c r="G820" s="55"/>
      <c r="H820" s="55"/>
      <c r="I820" s="55"/>
      <c r="J820" s="55"/>
      <c r="K820" s="55"/>
      <c r="L820" s="55"/>
      <c r="M820" s="55"/>
      <c r="N820" s="55"/>
      <c r="O820" s="55"/>
      <c r="P820" s="55"/>
      <c r="Q820" s="55"/>
      <c r="R820" s="55"/>
      <c r="S820" s="55"/>
      <c r="T820" s="55"/>
      <c r="U820" s="55"/>
      <c r="V820" s="55"/>
      <c r="W820" s="55"/>
      <c r="X820" s="55"/>
      <c r="Y820" s="55"/>
      <c r="Z820" s="55"/>
      <c r="AA820" s="55"/>
      <c r="AB820" s="55"/>
    </row>
    <row r="821" spans="1:28" ht="15">
      <c r="A821" s="55"/>
      <c r="B821" s="55"/>
      <c r="C821" s="55"/>
      <c r="D821" s="55"/>
      <c r="E821" s="55"/>
      <c r="F821" s="55"/>
      <c r="G821" s="55"/>
      <c r="H821" s="55"/>
      <c r="I821" s="55"/>
      <c r="J821" s="55"/>
      <c r="K821" s="55"/>
      <c r="L821" s="55"/>
      <c r="M821" s="55"/>
      <c r="N821" s="55"/>
      <c r="O821" s="55"/>
      <c r="P821" s="55"/>
      <c r="Q821" s="55"/>
      <c r="R821" s="55"/>
      <c r="S821" s="55"/>
      <c r="T821" s="55"/>
      <c r="U821" s="55"/>
      <c r="V821" s="55"/>
      <c r="W821" s="55"/>
      <c r="X821" s="55"/>
      <c r="Y821" s="55"/>
      <c r="Z821" s="55"/>
      <c r="AA821" s="55"/>
      <c r="AB821" s="55"/>
    </row>
    <row r="822" spans="1:28" ht="15">
      <c r="A822" s="55"/>
      <c r="B822" s="55"/>
      <c r="C822" s="55"/>
      <c r="D822" s="55"/>
      <c r="E822" s="55"/>
      <c r="F822" s="55"/>
      <c r="G822" s="55"/>
      <c r="H822" s="55"/>
      <c r="I822" s="55"/>
      <c r="J822" s="55"/>
      <c r="K822" s="55"/>
      <c r="L822" s="55"/>
      <c r="M822" s="55"/>
      <c r="N822" s="55"/>
      <c r="O822" s="55"/>
      <c r="P822" s="55"/>
      <c r="Q822" s="55"/>
      <c r="R822" s="55"/>
      <c r="S822" s="55"/>
      <c r="T822" s="55"/>
      <c r="U822" s="55"/>
      <c r="V822" s="55"/>
      <c r="W822" s="55"/>
      <c r="X822" s="55"/>
      <c r="Y822" s="55"/>
      <c r="Z822" s="55"/>
      <c r="AA822" s="55"/>
      <c r="AB822" s="55"/>
    </row>
    <row r="823" spans="1:28" ht="15">
      <c r="A823" s="55"/>
      <c r="B823" s="55"/>
      <c r="C823" s="55"/>
      <c r="D823" s="55"/>
      <c r="E823" s="55"/>
      <c r="F823" s="55"/>
      <c r="G823" s="55"/>
      <c r="H823" s="55"/>
      <c r="I823" s="55"/>
      <c r="J823" s="55"/>
      <c r="K823" s="55"/>
      <c r="L823" s="55"/>
      <c r="M823" s="55"/>
      <c r="N823" s="55"/>
      <c r="O823" s="55"/>
      <c r="P823" s="55"/>
      <c r="Q823" s="55"/>
      <c r="R823" s="55"/>
      <c r="S823" s="55"/>
      <c r="T823" s="55"/>
      <c r="U823" s="55"/>
      <c r="V823" s="55"/>
      <c r="W823" s="55"/>
      <c r="X823" s="55"/>
      <c r="Y823" s="55"/>
      <c r="Z823" s="55"/>
      <c r="AA823" s="55"/>
      <c r="AB823" s="55"/>
    </row>
    <row r="824" spans="1:28" ht="15">
      <c r="A824" s="55"/>
      <c r="B824" s="55"/>
      <c r="C824" s="55"/>
      <c r="D824" s="55"/>
      <c r="E824" s="55"/>
      <c r="F824" s="55"/>
      <c r="G824" s="55"/>
      <c r="H824" s="55"/>
      <c r="I824" s="55"/>
      <c r="J824" s="55"/>
      <c r="K824" s="55"/>
      <c r="L824" s="55"/>
      <c r="M824" s="55"/>
      <c r="N824" s="55"/>
      <c r="O824" s="55"/>
      <c r="P824" s="55"/>
      <c r="Q824" s="55"/>
      <c r="R824" s="55"/>
      <c r="S824" s="55"/>
      <c r="T824" s="55"/>
      <c r="U824" s="55"/>
      <c r="V824" s="55"/>
      <c r="W824" s="55"/>
      <c r="X824" s="55"/>
      <c r="Y824" s="55"/>
      <c r="Z824" s="55"/>
      <c r="AA824" s="55"/>
      <c r="AB824" s="55"/>
    </row>
    <row r="825" spans="1:28" ht="15">
      <c r="A825" s="55"/>
      <c r="B825" s="55"/>
      <c r="C825" s="55"/>
      <c r="D825" s="55"/>
      <c r="E825" s="55"/>
      <c r="F825" s="55"/>
      <c r="G825" s="55"/>
      <c r="H825" s="55"/>
      <c r="I825" s="55"/>
      <c r="J825" s="55"/>
      <c r="K825" s="55"/>
      <c r="L825" s="55"/>
      <c r="M825" s="55"/>
      <c r="N825" s="55"/>
      <c r="O825" s="55"/>
      <c r="P825" s="55"/>
      <c r="Q825" s="55"/>
      <c r="R825" s="55"/>
      <c r="S825" s="55"/>
      <c r="T825" s="55"/>
      <c r="U825" s="55"/>
      <c r="V825" s="55"/>
      <c r="W825" s="55"/>
      <c r="X825" s="55"/>
      <c r="Y825" s="55"/>
      <c r="Z825" s="55"/>
      <c r="AA825" s="55"/>
      <c r="AB825" s="55"/>
    </row>
    <row r="826" spans="1:28" ht="15">
      <c r="A826" s="55"/>
      <c r="B826" s="55"/>
      <c r="C826" s="55"/>
      <c r="D826" s="55"/>
      <c r="E826" s="55"/>
      <c r="F826" s="55"/>
      <c r="G826" s="55"/>
      <c r="H826" s="55"/>
      <c r="I826" s="55"/>
      <c r="J826" s="55"/>
      <c r="K826" s="55"/>
      <c r="L826" s="55"/>
      <c r="M826" s="55"/>
      <c r="N826" s="55"/>
      <c r="O826" s="55"/>
      <c r="P826" s="55"/>
      <c r="Q826" s="55"/>
      <c r="R826" s="55"/>
      <c r="S826" s="55"/>
      <c r="T826" s="55"/>
      <c r="U826" s="55"/>
      <c r="V826" s="55"/>
      <c r="W826" s="55"/>
      <c r="X826" s="55"/>
      <c r="Y826" s="55"/>
      <c r="Z826" s="55"/>
      <c r="AA826" s="55"/>
      <c r="AB826" s="55"/>
    </row>
    <row r="827" spans="1:28" ht="15">
      <c r="A827" s="55"/>
      <c r="B827" s="55"/>
      <c r="C827" s="55"/>
      <c r="D827" s="55"/>
      <c r="E827" s="55"/>
      <c r="F827" s="55"/>
      <c r="G827" s="55"/>
      <c r="H827" s="55"/>
      <c r="I827" s="55"/>
      <c r="J827" s="55"/>
      <c r="K827" s="55"/>
      <c r="L827" s="55"/>
      <c r="M827" s="55"/>
      <c r="N827" s="55"/>
      <c r="O827" s="55"/>
      <c r="P827" s="55"/>
      <c r="Q827" s="55"/>
      <c r="R827" s="55"/>
      <c r="S827" s="55"/>
      <c r="T827" s="55"/>
      <c r="U827" s="55"/>
      <c r="V827" s="55"/>
      <c r="W827" s="55"/>
      <c r="X827" s="55"/>
      <c r="Y827" s="55"/>
      <c r="Z827" s="55"/>
      <c r="AA827" s="55"/>
      <c r="AB827" s="55"/>
    </row>
    <row r="828" spans="1:28" ht="15">
      <c r="A828" s="55"/>
      <c r="B828" s="55"/>
      <c r="C828" s="55"/>
      <c r="D828" s="55"/>
      <c r="E828" s="55"/>
      <c r="F828" s="55"/>
      <c r="G828" s="55"/>
      <c r="H828" s="55"/>
      <c r="I828" s="55"/>
      <c r="J828" s="55"/>
      <c r="K828" s="55"/>
      <c r="L828" s="55"/>
      <c r="M828" s="55"/>
      <c r="N828" s="55"/>
      <c r="O828" s="55"/>
      <c r="P828" s="55"/>
      <c r="Q828" s="55"/>
      <c r="R828" s="55"/>
      <c r="S828" s="55"/>
      <c r="T828" s="55"/>
      <c r="U828" s="55"/>
      <c r="V828" s="55"/>
      <c r="W828" s="55"/>
      <c r="X828" s="55"/>
      <c r="Y828" s="55"/>
      <c r="Z828" s="55"/>
      <c r="AA828" s="55"/>
      <c r="AB828" s="55"/>
    </row>
    <row r="829" spans="1:28" ht="15">
      <c r="A829" s="55"/>
      <c r="B829" s="55"/>
      <c r="C829" s="55"/>
      <c r="D829" s="55"/>
      <c r="E829" s="55"/>
      <c r="F829" s="55"/>
      <c r="G829" s="55"/>
      <c r="H829" s="55"/>
      <c r="I829" s="55"/>
      <c r="J829" s="55"/>
      <c r="K829" s="55"/>
      <c r="L829" s="55"/>
      <c r="M829" s="55"/>
      <c r="N829" s="55"/>
      <c r="O829" s="55"/>
      <c r="P829" s="55"/>
      <c r="Q829" s="55"/>
      <c r="R829" s="55"/>
      <c r="S829" s="55"/>
      <c r="T829" s="55"/>
      <c r="U829" s="55"/>
      <c r="V829" s="55"/>
      <c r="W829" s="55"/>
      <c r="X829" s="55"/>
      <c r="Y829" s="55"/>
      <c r="Z829" s="55"/>
      <c r="AA829" s="55"/>
      <c r="AB829" s="55"/>
    </row>
    <row r="830" spans="1:28" ht="15">
      <c r="A830" s="55"/>
      <c r="B830" s="55"/>
      <c r="C830" s="55"/>
      <c r="D830" s="55"/>
      <c r="E830" s="55"/>
      <c r="F830" s="55"/>
      <c r="G830" s="55"/>
      <c r="H830" s="55"/>
      <c r="I830" s="55"/>
      <c r="J830" s="55"/>
      <c r="K830" s="55"/>
      <c r="L830" s="55"/>
      <c r="M830" s="55"/>
      <c r="N830" s="55"/>
      <c r="O830" s="55"/>
      <c r="P830" s="55"/>
      <c r="Q830" s="55"/>
      <c r="R830" s="55"/>
      <c r="S830" s="55"/>
      <c r="T830" s="55"/>
      <c r="U830" s="55"/>
      <c r="V830" s="55"/>
      <c r="W830" s="55"/>
      <c r="X830" s="55"/>
      <c r="Y830" s="55"/>
      <c r="Z830" s="55"/>
      <c r="AA830" s="55"/>
      <c r="AB830" s="55"/>
    </row>
    <row r="831" spans="1:28" ht="15">
      <c r="A831" s="55"/>
      <c r="B831" s="55"/>
      <c r="C831" s="55"/>
      <c r="D831" s="55"/>
      <c r="E831" s="55"/>
      <c r="F831" s="55"/>
      <c r="G831" s="55"/>
      <c r="H831" s="55"/>
      <c r="I831" s="55"/>
      <c r="J831" s="55"/>
      <c r="K831" s="55"/>
      <c r="L831" s="55"/>
      <c r="M831" s="55"/>
      <c r="N831" s="55"/>
      <c r="O831" s="55"/>
      <c r="P831" s="55"/>
      <c r="Q831" s="55"/>
      <c r="R831" s="55"/>
      <c r="S831" s="55"/>
      <c r="T831" s="55"/>
      <c r="U831" s="55"/>
      <c r="V831" s="55"/>
      <c r="W831" s="55"/>
      <c r="X831" s="55"/>
      <c r="Y831" s="55"/>
      <c r="Z831" s="55"/>
      <c r="AA831" s="55"/>
      <c r="AB831" s="55"/>
    </row>
    <row r="832" spans="1:28" ht="15">
      <c r="A832" s="55"/>
      <c r="B832" s="55"/>
      <c r="C832" s="55"/>
      <c r="D832" s="55"/>
      <c r="E832" s="55"/>
      <c r="F832" s="55"/>
      <c r="G832" s="55"/>
      <c r="H832" s="55"/>
      <c r="I832" s="55"/>
      <c r="J832" s="55"/>
      <c r="K832" s="55"/>
      <c r="L832" s="55"/>
      <c r="M832" s="55"/>
      <c r="N832" s="55"/>
      <c r="O832" s="55"/>
      <c r="P832" s="55"/>
      <c r="Q832" s="55"/>
      <c r="R832" s="55"/>
      <c r="S832" s="55"/>
      <c r="T832" s="55"/>
      <c r="U832" s="55"/>
      <c r="V832" s="55"/>
      <c r="W832" s="55"/>
      <c r="X832" s="55"/>
      <c r="Y832" s="55"/>
      <c r="Z832" s="55"/>
      <c r="AA832" s="55"/>
      <c r="AB832" s="55"/>
    </row>
    <row r="833" spans="1:28" ht="15">
      <c r="A833" s="55"/>
      <c r="B833" s="55"/>
      <c r="C833" s="55"/>
      <c r="D833" s="55"/>
      <c r="E833" s="55"/>
      <c r="F833" s="55"/>
      <c r="G833" s="55"/>
      <c r="H833" s="55"/>
      <c r="I833" s="55"/>
      <c r="J833" s="55"/>
      <c r="K833" s="55"/>
      <c r="L833" s="55"/>
      <c r="M833" s="55"/>
      <c r="N833" s="55"/>
      <c r="O833" s="55"/>
      <c r="P833" s="55"/>
      <c r="Q833" s="55"/>
      <c r="R833" s="55"/>
      <c r="S833" s="55"/>
      <c r="T833" s="55"/>
      <c r="U833" s="55"/>
      <c r="V833" s="55"/>
      <c r="W833" s="55"/>
      <c r="X833" s="55"/>
      <c r="Y833" s="55"/>
      <c r="Z833" s="55"/>
      <c r="AA833" s="55"/>
      <c r="AB833" s="55"/>
    </row>
    <row r="834" spans="1:28" ht="15">
      <c r="A834" s="55"/>
      <c r="B834" s="55"/>
      <c r="C834" s="55"/>
      <c r="D834" s="55"/>
      <c r="E834" s="55"/>
      <c r="F834" s="55"/>
      <c r="G834" s="55"/>
      <c r="H834" s="55"/>
      <c r="I834" s="55"/>
      <c r="J834" s="55"/>
      <c r="K834" s="55"/>
      <c r="L834" s="55"/>
      <c r="M834" s="55"/>
      <c r="N834" s="55"/>
      <c r="O834" s="55"/>
      <c r="P834" s="55"/>
      <c r="Q834" s="55"/>
      <c r="R834" s="55"/>
      <c r="S834" s="55"/>
      <c r="T834" s="55"/>
      <c r="U834" s="55"/>
      <c r="V834" s="55"/>
      <c r="W834" s="55"/>
      <c r="X834" s="55"/>
      <c r="Y834" s="55"/>
      <c r="Z834" s="55"/>
      <c r="AA834" s="55"/>
      <c r="AB834" s="55"/>
    </row>
    <row r="835" spans="1:28" ht="15">
      <c r="A835" s="55"/>
      <c r="B835" s="55"/>
      <c r="C835" s="55"/>
      <c r="D835" s="55"/>
      <c r="E835" s="55"/>
      <c r="F835" s="55"/>
      <c r="G835" s="55"/>
      <c r="H835" s="55"/>
      <c r="I835" s="55"/>
      <c r="J835" s="55"/>
      <c r="K835" s="55"/>
      <c r="L835" s="55"/>
      <c r="M835" s="55"/>
      <c r="N835" s="55"/>
      <c r="O835" s="55"/>
      <c r="P835" s="55"/>
      <c r="Q835" s="55"/>
      <c r="R835" s="55"/>
      <c r="S835" s="55"/>
      <c r="T835" s="55"/>
      <c r="U835" s="55"/>
      <c r="V835" s="55"/>
      <c r="W835" s="55"/>
      <c r="X835" s="55"/>
      <c r="Y835" s="55"/>
      <c r="Z835" s="55"/>
      <c r="AA835" s="55"/>
      <c r="AB835" s="55"/>
    </row>
    <row r="836" spans="1:28" ht="15">
      <c r="A836" s="55"/>
      <c r="B836" s="55"/>
      <c r="C836" s="55"/>
      <c r="D836" s="55"/>
      <c r="E836" s="55"/>
      <c r="F836" s="55"/>
      <c r="G836" s="55"/>
      <c r="H836" s="55"/>
      <c r="I836" s="55"/>
      <c r="J836" s="55"/>
      <c r="K836" s="55"/>
      <c r="L836" s="55"/>
      <c r="M836" s="55"/>
      <c r="N836" s="55"/>
      <c r="O836" s="55"/>
      <c r="P836" s="55"/>
      <c r="Q836" s="55"/>
      <c r="R836" s="55"/>
      <c r="S836" s="55"/>
      <c r="T836" s="55"/>
      <c r="U836" s="55"/>
      <c r="V836" s="55"/>
      <c r="W836" s="55"/>
      <c r="X836" s="55"/>
      <c r="Y836" s="55"/>
      <c r="Z836" s="55"/>
      <c r="AA836" s="55"/>
      <c r="AB836" s="55"/>
    </row>
    <row r="837" spans="1:28" ht="15">
      <c r="A837" s="55"/>
      <c r="B837" s="55"/>
      <c r="C837" s="55"/>
      <c r="D837" s="55"/>
      <c r="E837" s="55"/>
      <c r="F837" s="55"/>
      <c r="G837" s="55"/>
      <c r="H837" s="55"/>
      <c r="I837" s="55"/>
      <c r="J837" s="55"/>
      <c r="K837" s="55"/>
      <c r="L837" s="55"/>
      <c r="M837" s="55"/>
      <c r="N837" s="55"/>
      <c r="O837" s="55"/>
      <c r="P837" s="55"/>
      <c r="Q837" s="55"/>
      <c r="R837" s="55"/>
      <c r="S837" s="55"/>
      <c r="T837" s="55"/>
      <c r="U837" s="55"/>
      <c r="V837" s="55"/>
      <c r="W837" s="55"/>
      <c r="X837" s="55"/>
      <c r="Y837" s="55"/>
      <c r="Z837" s="55"/>
      <c r="AA837" s="55"/>
      <c r="AB837" s="55"/>
    </row>
    <row r="838" spans="1:28" ht="15">
      <c r="A838" s="55"/>
      <c r="B838" s="55"/>
      <c r="C838" s="55"/>
      <c r="D838" s="55"/>
      <c r="E838" s="55"/>
      <c r="F838" s="55"/>
      <c r="G838" s="55"/>
      <c r="H838" s="55"/>
      <c r="I838" s="55"/>
      <c r="J838" s="55"/>
      <c r="K838" s="55"/>
      <c r="L838" s="55"/>
      <c r="M838" s="55"/>
      <c r="N838" s="55"/>
      <c r="O838" s="55"/>
      <c r="P838" s="55"/>
      <c r="Q838" s="55"/>
      <c r="R838" s="55"/>
      <c r="S838" s="55"/>
      <c r="T838" s="55"/>
      <c r="U838" s="55"/>
      <c r="V838" s="55"/>
      <c r="W838" s="55"/>
      <c r="X838" s="55"/>
      <c r="Y838" s="55"/>
      <c r="Z838" s="55"/>
      <c r="AA838" s="55"/>
      <c r="AB838" s="55"/>
    </row>
    <row r="839" spans="1:28" ht="15">
      <c r="A839" s="55"/>
      <c r="B839" s="55"/>
      <c r="C839" s="55"/>
      <c r="D839" s="55"/>
      <c r="E839" s="55"/>
      <c r="F839" s="55"/>
      <c r="G839" s="55"/>
      <c r="H839" s="55"/>
      <c r="I839" s="55"/>
      <c r="J839" s="55"/>
      <c r="K839" s="55"/>
      <c r="L839" s="55"/>
      <c r="M839" s="55"/>
      <c r="N839" s="55"/>
      <c r="O839" s="55"/>
      <c r="P839" s="55"/>
      <c r="Q839" s="55"/>
      <c r="R839" s="55"/>
      <c r="S839" s="55"/>
      <c r="T839" s="55"/>
      <c r="U839" s="55"/>
      <c r="V839" s="55"/>
      <c r="W839" s="55"/>
      <c r="X839" s="55"/>
      <c r="Y839" s="55"/>
      <c r="Z839" s="55"/>
      <c r="AA839" s="55"/>
      <c r="AB839" s="55"/>
    </row>
    <row r="840" spans="1:28" ht="15">
      <c r="A840" s="55"/>
      <c r="B840" s="55"/>
      <c r="C840" s="55"/>
      <c r="D840" s="55"/>
      <c r="E840" s="55"/>
      <c r="F840" s="55"/>
      <c r="G840" s="55"/>
      <c r="H840" s="55"/>
      <c r="I840" s="55"/>
      <c r="J840" s="55"/>
      <c r="K840" s="55"/>
      <c r="L840" s="55"/>
      <c r="M840" s="55"/>
      <c r="N840" s="55"/>
      <c r="O840" s="55"/>
      <c r="P840" s="55"/>
      <c r="Q840" s="55"/>
      <c r="R840" s="55"/>
      <c r="S840" s="55"/>
      <c r="T840" s="55"/>
      <c r="U840" s="55"/>
      <c r="V840" s="55"/>
      <c r="W840" s="55"/>
      <c r="X840" s="55"/>
      <c r="Y840" s="55"/>
      <c r="Z840" s="55"/>
      <c r="AA840" s="55"/>
      <c r="AB840" s="55"/>
    </row>
    <row r="841" spans="1:28" ht="15">
      <c r="A841" s="55"/>
      <c r="B841" s="55"/>
      <c r="C841" s="55"/>
      <c r="D841" s="55"/>
      <c r="E841" s="55"/>
      <c r="F841" s="55"/>
      <c r="G841" s="55"/>
      <c r="H841" s="55"/>
      <c r="I841" s="55"/>
      <c r="J841" s="55"/>
      <c r="K841" s="55"/>
      <c r="L841" s="55"/>
      <c r="M841" s="55"/>
      <c r="N841" s="55"/>
      <c r="O841" s="55"/>
      <c r="P841" s="55"/>
      <c r="Q841" s="55"/>
      <c r="R841" s="55"/>
      <c r="S841" s="55"/>
      <c r="T841" s="55"/>
      <c r="U841" s="55"/>
      <c r="V841" s="55"/>
      <c r="W841" s="55"/>
      <c r="X841" s="55"/>
      <c r="Y841" s="55"/>
      <c r="Z841" s="55"/>
      <c r="AA841" s="55"/>
      <c r="AB841" s="55"/>
    </row>
    <row r="842" spans="1:28" ht="15">
      <c r="A842" s="55"/>
      <c r="B842" s="55"/>
      <c r="C842" s="55"/>
      <c r="D842" s="55"/>
      <c r="E842" s="55"/>
      <c r="F842" s="55"/>
      <c r="G842" s="55"/>
      <c r="H842" s="55"/>
      <c r="I842" s="55"/>
      <c r="J842" s="55"/>
      <c r="K842" s="55"/>
      <c r="L842" s="55"/>
      <c r="M842" s="55"/>
      <c r="N842" s="55"/>
      <c r="O842" s="55"/>
      <c r="P842" s="55"/>
      <c r="Q842" s="55"/>
      <c r="R842" s="55"/>
      <c r="S842" s="55"/>
      <c r="T842" s="55"/>
      <c r="U842" s="55"/>
      <c r="V842" s="55"/>
      <c r="W842" s="55"/>
      <c r="X842" s="55"/>
      <c r="Y842" s="55"/>
      <c r="Z842" s="55"/>
      <c r="AA842" s="55"/>
      <c r="AB842" s="55"/>
    </row>
    <row r="843" spans="1:28" ht="15">
      <c r="A843" s="55"/>
      <c r="B843" s="55"/>
      <c r="C843" s="55"/>
      <c r="D843" s="55"/>
      <c r="E843" s="55"/>
      <c r="F843" s="55"/>
      <c r="G843" s="55"/>
      <c r="H843" s="55"/>
      <c r="I843" s="55"/>
      <c r="J843" s="55"/>
      <c r="K843" s="55"/>
      <c r="L843" s="55"/>
      <c r="M843" s="55"/>
      <c r="N843" s="55"/>
      <c r="O843" s="55"/>
      <c r="P843" s="55"/>
      <c r="Q843" s="55"/>
      <c r="R843" s="55"/>
      <c r="S843" s="55"/>
      <c r="T843" s="55"/>
      <c r="U843" s="55"/>
      <c r="V843" s="55"/>
      <c r="W843" s="55"/>
      <c r="X843" s="55"/>
      <c r="Y843" s="55"/>
      <c r="Z843" s="55"/>
      <c r="AA843" s="55"/>
      <c r="AB843" s="55"/>
    </row>
    <row r="844" spans="1:28" ht="15">
      <c r="A844" s="55"/>
      <c r="B844" s="55"/>
      <c r="C844" s="55"/>
      <c r="D844" s="55"/>
      <c r="E844" s="55"/>
      <c r="F844" s="55"/>
      <c r="G844" s="55"/>
      <c r="H844" s="55"/>
      <c r="I844" s="55"/>
      <c r="J844" s="55"/>
      <c r="K844" s="55"/>
      <c r="L844" s="55"/>
      <c r="M844" s="55"/>
      <c r="N844" s="55"/>
      <c r="O844" s="55"/>
      <c r="P844" s="55"/>
      <c r="Q844" s="55"/>
      <c r="R844" s="55"/>
      <c r="S844" s="55"/>
      <c r="T844" s="55"/>
      <c r="U844" s="55"/>
      <c r="V844" s="55"/>
      <c r="W844" s="55"/>
      <c r="X844" s="55"/>
      <c r="Y844" s="55"/>
      <c r="Z844" s="55"/>
      <c r="AA844" s="55"/>
      <c r="AB844" s="55"/>
    </row>
    <row r="845" spans="1:28" ht="15">
      <c r="A845" s="55"/>
      <c r="B845" s="55"/>
      <c r="C845" s="55"/>
      <c r="D845" s="55"/>
      <c r="E845" s="55"/>
      <c r="F845" s="55"/>
      <c r="G845" s="55"/>
      <c r="H845" s="55"/>
      <c r="I845" s="55"/>
      <c r="J845" s="55"/>
      <c r="K845" s="55"/>
      <c r="L845" s="55"/>
      <c r="M845" s="55"/>
      <c r="N845" s="55"/>
      <c r="O845" s="55"/>
      <c r="P845" s="55"/>
      <c r="Q845" s="55"/>
      <c r="R845" s="55"/>
      <c r="S845" s="55"/>
      <c r="T845" s="55"/>
      <c r="U845" s="55"/>
      <c r="V845" s="55"/>
      <c r="W845" s="55"/>
      <c r="X845" s="55"/>
      <c r="Y845" s="55"/>
      <c r="Z845" s="55"/>
      <c r="AA845" s="55"/>
      <c r="AB845" s="55"/>
    </row>
    <row r="846" spans="1:28" ht="15">
      <c r="A846" s="55"/>
      <c r="B846" s="55"/>
      <c r="C846" s="55"/>
      <c r="D846" s="55"/>
      <c r="E846" s="55"/>
      <c r="F846" s="55"/>
      <c r="G846" s="55"/>
      <c r="H846" s="55"/>
      <c r="I846" s="55"/>
      <c r="J846" s="55"/>
      <c r="K846" s="55"/>
      <c r="L846" s="55"/>
      <c r="M846" s="55"/>
      <c r="N846" s="55"/>
      <c r="O846" s="55"/>
      <c r="P846" s="55"/>
      <c r="Q846" s="55"/>
      <c r="R846" s="55"/>
      <c r="S846" s="55"/>
      <c r="T846" s="55"/>
      <c r="U846" s="55"/>
      <c r="V846" s="55"/>
      <c r="W846" s="55"/>
      <c r="X846" s="55"/>
      <c r="Y846" s="55"/>
      <c r="Z846" s="55"/>
      <c r="AA846" s="55"/>
      <c r="AB846" s="55"/>
    </row>
    <row r="847" spans="1:28" ht="15">
      <c r="A847" s="55"/>
      <c r="B847" s="55"/>
      <c r="C847" s="55"/>
      <c r="D847" s="55"/>
      <c r="E847" s="55"/>
      <c r="F847" s="55"/>
      <c r="G847" s="55"/>
      <c r="H847" s="55"/>
      <c r="I847" s="55"/>
      <c r="J847" s="55"/>
      <c r="K847" s="55"/>
      <c r="L847" s="55"/>
      <c r="M847" s="55"/>
      <c r="N847" s="55"/>
      <c r="O847" s="55"/>
      <c r="P847" s="55"/>
      <c r="Q847" s="55"/>
      <c r="R847" s="55"/>
      <c r="S847" s="55"/>
      <c r="T847" s="55"/>
      <c r="U847" s="55"/>
      <c r="V847" s="55"/>
      <c r="W847" s="55"/>
      <c r="X847" s="55"/>
      <c r="Y847" s="55"/>
      <c r="Z847" s="55"/>
      <c r="AA847" s="55"/>
      <c r="AB847" s="55"/>
    </row>
    <row r="848" spans="1:28" ht="15">
      <c r="A848" s="55"/>
      <c r="B848" s="55"/>
      <c r="C848" s="55"/>
      <c r="D848" s="55"/>
      <c r="E848" s="55"/>
      <c r="F848" s="55"/>
      <c r="G848" s="55"/>
      <c r="H848" s="55"/>
      <c r="I848" s="55"/>
      <c r="J848" s="55"/>
      <c r="K848" s="55"/>
      <c r="L848" s="55"/>
      <c r="M848" s="55"/>
      <c r="N848" s="55"/>
      <c r="O848" s="55"/>
      <c r="P848" s="55"/>
      <c r="Q848" s="55"/>
      <c r="R848" s="55"/>
      <c r="S848" s="55"/>
      <c r="T848" s="55"/>
      <c r="U848" s="55"/>
      <c r="V848" s="55"/>
      <c r="W848" s="55"/>
      <c r="X848" s="55"/>
      <c r="Y848" s="55"/>
      <c r="Z848" s="55"/>
      <c r="AA848" s="55"/>
      <c r="AB848" s="55"/>
    </row>
    <row r="849" spans="1:28" ht="15">
      <c r="A849" s="55"/>
      <c r="B849" s="55"/>
      <c r="C849" s="55"/>
      <c r="D849" s="55"/>
      <c r="E849" s="55"/>
      <c r="F849" s="55"/>
      <c r="G849" s="55"/>
      <c r="H849" s="55"/>
      <c r="I849" s="55"/>
      <c r="J849" s="55"/>
      <c r="K849" s="55"/>
      <c r="L849" s="55"/>
      <c r="M849" s="55"/>
      <c r="N849" s="55"/>
      <c r="O849" s="55"/>
      <c r="P849" s="55"/>
      <c r="Q849" s="55"/>
      <c r="R849" s="55"/>
      <c r="S849" s="55"/>
      <c r="T849" s="55"/>
      <c r="U849" s="55"/>
      <c r="V849" s="55"/>
      <c r="W849" s="55"/>
      <c r="X849" s="55"/>
      <c r="Y849" s="55"/>
      <c r="Z849" s="55"/>
      <c r="AA849" s="55"/>
      <c r="AB849" s="55"/>
    </row>
    <row r="850" spans="1:28" ht="15">
      <c r="A850" s="55"/>
      <c r="B850" s="55"/>
      <c r="C850" s="55"/>
      <c r="D850" s="55"/>
      <c r="E850" s="55"/>
      <c r="F850" s="55"/>
      <c r="G850" s="55"/>
      <c r="H850" s="55"/>
      <c r="I850" s="55"/>
      <c r="J850" s="55"/>
      <c r="K850" s="55"/>
      <c r="L850" s="55"/>
      <c r="M850" s="55"/>
      <c r="N850" s="55"/>
      <c r="O850" s="55"/>
      <c r="P850" s="55"/>
      <c r="Q850" s="55"/>
      <c r="R850" s="55"/>
      <c r="S850" s="55"/>
      <c r="T850" s="55"/>
      <c r="U850" s="55"/>
      <c r="V850" s="55"/>
      <c r="W850" s="55"/>
      <c r="X850" s="55"/>
      <c r="Y850" s="55"/>
      <c r="Z850" s="55"/>
      <c r="AA850" s="55"/>
      <c r="AB850" s="55"/>
    </row>
    <row r="851" spans="1:28" ht="15">
      <c r="A851" s="55"/>
      <c r="B851" s="55"/>
      <c r="C851" s="55"/>
      <c r="D851" s="55"/>
      <c r="E851" s="55"/>
      <c r="F851" s="55"/>
      <c r="G851" s="55"/>
      <c r="H851" s="55"/>
      <c r="I851" s="55"/>
      <c r="J851" s="55"/>
      <c r="K851" s="55"/>
      <c r="L851" s="55"/>
      <c r="M851" s="55"/>
      <c r="N851" s="55"/>
      <c r="O851" s="55"/>
      <c r="P851" s="55"/>
      <c r="Q851" s="55"/>
      <c r="R851" s="55"/>
      <c r="S851" s="55"/>
      <c r="T851" s="55"/>
      <c r="U851" s="55"/>
      <c r="V851" s="55"/>
      <c r="W851" s="55"/>
      <c r="X851" s="55"/>
      <c r="Y851" s="55"/>
      <c r="Z851" s="55"/>
      <c r="AA851" s="55"/>
      <c r="AB851" s="55"/>
    </row>
    <row r="852" spans="1:28" ht="15">
      <c r="A852" s="55"/>
      <c r="B852" s="55"/>
      <c r="C852" s="55"/>
      <c r="D852" s="55"/>
      <c r="E852" s="55"/>
      <c r="F852" s="55"/>
      <c r="G852" s="55"/>
      <c r="H852" s="55"/>
      <c r="I852" s="55"/>
      <c r="J852" s="55"/>
      <c r="K852" s="55"/>
      <c r="L852" s="55"/>
      <c r="M852" s="55"/>
      <c r="N852" s="55"/>
      <c r="O852" s="55"/>
      <c r="P852" s="55"/>
      <c r="Q852" s="55"/>
      <c r="R852" s="55"/>
      <c r="S852" s="55"/>
      <c r="T852" s="55"/>
      <c r="U852" s="55"/>
      <c r="V852" s="55"/>
      <c r="W852" s="55"/>
      <c r="X852" s="55"/>
      <c r="Y852" s="55"/>
      <c r="Z852" s="55"/>
      <c r="AA852" s="55"/>
      <c r="AB852" s="55"/>
    </row>
    <row r="853" spans="1:28" ht="15">
      <c r="A853" s="55"/>
      <c r="B853" s="55"/>
      <c r="C853" s="55"/>
      <c r="D853" s="55"/>
      <c r="E853" s="55"/>
      <c r="F853" s="55"/>
      <c r="G853" s="55"/>
      <c r="H853" s="55"/>
      <c r="I853" s="55"/>
      <c r="J853" s="55"/>
      <c r="K853" s="55"/>
      <c r="L853" s="55"/>
      <c r="M853" s="55"/>
      <c r="N853" s="55"/>
      <c r="O853" s="55"/>
      <c r="P853" s="55"/>
      <c r="Q853" s="55"/>
      <c r="R853" s="55"/>
      <c r="S853" s="55"/>
      <c r="T853" s="55"/>
      <c r="U853" s="55"/>
      <c r="V853" s="55"/>
      <c r="W853" s="55"/>
      <c r="X853" s="55"/>
      <c r="Y853" s="55"/>
      <c r="Z853" s="55"/>
      <c r="AA853" s="55"/>
      <c r="AB853" s="55"/>
    </row>
    <row r="854" spans="1:28" ht="15">
      <c r="A854" s="55"/>
      <c r="B854" s="55"/>
      <c r="C854" s="55"/>
      <c r="D854" s="55"/>
      <c r="E854" s="55"/>
      <c r="F854" s="55"/>
      <c r="G854" s="55"/>
      <c r="H854" s="55"/>
      <c r="I854" s="55"/>
      <c r="J854" s="55"/>
      <c r="K854" s="55"/>
      <c r="L854" s="55"/>
      <c r="M854" s="55"/>
      <c r="N854" s="55"/>
      <c r="O854" s="55"/>
      <c r="P854" s="55"/>
      <c r="Q854" s="55"/>
      <c r="R854" s="55"/>
      <c r="S854" s="55"/>
      <c r="T854" s="55"/>
      <c r="U854" s="55"/>
      <c r="V854" s="55"/>
      <c r="W854" s="55"/>
      <c r="X854" s="55"/>
      <c r="Y854" s="55"/>
      <c r="Z854" s="55"/>
      <c r="AA854" s="55"/>
      <c r="AB854" s="55"/>
    </row>
    <row r="855" spans="1:28" ht="15">
      <c r="A855" s="55"/>
      <c r="B855" s="55"/>
      <c r="C855" s="55"/>
      <c r="D855" s="55"/>
      <c r="E855" s="55"/>
      <c r="F855" s="55"/>
      <c r="G855" s="55"/>
      <c r="H855" s="55"/>
      <c r="I855" s="55"/>
      <c r="J855" s="55"/>
      <c r="K855" s="55"/>
      <c r="L855" s="55"/>
      <c r="M855" s="55"/>
      <c r="N855" s="55"/>
      <c r="O855" s="55"/>
      <c r="P855" s="55"/>
      <c r="Q855" s="55"/>
      <c r="R855" s="55"/>
      <c r="S855" s="55"/>
      <c r="T855" s="55"/>
      <c r="U855" s="55"/>
      <c r="V855" s="55"/>
      <c r="W855" s="55"/>
      <c r="X855" s="55"/>
      <c r="Y855" s="55"/>
      <c r="Z855" s="55"/>
      <c r="AA855" s="55"/>
      <c r="AB855" s="55"/>
    </row>
    <row r="856" spans="1:28" ht="15">
      <c r="A856" s="55"/>
      <c r="B856" s="55"/>
      <c r="C856" s="55"/>
      <c r="D856" s="55"/>
      <c r="E856" s="55"/>
      <c r="F856" s="55"/>
      <c r="G856" s="55"/>
      <c r="H856" s="55"/>
      <c r="I856" s="55"/>
      <c r="J856" s="55"/>
      <c r="K856" s="55"/>
      <c r="L856" s="55"/>
      <c r="M856" s="55"/>
      <c r="N856" s="55"/>
      <c r="O856" s="55"/>
      <c r="P856" s="55"/>
      <c r="Q856" s="55"/>
      <c r="R856" s="55"/>
      <c r="S856" s="55"/>
      <c r="T856" s="55"/>
      <c r="U856" s="55"/>
      <c r="V856" s="55"/>
      <c r="W856" s="55"/>
      <c r="X856" s="55"/>
      <c r="Y856" s="55"/>
      <c r="Z856" s="55"/>
      <c r="AA856" s="55"/>
      <c r="AB856" s="55"/>
    </row>
    <row r="857" spans="1:28" ht="15">
      <c r="A857" s="55"/>
      <c r="B857" s="55"/>
      <c r="C857" s="55"/>
      <c r="D857" s="55"/>
      <c r="E857" s="55"/>
      <c r="F857" s="55"/>
      <c r="G857" s="55"/>
      <c r="H857" s="55"/>
      <c r="I857" s="55"/>
      <c r="J857" s="55"/>
      <c r="K857" s="55"/>
      <c r="L857" s="55"/>
      <c r="M857" s="55"/>
      <c r="N857" s="55"/>
      <c r="O857" s="55"/>
      <c r="P857" s="55"/>
      <c r="Q857" s="55"/>
      <c r="R857" s="55"/>
      <c r="S857" s="55"/>
      <c r="T857" s="55"/>
      <c r="U857" s="55"/>
      <c r="V857" s="55"/>
      <c r="W857" s="55"/>
      <c r="X857" s="55"/>
      <c r="Y857" s="55"/>
      <c r="Z857" s="55"/>
      <c r="AA857" s="55"/>
      <c r="AB857" s="55"/>
    </row>
    <row r="858" spans="1:28" ht="15">
      <c r="A858" s="55"/>
      <c r="B858" s="55"/>
      <c r="C858" s="55"/>
      <c r="D858" s="55"/>
      <c r="E858" s="55"/>
      <c r="F858" s="55"/>
      <c r="G858" s="55"/>
      <c r="H858" s="55"/>
      <c r="I858" s="55"/>
      <c r="J858" s="55"/>
      <c r="K858" s="55"/>
      <c r="L858" s="55"/>
      <c r="M858" s="55"/>
      <c r="N858" s="55"/>
      <c r="O858" s="55"/>
      <c r="P858" s="55"/>
      <c r="Q858" s="55"/>
      <c r="R858" s="55"/>
      <c r="S858" s="55"/>
      <c r="T858" s="55"/>
      <c r="U858" s="55"/>
      <c r="V858" s="55"/>
      <c r="W858" s="55"/>
      <c r="X858" s="55"/>
      <c r="Y858" s="55"/>
      <c r="Z858" s="55"/>
      <c r="AA858" s="55"/>
      <c r="AB858" s="55"/>
    </row>
    <row r="859" spans="1:28" ht="15">
      <c r="A859" s="55"/>
      <c r="B859" s="55"/>
      <c r="C859" s="55"/>
      <c r="D859" s="55"/>
      <c r="E859" s="55"/>
      <c r="F859" s="55"/>
      <c r="G859" s="55"/>
      <c r="H859" s="55"/>
      <c r="I859" s="55"/>
      <c r="J859" s="55"/>
      <c r="K859" s="55"/>
      <c r="L859" s="55"/>
      <c r="M859" s="55"/>
      <c r="N859" s="55"/>
      <c r="O859" s="55"/>
      <c r="P859" s="55"/>
      <c r="Q859" s="55"/>
      <c r="R859" s="55"/>
      <c r="S859" s="55"/>
      <c r="T859" s="55"/>
      <c r="U859" s="55"/>
      <c r="V859" s="55"/>
      <c r="W859" s="55"/>
      <c r="X859" s="55"/>
      <c r="Y859" s="55"/>
      <c r="Z859" s="55"/>
      <c r="AA859" s="55"/>
      <c r="AB859" s="55"/>
    </row>
    <row r="860" spans="1:28" ht="15">
      <c r="A860" s="55"/>
      <c r="B860" s="55"/>
      <c r="C860" s="55"/>
      <c r="D860" s="55"/>
      <c r="E860" s="55"/>
      <c r="F860" s="55"/>
      <c r="G860" s="55"/>
      <c r="H860" s="55"/>
      <c r="I860" s="55"/>
      <c r="J860" s="55"/>
      <c r="K860" s="55"/>
      <c r="L860" s="55"/>
      <c r="M860" s="55"/>
      <c r="N860" s="55"/>
      <c r="O860" s="55"/>
      <c r="P860" s="55"/>
      <c r="Q860" s="55"/>
      <c r="R860" s="55"/>
      <c r="S860" s="55"/>
      <c r="T860" s="55"/>
      <c r="U860" s="55"/>
      <c r="V860" s="55"/>
      <c r="W860" s="55"/>
      <c r="X860" s="55"/>
      <c r="Y860" s="55"/>
      <c r="Z860" s="55"/>
      <c r="AA860" s="55"/>
      <c r="AB860" s="55"/>
    </row>
    <row r="861" spans="1:28" ht="15">
      <c r="A861" s="55"/>
      <c r="B861" s="55"/>
      <c r="C861" s="55"/>
      <c r="D861" s="55"/>
      <c r="E861" s="55"/>
      <c r="F861" s="55"/>
      <c r="G861" s="55"/>
      <c r="H861" s="55"/>
      <c r="I861" s="55"/>
      <c r="J861" s="55"/>
      <c r="K861" s="55"/>
      <c r="L861" s="55"/>
      <c r="M861" s="55"/>
      <c r="N861" s="55"/>
      <c r="O861" s="55"/>
      <c r="P861" s="55"/>
      <c r="Q861" s="55"/>
      <c r="R861" s="55"/>
      <c r="S861" s="55"/>
      <c r="T861" s="55"/>
      <c r="U861" s="55"/>
      <c r="V861" s="55"/>
      <c r="W861" s="55"/>
      <c r="X861" s="55"/>
      <c r="Y861" s="55"/>
      <c r="Z861" s="55"/>
      <c r="AA861" s="55"/>
      <c r="AB861" s="55"/>
    </row>
    <row r="862" spans="1:28" ht="15">
      <c r="A862" s="55"/>
      <c r="B862" s="55"/>
      <c r="C862" s="55"/>
      <c r="D862" s="55"/>
      <c r="E862" s="55"/>
      <c r="F862" s="55"/>
      <c r="G862" s="55"/>
      <c r="H862" s="55"/>
      <c r="I862" s="55"/>
      <c r="J862" s="55"/>
      <c r="K862" s="55"/>
      <c r="L862" s="55"/>
      <c r="M862" s="55"/>
      <c r="N862" s="55"/>
      <c r="O862" s="55"/>
      <c r="P862" s="55"/>
      <c r="Q862" s="55"/>
      <c r="R862" s="55"/>
      <c r="S862" s="55"/>
      <c r="T862" s="55"/>
      <c r="U862" s="55"/>
      <c r="V862" s="55"/>
      <c r="W862" s="55"/>
      <c r="X862" s="55"/>
      <c r="Y862" s="55"/>
      <c r="Z862" s="55"/>
      <c r="AA862" s="55"/>
      <c r="AB862" s="55"/>
    </row>
    <row r="863" spans="1:28" ht="15">
      <c r="A863" s="55"/>
      <c r="B863" s="55"/>
      <c r="C863" s="55"/>
      <c r="D863" s="55"/>
      <c r="E863" s="55"/>
      <c r="F863" s="55"/>
      <c r="G863" s="55"/>
      <c r="H863" s="55"/>
      <c r="I863" s="55"/>
      <c r="J863" s="55"/>
      <c r="K863" s="55"/>
      <c r="L863" s="55"/>
      <c r="M863" s="55"/>
      <c r="N863" s="55"/>
      <c r="O863" s="55"/>
      <c r="P863" s="55"/>
      <c r="Q863" s="55"/>
      <c r="R863" s="55"/>
      <c r="S863" s="55"/>
      <c r="T863" s="55"/>
      <c r="U863" s="55"/>
      <c r="V863" s="55"/>
      <c r="W863" s="55"/>
      <c r="X863" s="55"/>
      <c r="Y863" s="55"/>
      <c r="Z863" s="55"/>
      <c r="AA863" s="55"/>
      <c r="AB863" s="55"/>
    </row>
    <row r="864" spans="1:28" ht="15">
      <c r="A864" s="55"/>
      <c r="B864" s="55"/>
      <c r="C864" s="55"/>
      <c r="D864" s="55"/>
      <c r="E864" s="55"/>
      <c r="F864" s="55"/>
      <c r="G864" s="55"/>
      <c r="H864" s="55"/>
      <c r="I864" s="55"/>
      <c r="J864" s="55"/>
      <c r="K864" s="55"/>
      <c r="L864" s="55"/>
      <c r="M864" s="55"/>
      <c r="N864" s="55"/>
      <c r="O864" s="55"/>
      <c r="P864" s="55"/>
      <c r="Q864" s="55"/>
      <c r="R864" s="55"/>
      <c r="S864" s="55"/>
      <c r="T864" s="55"/>
      <c r="U864" s="55"/>
      <c r="V864" s="55"/>
      <c r="W864" s="55"/>
      <c r="X864" s="55"/>
      <c r="Y864" s="55"/>
      <c r="Z864" s="55"/>
      <c r="AA864" s="55"/>
      <c r="AB864" s="55"/>
    </row>
    <row r="865" spans="1:28" ht="15">
      <c r="A865" s="55"/>
      <c r="B865" s="55"/>
      <c r="C865" s="55"/>
      <c r="D865" s="55"/>
      <c r="E865" s="55"/>
      <c r="F865" s="55"/>
      <c r="G865" s="55"/>
      <c r="H865" s="55"/>
      <c r="I865" s="55"/>
      <c r="J865" s="55"/>
      <c r="K865" s="55"/>
      <c r="L865" s="55"/>
      <c r="M865" s="55"/>
      <c r="N865" s="55"/>
      <c r="O865" s="55"/>
      <c r="P865" s="55"/>
      <c r="Q865" s="55"/>
      <c r="R865" s="55"/>
      <c r="S865" s="55"/>
      <c r="T865" s="55"/>
      <c r="U865" s="55"/>
      <c r="V865" s="55"/>
      <c r="W865" s="55"/>
      <c r="X865" s="55"/>
      <c r="Y865" s="55"/>
      <c r="Z865" s="55"/>
      <c r="AA865" s="55"/>
      <c r="AB865" s="55"/>
    </row>
    <row r="866" spans="1:28" ht="15">
      <c r="A866" s="55"/>
      <c r="B866" s="55"/>
      <c r="C866" s="55"/>
      <c r="D866" s="55"/>
      <c r="E866" s="55"/>
      <c r="F866" s="55"/>
      <c r="G866" s="55"/>
      <c r="H866" s="55"/>
      <c r="I866" s="55"/>
      <c r="J866" s="55"/>
      <c r="K866" s="55"/>
      <c r="L866" s="55"/>
      <c r="M866" s="55"/>
      <c r="N866" s="55"/>
      <c r="O866" s="55"/>
      <c r="P866" s="55"/>
      <c r="Q866" s="55"/>
      <c r="R866" s="55"/>
      <c r="S866" s="55"/>
      <c r="T866" s="55"/>
      <c r="U866" s="55"/>
      <c r="V866" s="55"/>
      <c r="W866" s="55"/>
      <c r="X866" s="55"/>
      <c r="Y866" s="55"/>
      <c r="Z866" s="55"/>
      <c r="AA866" s="55"/>
      <c r="AB866" s="55"/>
    </row>
    <row r="867" spans="1:28" ht="15">
      <c r="A867" s="55"/>
      <c r="B867" s="55"/>
      <c r="C867" s="55"/>
      <c r="D867" s="55"/>
      <c r="E867" s="55"/>
      <c r="F867" s="55"/>
      <c r="G867" s="55"/>
      <c r="H867" s="55"/>
      <c r="I867" s="55"/>
      <c r="J867" s="55"/>
      <c r="K867" s="55"/>
      <c r="L867" s="55"/>
      <c r="M867" s="55"/>
      <c r="N867" s="55"/>
      <c r="O867" s="55"/>
      <c r="P867" s="55"/>
      <c r="Q867" s="55"/>
      <c r="R867" s="55"/>
      <c r="S867" s="55"/>
      <c r="T867" s="55"/>
      <c r="U867" s="55"/>
      <c r="V867" s="55"/>
      <c r="W867" s="55"/>
      <c r="X867" s="55"/>
      <c r="Y867" s="55"/>
      <c r="Z867" s="55"/>
      <c r="AA867" s="55"/>
      <c r="AB867" s="55"/>
    </row>
    <row r="868" spans="1:28" ht="15">
      <c r="A868" s="55"/>
      <c r="B868" s="55"/>
      <c r="C868" s="55"/>
      <c r="D868" s="55"/>
      <c r="E868" s="55"/>
      <c r="F868" s="55"/>
      <c r="G868" s="55"/>
      <c r="H868" s="55"/>
      <c r="I868" s="55"/>
      <c r="J868" s="55"/>
      <c r="K868" s="55"/>
      <c r="L868" s="55"/>
      <c r="M868" s="55"/>
      <c r="N868" s="55"/>
      <c r="O868" s="55"/>
      <c r="P868" s="55"/>
      <c r="Q868" s="55"/>
      <c r="R868" s="55"/>
      <c r="S868" s="55"/>
      <c r="T868" s="55"/>
      <c r="U868" s="55"/>
      <c r="V868" s="55"/>
      <c r="W868" s="55"/>
      <c r="X868" s="55"/>
      <c r="Y868" s="55"/>
      <c r="Z868" s="55"/>
      <c r="AA868" s="55"/>
      <c r="AB868" s="55"/>
    </row>
    <row r="869" spans="1:28" ht="15">
      <c r="A869" s="55"/>
      <c r="B869" s="55"/>
      <c r="C869" s="55"/>
      <c r="D869" s="55"/>
      <c r="E869" s="55"/>
      <c r="F869" s="55"/>
      <c r="G869" s="55"/>
      <c r="H869" s="55"/>
      <c r="I869" s="55"/>
      <c r="J869" s="55"/>
      <c r="K869" s="55"/>
      <c r="L869" s="55"/>
      <c r="M869" s="55"/>
      <c r="N869" s="55"/>
      <c r="O869" s="55"/>
      <c r="P869" s="55"/>
      <c r="Q869" s="55"/>
      <c r="R869" s="55"/>
      <c r="S869" s="55"/>
      <c r="T869" s="55"/>
      <c r="U869" s="55"/>
      <c r="V869" s="55"/>
      <c r="W869" s="55"/>
      <c r="X869" s="55"/>
      <c r="Y869" s="55"/>
      <c r="Z869" s="55"/>
      <c r="AA869" s="55"/>
      <c r="AB869" s="55"/>
    </row>
    <row r="870" spans="1:28" ht="15">
      <c r="A870" s="55"/>
      <c r="B870" s="55"/>
      <c r="C870" s="55"/>
      <c r="D870" s="55"/>
      <c r="E870" s="55"/>
      <c r="F870" s="55"/>
      <c r="G870" s="55"/>
      <c r="H870" s="55"/>
      <c r="I870" s="55"/>
      <c r="J870" s="55"/>
      <c r="K870" s="55"/>
      <c r="L870" s="55"/>
      <c r="M870" s="55"/>
      <c r="N870" s="55"/>
      <c r="O870" s="55"/>
      <c r="P870" s="55"/>
      <c r="Q870" s="55"/>
      <c r="R870" s="55"/>
      <c r="S870" s="55"/>
      <c r="T870" s="55"/>
      <c r="U870" s="55"/>
      <c r="V870" s="55"/>
      <c r="W870" s="55"/>
      <c r="X870" s="55"/>
      <c r="Y870" s="55"/>
      <c r="Z870" s="55"/>
      <c r="AA870" s="55"/>
      <c r="AB870" s="55"/>
    </row>
    <row r="871" spans="1:28" ht="15">
      <c r="A871" s="55"/>
      <c r="B871" s="55"/>
      <c r="C871" s="55"/>
      <c r="D871" s="55"/>
      <c r="E871" s="55"/>
      <c r="F871" s="55"/>
      <c r="G871" s="55"/>
      <c r="H871" s="55"/>
      <c r="I871" s="55"/>
      <c r="J871" s="55"/>
      <c r="K871" s="55"/>
      <c r="L871" s="55"/>
      <c r="M871" s="55"/>
      <c r="N871" s="55"/>
      <c r="O871" s="55"/>
      <c r="P871" s="55"/>
      <c r="Q871" s="55"/>
      <c r="R871" s="55"/>
      <c r="S871" s="55"/>
      <c r="T871" s="55"/>
      <c r="U871" s="55"/>
      <c r="V871" s="55"/>
      <c r="W871" s="55"/>
      <c r="X871" s="55"/>
      <c r="Y871" s="55"/>
      <c r="Z871" s="55"/>
      <c r="AA871" s="55"/>
      <c r="AB871" s="55"/>
    </row>
    <row r="872" spans="1:28" ht="15">
      <c r="A872" s="55"/>
      <c r="B872" s="55"/>
      <c r="C872" s="55"/>
      <c r="D872" s="55"/>
      <c r="E872" s="55"/>
      <c r="F872" s="55"/>
      <c r="G872" s="55"/>
      <c r="H872" s="55"/>
      <c r="I872" s="55"/>
      <c r="J872" s="55"/>
      <c r="K872" s="55"/>
      <c r="L872" s="55"/>
      <c r="M872" s="55"/>
      <c r="N872" s="55"/>
      <c r="O872" s="55"/>
      <c r="P872" s="55"/>
      <c r="Q872" s="55"/>
      <c r="R872" s="55"/>
      <c r="S872" s="55"/>
      <c r="T872" s="55"/>
      <c r="U872" s="55"/>
      <c r="V872" s="55"/>
      <c r="W872" s="55"/>
      <c r="X872" s="55"/>
      <c r="Y872" s="55"/>
      <c r="Z872" s="55"/>
      <c r="AA872" s="55"/>
      <c r="AB872" s="55"/>
    </row>
    <row r="873" spans="1:28" ht="15">
      <c r="A873" s="55"/>
      <c r="B873" s="55"/>
      <c r="C873" s="55"/>
      <c r="D873" s="55"/>
      <c r="E873" s="55"/>
      <c r="F873" s="55"/>
      <c r="G873" s="55"/>
      <c r="H873" s="55"/>
      <c r="I873" s="55"/>
      <c r="J873" s="55"/>
      <c r="K873" s="55"/>
      <c r="L873" s="55"/>
      <c r="M873" s="55"/>
      <c r="N873" s="55"/>
      <c r="O873" s="55"/>
      <c r="P873" s="55"/>
      <c r="Q873" s="55"/>
      <c r="R873" s="55"/>
      <c r="S873" s="55"/>
      <c r="T873" s="55"/>
      <c r="U873" s="55"/>
      <c r="V873" s="55"/>
      <c r="W873" s="55"/>
      <c r="X873" s="55"/>
      <c r="Y873" s="55"/>
      <c r="Z873" s="55"/>
      <c r="AA873" s="55"/>
      <c r="AB873" s="55"/>
    </row>
    <row r="874" spans="1:28" ht="15">
      <c r="A874" s="55"/>
      <c r="B874" s="55"/>
      <c r="C874" s="55"/>
      <c r="D874" s="55"/>
      <c r="E874" s="55"/>
      <c r="F874" s="55"/>
      <c r="G874" s="55"/>
      <c r="H874" s="55"/>
      <c r="I874" s="55"/>
      <c r="J874" s="55"/>
      <c r="K874" s="55"/>
      <c r="L874" s="55"/>
      <c r="M874" s="55"/>
      <c r="N874" s="55"/>
      <c r="O874" s="55"/>
      <c r="P874" s="55"/>
      <c r="Q874" s="55"/>
      <c r="R874" s="55"/>
      <c r="S874" s="55"/>
      <c r="T874" s="55"/>
      <c r="U874" s="55"/>
      <c r="V874" s="55"/>
      <c r="W874" s="55"/>
      <c r="X874" s="55"/>
      <c r="Y874" s="55"/>
      <c r="Z874" s="55"/>
      <c r="AA874" s="55"/>
      <c r="AB874" s="55"/>
    </row>
    <row r="875" spans="1:28" ht="15">
      <c r="A875" s="55"/>
      <c r="B875" s="55"/>
      <c r="C875" s="55"/>
      <c r="D875" s="55"/>
      <c r="E875" s="55"/>
      <c r="F875" s="55"/>
      <c r="G875" s="55"/>
      <c r="H875" s="55"/>
      <c r="I875" s="55"/>
      <c r="J875" s="55"/>
      <c r="K875" s="55"/>
      <c r="L875" s="55"/>
      <c r="M875" s="55"/>
      <c r="N875" s="55"/>
      <c r="O875" s="55"/>
      <c r="P875" s="55"/>
      <c r="Q875" s="55"/>
      <c r="R875" s="55"/>
      <c r="S875" s="55"/>
      <c r="T875" s="55"/>
      <c r="U875" s="55"/>
      <c r="V875" s="55"/>
      <c r="W875" s="55"/>
      <c r="X875" s="55"/>
      <c r="Y875" s="55"/>
      <c r="Z875" s="55"/>
      <c r="AA875" s="55"/>
      <c r="AB875" s="55"/>
    </row>
    <row r="876" spans="1:28" ht="15">
      <c r="A876" s="55"/>
      <c r="B876" s="55"/>
      <c r="C876" s="55"/>
      <c r="D876" s="55"/>
      <c r="E876" s="55"/>
      <c r="F876" s="55"/>
      <c r="G876" s="55"/>
      <c r="H876" s="55"/>
      <c r="I876" s="55"/>
      <c r="J876" s="55"/>
      <c r="K876" s="55"/>
      <c r="L876" s="55"/>
      <c r="M876" s="55"/>
      <c r="N876" s="55"/>
      <c r="O876" s="55"/>
      <c r="P876" s="55"/>
      <c r="Q876" s="55"/>
      <c r="R876" s="55"/>
      <c r="S876" s="55"/>
      <c r="T876" s="55"/>
      <c r="U876" s="55"/>
      <c r="V876" s="55"/>
      <c r="W876" s="55"/>
      <c r="X876" s="55"/>
      <c r="Y876" s="55"/>
      <c r="Z876" s="55"/>
      <c r="AA876" s="55"/>
      <c r="AB876" s="55"/>
    </row>
    <row r="877" spans="1:28" ht="15">
      <c r="A877" s="55"/>
      <c r="B877" s="55"/>
      <c r="C877" s="55"/>
      <c r="D877" s="55"/>
      <c r="E877" s="55"/>
      <c r="F877" s="55"/>
      <c r="G877" s="55"/>
      <c r="H877" s="55"/>
      <c r="I877" s="55"/>
      <c r="J877" s="55"/>
      <c r="K877" s="55"/>
      <c r="L877" s="55"/>
      <c r="M877" s="55"/>
      <c r="N877" s="55"/>
      <c r="O877" s="55"/>
      <c r="P877" s="55"/>
      <c r="Q877" s="55"/>
      <c r="R877" s="55"/>
      <c r="S877" s="55"/>
      <c r="T877" s="55"/>
      <c r="U877" s="55"/>
      <c r="V877" s="55"/>
      <c r="W877" s="55"/>
      <c r="X877" s="55"/>
      <c r="Y877" s="55"/>
      <c r="Z877" s="55"/>
      <c r="AA877" s="55"/>
      <c r="AB877" s="55"/>
    </row>
    <row r="878" spans="1:28" ht="15">
      <c r="A878" s="55"/>
      <c r="B878" s="55"/>
      <c r="C878" s="55"/>
      <c r="D878" s="55"/>
      <c r="E878" s="55"/>
      <c r="F878" s="55"/>
      <c r="G878" s="55"/>
      <c r="H878" s="55"/>
      <c r="I878" s="55"/>
      <c r="J878" s="55"/>
      <c r="K878" s="55"/>
      <c r="L878" s="55"/>
      <c r="M878" s="55"/>
      <c r="N878" s="55"/>
      <c r="O878" s="55"/>
      <c r="P878" s="55"/>
      <c r="Q878" s="55"/>
      <c r="R878" s="55"/>
      <c r="S878" s="55"/>
      <c r="T878" s="55"/>
      <c r="U878" s="55"/>
      <c r="V878" s="55"/>
      <c r="W878" s="55"/>
      <c r="X878" s="55"/>
      <c r="Y878" s="55"/>
      <c r="Z878" s="55"/>
      <c r="AA878" s="55"/>
      <c r="AB878" s="55"/>
    </row>
    <row r="879" spans="1:28" ht="15">
      <c r="A879" s="55"/>
      <c r="B879" s="55"/>
      <c r="C879" s="55"/>
      <c r="D879" s="55"/>
      <c r="E879" s="55"/>
      <c r="F879" s="55"/>
      <c r="G879" s="55"/>
      <c r="H879" s="55"/>
      <c r="I879" s="55"/>
      <c r="J879" s="55"/>
      <c r="K879" s="55"/>
      <c r="L879" s="55"/>
      <c r="M879" s="55"/>
      <c r="N879" s="55"/>
      <c r="O879" s="55"/>
      <c r="P879" s="55"/>
      <c r="Q879" s="55"/>
      <c r="R879" s="55"/>
      <c r="S879" s="55"/>
      <c r="T879" s="55"/>
      <c r="U879" s="55"/>
      <c r="V879" s="55"/>
      <c r="W879" s="55"/>
      <c r="X879" s="55"/>
      <c r="Y879" s="55"/>
      <c r="Z879" s="55"/>
      <c r="AA879" s="55"/>
      <c r="AB879" s="55"/>
    </row>
    <row r="880" spans="1:28" ht="15">
      <c r="A880" s="55"/>
      <c r="B880" s="55"/>
      <c r="C880" s="55"/>
      <c r="D880" s="55"/>
      <c r="E880" s="55"/>
      <c r="F880" s="55"/>
      <c r="G880" s="55"/>
      <c r="H880" s="55"/>
      <c r="I880" s="55"/>
      <c r="J880" s="55"/>
      <c r="K880" s="55"/>
      <c r="L880" s="55"/>
      <c r="M880" s="55"/>
      <c r="N880" s="55"/>
      <c r="O880" s="55"/>
      <c r="P880" s="55"/>
      <c r="Q880" s="55"/>
      <c r="R880" s="55"/>
      <c r="S880" s="55"/>
      <c r="T880" s="55"/>
      <c r="U880" s="55"/>
      <c r="V880" s="55"/>
      <c r="W880" s="55"/>
      <c r="X880" s="55"/>
      <c r="Y880" s="55"/>
      <c r="Z880" s="55"/>
      <c r="AA880" s="55"/>
      <c r="AB880" s="55"/>
    </row>
    <row r="881" spans="1:28" ht="15">
      <c r="A881" s="55"/>
      <c r="B881" s="55"/>
      <c r="C881" s="55"/>
      <c r="D881" s="55"/>
      <c r="E881" s="55"/>
      <c r="F881" s="55"/>
      <c r="G881" s="55"/>
      <c r="H881" s="55"/>
      <c r="I881" s="55"/>
      <c r="J881" s="55"/>
      <c r="K881" s="55"/>
      <c r="L881" s="55"/>
      <c r="M881" s="55"/>
      <c r="N881" s="55"/>
      <c r="O881" s="55"/>
      <c r="P881" s="55"/>
      <c r="Q881" s="55"/>
      <c r="R881" s="55"/>
      <c r="S881" s="55"/>
      <c r="T881" s="55"/>
      <c r="U881" s="55"/>
      <c r="V881" s="55"/>
      <c r="W881" s="55"/>
      <c r="X881" s="55"/>
      <c r="Y881" s="55"/>
      <c r="Z881" s="55"/>
      <c r="AA881" s="55"/>
      <c r="AB881" s="55"/>
    </row>
    <row r="882" spans="1:28" ht="15">
      <c r="A882" s="55"/>
      <c r="B882" s="55"/>
      <c r="C882" s="55"/>
      <c r="D882" s="55"/>
      <c r="E882" s="55"/>
      <c r="F882" s="55"/>
      <c r="G882" s="55"/>
      <c r="H882" s="55"/>
      <c r="I882" s="55"/>
      <c r="J882" s="55"/>
      <c r="K882" s="55"/>
      <c r="L882" s="55"/>
      <c r="M882" s="55"/>
      <c r="N882" s="55"/>
      <c r="O882" s="55"/>
      <c r="P882" s="55"/>
      <c r="Q882" s="55"/>
      <c r="R882" s="55"/>
      <c r="S882" s="55"/>
      <c r="T882" s="55"/>
      <c r="U882" s="55"/>
      <c r="V882" s="55"/>
      <c r="W882" s="55"/>
      <c r="X882" s="55"/>
      <c r="Y882" s="55"/>
      <c r="Z882" s="55"/>
      <c r="AA882" s="55"/>
      <c r="AB882" s="55"/>
    </row>
    <row r="883" spans="1:28" ht="15">
      <c r="A883" s="55"/>
      <c r="B883" s="55"/>
      <c r="C883" s="55"/>
      <c r="D883" s="55"/>
      <c r="E883" s="55"/>
      <c r="F883" s="55"/>
      <c r="G883" s="55"/>
      <c r="H883" s="55"/>
      <c r="I883" s="55"/>
      <c r="J883" s="55"/>
      <c r="K883" s="55"/>
      <c r="L883" s="55"/>
      <c r="M883" s="55"/>
      <c r="N883" s="55"/>
      <c r="O883" s="55"/>
      <c r="P883" s="55"/>
      <c r="Q883" s="55"/>
      <c r="R883" s="55"/>
      <c r="S883" s="55"/>
      <c r="T883" s="55"/>
      <c r="U883" s="55"/>
      <c r="V883" s="55"/>
      <c r="W883" s="55"/>
      <c r="X883" s="55"/>
      <c r="Y883" s="55"/>
      <c r="Z883" s="55"/>
      <c r="AA883" s="55"/>
      <c r="AB883" s="55"/>
    </row>
    <row r="884" spans="1:28" ht="15">
      <c r="A884" s="55"/>
      <c r="B884" s="55"/>
      <c r="C884" s="55"/>
      <c r="D884" s="55"/>
      <c r="E884" s="55"/>
      <c r="F884" s="55"/>
      <c r="G884" s="55"/>
      <c r="H884" s="55"/>
      <c r="I884" s="55"/>
      <c r="J884" s="55"/>
      <c r="K884" s="55"/>
      <c r="L884" s="55"/>
      <c r="M884" s="55"/>
      <c r="N884" s="55"/>
      <c r="O884" s="55"/>
      <c r="P884" s="55"/>
      <c r="Q884" s="55"/>
      <c r="R884" s="55"/>
      <c r="S884" s="55"/>
      <c r="T884" s="55"/>
      <c r="U884" s="55"/>
      <c r="V884" s="55"/>
      <c r="W884" s="55"/>
      <c r="X884" s="55"/>
      <c r="Y884" s="55"/>
      <c r="Z884" s="55"/>
      <c r="AA884" s="55"/>
      <c r="AB884" s="55"/>
    </row>
    <row r="885" spans="1:28" ht="15">
      <c r="A885" s="55"/>
      <c r="B885" s="55"/>
      <c r="C885" s="55"/>
      <c r="D885" s="55"/>
      <c r="E885" s="55"/>
      <c r="F885" s="55"/>
      <c r="G885" s="55"/>
      <c r="H885" s="55"/>
      <c r="I885" s="55"/>
      <c r="J885" s="55"/>
      <c r="K885" s="55"/>
      <c r="L885" s="55"/>
      <c r="M885" s="55"/>
      <c r="N885" s="55"/>
      <c r="O885" s="55"/>
      <c r="P885" s="55"/>
      <c r="Q885" s="55"/>
      <c r="R885" s="55"/>
      <c r="S885" s="55"/>
      <c r="T885" s="55"/>
      <c r="U885" s="55"/>
      <c r="V885" s="55"/>
      <c r="W885" s="55"/>
      <c r="X885" s="55"/>
      <c r="Y885" s="55"/>
      <c r="Z885" s="55"/>
      <c r="AA885" s="55"/>
      <c r="AB885" s="55"/>
    </row>
    <row r="886" spans="1:28" ht="15">
      <c r="A886" s="55"/>
      <c r="B886" s="55"/>
      <c r="C886" s="55"/>
      <c r="D886" s="55"/>
      <c r="E886" s="55"/>
      <c r="F886" s="55"/>
      <c r="G886" s="55"/>
      <c r="H886" s="55"/>
      <c r="I886" s="55"/>
      <c r="J886" s="55"/>
      <c r="K886" s="55"/>
      <c r="L886" s="55"/>
      <c r="M886" s="55"/>
      <c r="N886" s="55"/>
      <c r="O886" s="55"/>
      <c r="P886" s="55"/>
      <c r="Q886" s="55"/>
      <c r="R886" s="55"/>
      <c r="S886" s="55"/>
      <c r="T886" s="55"/>
      <c r="U886" s="55"/>
      <c r="V886" s="55"/>
      <c r="W886" s="55"/>
      <c r="X886" s="55"/>
      <c r="Y886" s="55"/>
      <c r="Z886" s="55"/>
      <c r="AA886" s="55"/>
      <c r="AB886" s="55"/>
    </row>
    <row r="887" spans="1:28" ht="15">
      <c r="A887" s="55"/>
      <c r="B887" s="55"/>
      <c r="C887" s="55"/>
      <c r="D887" s="55"/>
      <c r="E887" s="55"/>
      <c r="F887" s="55"/>
      <c r="G887" s="55"/>
      <c r="H887" s="55"/>
      <c r="I887" s="55"/>
      <c r="J887" s="55"/>
      <c r="K887" s="55"/>
      <c r="L887" s="55"/>
      <c r="M887" s="55"/>
      <c r="N887" s="55"/>
      <c r="O887" s="55"/>
      <c r="P887" s="55"/>
      <c r="Q887" s="55"/>
      <c r="R887" s="55"/>
      <c r="S887" s="55"/>
      <c r="T887" s="55"/>
      <c r="U887" s="55"/>
      <c r="V887" s="55"/>
      <c r="W887" s="55"/>
      <c r="X887" s="55"/>
      <c r="Y887" s="55"/>
      <c r="Z887" s="55"/>
      <c r="AA887" s="55"/>
      <c r="AB887" s="55"/>
    </row>
    <row r="888" spans="1:28" ht="15">
      <c r="A888" s="55"/>
      <c r="B888" s="55"/>
      <c r="C888" s="55"/>
      <c r="D888" s="55"/>
      <c r="E888" s="55"/>
      <c r="F888" s="55"/>
      <c r="G888" s="55"/>
      <c r="H888" s="55"/>
      <c r="I888" s="55"/>
      <c r="J888" s="55"/>
      <c r="K888" s="55"/>
      <c r="L888" s="55"/>
      <c r="M888" s="55"/>
      <c r="N888" s="55"/>
      <c r="O888" s="55"/>
      <c r="P888" s="55"/>
      <c r="Q888" s="55"/>
      <c r="R888" s="55"/>
      <c r="S888" s="55"/>
      <c r="T888" s="55"/>
      <c r="U888" s="55"/>
      <c r="V888" s="55"/>
      <c r="W888" s="55"/>
      <c r="X888" s="55"/>
      <c r="Y888" s="55"/>
      <c r="Z888" s="55"/>
      <c r="AA888" s="55"/>
      <c r="AB888" s="55"/>
    </row>
    <row r="889" spans="1:28" ht="15">
      <c r="A889" s="55"/>
      <c r="B889" s="55"/>
      <c r="C889" s="55"/>
      <c r="D889" s="55"/>
      <c r="E889" s="55"/>
      <c r="F889" s="55"/>
      <c r="G889" s="55"/>
      <c r="H889" s="55"/>
      <c r="I889" s="55"/>
      <c r="J889" s="55"/>
      <c r="K889" s="55"/>
      <c r="L889" s="55"/>
      <c r="M889" s="55"/>
      <c r="N889" s="55"/>
      <c r="O889" s="55"/>
      <c r="P889" s="55"/>
      <c r="Q889" s="55"/>
      <c r="R889" s="55"/>
      <c r="S889" s="55"/>
      <c r="T889" s="55"/>
      <c r="U889" s="55"/>
      <c r="V889" s="55"/>
      <c r="W889" s="55"/>
      <c r="X889" s="55"/>
      <c r="Y889" s="55"/>
      <c r="Z889" s="55"/>
      <c r="AA889" s="55"/>
      <c r="AB889" s="55"/>
    </row>
    <row r="890" spans="1:28" ht="15">
      <c r="A890" s="55"/>
      <c r="B890" s="55"/>
      <c r="C890" s="55"/>
      <c r="D890" s="55"/>
      <c r="E890" s="55"/>
      <c r="F890" s="55"/>
      <c r="G890" s="55"/>
      <c r="H890" s="55"/>
      <c r="I890" s="55"/>
      <c r="J890" s="55"/>
      <c r="K890" s="55"/>
      <c r="L890" s="55"/>
      <c r="M890" s="55"/>
      <c r="N890" s="55"/>
      <c r="O890" s="55"/>
      <c r="P890" s="55"/>
      <c r="Q890" s="55"/>
      <c r="R890" s="55"/>
      <c r="S890" s="55"/>
      <c r="T890" s="55"/>
      <c r="U890" s="55"/>
      <c r="V890" s="55"/>
      <c r="W890" s="55"/>
      <c r="X890" s="55"/>
      <c r="Y890" s="55"/>
      <c r="Z890" s="55"/>
      <c r="AA890" s="55"/>
      <c r="AB890" s="55"/>
    </row>
    <row r="891" spans="1:28" ht="15">
      <c r="A891" s="55"/>
      <c r="B891" s="55"/>
      <c r="C891" s="55"/>
      <c r="D891" s="55"/>
      <c r="E891" s="55"/>
      <c r="F891" s="55"/>
      <c r="G891" s="55"/>
      <c r="H891" s="55"/>
      <c r="I891" s="55"/>
      <c r="J891" s="55"/>
      <c r="K891" s="55"/>
      <c r="L891" s="55"/>
      <c r="M891" s="55"/>
      <c r="N891" s="55"/>
      <c r="O891" s="55"/>
      <c r="P891" s="55"/>
      <c r="Q891" s="55"/>
      <c r="R891" s="55"/>
      <c r="S891" s="55"/>
      <c r="T891" s="55"/>
      <c r="U891" s="55"/>
      <c r="V891" s="55"/>
      <c r="W891" s="55"/>
      <c r="X891" s="55"/>
      <c r="Y891" s="55"/>
      <c r="Z891" s="55"/>
      <c r="AA891" s="55"/>
      <c r="AB891" s="55"/>
    </row>
    <row r="892" spans="1:28" ht="15">
      <c r="A892" s="55"/>
      <c r="B892" s="55"/>
      <c r="C892" s="55"/>
      <c r="D892" s="55"/>
      <c r="E892" s="55"/>
      <c r="F892" s="55"/>
      <c r="G892" s="55"/>
      <c r="H892" s="55"/>
      <c r="I892" s="55"/>
      <c r="J892" s="55"/>
      <c r="K892" s="55"/>
      <c r="L892" s="55"/>
      <c r="M892" s="55"/>
      <c r="N892" s="55"/>
      <c r="O892" s="55"/>
      <c r="P892" s="55"/>
      <c r="Q892" s="55"/>
      <c r="R892" s="55"/>
      <c r="S892" s="55"/>
      <c r="T892" s="55"/>
      <c r="U892" s="55"/>
      <c r="V892" s="55"/>
      <c r="W892" s="55"/>
      <c r="X892" s="55"/>
      <c r="Y892" s="55"/>
      <c r="Z892" s="55"/>
      <c r="AA892" s="55"/>
      <c r="AB892" s="55"/>
    </row>
    <row r="893" spans="1:28" ht="15">
      <c r="A893" s="55"/>
      <c r="B893" s="55"/>
      <c r="C893" s="55"/>
      <c r="D893" s="55"/>
      <c r="E893" s="55"/>
      <c r="F893" s="55"/>
      <c r="G893" s="55"/>
      <c r="H893" s="55"/>
      <c r="I893" s="55"/>
      <c r="J893" s="55"/>
      <c r="K893" s="55"/>
      <c r="L893" s="55"/>
      <c r="M893" s="55"/>
      <c r="N893" s="55"/>
      <c r="O893" s="55"/>
      <c r="P893" s="55"/>
      <c r="Q893" s="55"/>
      <c r="R893" s="55"/>
      <c r="S893" s="55"/>
      <c r="T893" s="55"/>
      <c r="U893" s="55"/>
      <c r="V893" s="55"/>
      <c r="W893" s="55"/>
      <c r="X893" s="55"/>
      <c r="Y893" s="55"/>
      <c r="Z893" s="55"/>
      <c r="AA893" s="55"/>
      <c r="AB893" s="55"/>
    </row>
    <row r="894" spans="1:28" ht="15">
      <c r="A894" s="55"/>
      <c r="B894" s="55"/>
      <c r="C894" s="55"/>
      <c r="D894" s="55"/>
      <c r="E894" s="55"/>
      <c r="F894" s="55"/>
      <c r="G894" s="55"/>
      <c r="H894" s="55"/>
      <c r="I894" s="55"/>
      <c r="J894" s="55"/>
      <c r="K894" s="55"/>
      <c r="L894" s="55"/>
      <c r="M894" s="55"/>
      <c r="N894" s="55"/>
      <c r="O894" s="55"/>
      <c r="P894" s="55"/>
      <c r="Q894" s="55"/>
      <c r="R894" s="55"/>
      <c r="S894" s="55"/>
      <c r="T894" s="55"/>
      <c r="U894" s="55"/>
      <c r="V894" s="55"/>
      <c r="W894" s="55"/>
      <c r="X894" s="55"/>
      <c r="Y894" s="55"/>
      <c r="Z894" s="55"/>
      <c r="AA894" s="55"/>
      <c r="AB894" s="55"/>
    </row>
    <row r="895" spans="1:28" ht="15">
      <c r="A895" s="55"/>
      <c r="B895" s="55"/>
      <c r="C895" s="55"/>
      <c r="D895" s="55"/>
      <c r="E895" s="55"/>
      <c r="F895" s="55"/>
      <c r="G895" s="55"/>
      <c r="H895" s="55"/>
      <c r="I895" s="55"/>
      <c r="J895" s="55"/>
      <c r="K895" s="55"/>
      <c r="L895" s="55"/>
      <c r="M895" s="55"/>
      <c r="N895" s="55"/>
      <c r="O895" s="55"/>
      <c r="P895" s="55"/>
      <c r="Q895" s="55"/>
      <c r="R895" s="55"/>
      <c r="S895" s="55"/>
      <c r="T895" s="55"/>
      <c r="U895" s="55"/>
      <c r="V895" s="55"/>
      <c r="W895" s="55"/>
      <c r="X895" s="55"/>
      <c r="Y895" s="55"/>
      <c r="Z895" s="55"/>
      <c r="AA895" s="55"/>
      <c r="AB895" s="55"/>
    </row>
    <row r="896" spans="1:28" ht="15">
      <c r="A896" s="55"/>
      <c r="B896" s="55"/>
      <c r="C896" s="55"/>
      <c r="D896" s="55"/>
      <c r="E896" s="55"/>
      <c r="F896" s="55"/>
      <c r="G896" s="55"/>
      <c r="H896" s="55"/>
      <c r="I896" s="55"/>
      <c r="J896" s="55"/>
      <c r="K896" s="55"/>
      <c r="L896" s="55"/>
      <c r="M896" s="55"/>
      <c r="N896" s="55"/>
      <c r="O896" s="55"/>
      <c r="P896" s="55"/>
      <c r="Q896" s="55"/>
      <c r="R896" s="55"/>
      <c r="S896" s="55"/>
      <c r="T896" s="55"/>
      <c r="U896" s="55"/>
      <c r="V896" s="55"/>
      <c r="W896" s="55"/>
      <c r="X896" s="55"/>
      <c r="Y896" s="55"/>
      <c r="Z896" s="55"/>
      <c r="AA896" s="55"/>
      <c r="AB896" s="55"/>
    </row>
    <row r="897" spans="1:28" ht="15">
      <c r="A897" s="55"/>
      <c r="B897" s="55"/>
      <c r="C897" s="55"/>
      <c r="D897" s="55"/>
      <c r="E897" s="55"/>
      <c r="F897" s="55"/>
      <c r="G897" s="55"/>
      <c r="H897" s="55"/>
      <c r="I897" s="55"/>
      <c r="J897" s="55"/>
      <c r="K897" s="55"/>
      <c r="L897" s="55"/>
      <c r="M897" s="55"/>
      <c r="N897" s="55"/>
      <c r="O897" s="55"/>
      <c r="P897" s="55"/>
      <c r="Q897" s="55"/>
      <c r="R897" s="55"/>
      <c r="S897" s="55"/>
      <c r="T897" s="55"/>
      <c r="U897" s="55"/>
      <c r="V897" s="55"/>
      <c r="W897" s="55"/>
      <c r="X897" s="55"/>
      <c r="Y897" s="55"/>
      <c r="Z897" s="55"/>
      <c r="AA897" s="55"/>
      <c r="AB897" s="55"/>
    </row>
    <row r="898" spans="1:28" ht="15">
      <c r="A898" s="55"/>
      <c r="B898" s="55"/>
      <c r="C898" s="55"/>
      <c r="D898" s="55"/>
      <c r="E898" s="55"/>
      <c r="F898" s="55"/>
      <c r="G898" s="55"/>
      <c r="H898" s="55"/>
      <c r="I898" s="55"/>
      <c r="J898" s="55"/>
      <c r="K898" s="55"/>
      <c r="L898" s="55"/>
      <c r="M898" s="55"/>
      <c r="N898" s="55"/>
      <c r="O898" s="55"/>
      <c r="P898" s="55"/>
      <c r="Q898" s="55"/>
      <c r="R898" s="55"/>
      <c r="S898" s="55"/>
      <c r="T898" s="55"/>
      <c r="U898" s="55"/>
      <c r="V898" s="55"/>
      <c r="W898" s="55"/>
      <c r="X898" s="55"/>
      <c r="Y898" s="55"/>
      <c r="Z898" s="55"/>
      <c r="AA898" s="55"/>
      <c r="AB898" s="55"/>
    </row>
    <row r="899" spans="1:28" ht="15">
      <c r="A899" s="55"/>
      <c r="B899" s="55"/>
      <c r="C899" s="55"/>
      <c r="D899" s="55"/>
      <c r="E899" s="55"/>
      <c r="F899" s="55"/>
      <c r="G899" s="55"/>
      <c r="H899" s="55"/>
      <c r="I899" s="55"/>
      <c r="J899" s="55"/>
      <c r="K899" s="55"/>
      <c r="L899" s="55"/>
      <c r="M899" s="55"/>
      <c r="N899" s="55"/>
      <c r="O899" s="55"/>
      <c r="P899" s="55"/>
      <c r="Q899" s="55"/>
      <c r="R899" s="55"/>
      <c r="S899" s="55"/>
      <c r="T899" s="55"/>
      <c r="U899" s="55"/>
      <c r="V899" s="55"/>
      <c r="W899" s="55"/>
      <c r="X899" s="55"/>
      <c r="Y899" s="55"/>
      <c r="Z899" s="55"/>
      <c r="AA899" s="55"/>
      <c r="AB899" s="55"/>
    </row>
    <row r="900" spans="1:28" ht="15">
      <c r="A900" s="55"/>
      <c r="B900" s="55"/>
      <c r="C900" s="55"/>
      <c r="D900" s="55"/>
      <c r="E900" s="55"/>
      <c r="F900" s="55"/>
      <c r="G900" s="55"/>
      <c r="H900" s="55"/>
      <c r="I900" s="55"/>
      <c r="J900" s="55"/>
      <c r="K900" s="55"/>
      <c r="L900" s="55"/>
      <c r="M900" s="55"/>
      <c r="N900" s="55"/>
      <c r="O900" s="55"/>
      <c r="P900" s="55"/>
      <c r="Q900" s="55"/>
      <c r="R900" s="55"/>
      <c r="S900" s="55"/>
      <c r="T900" s="55"/>
      <c r="U900" s="55"/>
      <c r="V900" s="55"/>
      <c r="W900" s="55"/>
      <c r="X900" s="55"/>
      <c r="Y900" s="55"/>
      <c r="Z900" s="55"/>
      <c r="AA900" s="55"/>
      <c r="AB900" s="55"/>
    </row>
    <row r="901" spans="1:28" ht="15">
      <c r="A901" s="55"/>
      <c r="B901" s="55"/>
      <c r="C901" s="55"/>
      <c r="D901" s="55"/>
      <c r="E901" s="55"/>
      <c r="F901" s="55"/>
      <c r="G901" s="55"/>
      <c r="H901" s="55"/>
      <c r="I901" s="55"/>
      <c r="J901" s="55"/>
      <c r="K901" s="55"/>
      <c r="L901" s="55"/>
      <c r="M901" s="55"/>
      <c r="N901" s="55"/>
      <c r="O901" s="55"/>
      <c r="P901" s="55"/>
      <c r="Q901" s="55"/>
      <c r="R901" s="55"/>
      <c r="S901" s="55"/>
      <c r="T901" s="55"/>
      <c r="U901" s="55"/>
      <c r="V901" s="55"/>
      <c r="W901" s="55"/>
      <c r="X901" s="55"/>
      <c r="Y901" s="55"/>
      <c r="Z901" s="55"/>
      <c r="AA901" s="55"/>
      <c r="AB901" s="55"/>
    </row>
    <row r="902" spans="1:28" ht="15">
      <c r="A902" s="55"/>
      <c r="B902" s="55"/>
      <c r="C902" s="55"/>
      <c r="D902" s="55"/>
      <c r="E902" s="55"/>
      <c r="F902" s="55"/>
      <c r="G902" s="55"/>
      <c r="H902" s="55"/>
      <c r="I902" s="55"/>
      <c r="J902" s="55"/>
      <c r="K902" s="55"/>
      <c r="L902" s="55"/>
      <c r="M902" s="55"/>
      <c r="N902" s="55"/>
      <c r="O902" s="55"/>
      <c r="P902" s="55"/>
      <c r="Q902" s="55"/>
      <c r="R902" s="55"/>
      <c r="S902" s="55"/>
      <c r="T902" s="55"/>
      <c r="U902" s="55"/>
      <c r="V902" s="55"/>
      <c r="W902" s="55"/>
      <c r="X902" s="55"/>
      <c r="Y902" s="55"/>
      <c r="Z902" s="55"/>
      <c r="AA902" s="55"/>
      <c r="AB902" s="55"/>
    </row>
    <row r="903" spans="1:28" ht="15">
      <c r="A903" s="55"/>
      <c r="B903" s="55"/>
      <c r="C903" s="55"/>
      <c r="D903" s="55"/>
      <c r="E903" s="55"/>
      <c r="F903" s="55"/>
      <c r="G903" s="55"/>
      <c r="H903" s="55"/>
      <c r="I903" s="55"/>
      <c r="J903" s="55"/>
      <c r="K903" s="55"/>
      <c r="L903" s="55"/>
      <c r="M903" s="55"/>
      <c r="N903" s="55"/>
      <c r="O903" s="55"/>
      <c r="P903" s="55"/>
      <c r="Q903" s="55"/>
      <c r="R903" s="55"/>
      <c r="S903" s="55"/>
      <c r="T903" s="55"/>
      <c r="U903" s="55"/>
      <c r="V903" s="55"/>
      <c r="W903" s="55"/>
      <c r="X903" s="55"/>
      <c r="Y903" s="55"/>
      <c r="Z903" s="55"/>
      <c r="AA903" s="55"/>
      <c r="AB903" s="55"/>
    </row>
    <row r="904" spans="1:28" ht="15">
      <c r="A904" s="55"/>
      <c r="B904" s="55"/>
      <c r="C904" s="55"/>
      <c r="D904" s="55"/>
      <c r="E904" s="55"/>
      <c r="F904" s="55"/>
      <c r="G904" s="55"/>
      <c r="H904" s="55"/>
      <c r="I904" s="55"/>
      <c r="J904" s="55"/>
      <c r="K904" s="55"/>
      <c r="L904" s="55"/>
      <c r="M904" s="55"/>
      <c r="N904" s="55"/>
      <c r="O904" s="55"/>
      <c r="P904" s="55"/>
      <c r="Q904" s="55"/>
      <c r="R904" s="55"/>
      <c r="S904" s="55"/>
      <c r="T904" s="55"/>
      <c r="U904" s="55"/>
      <c r="V904" s="55"/>
      <c r="W904" s="55"/>
      <c r="X904" s="55"/>
      <c r="Y904" s="55"/>
      <c r="Z904" s="55"/>
      <c r="AA904" s="55"/>
      <c r="AB904" s="55"/>
    </row>
    <row r="905" spans="1:28" ht="15">
      <c r="A905" s="55"/>
      <c r="B905" s="55"/>
      <c r="C905" s="55"/>
      <c r="D905" s="55"/>
      <c r="E905" s="55"/>
      <c r="F905" s="55"/>
      <c r="G905" s="55"/>
      <c r="H905" s="55"/>
      <c r="I905" s="55"/>
      <c r="J905" s="55"/>
      <c r="K905" s="55"/>
      <c r="L905" s="55"/>
      <c r="M905" s="55"/>
      <c r="N905" s="55"/>
      <c r="O905" s="55"/>
      <c r="P905" s="55"/>
      <c r="Q905" s="55"/>
      <c r="R905" s="55"/>
      <c r="S905" s="55"/>
      <c r="T905" s="55"/>
      <c r="U905" s="55"/>
      <c r="V905" s="55"/>
      <c r="W905" s="55"/>
      <c r="X905" s="55"/>
      <c r="Y905" s="55"/>
      <c r="Z905" s="55"/>
      <c r="AA905" s="55"/>
      <c r="AB905" s="55"/>
    </row>
    <row r="906" spans="1:28" ht="15">
      <c r="A906" s="55"/>
      <c r="B906" s="55"/>
      <c r="C906" s="55"/>
      <c r="D906" s="55"/>
      <c r="E906" s="55"/>
      <c r="F906" s="55"/>
      <c r="G906" s="55"/>
      <c r="H906" s="55"/>
      <c r="I906" s="55"/>
      <c r="J906" s="55"/>
      <c r="K906" s="55"/>
      <c r="L906" s="55"/>
      <c r="M906" s="55"/>
      <c r="N906" s="55"/>
      <c r="O906" s="55"/>
      <c r="P906" s="55"/>
      <c r="Q906" s="55"/>
      <c r="R906" s="55"/>
      <c r="S906" s="55"/>
      <c r="T906" s="55"/>
      <c r="U906" s="55"/>
      <c r="V906" s="55"/>
      <c r="W906" s="55"/>
      <c r="X906" s="55"/>
      <c r="Y906" s="55"/>
      <c r="Z906" s="55"/>
      <c r="AA906" s="55"/>
      <c r="AB906" s="55"/>
    </row>
    <row r="907" spans="1:28" ht="15">
      <c r="A907" s="55"/>
      <c r="B907" s="55"/>
      <c r="C907" s="55"/>
      <c r="D907" s="55"/>
      <c r="E907" s="55"/>
      <c r="F907" s="55"/>
      <c r="G907" s="55"/>
      <c r="H907" s="55"/>
      <c r="I907" s="55"/>
      <c r="J907" s="55"/>
      <c r="K907" s="55"/>
      <c r="L907" s="55"/>
      <c r="M907" s="55"/>
      <c r="N907" s="55"/>
      <c r="O907" s="55"/>
      <c r="P907" s="55"/>
      <c r="Q907" s="55"/>
      <c r="R907" s="55"/>
      <c r="S907" s="55"/>
      <c r="T907" s="55"/>
      <c r="U907" s="55"/>
      <c r="V907" s="55"/>
      <c r="W907" s="55"/>
      <c r="X907" s="55"/>
      <c r="Y907" s="55"/>
      <c r="Z907" s="55"/>
      <c r="AA907" s="55"/>
      <c r="AB907" s="55"/>
    </row>
    <row r="908" spans="1:28" ht="15">
      <c r="A908" s="55"/>
      <c r="B908" s="55"/>
      <c r="C908" s="55"/>
      <c r="D908" s="55"/>
      <c r="E908" s="55"/>
      <c r="F908" s="55"/>
      <c r="G908" s="55"/>
      <c r="H908" s="55"/>
      <c r="I908" s="55"/>
      <c r="J908" s="55"/>
      <c r="K908" s="55"/>
      <c r="L908" s="55"/>
      <c r="M908" s="55"/>
      <c r="N908" s="55"/>
      <c r="O908" s="55"/>
      <c r="P908" s="55"/>
      <c r="Q908" s="55"/>
      <c r="R908" s="55"/>
      <c r="S908" s="55"/>
      <c r="T908" s="55"/>
      <c r="U908" s="55"/>
      <c r="V908" s="55"/>
      <c r="W908" s="55"/>
      <c r="X908" s="55"/>
      <c r="Y908" s="55"/>
      <c r="Z908" s="55"/>
      <c r="AA908" s="55"/>
      <c r="AB908" s="55"/>
    </row>
    <row r="909" spans="1:28" ht="15">
      <c r="A909" s="55"/>
      <c r="B909" s="55"/>
      <c r="C909" s="55"/>
      <c r="D909" s="55"/>
      <c r="E909" s="55"/>
      <c r="F909" s="55"/>
      <c r="G909" s="55"/>
      <c r="H909" s="55"/>
      <c r="I909" s="55"/>
      <c r="J909" s="55"/>
      <c r="K909" s="55"/>
      <c r="L909" s="55"/>
      <c r="M909" s="55"/>
      <c r="N909" s="55"/>
      <c r="O909" s="55"/>
      <c r="P909" s="55"/>
      <c r="Q909" s="55"/>
      <c r="R909" s="55"/>
      <c r="S909" s="55"/>
      <c r="T909" s="55"/>
      <c r="U909" s="55"/>
      <c r="V909" s="55"/>
      <c r="W909" s="55"/>
      <c r="X909" s="55"/>
      <c r="Y909" s="55"/>
      <c r="Z909" s="55"/>
      <c r="AA909" s="55"/>
      <c r="AB909" s="55"/>
    </row>
    <row r="910" spans="1:28" ht="15">
      <c r="A910" s="55"/>
      <c r="B910" s="55"/>
      <c r="C910" s="55"/>
      <c r="D910" s="55"/>
      <c r="E910" s="55"/>
      <c r="F910" s="55"/>
      <c r="G910" s="55"/>
      <c r="H910" s="55"/>
      <c r="I910" s="55"/>
      <c r="J910" s="55"/>
      <c r="K910" s="55"/>
      <c r="L910" s="55"/>
      <c r="M910" s="55"/>
      <c r="N910" s="55"/>
      <c r="O910" s="55"/>
      <c r="P910" s="55"/>
      <c r="Q910" s="55"/>
      <c r="R910" s="55"/>
      <c r="S910" s="55"/>
      <c r="T910" s="55"/>
      <c r="U910" s="55"/>
      <c r="V910" s="55"/>
      <c r="W910" s="55"/>
      <c r="X910" s="55"/>
      <c r="Y910" s="55"/>
      <c r="Z910" s="55"/>
      <c r="AA910" s="55"/>
      <c r="AB910" s="55"/>
    </row>
    <row r="911" spans="1:28" ht="15">
      <c r="A911" s="55"/>
      <c r="B911" s="55"/>
      <c r="C911" s="55"/>
      <c r="D911" s="55"/>
      <c r="E911" s="55"/>
      <c r="F911" s="55"/>
      <c r="G911" s="55"/>
      <c r="H911" s="55"/>
      <c r="I911" s="55"/>
      <c r="J911" s="55"/>
      <c r="K911" s="55"/>
      <c r="L911" s="55"/>
      <c r="M911" s="55"/>
      <c r="N911" s="55"/>
      <c r="O911" s="55"/>
      <c r="P911" s="55"/>
      <c r="Q911" s="55"/>
      <c r="R911" s="55"/>
      <c r="S911" s="55"/>
      <c r="T911" s="55"/>
      <c r="U911" s="55"/>
      <c r="V911" s="55"/>
      <c r="W911" s="55"/>
      <c r="X911" s="55"/>
      <c r="Y911" s="55"/>
      <c r="Z911" s="55"/>
      <c r="AA911" s="55"/>
      <c r="AB911" s="55"/>
    </row>
    <row r="912" spans="1:28" ht="15">
      <c r="A912" s="55"/>
      <c r="B912" s="55"/>
      <c r="C912" s="55"/>
      <c r="D912" s="55"/>
      <c r="E912" s="55"/>
      <c r="F912" s="55"/>
      <c r="G912" s="55"/>
      <c r="H912" s="55"/>
      <c r="I912" s="55"/>
      <c r="J912" s="55"/>
      <c r="K912" s="55"/>
      <c r="L912" s="55"/>
      <c r="M912" s="55"/>
      <c r="N912" s="55"/>
      <c r="O912" s="55"/>
      <c r="P912" s="55"/>
      <c r="Q912" s="55"/>
      <c r="R912" s="55"/>
      <c r="S912" s="55"/>
      <c r="T912" s="55"/>
      <c r="U912" s="55"/>
      <c r="V912" s="55"/>
      <c r="W912" s="55"/>
      <c r="X912" s="55"/>
      <c r="Y912" s="55"/>
      <c r="Z912" s="55"/>
      <c r="AA912" s="55"/>
      <c r="AB912" s="55"/>
    </row>
    <row r="913" spans="1:28" ht="15">
      <c r="A913" s="55"/>
      <c r="B913" s="55"/>
      <c r="C913" s="55"/>
      <c r="D913" s="55"/>
      <c r="E913" s="55"/>
      <c r="F913" s="55"/>
      <c r="G913" s="55"/>
      <c r="H913" s="55"/>
      <c r="I913" s="55"/>
      <c r="J913" s="55"/>
      <c r="K913" s="55"/>
      <c r="L913" s="55"/>
      <c r="M913" s="55"/>
      <c r="N913" s="55"/>
      <c r="O913" s="55"/>
      <c r="P913" s="55"/>
      <c r="Q913" s="55"/>
      <c r="R913" s="55"/>
      <c r="S913" s="55"/>
      <c r="T913" s="55"/>
      <c r="U913" s="55"/>
      <c r="V913" s="55"/>
      <c r="W913" s="55"/>
      <c r="X913" s="55"/>
      <c r="Y913" s="55"/>
      <c r="Z913" s="55"/>
      <c r="AA913" s="55"/>
      <c r="AB913" s="55"/>
    </row>
    <row r="914" spans="1:28" ht="15">
      <c r="A914" s="55"/>
      <c r="B914" s="55"/>
      <c r="C914" s="55"/>
      <c r="D914" s="55"/>
      <c r="E914" s="55"/>
      <c r="F914" s="55"/>
      <c r="G914" s="55"/>
      <c r="H914" s="55"/>
      <c r="I914" s="55"/>
      <c r="J914" s="55"/>
      <c r="K914" s="55"/>
      <c r="L914" s="55"/>
      <c r="M914" s="55"/>
      <c r="N914" s="55"/>
      <c r="O914" s="55"/>
      <c r="P914" s="55"/>
      <c r="Q914" s="55"/>
      <c r="R914" s="55"/>
      <c r="S914" s="55"/>
      <c r="T914" s="55"/>
      <c r="U914" s="55"/>
      <c r="V914" s="55"/>
      <c r="W914" s="55"/>
      <c r="X914" s="55"/>
      <c r="Y914" s="55"/>
      <c r="Z914" s="55"/>
      <c r="AA914" s="55"/>
      <c r="AB914" s="55"/>
    </row>
    <row r="915" spans="1:28" ht="15">
      <c r="A915" s="55"/>
      <c r="B915" s="55"/>
      <c r="C915" s="55"/>
      <c r="D915" s="55"/>
      <c r="E915" s="55"/>
      <c r="F915" s="55"/>
      <c r="G915" s="55"/>
      <c r="H915" s="55"/>
      <c r="I915" s="55"/>
      <c r="J915" s="55"/>
      <c r="K915" s="55"/>
      <c r="L915" s="55"/>
      <c r="M915" s="55"/>
      <c r="N915" s="55"/>
      <c r="O915" s="55"/>
      <c r="P915" s="55"/>
      <c r="Q915" s="55"/>
      <c r="R915" s="55"/>
      <c r="S915" s="55"/>
      <c r="T915" s="55"/>
      <c r="U915" s="55"/>
      <c r="V915" s="55"/>
      <c r="W915" s="55"/>
      <c r="X915" s="55"/>
      <c r="Y915" s="55"/>
      <c r="Z915" s="55"/>
      <c r="AA915" s="55"/>
      <c r="AB915" s="55"/>
    </row>
    <row r="916" spans="1:28" ht="15">
      <c r="A916" s="55"/>
      <c r="B916" s="55"/>
      <c r="C916" s="55"/>
      <c r="D916" s="55"/>
      <c r="E916" s="55"/>
      <c r="F916" s="55"/>
      <c r="G916" s="55"/>
      <c r="H916" s="55"/>
      <c r="I916" s="55"/>
      <c r="J916" s="55"/>
      <c r="K916" s="55"/>
      <c r="L916" s="55"/>
      <c r="M916" s="55"/>
      <c r="N916" s="55"/>
      <c r="O916" s="55"/>
      <c r="P916" s="55"/>
      <c r="Q916" s="55"/>
      <c r="R916" s="55"/>
      <c r="S916" s="55"/>
      <c r="T916" s="55"/>
      <c r="U916" s="55"/>
      <c r="V916" s="55"/>
      <c r="W916" s="55"/>
      <c r="X916" s="55"/>
      <c r="Y916" s="55"/>
      <c r="Z916" s="55"/>
      <c r="AA916" s="55"/>
      <c r="AB916" s="55"/>
    </row>
    <row r="917" spans="1:28" ht="15">
      <c r="A917" s="55"/>
      <c r="B917" s="55"/>
      <c r="C917" s="55"/>
      <c r="D917" s="55"/>
      <c r="E917" s="55"/>
      <c r="F917" s="55"/>
      <c r="G917" s="55"/>
      <c r="H917" s="55"/>
      <c r="I917" s="55"/>
      <c r="J917" s="55"/>
      <c r="K917" s="55"/>
      <c r="L917" s="55"/>
      <c r="M917" s="55"/>
      <c r="N917" s="55"/>
      <c r="O917" s="55"/>
      <c r="P917" s="55"/>
      <c r="Q917" s="55"/>
      <c r="R917" s="55"/>
      <c r="S917" s="55"/>
      <c r="T917" s="55"/>
      <c r="U917" s="55"/>
      <c r="V917" s="55"/>
      <c r="W917" s="55"/>
      <c r="X917" s="55"/>
      <c r="Y917" s="55"/>
      <c r="Z917" s="55"/>
      <c r="AA917" s="55"/>
      <c r="AB917" s="55"/>
    </row>
    <row r="918" spans="1:28" ht="15">
      <c r="A918" s="55"/>
      <c r="B918" s="55"/>
      <c r="C918" s="55"/>
      <c r="D918" s="55"/>
      <c r="E918" s="55"/>
      <c r="F918" s="55"/>
      <c r="G918" s="55"/>
      <c r="H918" s="55"/>
      <c r="I918" s="55"/>
      <c r="J918" s="55"/>
      <c r="K918" s="55"/>
      <c r="L918" s="55"/>
      <c r="M918" s="55"/>
      <c r="N918" s="55"/>
      <c r="O918" s="55"/>
      <c r="P918" s="55"/>
      <c r="Q918" s="55"/>
      <c r="R918" s="55"/>
      <c r="S918" s="55"/>
      <c r="T918" s="55"/>
      <c r="U918" s="55"/>
      <c r="V918" s="55"/>
      <c r="W918" s="55"/>
      <c r="X918" s="55"/>
      <c r="Y918" s="55"/>
      <c r="Z918" s="55"/>
      <c r="AA918" s="55"/>
      <c r="AB918" s="55"/>
    </row>
    <row r="919" spans="1:28" ht="15">
      <c r="A919" s="55"/>
      <c r="B919" s="55"/>
      <c r="C919" s="55"/>
      <c r="D919" s="55"/>
      <c r="E919" s="55"/>
      <c r="F919" s="55"/>
      <c r="G919" s="55"/>
      <c r="H919" s="55"/>
      <c r="I919" s="55"/>
      <c r="J919" s="55"/>
      <c r="K919" s="55"/>
      <c r="L919" s="55"/>
      <c r="M919" s="55"/>
      <c r="N919" s="55"/>
      <c r="O919" s="55"/>
      <c r="P919" s="55"/>
      <c r="Q919" s="55"/>
      <c r="R919" s="55"/>
      <c r="S919" s="55"/>
      <c r="T919" s="55"/>
      <c r="U919" s="55"/>
      <c r="V919" s="55"/>
      <c r="W919" s="55"/>
      <c r="X919" s="55"/>
      <c r="Y919" s="55"/>
      <c r="Z919" s="55"/>
      <c r="AA919" s="55"/>
      <c r="AB919" s="55"/>
    </row>
    <row r="920" spans="1:28" ht="15">
      <c r="A920" s="55"/>
      <c r="B920" s="55"/>
      <c r="C920" s="55"/>
      <c r="D920" s="55"/>
      <c r="E920" s="55"/>
      <c r="F920" s="55"/>
      <c r="G920" s="55"/>
      <c r="H920" s="55"/>
      <c r="I920" s="55"/>
      <c r="J920" s="55"/>
      <c r="K920" s="55"/>
      <c r="L920" s="55"/>
      <c r="M920" s="55"/>
      <c r="N920" s="55"/>
      <c r="O920" s="55"/>
      <c r="P920" s="55"/>
      <c r="Q920" s="55"/>
      <c r="R920" s="55"/>
      <c r="S920" s="55"/>
      <c r="T920" s="55"/>
      <c r="U920" s="55"/>
      <c r="V920" s="55"/>
      <c r="W920" s="55"/>
      <c r="X920" s="55"/>
      <c r="Y920" s="55"/>
      <c r="Z920" s="55"/>
      <c r="AA920" s="55"/>
      <c r="AB920" s="55"/>
    </row>
    <row r="921" spans="1:28" ht="15">
      <c r="A921" s="55"/>
      <c r="B921" s="55"/>
      <c r="C921" s="55"/>
      <c r="D921" s="55"/>
      <c r="E921" s="55"/>
      <c r="F921" s="55"/>
      <c r="G921" s="55"/>
      <c r="H921" s="55"/>
      <c r="I921" s="55"/>
      <c r="J921" s="55"/>
      <c r="K921" s="55"/>
      <c r="L921" s="55"/>
      <c r="M921" s="55"/>
      <c r="N921" s="55"/>
      <c r="O921" s="55"/>
      <c r="P921" s="55"/>
      <c r="Q921" s="55"/>
      <c r="R921" s="55"/>
      <c r="S921" s="55"/>
      <c r="T921" s="55"/>
      <c r="U921" s="55"/>
      <c r="V921" s="55"/>
      <c r="W921" s="55"/>
      <c r="X921" s="55"/>
      <c r="Y921" s="55"/>
      <c r="Z921" s="55"/>
      <c r="AA921" s="55"/>
      <c r="AB921" s="55"/>
    </row>
    <row r="922" spans="1:28" ht="15">
      <c r="A922" s="55"/>
      <c r="B922" s="55"/>
      <c r="C922" s="55"/>
      <c r="D922" s="55"/>
      <c r="E922" s="55"/>
      <c r="F922" s="55"/>
      <c r="G922" s="55"/>
      <c r="H922" s="55"/>
      <c r="I922" s="55"/>
      <c r="J922" s="55"/>
      <c r="K922" s="55"/>
      <c r="L922" s="55"/>
      <c r="M922" s="55"/>
      <c r="N922" s="55"/>
      <c r="O922" s="55"/>
      <c r="P922" s="55"/>
      <c r="Q922" s="55"/>
      <c r="R922" s="55"/>
      <c r="S922" s="55"/>
      <c r="T922" s="55"/>
      <c r="U922" s="55"/>
      <c r="V922" s="55"/>
      <c r="W922" s="55"/>
      <c r="X922" s="55"/>
      <c r="Y922" s="55"/>
      <c r="Z922" s="55"/>
      <c r="AA922" s="55"/>
      <c r="AB922" s="55"/>
    </row>
    <row r="923" spans="1:28" ht="15">
      <c r="A923" s="55"/>
      <c r="B923" s="55"/>
      <c r="C923" s="55"/>
      <c r="D923" s="55"/>
      <c r="E923" s="55"/>
      <c r="F923" s="55"/>
      <c r="G923" s="55"/>
      <c r="H923" s="55"/>
      <c r="I923" s="55"/>
      <c r="J923" s="55"/>
      <c r="K923" s="55"/>
      <c r="L923" s="55"/>
      <c r="M923" s="55"/>
      <c r="N923" s="55"/>
      <c r="O923" s="55"/>
      <c r="P923" s="55"/>
      <c r="Q923" s="55"/>
      <c r="R923" s="55"/>
      <c r="S923" s="55"/>
      <c r="T923" s="55"/>
      <c r="U923" s="55"/>
      <c r="V923" s="55"/>
      <c r="W923" s="55"/>
      <c r="X923" s="55"/>
      <c r="Y923" s="55"/>
      <c r="Z923" s="55"/>
      <c r="AA923" s="55"/>
      <c r="AB923" s="55"/>
    </row>
    <row r="924" spans="1:28" ht="15">
      <c r="A924" s="55"/>
      <c r="B924" s="55"/>
      <c r="C924" s="55"/>
      <c r="D924" s="55"/>
      <c r="E924" s="55"/>
      <c r="F924" s="55"/>
      <c r="G924" s="55"/>
      <c r="H924" s="55"/>
      <c r="I924" s="55"/>
      <c r="J924" s="55"/>
      <c r="K924" s="55"/>
      <c r="L924" s="55"/>
      <c r="M924" s="55"/>
      <c r="N924" s="55"/>
      <c r="O924" s="55"/>
      <c r="P924" s="55"/>
      <c r="Q924" s="55"/>
      <c r="R924" s="55"/>
      <c r="S924" s="55"/>
      <c r="T924" s="55"/>
      <c r="U924" s="55"/>
      <c r="V924" s="55"/>
      <c r="W924" s="55"/>
      <c r="X924" s="55"/>
      <c r="Y924" s="55"/>
      <c r="Z924" s="55"/>
      <c r="AA924" s="55"/>
      <c r="AB924" s="55"/>
    </row>
    <row r="925" spans="1:28" ht="15">
      <c r="A925" s="55"/>
      <c r="B925" s="55"/>
      <c r="C925" s="55"/>
      <c r="D925" s="55"/>
      <c r="E925" s="55"/>
      <c r="F925" s="55"/>
      <c r="G925" s="55"/>
      <c r="H925" s="55"/>
      <c r="I925" s="55"/>
      <c r="J925" s="55"/>
      <c r="K925" s="55"/>
      <c r="L925" s="55"/>
      <c r="M925" s="55"/>
      <c r="N925" s="55"/>
      <c r="O925" s="55"/>
      <c r="P925" s="55"/>
      <c r="Q925" s="55"/>
      <c r="R925" s="55"/>
      <c r="S925" s="55"/>
      <c r="T925" s="55"/>
      <c r="U925" s="55"/>
      <c r="V925" s="55"/>
      <c r="W925" s="55"/>
      <c r="X925" s="55"/>
      <c r="Y925" s="55"/>
      <c r="Z925" s="55"/>
      <c r="AA925" s="55"/>
      <c r="AB925" s="55"/>
    </row>
    <row r="926" spans="1:28" ht="15">
      <c r="A926" s="55"/>
      <c r="B926" s="55"/>
      <c r="C926" s="55"/>
      <c r="D926" s="55"/>
      <c r="E926" s="55"/>
      <c r="F926" s="55"/>
      <c r="G926" s="55"/>
      <c r="H926" s="55"/>
      <c r="I926" s="55"/>
      <c r="J926" s="55"/>
      <c r="K926" s="55"/>
      <c r="L926" s="55"/>
      <c r="M926" s="55"/>
      <c r="N926" s="55"/>
      <c r="O926" s="55"/>
      <c r="P926" s="55"/>
      <c r="Q926" s="55"/>
      <c r="R926" s="55"/>
      <c r="S926" s="55"/>
      <c r="T926" s="55"/>
      <c r="U926" s="55"/>
      <c r="V926" s="55"/>
      <c r="W926" s="55"/>
      <c r="X926" s="55"/>
      <c r="Y926" s="55"/>
      <c r="Z926" s="55"/>
      <c r="AA926" s="55"/>
      <c r="AB926" s="55"/>
    </row>
    <row r="927" spans="1:28" ht="15">
      <c r="A927" s="55"/>
      <c r="B927" s="55"/>
      <c r="C927" s="55"/>
      <c r="D927" s="55"/>
      <c r="E927" s="55"/>
      <c r="F927" s="55"/>
      <c r="G927" s="55"/>
      <c r="H927" s="55"/>
      <c r="I927" s="55"/>
      <c r="J927" s="55"/>
      <c r="K927" s="55"/>
      <c r="L927" s="55"/>
      <c r="M927" s="55"/>
      <c r="N927" s="55"/>
      <c r="O927" s="55"/>
      <c r="P927" s="55"/>
      <c r="Q927" s="55"/>
      <c r="R927" s="55"/>
      <c r="S927" s="55"/>
      <c r="T927" s="55"/>
      <c r="U927" s="55"/>
      <c r="V927" s="55"/>
      <c r="W927" s="55"/>
      <c r="X927" s="55"/>
      <c r="Y927" s="55"/>
      <c r="Z927" s="55"/>
      <c r="AA927" s="55"/>
      <c r="AB927" s="55"/>
    </row>
    <row r="928" spans="1:28" ht="15">
      <c r="A928" s="55"/>
      <c r="B928" s="55"/>
      <c r="C928" s="55"/>
      <c r="D928" s="55"/>
      <c r="E928" s="55"/>
      <c r="F928" s="55"/>
      <c r="G928" s="55"/>
      <c r="H928" s="55"/>
      <c r="I928" s="55"/>
      <c r="J928" s="55"/>
      <c r="K928" s="55"/>
      <c r="L928" s="55"/>
      <c r="M928" s="55"/>
      <c r="N928" s="55"/>
      <c r="O928" s="55"/>
      <c r="P928" s="55"/>
      <c r="Q928" s="55"/>
      <c r="R928" s="55"/>
      <c r="S928" s="55"/>
      <c r="T928" s="55"/>
      <c r="U928" s="55"/>
      <c r="V928" s="55"/>
      <c r="W928" s="55"/>
      <c r="X928" s="55"/>
      <c r="Y928" s="55"/>
      <c r="Z928" s="55"/>
      <c r="AA928" s="55"/>
      <c r="AB928" s="55"/>
    </row>
    <row r="929" spans="1:28" ht="15">
      <c r="A929" s="55"/>
      <c r="B929" s="55"/>
      <c r="C929" s="55"/>
      <c r="D929" s="55"/>
      <c r="E929" s="55"/>
      <c r="F929" s="55"/>
      <c r="G929" s="55"/>
      <c r="H929" s="55"/>
      <c r="I929" s="55"/>
      <c r="J929" s="55"/>
      <c r="K929" s="55"/>
      <c r="L929" s="55"/>
      <c r="M929" s="55"/>
      <c r="N929" s="55"/>
      <c r="O929" s="55"/>
      <c r="P929" s="55"/>
      <c r="Q929" s="55"/>
      <c r="R929" s="55"/>
      <c r="S929" s="55"/>
      <c r="T929" s="55"/>
      <c r="U929" s="55"/>
      <c r="V929" s="55"/>
      <c r="W929" s="55"/>
      <c r="X929" s="55"/>
      <c r="Y929" s="55"/>
      <c r="Z929" s="55"/>
      <c r="AA929" s="55"/>
      <c r="AB929" s="55"/>
    </row>
    <row r="930" spans="1:28" ht="15">
      <c r="A930" s="55"/>
      <c r="B930" s="55"/>
      <c r="C930" s="55"/>
      <c r="D930" s="55"/>
      <c r="E930" s="55"/>
      <c r="F930" s="55"/>
      <c r="G930" s="55"/>
      <c r="H930" s="55"/>
      <c r="I930" s="55"/>
      <c r="J930" s="55"/>
      <c r="K930" s="55"/>
      <c r="L930" s="55"/>
      <c r="M930" s="55"/>
      <c r="N930" s="55"/>
      <c r="O930" s="55"/>
      <c r="P930" s="55"/>
      <c r="Q930" s="55"/>
      <c r="R930" s="55"/>
      <c r="S930" s="55"/>
      <c r="T930" s="55"/>
      <c r="U930" s="55"/>
      <c r="V930" s="55"/>
      <c r="W930" s="55"/>
      <c r="X930" s="55"/>
      <c r="Y930" s="55"/>
      <c r="Z930" s="55"/>
      <c r="AA930" s="55"/>
      <c r="AB930" s="55"/>
    </row>
    <row r="931" spans="1:28" ht="15">
      <c r="A931" s="55"/>
      <c r="B931" s="55"/>
      <c r="C931" s="55"/>
      <c r="D931" s="55"/>
      <c r="E931" s="55"/>
      <c r="F931" s="55"/>
      <c r="G931" s="55"/>
      <c r="H931" s="55"/>
      <c r="I931" s="55"/>
      <c r="J931" s="55"/>
      <c r="K931" s="55"/>
      <c r="L931" s="55"/>
      <c r="M931" s="55"/>
      <c r="N931" s="55"/>
      <c r="O931" s="55"/>
      <c r="P931" s="55"/>
      <c r="Q931" s="55"/>
      <c r="R931" s="55"/>
      <c r="S931" s="55"/>
      <c r="T931" s="55"/>
      <c r="U931" s="55"/>
      <c r="V931" s="55"/>
      <c r="W931" s="55"/>
      <c r="X931" s="55"/>
      <c r="Y931" s="55"/>
      <c r="Z931" s="55"/>
      <c r="AA931" s="55"/>
      <c r="AB931" s="55"/>
    </row>
    <row r="932" spans="1:28" ht="15">
      <c r="A932" s="55"/>
      <c r="B932" s="55"/>
      <c r="C932" s="55"/>
      <c r="D932" s="55"/>
      <c r="E932" s="55"/>
      <c r="F932" s="55"/>
      <c r="G932" s="55"/>
      <c r="H932" s="55"/>
      <c r="I932" s="55"/>
      <c r="J932" s="55"/>
      <c r="K932" s="55"/>
      <c r="L932" s="55"/>
      <c r="M932" s="55"/>
      <c r="N932" s="55"/>
      <c r="O932" s="55"/>
      <c r="P932" s="55"/>
      <c r="Q932" s="55"/>
      <c r="R932" s="55"/>
      <c r="S932" s="55"/>
      <c r="T932" s="55"/>
      <c r="U932" s="55"/>
      <c r="V932" s="55"/>
      <c r="W932" s="55"/>
      <c r="X932" s="55"/>
      <c r="Y932" s="55"/>
      <c r="Z932" s="55"/>
      <c r="AA932" s="55"/>
      <c r="AB932" s="55"/>
    </row>
    <row r="933" spans="1:28" ht="15">
      <c r="A933" s="55"/>
      <c r="B933" s="55"/>
      <c r="C933" s="55"/>
      <c r="D933" s="55"/>
      <c r="E933" s="55"/>
      <c r="F933" s="55"/>
      <c r="G933" s="55"/>
      <c r="H933" s="55"/>
      <c r="I933" s="55"/>
      <c r="J933" s="55"/>
      <c r="K933" s="55"/>
      <c r="L933" s="55"/>
      <c r="M933" s="55"/>
      <c r="N933" s="55"/>
      <c r="O933" s="55"/>
      <c r="P933" s="55"/>
      <c r="Q933" s="55"/>
      <c r="R933" s="55"/>
      <c r="S933" s="55"/>
      <c r="T933" s="55"/>
      <c r="U933" s="55"/>
      <c r="V933" s="55"/>
      <c r="W933" s="55"/>
      <c r="X933" s="55"/>
      <c r="Y933" s="55"/>
      <c r="Z933" s="55"/>
      <c r="AA933" s="55"/>
      <c r="AB933" s="55"/>
    </row>
    <row r="934" spans="1:28" ht="15">
      <c r="A934" s="55"/>
      <c r="B934" s="55"/>
      <c r="C934" s="55"/>
      <c r="D934" s="55"/>
      <c r="E934" s="55"/>
      <c r="F934" s="55"/>
      <c r="G934" s="55"/>
      <c r="H934" s="55"/>
      <c r="I934" s="55"/>
      <c r="J934" s="55"/>
      <c r="K934" s="55"/>
      <c r="L934" s="55"/>
      <c r="M934" s="55"/>
      <c r="N934" s="55"/>
      <c r="O934" s="55"/>
      <c r="P934" s="55"/>
      <c r="Q934" s="55"/>
      <c r="R934" s="55"/>
      <c r="S934" s="55"/>
      <c r="T934" s="55"/>
      <c r="U934" s="55"/>
      <c r="V934" s="55"/>
      <c r="W934" s="55"/>
      <c r="X934" s="55"/>
      <c r="Y934" s="55"/>
      <c r="Z934" s="55"/>
      <c r="AA934" s="55"/>
      <c r="AB934" s="55"/>
    </row>
    <row r="935" spans="1:28" ht="15">
      <c r="A935" s="55"/>
      <c r="B935" s="55"/>
      <c r="C935" s="55"/>
      <c r="D935" s="55"/>
      <c r="E935" s="55"/>
      <c r="F935" s="55"/>
      <c r="G935" s="55"/>
      <c r="H935" s="55"/>
      <c r="I935" s="55"/>
      <c r="J935" s="55"/>
      <c r="K935" s="55"/>
      <c r="L935" s="55"/>
      <c r="M935" s="55"/>
      <c r="N935" s="55"/>
      <c r="O935" s="55"/>
      <c r="P935" s="55"/>
      <c r="Q935" s="55"/>
      <c r="R935" s="55"/>
      <c r="S935" s="55"/>
      <c r="T935" s="55"/>
      <c r="U935" s="55"/>
      <c r="V935" s="55"/>
      <c r="W935" s="55"/>
      <c r="X935" s="55"/>
      <c r="Y935" s="55"/>
      <c r="Z935" s="55"/>
      <c r="AA935" s="55"/>
      <c r="AB935" s="55"/>
    </row>
    <row r="936" spans="1:28" ht="15">
      <c r="A936" s="55"/>
      <c r="B936" s="55"/>
      <c r="C936" s="55"/>
      <c r="D936" s="55"/>
      <c r="E936" s="55"/>
      <c r="F936" s="55"/>
      <c r="G936" s="55"/>
      <c r="H936" s="55"/>
      <c r="I936" s="55"/>
      <c r="J936" s="55"/>
      <c r="K936" s="55"/>
      <c r="L936" s="55"/>
      <c r="M936" s="55"/>
      <c r="N936" s="55"/>
      <c r="O936" s="55"/>
      <c r="P936" s="55"/>
      <c r="Q936" s="55"/>
      <c r="R936" s="55"/>
      <c r="S936" s="55"/>
      <c r="T936" s="55"/>
      <c r="U936" s="55"/>
      <c r="V936" s="55"/>
      <c r="W936" s="55"/>
      <c r="X936" s="55"/>
      <c r="Y936" s="55"/>
      <c r="Z936" s="55"/>
      <c r="AA936" s="55"/>
      <c r="AB936" s="55"/>
    </row>
    <row r="937" spans="1:28" ht="15">
      <c r="A937" s="55"/>
      <c r="B937" s="55"/>
      <c r="C937" s="55"/>
      <c r="D937" s="55"/>
      <c r="E937" s="55"/>
      <c r="F937" s="55"/>
      <c r="G937" s="55"/>
      <c r="H937" s="55"/>
      <c r="I937" s="55"/>
      <c r="J937" s="55"/>
      <c r="K937" s="55"/>
      <c r="L937" s="55"/>
      <c r="M937" s="55"/>
      <c r="N937" s="55"/>
      <c r="O937" s="55"/>
      <c r="P937" s="55"/>
      <c r="Q937" s="55"/>
      <c r="R937" s="55"/>
      <c r="S937" s="55"/>
      <c r="T937" s="55"/>
      <c r="U937" s="55"/>
      <c r="V937" s="55"/>
      <c r="W937" s="55"/>
      <c r="X937" s="55"/>
      <c r="Y937" s="55"/>
      <c r="Z937" s="55"/>
      <c r="AA937" s="55"/>
      <c r="AB937" s="55"/>
    </row>
    <row r="938" spans="1:28" ht="15">
      <c r="A938" s="55"/>
      <c r="B938" s="55"/>
      <c r="C938" s="55"/>
      <c r="D938" s="55"/>
      <c r="E938" s="55"/>
      <c r="F938" s="55"/>
      <c r="G938" s="55"/>
      <c r="H938" s="55"/>
      <c r="I938" s="55"/>
      <c r="J938" s="55"/>
      <c r="K938" s="55"/>
      <c r="L938" s="55"/>
      <c r="M938" s="55"/>
      <c r="N938" s="55"/>
      <c r="O938" s="55"/>
      <c r="P938" s="55"/>
      <c r="Q938" s="55"/>
      <c r="R938" s="55"/>
      <c r="S938" s="55"/>
      <c r="T938" s="55"/>
      <c r="U938" s="55"/>
      <c r="V938" s="55"/>
      <c r="W938" s="55"/>
      <c r="X938" s="55"/>
      <c r="Y938" s="55"/>
      <c r="Z938" s="55"/>
      <c r="AA938" s="55"/>
      <c r="AB938" s="55"/>
    </row>
    <row r="939" spans="1:28" ht="15">
      <c r="A939" s="55"/>
      <c r="B939" s="55"/>
      <c r="C939" s="55"/>
      <c r="D939" s="55"/>
      <c r="E939" s="55"/>
      <c r="F939" s="55"/>
      <c r="G939" s="55"/>
      <c r="H939" s="55"/>
      <c r="I939" s="55"/>
      <c r="J939" s="55"/>
      <c r="K939" s="55"/>
      <c r="L939" s="55"/>
      <c r="M939" s="55"/>
      <c r="N939" s="55"/>
      <c r="O939" s="55"/>
      <c r="P939" s="55"/>
      <c r="Q939" s="55"/>
      <c r="R939" s="55"/>
      <c r="S939" s="55"/>
      <c r="T939" s="55"/>
      <c r="U939" s="55"/>
      <c r="V939" s="55"/>
      <c r="W939" s="55"/>
      <c r="X939" s="55"/>
      <c r="Y939" s="55"/>
      <c r="Z939" s="55"/>
      <c r="AA939" s="55"/>
      <c r="AB939" s="55"/>
    </row>
    <row r="940" spans="1:28" ht="15">
      <c r="A940" s="55"/>
      <c r="B940" s="55"/>
      <c r="C940" s="55"/>
      <c r="D940" s="55"/>
      <c r="E940" s="55"/>
      <c r="F940" s="55"/>
      <c r="G940" s="55"/>
      <c r="H940" s="55"/>
      <c r="I940" s="55"/>
      <c r="J940" s="55"/>
      <c r="K940" s="55"/>
      <c r="L940" s="55"/>
      <c r="M940" s="55"/>
      <c r="N940" s="55"/>
      <c r="O940" s="55"/>
      <c r="P940" s="55"/>
      <c r="Q940" s="55"/>
      <c r="R940" s="55"/>
      <c r="S940" s="55"/>
      <c r="T940" s="55"/>
      <c r="U940" s="55"/>
      <c r="V940" s="55"/>
      <c r="W940" s="55"/>
      <c r="X940" s="55"/>
      <c r="Y940" s="55"/>
      <c r="Z940" s="55"/>
      <c r="AA940" s="55"/>
      <c r="AB940" s="55"/>
    </row>
    <row r="941" spans="1:28" ht="15">
      <c r="A941" s="55"/>
      <c r="B941" s="55"/>
      <c r="C941" s="55"/>
      <c r="D941" s="55"/>
      <c r="E941" s="55"/>
      <c r="F941" s="55"/>
      <c r="G941" s="55"/>
      <c r="H941" s="55"/>
      <c r="I941" s="55"/>
      <c r="J941" s="55"/>
      <c r="K941" s="55"/>
      <c r="L941" s="55"/>
      <c r="M941" s="55"/>
      <c r="N941" s="55"/>
      <c r="O941" s="55"/>
      <c r="P941" s="55"/>
      <c r="Q941" s="55"/>
      <c r="R941" s="55"/>
      <c r="S941" s="55"/>
      <c r="T941" s="55"/>
      <c r="U941" s="55"/>
      <c r="V941" s="55"/>
      <c r="W941" s="55"/>
      <c r="X941" s="55"/>
      <c r="Y941" s="55"/>
      <c r="Z941" s="55"/>
      <c r="AA941" s="55"/>
      <c r="AB941" s="55"/>
    </row>
    <row r="942" spans="1:28" ht="15">
      <c r="A942" s="55"/>
      <c r="B942" s="55"/>
      <c r="C942" s="55"/>
      <c r="D942" s="55"/>
      <c r="E942" s="55"/>
      <c r="F942" s="55"/>
      <c r="G942" s="55"/>
      <c r="H942" s="55"/>
      <c r="I942" s="55"/>
      <c r="J942" s="55"/>
      <c r="K942" s="55"/>
      <c r="L942" s="55"/>
      <c r="M942" s="55"/>
      <c r="N942" s="55"/>
      <c r="O942" s="55"/>
      <c r="P942" s="55"/>
      <c r="Q942" s="55"/>
      <c r="R942" s="55"/>
      <c r="S942" s="55"/>
      <c r="T942" s="55"/>
      <c r="U942" s="55"/>
      <c r="V942" s="55"/>
      <c r="W942" s="55"/>
      <c r="X942" s="55"/>
      <c r="Y942" s="55"/>
      <c r="Z942" s="55"/>
      <c r="AA942" s="55"/>
      <c r="AB942" s="55"/>
    </row>
    <row r="943" spans="1:28" ht="15">
      <c r="A943" s="55"/>
      <c r="B943" s="55"/>
      <c r="C943" s="55"/>
      <c r="D943" s="55"/>
      <c r="E943" s="55"/>
      <c r="F943" s="55"/>
      <c r="G943" s="55"/>
      <c r="H943" s="55"/>
      <c r="I943" s="55"/>
      <c r="J943" s="55"/>
      <c r="K943" s="55"/>
      <c r="L943" s="55"/>
      <c r="M943" s="55"/>
      <c r="N943" s="55"/>
      <c r="O943" s="55"/>
      <c r="P943" s="55"/>
      <c r="Q943" s="55"/>
      <c r="R943" s="55"/>
      <c r="S943" s="55"/>
      <c r="T943" s="55"/>
      <c r="U943" s="55"/>
      <c r="V943" s="55"/>
      <c r="W943" s="55"/>
      <c r="X943" s="55"/>
      <c r="Y943" s="55"/>
      <c r="Z943" s="55"/>
      <c r="AA943" s="55"/>
      <c r="AB943" s="55"/>
    </row>
    <row r="944" spans="1:28" ht="15">
      <c r="A944" s="55"/>
      <c r="B944" s="55"/>
      <c r="C944" s="55"/>
      <c r="D944" s="55"/>
      <c r="E944" s="55"/>
      <c r="F944" s="55"/>
      <c r="G944" s="55"/>
      <c r="H944" s="55"/>
      <c r="I944" s="55"/>
      <c r="J944" s="55"/>
      <c r="K944" s="55"/>
      <c r="L944" s="55"/>
      <c r="M944" s="55"/>
      <c r="N944" s="55"/>
      <c r="O944" s="55"/>
      <c r="P944" s="55"/>
      <c r="Q944" s="55"/>
      <c r="R944" s="55"/>
      <c r="S944" s="55"/>
      <c r="T944" s="55"/>
      <c r="U944" s="55"/>
      <c r="V944" s="55"/>
      <c r="W944" s="55"/>
      <c r="X944" s="55"/>
      <c r="Y944" s="55"/>
      <c r="Z944" s="55"/>
      <c r="AA944" s="55"/>
      <c r="AB944" s="55"/>
    </row>
    <row r="945" spans="1:28" ht="15">
      <c r="A945" s="55"/>
      <c r="B945" s="55"/>
      <c r="C945" s="55"/>
      <c r="D945" s="55"/>
      <c r="E945" s="55"/>
      <c r="F945" s="55"/>
      <c r="G945" s="55"/>
      <c r="H945" s="55"/>
      <c r="I945" s="55"/>
      <c r="J945" s="55"/>
      <c r="K945" s="55"/>
      <c r="L945" s="55"/>
      <c r="M945" s="55"/>
      <c r="N945" s="55"/>
      <c r="O945" s="55"/>
      <c r="P945" s="55"/>
      <c r="Q945" s="55"/>
      <c r="R945" s="55"/>
      <c r="S945" s="55"/>
      <c r="T945" s="55"/>
      <c r="U945" s="55"/>
      <c r="V945" s="55"/>
      <c r="W945" s="55"/>
      <c r="X945" s="55"/>
      <c r="Y945" s="55"/>
      <c r="Z945" s="55"/>
      <c r="AA945" s="55"/>
      <c r="AB945" s="55"/>
    </row>
    <row r="946" spans="1:28" ht="15">
      <c r="A946" s="55"/>
      <c r="B946" s="55"/>
      <c r="C946" s="55"/>
      <c r="D946" s="55"/>
      <c r="E946" s="55"/>
      <c r="F946" s="55"/>
      <c r="G946" s="55"/>
      <c r="H946" s="55"/>
      <c r="I946" s="55"/>
      <c r="J946" s="55"/>
      <c r="K946" s="55"/>
      <c r="L946" s="55"/>
      <c r="M946" s="55"/>
      <c r="N946" s="55"/>
      <c r="O946" s="55"/>
      <c r="P946" s="55"/>
      <c r="Q946" s="55"/>
      <c r="R946" s="55"/>
      <c r="S946" s="55"/>
      <c r="T946" s="55"/>
      <c r="U946" s="55"/>
      <c r="V946" s="55"/>
      <c r="W946" s="55"/>
      <c r="X946" s="55"/>
      <c r="Y946" s="55"/>
      <c r="Z946" s="55"/>
      <c r="AA946" s="55"/>
      <c r="AB946" s="55"/>
    </row>
    <row r="947" spans="1:28" ht="15">
      <c r="A947" s="55"/>
      <c r="B947" s="55"/>
      <c r="C947" s="55"/>
      <c r="D947" s="55"/>
      <c r="E947" s="55"/>
      <c r="F947" s="55"/>
      <c r="G947" s="55"/>
      <c r="H947" s="55"/>
      <c r="I947" s="55"/>
      <c r="J947" s="55"/>
      <c r="K947" s="55"/>
      <c r="L947" s="55"/>
      <c r="M947" s="55"/>
      <c r="N947" s="55"/>
      <c r="O947" s="55"/>
      <c r="P947" s="55"/>
      <c r="Q947" s="55"/>
      <c r="R947" s="55"/>
      <c r="S947" s="55"/>
      <c r="T947" s="55"/>
      <c r="U947" s="55"/>
      <c r="V947" s="55"/>
      <c r="W947" s="55"/>
      <c r="X947" s="55"/>
      <c r="Y947" s="55"/>
      <c r="Z947" s="55"/>
      <c r="AA947" s="55"/>
      <c r="AB947" s="55"/>
    </row>
    <row r="948" spans="1:28" ht="15">
      <c r="A948" s="55"/>
      <c r="B948" s="55"/>
      <c r="C948" s="55"/>
      <c r="D948" s="55"/>
      <c r="E948" s="55"/>
      <c r="F948" s="55"/>
      <c r="G948" s="55"/>
      <c r="H948" s="55"/>
      <c r="I948" s="55"/>
      <c r="J948" s="55"/>
      <c r="K948" s="55"/>
      <c r="L948" s="55"/>
      <c r="M948" s="55"/>
      <c r="N948" s="55"/>
      <c r="O948" s="55"/>
      <c r="P948" s="55"/>
      <c r="Q948" s="55"/>
      <c r="R948" s="55"/>
      <c r="S948" s="55"/>
      <c r="T948" s="55"/>
      <c r="U948" s="55"/>
      <c r="V948" s="55"/>
      <c r="W948" s="55"/>
      <c r="X948" s="55"/>
      <c r="Y948" s="55"/>
      <c r="Z948" s="55"/>
      <c r="AA948" s="55"/>
      <c r="AB948" s="55"/>
    </row>
    <row r="949" spans="1:28" ht="15">
      <c r="A949" s="55"/>
      <c r="B949" s="55"/>
      <c r="C949" s="55"/>
      <c r="D949" s="55"/>
      <c r="E949" s="55"/>
      <c r="F949" s="55"/>
      <c r="G949" s="55"/>
      <c r="H949" s="55"/>
      <c r="I949" s="55"/>
      <c r="J949" s="55"/>
      <c r="K949" s="55"/>
      <c r="L949" s="55"/>
      <c r="M949" s="55"/>
      <c r="N949" s="55"/>
      <c r="O949" s="55"/>
      <c r="P949" s="55"/>
      <c r="Q949" s="55"/>
      <c r="R949" s="55"/>
      <c r="S949" s="55"/>
      <c r="T949" s="55"/>
      <c r="U949" s="55"/>
      <c r="V949" s="55"/>
      <c r="W949" s="55"/>
      <c r="X949" s="55"/>
      <c r="Y949" s="55"/>
      <c r="Z949" s="55"/>
      <c r="AA949" s="55"/>
      <c r="AB949" s="55"/>
    </row>
    <row r="950" spans="1:28" ht="15">
      <c r="A950" s="55"/>
      <c r="B950" s="55"/>
      <c r="C950" s="55"/>
      <c r="D950" s="55"/>
      <c r="E950" s="55"/>
      <c r="F950" s="55"/>
      <c r="G950" s="55"/>
      <c r="H950" s="55"/>
      <c r="I950" s="55"/>
      <c r="J950" s="55"/>
      <c r="K950" s="55"/>
      <c r="L950" s="55"/>
      <c r="M950" s="55"/>
      <c r="N950" s="55"/>
      <c r="O950" s="55"/>
      <c r="P950" s="55"/>
      <c r="Q950" s="55"/>
      <c r="R950" s="55"/>
      <c r="S950" s="55"/>
      <c r="T950" s="55"/>
      <c r="U950" s="55"/>
      <c r="V950" s="55"/>
      <c r="W950" s="55"/>
      <c r="X950" s="55"/>
      <c r="Y950" s="55"/>
      <c r="Z950" s="55"/>
      <c r="AA950" s="55"/>
      <c r="AB950" s="55"/>
    </row>
    <row r="951" spans="1:28" ht="15">
      <c r="A951" s="55"/>
      <c r="B951" s="55"/>
      <c r="C951" s="55"/>
      <c r="D951" s="55"/>
      <c r="E951" s="55"/>
      <c r="F951" s="55"/>
      <c r="G951" s="55"/>
      <c r="H951" s="55"/>
      <c r="I951" s="55"/>
      <c r="J951" s="55"/>
      <c r="K951" s="55"/>
      <c r="L951" s="55"/>
      <c r="M951" s="55"/>
      <c r="N951" s="55"/>
      <c r="O951" s="55"/>
      <c r="P951" s="55"/>
      <c r="Q951" s="55"/>
      <c r="R951" s="55"/>
      <c r="S951" s="55"/>
      <c r="T951" s="55"/>
      <c r="U951" s="55"/>
      <c r="V951" s="55"/>
      <c r="W951" s="55"/>
      <c r="X951" s="55"/>
      <c r="Y951" s="55"/>
      <c r="Z951" s="55"/>
      <c r="AA951" s="55"/>
      <c r="AB951" s="55"/>
    </row>
    <row r="952" spans="1:28" ht="15">
      <c r="A952" s="55"/>
      <c r="B952" s="55"/>
      <c r="C952" s="55"/>
      <c r="D952" s="55"/>
      <c r="E952" s="55"/>
      <c r="F952" s="55"/>
      <c r="G952" s="55"/>
      <c r="H952" s="55"/>
      <c r="I952" s="55"/>
      <c r="J952" s="55"/>
      <c r="K952" s="55"/>
      <c r="L952" s="55"/>
      <c r="M952" s="55"/>
      <c r="N952" s="55"/>
      <c r="O952" s="55"/>
      <c r="P952" s="55"/>
      <c r="Q952" s="55"/>
      <c r="R952" s="55"/>
      <c r="S952" s="55"/>
      <c r="T952" s="55"/>
      <c r="U952" s="55"/>
      <c r="V952" s="55"/>
      <c r="W952" s="55"/>
      <c r="X952" s="55"/>
      <c r="Y952" s="55"/>
      <c r="Z952" s="55"/>
      <c r="AA952" s="55"/>
      <c r="AB952" s="55"/>
    </row>
    <row r="953" spans="1:28" ht="15">
      <c r="A953" s="55"/>
      <c r="B953" s="55"/>
      <c r="C953" s="55"/>
      <c r="D953" s="55"/>
      <c r="E953" s="55"/>
      <c r="F953" s="55"/>
      <c r="G953" s="55"/>
      <c r="H953" s="55"/>
      <c r="I953" s="55"/>
      <c r="J953" s="55"/>
      <c r="K953" s="55"/>
      <c r="L953" s="55"/>
      <c r="M953" s="55"/>
      <c r="N953" s="55"/>
      <c r="O953" s="55"/>
      <c r="P953" s="55"/>
      <c r="Q953" s="55"/>
      <c r="R953" s="55"/>
      <c r="S953" s="55"/>
      <c r="T953" s="55"/>
      <c r="U953" s="55"/>
      <c r="V953" s="55"/>
      <c r="W953" s="55"/>
      <c r="X953" s="55"/>
      <c r="Y953" s="55"/>
      <c r="Z953" s="55"/>
      <c r="AA953" s="55"/>
      <c r="AB953" s="55"/>
    </row>
    <row r="954" spans="1:28" ht="15">
      <c r="A954" s="55"/>
      <c r="B954" s="55"/>
      <c r="C954" s="55"/>
      <c r="D954" s="55"/>
      <c r="E954" s="55"/>
      <c r="F954" s="55"/>
      <c r="G954" s="55"/>
      <c r="H954" s="55"/>
      <c r="I954" s="55"/>
      <c r="J954" s="55"/>
      <c r="K954" s="55"/>
      <c r="L954" s="55"/>
      <c r="M954" s="55"/>
      <c r="N954" s="55"/>
      <c r="O954" s="55"/>
      <c r="P954" s="55"/>
      <c r="Q954" s="55"/>
      <c r="R954" s="55"/>
      <c r="S954" s="55"/>
      <c r="T954" s="55"/>
      <c r="U954" s="55"/>
      <c r="V954" s="55"/>
      <c r="W954" s="55"/>
      <c r="X954" s="55"/>
      <c r="Y954" s="55"/>
      <c r="Z954" s="55"/>
      <c r="AA954" s="55"/>
      <c r="AB954" s="55"/>
    </row>
    <row r="955" spans="1:28" ht="15">
      <c r="A955" s="55"/>
      <c r="B955" s="55"/>
      <c r="C955" s="55"/>
      <c r="D955" s="55"/>
      <c r="E955" s="55"/>
      <c r="F955" s="55"/>
      <c r="G955" s="55"/>
      <c r="H955" s="55"/>
      <c r="I955" s="55"/>
      <c r="J955" s="55"/>
      <c r="K955" s="55"/>
      <c r="L955" s="55"/>
      <c r="M955" s="55"/>
      <c r="N955" s="55"/>
      <c r="O955" s="55"/>
      <c r="P955" s="55"/>
      <c r="Q955" s="55"/>
      <c r="R955" s="55"/>
      <c r="S955" s="55"/>
      <c r="T955" s="55"/>
      <c r="U955" s="55"/>
      <c r="V955" s="55"/>
      <c r="W955" s="55"/>
      <c r="X955" s="55"/>
      <c r="Y955" s="55"/>
      <c r="Z955" s="55"/>
      <c r="AA955" s="55"/>
      <c r="AB955" s="55"/>
    </row>
    <row r="956" spans="1:28" ht="15">
      <c r="A956" s="55"/>
      <c r="B956" s="55"/>
      <c r="C956" s="55"/>
      <c r="D956" s="55"/>
      <c r="E956" s="55"/>
      <c r="F956" s="55"/>
      <c r="G956" s="55"/>
      <c r="H956" s="55"/>
      <c r="I956" s="55"/>
      <c r="J956" s="55"/>
      <c r="K956" s="55"/>
      <c r="L956" s="55"/>
      <c r="M956" s="55"/>
      <c r="N956" s="55"/>
      <c r="O956" s="55"/>
      <c r="P956" s="55"/>
      <c r="Q956" s="55"/>
      <c r="R956" s="55"/>
      <c r="S956" s="55"/>
      <c r="T956" s="55"/>
      <c r="U956" s="55"/>
      <c r="V956" s="55"/>
      <c r="W956" s="55"/>
      <c r="X956" s="55"/>
      <c r="Y956" s="55"/>
      <c r="Z956" s="55"/>
      <c r="AA956" s="55"/>
      <c r="AB956" s="55"/>
    </row>
    <row r="957" spans="1:28" ht="15">
      <c r="A957" s="55"/>
      <c r="B957" s="55"/>
      <c r="C957" s="55"/>
      <c r="D957" s="55"/>
      <c r="E957" s="55"/>
      <c r="F957" s="55"/>
      <c r="G957" s="55"/>
      <c r="H957" s="55"/>
      <c r="I957" s="55"/>
      <c r="J957" s="55"/>
      <c r="K957" s="55"/>
      <c r="L957" s="55"/>
      <c r="M957" s="55"/>
      <c r="N957" s="55"/>
      <c r="O957" s="55"/>
      <c r="P957" s="55"/>
      <c r="Q957" s="55"/>
      <c r="R957" s="55"/>
      <c r="S957" s="55"/>
      <c r="T957" s="55"/>
      <c r="U957" s="55"/>
      <c r="V957" s="55"/>
      <c r="W957" s="55"/>
      <c r="X957" s="55"/>
      <c r="Y957" s="55"/>
      <c r="Z957" s="55"/>
      <c r="AA957" s="55"/>
      <c r="AB957" s="55"/>
    </row>
    <row r="958" spans="1:28" ht="15">
      <c r="A958" s="55"/>
      <c r="B958" s="55"/>
      <c r="C958" s="55"/>
      <c r="D958" s="55"/>
      <c r="E958" s="55"/>
      <c r="F958" s="55"/>
      <c r="G958" s="55"/>
      <c r="H958" s="55"/>
      <c r="I958" s="55"/>
      <c r="J958" s="55"/>
      <c r="K958" s="55"/>
      <c r="L958" s="55"/>
      <c r="M958" s="55"/>
      <c r="N958" s="55"/>
      <c r="O958" s="55"/>
      <c r="P958" s="55"/>
      <c r="Q958" s="55"/>
      <c r="R958" s="55"/>
      <c r="S958" s="55"/>
      <c r="T958" s="55"/>
      <c r="U958" s="55"/>
      <c r="V958" s="55"/>
      <c r="W958" s="55"/>
      <c r="X958" s="55"/>
      <c r="Y958" s="55"/>
      <c r="Z958" s="55"/>
      <c r="AA958" s="55"/>
      <c r="AB958" s="55"/>
    </row>
    <row r="959" spans="1:28" ht="15">
      <c r="A959" s="55"/>
      <c r="B959" s="55"/>
      <c r="C959" s="55"/>
      <c r="D959" s="55"/>
      <c r="E959" s="55"/>
      <c r="F959" s="55"/>
      <c r="G959" s="55"/>
      <c r="H959" s="55"/>
      <c r="I959" s="55"/>
      <c r="J959" s="55"/>
      <c r="K959" s="55"/>
      <c r="L959" s="55"/>
      <c r="M959" s="55"/>
      <c r="N959" s="55"/>
      <c r="O959" s="55"/>
      <c r="P959" s="55"/>
      <c r="Q959" s="55"/>
      <c r="R959" s="55"/>
      <c r="S959" s="55"/>
      <c r="T959" s="55"/>
      <c r="U959" s="55"/>
      <c r="V959" s="55"/>
      <c r="W959" s="55"/>
      <c r="X959" s="55"/>
      <c r="Y959" s="55"/>
      <c r="Z959" s="55"/>
      <c r="AA959" s="55"/>
      <c r="AB959" s="55"/>
    </row>
    <row r="960" spans="1:28" ht="15">
      <c r="A960" s="55"/>
      <c r="B960" s="55"/>
      <c r="C960" s="55"/>
      <c r="D960" s="55"/>
      <c r="E960" s="55"/>
      <c r="F960" s="55"/>
      <c r="G960" s="55"/>
      <c r="H960" s="55"/>
      <c r="I960" s="55"/>
      <c r="J960" s="55"/>
      <c r="K960" s="55"/>
      <c r="L960" s="55"/>
      <c r="M960" s="55"/>
      <c r="N960" s="55"/>
      <c r="O960" s="55"/>
      <c r="P960" s="55"/>
      <c r="Q960" s="55"/>
      <c r="R960" s="55"/>
      <c r="S960" s="55"/>
      <c r="T960" s="55"/>
      <c r="U960" s="55"/>
      <c r="V960" s="55"/>
      <c r="W960" s="55"/>
      <c r="X960" s="55"/>
      <c r="Y960" s="55"/>
      <c r="Z960" s="55"/>
      <c r="AA960" s="55"/>
      <c r="AB960" s="55"/>
    </row>
    <row r="961" spans="1:28" ht="15">
      <c r="A961" s="55"/>
      <c r="B961" s="55"/>
      <c r="C961" s="55"/>
      <c r="D961" s="55"/>
      <c r="E961" s="55"/>
      <c r="F961" s="55"/>
      <c r="G961" s="55"/>
      <c r="H961" s="55"/>
      <c r="I961" s="55"/>
      <c r="J961" s="55"/>
      <c r="K961" s="55"/>
      <c r="L961" s="55"/>
      <c r="M961" s="55"/>
      <c r="N961" s="55"/>
      <c r="O961" s="55"/>
      <c r="P961" s="55"/>
      <c r="Q961" s="55"/>
      <c r="R961" s="55"/>
      <c r="S961" s="55"/>
      <c r="T961" s="55"/>
      <c r="U961" s="55"/>
      <c r="V961" s="55"/>
      <c r="W961" s="55"/>
      <c r="X961" s="55"/>
      <c r="Y961" s="55"/>
      <c r="Z961" s="55"/>
      <c r="AA961" s="55"/>
      <c r="AB961" s="55"/>
    </row>
    <row r="962" spans="1:28" ht="15">
      <c r="A962" s="55"/>
      <c r="B962" s="55"/>
      <c r="C962" s="55"/>
      <c r="D962" s="55"/>
      <c r="E962" s="55"/>
      <c r="F962" s="55"/>
      <c r="G962" s="55"/>
      <c r="H962" s="55"/>
      <c r="I962" s="55"/>
      <c r="J962" s="55"/>
      <c r="K962" s="55"/>
      <c r="L962" s="55"/>
      <c r="M962" s="55"/>
      <c r="N962" s="55"/>
      <c r="O962" s="55"/>
      <c r="P962" s="55"/>
      <c r="Q962" s="55"/>
      <c r="R962" s="55"/>
      <c r="S962" s="55"/>
      <c r="T962" s="55"/>
      <c r="U962" s="55"/>
      <c r="V962" s="55"/>
      <c r="W962" s="55"/>
      <c r="X962" s="55"/>
      <c r="Y962" s="55"/>
      <c r="Z962" s="55"/>
      <c r="AA962" s="55"/>
      <c r="AB962" s="55"/>
    </row>
    <row r="963" spans="1:28" ht="15">
      <c r="A963" s="55"/>
      <c r="B963" s="55"/>
      <c r="C963" s="55"/>
      <c r="D963" s="55"/>
      <c r="E963" s="55"/>
      <c r="F963" s="55"/>
      <c r="G963" s="55"/>
      <c r="H963" s="55"/>
      <c r="I963" s="55"/>
      <c r="J963" s="55"/>
      <c r="K963" s="55"/>
      <c r="L963" s="55"/>
      <c r="M963" s="55"/>
      <c r="N963" s="55"/>
      <c r="O963" s="55"/>
      <c r="P963" s="55"/>
      <c r="Q963" s="55"/>
      <c r="R963" s="55"/>
      <c r="S963" s="55"/>
      <c r="T963" s="55"/>
      <c r="U963" s="55"/>
      <c r="V963" s="55"/>
      <c r="W963" s="55"/>
      <c r="X963" s="55"/>
      <c r="Y963" s="55"/>
      <c r="Z963" s="55"/>
      <c r="AA963" s="55"/>
      <c r="AB963" s="55"/>
    </row>
    <row r="964" spans="1:28" ht="15">
      <c r="A964" s="55"/>
      <c r="B964" s="55"/>
      <c r="C964" s="55"/>
      <c r="D964" s="55"/>
      <c r="E964" s="55"/>
      <c r="F964" s="55"/>
      <c r="G964" s="55"/>
      <c r="H964" s="55"/>
      <c r="I964" s="55"/>
      <c r="J964" s="55"/>
      <c r="K964" s="55"/>
      <c r="L964" s="55"/>
      <c r="M964" s="55"/>
      <c r="N964" s="55"/>
      <c r="O964" s="55"/>
      <c r="P964" s="55"/>
      <c r="Q964" s="55"/>
      <c r="R964" s="55"/>
      <c r="S964" s="55"/>
      <c r="T964" s="55"/>
      <c r="U964" s="55"/>
      <c r="V964" s="55"/>
      <c r="W964" s="55"/>
      <c r="X964" s="55"/>
      <c r="Y964" s="55"/>
      <c r="Z964" s="55"/>
      <c r="AA964" s="55"/>
      <c r="AB964" s="55"/>
    </row>
    <row r="965" spans="1:28" ht="15">
      <c r="A965" s="55"/>
      <c r="B965" s="55"/>
      <c r="C965" s="55"/>
      <c r="D965" s="55"/>
      <c r="E965" s="55"/>
      <c r="F965" s="55"/>
      <c r="G965" s="55"/>
      <c r="H965" s="55"/>
      <c r="I965" s="55"/>
      <c r="J965" s="55"/>
      <c r="K965" s="55"/>
      <c r="L965" s="55"/>
      <c r="M965" s="55"/>
      <c r="N965" s="55"/>
      <c r="O965" s="55"/>
      <c r="P965" s="55"/>
      <c r="Q965" s="55"/>
      <c r="R965" s="55"/>
      <c r="S965" s="55"/>
      <c r="T965" s="55"/>
      <c r="U965" s="55"/>
      <c r="V965" s="55"/>
      <c r="W965" s="55"/>
      <c r="X965" s="55"/>
      <c r="Y965" s="55"/>
      <c r="Z965" s="55"/>
      <c r="AA965" s="55"/>
      <c r="AB965" s="55"/>
    </row>
    <row r="966" spans="1:28" ht="15">
      <c r="A966" s="55"/>
      <c r="B966" s="55"/>
      <c r="C966" s="55"/>
      <c r="D966" s="55"/>
      <c r="E966" s="55"/>
      <c r="F966" s="55"/>
      <c r="G966" s="55"/>
      <c r="H966" s="55"/>
      <c r="I966" s="55"/>
      <c r="J966" s="55"/>
      <c r="K966" s="55"/>
      <c r="L966" s="55"/>
      <c r="M966" s="55"/>
      <c r="N966" s="55"/>
      <c r="O966" s="55"/>
      <c r="P966" s="55"/>
      <c r="Q966" s="55"/>
      <c r="R966" s="55"/>
      <c r="S966" s="55"/>
      <c r="T966" s="55"/>
      <c r="U966" s="55"/>
      <c r="V966" s="55"/>
      <c r="W966" s="55"/>
      <c r="X966" s="55"/>
      <c r="Y966" s="55"/>
      <c r="Z966" s="55"/>
      <c r="AA966" s="55"/>
      <c r="AB966" s="55"/>
    </row>
    <row r="967" spans="1:28" ht="15">
      <c r="A967" s="55"/>
      <c r="B967" s="55"/>
      <c r="C967" s="55"/>
      <c r="D967" s="55"/>
      <c r="E967" s="55"/>
      <c r="F967" s="55"/>
      <c r="G967" s="55"/>
      <c r="H967" s="55"/>
      <c r="I967" s="55"/>
      <c r="J967" s="55"/>
      <c r="K967" s="55"/>
      <c r="L967" s="55"/>
      <c r="M967" s="55"/>
      <c r="N967" s="55"/>
      <c r="O967" s="55"/>
      <c r="P967" s="55"/>
      <c r="Q967" s="55"/>
      <c r="R967" s="55"/>
      <c r="S967" s="55"/>
      <c r="T967" s="55"/>
      <c r="U967" s="55"/>
      <c r="V967" s="55"/>
      <c r="W967" s="55"/>
      <c r="X967" s="55"/>
      <c r="Y967" s="55"/>
      <c r="Z967" s="55"/>
      <c r="AA967" s="55"/>
      <c r="AB967" s="55"/>
    </row>
    <row r="968" spans="1:28" ht="15">
      <c r="A968" s="55"/>
      <c r="B968" s="55"/>
      <c r="C968" s="55"/>
      <c r="D968" s="55"/>
      <c r="E968" s="55"/>
      <c r="F968" s="55"/>
      <c r="G968" s="55"/>
      <c r="H968" s="55"/>
      <c r="I968" s="55"/>
      <c r="J968" s="55"/>
      <c r="K968" s="55"/>
      <c r="L968" s="55"/>
      <c r="M968" s="55"/>
      <c r="N968" s="55"/>
      <c r="O968" s="55"/>
      <c r="P968" s="55"/>
      <c r="Q968" s="55"/>
      <c r="R968" s="55"/>
      <c r="S968" s="55"/>
      <c r="T968" s="55"/>
      <c r="U968" s="55"/>
      <c r="V968" s="55"/>
      <c r="W968" s="55"/>
      <c r="X968" s="55"/>
      <c r="Y968" s="55"/>
      <c r="Z968" s="55"/>
      <c r="AA968" s="55"/>
      <c r="AB968" s="55"/>
    </row>
    <row r="969" spans="1:28" ht="15">
      <c r="A969" s="55"/>
      <c r="B969" s="55"/>
      <c r="C969" s="55"/>
      <c r="D969" s="55"/>
      <c r="E969" s="55"/>
      <c r="F969" s="55"/>
      <c r="G969" s="55"/>
      <c r="H969" s="55"/>
      <c r="I969" s="55"/>
      <c r="J969" s="55"/>
      <c r="K969" s="55"/>
      <c r="L969" s="55"/>
      <c r="M969" s="55"/>
      <c r="N969" s="55"/>
      <c r="O969" s="55"/>
      <c r="P969" s="55"/>
      <c r="Q969" s="55"/>
      <c r="R969" s="55"/>
      <c r="S969" s="55"/>
      <c r="T969" s="55"/>
      <c r="U969" s="55"/>
      <c r="V969" s="55"/>
      <c r="W969" s="55"/>
      <c r="X969" s="55"/>
      <c r="Y969" s="55"/>
      <c r="Z969" s="55"/>
      <c r="AA969" s="55"/>
      <c r="AB969" s="55"/>
    </row>
    <row r="970" spans="1:28" ht="15">
      <c r="A970" s="55"/>
      <c r="B970" s="55"/>
      <c r="C970" s="55"/>
      <c r="D970" s="55"/>
      <c r="E970" s="55"/>
      <c r="F970" s="55"/>
      <c r="G970" s="55"/>
      <c r="H970" s="55"/>
      <c r="I970" s="55"/>
      <c r="J970" s="55"/>
      <c r="K970" s="55"/>
      <c r="L970" s="55"/>
      <c r="M970" s="55"/>
      <c r="N970" s="55"/>
      <c r="O970" s="55"/>
      <c r="P970" s="55"/>
      <c r="Q970" s="55"/>
      <c r="R970" s="55"/>
      <c r="S970" s="55"/>
      <c r="T970" s="55"/>
      <c r="U970" s="55"/>
      <c r="V970" s="55"/>
      <c r="W970" s="55"/>
      <c r="X970" s="55"/>
      <c r="Y970" s="55"/>
      <c r="Z970" s="55"/>
      <c r="AA970" s="55"/>
      <c r="AB970" s="55"/>
    </row>
    <row r="971" spans="1:28" ht="15">
      <c r="A971" s="55"/>
      <c r="B971" s="55"/>
      <c r="C971" s="55"/>
      <c r="D971" s="55"/>
      <c r="E971" s="55"/>
      <c r="F971" s="55"/>
      <c r="G971" s="55"/>
      <c r="H971" s="55"/>
      <c r="I971" s="55"/>
      <c r="J971" s="55"/>
      <c r="K971" s="55"/>
      <c r="L971" s="55"/>
      <c r="M971" s="55"/>
      <c r="N971" s="55"/>
      <c r="O971" s="55"/>
      <c r="P971" s="55"/>
      <c r="Q971" s="55"/>
      <c r="R971" s="55"/>
      <c r="S971" s="55"/>
      <c r="T971" s="55"/>
      <c r="U971" s="55"/>
      <c r="V971" s="55"/>
      <c r="W971" s="55"/>
      <c r="X971" s="55"/>
      <c r="Y971" s="55"/>
      <c r="Z971" s="55"/>
      <c r="AA971" s="55"/>
      <c r="AB971" s="55"/>
    </row>
    <row r="972" spans="1:28" ht="15">
      <c r="A972" s="55"/>
      <c r="B972" s="55"/>
      <c r="C972" s="55"/>
      <c r="D972" s="55"/>
      <c r="E972" s="55"/>
      <c r="F972" s="55"/>
      <c r="G972" s="55"/>
      <c r="H972" s="55"/>
      <c r="I972" s="55"/>
      <c r="J972" s="55"/>
      <c r="K972" s="55"/>
      <c r="L972" s="55"/>
      <c r="M972" s="55"/>
      <c r="N972" s="55"/>
      <c r="O972" s="55"/>
      <c r="P972" s="55"/>
      <c r="Q972" s="55"/>
      <c r="R972" s="55"/>
      <c r="S972" s="55"/>
      <c r="T972" s="55"/>
      <c r="U972" s="55"/>
      <c r="V972" s="55"/>
      <c r="W972" s="55"/>
      <c r="X972" s="55"/>
      <c r="Y972" s="55"/>
      <c r="Z972" s="55"/>
      <c r="AA972" s="55"/>
      <c r="AB972" s="55"/>
    </row>
    <row r="973" spans="1:28" ht="15">
      <c r="A973" s="55"/>
      <c r="B973" s="55"/>
      <c r="C973" s="55"/>
      <c r="D973" s="55"/>
      <c r="E973" s="55"/>
      <c r="F973" s="55"/>
      <c r="G973" s="55"/>
      <c r="H973" s="55"/>
      <c r="I973" s="55"/>
      <c r="J973" s="55"/>
      <c r="K973" s="55"/>
      <c r="L973" s="55"/>
      <c r="M973" s="55"/>
      <c r="N973" s="55"/>
      <c r="O973" s="55"/>
      <c r="P973" s="55"/>
      <c r="Q973" s="55"/>
      <c r="R973" s="55"/>
      <c r="S973" s="55"/>
      <c r="T973" s="55"/>
      <c r="U973" s="55"/>
      <c r="V973" s="55"/>
      <c r="W973" s="55"/>
      <c r="X973" s="55"/>
      <c r="Y973" s="55"/>
      <c r="Z973" s="55"/>
      <c r="AA973" s="55"/>
      <c r="AB973" s="55"/>
    </row>
    <row r="974" spans="1:28" ht="15">
      <c r="A974" s="55"/>
      <c r="B974" s="55"/>
      <c r="C974" s="55"/>
      <c r="D974" s="55"/>
      <c r="E974" s="55"/>
      <c r="F974" s="55"/>
      <c r="G974" s="55"/>
      <c r="H974" s="55"/>
      <c r="I974" s="55"/>
      <c r="J974" s="55"/>
      <c r="K974" s="55"/>
      <c r="L974" s="55"/>
      <c r="M974" s="55"/>
      <c r="N974" s="55"/>
      <c r="O974" s="55"/>
      <c r="P974" s="55"/>
      <c r="Q974" s="55"/>
      <c r="R974" s="55"/>
      <c r="S974" s="55"/>
      <c r="T974" s="55"/>
      <c r="U974" s="55"/>
      <c r="V974" s="55"/>
      <c r="W974" s="55"/>
      <c r="X974" s="55"/>
      <c r="Y974" s="55"/>
      <c r="Z974" s="55"/>
      <c r="AA974" s="55"/>
      <c r="AB974" s="55"/>
    </row>
    <row r="975" spans="1:28" ht="15">
      <c r="A975" s="55"/>
      <c r="B975" s="55"/>
      <c r="C975" s="55"/>
      <c r="D975" s="55"/>
      <c r="E975" s="55"/>
      <c r="F975" s="55"/>
      <c r="G975" s="55"/>
      <c r="H975" s="55"/>
      <c r="I975" s="55"/>
      <c r="J975" s="55"/>
      <c r="K975" s="55"/>
      <c r="L975" s="55"/>
      <c r="M975" s="55"/>
      <c r="N975" s="55"/>
      <c r="O975" s="55"/>
      <c r="P975" s="55"/>
      <c r="Q975" s="55"/>
      <c r="R975" s="55"/>
      <c r="S975" s="55"/>
      <c r="T975" s="55"/>
      <c r="U975" s="55"/>
      <c r="V975" s="55"/>
      <c r="W975" s="55"/>
      <c r="X975" s="55"/>
      <c r="Y975" s="55"/>
      <c r="Z975" s="55"/>
      <c r="AA975" s="55"/>
      <c r="AB975" s="55"/>
    </row>
    <row r="976" spans="1:28" ht="15">
      <c r="A976" s="55"/>
      <c r="B976" s="55"/>
      <c r="C976" s="55"/>
      <c r="D976" s="55"/>
      <c r="E976" s="55"/>
      <c r="F976" s="55"/>
      <c r="G976" s="55"/>
      <c r="H976" s="55"/>
      <c r="I976" s="55"/>
      <c r="J976" s="55"/>
      <c r="K976" s="55"/>
      <c r="L976" s="55"/>
      <c r="M976" s="55"/>
      <c r="N976" s="55"/>
      <c r="O976" s="55"/>
      <c r="P976" s="55"/>
      <c r="Q976" s="55"/>
      <c r="R976" s="55"/>
      <c r="S976" s="55"/>
      <c r="T976" s="55"/>
      <c r="U976" s="55"/>
      <c r="V976" s="55"/>
      <c r="W976" s="55"/>
      <c r="X976" s="55"/>
      <c r="Y976" s="55"/>
      <c r="Z976" s="55"/>
      <c r="AA976" s="55"/>
      <c r="AB976" s="55"/>
    </row>
    <row r="977" spans="1:28" ht="15">
      <c r="A977" s="55"/>
      <c r="B977" s="55"/>
      <c r="C977" s="55"/>
      <c r="D977" s="55"/>
      <c r="E977" s="55"/>
      <c r="F977" s="55"/>
      <c r="G977" s="55"/>
      <c r="H977" s="55"/>
      <c r="I977" s="55"/>
      <c r="J977" s="55"/>
      <c r="K977" s="55"/>
      <c r="L977" s="55"/>
      <c r="M977" s="55"/>
      <c r="N977" s="55"/>
      <c r="O977" s="55"/>
      <c r="P977" s="55"/>
      <c r="Q977" s="55"/>
      <c r="R977" s="55"/>
      <c r="S977" s="55"/>
      <c r="T977" s="55"/>
      <c r="U977" s="55"/>
      <c r="V977" s="55"/>
      <c r="W977" s="55"/>
      <c r="X977" s="55"/>
      <c r="Y977" s="55"/>
      <c r="Z977" s="55"/>
      <c r="AA977" s="55"/>
      <c r="AB977" s="55"/>
    </row>
    <row r="978" spans="1:28" ht="15">
      <c r="A978" s="55"/>
      <c r="B978" s="55"/>
      <c r="C978" s="55"/>
      <c r="D978" s="55"/>
      <c r="E978" s="55"/>
      <c r="F978" s="55"/>
      <c r="G978" s="55"/>
      <c r="H978" s="55"/>
      <c r="I978" s="55"/>
      <c r="J978" s="55"/>
      <c r="K978" s="55"/>
      <c r="L978" s="55"/>
      <c r="M978" s="55"/>
      <c r="N978" s="55"/>
      <c r="O978" s="55"/>
      <c r="P978" s="55"/>
      <c r="Q978" s="55"/>
      <c r="R978" s="55"/>
      <c r="S978" s="55"/>
      <c r="T978" s="55"/>
      <c r="U978" s="55"/>
      <c r="V978" s="55"/>
      <c r="W978" s="55"/>
      <c r="X978" s="55"/>
      <c r="Y978" s="55"/>
      <c r="Z978" s="55"/>
      <c r="AA978" s="55"/>
      <c r="AB978" s="55"/>
    </row>
    <row r="979" spans="1:28" ht="15">
      <c r="A979" s="55"/>
      <c r="B979" s="55"/>
      <c r="C979" s="55"/>
      <c r="D979" s="55"/>
      <c r="E979" s="55"/>
      <c r="F979" s="55"/>
      <c r="G979" s="55"/>
      <c r="H979" s="55"/>
      <c r="I979" s="55"/>
      <c r="J979" s="55"/>
      <c r="K979" s="55"/>
      <c r="L979" s="55"/>
      <c r="M979" s="55"/>
      <c r="N979" s="55"/>
      <c r="O979" s="55"/>
      <c r="P979" s="55"/>
      <c r="Q979" s="55"/>
      <c r="R979" s="55"/>
      <c r="S979" s="55"/>
      <c r="T979" s="55"/>
      <c r="U979" s="55"/>
      <c r="V979" s="55"/>
      <c r="W979" s="55"/>
      <c r="X979" s="55"/>
      <c r="Y979" s="55"/>
      <c r="Z979" s="55"/>
      <c r="AA979" s="55"/>
      <c r="AB979" s="55"/>
    </row>
    <row r="980" spans="1:28" ht="15">
      <c r="A980" s="55"/>
      <c r="B980" s="55"/>
      <c r="C980" s="55"/>
      <c r="D980" s="55"/>
      <c r="E980" s="55"/>
      <c r="F980" s="55"/>
      <c r="G980" s="55"/>
      <c r="H980" s="55"/>
      <c r="I980" s="55"/>
      <c r="J980" s="55"/>
      <c r="K980" s="55"/>
      <c r="L980" s="55"/>
      <c r="M980" s="55"/>
      <c r="N980" s="55"/>
      <c r="O980" s="55"/>
      <c r="P980" s="55"/>
      <c r="Q980" s="55"/>
      <c r="R980" s="55"/>
      <c r="S980" s="55"/>
      <c r="T980" s="55"/>
      <c r="U980" s="55"/>
      <c r="V980" s="55"/>
      <c r="W980" s="55"/>
      <c r="X980" s="55"/>
      <c r="Y980" s="55"/>
      <c r="Z980" s="55"/>
      <c r="AA980" s="55"/>
      <c r="AB980" s="55"/>
    </row>
    <row r="981" spans="1:28" ht="15">
      <c r="A981" s="55"/>
      <c r="B981" s="55"/>
      <c r="C981" s="55"/>
      <c r="D981" s="55"/>
      <c r="E981" s="55"/>
      <c r="F981" s="55"/>
      <c r="G981" s="55"/>
      <c r="H981" s="55"/>
      <c r="I981" s="55"/>
      <c r="J981" s="55"/>
      <c r="K981" s="55"/>
      <c r="L981" s="55"/>
      <c r="M981" s="55"/>
      <c r="N981" s="55"/>
      <c r="O981" s="55"/>
      <c r="P981" s="55"/>
      <c r="Q981" s="55"/>
      <c r="R981" s="55"/>
      <c r="S981" s="55"/>
      <c r="T981" s="55"/>
      <c r="U981" s="55"/>
      <c r="V981" s="55"/>
      <c r="W981" s="55"/>
      <c r="X981" s="55"/>
      <c r="Y981" s="55"/>
      <c r="Z981" s="55"/>
      <c r="AA981" s="55"/>
      <c r="AB981" s="55"/>
    </row>
    <row r="982" spans="1:28" ht="15">
      <c r="A982" s="55"/>
      <c r="B982" s="55"/>
      <c r="C982" s="55"/>
      <c r="D982" s="55"/>
      <c r="E982" s="55"/>
      <c r="F982" s="55"/>
      <c r="G982" s="55"/>
      <c r="H982" s="55"/>
      <c r="I982" s="55"/>
      <c r="J982" s="55"/>
      <c r="K982" s="55"/>
      <c r="L982" s="55"/>
      <c r="M982" s="55"/>
      <c r="N982" s="55"/>
      <c r="O982" s="55"/>
      <c r="P982" s="55"/>
      <c r="Q982" s="55"/>
      <c r="R982" s="55"/>
      <c r="S982" s="55"/>
      <c r="T982" s="55"/>
      <c r="U982" s="55"/>
      <c r="V982" s="55"/>
      <c r="W982" s="55"/>
      <c r="X982" s="55"/>
      <c r="Y982" s="55"/>
      <c r="Z982" s="55"/>
      <c r="AA982" s="55"/>
      <c r="AB982" s="55"/>
    </row>
    <row r="983" spans="1:28" ht="15">
      <c r="A983" s="55"/>
      <c r="B983" s="55"/>
      <c r="C983" s="55"/>
      <c r="D983" s="55"/>
      <c r="E983" s="55"/>
      <c r="F983" s="55"/>
      <c r="G983" s="55"/>
      <c r="H983" s="55"/>
      <c r="I983" s="55"/>
      <c r="J983" s="55"/>
      <c r="K983" s="55"/>
      <c r="L983" s="55"/>
      <c r="M983" s="55"/>
      <c r="N983" s="55"/>
      <c r="O983" s="55"/>
      <c r="P983" s="55"/>
      <c r="Q983" s="55"/>
      <c r="R983" s="55"/>
      <c r="S983" s="55"/>
      <c r="T983" s="55"/>
      <c r="U983" s="55"/>
      <c r="V983" s="55"/>
      <c r="W983" s="55"/>
      <c r="X983" s="55"/>
      <c r="Y983" s="55"/>
      <c r="Z983" s="55"/>
      <c r="AA983" s="55"/>
      <c r="AB983" s="55"/>
    </row>
    <row r="984" spans="1:28" ht="15">
      <c r="A984" s="55"/>
      <c r="B984" s="55"/>
      <c r="C984" s="55"/>
      <c r="D984" s="55"/>
      <c r="E984" s="55"/>
      <c r="F984" s="55"/>
      <c r="G984" s="55"/>
      <c r="H984" s="55"/>
      <c r="I984" s="55"/>
      <c r="J984" s="55"/>
      <c r="K984" s="55"/>
      <c r="L984" s="55"/>
      <c r="M984" s="55"/>
      <c r="N984" s="55"/>
      <c r="O984" s="55"/>
      <c r="P984" s="55"/>
      <c r="Q984" s="55"/>
      <c r="R984" s="55"/>
      <c r="S984" s="55"/>
      <c r="T984" s="55"/>
      <c r="U984" s="55"/>
      <c r="V984" s="55"/>
      <c r="W984" s="55"/>
      <c r="X984" s="55"/>
      <c r="Y984" s="55"/>
      <c r="Z984" s="55"/>
      <c r="AA984" s="55"/>
      <c r="AB984" s="55"/>
    </row>
    <row r="985" spans="1:28" ht="15">
      <c r="A985" s="55"/>
      <c r="B985" s="55"/>
      <c r="C985" s="55"/>
      <c r="D985" s="55"/>
      <c r="E985" s="55"/>
      <c r="F985" s="55"/>
      <c r="G985" s="55"/>
      <c r="H985" s="55"/>
      <c r="I985" s="55"/>
      <c r="J985" s="55"/>
      <c r="K985" s="55"/>
      <c r="L985" s="55"/>
      <c r="M985" s="55"/>
      <c r="N985" s="55"/>
      <c r="O985" s="55"/>
      <c r="P985" s="55"/>
      <c r="Q985" s="55"/>
      <c r="R985" s="55"/>
      <c r="S985" s="55"/>
      <c r="T985" s="55"/>
      <c r="U985" s="55"/>
      <c r="V985" s="55"/>
      <c r="W985" s="55"/>
      <c r="X985" s="55"/>
      <c r="Y985" s="55"/>
      <c r="Z985" s="55"/>
      <c r="AA985" s="55"/>
      <c r="AB985" s="55"/>
    </row>
    <row r="986" spans="1:28" ht="15">
      <c r="A986" s="55"/>
      <c r="B986" s="55"/>
      <c r="C986" s="55"/>
      <c r="D986" s="55"/>
      <c r="E986" s="55"/>
      <c r="F986" s="55"/>
      <c r="G986" s="55"/>
      <c r="H986" s="55"/>
      <c r="I986" s="55"/>
      <c r="J986" s="55"/>
      <c r="K986" s="55"/>
      <c r="L986" s="55"/>
      <c r="M986" s="55"/>
      <c r="N986" s="55"/>
      <c r="O986" s="55"/>
      <c r="P986" s="55"/>
      <c r="Q986" s="55"/>
      <c r="R986" s="55"/>
      <c r="S986" s="55"/>
      <c r="T986" s="55"/>
      <c r="U986" s="55"/>
      <c r="V986" s="55"/>
      <c r="W986" s="55"/>
      <c r="X986" s="55"/>
      <c r="Y986" s="55"/>
      <c r="Z986" s="55"/>
      <c r="AA986" s="55"/>
      <c r="AB986" s="55"/>
    </row>
    <row r="987" spans="1:28" ht="15">
      <c r="A987" s="55"/>
      <c r="B987" s="55"/>
      <c r="C987" s="55"/>
      <c r="D987" s="55"/>
      <c r="E987" s="55"/>
      <c r="F987" s="55"/>
      <c r="G987" s="55"/>
      <c r="H987" s="55"/>
      <c r="I987" s="55"/>
      <c r="J987" s="55"/>
      <c r="K987" s="55"/>
      <c r="L987" s="55"/>
      <c r="M987" s="55"/>
      <c r="N987" s="55"/>
      <c r="O987" s="55"/>
      <c r="P987" s="55"/>
      <c r="Q987" s="55"/>
      <c r="R987" s="55"/>
      <c r="S987" s="55"/>
      <c r="T987" s="55"/>
      <c r="U987" s="55"/>
      <c r="V987" s="55"/>
      <c r="W987" s="55"/>
      <c r="X987" s="55"/>
      <c r="Y987" s="55"/>
      <c r="Z987" s="55"/>
      <c r="AA987" s="55"/>
      <c r="AB987" s="55"/>
    </row>
    <row r="988" spans="1:28" ht="15">
      <c r="A988" s="55"/>
      <c r="B988" s="55"/>
      <c r="C988" s="55"/>
      <c r="D988" s="55"/>
      <c r="E988" s="55"/>
      <c r="F988" s="55"/>
      <c r="G988" s="55"/>
      <c r="H988" s="55"/>
      <c r="I988" s="55"/>
      <c r="J988" s="55"/>
      <c r="K988" s="55"/>
      <c r="L988" s="55"/>
      <c r="M988" s="55"/>
      <c r="N988" s="55"/>
      <c r="O988" s="55"/>
      <c r="P988" s="55"/>
      <c r="Q988" s="55"/>
      <c r="R988" s="55"/>
      <c r="S988" s="55"/>
      <c r="T988" s="55"/>
      <c r="U988" s="55"/>
      <c r="V988" s="55"/>
      <c r="W988" s="55"/>
      <c r="X988" s="55"/>
      <c r="Y988" s="55"/>
      <c r="Z988" s="55"/>
      <c r="AA988" s="55"/>
      <c r="AB988" s="55"/>
    </row>
    <row r="989" spans="1:28" ht="15">
      <c r="A989" s="55"/>
      <c r="B989" s="55"/>
      <c r="C989" s="55"/>
      <c r="D989" s="55"/>
      <c r="E989" s="55"/>
      <c r="F989" s="55"/>
      <c r="G989" s="55"/>
      <c r="H989" s="55"/>
      <c r="I989" s="55"/>
      <c r="J989" s="55"/>
      <c r="K989" s="55"/>
      <c r="L989" s="55"/>
      <c r="M989" s="55"/>
      <c r="N989" s="55"/>
      <c r="O989" s="55"/>
      <c r="P989" s="55"/>
      <c r="Q989" s="55"/>
      <c r="R989" s="55"/>
      <c r="S989" s="55"/>
      <c r="T989" s="55"/>
      <c r="U989" s="55"/>
      <c r="V989" s="55"/>
      <c r="W989" s="55"/>
      <c r="X989" s="55"/>
      <c r="Y989" s="55"/>
      <c r="Z989" s="55"/>
      <c r="AA989" s="55"/>
      <c r="AB989" s="55"/>
    </row>
    <row r="990" spans="1:28" ht="15">
      <c r="A990" s="55"/>
      <c r="B990" s="55"/>
      <c r="C990" s="55"/>
      <c r="D990" s="55"/>
      <c r="E990" s="55"/>
      <c r="F990" s="55"/>
      <c r="G990" s="55"/>
      <c r="H990" s="55"/>
      <c r="I990" s="55"/>
      <c r="J990" s="55"/>
      <c r="K990" s="55"/>
      <c r="L990" s="55"/>
      <c r="M990" s="55"/>
      <c r="N990" s="55"/>
      <c r="O990" s="55"/>
      <c r="P990" s="55"/>
      <c r="Q990" s="55"/>
      <c r="R990" s="55"/>
      <c r="S990" s="55"/>
      <c r="T990" s="55"/>
      <c r="U990" s="55"/>
      <c r="V990" s="55"/>
      <c r="W990" s="55"/>
      <c r="X990" s="55"/>
      <c r="Y990" s="55"/>
      <c r="Z990" s="55"/>
      <c r="AA990" s="55"/>
      <c r="AB990" s="55"/>
    </row>
    <row r="991" spans="1:28" ht="15">
      <c r="A991" s="55"/>
      <c r="B991" s="55"/>
      <c r="C991" s="55"/>
      <c r="D991" s="55"/>
      <c r="E991" s="55"/>
      <c r="F991" s="55"/>
      <c r="G991" s="55"/>
      <c r="H991" s="55"/>
      <c r="I991" s="55"/>
      <c r="J991" s="55"/>
      <c r="K991" s="55"/>
      <c r="L991" s="55"/>
      <c r="M991" s="55"/>
      <c r="N991" s="55"/>
      <c r="O991" s="55"/>
      <c r="P991" s="55"/>
      <c r="Q991" s="55"/>
      <c r="R991" s="55"/>
      <c r="S991" s="55"/>
      <c r="T991" s="55"/>
      <c r="U991" s="55"/>
      <c r="V991" s="55"/>
      <c r="W991" s="55"/>
      <c r="X991" s="55"/>
      <c r="Y991" s="55"/>
      <c r="Z991" s="55"/>
      <c r="AA991" s="55"/>
      <c r="AB991" s="55"/>
    </row>
    <row r="992" spans="1:28" ht="15">
      <c r="A992" s="55"/>
      <c r="B992" s="55"/>
      <c r="C992" s="55"/>
      <c r="D992" s="55"/>
      <c r="E992" s="55"/>
      <c r="F992" s="55"/>
      <c r="G992" s="55"/>
      <c r="H992" s="55"/>
      <c r="I992" s="55"/>
      <c r="J992" s="55"/>
      <c r="K992" s="55"/>
      <c r="L992" s="55"/>
      <c r="M992" s="55"/>
      <c r="N992" s="55"/>
      <c r="O992" s="55"/>
      <c r="P992" s="55"/>
      <c r="Q992" s="55"/>
      <c r="R992" s="55"/>
      <c r="S992" s="55"/>
      <c r="T992" s="55"/>
      <c r="U992" s="55"/>
      <c r="V992" s="55"/>
      <c r="W992" s="55"/>
      <c r="X992" s="55"/>
      <c r="Y992" s="55"/>
      <c r="Z992" s="55"/>
      <c r="AA992" s="55"/>
      <c r="AB992" s="55"/>
    </row>
    <row r="993" spans="1:28" ht="15">
      <c r="A993" s="55"/>
      <c r="B993" s="55"/>
      <c r="C993" s="55"/>
      <c r="D993" s="55"/>
      <c r="E993" s="55"/>
      <c r="F993" s="55"/>
      <c r="G993" s="55"/>
      <c r="H993" s="55"/>
      <c r="I993" s="55"/>
      <c r="J993" s="55"/>
      <c r="K993" s="55"/>
      <c r="L993" s="55"/>
      <c r="M993" s="55"/>
      <c r="N993" s="55"/>
      <c r="O993" s="55"/>
      <c r="P993" s="55"/>
      <c r="Q993" s="55"/>
      <c r="R993" s="55"/>
      <c r="S993" s="55"/>
      <c r="T993" s="55"/>
      <c r="U993" s="55"/>
      <c r="V993" s="55"/>
      <c r="W993" s="55"/>
      <c r="X993" s="55"/>
      <c r="Y993" s="55"/>
      <c r="Z993" s="55"/>
      <c r="AA993" s="55"/>
      <c r="AB993" s="55"/>
    </row>
    <row r="994" spans="1:28" ht="15">
      <c r="A994" s="55"/>
      <c r="B994" s="55"/>
      <c r="C994" s="55"/>
      <c r="D994" s="55"/>
      <c r="E994" s="55"/>
      <c r="F994" s="55"/>
      <c r="G994" s="55"/>
      <c r="H994" s="55"/>
      <c r="I994" s="55"/>
      <c r="J994" s="55"/>
      <c r="K994" s="55"/>
      <c r="L994" s="55"/>
      <c r="M994" s="55"/>
      <c r="N994" s="55"/>
      <c r="O994" s="55"/>
      <c r="P994" s="55"/>
      <c r="Q994" s="55"/>
      <c r="R994" s="55"/>
      <c r="S994" s="55"/>
      <c r="T994" s="55"/>
      <c r="U994" s="55"/>
      <c r="V994" s="55"/>
      <c r="W994" s="55"/>
      <c r="X994" s="55"/>
      <c r="Y994" s="55"/>
      <c r="Z994" s="55"/>
      <c r="AA994" s="55"/>
      <c r="AB994" s="55"/>
    </row>
    <row r="995" spans="1:28" ht="15">
      <c r="A995" s="55"/>
      <c r="B995" s="55"/>
      <c r="C995" s="55"/>
      <c r="D995" s="55"/>
      <c r="E995" s="55"/>
      <c r="F995" s="55"/>
      <c r="G995" s="55"/>
      <c r="H995" s="55"/>
      <c r="I995" s="55"/>
      <c r="J995" s="55"/>
      <c r="K995" s="55"/>
      <c r="L995" s="55"/>
      <c r="M995" s="55"/>
      <c r="N995" s="55"/>
      <c r="O995" s="55"/>
      <c r="P995" s="55"/>
      <c r="Q995" s="55"/>
      <c r="R995" s="55"/>
      <c r="S995" s="55"/>
      <c r="T995" s="55"/>
      <c r="U995" s="55"/>
      <c r="V995" s="55"/>
      <c r="W995" s="55"/>
      <c r="X995" s="55"/>
      <c r="Y995" s="55"/>
      <c r="Z995" s="55"/>
      <c r="AA995" s="55"/>
      <c r="AB995" s="55"/>
    </row>
    <row r="996" spans="1:28" ht="15">
      <c r="A996" s="55"/>
      <c r="B996" s="55"/>
      <c r="C996" s="55"/>
      <c r="D996" s="55"/>
      <c r="E996" s="55"/>
      <c r="F996" s="55"/>
      <c r="G996" s="55"/>
      <c r="H996" s="55"/>
      <c r="I996" s="55"/>
      <c r="J996" s="55"/>
      <c r="K996" s="55"/>
      <c r="L996" s="55"/>
      <c r="M996" s="55"/>
      <c r="N996" s="55"/>
      <c r="O996" s="55"/>
      <c r="P996" s="55"/>
      <c r="Q996" s="55"/>
      <c r="R996" s="55"/>
      <c r="S996" s="55"/>
      <c r="T996" s="55"/>
      <c r="U996" s="55"/>
      <c r="V996" s="55"/>
      <c r="W996" s="55"/>
      <c r="X996" s="55"/>
      <c r="Y996" s="55"/>
      <c r="Z996" s="55"/>
      <c r="AA996" s="55"/>
      <c r="AB996" s="55"/>
    </row>
    <row r="997" spans="1:28" ht="15">
      <c r="A997" s="55"/>
      <c r="B997" s="55"/>
      <c r="C997" s="55"/>
      <c r="D997" s="55"/>
      <c r="E997" s="55"/>
      <c r="F997" s="55"/>
      <c r="G997" s="55"/>
      <c r="H997" s="55"/>
      <c r="I997" s="55"/>
      <c r="J997" s="55"/>
      <c r="K997" s="55"/>
      <c r="L997" s="55"/>
      <c r="M997" s="55"/>
      <c r="N997" s="55"/>
      <c r="O997" s="55"/>
      <c r="P997" s="55"/>
      <c r="Q997" s="55"/>
      <c r="R997" s="55"/>
      <c r="S997" s="55"/>
      <c r="T997" s="55"/>
      <c r="U997" s="55"/>
      <c r="V997" s="55"/>
      <c r="W997" s="55"/>
      <c r="X997" s="55"/>
      <c r="Y997" s="55"/>
      <c r="Z997" s="55"/>
      <c r="AA997" s="55"/>
      <c r="AB997" s="55"/>
    </row>
    <row r="998" spans="1:28" ht="15">
      <c r="A998" s="55"/>
      <c r="B998" s="55"/>
      <c r="C998" s="55"/>
      <c r="D998" s="55"/>
      <c r="E998" s="55"/>
      <c r="F998" s="55"/>
      <c r="G998" s="55"/>
      <c r="H998" s="55"/>
      <c r="I998" s="55"/>
      <c r="J998" s="55"/>
      <c r="K998" s="55"/>
      <c r="L998" s="55"/>
      <c r="M998" s="55"/>
      <c r="N998" s="55"/>
      <c r="O998" s="55"/>
      <c r="P998" s="55"/>
      <c r="Q998" s="55"/>
      <c r="R998" s="55"/>
      <c r="S998" s="55"/>
      <c r="T998" s="55"/>
      <c r="U998" s="55"/>
      <c r="V998" s="55"/>
      <c r="W998" s="55"/>
      <c r="X998" s="55"/>
      <c r="Y998" s="55"/>
      <c r="Z998" s="55"/>
      <c r="AA998" s="55"/>
      <c r="AB998" s="55"/>
    </row>
    <row r="999" spans="1:28" ht="15">
      <c r="A999" s="55"/>
      <c r="B999" s="55"/>
      <c r="C999" s="55"/>
      <c r="D999" s="55"/>
      <c r="E999" s="55"/>
      <c r="F999" s="55"/>
      <c r="G999" s="55"/>
      <c r="H999" s="55"/>
      <c r="I999" s="55"/>
      <c r="J999" s="55"/>
      <c r="K999" s="55"/>
      <c r="L999" s="55"/>
      <c r="M999" s="55"/>
      <c r="N999" s="55"/>
      <c r="O999" s="55"/>
      <c r="P999" s="55"/>
      <c r="Q999" s="55"/>
      <c r="R999" s="55"/>
      <c r="S999" s="55"/>
      <c r="T999" s="55"/>
      <c r="U999" s="55"/>
      <c r="V999" s="55"/>
      <c r="W999" s="55"/>
      <c r="X999" s="55"/>
      <c r="Y999" s="55"/>
      <c r="Z999" s="55"/>
      <c r="AA999" s="55"/>
      <c r="AB999" s="55"/>
    </row>
    <row r="1000" spans="1:28" ht="15">
      <c r="A1000" s="55"/>
      <c r="B1000" s="55"/>
      <c r="C1000" s="55"/>
      <c r="D1000" s="55"/>
      <c r="E1000" s="55"/>
      <c r="F1000" s="55"/>
      <c r="G1000" s="55"/>
      <c r="H1000" s="55"/>
      <c r="I1000" s="55"/>
      <c r="J1000" s="55"/>
      <c r="K1000" s="55"/>
      <c r="L1000" s="55"/>
      <c r="M1000" s="55"/>
      <c r="N1000" s="55"/>
      <c r="O1000" s="55"/>
      <c r="P1000" s="55"/>
      <c r="Q1000" s="55"/>
      <c r="R1000" s="55"/>
      <c r="S1000" s="55"/>
      <c r="T1000" s="55"/>
      <c r="U1000" s="55"/>
      <c r="V1000" s="55"/>
      <c r="W1000" s="55"/>
      <c r="X1000" s="55"/>
      <c r="Y1000" s="55"/>
      <c r="Z1000" s="55"/>
      <c r="AA1000" s="55"/>
      <c r="AB1000" s="55"/>
    </row>
  </sheetData>
  <mergeCells count="29">
    <mergeCell ref="B1:D1"/>
    <mergeCell ref="N3:N6"/>
    <mergeCell ref="O4:O5"/>
    <mergeCell ref="S5:S6"/>
    <mergeCell ref="W5:W6"/>
    <mergeCell ref="P5:P6"/>
    <mergeCell ref="O2:O3"/>
    <mergeCell ref="S4:V4"/>
    <mergeCell ref="W4:Y4"/>
    <mergeCell ref="P2:R2"/>
    <mergeCell ref="S2:V2"/>
    <mergeCell ref="W2:Y2"/>
    <mergeCell ref="P4:R4"/>
    <mergeCell ref="E2:E6"/>
    <mergeCell ref="C2:C6"/>
    <mergeCell ref="F2:F6"/>
    <mergeCell ref="M4:M5"/>
    <mergeCell ref="H4:H5"/>
    <mergeCell ref="H2:H3"/>
    <mergeCell ref="I5:I6"/>
    <mergeCell ref="G3:G6"/>
    <mergeCell ref="I2:L2"/>
    <mergeCell ref="I4:L4"/>
    <mergeCell ref="M2:M3"/>
    <mergeCell ref="A7:A33"/>
    <mergeCell ref="A34:A36"/>
    <mergeCell ref="A2:A6"/>
    <mergeCell ref="B2:B6"/>
    <mergeCell ref="D2:D6"/>
  </mergeCells>
  <printOptions horizontalCentered="1" gridLines="1"/>
  <pageMargins left="0.25" right="0.25" top="0.75" bottom="0.75" header="0" footer="0"/>
  <pageSetup scale="65" pageOrder="overThenDown" orientation="landscape" cellComments="atEnd"/>
  <extLst>
    <ext xmlns:mx="http://schemas.microsoft.com/office/mac/excel/2008/main" uri="{64002731-A6B0-56B0-2670-7721B7C09600}">
      <mx:PLV Mode="0" OnePage="0" WScale="0"/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22</vt:i4>
      </vt:variant>
    </vt:vector>
  </HeadingPairs>
  <TitlesOfParts>
    <vt:vector size="22" baseType="lpstr">
      <vt:lpstr>BC</vt:lpstr>
      <vt:lpstr>AB</vt:lpstr>
      <vt:lpstr>SK</vt:lpstr>
      <vt:lpstr>MB</vt:lpstr>
      <vt:lpstr>ON</vt:lpstr>
      <vt:lpstr>QC</vt:lpstr>
      <vt:lpstr>NL</vt:lpstr>
      <vt:lpstr>YK</vt:lpstr>
      <vt:lpstr>NWT</vt:lpstr>
      <vt:lpstr>NU</vt:lpstr>
      <vt:lpstr>Canada</vt:lpstr>
      <vt:lpstr>aggregated prov. community data</vt:lpstr>
      <vt:lpstr>First Nations Communities</vt:lpstr>
      <vt:lpstr>Métis Communities</vt:lpstr>
      <vt:lpstr>Inuk Communities</vt:lpstr>
      <vt:lpstr>National Averages by Heritage G</vt:lpstr>
      <vt:lpstr>CMAs</vt:lpstr>
      <vt:lpstr>Indicators and Values</vt:lpstr>
      <vt:lpstr>Communities under 1000</vt:lpstr>
      <vt:lpstr>All Non-Indigenous Communities</vt:lpstr>
      <vt:lpstr>All Indigenous Communities</vt:lpstr>
      <vt:lpstr>All Communities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CSLS9</dc:creator>
  <cp:lastModifiedBy>njohn070</cp:lastModifiedBy>
  <cp:lastPrinted>2018-03-27T14:22:58Z</cp:lastPrinted>
  <dcterms:created xsi:type="dcterms:W3CDTF">2018-03-17T13:07:18Z</dcterms:created>
  <dcterms:modified xsi:type="dcterms:W3CDTF">2019-08-08T02:38:10Z</dcterms:modified>
</cp:coreProperties>
</file>